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_2019-07-10" sheetId="1" r:id="rId3"/>
    <sheet state="visible" name="España_2019-07-15" sheetId="2" r:id="rId4"/>
    <sheet state="visible" name="R8_IRN" sheetId="3" r:id="rId5"/>
    <sheet state="visible" name="R9_ESP" sheetId="4" r:id="rId6"/>
    <sheet state="visible" name="R9_ESP_Planteles" sheetId="5" r:id="rId7"/>
    <sheet state="visible" name="TA_Resumen" sheetId="6" r:id="rId8"/>
    <sheet state="visible" name="R1_RUS" sheetId="7" r:id="rId9"/>
    <sheet state="visible" name="R2_SRB" sheetId="8" r:id="rId10"/>
    <sheet state="visible" name="R3_CZE" sheetId="9" r:id="rId11"/>
    <sheet state="visible" name="R4_ENG" sheetId="10" r:id="rId12"/>
    <sheet state="visible" name="R5_NED" sheetId="11" r:id="rId13"/>
    <sheet state="visible" name="R6_UKR" sheetId="12" r:id="rId14"/>
    <sheet state="visible" name="R7_FRA" sheetId="13" r:id="rId15"/>
    <sheet state="visible" name="960R2_Rusia" sheetId="14" r:id="rId16"/>
    <sheet state="visible" name="960R3_Irán" sheetId="15" r:id="rId17"/>
    <sheet state="visible" name="960R4_UKR" sheetId="16" r:id="rId18"/>
    <sheet state="visible" name="960R5_RUM" sheetId="17" r:id="rId19"/>
    <sheet state="visible" name="960R6_FRA" sheetId="18" r:id="rId20"/>
    <sheet state="visible" name="Chart1" sheetId="19" r:id="rId21"/>
    <sheet state="visible" name="ELO vs Rush" sheetId="20" r:id="rId22"/>
    <sheet state="visible" name="CI_UCRANIA" sheetId="21" r:id="rId23"/>
    <sheet state="visible" name="CI_FRANCIA" sheetId="22" r:id="rId24"/>
    <sheet state="visible" name="Sheet20" sheetId="23" r:id="rId25"/>
  </sheets>
  <definedNames>
    <definedName hidden="1" localSheetId="2" name="_xlnm._FilterDatabase">'R8_IRN'!$K$2:$O$200</definedName>
    <definedName hidden="1" localSheetId="3" name="_xlnm._FilterDatabase">'R9_ESP'!$K$2:$O$390</definedName>
    <definedName hidden="1" localSheetId="7" name="_xlnm._FilterDatabase">'R2_SRB'!$I$2:$M$184</definedName>
    <definedName hidden="1" localSheetId="6" name="_xlnm._FilterDatabase">'R1_RUS'!$C$2:$D$448</definedName>
    <definedName hidden="1" localSheetId="8" name="_xlnm._FilterDatabase">'R3_CZE'!$C$2:$G$321</definedName>
    <definedName hidden="1" localSheetId="4" name="_xlnm._FilterDatabase">'R9_ESP_Planteles'!$K$2:$O$1971</definedName>
    <definedName hidden="1" localSheetId="10" name="_xlnm._FilterDatabase">'R5_NED'!$C$2:$G$373</definedName>
    <definedName hidden="1" localSheetId="9" name="_xlnm._FilterDatabase">'R4_ENG'!$A$2:$O$336</definedName>
    <definedName hidden="1" localSheetId="11" name="_xlnm._FilterDatabase">'R6_UKR'!$C$2:$G$376</definedName>
    <definedName hidden="1" localSheetId="13" name="_xlnm._FilterDatabase">'960R2_Rusia'!$C$2:$G$436</definedName>
    <definedName hidden="1" localSheetId="14" name="_xlnm._FilterDatabase">'960R3_Irán'!$C$2:$G$436</definedName>
    <definedName hidden="1" localSheetId="12" name="_xlnm._FilterDatabase">'R7_FRA'!$C$2:$G$364</definedName>
    <definedName hidden="1" localSheetId="17" name="_xlnm._FilterDatabase">'960R6_FRA'!$K$2:$O$129</definedName>
    <definedName hidden="1" localSheetId="15" name="_xlnm._FilterDatabase">'960R4_UKR'!$C$2:$G$215</definedName>
    <definedName hidden="1" localSheetId="16" name="_xlnm._FilterDatabase">'960R5_RUM'!$C$2:$G$188</definedName>
    <definedName hidden="1" localSheetId="21" name="_xlnm._FilterDatabase">CI_FRANCIA!$A$2:$I$316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43">
      <text>
        <t xml:space="preserve">pongan bien mi nick o los hago boleta. Soy Lordkeynes 8-)
	-Anónimo
Corregido.
	-Federico Esteban</t>
      </text>
    </comment>
  </commentList>
</comments>
</file>

<file path=xl/sharedStrings.xml><?xml version="1.0" encoding="utf-8"?>
<sst xmlns="http://schemas.openxmlformats.org/spreadsheetml/2006/main" count="34119" uniqueCount="7024">
  <si>
    <t>#</t>
  </si>
  <si>
    <t>Usuario</t>
  </si>
  <si>
    <t>Joined</t>
  </si>
  <si>
    <t>Last Online</t>
  </si>
  <si>
    <t>Cuenta</t>
  </si>
  <si>
    <t>Partidas en Juego</t>
  </si>
  <si>
    <t>ELO</t>
  </si>
  <si>
    <t>rd</t>
  </si>
  <si>
    <t>Win</t>
  </si>
  <si>
    <t>Draw</t>
  </si>
  <si>
    <t>Loss</t>
  </si>
  <si>
    <t>Time per move</t>
  </si>
  <si>
    <t>%TO</t>
  </si>
  <si>
    <t>ELO(960)</t>
  </si>
  <si>
    <t>time move</t>
  </si>
  <si>
    <t>TO</t>
  </si>
  <si>
    <t>Highest Tactics</t>
  </si>
  <si>
    <t>Puzzle Rush Best</t>
  </si>
  <si>
    <t xml:space="preserve">Dif ELO (Standar - 960)
</t>
  </si>
  <si>
    <t>PJ</t>
  </si>
  <si>
    <t>Dias Ultima conexión</t>
  </si>
  <si>
    <t>Caballero Monotributista</t>
  </si>
  <si>
    <t>Juega</t>
  </si>
  <si>
    <t>Anotado</t>
  </si>
  <si>
    <t>Caballeria</t>
  </si>
  <si>
    <t>Ballesteria</t>
  </si>
  <si>
    <t>Ambos</t>
  </si>
  <si>
    <t>Encargado de mandar mensaje</t>
  </si>
  <si>
    <t>Jugó en WL2019</t>
  </si>
  <si>
    <t>Anotados en WL2019</t>
  </si>
  <si>
    <t>Usuario @ (telegram)</t>
  </si>
  <si>
    <t>Link a chess.com</t>
  </si>
  <si>
    <t>Anotados</t>
  </si>
  <si>
    <t>equitroll</t>
  </si>
  <si>
    <t>estudiando_ajedrez</t>
  </si>
  <si>
    <t>premium</t>
  </si>
  <si>
    <t>--</t>
  </si>
  <si>
    <t>13inda</t>
  </si>
  <si>
    <t>nakaw03</t>
  </si>
  <si>
    <t>basic</t>
  </si>
  <si>
    <t>abm57-cv</t>
  </si>
  <si>
    <t>juanpedro_penamartin</t>
  </si>
  <si>
    <t>acarmona76</t>
  </si>
  <si>
    <t>pinkito</t>
  </si>
  <si>
    <t>actionbee</t>
  </si>
  <si>
    <t>kensi</t>
  </si>
  <si>
    <t>adaggio</t>
  </si>
  <si>
    <t>alforvon</t>
  </si>
  <si>
    <t>veselin_cba</t>
  </si>
  <si>
    <t>afp77</t>
  </si>
  <si>
    <t>memele</t>
  </si>
  <si>
    <t>al-sid</t>
  </si>
  <si>
    <t>xere</t>
  </si>
  <si>
    <t>vladon80</t>
  </si>
  <si>
    <t>albarca</t>
  </si>
  <si>
    <t>ribap13</t>
  </si>
  <si>
    <t>karupayun</t>
  </si>
  <si>
    <t>albertov83</t>
  </si>
  <si>
    <t>alex-29</t>
  </si>
  <si>
    <t>guendulain</t>
  </si>
  <si>
    <t>quemero-73</t>
  </si>
  <si>
    <t>alex451</t>
  </si>
  <si>
    <t>cruzado46</t>
  </si>
  <si>
    <t>alferrer</t>
  </si>
  <si>
    <t>tigranpm</t>
  </si>
  <si>
    <t>federer_online</t>
  </si>
  <si>
    <t>alfilmasp</t>
  </si>
  <si>
    <t>mifersa</t>
  </si>
  <si>
    <t>usurpov</t>
  </si>
  <si>
    <t>alfonso10</t>
  </si>
  <si>
    <t>damafe</t>
  </si>
  <si>
    <t>engendro</t>
  </si>
  <si>
    <t>ziggystardust64</t>
  </si>
  <si>
    <t>hectorfiori</t>
  </si>
  <si>
    <t>alfredo58</t>
  </si>
  <si>
    <t>iritfm</t>
  </si>
  <si>
    <t>allblack15</t>
  </si>
  <si>
    <t>schachspieleresp</t>
  </si>
  <si>
    <t>magisterio</t>
  </si>
  <si>
    <t>almax</t>
  </si>
  <si>
    <t>franco_brc</t>
  </si>
  <si>
    <t>andelser</t>
  </si>
  <si>
    <t>alraul</t>
  </si>
  <si>
    <t>ale67</t>
  </si>
  <si>
    <t>felixwinter</t>
  </si>
  <si>
    <t>sandrodeamerica</t>
  </si>
  <si>
    <t>alvaare</t>
  </si>
  <si>
    <t>kaqui</t>
  </si>
  <si>
    <t>amerin2002</t>
  </si>
  <si>
    <t>alexruizmarana</t>
  </si>
  <si>
    <t>juliocampi</t>
  </si>
  <si>
    <t>amp27</t>
  </si>
  <si>
    <t>radioactive_man</t>
  </si>
  <si>
    <t>ferruchess</t>
  </si>
  <si>
    <t>caballeronegro</t>
  </si>
  <si>
    <t>deiorojo</t>
  </si>
  <si>
    <t>andewail</t>
  </si>
  <si>
    <t>xisco949</t>
  </si>
  <si>
    <t>jabellini</t>
  </si>
  <si>
    <t>angelvalverde</t>
  </si>
  <si>
    <t>raditz1971</t>
  </si>
  <si>
    <t>emac123</t>
  </si>
  <si>
    <t>anscarium7</t>
  </si>
  <si>
    <t>narutin</t>
  </si>
  <si>
    <t>juancruz88</t>
  </si>
  <si>
    <t>antidesitter</t>
  </si>
  <si>
    <t>ubaldus</t>
  </si>
  <si>
    <t>rlrecalde</t>
  </si>
  <si>
    <t>antodologo</t>
  </si>
  <si>
    <t>yolochess53</t>
  </si>
  <si>
    <t>apolonarnoa</t>
  </si>
  <si>
    <t>pancho2015</t>
  </si>
  <si>
    <t>kitifolen</t>
  </si>
  <si>
    <t>pepinorabioso</t>
  </si>
  <si>
    <t>arcadiorl</t>
  </si>
  <si>
    <t>jk77</t>
  </si>
  <si>
    <t>arjikaisa</t>
  </si>
  <si>
    <t>sancaprasio</t>
  </si>
  <si>
    <t>iturraspe</t>
  </si>
  <si>
    <t>asier-santikutz</t>
  </si>
  <si>
    <t>junglefire</t>
  </si>
  <si>
    <t>sebaschanz</t>
  </si>
  <si>
    <t>atienza00</t>
  </si>
  <si>
    <t>publicano</t>
  </si>
  <si>
    <t>alejosolo</t>
  </si>
  <si>
    <t>ayensa80</t>
  </si>
  <si>
    <t>doktorfaustus</t>
  </si>
  <si>
    <t>babel21</t>
  </si>
  <si>
    <t>tionicasio</t>
  </si>
  <si>
    <t>gar2706</t>
  </si>
  <si>
    <t>bajovic78</t>
  </si>
  <si>
    <t>vladimirvc</t>
  </si>
  <si>
    <t>bek_reus</t>
  </si>
  <si>
    <t>kosmochess</t>
  </si>
  <si>
    <t>leandrolean</t>
  </si>
  <si>
    <t>benhuter</t>
  </si>
  <si>
    <t>davidgrasosky93</t>
  </si>
  <si>
    <t>bolbochini</t>
  </si>
  <si>
    <t>benjapamies</t>
  </si>
  <si>
    <t>villardebo</t>
  </si>
  <si>
    <t>bermienguia</t>
  </si>
  <si>
    <t>jorgegal</t>
  </si>
  <si>
    <t>felixbanfield</t>
  </si>
  <si>
    <t>bernigvr</t>
  </si>
  <si>
    <t>mgmtito</t>
  </si>
  <si>
    <t>ferdix</t>
  </si>
  <si>
    <t>bigtiburon</t>
  </si>
  <si>
    <t>lastherojr</t>
  </si>
  <si>
    <t>reincidente76</t>
  </si>
  <si>
    <t>bihealga</t>
  </si>
  <si>
    <t>jaime_tahoe</t>
  </si>
  <si>
    <t>elgranardiles</t>
  </si>
  <si>
    <t>blas_de_lezo</t>
  </si>
  <si>
    <t>janisch</t>
  </si>
  <si>
    <t>bmr07</t>
  </si>
  <si>
    <t>candelatch</t>
  </si>
  <si>
    <t>jebannister94</t>
  </si>
  <si>
    <t>bodeguillo</t>
  </si>
  <si>
    <t>tarima</t>
  </si>
  <si>
    <t>rojitto</t>
  </si>
  <si>
    <t>bonth</t>
  </si>
  <si>
    <t>gilmour77</t>
  </si>
  <si>
    <t>brujo18</t>
  </si>
  <si>
    <t>butichess</t>
  </si>
  <si>
    <t>greatgatsby23</t>
  </si>
  <si>
    <t>jokerwin</t>
  </si>
  <si>
    <t>canpri</t>
  </si>
  <si>
    <t>silverhaze47</t>
  </si>
  <si>
    <t>relchuarts</t>
  </si>
  <si>
    <t>canterla</t>
  </si>
  <si>
    <t>gulinski</t>
  </si>
  <si>
    <t>caponato</t>
  </si>
  <si>
    <t>joseluisblanco</t>
  </si>
  <si>
    <t>sainz-argentino</t>
  </si>
  <si>
    <t>carcre</t>
  </si>
  <si>
    <t>quieroaprender</t>
  </si>
  <si>
    <t>hangar17</t>
  </si>
  <si>
    <t>carlosocon</t>
  </si>
  <si>
    <t>quickcastling2</t>
  </si>
  <si>
    <t>carricoba</t>
  </si>
  <si>
    <t>pedroroverano</t>
  </si>
  <si>
    <t>chinasky</t>
  </si>
  <si>
    <t>carvilesp5</t>
  </si>
  <si>
    <t>thork</t>
  </si>
  <si>
    <t>cesarpro</t>
  </si>
  <si>
    <t>cerezales</t>
  </si>
  <si>
    <t>ocioleones</t>
  </si>
  <si>
    <t>cestecha</t>
  </si>
  <si>
    <t>brainiac_2112</t>
  </si>
  <si>
    <t>armandot11</t>
  </si>
  <si>
    <t>charligam</t>
  </si>
  <si>
    <t>dgf1968</t>
  </si>
  <si>
    <t>chepo91</t>
  </si>
  <si>
    <t>pardov</t>
  </si>
  <si>
    <t>joferod</t>
  </si>
  <si>
    <t>cheryme</t>
  </si>
  <si>
    <t>enrique28</t>
  </si>
  <si>
    <t>drvalt</t>
  </si>
  <si>
    <t>chexxmachine</t>
  </si>
  <si>
    <t>fulmen</t>
  </si>
  <si>
    <t>korsinsky</t>
  </si>
  <si>
    <t>chofarov</t>
  </si>
  <si>
    <t>kinglion72</t>
  </si>
  <si>
    <t>circulus_lxx</t>
  </si>
  <si>
    <t>lordkeynes</t>
  </si>
  <si>
    <t>juljimalo</t>
  </si>
  <si>
    <t>comouncabalo</t>
  </si>
  <si>
    <t>knoxivo</t>
  </si>
  <si>
    <t>trompeta21</t>
  </si>
  <si>
    <t>cpjm</t>
  </si>
  <si>
    <t>juesma</t>
  </si>
  <si>
    <t>eduardo2</t>
  </si>
  <si>
    <t>cplle2805</t>
  </si>
  <si>
    <t>omicron</t>
  </si>
  <si>
    <t>ezescaques</t>
  </si>
  <si>
    <t>diegopr83</t>
  </si>
  <si>
    <t>cubataman</t>
  </si>
  <si>
    <t>venkiuchiha</t>
  </si>
  <si>
    <t>refutado</t>
  </si>
  <si>
    <t>danieldelaisla</t>
  </si>
  <si>
    <t>2gola78</t>
  </si>
  <si>
    <t>reykemero</t>
  </si>
  <si>
    <t>davidgrasosky</t>
  </si>
  <si>
    <t>koko99</t>
  </si>
  <si>
    <t>davidmane</t>
  </si>
  <si>
    <t>mfcarlosburgos</t>
  </si>
  <si>
    <t>dcanya</t>
  </si>
  <si>
    <t>maganovich</t>
  </si>
  <si>
    <t>delgaperi</t>
  </si>
  <si>
    <t>jarlking</t>
  </si>
  <si>
    <t>delocos</t>
  </si>
  <si>
    <t>abraxas1984</t>
  </si>
  <si>
    <t>animzowitsch</t>
  </si>
  <si>
    <t>desdelalocura</t>
  </si>
  <si>
    <t>nogalesaracena</t>
  </si>
  <si>
    <t>devadip</t>
  </si>
  <si>
    <t>vistacho</t>
  </si>
  <si>
    <t>geracarp</t>
  </si>
  <si>
    <t>devorzhum</t>
  </si>
  <si>
    <t>tonivalledor</t>
  </si>
  <si>
    <t>domiciano_81</t>
  </si>
  <si>
    <t>nikto61</t>
  </si>
  <si>
    <t>rundun</t>
  </si>
  <si>
    <t>dsornosa</t>
  </si>
  <si>
    <t>p4keen</t>
  </si>
  <si>
    <t>gastoncaglia</t>
  </si>
  <si>
    <t>ecz1</t>
  </si>
  <si>
    <t>paco38</t>
  </si>
  <si>
    <t>luis_albert</t>
  </si>
  <si>
    <t>elabel</t>
  </si>
  <si>
    <t>monjaclarisa</t>
  </si>
  <si>
    <t>usargenmex</t>
  </si>
  <si>
    <t>elalien</t>
  </si>
  <si>
    <t>azrael2018</t>
  </si>
  <si>
    <t>elkipy</t>
  </si>
  <si>
    <t>aansmar</t>
  </si>
  <si>
    <t>eduardomelamedoff</t>
  </si>
  <si>
    <t>elopezri</t>
  </si>
  <si>
    <t>silver55641</t>
  </si>
  <si>
    <t>mynameisjeanvaljean</t>
  </si>
  <si>
    <t>eltorzon</t>
  </si>
  <si>
    <t>ferdi251</t>
  </si>
  <si>
    <t>danielkm29</t>
  </si>
  <si>
    <t>emarzur</t>
  </si>
  <si>
    <t>teide1964</t>
  </si>
  <si>
    <t>gregoooo</t>
  </si>
  <si>
    <t>emilsapez</t>
  </si>
  <si>
    <t>maxpower23</t>
  </si>
  <si>
    <t>kronsky</t>
  </si>
  <si>
    <t>escaque66</t>
  </si>
  <si>
    <t>orcdog</t>
  </si>
  <si>
    <t>cochrane2100</t>
  </si>
  <si>
    <t>escu67</t>
  </si>
  <si>
    <t>amolina91</t>
  </si>
  <si>
    <t>aegrandi94</t>
  </si>
  <si>
    <t>eugim</t>
  </si>
  <si>
    <t>dilgado007</t>
  </si>
  <si>
    <t>jonyjm</t>
  </si>
  <si>
    <t>staff</t>
  </si>
  <si>
    <t>evaristof</t>
  </si>
  <si>
    <t>pertinhez76</t>
  </si>
  <si>
    <t>dukenebur</t>
  </si>
  <si>
    <t>fabricelopezillac</t>
  </si>
  <si>
    <t>fresines</t>
  </si>
  <si>
    <t>ciro375</t>
  </si>
  <si>
    <t>falalaf</t>
  </si>
  <si>
    <t>coquena</t>
  </si>
  <si>
    <t>fdezjoe</t>
  </si>
  <si>
    <t>nparma</t>
  </si>
  <si>
    <t>fdo73</t>
  </si>
  <si>
    <t>alexbienko</t>
  </si>
  <si>
    <t>liuva</t>
  </si>
  <si>
    <t>alecaldi</t>
  </si>
  <si>
    <t>betico_forever</t>
  </si>
  <si>
    <t>teofgom</t>
  </si>
  <si>
    <t>ferfran</t>
  </si>
  <si>
    <t>jalfro</t>
  </si>
  <si>
    <t>fer_slm</t>
  </si>
  <si>
    <t>etagwerker</t>
  </si>
  <si>
    <t>serodos</t>
  </si>
  <si>
    <t>fjra</t>
  </si>
  <si>
    <t>tobicolo</t>
  </si>
  <si>
    <t>shirov2010</t>
  </si>
  <si>
    <t>franjapc</t>
  </si>
  <si>
    <t>naxyrr</t>
  </si>
  <si>
    <t>olivierialfredo</t>
  </si>
  <si>
    <t>franji1966</t>
  </si>
  <si>
    <t>acimutal</t>
  </si>
  <si>
    <t>ewolcan</t>
  </si>
  <si>
    <t>frapageo</t>
  </si>
  <si>
    <t>oskar72</t>
  </si>
  <si>
    <t>cicloneto</t>
  </si>
  <si>
    <t>fustigator</t>
  </si>
  <si>
    <t>tomasher17</t>
  </si>
  <si>
    <t>gambitodetorre</t>
  </si>
  <si>
    <t>vallecas1970</t>
  </si>
  <si>
    <t>schmidtdiego</t>
  </si>
  <si>
    <t>gargonchess</t>
  </si>
  <si>
    <t>madridchessacademy</t>
  </si>
  <si>
    <t>gatron</t>
  </si>
  <si>
    <t>dekauve</t>
  </si>
  <si>
    <t>chimicus</t>
  </si>
  <si>
    <t>gei22</t>
  </si>
  <si>
    <t>peleida</t>
  </si>
  <si>
    <t>multivac</t>
  </si>
  <si>
    <t>pescandobo</t>
  </si>
  <si>
    <t>goldenslumbers</t>
  </si>
  <si>
    <t>yoburtu</t>
  </si>
  <si>
    <t>lrovere</t>
  </si>
  <si>
    <t>gorka39</t>
  </si>
  <si>
    <t>raulmaf</t>
  </si>
  <si>
    <t>elrope</t>
  </si>
  <si>
    <t>gregtrasto</t>
  </si>
  <si>
    <t>insulterm</t>
  </si>
  <si>
    <t>guego</t>
  </si>
  <si>
    <t>cimmeri4n</t>
  </si>
  <si>
    <t>matitochess</t>
  </si>
  <si>
    <t>guillegf84</t>
  </si>
  <si>
    <t>medlifechess</t>
  </si>
  <si>
    <t>filo82</t>
  </si>
  <si>
    <t>hovejo23</t>
  </si>
  <si>
    <t>joselama</t>
  </si>
  <si>
    <t>aleferplas</t>
  </si>
  <si>
    <t>huevonnnn</t>
  </si>
  <si>
    <t>gmtomato</t>
  </si>
  <si>
    <t>i02coroj</t>
  </si>
  <si>
    <t>firemil</t>
  </si>
  <si>
    <t>bohemio</t>
  </si>
  <si>
    <t>ibz69</t>
  </si>
  <si>
    <t>xggil</t>
  </si>
  <si>
    <t>lusur</t>
  </si>
  <si>
    <t>iriarte</t>
  </si>
  <si>
    <t>aiken-drum</t>
  </si>
  <si>
    <t>nf81</t>
  </si>
  <si>
    <t>isass</t>
  </si>
  <si>
    <t>trebujena</t>
  </si>
  <si>
    <t>jabato72</t>
  </si>
  <si>
    <t>delirantetotal</t>
  </si>
  <si>
    <t>jagoor</t>
  </si>
  <si>
    <t>luis691</t>
  </si>
  <si>
    <t>dhargentina</t>
  </si>
  <si>
    <t>orishapakuye</t>
  </si>
  <si>
    <t>facunet</t>
  </si>
  <si>
    <t>cesar61u</t>
  </si>
  <si>
    <t>ivanruben</t>
  </si>
  <si>
    <t>juanrobuschi</t>
  </si>
  <si>
    <t>jarylince</t>
  </si>
  <si>
    <t>javier_uria</t>
  </si>
  <si>
    <t>kdraguicevich</t>
  </si>
  <si>
    <t>jaumet19</t>
  </si>
  <si>
    <t>salvap</t>
  </si>
  <si>
    <t>javier2014</t>
  </si>
  <si>
    <t>alcumo</t>
  </si>
  <si>
    <t>milton90</t>
  </si>
  <si>
    <t>javierakos</t>
  </si>
  <si>
    <t>sergiolozi</t>
  </si>
  <si>
    <t>javiergcostas</t>
  </si>
  <si>
    <t>morencia</t>
  </si>
  <si>
    <t>viktu</t>
  </si>
  <si>
    <t>javiergilperez</t>
  </si>
  <si>
    <t>borgesvscortazar</t>
  </si>
  <si>
    <t>bttzz</t>
  </si>
  <si>
    <t>javiergracia</t>
  </si>
  <si>
    <t>traumerr</t>
  </si>
  <si>
    <t>sebalarra</t>
  </si>
  <si>
    <t>javig67</t>
  </si>
  <si>
    <t>javiyasta</t>
  </si>
  <si>
    <t>onionss1</t>
  </si>
  <si>
    <t>castoriadis</t>
  </si>
  <si>
    <t>javi_neiro</t>
  </si>
  <si>
    <t>marianoramella</t>
  </si>
  <si>
    <t>jesusdelatorre</t>
  </si>
  <si>
    <t>pruiz61</t>
  </si>
  <si>
    <t>danielito51</t>
  </si>
  <si>
    <t>jchavarriaf</t>
  </si>
  <si>
    <t>sebastianvargas</t>
  </si>
  <si>
    <t>jlmolgar</t>
  </si>
  <si>
    <t>lleras</t>
  </si>
  <si>
    <t>martin-barrea</t>
  </si>
  <si>
    <t>jmmb10</t>
  </si>
  <si>
    <t>leveless</t>
  </si>
  <si>
    <t>joacosarabia</t>
  </si>
  <si>
    <t>robergal</t>
  </si>
  <si>
    <t>jonurra</t>
  </si>
  <si>
    <t>musimate</t>
  </si>
  <si>
    <t>elrodrex</t>
  </si>
  <si>
    <t>jordi77</t>
  </si>
  <si>
    <t>ddfnomada</t>
  </si>
  <si>
    <t>juanchi1943</t>
  </si>
  <si>
    <t>jorgebdue</t>
  </si>
  <si>
    <t>djavoles</t>
  </si>
  <si>
    <t>jorca952</t>
  </si>
  <si>
    <t>jorgem2007</t>
  </si>
  <si>
    <t>tininho</t>
  </si>
  <si>
    <t>bestium</t>
  </si>
  <si>
    <t>joseignacio57</t>
  </si>
  <si>
    <t>pamacual</t>
  </si>
  <si>
    <t>adrianconde</t>
  </si>
  <si>
    <t>josemanuelgomez77</t>
  </si>
  <si>
    <t>secoaracena</t>
  </si>
  <si>
    <t>cristian87chess</t>
  </si>
  <si>
    <t>josemariadiezsimon</t>
  </si>
  <si>
    <t>xakean</t>
  </si>
  <si>
    <t>jovirosicelia</t>
  </si>
  <si>
    <t>ismacuasni</t>
  </si>
  <si>
    <t>zifar</t>
  </si>
  <si>
    <t>jrgchess68</t>
  </si>
  <si>
    <t>jhelios</t>
  </si>
  <si>
    <t>yelmoelpeon</t>
  </si>
  <si>
    <t>jrpayala</t>
  </si>
  <si>
    <t>martinanmo</t>
  </si>
  <si>
    <t>jstreets81</t>
  </si>
  <si>
    <t>kimock</t>
  </si>
  <si>
    <t>sursur2018</t>
  </si>
  <si>
    <t>juanant20002002</t>
  </si>
  <si>
    <t>pedroi</t>
  </si>
  <si>
    <t>juanhuarte</t>
  </si>
  <si>
    <t>fedepousa</t>
  </si>
  <si>
    <t>arthurit</t>
  </si>
  <si>
    <t>juanluisruiz</t>
  </si>
  <si>
    <t>esmide</t>
  </si>
  <si>
    <t>chacarita</t>
  </si>
  <si>
    <t>jordi1964</t>
  </si>
  <si>
    <t>guillermosouza</t>
  </si>
  <si>
    <t>juanpr</t>
  </si>
  <si>
    <t>ramirez3n01c</t>
  </si>
  <si>
    <t>elcroata</t>
  </si>
  <si>
    <t>vicenteguerrero99</t>
  </si>
  <si>
    <t>julian_perezm</t>
  </si>
  <si>
    <t>cristianjs19</t>
  </si>
  <si>
    <t>peon100</t>
  </si>
  <si>
    <t>julomo</t>
  </si>
  <si>
    <t>santiago325</t>
  </si>
  <si>
    <t>peterustinov2</t>
  </si>
  <si>
    <t>jvb03</t>
  </si>
  <si>
    <t>augusto_jc</t>
  </si>
  <si>
    <t>kamikazedeltabl</t>
  </si>
  <si>
    <t>garbolino</t>
  </si>
  <si>
    <t>luvre</t>
  </si>
  <si>
    <t>karlutxo</t>
  </si>
  <si>
    <t>mcenrique</t>
  </si>
  <si>
    <t>ad3154</t>
  </si>
  <si>
    <t>katabatic</t>
  </si>
  <si>
    <t>ggsn</t>
  </si>
  <si>
    <t>juanpiriz</t>
  </si>
  <si>
    <t>raycososa</t>
  </si>
  <si>
    <t>gabrieledominguez</t>
  </si>
  <si>
    <t>kenzaburo</t>
  </si>
  <si>
    <t>parroyoc</t>
  </si>
  <si>
    <t>fde1975</t>
  </si>
  <si>
    <t>kokue</t>
  </si>
  <si>
    <t>jr2000chess</t>
  </si>
  <si>
    <t>qwaserdecobre</t>
  </si>
  <si>
    <t>koloso598</t>
  </si>
  <si>
    <t>sivid_</t>
  </si>
  <si>
    <t>si</t>
  </si>
  <si>
    <t>konev</t>
  </si>
  <si>
    <t>quedateenmadrid</t>
  </si>
  <si>
    <t>daniel_sebastian</t>
  </si>
  <si>
    <t>soyunjonomo</t>
  </si>
  <si>
    <t>fedegrp</t>
  </si>
  <si>
    <t>kronos18</t>
  </si>
  <si>
    <t>boni08</t>
  </si>
  <si>
    <t>andresgv36</t>
  </si>
  <si>
    <t>lacasablanca</t>
  </si>
  <si>
    <t>opoker</t>
  </si>
  <si>
    <t>laminandriu</t>
  </si>
  <si>
    <t>tomasgalasso</t>
  </si>
  <si>
    <t>leugim1975</t>
  </si>
  <si>
    <t>karshan</t>
  </si>
  <si>
    <t>limaco</t>
  </si>
  <si>
    <t>fabior</t>
  </si>
  <si>
    <t>esteban1982</t>
  </si>
  <si>
    <t>lionvermell</t>
  </si>
  <si>
    <t>bibliotecamunicipal</t>
  </si>
  <si>
    <t>salonso8</t>
  </si>
  <si>
    <t>lucena10</t>
  </si>
  <si>
    <t>jrgascon</t>
  </si>
  <si>
    <t>gonza_inv</t>
  </si>
  <si>
    <t>egarpe</t>
  </si>
  <si>
    <t>ergaommes</t>
  </si>
  <si>
    <t>magoc78</t>
  </si>
  <si>
    <t>ismitt</t>
  </si>
  <si>
    <t>makksym</t>
  </si>
  <si>
    <t>huarg0</t>
  </si>
  <si>
    <t>mannyclayton</t>
  </si>
  <si>
    <t>granarg</t>
  </si>
  <si>
    <t>mansete</t>
  </si>
  <si>
    <t>requena</t>
  </si>
  <si>
    <t>lakardumbe</t>
  </si>
  <si>
    <t>manu925</t>
  </si>
  <si>
    <t>rahevi</t>
  </si>
  <si>
    <t>cristhiandaher</t>
  </si>
  <si>
    <t>manuelgonz</t>
  </si>
  <si>
    <t>davidkaufmann</t>
  </si>
  <si>
    <t>miguegonzalez</t>
  </si>
  <si>
    <t>marcelo900</t>
  </si>
  <si>
    <t>mede1966</t>
  </si>
  <si>
    <t>alejandrok26</t>
  </si>
  <si>
    <t>mariotorzon</t>
  </si>
  <si>
    <t>cespinga</t>
  </si>
  <si>
    <t>chanchino</t>
  </si>
  <si>
    <t>egonzalez20</t>
  </si>
  <si>
    <t>mbeldam</t>
  </si>
  <si>
    <t>enroquemuylargo</t>
  </si>
  <si>
    <t>rruubbeenn</t>
  </si>
  <si>
    <t>merce</t>
  </si>
  <si>
    <t>arturoski</t>
  </si>
  <si>
    <t>cristianlanfranco</t>
  </si>
  <si>
    <t>matias_ledesma</t>
  </si>
  <si>
    <t>mifuik</t>
  </si>
  <si>
    <t>mibetis</t>
  </si>
  <si>
    <t>brainlesspawn</t>
  </si>
  <si>
    <t>migalonso</t>
  </si>
  <si>
    <t>gacojo</t>
  </si>
  <si>
    <t>mkramski</t>
  </si>
  <si>
    <t>miguechg</t>
  </si>
  <si>
    <t>franval19</t>
  </si>
  <si>
    <t>antoniocimato</t>
  </si>
  <si>
    <t>miguelalvarez84</t>
  </si>
  <si>
    <t>candamia</t>
  </si>
  <si>
    <t>c-lange</t>
  </si>
  <si>
    <t>miguelitro84</t>
  </si>
  <si>
    <t>alezeia</t>
  </si>
  <si>
    <t>marianitensen</t>
  </si>
  <si>
    <t>miguellamas67</t>
  </si>
  <si>
    <t>mininominino</t>
  </si>
  <si>
    <t>fasmote</t>
  </si>
  <si>
    <t>miniz</t>
  </si>
  <si>
    <t>frf73</t>
  </si>
  <si>
    <t>edgargrau</t>
  </si>
  <si>
    <t>mitxel</t>
  </si>
  <si>
    <t>milesthor</t>
  </si>
  <si>
    <t>kwisatzhaderach1130</t>
  </si>
  <si>
    <t>mitxelek</t>
  </si>
  <si>
    <t>advenedizo</t>
  </si>
  <si>
    <t>mauricx98</t>
  </si>
  <si>
    <t>morkis54</t>
  </si>
  <si>
    <t>leanic</t>
  </si>
  <si>
    <t>mrlopsonknight</t>
  </si>
  <si>
    <t>gurupendulo</t>
  </si>
  <si>
    <t>mr_guillermo</t>
  </si>
  <si>
    <t>chess2hawks</t>
  </si>
  <si>
    <t>calyddf</t>
  </si>
  <si>
    <t>llopfosc</t>
  </si>
  <si>
    <t>ariel_scilingo29</t>
  </si>
  <si>
    <t>nachoneymar11</t>
  </si>
  <si>
    <t>alapalla</t>
  </si>
  <si>
    <t>atiliozamorin</t>
  </si>
  <si>
    <t>janderclander</t>
  </si>
  <si>
    <t>federicosena</t>
  </si>
  <si>
    <t>nirvanarules</t>
  </si>
  <si>
    <t>erodri22</t>
  </si>
  <si>
    <t>gazpachito</t>
  </si>
  <si>
    <t>algoher</t>
  </si>
  <si>
    <t>nicolaslumbreras</t>
  </si>
  <si>
    <t>nuberu</t>
  </si>
  <si>
    <t>odieltinto</t>
  </si>
  <si>
    <t>capo69</t>
  </si>
  <si>
    <t>olebcn</t>
  </si>
  <si>
    <t>danielthedark</t>
  </si>
  <si>
    <t>eparrondo</t>
  </si>
  <si>
    <t>one_go</t>
  </si>
  <si>
    <t>grcarlsen</t>
  </si>
  <si>
    <t>oscarbp</t>
  </si>
  <si>
    <t>principemaquiavelo</t>
  </si>
  <si>
    <t>dahevo</t>
  </si>
  <si>
    <t>pablodes</t>
  </si>
  <si>
    <t>jjcar</t>
  </si>
  <si>
    <t>drsigmund</t>
  </si>
  <si>
    <t>pachi</t>
  </si>
  <si>
    <t>cormacmacart</t>
  </si>
  <si>
    <t>josepmajos</t>
  </si>
  <si>
    <t>matin</t>
  </si>
  <si>
    <t>pakonan</t>
  </si>
  <si>
    <t>afic10nado</t>
  </si>
  <si>
    <t>pancharov</t>
  </si>
  <si>
    <t>condrioma</t>
  </si>
  <si>
    <t>pedrofdcb</t>
  </si>
  <si>
    <t>pinchachess</t>
  </si>
  <si>
    <t>mirubio</t>
  </si>
  <si>
    <t>pelu2</t>
  </si>
  <si>
    <t>madelb98</t>
  </si>
  <si>
    <t>pepe19081978</t>
  </si>
  <si>
    <t>pablogiglesias</t>
  </si>
  <si>
    <t>pepekram1976</t>
  </si>
  <si>
    <t>lfil</t>
  </si>
  <si>
    <t>perchao</t>
  </si>
  <si>
    <t>aaronux</t>
  </si>
  <si>
    <t>joanmiguelcarcel</t>
  </si>
  <si>
    <t>peri00</t>
  </si>
  <si>
    <t>brausen77</t>
  </si>
  <si>
    <t>perico52</t>
  </si>
  <si>
    <t>peryman</t>
  </si>
  <si>
    <t>firmatense</t>
  </si>
  <si>
    <t>victortal</t>
  </si>
  <si>
    <t>habadra</t>
  </si>
  <si>
    <t>petete_12_badajoz</t>
  </si>
  <si>
    <t>captain_cheeto</t>
  </si>
  <si>
    <t>horaciocastagna</t>
  </si>
  <si>
    <t>pierce2_0</t>
  </si>
  <si>
    <t>gsusgp</t>
  </si>
  <si>
    <t>prezrio4</t>
  </si>
  <si>
    <t>ivander36</t>
  </si>
  <si>
    <t>cuervo68</t>
  </si>
  <si>
    <t>pruden</t>
  </si>
  <si>
    <t>peonpalante</t>
  </si>
  <si>
    <t>pcheva</t>
  </si>
  <si>
    <t>toupa</t>
  </si>
  <si>
    <t>carvilesp11</t>
  </si>
  <si>
    <t>pixtika</t>
  </si>
  <si>
    <t>ranco1990</t>
  </si>
  <si>
    <t>ulises2013</t>
  </si>
  <si>
    <t>simong87</t>
  </si>
  <si>
    <t>rantamplan7</t>
  </si>
  <si>
    <t>dagaren</t>
  </si>
  <si>
    <t>pulpopaz</t>
  </si>
  <si>
    <t>raphagas</t>
  </si>
  <si>
    <t>rvilxxi</t>
  </si>
  <si>
    <t>raskolnikov23</t>
  </si>
  <si>
    <t>varona8</t>
  </si>
  <si>
    <t>leandrobonzi</t>
  </si>
  <si>
    <t>raulalonso</t>
  </si>
  <si>
    <t>ravaldi</t>
  </si>
  <si>
    <t>ipic64</t>
  </si>
  <si>
    <t>edolina</t>
  </si>
  <si>
    <t>realmadridthelegend</t>
  </si>
  <si>
    <t>alvaronovoa</t>
  </si>
  <si>
    <t>roy_kaplan</t>
  </si>
  <si>
    <t>cacugal</t>
  </si>
  <si>
    <t>jlsirera</t>
  </si>
  <si>
    <t>mstagnaro</t>
  </si>
  <si>
    <t>richardmanuel</t>
  </si>
  <si>
    <t>riuryk</t>
  </si>
  <si>
    <t>pablo-l</t>
  </si>
  <si>
    <t>tomaskapitanchuk</t>
  </si>
  <si>
    <t>rpgrpg</t>
  </si>
  <si>
    <t>matias_sanes</t>
  </si>
  <si>
    <t>rsg1971</t>
  </si>
  <si>
    <t>airamand</t>
  </si>
  <si>
    <t>daleboca98</t>
  </si>
  <si>
    <t>rubengusu</t>
  </si>
  <si>
    <t>bezza_14</t>
  </si>
  <si>
    <t>betoalonso10</t>
  </si>
  <si>
    <t>sagnac</t>
  </si>
  <si>
    <t>ferburfer</t>
  </si>
  <si>
    <t>jennifher</t>
  </si>
  <si>
    <t>japs66</t>
  </si>
  <si>
    <t>gecama</t>
  </si>
  <si>
    <t>vicenfor</t>
  </si>
  <si>
    <t>sanchez68</t>
  </si>
  <si>
    <t>polsicaspian</t>
  </si>
  <si>
    <t>black_loto</t>
  </si>
  <si>
    <t>sankiewitz</t>
  </si>
  <si>
    <t>davysand</t>
  </si>
  <si>
    <t>galio31</t>
  </si>
  <si>
    <t>saoling</t>
  </si>
  <si>
    <t>scarbrow</t>
  </si>
  <si>
    <t>solounpeon</t>
  </si>
  <si>
    <t>arsenick89</t>
  </si>
  <si>
    <t>seamlg</t>
  </si>
  <si>
    <t>rautol</t>
  </si>
  <si>
    <t>santxikorrota</t>
  </si>
  <si>
    <t>matiaseggs</t>
  </si>
  <si>
    <t>segurasegura</t>
  </si>
  <si>
    <t>kochinov2</t>
  </si>
  <si>
    <t>selbsmor</t>
  </si>
  <si>
    <t>carlosmf37</t>
  </si>
  <si>
    <t>agu_riverplate</t>
  </si>
  <si>
    <t>senna7</t>
  </si>
  <si>
    <t>alffaro</t>
  </si>
  <si>
    <t>sergestus</t>
  </si>
  <si>
    <t>pepegs</t>
  </si>
  <si>
    <t>lolanga</t>
  </si>
  <si>
    <t>sergio-2406</t>
  </si>
  <si>
    <t>elpidiomg</t>
  </si>
  <si>
    <t>estoyquemado</t>
  </si>
  <si>
    <t>sergio_zimnik</t>
  </si>
  <si>
    <t>lorenthor</t>
  </si>
  <si>
    <t>serpi</t>
  </si>
  <si>
    <t>javi107</t>
  </si>
  <si>
    <t>luismd1953</t>
  </si>
  <si>
    <t>serranohector</t>
  </si>
  <si>
    <t>aetheldred</t>
  </si>
  <si>
    <t>marcoscalova2</t>
  </si>
  <si>
    <t>chusolivar62</t>
  </si>
  <si>
    <t>sirius_orion7</t>
  </si>
  <si>
    <t>condecero</t>
  </si>
  <si>
    <t>juandadamo</t>
  </si>
  <si>
    <t>skyguolker</t>
  </si>
  <si>
    <t>tarrako</t>
  </si>
  <si>
    <t>sopena</t>
  </si>
  <si>
    <t>unm4sk</t>
  </si>
  <si>
    <t>krahser</t>
  </si>
  <si>
    <t>cpamwa</t>
  </si>
  <si>
    <t>terdil</t>
  </si>
  <si>
    <t>malvavisco</t>
  </si>
  <si>
    <t>leonardobonelli</t>
  </si>
  <si>
    <t>tomasharzer</t>
  </si>
  <si>
    <t>acubeles</t>
  </si>
  <si>
    <t>t_muller</t>
  </si>
  <si>
    <t>fcarril</t>
  </si>
  <si>
    <t>mcrespoa</t>
  </si>
  <si>
    <t>pedroforna</t>
  </si>
  <si>
    <t>xescoli</t>
  </si>
  <si>
    <t>tropel</t>
  </si>
  <si>
    <t>azuqueca</t>
  </si>
  <si>
    <t>fernamos</t>
  </si>
  <si>
    <t>tumotsis</t>
  </si>
  <si>
    <t>chmazur</t>
  </si>
  <si>
    <t>tutelas</t>
  </si>
  <si>
    <t>lexatin</t>
  </si>
  <si>
    <t>txemaglez</t>
  </si>
  <si>
    <t>sherrero</t>
  </si>
  <si>
    <t>b63924</t>
  </si>
  <si>
    <t>u_238</t>
  </si>
  <si>
    <t>extremadura</t>
  </si>
  <si>
    <t>valledor1</t>
  </si>
  <si>
    <t>barista86ar</t>
  </si>
  <si>
    <t>luisag7</t>
  </si>
  <si>
    <t>victork47</t>
  </si>
  <si>
    <t>kaspy72</t>
  </si>
  <si>
    <t>tomasverdino</t>
  </si>
  <si>
    <t>pepote21</t>
  </si>
  <si>
    <t>diegoazh</t>
  </si>
  <si>
    <t>virgilico</t>
  </si>
  <si>
    <t>thenada</t>
  </si>
  <si>
    <t>vroomvroom5</t>
  </si>
  <si>
    <t>malosovich</t>
  </si>
  <si>
    <t>vycente</t>
  </si>
  <si>
    <t>whiteface71</t>
  </si>
  <si>
    <t>herpetologo</t>
  </si>
  <si>
    <t>3doroteo2</t>
  </si>
  <si>
    <t>wickedgamer</t>
  </si>
  <si>
    <t>kingrubyfiredragon</t>
  </si>
  <si>
    <t>woodpawns</t>
  </si>
  <si>
    <t>ale1458</t>
  </si>
  <si>
    <t>luisfdshgjafgs</t>
  </si>
  <si>
    <t>navarro120</t>
  </si>
  <si>
    <t>xugapalma</t>
  </si>
  <si>
    <t>mabmen</t>
  </si>
  <si>
    <t>bsktt12</t>
  </si>
  <si>
    <t>xuricat-69</t>
  </si>
  <si>
    <t>mitic_chess</t>
  </si>
  <si>
    <t>cireile</t>
  </si>
  <si>
    <t>juanjoguerrero</t>
  </si>
  <si>
    <t>fontychess</t>
  </si>
  <si>
    <t>sergioah</t>
  </si>
  <si>
    <t>zanderpaff</t>
  </si>
  <si>
    <t>riosl</t>
  </si>
  <si>
    <t>mono_loco</t>
  </si>
  <si>
    <t>vfuente</t>
  </si>
  <si>
    <t>santiagoverdino</t>
  </si>
  <si>
    <t>danicant</t>
  </si>
  <si>
    <t>hgarau</t>
  </si>
  <si>
    <t>cigulleiro</t>
  </si>
  <si>
    <t>zeycus</t>
  </si>
  <si>
    <t>guillermoct</t>
  </si>
  <si>
    <t>klaroquesi</t>
  </si>
  <si>
    <t>omjiarigabi</t>
  </si>
  <si>
    <t>matute76</t>
  </si>
  <si>
    <t>antoniogm</t>
  </si>
  <si>
    <t>stevedaniel</t>
  </si>
  <si>
    <t>yanfritz</t>
  </si>
  <si>
    <t>enguerino</t>
  </si>
  <si>
    <t>deivid90</t>
  </si>
  <si>
    <t>sergilo</t>
  </si>
  <si>
    <t>danipower</t>
  </si>
  <si>
    <t>joacoska</t>
  </si>
  <si>
    <t>rdaa</t>
  </si>
  <si>
    <t>matias66m</t>
  </si>
  <si>
    <t>brunowe159</t>
  </si>
  <si>
    <t>jang64</t>
  </si>
  <si>
    <t>the_drunk</t>
  </si>
  <si>
    <t>juanigr</t>
  </si>
  <si>
    <t>frmartinez</t>
  </si>
  <si>
    <t>m4rbel</t>
  </si>
  <si>
    <t>enriqueortiz</t>
  </si>
  <si>
    <t>javihulk</t>
  </si>
  <si>
    <t>ggartenhaus</t>
  </si>
  <si>
    <t>ajalvarez</t>
  </si>
  <si>
    <t>vigoroso</t>
  </si>
  <si>
    <t>skaaaa</t>
  </si>
  <si>
    <t>trompicon</t>
  </si>
  <si>
    <t>kamber</t>
  </si>
  <si>
    <t>orieus</t>
  </si>
  <si>
    <t>justmecha</t>
  </si>
  <si>
    <t>minuto93</t>
  </si>
  <si>
    <t>ladinoelpeon</t>
  </si>
  <si>
    <t>morgan</t>
  </si>
  <si>
    <t>ricardo9467</t>
  </si>
  <si>
    <t>fernandomasdeu</t>
  </si>
  <si>
    <t>alekhinegamer</t>
  </si>
  <si>
    <t>angou99</t>
  </si>
  <si>
    <t>mr8020</t>
  </si>
  <si>
    <t>lechero70</t>
  </si>
  <si>
    <t>lsili</t>
  </si>
  <si>
    <t>stratajee</t>
  </si>
  <si>
    <t>gonesouth</t>
  </si>
  <si>
    <t>r000k</t>
  </si>
  <si>
    <t>gamusinov</t>
  </si>
  <si>
    <t>kanelo72</t>
  </si>
  <si>
    <t>diegom1991</t>
  </si>
  <si>
    <t>jruig28</t>
  </si>
  <si>
    <t>toribio</t>
  </si>
  <si>
    <t>pelicalahorra</t>
  </si>
  <si>
    <t>trebejista</t>
  </si>
  <si>
    <t>ferceleste</t>
  </si>
  <si>
    <t>ivanleiko</t>
  </si>
  <si>
    <t>isactf</t>
  </si>
  <si>
    <t>artemisa4</t>
  </si>
  <si>
    <t>viejito-bob</t>
  </si>
  <si>
    <t>lasaing</t>
  </si>
  <si>
    <t>luchocalatayud</t>
  </si>
  <si>
    <t>willyfaldo</t>
  </si>
  <si>
    <t>lucianoed</t>
  </si>
  <si>
    <t>josemh</t>
  </si>
  <si>
    <t>margros</t>
  </si>
  <si>
    <t>sombragris0</t>
  </si>
  <si>
    <t>aramayona</t>
  </si>
  <si>
    <t>tinchovic</t>
  </si>
  <si>
    <t>jorgepappalardo</t>
  </si>
  <si>
    <t>keres1916</t>
  </si>
  <si>
    <t>inpassant</t>
  </si>
  <si>
    <t>psanmart</t>
  </si>
  <si>
    <t>roldwin</t>
  </si>
  <si>
    <t>eltiempopaso</t>
  </si>
  <si>
    <t>pabloreydecopas</t>
  </si>
  <si>
    <t>deassismarcos</t>
  </si>
  <si>
    <t>malotien</t>
  </si>
  <si>
    <t>alessandro_mussida</t>
  </si>
  <si>
    <t>alejandro_grigera</t>
  </si>
  <si>
    <t>eperdepa</t>
  </si>
  <si>
    <t>jezuumayo</t>
  </si>
  <si>
    <t>elmorejames</t>
  </si>
  <si>
    <t>johnnyext</t>
  </si>
  <si>
    <t>jurgen57</t>
  </si>
  <si>
    <t>jobavajr</t>
  </si>
  <si>
    <t>buenamor</t>
  </si>
  <si>
    <t>coyotespacial</t>
  </si>
  <si>
    <t>lauti633</t>
  </si>
  <si>
    <t>agreppi</t>
  </si>
  <si>
    <t>goldric</t>
  </si>
  <si>
    <t>unamisiones</t>
  </si>
  <si>
    <t>daniel_caballero_118</t>
  </si>
  <si>
    <t>limajoaquin</t>
  </si>
  <si>
    <t>dav3cha0s</t>
  </si>
  <si>
    <t>7c7</t>
  </si>
  <si>
    <t>lucascapdevilaroby</t>
  </si>
  <si>
    <t>lidorn</t>
  </si>
  <si>
    <t>maedhros1</t>
  </si>
  <si>
    <t>mscott</t>
  </si>
  <si>
    <t>oniorey</t>
  </si>
  <si>
    <t>nnico87</t>
  </si>
  <si>
    <t>sapainlasker</t>
  </si>
  <si>
    <t>alitam</t>
  </si>
  <si>
    <t>federiconyarlathotep</t>
  </si>
  <si>
    <t>newpesesillo</t>
  </si>
  <si>
    <t>fraygerundio</t>
  </si>
  <si>
    <t>sjuberias</t>
  </si>
  <si>
    <t>emilianodelcampo</t>
  </si>
  <si>
    <t>azpeitio</t>
  </si>
  <si>
    <t>gmsecreto</t>
  </si>
  <si>
    <t>abols</t>
  </si>
  <si>
    <t>jmartincaro</t>
  </si>
  <si>
    <t>t1m34f1r3</t>
  </si>
  <si>
    <t>letopo</t>
  </si>
  <si>
    <t>the-spanishchemister</t>
  </si>
  <si>
    <t>sergio90</t>
  </si>
  <si>
    <t>marcianito</t>
  </si>
  <si>
    <t>emanuelmorita</t>
  </si>
  <si>
    <t>yamijnn</t>
  </si>
  <si>
    <t>jdideco</t>
  </si>
  <si>
    <t>magicman1981</t>
  </si>
  <si>
    <t>polvau</t>
  </si>
  <si>
    <t>apiaster</t>
  </si>
  <si>
    <t>julian_felice</t>
  </si>
  <si>
    <t>rompetechess</t>
  </si>
  <si>
    <t>gerardodiaz</t>
  </si>
  <si>
    <t>angelus1976</t>
  </si>
  <si>
    <t>mojkin</t>
  </si>
  <si>
    <t>gardelito_07</t>
  </si>
  <si>
    <t>zacronix</t>
  </si>
  <si>
    <t>lichu13</t>
  </si>
  <si>
    <t>xeoxey</t>
  </si>
  <si>
    <t>alekinin</t>
  </si>
  <si>
    <t>leandrodaniel</t>
  </si>
  <si>
    <t>zazaraza</t>
  </si>
  <si>
    <t>george-batata</t>
  </si>
  <si>
    <t>carlosplana</t>
  </si>
  <si>
    <t>argomago</t>
  </si>
  <si>
    <t>valors</t>
  </si>
  <si>
    <t>rumosa82</t>
  </si>
  <si>
    <t>eltulio</t>
  </si>
  <si>
    <t>alandastro</t>
  </si>
  <si>
    <t>seba7arg</t>
  </si>
  <si>
    <t>rebollet</t>
  </si>
  <si>
    <t>bf85</t>
  </si>
  <si>
    <t>ricardito7777</t>
  </si>
  <si>
    <t>minwe</t>
  </si>
  <si>
    <t>crismi</t>
  </si>
  <si>
    <t>shapelayo</t>
  </si>
  <si>
    <t>karinavii</t>
  </si>
  <si>
    <t>drcosme</t>
  </si>
  <si>
    <t>salomon_rabinovich88</t>
  </si>
  <si>
    <t>juangalvezpino3</t>
  </si>
  <si>
    <t>yokoloche</t>
  </si>
  <si>
    <t>jccampanero</t>
  </si>
  <si>
    <t>kasparovsabe</t>
  </si>
  <si>
    <t>mandianes</t>
  </si>
  <si>
    <t>luisitus</t>
  </si>
  <si>
    <t>petronio28</t>
  </si>
  <si>
    <t>devikbrons</t>
  </si>
  <si>
    <t>pampin</t>
  </si>
  <si>
    <t>federicoand</t>
  </si>
  <si>
    <t>jllopez</t>
  </si>
  <si>
    <t>diegofpr</t>
  </si>
  <si>
    <t>berdier</t>
  </si>
  <si>
    <t>martinosky</t>
  </si>
  <si>
    <t>gonzalo_rrui</t>
  </si>
  <si>
    <t>dragonnegro</t>
  </si>
  <si>
    <t>reybellota</t>
  </si>
  <si>
    <t>surfaca</t>
  </si>
  <si>
    <t>lirmalnik</t>
  </si>
  <si>
    <t>amena6</t>
  </si>
  <si>
    <t>leandroalassia</t>
  </si>
  <si>
    <t>avacas78</t>
  </si>
  <si>
    <t>dirty_pawn_80</t>
  </si>
  <si>
    <t>kaririarte</t>
  </si>
  <si>
    <t>joseagr</t>
  </si>
  <si>
    <t>ismaelnajib7</t>
  </si>
  <si>
    <t>damian_abel</t>
  </si>
  <si>
    <t>qiqiyo</t>
  </si>
  <si>
    <t>calca_boedo</t>
  </si>
  <si>
    <t>manchessther</t>
  </si>
  <si>
    <t>the_chess_owl</t>
  </si>
  <si>
    <t>cai84</t>
  </si>
  <si>
    <t>nazapereyra</t>
  </si>
  <si>
    <t>toromuerto</t>
  </si>
  <si>
    <t>proteles</t>
  </si>
  <si>
    <t>adriano_92</t>
  </si>
  <si>
    <t>almuzas</t>
  </si>
  <si>
    <t>kytos</t>
  </si>
  <si>
    <t>nass1963</t>
  </si>
  <si>
    <t>untalmihail</t>
  </si>
  <si>
    <t>flacotony</t>
  </si>
  <si>
    <t>periklos</t>
  </si>
  <si>
    <t>matiasanu</t>
  </si>
  <si>
    <t>recapaz</t>
  </si>
  <si>
    <t>jormungand3r</t>
  </si>
  <si>
    <t>elmago2018</t>
  </si>
  <si>
    <t>wgiardino8</t>
  </si>
  <si>
    <t>vasco1969</t>
  </si>
  <si>
    <t>kwasir</t>
  </si>
  <si>
    <t>arielgalvan2017</t>
  </si>
  <si>
    <t>peon_doblado23</t>
  </si>
  <si>
    <t>fmp2404</t>
  </si>
  <si>
    <t>abrahamrodriguez</t>
  </si>
  <si>
    <t>acabeithor</t>
  </si>
  <si>
    <t>tutte84</t>
  </si>
  <si>
    <t>javivale</t>
  </si>
  <si>
    <t>esna12394</t>
  </si>
  <si>
    <t>playero</t>
  </si>
  <si>
    <t>paquito66</t>
  </si>
  <si>
    <t>flipcrown</t>
  </si>
  <si>
    <t>aguspelliza</t>
  </si>
  <si>
    <t>alfredomix</t>
  </si>
  <si>
    <t>regadero2016</t>
  </si>
  <si>
    <t>wishmirra</t>
  </si>
  <si>
    <t>madmetlla</t>
  </si>
  <si>
    <t>hernan135</t>
  </si>
  <si>
    <t>africanusii</t>
  </si>
  <si>
    <t>yojorge</t>
  </si>
  <si>
    <t>mjgave</t>
  </si>
  <si>
    <t>vuelacaminos</t>
  </si>
  <si>
    <t>arrostito</t>
  </si>
  <si>
    <t>luisgrez</t>
  </si>
  <si>
    <t>sebasanchez58</t>
  </si>
  <si>
    <t>gabie82</t>
  </si>
  <si>
    <t>anymo</t>
  </si>
  <si>
    <t>benatzz</t>
  </si>
  <si>
    <t>e-m-e</t>
  </si>
  <si>
    <t>charnival</t>
  </si>
  <si>
    <t>kmanuz</t>
  </si>
  <si>
    <t>pitmann</t>
  </si>
  <si>
    <t>pirataczornomaz</t>
  </si>
  <si>
    <t>theokojack</t>
  </si>
  <si>
    <t>zantiaguin</t>
  </si>
  <si>
    <t>maximobernardo</t>
  </si>
  <si>
    <t>javier1516</t>
  </si>
  <si>
    <t>marsupilami80</t>
  </si>
  <si>
    <t>jorgemgonza</t>
  </si>
  <si>
    <t>luchotate93</t>
  </si>
  <si>
    <t>luciano1979</t>
  </si>
  <si>
    <t>nippur1957</t>
  </si>
  <si>
    <t>cronbach</t>
  </si>
  <si>
    <t>gerardomorper</t>
  </si>
  <si>
    <t>x73ar</t>
  </si>
  <si>
    <t>robfurio</t>
  </si>
  <si>
    <t>jberg14</t>
  </si>
  <si>
    <t>javierma</t>
  </si>
  <si>
    <t>tikiton</t>
  </si>
  <si>
    <t>chjinox</t>
  </si>
  <si>
    <t>zaldikumaldiku</t>
  </si>
  <si>
    <t>santiagorepetto</t>
  </si>
  <si>
    <t>santiblues</t>
  </si>
  <si>
    <t>abelur</t>
  </si>
  <si>
    <t>amauraster</t>
  </si>
  <si>
    <t>marcelosanch</t>
  </si>
  <si>
    <t>eivissa</t>
  </si>
  <si>
    <t>motor-psico1990</t>
  </si>
  <si>
    <t>rffidalgol</t>
  </si>
  <si>
    <t>guinie</t>
  </si>
  <si>
    <t>dipoagus</t>
  </si>
  <si>
    <t>pepesuper</t>
  </si>
  <si>
    <t>ldquad</t>
  </si>
  <si>
    <t>tomasreygarcia</t>
  </si>
  <si>
    <t>fedebau</t>
  </si>
  <si>
    <t>superpapato</t>
  </si>
  <si>
    <t>wishmaster_89</t>
  </si>
  <si>
    <t>doctordanilo</t>
  </si>
  <si>
    <t>leanx</t>
  </si>
  <si>
    <t>dirceo</t>
  </si>
  <si>
    <t>manuspo</t>
  </si>
  <si>
    <t>kassparov49</t>
  </si>
  <si>
    <t>nerylizzy</t>
  </si>
  <si>
    <t>enrirossi</t>
  </si>
  <si>
    <t>lta90</t>
  </si>
  <si>
    <t>pedrostrauss</t>
  </si>
  <si>
    <t>nicotony</t>
  </si>
  <si>
    <t>v_egea_fer</t>
  </si>
  <si>
    <t>quatrero</t>
  </si>
  <si>
    <t>mtsguitar</t>
  </si>
  <si>
    <t>madhing</t>
  </si>
  <si>
    <t>eltabu</t>
  </si>
  <si>
    <t>aliguir</t>
  </si>
  <si>
    <t>algoritmo-dcp</t>
  </si>
  <si>
    <t>alma-157</t>
  </si>
  <si>
    <t>ubulionv2</t>
  </si>
  <si>
    <t>bishopzunder</t>
  </si>
  <si>
    <t>cuatralbo</t>
  </si>
  <si>
    <t>serodmat</t>
  </si>
  <si>
    <t>egalve</t>
  </si>
  <si>
    <t>stefan-bariloche</t>
  </si>
  <si>
    <t>javierhipolitomarsal</t>
  </si>
  <si>
    <t>checoneil</t>
  </si>
  <si>
    <t>giorgeras</t>
  </si>
  <si>
    <t>street-hassle</t>
  </si>
  <si>
    <t>luisgomezsanchez</t>
  </si>
  <si>
    <t>nyko1978</t>
  </si>
  <si>
    <t>miguel_fg</t>
  </si>
  <si>
    <t>psanquin</t>
  </si>
  <si>
    <t>setember</t>
  </si>
  <si>
    <t>chessattack64</t>
  </si>
  <si>
    <t>alejuan17</t>
  </si>
  <si>
    <t>pomppomp</t>
  </si>
  <si>
    <t>andres360</t>
  </si>
  <si>
    <t>sustancia</t>
  </si>
  <si>
    <t>nachoski</t>
  </si>
  <si>
    <t>ngbusca</t>
  </si>
  <si>
    <t>oyopbarrios</t>
  </si>
  <si>
    <t>elmates</t>
  </si>
  <si>
    <t>johan74</t>
  </si>
  <si>
    <t>asundei</t>
  </si>
  <si>
    <t>estebov</t>
  </si>
  <si>
    <t>rcaoteso</t>
  </si>
  <si>
    <t>caballorey</t>
  </si>
  <si>
    <t>chivilco</t>
  </si>
  <si>
    <t>ernestoluis</t>
  </si>
  <si>
    <t>joseka400</t>
  </si>
  <si>
    <t>silvinow</t>
  </si>
  <si>
    <t>srarevalo</t>
  </si>
  <si>
    <t>mrlondonita</t>
  </si>
  <si>
    <t>fredyferrari</t>
  </si>
  <si>
    <t>rperalta</t>
  </si>
  <si>
    <t>sepionet</t>
  </si>
  <si>
    <t>pepeluiss</t>
  </si>
  <si>
    <t>usuario2563</t>
  </si>
  <si>
    <t>vassili14</t>
  </si>
  <si>
    <t>alvarocor</t>
  </si>
  <si>
    <t>tarikurosevich</t>
  </si>
  <si>
    <t>patsg</t>
  </si>
  <si>
    <t>kasparchov</t>
  </si>
  <si>
    <t>zaragoza_cuarte</t>
  </si>
  <si>
    <t>betofierro</t>
  </si>
  <si>
    <t>finehas2021</t>
  </si>
  <si>
    <t>lquester</t>
  </si>
  <si>
    <t>laviega</t>
  </si>
  <si>
    <t>xavi71cat</t>
  </si>
  <si>
    <t>lizz3190</t>
  </si>
  <si>
    <t>misticugjn</t>
  </si>
  <si>
    <t>chegarra</t>
  </si>
  <si>
    <t>ulisesc</t>
  </si>
  <si>
    <t>paunk</t>
  </si>
  <si>
    <t>mate9pastor</t>
  </si>
  <si>
    <t>laben01</t>
  </si>
  <si>
    <t>luxaeternam</t>
  </si>
  <si>
    <t>cabeza</t>
  </si>
  <si>
    <t>mateofagot</t>
  </si>
  <si>
    <t>charlemagno</t>
  </si>
  <si>
    <t>pakito8</t>
  </si>
  <si>
    <t>ppf1</t>
  </si>
  <si>
    <t>nanov</t>
  </si>
  <si>
    <t>persi1963</t>
  </si>
  <si>
    <t>exlord</t>
  </si>
  <si>
    <t>rndemetriux</t>
  </si>
  <si>
    <t>el_king_deivid</t>
  </si>
  <si>
    <t>kaskarosky</t>
  </si>
  <si>
    <t>kaspacolls</t>
  </si>
  <si>
    <t>juliovcpaz</t>
  </si>
  <si>
    <t>xxpc</t>
  </si>
  <si>
    <t>celemin63</t>
  </si>
  <si>
    <t>canca</t>
  </si>
  <si>
    <t>jmsirgo</t>
  </si>
  <si>
    <t>betajulieta</t>
  </si>
  <si>
    <t>rover80</t>
  </si>
  <si>
    <t>ilajedrecista</t>
  </si>
  <si>
    <t>seaman221</t>
  </si>
  <si>
    <t>hexasquel</t>
  </si>
  <si>
    <t>caballo_amargo</t>
  </si>
  <si>
    <t>federicoroth</t>
  </si>
  <si>
    <t>garan77</t>
  </si>
  <si>
    <t>linxman</t>
  </si>
  <si>
    <t>aeonkronus</t>
  </si>
  <si>
    <t>crazymassattack</t>
  </si>
  <si>
    <t>alejandrol02</t>
  </si>
  <si>
    <t>pmroc</t>
  </si>
  <si>
    <t>rapmillo</t>
  </si>
  <si>
    <t>vrios724</t>
  </si>
  <si>
    <t>mariano7373</t>
  </si>
  <si>
    <t>jagpgj</t>
  </si>
  <si>
    <t>mardesebas</t>
  </si>
  <si>
    <t>juanra24</t>
  </si>
  <si>
    <t>desanjose</t>
  </si>
  <si>
    <t>federico_carpi</t>
  </si>
  <si>
    <t>elpetacas</t>
  </si>
  <si>
    <t>khaesarus</t>
  </si>
  <si>
    <t>carlosber</t>
  </si>
  <si>
    <t>djelas</t>
  </si>
  <si>
    <t>andresitose1985</t>
  </si>
  <si>
    <t>jamesprats</t>
  </si>
  <si>
    <t>nsebastian61</t>
  </si>
  <si>
    <t>ferx9</t>
  </si>
  <si>
    <t>arielf_73</t>
  </si>
  <si>
    <t>lpqtp</t>
  </si>
  <si>
    <t>smartin_chess</t>
  </si>
  <si>
    <t>wilhelmbork</t>
  </si>
  <si>
    <t>sundunga</t>
  </si>
  <si>
    <t>finalito</t>
  </si>
  <si>
    <t>rdiegoc</t>
  </si>
  <si>
    <t>robertodrueda</t>
  </si>
  <si>
    <t>mauriciofrances</t>
  </si>
  <si>
    <t>javi11111</t>
  </si>
  <si>
    <t>rodizios60</t>
  </si>
  <si>
    <t>vitamarco</t>
  </si>
  <si>
    <t>cesaringy</t>
  </si>
  <si>
    <t>estanciero</t>
  </si>
  <si>
    <t>enrique-liano</t>
  </si>
  <si>
    <t>arcadialmuni</t>
  </si>
  <si>
    <t>oblivskep</t>
  </si>
  <si>
    <t>pioneras</t>
  </si>
  <si>
    <t>adrinay</t>
  </si>
  <si>
    <t>marce2501</t>
  </si>
  <si>
    <t>kojonotsuki</t>
  </si>
  <si>
    <t>schaakgraag1</t>
  </si>
  <si>
    <t>excursiochess</t>
  </si>
  <si>
    <t>niconico16</t>
  </si>
  <si>
    <t>carlosaxarlian</t>
  </si>
  <si>
    <t>amadeitor</t>
  </si>
  <si>
    <t>e4warrior</t>
  </si>
  <si>
    <t>rubenkriskovich</t>
  </si>
  <si>
    <t>buin22</t>
  </si>
  <si>
    <t>hernan222</t>
  </si>
  <si>
    <t>berche</t>
  </si>
  <si>
    <t>thevictorghostyt</t>
  </si>
  <si>
    <t>kaiser_1978</t>
  </si>
  <si>
    <t>alemijas</t>
  </si>
  <si>
    <t>danielch89</t>
  </si>
  <si>
    <t>bantees</t>
  </si>
  <si>
    <t>juanpennisi</t>
  </si>
  <si>
    <t>halldormar</t>
  </si>
  <si>
    <t>juanmievolution</t>
  </si>
  <si>
    <t>ricardoadolfo</t>
  </si>
  <si>
    <t>macebes</t>
  </si>
  <si>
    <t>miki45</t>
  </si>
  <si>
    <t>joccjo</t>
  </si>
  <si>
    <t>martitagvg</t>
  </si>
  <si>
    <t>juanbautistaocaranza</t>
  </si>
  <si>
    <t>41cometa</t>
  </si>
  <si>
    <t>vientoencontra</t>
  </si>
  <si>
    <t>agmartin</t>
  </si>
  <si>
    <t>imbackagain14</t>
  </si>
  <si>
    <t>juanibahiense10</t>
  </si>
  <si>
    <t>miguel_in</t>
  </si>
  <si>
    <t>grequena</t>
  </si>
  <si>
    <t>renzoefra</t>
  </si>
  <si>
    <t>parraiza</t>
  </si>
  <si>
    <t>700z</t>
  </si>
  <si>
    <t>cristiannlopez</t>
  </si>
  <si>
    <t>caballoporpeon</t>
  </si>
  <si>
    <t>rocaebole</t>
  </si>
  <si>
    <t>inigojr</t>
  </si>
  <si>
    <t>endycool</t>
  </si>
  <si>
    <t>rcanalejo</t>
  </si>
  <si>
    <t>joantg</t>
  </si>
  <si>
    <t>roma-i</t>
  </si>
  <si>
    <t>lili-m</t>
  </si>
  <si>
    <t>evozcast</t>
  </si>
  <si>
    <t>emiliogonzalez77</t>
  </si>
  <si>
    <t>miltonjoules</t>
  </si>
  <si>
    <t>germancitof</t>
  </si>
  <si>
    <t>juanernestonovoa</t>
  </si>
  <si>
    <t>joseluisb</t>
  </si>
  <si>
    <t>adrianjudasp</t>
  </si>
  <si>
    <t>pmd_punk</t>
  </si>
  <si>
    <t>eppopop</t>
  </si>
  <si>
    <t>zabeka</t>
  </si>
  <si>
    <t>pajarito_remendado</t>
  </si>
  <si>
    <t>samaritano</t>
  </si>
  <si>
    <t>moh-enzymex</t>
  </si>
  <si>
    <t>pbaglioni</t>
  </si>
  <si>
    <t>destructorquema</t>
  </si>
  <si>
    <t>claudiovent63</t>
  </si>
  <si>
    <t>miguelmaa</t>
  </si>
  <si>
    <t>tborras</t>
  </si>
  <si>
    <t>chucho1980</t>
  </si>
  <si>
    <t>trix27</t>
  </si>
  <si>
    <t>danigaal3</t>
  </si>
  <si>
    <t>richard007</t>
  </si>
  <si>
    <t>frangaliana</t>
  </si>
  <si>
    <t>sergeyfleita</t>
  </si>
  <si>
    <t>nicolasgarriz</t>
  </si>
  <si>
    <t>fran1993</t>
  </si>
  <si>
    <t>rubians</t>
  </si>
  <si>
    <t>thormdp</t>
  </si>
  <si>
    <t>peonmulo</t>
  </si>
  <si>
    <t>miguelanguel14</t>
  </si>
  <si>
    <t>jaimemsds</t>
  </si>
  <si>
    <t>naher</t>
  </si>
  <si>
    <t>exo77</t>
  </si>
  <si>
    <t>smk235</t>
  </si>
  <si>
    <t>yo_an77</t>
  </si>
  <si>
    <t>jaque_pastor</t>
  </si>
  <si>
    <t>pablocostantini</t>
  </si>
  <si>
    <t>manuelportillo1</t>
  </si>
  <si>
    <t>providencia22</t>
  </si>
  <si>
    <t>sisospain</t>
  </si>
  <si>
    <t>maligu</t>
  </si>
  <si>
    <t>lopesecades</t>
  </si>
  <si>
    <t>giulius</t>
  </si>
  <si>
    <t>rogelio77</t>
  </si>
  <si>
    <t>matata88</t>
  </si>
  <si>
    <t>albert837</t>
  </si>
  <si>
    <t>bebop_bang</t>
  </si>
  <si>
    <t>jesipoly</t>
  </si>
  <si>
    <t>jfm1978</t>
  </si>
  <si>
    <t>luismarianocirilli</t>
  </si>
  <si>
    <t>josegabrielmorenocam</t>
  </si>
  <si>
    <t>macdermott</t>
  </si>
  <si>
    <t>jorge811</t>
  </si>
  <si>
    <t>morenjavi</t>
  </si>
  <si>
    <t>aperassi</t>
  </si>
  <si>
    <t>bilbaochess</t>
  </si>
  <si>
    <t>sunombreestaenusolpm</t>
  </si>
  <si>
    <t>reedps</t>
  </si>
  <si>
    <t>joacopirata</t>
  </si>
  <si>
    <t>eritrocit</t>
  </si>
  <si>
    <t>ignigerm74</t>
  </si>
  <si>
    <t>pmachinitu</t>
  </si>
  <si>
    <t>brandonfiorenza</t>
  </si>
  <si>
    <t>diegoa1985</t>
  </si>
  <si>
    <t>pisapiufranco</t>
  </si>
  <si>
    <t>greycrown</t>
  </si>
  <si>
    <t>luiscarlossolari</t>
  </si>
  <si>
    <t>bayod</t>
  </si>
  <si>
    <t>sebastian-pianaroli</t>
  </si>
  <si>
    <t>df9846</t>
  </si>
  <si>
    <t>estebanla</t>
  </si>
  <si>
    <t>astronomia1971</t>
  </si>
  <si>
    <t>francossian</t>
  </si>
  <si>
    <t>drvstein</t>
  </si>
  <si>
    <t>ankarabetis</t>
  </si>
  <si>
    <t>maarolf</t>
  </si>
  <si>
    <t>lucasloco</t>
  </si>
  <si>
    <t>miguel-32</t>
  </si>
  <si>
    <t>lsanchezv</t>
  </si>
  <si>
    <t>fstoeq</t>
  </si>
  <si>
    <t>alderetejc</t>
  </si>
  <si>
    <t>fvallejo75</t>
  </si>
  <si>
    <t>smilanese</t>
  </si>
  <si>
    <t>gmguillo</t>
  </si>
  <si>
    <t>dlerch</t>
  </si>
  <si>
    <t>evelascodiaz</t>
  </si>
  <si>
    <t>encubos</t>
  </si>
  <si>
    <t>icareus</t>
  </si>
  <si>
    <t>selillo</t>
  </si>
  <si>
    <t>wonderbarin</t>
  </si>
  <si>
    <t>donondepravia</t>
  </si>
  <si>
    <t>carlos041280</t>
  </si>
  <si>
    <t>6cbz</t>
  </si>
  <si>
    <t>dario1962</t>
  </si>
  <si>
    <t>karkunt</t>
  </si>
  <si>
    <t>sebastianmastrandrea</t>
  </si>
  <si>
    <t>lcgarcia</t>
  </si>
  <si>
    <t>boris_ploszkiewicz</t>
  </si>
  <si>
    <t>bordissot</t>
  </si>
  <si>
    <t>hernanfv</t>
  </si>
  <si>
    <t>nachoddp</t>
  </si>
  <si>
    <t>rutia</t>
  </si>
  <si>
    <t>julems</t>
  </si>
  <si>
    <t>hykz</t>
  </si>
  <si>
    <t>ajn2020</t>
  </si>
  <si>
    <t>planctal</t>
  </si>
  <si>
    <t>gabilkr</t>
  </si>
  <si>
    <t>armandogg</t>
  </si>
  <si>
    <t>godofr</t>
  </si>
  <si>
    <t>julioadn</t>
  </si>
  <si>
    <t>itsmymind</t>
  </si>
  <si>
    <t>jalopezm</t>
  </si>
  <si>
    <t>torivio</t>
  </si>
  <si>
    <t>antosv</t>
  </si>
  <si>
    <t>numero4</t>
  </si>
  <si>
    <t>aimontero</t>
  </si>
  <si>
    <t>relampago2016</t>
  </si>
  <si>
    <t>piccoman</t>
  </si>
  <si>
    <t>kasike87</t>
  </si>
  <si>
    <t>fegatelloattack</t>
  </si>
  <si>
    <t>nachotela</t>
  </si>
  <si>
    <t>adonaire</t>
  </si>
  <si>
    <t>joacoarg32</t>
  </si>
  <si>
    <t>kepa66</t>
  </si>
  <si>
    <t>pepeperezz</t>
  </si>
  <si>
    <t>kingpela</t>
  </si>
  <si>
    <t>srg46srg</t>
  </si>
  <si>
    <t>ramongarcia</t>
  </si>
  <si>
    <t>flomarechot</t>
  </si>
  <si>
    <t>mscalderero</t>
  </si>
  <si>
    <t>ivanrobson</t>
  </si>
  <si>
    <t>attacksparrow</t>
  </si>
  <si>
    <t>jalemany</t>
  </si>
  <si>
    <t>adega</t>
  </si>
  <si>
    <t>namzug-7</t>
  </si>
  <si>
    <t>cityhunter98</t>
  </si>
  <si>
    <t>wacasanova</t>
  </si>
  <si>
    <t>wessiri</t>
  </si>
  <si>
    <t>adrisport</t>
  </si>
  <si>
    <t>daniel_amico</t>
  </si>
  <si>
    <t>domenche</t>
  </si>
  <si>
    <t>ode2logo</t>
  </si>
  <si>
    <t>santi_martin</t>
  </si>
  <si>
    <t>pablobelzunce</t>
  </si>
  <si>
    <t>fedescipio</t>
  </si>
  <si>
    <t>franconiz</t>
  </si>
  <si>
    <t>lareinaroja</t>
  </si>
  <si>
    <t>leonelz</t>
  </si>
  <si>
    <t>don_pelayo</t>
  </si>
  <si>
    <t>ciclope3000</t>
  </si>
  <si>
    <t>ruival</t>
  </si>
  <si>
    <t>klobezno</t>
  </si>
  <si>
    <t>slostuzzi</t>
  </si>
  <si>
    <t>robocreeper2000</t>
  </si>
  <si>
    <t>sulthalion</t>
  </si>
  <si>
    <t>leoehr</t>
  </si>
  <si>
    <t>yurikozed</t>
  </si>
  <si>
    <t>boqueronazo</t>
  </si>
  <si>
    <t>84fc</t>
  </si>
  <si>
    <t>javier-jaime</t>
  </si>
  <si>
    <t>andreschess10</t>
  </si>
  <si>
    <t>asg</t>
  </si>
  <si>
    <t>joanbonvehi</t>
  </si>
  <si>
    <t>escipcion</t>
  </si>
  <si>
    <t>noveonigota</t>
  </si>
  <si>
    <t>maximpumpkins</t>
  </si>
  <si>
    <t>raulito30</t>
  </si>
  <si>
    <t>lucio1993</t>
  </si>
  <si>
    <t>santigijon</t>
  </si>
  <si>
    <t>jacquesdupont</t>
  </si>
  <si>
    <t>cristian_deza</t>
  </si>
  <si>
    <t>deifont</t>
  </si>
  <si>
    <t>alemasdiez</t>
  </si>
  <si>
    <t>ivanichi</t>
  </si>
  <si>
    <t>cofla114</t>
  </si>
  <si>
    <t>jesusnj</t>
  </si>
  <si>
    <t>pmereles</t>
  </si>
  <si>
    <t>crisgr10</t>
  </si>
  <si>
    <t>fgconrado</t>
  </si>
  <si>
    <t>guidobt</t>
  </si>
  <si>
    <t>jacs11</t>
  </si>
  <si>
    <t>thegrunner</t>
  </si>
  <si>
    <t>osok</t>
  </si>
  <si>
    <t>idukke</t>
  </si>
  <si>
    <t>olorin_sp</t>
  </si>
  <si>
    <t>pelayogon</t>
  </si>
  <si>
    <t>ollerwe</t>
  </si>
  <si>
    <t>seno64</t>
  </si>
  <si>
    <t>drpuerk</t>
  </si>
  <si>
    <t>magottig</t>
  </si>
  <si>
    <t>chessmurcia</t>
  </si>
  <si>
    <t>cabeza47</t>
  </si>
  <si>
    <t>isma_21</t>
  </si>
  <si>
    <t>aalaminosm</t>
  </si>
  <si>
    <t>juanba00</t>
  </si>
  <si>
    <t>alnolla</t>
  </si>
  <si>
    <t>fedeh79</t>
  </si>
  <si>
    <t>dragonlore</t>
  </si>
  <si>
    <t>ojota</t>
  </si>
  <si>
    <t>toupper</t>
  </si>
  <si>
    <t>hastial</t>
  </si>
  <si>
    <t>shadowc</t>
  </si>
  <si>
    <t>polvazo91</t>
  </si>
  <si>
    <t>miguelangelchou</t>
  </si>
  <si>
    <t>rodsha</t>
  </si>
  <si>
    <t>strukc</t>
  </si>
  <si>
    <t>jil11</t>
  </si>
  <si>
    <t>tomanski2</t>
  </si>
  <si>
    <t>alexcuesta</t>
  </si>
  <si>
    <t>agustincaceres</t>
  </si>
  <si>
    <t>escaqueitor</t>
  </si>
  <si>
    <t>marmota123</t>
  </si>
  <si>
    <t>emanuel_porco</t>
  </si>
  <si>
    <t>ojeda2012</t>
  </si>
  <si>
    <t>saminh</t>
  </si>
  <si>
    <t>german_faiella</t>
  </si>
  <si>
    <t>tarantul0</t>
  </si>
  <si>
    <t>agustinorama</t>
  </si>
  <si>
    <t>bor1975</t>
  </si>
  <si>
    <t>miguelon2001</t>
  </si>
  <si>
    <t>betolyn</t>
  </si>
  <si>
    <t>sera4</t>
  </si>
  <si>
    <t>marcelot67</t>
  </si>
  <si>
    <t>smartineztorralba</t>
  </si>
  <si>
    <t>pistacho16</t>
  </si>
  <si>
    <t>jaffa</t>
  </si>
  <si>
    <t>javiermustak</t>
  </si>
  <si>
    <t>solisin</t>
  </si>
  <si>
    <t>luiselgrande</t>
  </si>
  <si>
    <t>matiasfu86</t>
  </si>
  <si>
    <t>spain_good</t>
  </si>
  <si>
    <t>teseoh</t>
  </si>
  <si>
    <t>tamaca</t>
  </si>
  <si>
    <t>fabio4770</t>
  </si>
  <si>
    <t>busyno</t>
  </si>
  <si>
    <t>miscojones33</t>
  </si>
  <si>
    <t>agusquinntana</t>
  </si>
  <si>
    <t>windfuerte</t>
  </si>
  <si>
    <t>julianruffo</t>
  </si>
  <si>
    <t>luisfsiles</t>
  </si>
  <si>
    <t>manulmira</t>
  </si>
  <si>
    <t>cristian_isaac</t>
  </si>
  <si>
    <t>acmtz</t>
  </si>
  <si>
    <t>lemy74</t>
  </si>
  <si>
    <t>moya64</t>
  </si>
  <si>
    <t>ala26</t>
  </si>
  <si>
    <t>lucasf09u</t>
  </si>
  <si>
    <t>cebuslo</t>
  </si>
  <si>
    <t>robertovanni</t>
  </si>
  <si>
    <t>fisirov71</t>
  </si>
  <si>
    <t>beyoto</t>
  </si>
  <si>
    <t>rob_tabris</t>
  </si>
  <si>
    <t>elgranazul</t>
  </si>
  <si>
    <t>edbp</t>
  </si>
  <si>
    <t>claudiusgustav</t>
  </si>
  <si>
    <t>ganz_unten</t>
  </si>
  <si>
    <t>hdesantis</t>
  </si>
  <si>
    <t>hetorito</t>
  </si>
  <si>
    <t>miguelmanzano06</t>
  </si>
  <si>
    <t>pablinlin</t>
  </si>
  <si>
    <t>relien</t>
  </si>
  <si>
    <t>yeilo</t>
  </si>
  <si>
    <t>vonotto</t>
  </si>
  <si>
    <t>estebanvar90</t>
  </si>
  <si>
    <t>jm_tapia</t>
  </si>
  <si>
    <t>julian_g</t>
  </si>
  <si>
    <t>juanjospain</t>
  </si>
  <si>
    <t>neurus555</t>
  </si>
  <si>
    <t>llopas</t>
  </si>
  <si>
    <t>myoshu_go</t>
  </si>
  <si>
    <t>calix1956</t>
  </si>
  <si>
    <t>faanfe</t>
  </si>
  <si>
    <t>triptothevoid</t>
  </si>
  <si>
    <t>munino0895</t>
  </si>
  <si>
    <t>lvfp</t>
  </si>
  <si>
    <t>shikong</t>
  </si>
  <si>
    <t>chinorg</t>
  </si>
  <si>
    <t>zepolrepus</t>
  </si>
  <si>
    <t>gen2018</t>
  </si>
  <si>
    <t>daan32</t>
  </si>
  <si>
    <t>chavaviva</t>
  </si>
  <si>
    <t>juamp14</t>
  </si>
  <si>
    <t>tolst</t>
  </si>
  <si>
    <t>remartin</t>
  </si>
  <si>
    <t>kanalla</t>
  </si>
  <si>
    <t>danielin15</t>
  </si>
  <si>
    <t>victorinov</t>
  </si>
  <si>
    <t>davidoort</t>
  </si>
  <si>
    <t>javier1970bcn</t>
  </si>
  <si>
    <t>sebasre</t>
  </si>
  <si>
    <t>peludincarlsen</t>
  </si>
  <si>
    <t>ivancabpoz</t>
  </si>
  <si>
    <t>faustosalazar</t>
  </si>
  <si>
    <t>pacopepe</t>
  </si>
  <si>
    <t>marco826</t>
  </si>
  <si>
    <t>santivalle</t>
  </si>
  <si>
    <t>richiggg</t>
  </si>
  <si>
    <t>leibz</t>
  </si>
  <si>
    <t>pormilado</t>
  </si>
  <si>
    <t>owczarczyn</t>
  </si>
  <si>
    <t>davidesmu</t>
  </si>
  <si>
    <t>serafin432</t>
  </si>
  <si>
    <t>francocordoba</t>
  </si>
  <si>
    <t>swqw01</t>
  </si>
  <si>
    <t>turcolu</t>
  </si>
  <si>
    <t>oriol_ng</t>
  </si>
  <si>
    <t>baldruus</t>
  </si>
  <si>
    <t>nicolascodesido</t>
  </si>
  <si>
    <t>israelf79</t>
  </si>
  <si>
    <t>pirato04</t>
  </si>
  <si>
    <t>cesarmart</t>
  </si>
  <si>
    <t>decamaya</t>
  </si>
  <si>
    <t>nimble_momonga</t>
  </si>
  <si>
    <t>abadonexterminador</t>
  </si>
  <si>
    <t>arcano13</t>
  </si>
  <si>
    <t>federerss</t>
  </si>
  <si>
    <t>kikerron</t>
  </si>
  <si>
    <t>juampaman</t>
  </si>
  <si>
    <t>chinogarcia57</t>
  </si>
  <si>
    <t>ginkgo2017</t>
  </si>
  <si>
    <t>xcotex</t>
  </si>
  <si>
    <t>arnau-h</t>
  </si>
  <si>
    <t>rubeniguazu</t>
  </si>
  <si>
    <t>ecabello</t>
  </si>
  <si>
    <t>fooode</t>
  </si>
  <si>
    <t>ferpin70</t>
  </si>
  <si>
    <t>mar_tino</t>
  </si>
  <si>
    <t>gripazo</t>
  </si>
  <si>
    <t>rafa005</t>
  </si>
  <si>
    <t>maurichis</t>
  </si>
  <si>
    <t>veryyahaypapel</t>
  </si>
  <si>
    <t>fernandoivanp</t>
  </si>
  <si>
    <t>diegoyomismo</t>
  </si>
  <si>
    <t>alejandro58</t>
  </si>
  <si>
    <t>telmo2012</t>
  </si>
  <si>
    <t>ddanieru</t>
  </si>
  <si>
    <t>elautobusero</t>
  </si>
  <si>
    <t>1958javier0102</t>
  </si>
  <si>
    <t>oto123123</t>
  </si>
  <si>
    <t>aprendiz_de_peon</t>
  </si>
  <si>
    <t>lerpwl</t>
  </si>
  <si>
    <t>friki</t>
  </si>
  <si>
    <t>naww13</t>
  </si>
  <si>
    <t>joaquin73</t>
  </si>
  <si>
    <t>gioser093</t>
  </si>
  <si>
    <t>aravai</t>
  </si>
  <si>
    <t>guilleca</t>
  </si>
  <si>
    <t>kunyak</t>
  </si>
  <si>
    <t>klarzabal</t>
  </si>
  <si>
    <t>elkisi</t>
  </si>
  <si>
    <t>mc_k</t>
  </si>
  <si>
    <t>awowo1</t>
  </si>
  <si>
    <t>parlia</t>
  </si>
  <si>
    <t>kikochess</t>
  </si>
  <si>
    <t>milongo</t>
  </si>
  <si>
    <t>bosques</t>
  </si>
  <si>
    <t>nikaxy</t>
  </si>
  <si>
    <t>hostname</t>
  </si>
  <si>
    <t>fjuanh</t>
  </si>
  <si>
    <t>lukelucky13</t>
  </si>
  <si>
    <t>tofuga</t>
  </si>
  <si>
    <t>vctrmt</t>
  </si>
  <si>
    <t>sulaimantang</t>
  </si>
  <si>
    <t>b_ashler8</t>
  </si>
  <si>
    <t>arbal37</t>
  </si>
  <si>
    <t>jesshinojosa</t>
  </si>
  <si>
    <t>alat1</t>
  </si>
  <si>
    <t>natrixm</t>
  </si>
  <si>
    <t>ruso946</t>
  </si>
  <si>
    <t>cpl007</t>
  </si>
  <si>
    <t>tomesa73</t>
  </si>
  <si>
    <t>qwe_aldo</t>
  </si>
  <si>
    <t>vk2008</t>
  </si>
  <si>
    <t>gerardo1955</t>
  </si>
  <si>
    <t>polsky03</t>
  </si>
  <si>
    <t>esfiro</t>
  </si>
  <si>
    <t>reymaricon</t>
  </si>
  <si>
    <t>agustinfermin39</t>
  </si>
  <si>
    <t>matiast103</t>
  </si>
  <si>
    <t>carbayon</t>
  </si>
  <si>
    <t>nielpa</t>
  </si>
  <si>
    <t>leocuello86</t>
  </si>
  <si>
    <t>toniobodon</t>
  </si>
  <si>
    <t>macho75</t>
  </si>
  <si>
    <t>enjoythechess</t>
  </si>
  <si>
    <t>patutalez</t>
  </si>
  <si>
    <t>mikhalot</t>
  </si>
  <si>
    <t>nachomacias</t>
  </si>
  <si>
    <t>fittipaldimarcelo</t>
  </si>
  <si>
    <t>rubenvk</t>
  </si>
  <si>
    <t>drvanvan</t>
  </si>
  <si>
    <t>xchokeholdx</t>
  </si>
  <si>
    <t>saulmn</t>
  </si>
  <si>
    <t>marcosb0803</t>
  </si>
  <si>
    <t>dr_tancredi</t>
  </si>
  <si>
    <t>kattafy</t>
  </si>
  <si>
    <t>ferrrin</t>
  </si>
  <si>
    <t>pbmm</t>
  </si>
  <si>
    <t>eluacunia</t>
  </si>
  <si>
    <t>danielobajo</t>
  </si>
  <si>
    <t>ikertal</t>
  </si>
  <si>
    <t>matiasluis</t>
  </si>
  <si>
    <t>tudela10</t>
  </si>
  <si>
    <t>bochini10</t>
  </si>
  <si>
    <t>lukasrodrigo</t>
  </si>
  <si>
    <t>srmartigan</t>
  </si>
  <si>
    <t>lamaquinita</t>
  </si>
  <si>
    <t>patriciowallace</t>
  </si>
  <si>
    <t>losermad9999</t>
  </si>
  <si>
    <t>chanquete</t>
  </si>
  <si>
    <t>maguard</t>
  </si>
  <si>
    <t>guidobocz</t>
  </si>
  <si>
    <t>cabreraalonso</t>
  </si>
  <si>
    <t>inigo99</t>
  </si>
  <si>
    <t>gusssici</t>
  </si>
  <si>
    <t>jordig</t>
  </si>
  <si>
    <t>vroza</t>
  </si>
  <si>
    <t>riesgov</t>
  </si>
  <si>
    <t>dieguli</t>
  </si>
  <si>
    <t>jonisch</t>
  </si>
  <si>
    <t>cleyvitonxadrez</t>
  </si>
  <si>
    <t>jorgebianchi</t>
  </si>
  <si>
    <t>amunrod</t>
  </si>
  <si>
    <t>alguigon</t>
  </si>
  <si>
    <t>joseluismaz</t>
  </si>
  <si>
    <t>calabardina</t>
  </si>
  <si>
    <t>krebsdaniel</t>
  </si>
  <si>
    <t>jcalvosanz</t>
  </si>
  <si>
    <t>pepeptium</t>
  </si>
  <si>
    <t>fake-st-derelict</t>
  </si>
  <si>
    <t>64memphis</t>
  </si>
  <si>
    <t>kendorchess</t>
  </si>
  <si>
    <t>marcosquiroga13</t>
  </si>
  <si>
    <t>keredu</t>
  </si>
  <si>
    <t>eldiego75</t>
  </si>
  <si>
    <t>raoh81</t>
  </si>
  <si>
    <t>daninico</t>
  </si>
  <si>
    <t>jmv_cai</t>
  </si>
  <si>
    <t>erickac</t>
  </si>
  <si>
    <t>peperodrigo</t>
  </si>
  <si>
    <t>dmaj9</t>
  </si>
  <si>
    <t>johnnycash122</t>
  </si>
  <si>
    <t>xenxon</t>
  </si>
  <si>
    <t>mistergw</t>
  </si>
  <si>
    <t>celsogorislorenzo</t>
  </si>
  <si>
    <t>lucynoe</t>
  </si>
  <si>
    <t>stratto1</t>
  </si>
  <si>
    <t>astralboy</t>
  </si>
  <si>
    <t>cmpdigital</t>
  </si>
  <si>
    <t>nestorlyp</t>
  </si>
  <si>
    <t>mike1989arb</t>
  </si>
  <si>
    <t>johnetix</t>
  </si>
  <si>
    <t>grandullon</t>
  </si>
  <si>
    <t>darylopez</t>
  </si>
  <si>
    <t>a_pp</t>
  </si>
  <si>
    <t>saturninofigueroa</t>
  </si>
  <si>
    <t>jdduprat</t>
  </si>
  <si>
    <t>mcmoi</t>
  </si>
  <si>
    <t>pato-gabryel89</t>
  </si>
  <si>
    <t>josemlopeznieto</t>
  </si>
  <si>
    <t>jvialas</t>
  </si>
  <si>
    <t>tutemd</t>
  </si>
  <si>
    <t>nemrp</t>
  </si>
  <si>
    <t>marcosdsanchez</t>
  </si>
  <si>
    <t>morralla</t>
  </si>
  <si>
    <t>siscoporra</t>
  </si>
  <si>
    <t>benjafalcon18</t>
  </si>
  <si>
    <t>jmsparrow</t>
  </si>
  <si>
    <t>maxip32</t>
  </si>
  <si>
    <t>qorsi</t>
  </si>
  <si>
    <t>claudiomkd</t>
  </si>
  <si>
    <t>fcojavier4052</t>
  </si>
  <si>
    <t>guichessmo</t>
  </si>
  <si>
    <t>jordimateos</t>
  </si>
  <si>
    <t>neri_ru_lu</t>
  </si>
  <si>
    <t>jolmov</t>
  </si>
  <si>
    <t>alejandrocs1</t>
  </si>
  <si>
    <t>ernestodiazs</t>
  </si>
  <si>
    <t>josemachess</t>
  </si>
  <si>
    <t>setinho</t>
  </si>
  <si>
    <t>enri68</t>
  </si>
  <si>
    <t>sergio1971</t>
  </si>
  <si>
    <t>luise3</t>
  </si>
  <si>
    <t>joseramo2013</t>
  </si>
  <si>
    <t>campeononirico</t>
  </si>
  <si>
    <t>jpgt</t>
  </si>
  <si>
    <t>trillo1123</t>
  </si>
  <si>
    <t>ugi2</t>
  </si>
  <si>
    <t>nitalnistein</t>
  </si>
  <si>
    <t>arefalkurdi</t>
  </si>
  <si>
    <t>johnnanthony</t>
  </si>
  <si>
    <t>luncorl-x</t>
  </si>
  <si>
    <t>pequive</t>
  </si>
  <si>
    <t>espaski</t>
  </si>
  <si>
    <t>hoan101</t>
  </si>
  <si>
    <t>manuelgomez</t>
  </si>
  <si>
    <t>isbisbis</t>
  </si>
  <si>
    <t>khero76</t>
  </si>
  <si>
    <t>chan2005</t>
  </si>
  <si>
    <t>lopez_de_ayala</t>
  </si>
  <si>
    <t>fhervada</t>
  </si>
  <si>
    <t>alaibis</t>
  </si>
  <si>
    <t>belky318</t>
  </si>
  <si>
    <t>elfontheshelf1</t>
  </si>
  <si>
    <t>rodrigodelasheras</t>
  </si>
  <si>
    <t>danburgues</t>
  </si>
  <si>
    <t>guirili</t>
  </si>
  <si>
    <t>pjfischer</t>
  </si>
  <si>
    <t>unpacense</t>
  </si>
  <si>
    <t>cansinomalo</t>
  </si>
  <si>
    <t>juancaa</t>
  </si>
  <si>
    <t>sergiopedraza</t>
  </si>
  <si>
    <t>jorbetbal</t>
  </si>
  <si>
    <t>man180</t>
  </si>
  <si>
    <t>adriqogtg</t>
  </si>
  <si>
    <t>gudari15</t>
  </si>
  <si>
    <t>novato60</t>
  </si>
  <si>
    <t>dgcasas</t>
  </si>
  <si>
    <t>espantallo</t>
  </si>
  <si>
    <t>fespin</t>
  </si>
  <si>
    <t>jpserna</t>
  </si>
  <si>
    <t>jose-sevilla</t>
  </si>
  <si>
    <t>luisfontana</t>
  </si>
  <si>
    <t>teremola</t>
  </si>
  <si>
    <t>southpark00es</t>
  </si>
  <si>
    <t>rafaduenas</t>
  </si>
  <si>
    <t>chelumalaga</t>
  </si>
  <si>
    <t>texeltor</t>
  </si>
  <si>
    <t>cudipeich</t>
  </si>
  <si>
    <t>lifin</t>
  </si>
  <si>
    <t>sanzuruena</t>
  </si>
  <si>
    <t>marlenin</t>
  </si>
  <si>
    <t>jshn69</t>
  </si>
  <si>
    <t>postari</t>
  </si>
  <si>
    <t>jesusesp</t>
  </si>
  <si>
    <t>tuchi87</t>
  </si>
  <si>
    <t>adur70</t>
  </si>
  <si>
    <t>fondis</t>
  </si>
  <si>
    <t>marioruiz78</t>
  </si>
  <si>
    <t>darksefirot87</t>
  </si>
  <si>
    <t>j_mancebo</t>
  </si>
  <si>
    <t>ultralenguaje</t>
  </si>
  <si>
    <t>pelu91</t>
  </si>
  <si>
    <t>ancestro95</t>
  </si>
  <si>
    <t>reneuron</t>
  </si>
  <si>
    <t>cighr</t>
  </si>
  <si>
    <t>paconan69</t>
  </si>
  <si>
    <t>rimoreno58</t>
  </si>
  <si>
    <t>halcondecerezo</t>
  </si>
  <si>
    <t>dierv</t>
  </si>
  <si>
    <t>63elpirata</t>
  </si>
  <si>
    <t>alberth28</t>
  </si>
  <si>
    <t>arrebatacapas</t>
  </si>
  <si>
    <t>fherbaratheon</t>
  </si>
  <si>
    <t>kiddo12</t>
  </si>
  <si>
    <t>lawgo</t>
  </si>
  <si>
    <t>redish</t>
  </si>
  <si>
    <t>ferranurpi</t>
  </si>
  <si>
    <t>salazargonzalez</t>
  </si>
  <si>
    <t>alfil_de_rey</t>
  </si>
  <si>
    <t>ericelmago</t>
  </si>
  <si>
    <t>krisparovv</t>
  </si>
  <si>
    <t>mikeyday</t>
  </si>
  <si>
    <t>javi_malaga</t>
  </si>
  <si>
    <t>chenrob</t>
  </si>
  <si>
    <t>barja92</t>
  </si>
  <si>
    <t>jorgesteban</t>
  </si>
  <si>
    <t>jvcmhacker</t>
  </si>
  <si>
    <t>vicenton38</t>
  </si>
  <si>
    <t>asensioas</t>
  </si>
  <si>
    <t>antonioromero</t>
  </si>
  <si>
    <t>granados34</t>
  </si>
  <si>
    <t>andrestuccion</t>
  </si>
  <si>
    <t>fernandosolanet</t>
  </si>
  <si>
    <t>elvisr96</t>
  </si>
  <si>
    <t>rumblemambo</t>
  </si>
  <si>
    <t>reguerotorres</t>
  </si>
  <si>
    <t>melero1</t>
  </si>
  <si>
    <t>bruticia</t>
  </si>
  <si>
    <t>chessy38</t>
  </si>
  <si>
    <t>lunavilla</t>
  </si>
  <si>
    <t>dron7371</t>
  </si>
  <si>
    <t>bukowchinaski</t>
  </si>
  <si>
    <t>duhbeed</t>
  </si>
  <si>
    <t>jeconnias</t>
  </si>
  <si>
    <t>termoconformado</t>
  </si>
  <si>
    <t>osunero</t>
  </si>
  <si>
    <t>sirlumbreras</t>
  </si>
  <si>
    <t>marcoscastuera</t>
  </si>
  <si>
    <t>xavisoler</t>
  </si>
  <si>
    <t>artxi</t>
  </si>
  <si>
    <t>omardelacruzvicente</t>
  </si>
  <si>
    <t>pastoril</t>
  </si>
  <si>
    <t>javigalt</t>
  </si>
  <si>
    <t>cid1</t>
  </si>
  <si>
    <t>cidon99</t>
  </si>
  <si>
    <t>carlosrf54</t>
  </si>
  <si>
    <t>jonatanmarti</t>
  </si>
  <si>
    <t>pcs61</t>
  </si>
  <si>
    <t>javital</t>
  </si>
  <si>
    <t>abuelin</t>
  </si>
  <si>
    <t>xxavi68</t>
  </si>
  <si>
    <t>gonzalo1980</t>
  </si>
  <si>
    <t>rorschach80halloween</t>
  </si>
  <si>
    <t>azul70</t>
  </si>
  <si>
    <t>srcarajillo</t>
  </si>
  <si>
    <t>jeusbelle</t>
  </si>
  <si>
    <t>kataklan</t>
  </si>
  <si>
    <t>subotay</t>
  </si>
  <si>
    <t>caruor33</t>
  </si>
  <si>
    <t>jmms54</t>
  </si>
  <si>
    <t>merrick69</t>
  </si>
  <si>
    <t>quim_the_king</t>
  </si>
  <si>
    <t>chemaks</t>
  </si>
  <si>
    <t>charlysi08</t>
  </si>
  <si>
    <t>chycano74</t>
  </si>
  <si>
    <t>lucasfuica</t>
  </si>
  <si>
    <t>guijosa</t>
  </si>
  <si>
    <t>menroco1</t>
  </si>
  <si>
    <t>olfos</t>
  </si>
  <si>
    <t>danidaniel13</t>
  </si>
  <si>
    <t>davidmm94</t>
  </si>
  <si>
    <t>josepov07</t>
  </si>
  <si>
    <t>el_ultimo</t>
  </si>
  <si>
    <t>jhatelero</t>
  </si>
  <si>
    <t>jlperolio</t>
  </si>
  <si>
    <t>tuco_benedicto</t>
  </si>
  <si>
    <t>peondmadrid</t>
  </si>
  <si>
    <t>jcallado</t>
  </si>
  <si>
    <t>josedavidaguilera</t>
  </si>
  <si>
    <t>timator</t>
  </si>
  <si>
    <t>dcr85</t>
  </si>
  <si>
    <t>jucamama</t>
  </si>
  <si>
    <t>antonyana</t>
  </si>
  <si>
    <t>bytronks</t>
  </si>
  <si>
    <t>ladrover</t>
  </si>
  <si>
    <t>mies06</t>
  </si>
  <si>
    <t>rabowar</t>
  </si>
  <si>
    <t>xulian</t>
  </si>
  <si>
    <t>kabe77</t>
  </si>
  <si>
    <t>prestidigitador</t>
  </si>
  <si>
    <t>batistebosc</t>
  </si>
  <si>
    <t>caraskina</t>
  </si>
  <si>
    <t>gshelton</t>
  </si>
  <si>
    <t>tourmalet3000</t>
  </si>
  <si>
    <t>despistadodespistado</t>
  </si>
  <si>
    <t>javieralicante</t>
  </si>
  <si>
    <t>hervasov</t>
  </si>
  <si>
    <t>trapseia</t>
  </si>
  <si>
    <t>alvaroch</t>
  </si>
  <si>
    <t>rabino</t>
  </si>
  <si>
    <t>aleoncam</t>
  </si>
  <si>
    <t>jabuelo</t>
  </si>
  <si>
    <t>dela21</t>
  </si>
  <si>
    <t>im_uwu</t>
  </si>
  <si>
    <t>grauero</t>
  </si>
  <si>
    <t>gabaldon</t>
  </si>
  <si>
    <t>mahfdb</t>
  </si>
  <si>
    <t>leoxavier_ok</t>
  </si>
  <si>
    <t>drgcp3</t>
  </si>
  <si>
    <t>noitedepedra</t>
  </si>
  <si>
    <t>irasjua</t>
  </si>
  <si>
    <t>carvilesp9</t>
  </si>
  <si>
    <t>corbel1972</t>
  </si>
  <si>
    <t>jordi-sbd</t>
  </si>
  <si>
    <t>jorgi314</t>
  </si>
  <si>
    <t>kaisis</t>
  </si>
  <si>
    <t>mazinpwr</t>
  </si>
  <si>
    <t>davidgcab</t>
  </si>
  <si>
    <t>ele-t</t>
  </si>
  <si>
    <t>lennon96</t>
  </si>
  <si>
    <t>robrugos</t>
  </si>
  <si>
    <t>eduardoballesteros</t>
  </si>
  <si>
    <t>maksyara13</t>
  </si>
  <si>
    <t>germius</t>
  </si>
  <si>
    <t>marianoherrero</t>
  </si>
  <si>
    <t>peluki123</t>
  </si>
  <si>
    <t>phernando</t>
  </si>
  <si>
    <t>forocochero</t>
  </si>
  <si>
    <t>jairjorjair</t>
  </si>
  <si>
    <t>artce</t>
  </si>
  <si>
    <t>gueri24</t>
  </si>
  <si>
    <t>mitus71</t>
  </si>
  <si>
    <t>pespes21</t>
  </si>
  <si>
    <t>javiadan</t>
  </si>
  <si>
    <t>juanluisga</t>
  </si>
  <si>
    <t>nico_edli22</t>
  </si>
  <si>
    <t>mortadeloking</t>
  </si>
  <si>
    <t>rrrogggerrr</t>
  </si>
  <si>
    <t>amfrl</t>
  </si>
  <si>
    <t>fcoolisan</t>
  </si>
  <si>
    <t>anonimeo</t>
  </si>
  <si>
    <t>johnalexsky</t>
  </si>
  <si>
    <t>j41lvl3</t>
  </si>
  <si>
    <t>asturcon1</t>
  </si>
  <si>
    <t>kmalevich</t>
  </si>
  <si>
    <t>omyoga</t>
  </si>
  <si>
    <t>jbarri</t>
  </si>
  <si>
    <t>franklinrous</t>
  </si>
  <si>
    <t>argalen2</t>
  </si>
  <si>
    <t>goyoveloz</t>
  </si>
  <si>
    <t>akkarin95</t>
  </si>
  <si>
    <t>ecazorla</t>
  </si>
  <si>
    <t>glop</t>
  </si>
  <si>
    <t>yinksito</t>
  </si>
  <si>
    <t>morphy4ever</t>
  </si>
  <si>
    <t>wasixu</t>
  </si>
  <si>
    <t>dabailecinco</t>
  </si>
  <si>
    <t>damrl</t>
  </si>
  <si>
    <t>drdavidbowman</t>
  </si>
  <si>
    <t>eduardo_menendez</t>
  </si>
  <si>
    <t>gingerand</t>
  </si>
  <si>
    <t>manulobo</t>
  </si>
  <si>
    <t>rf1-aran</t>
  </si>
  <si>
    <t>dlopezg</t>
  </si>
  <si>
    <t>enrique2003</t>
  </si>
  <si>
    <t>pikajoso</t>
  </si>
  <si>
    <t>tony_bocapi</t>
  </si>
  <si>
    <t>aposho</t>
  </si>
  <si>
    <t>sultantsofswing</t>
  </si>
  <si>
    <t>gabrielurdis</t>
  </si>
  <si>
    <t>madjav</t>
  </si>
  <si>
    <t>darkjhon</t>
  </si>
  <si>
    <t>ccontreraspeinado</t>
  </si>
  <si>
    <t>el_asociado</t>
  </si>
  <si>
    <t>rareca</t>
  </si>
  <si>
    <t>uhagon</t>
  </si>
  <si>
    <t>igv010</t>
  </si>
  <si>
    <t>ivancha</t>
  </si>
  <si>
    <t>jorge-h-1984</t>
  </si>
  <si>
    <t>racsor</t>
  </si>
  <si>
    <t>jonayalberto</t>
  </si>
  <si>
    <t>gabi_s</t>
  </si>
  <si>
    <t>gcoiq23</t>
  </si>
  <si>
    <t>roberjete</t>
  </si>
  <si>
    <t>thepixies</t>
  </si>
  <si>
    <t>samuel-h</t>
  </si>
  <si>
    <t>aleklos</t>
  </si>
  <si>
    <t>dbaezarojano</t>
  </si>
  <si>
    <t>ruizcar</t>
  </si>
  <si>
    <t>amateolopez</t>
  </si>
  <si>
    <t>fa2013</t>
  </si>
  <si>
    <t>javiery</t>
  </si>
  <si>
    <t>elpeonrei</t>
  </si>
  <si>
    <t>tomeullp</t>
  </si>
  <si>
    <t>carlosiii</t>
  </si>
  <si>
    <t>airin239</t>
  </si>
  <si>
    <t>feere</t>
  </si>
  <si>
    <t>zguillez</t>
  </si>
  <si>
    <t>dipijei</t>
  </si>
  <si>
    <t>francisco059</t>
  </si>
  <si>
    <t>rdep</t>
  </si>
  <si>
    <t>pals35</t>
  </si>
  <si>
    <t>quique3</t>
  </si>
  <si>
    <t>chiriveje</t>
  </si>
  <si>
    <t>templarfml</t>
  </si>
  <si>
    <t>skike31</t>
  </si>
  <si>
    <t>cabuin</t>
  </si>
  <si>
    <t>delamaza</t>
  </si>
  <si>
    <t>carlanga1988</t>
  </si>
  <si>
    <t>ljmoraleda</t>
  </si>
  <si>
    <t>ermiguee</t>
  </si>
  <si>
    <t>navarre2</t>
  </si>
  <si>
    <t>amago45</t>
  </si>
  <si>
    <t>nakar81</t>
  </si>
  <si>
    <t>pacoloja</t>
  </si>
  <si>
    <t>elsarraceno</t>
  </si>
  <si>
    <t>kaspablanka</t>
  </si>
  <si>
    <t>rafaua</t>
  </si>
  <si>
    <t>hector46</t>
  </si>
  <si>
    <t>aberpe</t>
  </si>
  <si>
    <t>antonio-sevilla</t>
  </si>
  <si>
    <t>carloslozano</t>
  </si>
  <si>
    <t>hernanviz</t>
  </si>
  <si>
    <t>mosqueteros</t>
  </si>
  <si>
    <t>supercuco80</t>
  </si>
  <si>
    <t>jorvazo</t>
  </si>
  <si>
    <t>josealbaaparicio</t>
  </si>
  <si>
    <t>kaspacot</t>
  </si>
  <si>
    <t>pedro_mateo</t>
  </si>
  <si>
    <t>brainismr</t>
  </si>
  <si>
    <t>kampe0n</t>
  </si>
  <si>
    <t>h3rm3sxxx</t>
  </si>
  <si>
    <t>pacoromeral</t>
  </si>
  <si>
    <t>trineo</t>
  </si>
  <si>
    <t>carlosdp73</t>
  </si>
  <si>
    <t>mijas7</t>
  </si>
  <si>
    <t>xexuew</t>
  </si>
  <si>
    <t>felipe361</t>
  </si>
  <si>
    <t>megalucio</t>
  </si>
  <si>
    <t>zotico</t>
  </si>
  <si>
    <t>cargf</t>
  </si>
  <si>
    <t>alamesa</t>
  </si>
  <si>
    <t>enrike88</t>
  </si>
  <si>
    <t>quintopino</t>
  </si>
  <si>
    <t>chechu73</t>
  </si>
  <si>
    <t>dmm4</t>
  </si>
  <si>
    <t>mustakar</t>
  </si>
  <si>
    <t>carlosube</t>
  </si>
  <si>
    <t>fluoxetina</t>
  </si>
  <si>
    <t>josuegf79</t>
  </si>
  <si>
    <t>cirocogollo</t>
  </si>
  <si>
    <t>lorddvader</t>
  </si>
  <si>
    <t>thewinnerisalex</t>
  </si>
  <si>
    <t>winoslav</t>
  </si>
  <si>
    <t>aguerov</t>
  </si>
  <si>
    <t>ginesillopasamonte</t>
  </si>
  <si>
    <t>verano13</t>
  </si>
  <si>
    <t>sergi75</t>
  </si>
  <si>
    <t>prunttoner</t>
  </si>
  <si>
    <t>juannoves</t>
  </si>
  <si>
    <t>posaunejimenez</t>
  </si>
  <si>
    <t>calduchoq96</t>
  </si>
  <si>
    <t>migueltorres</t>
  </si>
  <si>
    <t>serviola</t>
  </si>
  <si>
    <t>logruiz</t>
  </si>
  <si>
    <t>enrique_psi</t>
  </si>
  <si>
    <t>alfonsogarcia</t>
  </si>
  <si>
    <t>tanguoran</t>
  </si>
  <si>
    <t>jaruizs</t>
  </si>
  <si>
    <t>tarjos</t>
  </si>
  <si>
    <t>agenjo</t>
  </si>
  <si>
    <t>jasermar</t>
  </si>
  <si>
    <t>peonpasado</t>
  </si>
  <si>
    <t>sangonarf</t>
  </si>
  <si>
    <t>javirome</t>
  </si>
  <si>
    <t>jaime81</t>
  </si>
  <si>
    <t>raulsocal</t>
  </si>
  <si>
    <t>fran_23_2000</t>
  </si>
  <si>
    <t>hasselblade</t>
  </si>
  <si>
    <t>juan_se</t>
  </si>
  <si>
    <t>tonorevolution</t>
  </si>
  <si>
    <t>el_guerrero_educado</t>
  </si>
  <si>
    <t>fazmad</t>
  </si>
  <si>
    <t>oscadal</t>
  </si>
  <si>
    <t>santic74</t>
  </si>
  <si>
    <t>almanzor</t>
  </si>
  <si>
    <t>hugo_zane</t>
  </si>
  <si>
    <t>mapastorius</t>
  </si>
  <si>
    <t>dondespistes</t>
  </si>
  <si>
    <t>chema11</t>
  </si>
  <si>
    <t>aberrido</t>
  </si>
  <si>
    <t>mguiu</t>
  </si>
  <si>
    <t>signatus78</t>
  </si>
  <si>
    <t>igreilly</t>
  </si>
  <si>
    <t>juleng8</t>
  </si>
  <si>
    <t>mcmoldes</t>
  </si>
  <si>
    <t>bohemundo</t>
  </si>
  <si>
    <t>jlmb</t>
  </si>
  <si>
    <t>redbones45</t>
  </si>
  <si>
    <t>dfarreselma</t>
  </si>
  <si>
    <t>symnet</t>
  </si>
  <si>
    <t>danidelaisla</t>
  </si>
  <si>
    <t>daniel209</t>
  </si>
  <si>
    <t>shadowss72</t>
  </si>
  <si>
    <t>felipemaravall</t>
  </si>
  <si>
    <t>benjorim</t>
  </si>
  <si>
    <t>caelith</t>
  </si>
  <si>
    <t>carlsenworldchampion</t>
  </si>
  <si>
    <t>chetoo</t>
  </si>
  <si>
    <t>tormentapower</t>
  </si>
  <si>
    <t>kikordm</t>
  </si>
  <si>
    <t>antoniocrespo</t>
  </si>
  <si>
    <t>felipemaravallubeda</t>
  </si>
  <si>
    <t>bigotter</t>
  </si>
  <si>
    <t>virut</t>
  </si>
  <si>
    <t>pacolatus</t>
  </si>
  <si>
    <t>juanmacr</t>
  </si>
  <si>
    <t>sairogr</t>
  </si>
  <si>
    <t>pardelas</t>
  </si>
  <si>
    <t>velcevu666</t>
  </si>
  <si>
    <t>maena9</t>
  </si>
  <si>
    <t>manuelgorislorenzo</t>
  </si>
  <si>
    <t>julianlarra</t>
  </si>
  <si>
    <t>manoloooo</t>
  </si>
  <si>
    <t>mgonzalez10</t>
  </si>
  <si>
    <t>alexmc2</t>
  </si>
  <si>
    <t>blankinegro</t>
  </si>
  <si>
    <t>garcialopez</t>
  </si>
  <si>
    <t>luar7</t>
  </si>
  <si>
    <t>curot</t>
  </si>
  <si>
    <t>driesert</t>
  </si>
  <si>
    <t>jjmoralesg</t>
  </si>
  <si>
    <t>jnunezl</t>
  </si>
  <si>
    <t>mikarts</t>
  </si>
  <si>
    <t>shiva160310</t>
  </si>
  <si>
    <t>bandoneon</t>
  </si>
  <si>
    <t>tjokot</t>
  </si>
  <si>
    <t>velaretucadaver</t>
  </si>
  <si>
    <t>reynaldoag</t>
  </si>
  <si>
    <t>delenvor</t>
  </si>
  <si>
    <t>docteurg</t>
  </si>
  <si>
    <t>espanarules</t>
  </si>
  <si>
    <t>ama21005</t>
  </si>
  <si>
    <t>tiradeebano</t>
  </si>
  <si>
    <t>josemanuelmelero222</t>
  </si>
  <si>
    <t>aporat2010</t>
  </si>
  <si>
    <t>pitercamp</t>
  </si>
  <si>
    <t>jmferr</t>
  </si>
  <si>
    <t>josemirc</t>
  </si>
  <si>
    <t>bensonseniora</t>
  </si>
  <si>
    <t>zeecraked</t>
  </si>
  <si>
    <t>pelluch</t>
  </si>
  <si>
    <t>chekowild</t>
  </si>
  <si>
    <t>rmcoy</t>
  </si>
  <si>
    <t>laureanovil</t>
  </si>
  <si>
    <t>laur_57</t>
  </si>
  <si>
    <t>3ugeniev</t>
  </si>
  <si>
    <t>isra_ag</t>
  </si>
  <si>
    <t>adriansotropa</t>
  </si>
  <si>
    <t>lucasdeangel</t>
  </si>
  <si>
    <t>josmarlor</t>
  </si>
  <si>
    <t>davidibu</t>
  </si>
  <si>
    <t>acerico</t>
  </si>
  <si>
    <t>delmoral</t>
  </si>
  <si>
    <t>dirdamchess</t>
  </si>
  <si>
    <t>currojimenez14</t>
  </si>
  <si>
    <t>javh</t>
  </si>
  <si>
    <t>pergaro</t>
  </si>
  <si>
    <t>hugobon</t>
  </si>
  <si>
    <t>micifuz</t>
  </si>
  <si>
    <t>inosuke</t>
  </si>
  <si>
    <t>miguelangelromero</t>
  </si>
  <si>
    <t>cisneros60</t>
  </si>
  <si>
    <t>rodriip</t>
  </si>
  <si>
    <t>c3mbrich</t>
  </si>
  <si>
    <t>anzamora333</t>
  </si>
  <si>
    <t>charly1977</t>
  </si>
  <si>
    <t>kalerovic</t>
  </si>
  <si>
    <t>najibb</t>
  </si>
  <si>
    <t>rosazomenyo</t>
  </si>
  <si>
    <t>halconsolitario</t>
  </si>
  <si>
    <t>dogger19</t>
  </si>
  <si>
    <t>javieroscarsl</t>
  </si>
  <si>
    <t>kelb1n</t>
  </si>
  <si>
    <t>noscape</t>
  </si>
  <si>
    <t>jst2</t>
  </si>
  <si>
    <t>rublpz</t>
  </si>
  <si>
    <t>abrahamfdez</t>
  </si>
  <si>
    <t>alba76</t>
  </si>
  <si>
    <t>firex4</t>
  </si>
  <si>
    <t>esparrec</t>
  </si>
  <si>
    <t>bernardjg</t>
  </si>
  <si>
    <t>elastur1982</t>
  </si>
  <si>
    <t>poyomismo</t>
  </si>
  <si>
    <t>arubert67</t>
  </si>
  <si>
    <t>carpio888</t>
  </si>
  <si>
    <t>niqmaq</t>
  </si>
  <si>
    <t>bigotincamuflado</t>
  </si>
  <si>
    <t>zadrichin</t>
  </si>
  <si>
    <t>albsanfer</t>
  </si>
  <si>
    <t>betomar2001</t>
  </si>
  <si>
    <t>pacoplazaalbin</t>
  </si>
  <si>
    <t>peperom</t>
  </si>
  <si>
    <t>chema99</t>
  </si>
  <si>
    <t>bruque</t>
  </si>
  <si>
    <t>albertoporras</t>
  </si>
  <si>
    <t>califa5</t>
  </si>
  <si>
    <t>escorpion01</t>
  </si>
  <si>
    <t>amjadsunna</t>
  </si>
  <si>
    <t>street_flyers</t>
  </si>
  <si>
    <t>javmon</t>
  </si>
  <si>
    <t>juanmartinezvelarde</t>
  </si>
  <si>
    <t>kakarruta</t>
  </si>
  <si>
    <t>otsocnasaj</t>
  </si>
  <si>
    <t>sansanaa</t>
  </si>
  <si>
    <t>juancarlosdasilva</t>
  </si>
  <si>
    <t>juanmerino81</t>
  </si>
  <si>
    <t>yamantraipo</t>
  </si>
  <si>
    <t>josejh</t>
  </si>
  <si>
    <t>kaxiano30</t>
  </si>
  <si>
    <t>rarri78</t>
  </si>
  <si>
    <t>javie87</t>
  </si>
  <si>
    <t>germinator80</t>
  </si>
  <si>
    <t>ekade</t>
  </si>
  <si>
    <t>joseangelsierrag</t>
  </si>
  <si>
    <t>empijo</t>
  </si>
  <si>
    <t>gssanchez</t>
  </si>
  <si>
    <t>mikonan</t>
  </si>
  <si>
    <t>oncina</t>
  </si>
  <si>
    <t>boadrio</t>
  </si>
  <si>
    <t>cristina173</t>
  </si>
  <si>
    <t>hm-kazan</t>
  </si>
  <si>
    <t>pplew</t>
  </si>
  <si>
    <t>xusta</t>
  </si>
  <si>
    <t>cernoteo</t>
  </si>
  <si>
    <t>zamueca</t>
  </si>
  <si>
    <t>mikimi</t>
  </si>
  <si>
    <t>mamaelena</t>
  </si>
  <si>
    <t>amunt_joseluis</t>
  </si>
  <si>
    <t>migesoj</t>
  </si>
  <si>
    <t>navaad01</t>
  </si>
  <si>
    <t>alb-1977</t>
  </si>
  <si>
    <t>juacrepo</t>
  </si>
  <si>
    <t>davidasensio</t>
  </si>
  <si>
    <t>darioton7</t>
  </si>
  <si>
    <t>lavalkiria</t>
  </si>
  <si>
    <t>mars333</t>
  </si>
  <si>
    <t>pitufovolador</t>
  </si>
  <si>
    <t>jaap73</t>
  </si>
  <si>
    <t>iberus</t>
  </si>
  <si>
    <t>jmiralles</t>
  </si>
  <si>
    <t>urc</t>
  </si>
  <si>
    <t>alonsotaku</t>
  </si>
  <si>
    <t>minino_minino</t>
  </si>
  <si>
    <t>juan78</t>
  </si>
  <si>
    <t>null00</t>
  </si>
  <si>
    <t>robertus1995</t>
  </si>
  <si>
    <t>yanetosky</t>
  </si>
  <si>
    <t>hombrefeliz</t>
  </si>
  <si>
    <t>pacomoro</t>
  </si>
  <si>
    <t>josechekin</t>
  </si>
  <si>
    <t>claus5</t>
  </si>
  <si>
    <t>jaimeldp</t>
  </si>
  <si>
    <t>jlcarballo</t>
  </si>
  <si>
    <t>leo408</t>
  </si>
  <si>
    <t>martinelli_fischer</t>
  </si>
  <si>
    <t>ticio</t>
  </si>
  <si>
    <t>lovernios</t>
  </si>
  <si>
    <t>richito2</t>
  </si>
  <si>
    <t>viziox33</t>
  </si>
  <si>
    <t>themoonlightman</t>
  </si>
  <si>
    <t>dolgoruki</t>
  </si>
  <si>
    <t>rbngnzleez</t>
  </si>
  <si>
    <t>rhonat</t>
  </si>
  <si>
    <t>amadolaspalmas</t>
  </si>
  <si>
    <t>enric55</t>
  </si>
  <si>
    <t>prodvayne</t>
  </si>
  <si>
    <t>aquilesjr</t>
  </si>
  <si>
    <t>losmolares</t>
  </si>
  <si>
    <t>pepurrete</t>
  </si>
  <si>
    <t>juan8</t>
  </si>
  <si>
    <t>julio737</t>
  </si>
  <si>
    <t>mauron000</t>
  </si>
  <si>
    <t>hamlet12345</t>
  </si>
  <si>
    <t>alfonsoelmaki</t>
  </si>
  <si>
    <t>lumipozo</t>
  </si>
  <si>
    <t>manueldominguez</t>
  </si>
  <si>
    <t>fer863</t>
  </si>
  <si>
    <t>conradbcn</t>
  </si>
  <si>
    <t>osemonty</t>
  </si>
  <si>
    <t>davidal</t>
  </si>
  <si>
    <t>amadeublasco</t>
  </si>
  <si>
    <t>mar-i-cel</t>
  </si>
  <si>
    <t>bjsanchez</t>
  </si>
  <si>
    <t>grijan</t>
  </si>
  <si>
    <t>monmarkus</t>
  </si>
  <si>
    <t>hogun-hispano</t>
  </si>
  <si>
    <t>marcoslj1</t>
  </si>
  <si>
    <t>bellesmi</t>
  </si>
  <si>
    <t>samchess_10</t>
  </si>
  <si>
    <t>jergo</t>
  </si>
  <si>
    <t>drcooper3_14</t>
  </si>
  <si>
    <t>tiko-velle</t>
  </si>
  <si>
    <t>juanlabordajl</t>
  </si>
  <si>
    <t>d1vi</t>
  </si>
  <si>
    <t>ajedrol</t>
  </si>
  <si>
    <t>jesus_1980</t>
  </si>
  <si>
    <t>lucese</t>
  </si>
  <si>
    <t>zkneet</t>
  </si>
  <si>
    <t>josanckfish</t>
  </si>
  <si>
    <t>cacses123</t>
  </si>
  <si>
    <t>carloscgx</t>
  </si>
  <si>
    <t>gwendolina</t>
  </si>
  <si>
    <t>alaracs</t>
  </si>
  <si>
    <t>cevecitafesca</t>
  </si>
  <si>
    <t>duelosyquebrantos</t>
  </si>
  <si>
    <t>javierdt</t>
  </si>
  <si>
    <t>habieru</t>
  </si>
  <si>
    <t>danielhellin</t>
  </si>
  <si>
    <t>corbel2005</t>
  </si>
  <si>
    <t>herzeleid</t>
  </si>
  <si>
    <t>thesicilianjob</t>
  </si>
  <si>
    <t>40coronas</t>
  </si>
  <si>
    <t>pazyamornowaryeslove</t>
  </si>
  <si>
    <t>alexhigueras</t>
  </si>
  <si>
    <t>casto</t>
  </si>
  <si>
    <t>xristofg</t>
  </si>
  <si>
    <t>franciscoespinosa</t>
  </si>
  <si>
    <t>wispein</t>
  </si>
  <si>
    <t>alexiniguez</t>
  </si>
  <si>
    <t>desseim</t>
  </si>
  <si>
    <t>juanemilio2003</t>
  </si>
  <si>
    <t>inigolanz</t>
  </si>
  <si>
    <t>ivaj74</t>
  </si>
  <si>
    <t>rafarocher</t>
  </si>
  <si>
    <t>spain99</t>
  </si>
  <si>
    <t>gonzaingy</t>
  </si>
  <si>
    <t>manaci</t>
  </si>
  <si>
    <t>qviqve</t>
  </si>
  <si>
    <t>rapale11</t>
  </si>
  <si>
    <t>javiereb</t>
  </si>
  <si>
    <t>juanantoniofl</t>
  </si>
  <si>
    <t>ggarcinuno</t>
  </si>
  <si>
    <t>kaki_cabrera</t>
  </si>
  <si>
    <t>skynetfloshytronic</t>
  </si>
  <si>
    <t>doloresemilyholtz</t>
  </si>
  <si>
    <t>jorge09031978</t>
  </si>
  <si>
    <t>fuegomatador</t>
  </si>
  <si>
    <t>josem1074</t>
  </si>
  <si>
    <t>victor1722</t>
  </si>
  <si>
    <t>javierliron</t>
  </si>
  <si>
    <t>laxusd</t>
  </si>
  <si>
    <t>txuszorroza</t>
  </si>
  <si>
    <t>miguelbernaldez</t>
  </si>
  <si>
    <t>grizz479</t>
  </si>
  <si>
    <t>inimitable</t>
  </si>
  <si>
    <t>spirna_pepe</t>
  </si>
  <si>
    <t>txopoiribar</t>
  </si>
  <si>
    <t>digoles</t>
  </si>
  <si>
    <t>swepe</t>
  </si>
  <si>
    <t>thantor</t>
  </si>
  <si>
    <t>antonuevo</t>
  </si>
  <si>
    <t>mampo</t>
  </si>
  <si>
    <t>cgahete</t>
  </si>
  <si>
    <t>hoplitahoplita</t>
  </si>
  <si>
    <t>perectoral</t>
  </si>
  <si>
    <t>elgenius20</t>
  </si>
  <si>
    <t>asimovo</t>
  </si>
  <si>
    <t>diegovich1974</t>
  </si>
  <si>
    <t>ibon17</t>
  </si>
  <si>
    <t>africa2005</t>
  </si>
  <si>
    <t>brainstorming</t>
  </si>
  <si>
    <t>chiquielrey44</t>
  </si>
  <si>
    <t>eblete</t>
  </si>
  <si>
    <t>luisrra</t>
  </si>
  <si>
    <t>dmblink</t>
  </si>
  <si>
    <t>ibonval</t>
  </si>
  <si>
    <t>jpcrisol1</t>
  </si>
  <si>
    <t>cembrieb</t>
  </si>
  <si>
    <t>halakran</t>
  </si>
  <si>
    <t>jaumei</t>
  </si>
  <si>
    <t>anpera10</t>
  </si>
  <si>
    <t>oinfante</t>
  </si>
  <si>
    <t>liquidsalt19</t>
  </si>
  <si>
    <t>tete86</t>
  </si>
  <si>
    <t>datyuserneimisteiken</t>
  </si>
  <si>
    <t>jorgelp</t>
  </si>
  <si>
    <t>ruben-ramirez</t>
  </si>
  <si>
    <t>ernes96</t>
  </si>
  <si>
    <t>masterpov</t>
  </si>
  <si>
    <t>patutor</t>
  </si>
  <si>
    <t>satalini</t>
  </si>
  <si>
    <t>ismacarlsen</t>
  </si>
  <si>
    <t>bocanegra1933</t>
  </si>
  <si>
    <t>angelchessmaster1</t>
  </si>
  <si>
    <t>atre_u</t>
  </si>
  <si>
    <t>infeliz3</t>
  </si>
  <si>
    <t>kdbou</t>
  </si>
  <si>
    <t>bgalindo</t>
  </si>
  <si>
    <t>fsangar</t>
  </si>
  <si>
    <t>gambito314</t>
  </si>
  <si>
    <t>hiarias87</t>
  </si>
  <si>
    <t>llido</t>
  </si>
  <si>
    <t>jos-pep</t>
  </si>
  <si>
    <t>kaos_13</t>
  </si>
  <si>
    <t>yonelito</t>
  </si>
  <si>
    <t>elbokeron</t>
  </si>
  <si>
    <t>jaimemurcia</t>
  </si>
  <si>
    <t>8por8</t>
  </si>
  <si>
    <t>topgearchato</t>
  </si>
  <si>
    <t>trufo</t>
  </si>
  <si>
    <t>mcruzeiro</t>
  </si>
  <si>
    <t>oskar12</t>
  </si>
  <si>
    <t>ecollado</t>
  </si>
  <si>
    <t>adri23</t>
  </si>
  <si>
    <t>andresantondura</t>
  </si>
  <si>
    <t>joselfuente</t>
  </si>
  <si>
    <t>nagasakimedlocke</t>
  </si>
  <si>
    <t>chicharrero007</t>
  </si>
  <si>
    <t>ko_re</t>
  </si>
  <si>
    <t>runchess</t>
  </si>
  <si>
    <t>sopa2007</t>
  </si>
  <si>
    <t>javito3</t>
  </si>
  <si>
    <t>jamechevi</t>
  </si>
  <si>
    <t>laugrasosky</t>
  </si>
  <si>
    <t>xpeiro92</t>
  </si>
  <si>
    <t>victorchess2006</t>
  </si>
  <si>
    <t>gaddock</t>
  </si>
  <si>
    <t>juananparla</t>
  </si>
  <si>
    <t>tesladaemon</t>
  </si>
  <si>
    <t>d_t_a</t>
  </si>
  <si>
    <t>isaiasmunoz</t>
  </si>
  <si>
    <t>dvdpenauceda</t>
  </si>
  <si>
    <t>alex-go</t>
  </si>
  <si>
    <t>caballa</t>
  </si>
  <si>
    <t>inakithewinner</t>
  </si>
  <si>
    <t>landser</t>
  </si>
  <si>
    <t>ricemiller</t>
  </si>
  <si>
    <t>mercef</t>
  </si>
  <si>
    <t>fdsalkj</t>
  </si>
  <si>
    <t>jerezmoran</t>
  </si>
  <si>
    <t>eliteraria</t>
  </si>
  <si>
    <t>pedrobc</t>
  </si>
  <si>
    <t>mdeltell</t>
  </si>
  <si>
    <t>galicianmusic</t>
  </si>
  <si>
    <t>yellowalls</t>
  </si>
  <si>
    <t>kaisersosse</t>
  </si>
  <si>
    <t>lepezugzwang</t>
  </si>
  <si>
    <t>ograma</t>
  </si>
  <si>
    <t>usuario515</t>
  </si>
  <si>
    <t>antoniocachas</t>
  </si>
  <si>
    <t>dimas1996</t>
  </si>
  <si>
    <t>robergimenez</t>
  </si>
  <si>
    <t>josedoctorvillegas</t>
  </si>
  <si>
    <t>southmiracle</t>
  </si>
  <si>
    <t>masainz</t>
  </si>
  <si>
    <t>ang08</t>
  </si>
  <si>
    <t>idale</t>
  </si>
  <si>
    <t>karontte</t>
  </si>
  <si>
    <t>lmartincaro</t>
  </si>
  <si>
    <t>oscar-10</t>
  </si>
  <si>
    <t>albertobs</t>
  </si>
  <si>
    <t>javimiranda94</t>
  </si>
  <si>
    <t>rozaliaoprea</t>
  </si>
  <si>
    <t>spartan67</t>
  </si>
  <si>
    <t>alfonsodlta</t>
  </si>
  <si>
    <t>chema_h</t>
  </si>
  <si>
    <t>nonot_37</t>
  </si>
  <si>
    <t>warlock1616</t>
  </si>
  <si>
    <t>politropos</t>
  </si>
  <si>
    <t>jhernasa</t>
  </si>
  <si>
    <t>anluvalse</t>
  </si>
  <si>
    <t>ppcgarcia</t>
  </si>
  <si>
    <t>machorro_salido</t>
  </si>
  <si>
    <t>kurtzs</t>
  </si>
  <si>
    <t>q12q</t>
  </si>
  <si>
    <t>zonangel</t>
  </si>
  <si>
    <t>cabezon1978</t>
  </si>
  <si>
    <t>tegabit</t>
  </si>
  <si>
    <t>car0kan-n</t>
  </si>
  <si>
    <t>espejoazul</t>
  </si>
  <si>
    <t>amansantana</t>
  </si>
  <si>
    <t>lgi0n</t>
  </si>
  <si>
    <t>igagoa</t>
  </si>
  <si>
    <t>darthaverno</t>
  </si>
  <si>
    <t>gemma555</t>
  </si>
  <si>
    <t>zemalopi</t>
  </si>
  <si>
    <t>juliasegover97</t>
  </si>
  <si>
    <t>kingsideinvasion</t>
  </si>
  <si>
    <t>javega2</t>
  </si>
  <si>
    <t>josanbk</t>
  </si>
  <si>
    <t>alelr83</t>
  </si>
  <si>
    <t>envidia15</t>
  </si>
  <si>
    <t>violeta</t>
  </si>
  <si>
    <t>alh82</t>
  </si>
  <si>
    <t>galdrick</t>
  </si>
  <si>
    <t>rucbin</t>
  </si>
  <si>
    <t>davilonx</t>
  </si>
  <si>
    <t>owsei</t>
  </si>
  <si>
    <t>wazco</t>
  </si>
  <si>
    <t>charli48</t>
  </si>
  <si>
    <t>enprava</t>
  </si>
  <si>
    <t>thanir</t>
  </si>
  <si>
    <t>soidone</t>
  </si>
  <si>
    <t>mirloiii</t>
  </si>
  <si>
    <t>kike1605</t>
  </si>
  <si>
    <t>enanone</t>
  </si>
  <si>
    <t>alex-rider</t>
  </si>
  <si>
    <t>ivanosky82</t>
  </si>
  <si>
    <t>joseluismolina84</t>
  </si>
  <si>
    <t>itoful</t>
  </si>
  <si>
    <t>rafa_lafpe</t>
  </si>
  <si>
    <t>eristos</t>
  </si>
  <si>
    <t>jrjgarcia</t>
  </si>
  <si>
    <t>matiasscribe</t>
  </si>
  <si>
    <t>supernesc</t>
  </si>
  <si>
    <t>felipedrg27</t>
  </si>
  <si>
    <t>chuscarro</t>
  </si>
  <si>
    <t>albertopina</t>
  </si>
  <si>
    <t>castel58</t>
  </si>
  <si>
    <t>pooto68</t>
  </si>
  <si>
    <t>jompyaka</t>
  </si>
  <si>
    <t>countermc</t>
  </si>
  <si>
    <t>kratos82</t>
  </si>
  <si>
    <t>sergioal89</t>
  </si>
  <si>
    <t>mgaortega</t>
  </si>
  <si>
    <t>rompegalas</t>
  </si>
  <si>
    <t>jor-21</t>
  </si>
  <si>
    <t>erjoselillo</t>
  </si>
  <si>
    <t>fidelr</t>
  </si>
  <si>
    <t>js_hutt</t>
  </si>
  <si>
    <t>ilizaran</t>
  </si>
  <si>
    <t>angel64zazy</t>
  </si>
  <si>
    <t>chelesoldier</t>
  </si>
  <si>
    <t>the_fory</t>
  </si>
  <si>
    <t>aeoris</t>
  </si>
  <si>
    <t>javier_sanchez</t>
  </si>
  <si>
    <t>jfrasquet</t>
  </si>
  <si>
    <t>marinavalencia</t>
  </si>
  <si>
    <t>gabripablanca</t>
  </si>
  <si>
    <t>el_hombre_noob</t>
  </si>
  <si>
    <t>rutesla</t>
  </si>
  <si>
    <t>paralega</t>
  </si>
  <si>
    <t>airus</t>
  </si>
  <si>
    <t>yiyavo</t>
  </si>
  <si>
    <t>ra3000</t>
  </si>
  <si>
    <t>lxix69</t>
  </si>
  <si>
    <t>rubenlucas</t>
  </si>
  <si>
    <t>fideuer</t>
  </si>
  <si>
    <t>elosofia</t>
  </si>
  <si>
    <t>xx_samu_xx</t>
  </si>
  <si>
    <t>davidereig</t>
  </si>
  <si>
    <t>fatalmal</t>
  </si>
  <si>
    <t>muquifuler</t>
  </si>
  <si>
    <t>slcasados</t>
  </si>
  <si>
    <t>corbel2008</t>
  </si>
  <si>
    <t>asaba</t>
  </si>
  <si>
    <t>johanthepawn</t>
  </si>
  <si>
    <t>frankelpro</t>
  </si>
  <si>
    <t>belinda82</t>
  </si>
  <si>
    <t>ssnake9</t>
  </si>
  <si>
    <t>sabadellense</t>
  </si>
  <si>
    <t>meco81</t>
  </si>
  <si>
    <t>jhergueta</t>
  </si>
  <si>
    <t>dalmus</t>
  </si>
  <si>
    <t>davidrodriguezcacere</t>
  </si>
  <si>
    <t>twentythirdz</t>
  </si>
  <si>
    <t>anselbb</t>
  </si>
  <si>
    <t>rybakovafish</t>
  </si>
  <si>
    <t>aliciapl9</t>
  </si>
  <si>
    <t>leopoldo55</t>
  </si>
  <si>
    <t>richard1861</t>
  </si>
  <si>
    <t>ferchx</t>
  </si>
  <si>
    <t>manel7</t>
  </si>
  <si>
    <t>oscaralesanco</t>
  </si>
  <si>
    <t>daverose0106</t>
  </si>
  <si>
    <t>thelaguardias</t>
  </si>
  <si>
    <t>pedrobonilla</t>
  </si>
  <si>
    <t>arruma2160</t>
  </si>
  <si>
    <t>felipepinillos</t>
  </si>
  <si>
    <t>domivat24</t>
  </si>
  <si>
    <t>nicola_manfredonia</t>
  </si>
  <si>
    <t>rexmedina</t>
  </si>
  <si>
    <t>marcossantiagovega</t>
  </si>
  <si>
    <t>slykatchess</t>
  </si>
  <si>
    <t>kaptton</t>
  </si>
  <si>
    <t>avatar246</t>
  </si>
  <si>
    <t>rocera</t>
  </si>
  <si>
    <t>tonyoev</t>
  </si>
  <si>
    <t>selfo84</t>
  </si>
  <si>
    <t>xexux</t>
  </si>
  <si>
    <t>domineg</t>
  </si>
  <si>
    <t>luisfor</t>
  </si>
  <si>
    <t>apacheverez</t>
  </si>
  <si>
    <t>danielc74</t>
  </si>
  <si>
    <t>roy1x2</t>
  </si>
  <si>
    <t>v4char</t>
  </si>
  <si>
    <t>alpegon</t>
  </si>
  <si>
    <t>reyabsuelto</t>
  </si>
  <si>
    <t>darksefirot1987</t>
  </si>
  <si>
    <t>lrojoj</t>
  </si>
  <si>
    <t>mergar</t>
  </si>
  <si>
    <t>brahms1998</t>
  </si>
  <si>
    <t>epyius</t>
  </si>
  <si>
    <t>scl2991</t>
  </si>
  <si>
    <t>pakitospain</t>
  </si>
  <si>
    <t>g0blin</t>
  </si>
  <si>
    <t>danielcosme</t>
  </si>
  <si>
    <t>despojo</t>
  </si>
  <si>
    <t>alm0gavar</t>
  </si>
  <si>
    <t>urtasun2</t>
  </si>
  <si>
    <t>alvarotroll</t>
  </si>
  <si>
    <t>horrorchess89</t>
  </si>
  <si>
    <t>cartagenaprovincia</t>
  </si>
  <si>
    <t>kingchess2006</t>
  </si>
  <si>
    <t>miguelangelsillero</t>
  </si>
  <si>
    <t>kamajal</t>
  </si>
  <si>
    <t>nando203</t>
  </si>
  <si>
    <t>romanlopezdelaserna</t>
  </si>
  <si>
    <t>cesarsanchezarmesto</t>
  </si>
  <si>
    <t>goku11b</t>
  </si>
  <si>
    <t>speculatah</t>
  </si>
  <si>
    <t>alejandrosamasalinas</t>
  </si>
  <si>
    <t>omicron86</t>
  </si>
  <si>
    <t>manelillius</t>
  </si>
  <si>
    <t>elrufoelrufo</t>
  </si>
  <si>
    <t>nuharoo</t>
  </si>
  <si>
    <t>jmjm</t>
  </si>
  <si>
    <t>arturrovirakarpov</t>
  </si>
  <si>
    <t>dvergr</t>
  </si>
  <si>
    <t>danigo07</t>
  </si>
  <si>
    <t>davidmf</t>
  </si>
  <si>
    <t>desafinadogusfran</t>
  </si>
  <si>
    <t>enriquedelaosa</t>
  </si>
  <si>
    <t>erlantz450</t>
  </si>
  <si>
    <t>jaspito</t>
  </si>
  <si>
    <t>n3tm4n</t>
  </si>
  <si>
    <t>pepe12345</t>
  </si>
  <si>
    <t>revoltoso23</t>
  </si>
  <si>
    <t>salas26</t>
  </si>
  <si>
    <t>soulreaver87</t>
  </si>
  <si>
    <t>rafagl</t>
  </si>
  <si>
    <t>liner96</t>
  </si>
  <si>
    <t>ninjaenergia</t>
  </si>
  <si>
    <t>diegoggo</t>
  </si>
  <si>
    <t>josegar84</t>
  </si>
  <si>
    <t>andreslazarostadium</t>
  </si>
  <si>
    <t>pamoron07</t>
  </si>
  <si>
    <t>neptuno-28014</t>
  </si>
  <si>
    <t>binarios</t>
  </si>
  <si>
    <t>marquitus1234</t>
  </si>
  <si>
    <t>sdelamorubio</t>
  </si>
  <si>
    <t>yoneidmt</t>
  </si>
  <si>
    <t>oliverio_garcia</t>
  </si>
  <si>
    <t>javierrv</t>
  </si>
  <si>
    <t>felixjavier</t>
  </si>
  <si>
    <t>troglod</t>
  </si>
  <si>
    <t>rizos</t>
  </si>
  <si>
    <t>mauregato</t>
  </si>
  <si>
    <t>anandviswanand</t>
  </si>
  <si>
    <t>pokemoniaca</t>
  </si>
  <si>
    <t>almerich</t>
  </si>
  <si>
    <t>floridop</t>
  </si>
  <si>
    <t>aeroxverde</t>
  </si>
  <si>
    <t>nury1969</t>
  </si>
  <si>
    <t>dmvlad</t>
  </si>
  <si>
    <t>erpipboah</t>
  </si>
  <si>
    <t>serguei79</t>
  </si>
  <si>
    <t>burches62</t>
  </si>
  <si>
    <t>hyperbole2</t>
  </si>
  <si>
    <t>manoloo2045</t>
  </si>
  <si>
    <t>rufinofernandez</t>
  </si>
  <si>
    <t>torom42</t>
  </si>
  <si>
    <t>trave7junior</t>
  </si>
  <si>
    <t>6915jces</t>
  </si>
  <si>
    <t>aitortxoxd</t>
  </si>
  <si>
    <t>alejandroarias</t>
  </si>
  <si>
    <t>alescra</t>
  </si>
  <si>
    <t>aure95-2</t>
  </si>
  <si>
    <t>betico17</t>
  </si>
  <si>
    <t>cambiodedamas</t>
  </si>
  <si>
    <t>caracol55</t>
  </si>
  <si>
    <t>checkyoqueen</t>
  </si>
  <si>
    <t>chelem13</t>
  </si>
  <si>
    <t>chermantraws</t>
  </si>
  <si>
    <t>cristinavt</t>
  </si>
  <si>
    <t>crujerov</t>
  </si>
  <si>
    <t>d3mon8</t>
  </si>
  <si>
    <t>damarpe</t>
  </si>
  <si>
    <t>depilacion_peonil</t>
  </si>
  <si>
    <t>diegodx3</t>
  </si>
  <si>
    <t>elchinchador</t>
  </si>
  <si>
    <t>esojreivaj</t>
  </si>
  <si>
    <t>fer8799</t>
  </si>
  <si>
    <t>francisco61</t>
  </si>
  <si>
    <t>gabrielvargas18</t>
  </si>
  <si>
    <t>georgiobblover</t>
  </si>
  <si>
    <t>gurdji</t>
  </si>
  <si>
    <t>hector45</t>
  </si>
  <si>
    <t>hernan_flash</t>
  </si>
  <si>
    <t>iduxx22</t>
  </si>
  <si>
    <t>j2tc</t>
  </si>
  <si>
    <t>jaboro</t>
  </si>
  <si>
    <t>jcabellobu</t>
  </si>
  <si>
    <t>jfagullo</t>
  </si>
  <si>
    <t>jfnp090274</t>
  </si>
  <si>
    <t>joakin36</t>
  </si>
  <si>
    <t>joelfrf</t>
  </si>
  <si>
    <t>jokerjmc</t>
  </si>
  <si>
    <t>josean06</t>
  </si>
  <si>
    <t>joseljg</t>
  </si>
  <si>
    <t>josemiguel11</t>
  </si>
  <si>
    <t>juanjoselopezcatala</t>
  </si>
  <si>
    <t>juanmarchena</t>
  </si>
  <si>
    <t>jugador07</t>
  </si>
  <si>
    <t>julio92</t>
  </si>
  <si>
    <t>legomines</t>
  </si>
  <si>
    <t>llum</t>
  </si>
  <si>
    <t>mamcompany</t>
  </si>
  <si>
    <t>manuelanyello</t>
  </si>
  <si>
    <t>maxim73</t>
  </si>
  <si>
    <t>medterraneo</t>
  </si>
  <si>
    <t>meery123</t>
  </si>
  <si>
    <t>meliagan</t>
  </si>
  <si>
    <t>miarma</t>
  </si>
  <si>
    <t>minisuarez</t>
  </si>
  <si>
    <t>ocachess</t>
  </si>
  <si>
    <t>pedro_gines</t>
  </si>
  <si>
    <t>periquet137</t>
  </si>
  <si>
    <t>petlo99</t>
  </si>
  <si>
    <t>picapleitos</t>
  </si>
  <si>
    <t>quesitos</t>
  </si>
  <si>
    <t>rafika95</t>
  </si>
  <si>
    <t>reina_penelope</t>
  </si>
  <si>
    <t>rentakiller</t>
  </si>
  <si>
    <t>rhinocerox</t>
  </si>
  <si>
    <t>sanbernardo_1</t>
  </si>
  <si>
    <t>sjleg</t>
  </si>
  <si>
    <t>sobaj</t>
  </si>
  <si>
    <t>spinola00</t>
  </si>
  <si>
    <t>starkast</t>
  </si>
  <si>
    <t>stiwiee</t>
  </si>
  <si>
    <t>superarsenal67</t>
  </si>
  <si>
    <t>tentesc</t>
  </si>
  <si>
    <t>umbela</t>
  </si>
  <si>
    <t>valenciamoon</t>
  </si>
  <si>
    <t>victorrod97</t>
  </si>
  <si>
    <t>wauk</t>
  </si>
  <si>
    <t>will_ker</t>
  </si>
  <si>
    <t>yagohaiku</t>
  </si>
  <si>
    <t>WL2019. R8. Argentina - Irán</t>
  </si>
  <si>
    <t>Argentino</t>
  </si>
  <si>
    <t>ARG</t>
  </si>
  <si>
    <t>TO %</t>
  </si>
  <si>
    <t>RD</t>
  </si>
  <si>
    <t>ARG (C/ Cab.)</t>
  </si>
  <si>
    <t>Iraní</t>
  </si>
  <si>
    <t>IRN</t>
  </si>
  <si>
    <t>Dif</t>
  </si>
  <si>
    <t>Dif (C/ Cab.)</t>
  </si>
  <si>
    <t>Team</t>
  </si>
  <si>
    <t>Inscriptos</t>
  </si>
  <si>
    <t>Promedio Inscriptos</t>
  </si>
  <si>
    <t>Promedio participantes</t>
  </si>
  <si>
    <t>Mediana</t>
  </si>
  <si>
    <t>Tableros con Ventaja</t>
  </si>
  <si>
    <t>Cuentas Premium y Staff</t>
  </si>
  <si>
    <t>Staff</t>
  </si>
  <si>
    <t>faarian</t>
  </si>
  <si>
    <t>Argentina</t>
  </si>
  <si>
    <t>mousavian_hamed</t>
  </si>
  <si>
    <t>Ucrania</t>
  </si>
  <si>
    <t>achizari</t>
  </si>
  <si>
    <t>Diferencia</t>
  </si>
  <si>
    <t>watterfall</t>
  </si>
  <si>
    <t>iran93e</t>
  </si>
  <si>
    <t>milad-a</t>
  </si>
  <si>
    <t>iraniancheetah</t>
  </si>
  <si>
    <t>sjeddi</t>
  </si>
  <si>
    <t>masoodkhorasanian</t>
  </si>
  <si>
    <t>nima_f_d</t>
  </si>
  <si>
    <t>farips</t>
  </si>
  <si>
    <t>soohrab</t>
  </si>
  <si>
    <t>jrc_96</t>
  </si>
  <si>
    <t>elham0210</t>
  </si>
  <si>
    <t>e-zarrin</t>
  </si>
  <si>
    <t>yahyaazimi</t>
  </si>
  <si>
    <t>fair_play2</t>
  </si>
  <si>
    <t>boozy_ir</t>
  </si>
  <si>
    <t>iran46</t>
  </si>
  <si>
    <t>rebeljohnny</t>
  </si>
  <si>
    <t>mokhtarhosin</t>
  </si>
  <si>
    <t>beautiful-mind90</t>
  </si>
  <si>
    <t>behnam1986</t>
  </si>
  <si>
    <t>frzad1358</t>
  </si>
  <si>
    <t>talekhine1991</t>
  </si>
  <si>
    <t>rahimchavoshi</t>
  </si>
  <si>
    <t>hoomanrezaeian</t>
  </si>
  <si>
    <t>the_lion_king000</t>
  </si>
  <si>
    <t>mah135</t>
  </si>
  <si>
    <t>amirtanhadoost</t>
  </si>
  <si>
    <t>mtk3070</t>
  </si>
  <si>
    <t>taashaar</t>
  </si>
  <si>
    <t>zahed3001</t>
  </si>
  <si>
    <t>yaghobazhdari</t>
  </si>
  <si>
    <t>ayub44</t>
  </si>
  <si>
    <t>sa-17</t>
  </si>
  <si>
    <t>ircm74</t>
  </si>
  <si>
    <t>behrooz_sadeghi</t>
  </si>
  <si>
    <t>payamp</t>
  </si>
  <si>
    <t>omidmir</t>
  </si>
  <si>
    <t>bahmanbh</t>
  </si>
  <si>
    <t>hooraam</t>
  </si>
  <si>
    <t>interuniversal1</t>
  </si>
  <si>
    <t>hoska</t>
  </si>
  <si>
    <t>mahdiesmaili</t>
  </si>
  <si>
    <t>razi_dk</t>
  </si>
  <si>
    <t>ahmadrz</t>
  </si>
  <si>
    <t>mhh313</t>
  </si>
  <si>
    <t>ghargharak</t>
  </si>
  <si>
    <t>sina13722002</t>
  </si>
  <si>
    <t>abshok</t>
  </si>
  <si>
    <t>alializadeh</t>
  </si>
  <si>
    <t>behnambehnam</t>
  </si>
  <si>
    <t>rouzdar</t>
  </si>
  <si>
    <t>iran7</t>
  </si>
  <si>
    <t>sorcererofwonderland</t>
  </si>
  <si>
    <t>alibs0911831</t>
  </si>
  <si>
    <t>sevingi</t>
  </si>
  <si>
    <t>reza2888</t>
  </si>
  <si>
    <t>sina-kd</t>
  </si>
  <si>
    <t>mahdi-z</t>
  </si>
  <si>
    <t>smchess</t>
  </si>
  <si>
    <t>mohsen902</t>
  </si>
  <si>
    <t>mohamadiajabi1354</t>
  </si>
  <si>
    <t>hamidkaka</t>
  </si>
  <si>
    <t>amsaravi</t>
  </si>
  <si>
    <t>ramin-ahwaz</t>
  </si>
  <si>
    <t>manoochehr68</t>
  </si>
  <si>
    <t>nimabaradaran</t>
  </si>
  <si>
    <t>hghb</t>
  </si>
  <si>
    <t>akbari1700</t>
  </si>
  <si>
    <t>farzadviva</t>
  </si>
  <si>
    <t>samad1</t>
  </si>
  <si>
    <t>md_azizian</t>
  </si>
  <si>
    <t>mohammad-vilan</t>
  </si>
  <si>
    <t>miladameri7</t>
  </si>
  <si>
    <t>robert8867</t>
  </si>
  <si>
    <t>afshinmehran</t>
  </si>
  <si>
    <t>pn-1517</t>
  </si>
  <si>
    <t>sanasayna</t>
  </si>
  <si>
    <t>cyrus_tm69</t>
  </si>
  <si>
    <t>saeid_ltf</t>
  </si>
  <si>
    <t>mohammadreza2080</t>
  </si>
  <si>
    <t>meisam65</t>
  </si>
  <si>
    <t>aliebrahimi63</t>
  </si>
  <si>
    <t>manchester110</t>
  </si>
  <si>
    <t>aminsarvi</t>
  </si>
  <si>
    <t>mehdiafshari</t>
  </si>
  <si>
    <t>meysamsoleyman</t>
  </si>
  <si>
    <t>siavoj</t>
  </si>
  <si>
    <t>arady71</t>
  </si>
  <si>
    <t>bhz373</t>
  </si>
  <si>
    <t>hamedac</t>
  </si>
  <si>
    <t>kapabelankar</t>
  </si>
  <si>
    <t>isacc2535</t>
  </si>
  <si>
    <t>rezaaman</t>
  </si>
  <si>
    <t>arijone8392</t>
  </si>
  <si>
    <t>i_am_sher_locked</t>
  </si>
  <si>
    <t>tornatoreparadiso</t>
  </si>
  <si>
    <t>sr-vasily</t>
  </si>
  <si>
    <t>javadghorbani</t>
  </si>
  <si>
    <t>parsa9</t>
  </si>
  <si>
    <t>amintalebi</t>
  </si>
  <si>
    <t>bahramsaghebi</t>
  </si>
  <si>
    <t>sanati20</t>
  </si>
  <si>
    <t>shomal</t>
  </si>
  <si>
    <t>hamidrezanazari</t>
  </si>
  <si>
    <t>mahmoodrashidi</t>
  </si>
  <si>
    <t>viki_7</t>
  </si>
  <si>
    <t>kingdomof_mahdi</t>
  </si>
  <si>
    <t>mehdigovara55</t>
  </si>
  <si>
    <t>jalalpurebrahim</t>
  </si>
  <si>
    <t>gmamir182</t>
  </si>
  <si>
    <t>reza1977</t>
  </si>
  <si>
    <t>amirnaeiji</t>
  </si>
  <si>
    <t>saeedjavan</t>
  </si>
  <si>
    <t>rezamb78</t>
  </si>
  <si>
    <t>omar220</t>
  </si>
  <si>
    <t>sarvash</t>
  </si>
  <si>
    <t>maryambano</t>
  </si>
  <si>
    <t>mtfard</t>
  </si>
  <si>
    <t>mahdi_asadi</t>
  </si>
  <si>
    <t>masihz</t>
  </si>
  <si>
    <t>toloei</t>
  </si>
  <si>
    <t>atm849</t>
  </si>
  <si>
    <t>pedramforootan</t>
  </si>
  <si>
    <t>javadsn</t>
  </si>
  <si>
    <t>kamranbav</t>
  </si>
  <si>
    <t>supersaeed</t>
  </si>
  <si>
    <t>narges24</t>
  </si>
  <si>
    <t>iraj6544</t>
  </si>
  <si>
    <t>hassanvaezi</t>
  </si>
  <si>
    <t>nimad64</t>
  </si>
  <si>
    <t>part74</t>
  </si>
  <si>
    <t>artoosh</t>
  </si>
  <si>
    <t>hibuddyhru</t>
  </si>
  <si>
    <t>m-arefi</t>
  </si>
  <si>
    <t>barjoman</t>
  </si>
  <si>
    <t>shabnam1920</t>
  </si>
  <si>
    <t>mohammadcmt</t>
  </si>
  <si>
    <t>elin91</t>
  </si>
  <si>
    <t>student2003</t>
  </si>
  <si>
    <t>vahidjeddi</t>
  </si>
  <si>
    <t>amoshae</t>
  </si>
  <si>
    <t>aghiltahmasbi</t>
  </si>
  <si>
    <t>mobarez</t>
  </si>
  <si>
    <t>apsanouni</t>
  </si>
  <si>
    <t>habibsh</t>
  </si>
  <si>
    <t>rafaelx24x</t>
  </si>
  <si>
    <t>recordshekan</t>
  </si>
  <si>
    <t>ali_ghorbannia</t>
  </si>
  <si>
    <t>takhribgar</t>
  </si>
  <si>
    <t>hamidre3a</t>
  </si>
  <si>
    <t>ashodad2</t>
  </si>
  <si>
    <t>soroushash</t>
  </si>
  <si>
    <t>dkhm</t>
  </si>
  <si>
    <t>kiarash_tab</t>
  </si>
  <si>
    <t>mehrshad2088</t>
  </si>
  <si>
    <t>shahram_sarmad</t>
  </si>
  <si>
    <t>mohamadsadeq</t>
  </si>
  <si>
    <t>baran198</t>
  </si>
  <si>
    <t>gurab</t>
  </si>
  <si>
    <t>naserjalali</t>
  </si>
  <si>
    <t>keykavoos_ss</t>
  </si>
  <si>
    <t>javanshir1235</t>
  </si>
  <si>
    <t>mfmsas</t>
  </si>
  <si>
    <t>bahrini46</t>
  </si>
  <si>
    <t>ht2011</t>
  </si>
  <si>
    <t>saeidhadavand</t>
  </si>
  <si>
    <t>mahdito</t>
  </si>
  <si>
    <t>mhbeigi</t>
  </si>
  <si>
    <t>koroushkabir</t>
  </si>
  <si>
    <t>sabak18</t>
  </si>
  <si>
    <t>mahdi4549</t>
  </si>
  <si>
    <t>salar128</t>
  </si>
  <si>
    <t>mohammadmax</t>
  </si>
  <si>
    <t>babak912</t>
  </si>
  <si>
    <t>mfahimpour</t>
  </si>
  <si>
    <t>yooneskermanshahian</t>
  </si>
  <si>
    <t>mralizadeh</t>
  </si>
  <si>
    <t>WL2019. R9. Argentina - España</t>
  </si>
  <si>
    <t>Español</t>
  </si>
  <si>
    <t>ESP</t>
  </si>
  <si>
    <t>gcorsett1</t>
  </si>
  <si>
    <t>España</t>
  </si>
  <si>
    <t>aguantequeen</t>
  </si>
  <si>
    <t>josepeinado</t>
  </si>
  <si>
    <t>Jugadores</t>
  </si>
  <si>
    <t>Fecha promedio</t>
  </si>
  <si>
    <t>Min</t>
  </si>
  <si>
    <t>Max</t>
  </si>
  <si>
    <t>Promedio</t>
  </si>
  <si>
    <t>Arg</t>
  </si>
  <si>
    <t>Serbia</t>
  </si>
  <si>
    <t>Srb</t>
  </si>
  <si>
    <t>Promedio Total</t>
  </si>
  <si>
    <t>Mediana Total</t>
  </si>
  <si>
    <t>88.1</t>
  </si>
  <si>
    <t>slobodanc</t>
  </si>
  <si>
    <t>16.67</t>
  </si>
  <si>
    <t>92.82</t>
  </si>
  <si>
    <t>86.99</t>
  </si>
  <si>
    <t>biljana_82</t>
  </si>
  <si>
    <t>85.33</t>
  </si>
  <si>
    <t>94.58</t>
  </si>
  <si>
    <t>mokrin_38</t>
  </si>
  <si>
    <t>71.71</t>
  </si>
  <si>
    <t>1.18</t>
  </si>
  <si>
    <t>48.98</t>
  </si>
  <si>
    <t>cojle</t>
  </si>
  <si>
    <t>80.4</t>
  </si>
  <si>
    <t>103.49</t>
  </si>
  <si>
    <t>lencedu</t>
  </si>
  <si>
    <t>73.94</t>
  </si>
  <si>
    <t>60.82</t>
  </si>
  <si>
    <t>jeromedrake</t>
  </si>
  <si>
    <t>75.02</t>
  </si>
  <si>
    <t>57.98</t>
  </si>
  <si>
    <t>goranars</t>
  </si>
  <si>
    <t>72.4</t>
  </si>
  <si>
    <t>77.37</t>
  </si>
  <si>
    <t>jocmil</t>
  </si>
  <si>
    <t>47.88</t>
  </si>
  <si>
    <t>88.65</t>
  </si>
  <si>
    <t>acazubic</t>
  </si>
  <si>
    <t>64.12</t>
  </si>
  <si>
    <t>photodeinym</t>
  </si>
  <si>
    <t>57.53</t>
  </si>
  <si>
    <t>79.23</t>
  </si>
  <si>
    <t>vladakis70</t>
  </si>
  <si>
    <t>44.2</t>
  </si>
  <si>
    <t>122.42</t>
  </si>
  <si>
    <t>bsrdjan</t>
  </si>
  <si>
    <t>3.64</t>
  </si>
  <si>
    <t>58.73</t>
  </si>
  <si>
    <t>72.24</t>
  </si>
  <si>
    <t>mailija</t>
  </si>
  <si>
    <t>57.42</t>
  </si>
  <si>
    <t>135.45</t>
  </si>
  <si>
    <t>markopop84</t>
  </si>
  <si>
    <t>4.44</t>
  </si>
  <si>
    <t>69.75</t>
  </si>
  <si>
    <t>65.51</t>
  </si>
  <si>
    <t>djooomla1</t>
  </si>
  <si>
    <t>87.73</t>
  </si>
  <si>
    <t>63.3</t>
  </si>
  <si>
    <t>lavcina</t>
  </si>
  <si>
    <t>106.46</t>
  </si>
  <si>
    <t>59.74</t>
  </si>
  <si>
    <t>kulicdusan</t>
  </si>
  <si>
    <t>90.97</t>
  </si>
  <si>
    <t>113.9</t>
  </si>
  <si>
    <t>kas-gp</t>
  </si>
  <si>
    <t>68.96</t>
  </si>
  <si>
    <t>juga1959</t>
  </si>
  <si>
    <t>51.13</t>
  </si>
  <si>
    <t>92.21</t>
  </si>
  <si>
    <t>rolsrojs</t>
  </si>
  <si>
    <t>74.76</t>
  </si>
  <si>
    <t>macaktosa</t>
  </si>
  <si>
    <t>10.53</t>
  </si>
  <si>
    <t>73.18</t>
  </si>
  <si>
    <t>61.97</t>
  </si>
  <si>
    <t>kingpiccolo</t>
  </si>
  <si>
    <t>7.27</t>
  </si>
  <si>
    <t>63.15</t>
  </si>
  <si>
    <t>67.17</t>
  </si>
  <si>
    <t>branezmaj</t>
  </si>
  <si>
    <t>31.25</t>
  </si>
  <si>
    <t>72.2</t>
  </si>
  <si>
    <t>81.9</t>
  </si>
  <si>
    <t>kennty</t>
  </si>
  <si>
    <t>60.98</t>
  </si>
  <si>
    <t>99.15</t>
  </si>
  <si>
    <t>sasak963</t>
  </si>
  <si>
    <t>77.4</t>
  </si>
  <si>
    <t>104.93</t>
  </si>
  <si>
    <t>crnijahac</t>
  </si>
  <si>
    <t>95.35</t>
  </si>
  <si>
    <t>85.26</t>
  </si>
  <si>
    <t>budja</t>
  </si>
  <si>
    <t>71.93</t>
  </si>
  <si>
    <t>66.1</t>
  </si>
  <si>
    <t>filipbg85</t>
  </si>
  <si>
    <t>67.81</t>
  </si>
  <si>
    <t>78.68</t>
  </si>
  <si>
    <t>igor1979</t>
  </si>
  <si>
    <t>44.33</t>
  </si>
  <si>
    <t>86.51</t>
  </si>
  <si>
    <t>maksim95</t>
  </si>
  <si>
    <t>55.12</t>
  </si>
  <si>
    <t>62.13</t>
  </si>
  <si>
    <t>hajduk_veljko</t>
  </si>
  <si>
    <t>58.4</t>
  </si>
  <si>
    <t>45.44</t>
  </si>
  <si>
    <t>crni_ns</t>
  </si>
  <si>
    <t>32.22</t>
  </si>
  <si>
    <t>6.45</t>
  </si>
  <si>
    <t>63.99</t>
  </si>
  <si>
    <t>sasa_ilic</t>
  </si>
  <si>
    <t>57.23</t>
  </si>
  <si>
    <t>71.21</t>
  </si>
  <si>
    <t>zemcov</t>
  </si>
  <si>
    <t>66.45</t>
  </si>
  <si>
    <t>94.79</t>
  </si>
  <si>
    <t>lutkoto</t>
  </si>
  <si>
    <t>118.96</t>
  </si>
  <si>
    <t>2.78</t>
  </si>
  <si>
    <t>66.89</t>
  </si>
  <si>
    <t>dejande69</t>
  </si>
  <si>
    <t>53.75</t>
  </si>
  <si>
    <t>89.32</t>
  </si>
  <si>
    <t>piterskan</t>
  </si>
  <si>
    <t>91.45</t>
  </si>
  <si>
    <t>58.24</t>
  </si>
  <si>
    <t>timmanjan</t>
  </si>
  <si>
    <t>57.22</t>
  </si>
  <si>
    <t>67.34</t>
  </si>
  <si>
    <t>sinisamalipijac</t>
  </si>
  <si>
    <t>63.57</t>
  </si>
  <si>
    <t>6.25</t>
  </si>
  <si>
    <t>71.24</t>
  </si>
  <si>
    <t>ilic-aleksandar</t>
  </si>
  <si>
    <t>62.65</t>
  </si>
  <si>
    <t>86.91</t>
  </si>
  <si>
    <t>crnjak1</t>
  </si>
  <si>
    <t>38.85</t>
  </si>
  <si>
    <t>48.91</t>
  </si>
  <si>
    <t>zoran6666</t>
  </si>
  <si>
    <t>65.25</t>
  </si>
  <si>
    <t>71.14</t>
  </si>
  <si>
    <t>makarije</t>
  </si>
  <si>
    <t>46.94</t>
  </si>
  <si>
    <t>61.92</t>
  </si>
  <si>
    <t>vlada282</t>
  </si>
  <si>
    <t>135.75</t>
  </si>
  <si>
    <t>62.96</t>
  </si>
  <si>
    <t>justold</t>
  </si>
  <si>
    <t>11.89</t>
  </si>
  <si>
    <t>43.91</t>
  </si>
  <si>
    <t>67.59</t>
  </si>
  <si>
    <t>socooloveec</t>
  </si>
  <si>
    <t>48.97</t>
  </si>
  <si>
    <t>0.27</t>
  </si>
  <si>
    <t>30.87</t>
  </si>
  <si>
    <t>bip-bip-bip</t>
  </si>
  <si>
    <t>54.97</t>
  </si>
  <si>
    <t>65.45</t>
  </si>
  <si>
    <t>the_revenant_maki</t>
  </si>
  <si>
    <t>76.21</t>
  </si>
  <si>
    <t>juang_96</t>
  </si>
  <si>
    <t>54.26</t>
  </si>
  <si>
    <t>gorang61</t>
  </si>
  <si>
    <t>42.55</t>
  </si>
  <si>
    <t>quesuno</t>
  </si>
  <si>
    <t>66.81</t>
  </si>
  <si>
    <t>maske2</t>
  </si>
  <si>
    <t>100.15</t>
  </si>
  <si>
    <t>61.35</t>
  </si>
  <si>
    <t>nemirena</t>
  </si>
  <si>
    <t>46.7</t>
  </si>
  <si>
    <t>83.32</t>
  </si>
  <si>
    <t>aesculusz</t>
  </si>
  <si>
    <t>89.82</t>
  </si>
  <si>
    <t>144.06</t>
  </si>
  <si>
    <t>iggy7777</t>
  </si>
  <si>
    <t>59.79</t>
  </si>
  <si>
    <t>thebestking1215</t>
  </si>
  <si>
    <t>44.46</t>
  </si>
  <si>
    <t>60.35</t>
  </si>
  <si>
    <t>lukoni</t>
  </si>
  <si>
    <t>2.48</t>
  </si>
  <si>
    <t>47.05</t>
  </si>
  <si>
    <t>98.15</t>
  </si>
  <si>
    <t>zemunac27</t>
  </si>
  <si>
    <t>57.79</t>
  </si>
  <si>
    <t>64.98</t>
  </si>
  <si>
    <t>nesoviczarko</t>
  </si>
  <si>
    <t>45.05</t>
  </si>
  <si>
    <t>3.77</t>
  </si>
  <si>
    <t>55.39</t>
  </si>
  <si>
    <t>nesalana</t>
  </si>
  <si>
    <t>87.68</t>
  </si>
  <si>
    <t>54.99</t>
  </si>
  <si>
    <t>dragan-che</t>
  </si>
  <si>
    <t>82.86</t>
  </si>
  <si>
    <t>73.12</t>
  </si>
  <si>
    <t>voigaga</t>
  </si>
  <si>
    <t>75.59</t>
  </si>
  <si>
    <t>8.33</t>
  </si>
  <si>
    <t>55.56</t>
  </si>
  <si>
    <t>stameni65</t>
  </si>
  <si>
    <t>superbellota</t>
  </si>
  <si>
    <t>78.54</t>
  </si>
  <si>
    <t>agoran</t>
  </si>
  <si>
    <t>64.91</t>
  </si>
  <si>
    <t>79.21</t>
  </si>
  <si>
    <t>arijevska</t>
  </si>
  <si>
    <t>104.73</t>
  </si>
  <si>
    <t>151.36</t>
  </si>
  <si>
    <t>drazencvijanovic</t>
  </si>
  <si>
    <t>64.83</t>
  </si>
  <si>
    <t>63.08</t>
  </si>
  <si>
    <t>zoran5</t>
  </si>
  <si>
    <t>4.17</t>
  </si>
  <si>
    <t>59.86</t>
  </si>
  <si>
    <t>54.75</t>
  </si>
  <si>
    <t>neoserbian</t>
  </si>
  <si>
    <t>68.76</t>
  </si>
  <si>
    <t>46.31</t>
  </si>
  <si>
    <t>pitagoran</t>
  </si>
  <si>
    <t>28.13</t>
  </si>
  <si>
    <t>47.6</t>
  </si>
  <si>
    <t>77.95</t>
  </si>
  <si>
    <t>darisha</t>
  </si>
  <si>
    <t>64.82</t>
  </si>
  <si>
    <t>59.41</t>
  </si>
  <si>
    <t>king_warrior</t>
  </si>
  <si>
    <t>84.97</t>
  </si>
  <si>
    <t>49.94</t>
  </si>
  <si>
    <t>ivannikol</t>
  </si>
  <si>
    <t>87.7</t>
  </si>
  <si>
    <t>63.25</t>
  </si>
  <si>
    <t>rpavle</t>
  </si>
  <si>
    <t>69.61</t>
  </si>
  <si>
    <t>gnjecc</t>
  </si>
  <si>
    <t>34.89</t>
  </si>
  <si>
    <t>73.46</t>
  </si>
  <si>
    <t>dorcoll</t>
  </si>
  <si>
    <t>73.74</t>
  </si>
  <si>
    <t>13.33</t>
  </si>
  <si>
    <t>77.34</t>
  </si>
  <si>
    <t>lukas13</t>
  </si>
  <si>
    <t>100.46</t>
  </si>
  <si>
    <t>87.88</t>
  </si>
  <si>
    <t>sasapiki</t>
  </si>
  <si>
    <t>67.62</t>
  </si>
  <si>
    <t>88.61</t>
  </si>
  <si>
    <t>kovalski7</t>
  </si>
  <si>
    <t>57.95</t>
  </si>
  <si>
    <t>83.09</t>
  </si>
  <si>
    <t>d4k1</t>
  </si>
  <si>
    <t>71.58</t>
  </si>
  <si>
    <t>128.11</t>
  </si>
  <si>
    <t>l125</t>
  </si>
  <si>
    <t>70.48</t>
  </si>
  <si>
    <t>75.46</t>
  </si>
  <si>
    <t>tromozak</t>
  </si>
  <si>
    <t>82.81</t>
  </si>
  <si>
    <t>70.71</t>
  </si>
  <si>
    <t>jm0904</t>
  </si>
  <si>
    <t>88.94</t>
  </si>
  <si>
    <t>86.53</t>
  </si>
  <si>
    <t>deki22</t>
  </si>
  <si>
    <t>74.64</t>
  </si>
  <si>
    <t>63.85</t>
  </si>
  <si>
    <t>nsamater</t>
  </si>
  <si>
    <t>147.13</t>
  </si>
  <si>
    <t>56.32</t>
  </si>
  <si>
    <t>carapan1srb</t>
  </si>
  <si>
    <t>42.7</t>
  </si>
  <si>
    <t>sofiesta</t>
  </si>
  <si>
    <t>81.01</t>
  </si>
  <si>
    <t>petstopedesetpet</t>
  </si>
  <si>
    <t>57.14</t>
  </si>
  <si>
    <t>78.3</t>
  </si>
  <si>
    <t>14.29</t>
  </si>
  <si>
    <t>68.84</t>
  </si>
  <si>
    <t>revengeofpawn</t>
  </si>
  <si>
    <t>66.39</t>
  </si>
  <si>
    <t>103.87</t>
  </si>
  <si>
    <t>bariloche1</t>
  </si>
  <si>
    <t>12.35</t>
  </si>
  <si>
    <t>51.19</t>
  </si>
  <si>
    <t>81.55</t>
  </si>
  <si>
    <t>deexon</t>
  </si>
  <si>
    <t>116.06</t>
  </si>
  <si>
    <t>7.69</t>
  </si>
  <si>
    <t>leonardzelig</t>
  </si>
  <si>
    <t>0.55</t>
  </si>
  <si>
    <t>46.23</t>
  </si>
  <si>
    <t>76.3</t>
  </si>
  <si>
    <t>sretendjokic</t>
  </si>
  <si>
    <t>0.21</t>
  </si>
  <si>
    <t>36.66</t>
  </si>
  <si>
    <t>67.08</t>
  </si>
  <si>
    <t>zeljkozugic</t>
  </si>
  <si>
    <t>67.02</t>
  </si>
  <si>
    <t>77.36</t>
  </si>
  <si>
    <t>iksnicamod</t>
  </si>
  <si>
    <t>52.59</t>
  </si>
  <si>
    <t>91.67</t>
  </si>
  <si>
    <t>srdjanb</t>
  </si>
  <si>
    <t>1.69</t>
  </si>
  <si>
    <t>56.38</t>
  </si>
  <si>
    <t>78.27</t>
  </si>
  <si>
    <t>suljibaba</t>
  </si>
  <si>
    <t>1.48</t>
  </si>
  <si>
    <t>45.85</t>
  </si>
  <si>
    <t>69.9</t>
  </si>
  <si>
    <t>velja01</t>
  </si>
  <si>
    <t>9.52</t>
  </si>
  <si>
    <t>56.4</t>
  </si>
  <si>
    <t>52.87</t>
  </si>
  <si>
    <t>indijanci</t>
  </si>
  <si>
    <t>55.98</t>
  </si>
  <si>
    <t>85.1</t>
  </si>
  <si>
    <t>rasasrbija</t>
  </si>
  <si>
    <t>68.65</t>
  </si>
  <si>
    <t>95.05</t>
  </si>
  <si>
    <t>draganmandic</t>
  </si>
  <si>
    <t>112.66</t>
  </si>
  <si>
    <t>78.63</t>
  </si>
  <si>
    <t>cors</t>
  </si>
  <si>
    <t>49.34</t>
  </si>
  <si>
    <t>80.09</t>
  </si>
  <si>
    <t>michgl</t>
  </si>
  <si>
    <t>73.07</t>
  </si>
  <si>
    <t>80.14</t>
  </si>
  <si>
    <t>drtesic</t>
  </si>
  <si>
    <t>46.6</t>
  </si>
  <si>
    <t>72.45</t>
  </si>
  <si>
    <t>grujicmilan</t>
  </si>
  <si>
    <t>41.44</t>
  </si>
  <si>
    <t>1.47</t>
  </si>
  <si>
    <t>61.87</t>
  </si>
  <si>
    <t>vladicar</t>
  </si>
  <si>
    <t>83.43</t>
  </si>
  <si>
    <t>5.26</t>
  </si>
  <si>
    <t>71.07</t>
  </si>
  <si>
    <t>grujicdragan</t>
  </si>
  <si>
    <t>62.55</t>
  </si>
  <si>
    <t>100.34</t>
  </si>
  <si>
    <t>goranjak</t>
  </si>
  <si>
    <t>2.99</t>
  </si>
  <si>
    <t>51.37</t>
  </si>
  <si>
    <t>93.59</t>
  </si>
  <si>
    <t>goranko962</t>
  </si>
  <si>
    <t>48.14</t>
  </si>
  <si>
    <t>97.6</t>
  </si>
  <si>
    <t>nikodije018</t>
  </si>
  <si>
    <t>101.92</t>
  </si>
  <si>
    <t>84.09</t>
  </si>
  <si>
    <t>duka044</t>
  </si>
  <si>
    <t>29.85</t>
  </si>
  <si>
    <t>54.79</t>
  </si>
  <si>
    <t>koltgard</t>
  </si>
  <si>
    <t>57.29</t>
  </si>
  <si>
    <t>65.03</t>
  </si>
  <si>
    <t>zeljkocirovic</t>
  </si>
  <si>
    <t>70.99</t>
  </si>
  <si>
    <t>40.92</t>
  </si>
  <si>
    <t>eyeoftheleopard</t>
  </si>
  <si>
    <t>0.38</t>
  </si>
  <si>
    <t>35.88</t>
  </si>
  <si>
    <t>74.93</t>
  </si>
  <si>
    <t>komaransky</t>
  </si>
  <si>
    <t>62.15</t>
  </si>
  <si>
    <t>110.32</t>
  </si>
  <si>
    <t>mladeka</t>
  </si>
  <si>
    <t>41.05</t>
  </si>
  <si>
    <t>108.14</t>
  </si>
  <si>
    <t>dakic69</t>
  </si>
  <si>
    <t>48.93</t>
  </si>
  <si>
    <t>121.28</t>
  </si>
  <si>
    <t>raspevak</t>
  </si>
  <si>
    <t>48.37</t>
  </si>
  <si>
    <t>30.93</t>
  </si>
  <si>
    <t>simetic</t>
  </si>
  <si>
    <t>0.96</t>
  </si>
  <si>
    <t>50.72</t>
  </si>
  <si>
    <t>81.19</t>
  </si>
  <si>
    <t>jevta22</t>
  </si>
  <si>
    <t>50.73</t>
  </si>
  <si>
    <t>102.26</t>
  </si>
  <si>
    <t>isidorr</t>
  </si>
  <si>
    <t>52.52</t>
  </si>
  <si>
    <t>65.82</t>
  </si>
  <si>
    <t>markoiv</t>
  </si>
  <si>
    <t>63.47</t>
  </si>
  <si>
    <t>81.05</t>
  </si>
  <si>
    <t>ivanra</t>
  </si>
  <si>
    <t>52.96</t>
  </si>
  <si>
    <t>67.96</t>
  </si>
  <si>
    <t>milanra</t>
  </si>
  <si>
    <t>120.35</t>
  </si>
  <si>
    <t>75.01</t>
  </si>
  <si>
    <t>bg1973</t>
  </si>
  <si>
    <t>79.61</t>
  </si>
  <si>
    <t>78.2</t>
  </si>
  <si>
    <t>majaue</t>
  </si>
  <si>
    <t>4.18</t>
  </si>
  <si>
    <t>37.81</t>
  </si>
  <si>
    <t>5.13</t>
  </si>
  <si>
    <t>57.48</t>
  </si>
  <si>
    <t>foxy_lady_girl</t>
  </si>
  <si>
    <t>85.58</t>
  </si>
  <si>
    <t>pilotlovac</t>
  </si>
  <si>
    <t>66.36</t>
  </si>
  <si>
    <t>36.96</t>
  </si>
  <si>
    <t>aleksandar82</t>
  </si>
  <si>
    <t>51.71</t>
  </si>
  <si>
    <t>82.76</t>
  </si>
  <si>
    <t>zvonkomijatovic</t>
  </si>
  <si>
    <t>114.22</t>
  </si>
  <si>
    <t>103.63</t>
  </si>
  <si>
    <t>ognjent</t>
  </si>
  <si>
    <t>1.14</t>
  </si>
  <si>
    <t>39.84</t>
  </si>
  <si>
    <t>4.88</t>
  </si>
  <si>
    <t>61.75</t>
  </si>
  <si>
    <t>belibrod</t>
  </si>
  <si>
    <t>79.63</t>
  </si>
  <si>
    <t>97.89</t>
  </si>
  <si>
    <t>dragan8</t>
  </si>
  <si>
    <t>2.63</t>
  </si>
  <si>
    <t>42.84</t>
  </si>
  <si>
    <t>82.17</t>
  </si>
  <si>
    <t>avantura3</t>
  </si>
  <si>
    <t>66.61</t>
  </si>
  <si>
    <t>44.61</t>
  </si>
  <si>
    <t>radimoudeljaka</t>
  </si>
  <si>
    <t>51.28</t>
  </si>
  <si>
    <t>97.62</t>
  </si>
  <si>
    <t>laki_69</t>
  </si>
  <si>
    <t>67.26</t>
  </si>
  <si>
    <t>54.01</t>
  </si>
  <si>
    <t>profesorokultis</t>
  </si>
  <si>
    <t>70.27</t>
  </si>
  <si>
    <t>67.74</t>
  </si>
  <si>
    <t>iker2001</t>
  </si>
  <si>
    <t>8.57</t>
  </si>
  <si>
    <t>58.82</t>
  </si>
  <si>
    <t>1.96</t>
  </si>
  <si>
    <t>61.63</t>
  </si>
  <si>
    <t>radak</t>
  </si>
  <si>
    <t>64.2</t>
  </si>
  <si>
    <t>64.56</t>
  </si>
  <si>
    <t>sinanhugo</t>
  </si>
  <si>
    <t>73.22</t>
  </si>
  <si>
    <t>28.57</t>
  </si>
  <si>
    <t>77.23</t>
  </si>
  <si>
    <t>srbuda</t>
  </si>
  <si>
    <t>7.87</t>
  </si>
  <si>
    <t>47.79</t>
  </si>
  <si>
    <t>42.59</t>
  </si>
  <si>
    <t>kr0nos11</t>
  </si>
  <si>
    <t>127.25</t>
  </si>
  <si>
    <t>74.85</t>
  </si>
  <si>
    <t>nemanjavranjkovic</t>
  </si>
  <si>
    <t>75.98</t>
  </si>
  <si>
    <t>70.47</t>
  </si>
  <si>
    <t>vladalekic</t>
  </si>
  <si>
    <t>44.77</t>
  </si>
  <si>
    <t>73.39</t>
  </si>
  <si>
    <t>advent1959</t>
  </si>
  <si>
    <t>59.12</t>
  </si>
  <si>
    <t>79.06</t>
  </si>
  <si>
    <t>trumanb</t>
  </si>
  <si>
    <t>113.24</t>
  </si>
  <si>
    <t>64.47</t>
  </si>
  <si>
    <t>vogar1</t>
  </si>
  <si>
    <t>43.47</t>
  </si>
  <si>
    <t>50.4</t>
  </si>
  <si>
    <t>milovan011</t>
  </si>
  <si>
    <t>98.77</t>
  </si>
  <si>
    <t>27.78</t>
  </si>
  <si>
    <t>90.11</t>
  </si>
  <si>
    <t>serbiancop</t>
  </si>
  <si>
    <t>0.56</t>
  </si>
  <si>
    <t>43.31</t>
  </si>
  <si>
    <t>corbyn4pm</t>
  </si>
  <si>
    <t>95.54</t>
  </si>
  <si>
    <t>mladja27</t>
  </si>
  <si>
    <t>63.7</t>
  </si>
  <si>
    <t>95.72</t>
  </si>
  <si>
    <t>kobac006</t>
  </si>
  <si>
    <t>17.28</t>
  </si>
  <si>
    <t>38.05</t>
  </si>
  <si>
    <t>70.68</t>
  </si>
  <si>
    <t>mare011</t>
  </si>
  <si>
    <t>17.14</t>
  </si>
  <si>
    <t>61.18</t>
  </si>
  <si>
    <t>65.75</t>
  </si>
  <si>
    <t>okrutni</t>
  </si>
  <si>
    <t>53.63</t>
  </si>
  <si>
    <t>62.83</t>
  </si>
  <si>
    <t>shomzilla</t>
  </si>
  <si>
    <t>51.75</t>
  </si>
  <si>
    <t>67.88</t>
  </si>
  <si>
    <t>shinokk</t>
  </si>
  <si>
    <t>69.46</t>
  </si>
  <si>
    <t>nembeg</t>
  </si>
  <si>
    <t>53.8</t>
  </si>
  <si>
    <t>69.38</t>
  </si>
  <si>
    <t>pakitobre</t>
  </si>
  <si>
    <t>5.41</t>
  </si>
  <si>
    <t>60.09</t>
  </si>
  <si>
    <t>40.4</t>
  </si>
  <si>
    <t>acasimon1987</t>
  </si>
  <si>
    <t>60.74</t>
  </si>
  <si>
    <t>58.25</t>
  </si>
  <si>
    <t>milanvucic</t>
  </si>
  <si>
    <t>49.76</t>
  </si>
  <si>
    <t>84.33</t>
  </si>
  <si>
    <t>alenm28</t>
  </si>
  <si>
    <t>45.03</t>
  </si>
  <si>
    <t>58.6</t>
  </si>
  <si>
    <t>dakimisic</t>
  </si>
  <si>
    <t>53.67</t>
  </si>
  <si>
    <t>63.74</t>
  </si>
  <si>
    <t>radeta</t>
  </si>
  <si>
    <t>45.94</t>
  </si>
  <si>
    <t>3.33</t>
  </si>
  <si>
    <t>primumprima</t>
  </si>
  <si>
    <t>49.32</t>
  </si>
  <si>
    <t>pateduck</t>
  </si>
  <si>
    <t>72.41</t>
  </si>
  <si>
    <t>ajapap</t>
  </si>
  <si>
    <t>59.3</t>
  </si>
  <si>
    <t>118.84</t>
  </si>
  <si>
    <t>aleksandara79</t>
  </si>
  <si>
    <t>49.43</t>
  </si>
  <si>
    <t>86.87</t>
  </si>
  <si>
    <t>sasapaunovic</t>
  </si>
  <si>
    <t>28.16</t>
  </si>
  <si>
    <t>70.05</t>
  </si>
  <si>
    <t>radedinicc1970</t>
  </si>
  <si>
    <t>44.41</t>
  </si>
  <si>
    <t>85.49</t>
  </si>
  <si>
    <t>mladja93</t>
  </si>
  <si>
    <t>13.46</t>
  </si>
  <si>
    <t>60.11</t>
  </si>
  <si>
    <t>15.79</t>
  </si>
  <si>
    <t>85.36</t>
  </si>
  <si>
    <t>knightcruseder</t>
  </si>
  <si>
    <t>88.59</t>
  </si>
  <si>
    <t>81.24</t>
  </si>
  <si>
    <t>blagojemazalica1</t>
  </si>
  <si>
    <t>90.88</t>
  </si>
  <si>
    <t>93.31</t>
  </si>
  <si>
    <t>miroslavlavm</t>
  </si>
  <si>
    <t>40.15</t>
  </si>
  <si>
    <t>78.64</t>
  </si>
  <si>
    <t>m41in4</t>
  </si>
  <si>
    <t>148.18</t>
  </si>
  <si>
    <t>100.31</t>
  </si>
  <si>
    <t>sekej</t>
  </si>
  <si>
    <t>70.23</t>
  </si>
  <si>
    <t>88.17</t>
  </si>
  <si>
    <t>_madness_</t>
  </si>
  <si>
    <t>115.95</t>
  </si>
  <si>
    <t>66.08</t>
  </si>
  <si>
    <t>igor0230</t>
  </si>
  <si>
    <t>32.54</t>
  </si>
  <si>
    <t>47.62</t>
  </si>
  <si>
    <t>ninodragoljub</t>
  </si>
  <si>
    <t>44.89</t>
  </si>
  <si>
    <t>55.44</t>
  </si>
  <si>
    <t>ladislavfekete</t>
  </si>
  <si>
    <t>7.89</t>
  </si>
  <si>
    <t>63.56</t>
  </si>
  <si>
    <t>79.84</t>
  </si>
  <si>
    <t>vladamirkovic</t>
  </si>
  <si>
    <t>59.42</t>
  </si>
  <si>
    <t>2.22</t>
  </si>
  <si>
    <t>58.33</t>
  </si>
  <si>
    <t>colin-kleyweg</t>
  </si>
  <si>
    <t>74.86</t>
  </si>
  <si>
    <t>69.63</t>
  </si>
  <si>
    <t>wuki</t>
  </si>
  <si>
    <t>114.14</t>
  </si>
  <si>
    <t>aleksandaruskokovic</t>
  </si>
  <si>
    <t>38.69</t>
  </si>
  <si>
    <t>85.92</t>
  </si>
  <si>
    <t>bakimikic</t>
  </si>
  <si>
    <t>2.68</t>
  </si>
  <si>
    <t>34.29</t>
  </si>
  <si>
    <t>47.01</t>
  </si>
  <si>
    <t>mbelic</t>
  </si>
  <si>
    <t>40.2</t>
  </si>
  <si>
    <t>80.32</t>
  </si>
  <si>
    <t>irijetaveliova</t>
  </si>
  <si>
    <t>42.86</t>
  </si>
  <si>
    <t>62.32</t>
  </si>
  <si>
    <t>borovnica035</t>
  </si>
  <si>
    <t>154.41</t>
  </si>
  <si>
    <t>105.07</t>
  </si>
  <si>
    <t>mikimaster1</t>
  </si>
  <si>
    <t>336.15</t>
  </si>
  <si>
    <t>76.04</t>
  </si>
  <si>
    <t>enomoto</t>
  </si>
  <si>
    <t>135.01</t>
  </si>
  <si>
    <t>61.76</t>
  </si>
  <si>
    <t>53.4</t>
  </si>
  <si>
    <t>72.02</t>
  </si>
  <si>
    <t>72.91</t>
  </si>
  <si>
    <t>lizzynerydelvalle</t>
  </si>
  <si>
    <t>50.65</t>
  </si>
  <si>
    <t>125.37</t>
  </si>
  <si>
    <t>59.76</t>
  </si>
  <si>
    <t>103.03</t>
  </si>
  <si>
    <t>4.65</t>
  </si>
  <si>
    <t>60.25</t>
  </si>
  <si>
    <t>70.38</t>
  </si>
  <si>
    <t>57.73</t>
  </si>
  <si>
    <t>49.46</t>
  </si>
  <si>
    <t>71.43</t>
  </si>
  <si>
    <t>102.61</t>
  </si>
  <si>
    <t>47.48</t>
  </si>
  <si>
    <t>94.28</t>
  </si>
  <si>
    <t>70.01</t>
  </si>
  <si>
    <t>3.57</t>
  </si>
  <si>
    <t>55.55</t>
  </si>
  <si>
    <t>75.45</t>
  </si>
  <si>
    <t>70.31</t>
  </si>
  <si>
    <t>59.92</t>
  </si>
  <si>
    <t>72.28</t>
  </si>
  <si>
    <t>lautarork</t>
  </si>
  <si>
    <t>74.79</t>
  </si>
  <si>
    <t>72.13</t>
  </si>
  <si>
    <t>18.18</t>
  </si>
  <si>
    <t>52.84</t>
  </si>
  <si>
    <t>60.6</t>
  </si>
  <si>
    <t>49.57</t>
  </si>
  <si>
    <t>90.1</t>
  </si>
  <si>
    <t>86.01</t>
  </si>
  <si>
    <t>40.09</t>
  </si>
  <si>
    <t>92.29</t>
  </si>
  <si>
    <t>73.67</t>
  </si>
  <si>
    <t>71.87</t>
  </si>
  <si>
    <t>81.1</t>
  </si>
  <si>
    <t>72.73</t>
  </si>
  <si>
    <t>86.45</t>
  </si>
  <si>
    <t>77.75</t>
  </si>
  <si>
    <t>80.43</t>
  </si>
  <si>
    <t>112.79</t>
  </si>
  <si>
    <t>102.52</t>
  </si>
  <si>
    <t>80.47</t>
  </si>
  <si>
    <t>77.13</t>
  </si>
  <si>
    <t>75.66</t>
  </si>
  <si>
    <t>81.79</t>
  </si>
  <si>
    <t>83.46</t>
  </si>
  <si>
    <t>87.28</t>
  </si>
  <si>
    <t>62.93</t>
  </si>
  <si>
    <t>robertosisto</t>
  </si>
  <si>
    <t>53.89</t>
  </si>
  <si>
    <t>tomikross</t>
  </si>
  <si>
    <t>91.83</t>
  </si>
  <si>
    <t>5.56</t>
  </si>
  <si>
    <t>56.06</t>
  </si>
  <si>
    <t>68.11</t>
  </si>
  <si>
    <t>94.38</t>
  </si>
  <si>
    <t>91.1</t>
  </si>
  <si>
    <t>93.38</t>
  </si>
  <si>
    <t>70.22</t>
  </si>
  <si>
    <t>61.55</t>
  </si>
  <si>
    <t>61.31</t>
  </si>
  <si>
    <t>120.99</t>
  </si>
  <si>
    <t>iegrs</t>
  </si>
  <si>
    <t>62.05</t>
  </si>
  <si>
    <t>56.16</t>
  </si>
  <si>
    <t>80.52</t>
  </si>
  <si>
    <t>80.44</t>
  </si>
  <si>
    <t>85.53</t>
  </si>
  <si>
    <t>48.62</t>
  </si>
  <si>
    <t>91.51</t>
  </si>
  <si>
    <t>64.44</t>
  </si>
  <si>
    <t>91.19</t>
  </si>
  <si>
    <t>108.11</t>
  </si>
  <si>
    <t>82.25</t>
  </si>
  <si>
    <t>moremund</t>
  </si>
  <si>
    <t>72.15</t>
  </si>
  <si>
    <t>79.27</t>
  </si>
  <si>
    <t>54.37</t>
  </si>
  <si>
    <t>88.06</t>
  </si>
  <si>
    <t>97.86</t>
  </si>
  <si>
    <t>53.64</t>
  </si>
  <si>
    <t>74.92</t>
  </si>
  <si>
    <t>147.78</t>
  </si>
  <si>
    <t>96.98</t>
  </si>
  <si>
    <t>43.2</t>
  </si>
  <si>
    <t>42.13</t>
  </si>
  <si>
    <t>89.8</t>
  </si>
  <si>
    <t>nahujon</t>
  </si>
  <si>
    <t>2.83</t>
  </si>
  <si>
    <t>46.32</t>
  </si>
  <si>
    <t>60.59</t>
  </si>
  <si>
    <t>52.76</t>
  </si>
  <si>
    <t>1.97</t>
  </si>
  <si>
    <t>42.37</t>
  </si>
  <si>
    <t>82.95</t>
  </si>
  <si>
    <t>43.99</t>
  </si>
  <si>
    <t>53.58</t>
  </si>
  <si>
    <t>67.93</t>
  </si>
  <si>
    <t>1.35</t>
  </si>
  <si>
    <t>99.89</t>
  </si>
  <si>
    <t>66.31</t>
  </si>
  <si>
    <t>61.91</t>
  </si>
  <si>
    <t>97.81</t>
  </si>
  <si>
    <t>63.71</t>
  </si>
  <si>
    <t>87.85</t>
  </si>
  <si>
    <t>76.67</t>
  </si>
  <si>
    <t>90.76</t>
  </si>
  <si>
    <t>89.58</t>
  </si>
  <si>
    <t>93.92</t>
  </si>
  <si>
    <t>45.55</t>
  </si>
  <si>
    <t>2.94</t>
  </si>
  <si>
    <t>79.6</t>
  </si>
  <si>
    <t>49.05</t>
  </si>
  <si>
    <t>78.57</t>
  </si>
  <si>
    <t>64.36</t>
  </si>
  <si>
    <t>5.88</t>
  </si>
  <si>
    <t>83.78</t>
  </si>
  <si>
    <t>88.6</t>
  </si>
  <si>
    <t>3.73</t>
  </si>
  <si>
    <t>38.51</t>
  </si>
  <si>
    <t>53.12</t>
  </si>
  <si>
    <t>69.11</t>
  </si>
  <si>
    <t>38.21</t>
  </si>
  <si>
    <t>54.19</t>
  </si>
  <si>
    <t>22.73</t>
  </si>
  <si>
    <t>66.51</t>
  </si>
  <si>
    <t>112.83</t>
  </si>
  <si>
    <t>63.06</t>
  </si>
  <si>
    <t>53.04</t>
  </si>
  <si>
    <t>69.78</t>
  </si>
  <si>
    <t>88.47</t>
  </si>
  <si>
    <t>69.91</t>
  </si>
  <si>
    <t>88.36</t>
  </si>
  <si>
    <t>74.51</t>
  </si>
  <si>
    <t>87.98</t>
  </si>
  <si>
    <t>85.44</t>
  </si>
  <si>
    <t>152.3</t>
  </si>
  <si>
    <t>70.64</t>
  </si>
  <si>
    <t>67.64</t>
  </si>
  <si>
    <t>Rusia</t>
  </si>
  <si>
    <t>Rus</t>
  </si>
  <si>
    <t>stepanosinovsky</t>
  </si>
  <si>
    <t>amaidel</t>
  </si>
  <si>
    <t>vitalgirraff</t>
  </si>
  <si>
    <t>ospiris</t>
  </si>
  <si>
    <t>g0rynich</t>
  </si>
  <si>
    <t>ozimov13</t>
  </si>
  <si>
    <t>uchenic</t>
  </si>
  <si>
    <t>baldleg</t>
  </si>
  <si>
    <t>agv0</t>
  </si>
  <si>
    <t>chokaa</t>
  </si>
  <si>
    <t>loshchini</t>
  </si>
  <si>
    <t>alekhin1959</t>
  </si>
  <si>
    <t>sahalinych</t>
  </si>
  <si>
    <t>obender47</t>
  </si>
  <si>
    <t>strikland</t>
  </si>
  <si>
    <t>asavkosino</t>
  </si>
  <si>
    <t>ogvik</t>
  </si>
  <si>
    <t>nevalyashka</t>
  </si>
  <si>
    <t>1igor</t>
  </si>
  <si>
    <t>arthur_garakyan</t>
  </si>
  <si>
    <t>ava1411</t>
  </si>
  <si>
    <t>klugerbayter</t>
  </si>
  <si>
    <t>greenatom</t>
  </si>
  <si>
    <t>floyd13</t>
  </si>
  <si>
    <t>darkpingo</t>
  </si>
  <si>
    <t>yury-gritsenko</t>
  </si>
  <si>
    <t>imavb</t>
  </si>
  <si>
    <t>mrploy</t>
  </si>
  <si>
    <t>petr-vorobyev</t>
  </si>
  <si>
    <t>wanderer33</t>
  </si>
  <si>
    <t>immanuil84</t>
  </si>
  <si>
    <t>elferoz05</t>
  </si>
  <si>
    <t>maximandryushin</t>
  </si>
  <si>
    <t>modjo</t>
  </si>
  <si>
    <t>razor_789</t>
  </si>
  <si>
    <t>capopampa</t>
  </si>
  <si>
    <t>zadolyadmitry</t>
  </si>
  <si>
    <t>starlord1807</t>
  </si>
  <si>
    <t>mike_kirsanov</t>
  </si>
  <si>
    <t>astanis</t>
  </si>
  <si>
    <t>sibirplayer</t>
  </si>
  <si>
    <t>andreilushnikov</t>
  </si>
  <si>
    <t>mantawhite</t>
  </si>
  <si>
    <t>kirillgenius</t>
  </si>
  <si>
    <t>zionpureinheart</t>
  </si>
  <si>
    <t>arealrus</t>
  </si>
  <si>
    <t>pespekt</t>
  </si>
  <si>
    <t>panda74ru</t>
  </si>
  <si>
    <t>kng59</t>
  </si>
  <si>
    <t>bayad2016</t>
  </si>
  <si>
    <t>revival1</t>
  </si>
  <si>
    <t>andbrother</t>
  </si>
  <si>
    <t>kerium</t>
  </si>
  <si>
    <t>dikktor</t>
  </si>
  <si>
    <t>tjomits</t>
  </si>
  <si>
    <t>dag-1</t>
  </si>
  <si>
    <t>fisherekb</t>
  </si>
  <si>
    <t>vakuum</t>
  </si>
  <si>
    <t>diverell</t>
  </si>
  <si>
    <t>bakuris</t>
  </si>
  <si>
    <t>juzzy</t>
  </si>
  <si>
    <t>darkmanx85</t>
  </si>
  <si>
    <t>dorinchess</t>
  </si>
  <si>
    <t>paul_mujskoy</t>
  </si>
  <si>
    <t>olezhik2016</t>
  </si>
  <si>
    <t>billowy</t>
  </si>
  <si>
    <t>msvasilev</t>
  </si>
  <si>
    <t>max-am</t>
  </si>
  <si>
    <t>bagor79</t>
  </si>
  <si>
    <t>chessgnat</t>
  </si>
  <si>
    <t>crowdfunder</t>
  </si>
  <si>
    <t>kosmonavt1</t>
  </si>
  <si>
    <t>stavreski07</t>
  </si>
  <si>
    <t>gr-al01</t>
  </si>
  <si>
    <t>okmys</t>
  </si>
  <si>
    <t>pro-alex</t>
  </si>
  <si>
    <t>queequac</t>
  </si>
  <si>
    <t>chelyadinskiy</t>
  </si>
  <si>
    <t>a07289</t>
  </si>
  <si>
    <t>rox6789</t>
  </si>
  <si>
    <t>snn_nik</t>
  </si>
  <si>
    <t>denisf1974</t>
  </si>
  <si>
    <t>bag63</t>
  </si>
  <si>
    <t>skipper-11</t>
  </si>
  <si>
    <t>denispotapenko</t>
  </si>
  <si>
    <t>chessfresher</t>
  </si>
  <si>
    <t>joker_jx</t>
  </si>
  <si>
    <t>lav74</t>
  </si>
  <si>
    <t>holden-caulfield</t>
  </si>
  <si>
    <t>dimka_2008</t>
  </si>
  <si>
    <t>_insomniac_</t>
  </si>
  <si>
    <t>kapart</t>
  </si>
  <si>
    <t>fomin_ilya</t>
  </si>
  <si>
    <t>bigcheese83</t>
  </si>
  <si>
    <t>alik7</t>
  </si>
  <si>
    <t>nemozzz</t>
  </si>
  <si>
    <t>plagueangel</t>
  </si>
  <si>
    <t>sergei1960</t>
  </si>
  <si>
    <t>sniper1966</t>
  </si>
  <si>
    <t>riply66</t>
  </si>
  <si>
    <t>www1106</t>
  </si>
  <si>
    <t>esvolkov</t>
  </si>
  <si>
    <t>shtirlitz1945</t>
  </si>
  <si>
    <t>chestrategreat</t>
  </si>
  <si>
    <t>dmitriyzhokhov</t>
  </si>
  <si>
    <t>vladivostok2000</t>
  </si>
  <si>
    <t>mousemaster2012</t>
  </si>
  <si>
    <t>spleshko</t>
  </si>
  <si>
    <t>kahzeemin</t>
  </si>
  <si>
    <t>east_puffin</t>
  </si>
  <si>
    <t>kiparis</t>
  </si>
  <si>
    <t>michail_garin</t>
  </si>
  <si>
    <t>grandelcapitan</t>
  </si>
  <si>
    <t>tindog</t>
  </si>
  <si>
    <t>martinf11</t>
  </si>
  <si>
    <t>lexic</t>
  </si>
  <si>
    <t>miktima</t>
  </si>
  <si>
    <t>guacuzao</t>
  </si>
  <si>
    <t>na107</t>
  </si>
  <si>
    <t>crazycharlie</t>
  </si>
  <si>
    <t>nikolo242</t>
  </si>
  <si>
    <t>berlaga</t>
  </si>
  <si>
    <t>fba72</t>
  </si>
  <si>
    <t>supcat</t>
  </si>
  <si>
    <t>nikoruz</t>
  </si>
  <si>
    <t>ampediotitz</t>
  </si>
  <si>
    <t>aleksandrxxx</t>
  </si>
  <si>
    <t>ingvarlie</t>
  </si>
  <si>
    <t>bag11</t>
  </si>
  <si>
    <t>kuroman</t>
  </si>
  <si>
    <t>dyachenko_sergei</t>
  </si>
  <si>
    <t>mamaikurgan</t>
  </si>
  <si>
    <t>dmitriyborisov</t>
  </si>
  <si>
    <t>undefeated_chessking</t>
  </si>
  <si>
    <t>sergeyavtonov</t>
  </si>
  <si>
    <t>cmpejlok</t>
  </si>
  <si>
    <t>lisanios</t>
  </si>
  <si>
    <t>dalkar</t>
  </si>
  <si>
    <t>pallas-50</t>
  </si>
  <si>
    <t>alexkornilov84</t>
  </si>
  <si>
    <t>denishao</t>
  </si>
  <si>
    <t>deadlekar</t>
  </si>
  <si>
    <t>shish_pa</t>
  </si>
  <si>
    <t>vladimir274</t>
  </si>
  <si>
    <t>msv68</t>
  </si>
  <si>
    <t>sergezu</t>
  </si>
  <si>
    <t>biphenyl</t>
  </si>
  <si>
    <t>gerdar</t>
  </si>
  <si>
    <t>seneshko</t>
  </si>
  <si>
    <t>truerom</t>
  </si>
  <si>
    <t>kv76</t>
  </si>
  <si>
    <t>russivan</t>
  </si>
  <si>
    <t>maxe009</t>
  </si>
  <si>
    <t>on_zhe_goga</t>
  </si>
  <si>
    <t>kyleriz</t>
  </si>
  <si>
    <t>rossoleg</t>
  </si>
  <si>
    <t>lexus1979</t>
  </si>
  <si>
    <t>hatiko2015</t>
  </si>
  <si>
    <t>vz721</t>
  </si>
  <si>
    <t>alexg138</t>
  </si>
  <si>
    <t>lliax</t>
  </si>
  <si>
    <t>alnewcomer</t>
  </si>
  <si>
    <t>cyb_0rg</t>
  </si>
  <si>
    <t>andre_k1</t>
  </si>
  <si>
    <t>alex_ku</t>
  </si>
  <si>
    <t>banah</t>
  </si>
  <si>
    <t>mikefilippov</t>
  </si>
  <si>
    <t>edelweiss77</t>
  </si>
  <si>
    <t>istur</t>
  </si>
  <si>
    <t>stiv1971</t>
  </si>
  <si>
    <t>aleks53</t>
  </si>
  <si>
    <t>david_yudinov</t>
  </si>
  <si>
    <t>zella6520</t>
  </si>
  <si>
    <t>glead</t>
  </si>
  <si>
    <t>alekseyshlyapkin</t>
  </si>
  <si>
    <t>rustamih</t>
  </si>
  <si>
    <t>bosat</t>
  </si>
  <si>
    <t>alexander_kalugin</t>
  </si>
  <si>
    <t>orion_887</t>
  </si>
  <si>
    <t>alexandr_gm</t>
  </si>
  <si>
    <t>negnov</t>
  </si>
  <si>
    <t>gusev</t>
  </si>
  <si>
    <t>nataffka</t>
  </si>
  <si>
    <t>zulkarnay</t>
  </si>
  <si>
    <t>oleg_2014</t>
  </si>
  <si>
    <t>vadimajkaa</t>
  </si>
  <si>
    <t>pahin</t>
  </si>
  <si>
    <t>b_alexi</t>
  </si>
  <si>
    <t>nikolaydanchenko</t>
  </si>
  <si>
    <t>vovabobrik</t>
  </si>
  <si>
    <t>danilz</t>
  </si>
  <si>
    <t>k010mbo</t>
  </si>
  <si>
    <t>nikolaips</t>
  </si>
  <si>
    <t>aa-m</t>
  </si>
  <si>
    <t>andreiloz</t>
  </si>
  <si>
    <t>serg222</t>
  </si>
  <si>
    <t>lidiastatnova</t>
  </si>
  <si>
    <t>cepera_u3_nckoba</t>
  </si>
  <si>
    <t>slava888</t>
  </si>
  <si>
    <t>roevik</t>
  </si>
  <si>
    <t>rezets</t>
  </si>
  <si>
    <t>marignon</t>
  </si>
  <si>
    <t>uecm48</t>
  </si>
  <si>
    <t>andreyvdovichenko</t>
  </si>
  <si>
    <t>purponio</t>
  </si>
  <si>
    <t>korotkiyvitaliy</t>
  </si>
  <si>
    <t>viktorreznich</t>
  </si>
  <si>
    <t>scom82</t>
  </si>
  <si>
    <t>tscher2015</t>
  </si>
  <si>
    <t>radio03</t>
  </si>
  <si>
    <t>hrust_kostey</t>
  </si>
  <si>
    <t>kolyns</t>
  </si>
  <si>
    <t>tired_of_ignorance</t>
  </si>
  <si>
    <t>evertonia</t>
  </si>
  <si>
    <t>gera-26</t>
  </si>
  <si>
    <t>lemon79</t>
  </si>
  <si>
    <t>msgoncharov</t>
  </si>
  <si>
    <t>orenburg</t>
  </si>
  <si>
    <t>morfi697</t>
  </si>
  <si>
    <t>apollo-spm</t>
  </si>
  <si>
    <t>roman_const</t>
  </si>
  <si>
    <t>igor_sharutin</t>
  </si>
  <si>
    <t>holaqhaces</t>
  </si>
  <si>
    <t>zver-1978</t>
  </si>
  <si>
    <t>dyldin</t>
  </si>
  <si>
    <t>zenitpiter</t>
  </si>
  <si>
    <t>bert013</t>
  </si>
  <si>
    <t>ing-otto</t>
  </si>
  <si>
    <t>mushroomer37</t>
  </si>
  <si>
    <t>radli</t>
  </si>
  <si>
    <t>repa-88</t>
  </si>
  <si>
    <t>andrey1707</t>
  </si>
  <si>
    <t>alx777</t>
  </si>
  <si>
    <t>radimir27</t>
  </si>
  <si>
    <t>dymitr72</t>
  </si>
  <si>
    <t>runer10</t>
  </si>
  <si>
    <t>vodennikov_kostya</t>
  </si>
  <si>
    <t>alexanderdi</t>
  </si>
  <si>
    <t>sergey1506</t>
  </si>
  <si>
    <t>denspam</t>
  </si>
  <si>
    <t>snvq</t>
  </si>
  <si>
    <t>dimdima5555</t>
  </si>
  <si>
    <t>limit2014</t>
  </si>
  <si>
    <t>lliaxtepspec</t>
  </si>
  <si>
    <t>necromant</t>
  </si>
  <si>
    <t>toropiga</t>
  </si>
  <si>
    <t>andrey_dots</t>
  </si>
  <si>
    <t>anatoly_niko</t>
  </si>
  <si>
    <t>antlew</t>
  </si>
  <si>
    <t>maratspb</t>
  </si>
  <si>
    <t>timothyha</t>
  </si>
  <si>
    <t>novoross</t>
  </si>
  <si>
    <t>grigory_tsk</t>
  </si>
  <si>
    <t>reg89</t>
  </si>
  <si>
    <t>ssemafor</t>
  </si>
  <si>
    <t>zaz007</t>
  </si>
  <si>
    <t>tenali57</t>
  </si>
  <si>
    <t>zashikhing</t>
  </si>
  <si>
    <t>danila76</t>
  </si>
  <si>
    <t>kvn763</t>
  </si>
  <si>
    <t>sinm</t>
  </si>
  <si>
    <t>niklazar</t>
  </si>
  <si>
    <t>wt2008</t>
  </si>
  <si>
    <t>alexand-r</t>
  </si>
  <si>
    <t>shlakovik</t>
  </si>
  <si>
    <t>igr1960</t>
  </si>
  <si>
    <t>bacaksiz</t>
  </si>
  <si>
    <t>vylvlad</t>
  </si>
  <si>
    <t>olegz1974</t>
  </si>
  <si>
    <t>viaru</t>
  </si>
  <si>
    <t>ilyaletunovskiy</t>
  </si>
  <si>
    <t>phinik</t>
  </si>
  <si>
    <t>voltri</t>
  </si>
  <si>
    <t>timur100</t>
  </si>
  <si>
    <t>ivasi14</t>
  </si>
  <si>
    <t>dragun14</t>
  </si>
  <si>
    <t>sasha_ryazantsev</t>
  </si>
  <si>
    <t>dinden8</t>
  </si>
  <si>
    <t>tsots1978</t>
  </si>
  <si>
    <t>surovyr</t>
  </si>
  <si>
    <t>ivan_the</t>
  </si>
  <si>
    <t>stepurko</t>
  </si>
  <si>
    <t>dmitriyvp</t>
  </si>
  <si>
    <t>uncledima</t>
  </si>
  <si>
    <t>profden</t>
  </si>
  <si>
    <t>denser</t>
  </si>
  <si>
    <t>finnbl</t>
  </si>
  <si>
    <t>tashkus</t>
  </si>
  <si>
    <t>safron4ik</t>
  </si>
  <si>
    <t>special_4_u</t>
  </si>
  <si>
    <t>zhixxs</t>
  </si>
  <si>
    <t>ded-com3</t>
  </si>
  <si>
    <t>alexz74</t>
  </si>
  <si>
    <t>janvalery</t>
  </si>
  <si>
    <t>wallace2004</t>
  </si>
  <si>
    <t>aleksandr77573</t>
  </si>
  <si>
    <t>felix_777</t>
  </si>
  <si>
    <t>vadimrubalkin</t>
  </si>
  <si>
    <t>diss1183</t>
  </si>
  <si>
    <t>slava01</t>
  </si>
  <si>
    <t>evgysik66</t>
  </si>
  <si>
    <t>hunter070</t>
  </si>
  <si>
    <t>kulik16</t>
  </si>
  <si>
    <t>rv_anisimov</t>
  </si>
  <si>
    <t>impassible2016</t>
  </si>
  <si>
    <t>headxanter</t>
  </si>
  <si>
    <t>khvs</t>
  </si>
  <si>
    <t>bejaw</t>
  </si>
  <si>
    <t>bregachess</t>
  </si>
  <si>
    <t>dantes1</t>
  </si>
  <si>
    <t>aleksandr1207</t>
  </si>
  <si>
    <t>burlyaeva</t>
  </si>
  <si>
    <t>orikasa</t>
  </si>
  <si>
    <t>denis198718</t>
  </si>
  <si>
    <t>alexeyvasiliev</t>
  </si>
  <si>
    <t>shad0w777</t>
  </si>
  <si>
    <t>yura23</t>
  </si>
  <si>
    <t>kpbim_nytuh_bogka_ru</t>
  </si>
  <si>
    <t>scaaven</t>
  </si>
  <si>
    <t>xren77</t>
  </si>
  <si>
    <t>umeliy</t>
  </si>
  <si>
    <t>papanof2016</t>
  </si>
  <si>
    <t>akakgehue</t>
  </si>
  <si>
    <t>dmitrivdv38</t>
  </si>
  <si>
    <t>username155</t>
  </si>
  <si>
    <t>polenok89</t>
  </si>
  <si>
    <t>oldman_s</t>
  </si>
  <si>
    <t>slin-dev</t>
  </si>
  <si>
    <t>futurexxl</t>
  </si>
  <si>
    <t>pdi80</t>
  </si>
  <si>
    <t>zagovalov</t>
  </si>
  <si>
    <t>miptsen</t>
  </si>
  <si>
    <t>diegokuka2</t>
  </si>
  <si>
    <t>holodukenukem</t>
  </si>
  <si>
    <t>xan1955</t>
  </si>
  <si>
    <t>tuk-zheka</t>
  </si>
  <si>
    <t>olegmalikov1965</t>
  </si>
  <si>
    <t>pipicucu</t>
  </si>
  <si>
    <t>karimov_rus</t>
  </si>
  <si>
    <t>domna83</t>
  </si>
  <si>
    <t>aleexan</t>
  </si>
  <si>
    <t>oleg_tokarev</t>
  </si>
  <si>
    <t>kir-sun</t>
  </si>
  <si>
    <t>kehtabp</t>
  </si>
  <si>
    <t>dizznutz</t>
  </si>
  <si>
    <t>fly-russia</t>
  </si>
  <si>
    <t>sergeygagarin</t>
  </si>
  <si>
    <t>alexandr_nikolaevich</t>
  </si>
  <si>
    <t>majibiiii</t>
  </si>
  <si>
    <t>yaroslavm</t>
  </si>
  <si>
    <t>george_2908</t>
  </si>
  <si>
    <t>crosnav</t>
  </si>
  <si>
    <t>wiltort</t>
  </si>
  <si>
    <t>exequiel12</t>
  </si>
  <si>
    <t>kenan_g</t>
  </si>
  <si>
    <t>oldwhitecat</t>
  </si>
  <si>
    <t>vnn777</t>
  </si>
  <si>
    <t>igorkarjakin</t>
  </si>
  <si>
    <t>hedgehog07</t>
  </si>
  <si>
    <t>vireshnik</t>
  </si>
  <si>
    <t>leonid_y</t>
  </si>
  <si>
    <t>wilddcrow</t>
  </si>
  <si>
    <t>pjp82</t>
  </si>
  <si>
    <t>gazeus</t>
  </si>
  <si>
    <t>kitten124</t>
  </si>
  <si>
    <t>konstant64</t>
  </si>
  <si>
    <t>lepexa</t>
  </si>
  <si>
    <t>aleksandrulitin</t>
  </si>
  <si>
    <t>mt2012</t>
  </si>
  <si>
    <t>alexanderkostyuk</t>
  </si>
  <si>
    <t>olcke77</t>
  </si>
  <si>
    <t>vas3278</t>
  </si>
  <si>
    <t>viacheslavs</t>
  </si>
  <si>
    <t>rotorvolgograd</t>
  </si>
  <si>
    <t>maratisk</t>
  </si>
  <si>
    <t>sintaks2010</t>
  </si>
  <si>
    <t>sanarov_alexandr</t>
  </si>
  <si>
    <t>tigr1978</t>
  </si>
  <si>
    <t>transitnode</t>
  </si>
  <si>
    <t>vlad1972</t>
  </si>
  <si>
    <t>igor_tyle</t>
  </si>
  <si>
    <t>brodam</t>
  </si>
  <si>
    <t>zheka2005</t>
  </si>
  <si>
    <t>marish-ka</t>
  </si>
  <si>
    <t>gurkoser</t>
  </si>
  <si>
    <t>drozdovik</t>
  </si>
  <si>
    <t>ashinov</t>
  </si>
  <si>
    <t>porsevm</t>
  </si>
  <si>
    <t>malvolio62</t>
  </si>
  <si>
    <t>l_petrovich</t>
  </si>
  <si>
    <t>anna1705</t>
  </si>
  <si>
    <t>pilotnavs</t>
  </si>
  <si>
    <t>bizon444</t>
  </si>
  <si>
    <t>m_o_p_o_k</t>
  </si>
  <si>
    <t>oxibut</t>
  </si>
  <si>
    <t>aleksmonk</t>
  </si>
  <si>
    <t>ulx</t>
  </si>
  <si>
    <t>omar_khayam</t>
  </si>
  <si>
    <t>lesovoy</t>
  </si>
  <si>
    <t>xam3u</t>
  </si>
  <si>
    <t>aafabler</t>
  </si>
  <si>
    <t>vladm1980</t>
  </si>
  <si>
    <t>777jack777</t>
  </si>
  <si>
    <t>zori</t>
  </si>
  <si>
    <t>georg_08</t>
  </si>
  <si>
    <t>yarik80</t>
  </si>
  <si>
    <t>lukich</t>
  </si>
  <si>
    <t>virus-t3</t>
  </si>
  <si>
    <t>donpedro</t>
  </si>
  <si>
    <t>pablin81</t>
  </si>
  <si>
    <t>arthur_the_best</t>
  </si>
  <si>
    <t>markruben</t>
  </si>
  <si>
    <t>yusianet</t>
  </si>
  <si>
    <t>zakhar1988</t>
  </si>
  <si>
    <t>svetlanafai</t>
  </si>
  <si>
    <t>vadimchervotkin</t>
  </si>
  <si>
    <t>jeskei</t>
  </si>
  <si>
    <t>demianwest</t>
  </si>
  <si>
    <t>dan_s</t>
  </si>
  <si>
    <t>metyanya</t>
  </si>
  <si>
    <t>spmih</t>
  </si>
  <si>
    <t>ilyadyachkov</t>
  </si>
  <si>
    <t>valera567</t>
  </si>
  <si>
    <t>tkach_ag_48</t>
  </si>
  <si>
    <t>1966_06_21_gs</t>
  </si>
  <si>
    <t>ua6atg</t>
  </si>
  <si>
    <t>ubobkov</t>
  </si>
  <si>
    <t>legan223</t>
  </si>
  <si>
    <t>artocreas1706</t>
  </si>
  <si>
    <t>exmexicano</t>
  </si>
  <si>
    <t>bennycr</t>
  </si>
  <si>
    <t>jumangulov_ravil</t>
  </si>
  <si>
    <t>gerlick</t>
  </si>
  <si>
    <t>scild</t>
  </si>
  <si>
    <t>vaso77</t>
  </si>
  <si>
    <t>russiangirl_m</t>
  </si>
  <si>
    <t>zet-zeta</t>
  </si>
  <si>
    <t>swordrussia</t>
  </si>
  <si>
    <t>palatinus</t>
  </si>
  <si>
    <t>kovalev1982</t>
  </si>
  <si>
    <t>afgan8462</t>
  </si>
  <si>
    <t>rhfdgh</t>
  </si>
  <si>
    <t>alexstoma</t>
  </si>
  <si>
    <t>bajiepa_cccp</t>
  </si>
  <si>
    <t>makc71</t>
  </si>
  <si>
    <t>andrey1207</t>
  </si>
  <si>
    <t>best_day</t>
  </si>
  <si>
    <t>zavcna</t>
  </si>
  <si>
    <t>pripor</t>
  </si>
  <si>
    <t>keeeeeek</t>
  </si>
  <si>
    <t>svagares</t>
  </si>
  <si>
    <t>vadim57</t>
  </si>
  <si>
    <t>mcsimich</t>
  </si>
  <si>
    <t>donartem</t>
  </si>
  <si>
    <t>WL2019. R3. Argentina - Rep. Checa</t>
  </si>
  <si>
    <t>Checo</t>
  </si>
  <si>
    <t>CZE</t>
  </si>
  <si>
    <t>WL2019. R4. Argentina - Rep. Checa</t>
  </si>
  <si>
    <t>Ingles</t>
  </si>
  <si>
    <t xml:space="preserve">ENG
</t>
  </si>
  <si>
    <t>Cuentas Premium</t>
  </si>
  <si>
    <t>elroch</t>
  </si>
  <si>
    <t>nutflush</t>
  </si>
  <si>
    <t>Inglaterra</t>
  </si>
  <si>
    <t>cow-and-boy</t>
  </si>
  <si>
    <t>groundhog-day</t>
  </si>
  <si>
    <t>steve4321</t>
  </si>
  <si>
    <t>heathcliffe256</t>
  </si>
  <si>
    <t>bobforest</t>
  </si>
  <si>
    <t>kyanbui</t>
  </si>
  <si>
    <t>millsianuk</t>
  </si>
  <si>
    <t>yossell</t>
  </si>
  <si>
    <t>hollywoodgwd</t>
  </si>
  <si>
    <t>gillywibble</t>
  </si>
  <si>
    <t>bowladan</t>
  </si>
  <si>
    <t>mark_s_ardin</t>
  </si>
  <si>
    <t>rsk_asherz</t>
  </si>
  <si>
    <t>jbooth</t>
  </si>
  <si>
    <t>firethorn15</t>
  </si>
  <si>
    <t>at618</t>
  </si>
  <si>
    <t>schomosport</t>
  </si>
  <si>
    <t>edwinaugustus</t>
  </si>
  <si>
    <t>digitaylor</t>
  </si>
  <si>
    <t>spindoc69</t>
  </si>
  <si>
    <t>byzantium54</t>
  </si>
  <si>
    <t>richardmiddleton</t>
  </si>
  <si>
    <t>aprice612</t>
  </si>
  <si>
    <t>dikankan</t>
  </si>
  <si>
    <t>bobthegrob</t>
  </si>
  <si>
    <t>markh01</t>
  </si>
  <si>
    <t>dmarcos</t>
  </si>
  <si>
    <t>redman</t>
  </si>
  <si>
    <t>tyma</t>
  </si>
  <si>
    <t>chrimal</t>
  </si>
  <si>
    <t>ettoremajorana</t>
  </si>
  <si>
    <t>alanwalton</t>
  </si>
  <si>
    <t>jumush</t>
  </si>
  <si>
    <t>spinzero</t>
  </si>
  <si>
    <t>el_stevio</t>
  </si>
  <si>
    <t>teddyiskgb</t>
  </si>
  <si>
    <t>barrybeardsworth1</t>
  </si>
  <si>
    <t>lobachevskii</t>
  </si>
  <si>
    <t>tubbstattsyrup</t>
  </si>
  <si>
    <t>merryhatman</t>
  </si>
  <si>
    <t>crafty64</t>
  </si>
  <si>
    <t>labaiscilveks</t>
  </si>
  <si>
    <t>andrewsc21</t>
  </si>
  <si>
    <t>rockfel22</t>
  </si>
  <si>
    <t>matt_the_shield</t>
  </si>
  <si>
    <t>jonmacf</t>
  </si>
  <si>
    <t>bh-albion</t>
  </si>
  <si>
    <t>theauditer</t>
  </si>
  <si>
    <t>wobblydog</t>
  </si>
  <si>
    <t>anthony-i</t>
  </si>
  <si>
    <t>sortov</t>
  </si>
  <si>
    <t>pickle47</t>
  </si>
  <si>
    <t>stevieg65</t>
  </si>
  <si>
    <t>nigrardo</t>
  </si>
  <si>
    <t>paul_uk</t>
  </si>
  <si>
    <t>obsz</t>
  </si>
  <si>
    <t>fsimoncelli</t>
  </si>
  <si>
    <t>misterandyjones</t>
  </si>
  <si>
    <t>tricky_dicky</t>
  </si>
  <si>
    <t>bill2</t>
  </si>
  <si>
    <t>holl75</t>
  </si>
  <si>
    <t>buddersun</t>
  </si>
  <si>
    <t>nazkar</t>
  </si>
  <si>
    <t>leethechicken</t>
  </si>
  <si>
    <t>ran19dom</t>
  </si>
  <si>
    <t>scandaldemon</t>
  </si>
  <si>
    <t>hazban</t>
  </si>
  <si>
    <t>maktarchant</t>
  </si>
  <si>
    <t>hobgoblin5771</t>
  </si>
  <si>
    <t>thonock</t>
  </si>
  <si>
    <t>twrcarter</t>
  </si>
  <si>
    <t>pawn_prodigy</t>
  </si>
  <si>
    <t>ben2391</t>
  </si>
  <si>
    <t>aepaez</t>
  </si>
  <si>
    <t>bill0007</t>
  </si>
  <si>
    <t>jk-jk</t>
  </si>
  <si>
    <t>jack-413</t>
  </si>
  <si>
    <t>matt1979</t>
  </si>
  <si>
    <t>tonyzebedee</t>
  </si>
  <si>
    <t>lucky_general</t>
  </si>
  <si>
    <t>nickyiannoullou</t>
  </si>
  <si>
    <t>dorset-naga-chillie</t>
  </si>
  <si>
    <t>k-scope</t>
  </si>
  <si>
    <t>sacbutt</t>
  </si>
  <si>
    <t>anthonykent</t>
  </si>
  <si>
    <t>sleazybadger</t>
  </si>
  <si>
    <t>omgdidirealyjustsact</t>
  </si>
  <si>
    <t>markinithaca</t>
  </si>
  <si>
    <t>richdavis12</t>
  </si>
  <si>
    <t>sthbristolshifty</t>
  </si>
  <si>
    <t>keithgee</t>
  </si>
  <si>
    <t>petehs</t>
  </si>
  <si>
    <t>greatrexr</t>
  </si>
  <si>
    <t>dowd337</t>
  </si>
  <si>
    <t>jamiesp</t>
  </si>
  <si>
    <t>bertieworcester</t>
  </si>
  <si>
    <t>uxb_steve</t>
  </si>
  <si>
    <t>simonmoth</t>
  </si>
  <si>
    <t>xrobert</t>
  </si>
  <si>
    <t>gold_grizzly</t>
  </si>
  <si>
    <t>luke-john</t>
  </si>
  <si>
    <t>richwads77</t>
  </si>
  <si>
    <t>dwredmill</t>
  </si>
  <si>
    <t>domk</t>
  </si>
  <si>
    <t>tripoduk</t>
  </si>
  <si>
    <t>gibsori</t>
  </si>
  <si>
    <t>iblunder2</t>
  </si>
  <si>
    <t>dbw84</t>
  </si>
  <si>
    <t>bergoglio2017</t>
  </si>
  <si>
    <t>bluenoseralph</t>
  </si>
  <si>
    <t>johninuk</t>
  </si>
  <si>
    <t>flippertw33t</t>
  </si>
  <si>
    <t>mattspry</t>
  </si>
  <si>
    <t>edczski</t>
  </si>
  <si>
    <t>tec391</t>
  </si>
  <si>
    <t>lcsaloon</t>
  </si>
  <si>
    <t>pawnsquad</t>
  </si>
  <si>
    <t>londonlark</t>
  </si>
  <si>
    <t>secondsoap</t>
  </si>
  <si>
    <t>joffeespoon</t>
  </si>
  <si>
    <t>kingcrushr</t>
  </si>
  <si>
    <t>thecharityman</t>
  </si>
  <si>
    <t>wickhak</t>
  </si>
  <si>
    <t>usualsuspect</t>
  </si>
  <si>
    <t>evoona32</t>
  </si>
  <si>
    <t>neonknight58</t>
  </si>
  <si>
    <t>olimoore</t>
  </si>
  <si>
    <t>ctuk</t>
  </si>
  <si>
    <t>gladyspool</t>
  </si>
  <si>
    <t>telemachus7</t>
  </si>
  <si>
    <t>d1m3b4g</t>
  </si>
  <si>
    <t>rainowlad</t>
  </si>
  <si>
    <t>thehock</t>
  </si>
  <si>
    <t>fulwich</t>
  </si>
  <si>
    <t>glencvs</t>
  </si>
  <si>
    <t>dungeonhunter</t>
  </si>
  <si>
    <t>kittyb</t>
  </si>
  <si>
    <t>whiteph</t>
  </si>
  <si>
    <t>youreye</t>
  </si>
  <si>
    <t>estrinian</t>
  </si>
  <si>
    <t>john_warren</t>
  </si>
  <si>
    <t>donacropolis</t>
  </si>
  <si>
    <t>scorpio100</t>
  </si>
  <si>
    <t>stevewhit58</t>
  </si>
  <si>
    <t>ali_mousavi</t>
  </si>
  <si>
    <t>esthersui</t>
  </si>
  <si>
    <t>alfie_beamish</t>
  </si>
  <si>
    <t>gerardconnolly</t>
  </si>
  <si>
    <t>zan12322</t>
  </si>
  <si>
    <t>hotairship</t>
  </si>
  <si>
    <t>saigyo</t>
  </si>
  <si>
    <t>momahony</t>
  </si>
  <si>
    <t>grahama</t>
  </si>
  <si>
    <t>coolermaster</t>
  </si>
  <si>
    <t>folkie</t>
  </si>
  <si>
    <t>johnvw</t>
  </si>
  <si>
    <t>finemix</t>
  </si>
  <si>
    <t>cheque_may_ted_78</t>
  </si>
  <si>
    <t>chess_tsunami</t>
  </si>
  <si>
    <t>theyear9876</t>
  </si>
  <si>
    <t>ethanjr</t>
  </si>
  <si>
    <t>emsworth-sussex</t>
  </si>
  <si>
    <t>bhavesh-v</t>
  </si>
  <si>
    <t>treborose</t>
  </si>
  <si>
    <t>tabletennisman121</t>
  </si>
  <si>
    <t>WL2019. R5. Argentina - Holanda</t>
  </si>
  <si>
    <t>moltensarge</t>
  </si>
  <si>
    <t>Holandés</t>
  </si>
  <si>
    <t>HOL</t>
  </si>
  <si>
    <t>pangus</t>
  </si>
  <si>
    <t>trumjeter</t>
  </si>
  <si>
    <t>draco_alpine</t>
  </si>
  <si>
    <t>105,14</t>
  </si>
  <si>
    <t>rainpiper</t>
  </si>
  <si>
    <t>70,21</t>
  </si>
  <si>
    <t>ethelredtheunready</t>
  </si>
  <si>
    <t>matein8</t>
  </si>
  <si>
    <t>daveeeer</t>
  </si>
  <si>
    <t>loosecannons</t>
  </si>
  <si>
    <t>attwor</t>
  </si>
  <si>
    <t>powerboat</t>
  </si>
  <si>
    <t>jiacheng2006</t>
  </si>
  <si>
    <t>clivvv</t>
  </si>
  <si>
    <t>leaps1</t>
  </si>
  <si>
    <t>battleman</t>
  </si>
  <si>
    <t>yaccoff</t>
  </si>
  <si>
    <t>robertolton</t>
  </si>
  <si>
    <t>jaggedagger</t>
  </si>
  <si>
    <t>96,28</t>
  </si>
  <si>
    <t>janpeter</t>
  </si>
  <si>
    <t>51,56</t>
  </si>
  <si>
    <t>Holanda</t>
  </si>
  <si>
    <t>blackduck</t>
  </si>
  <si>
    <t>knowledgeablebeard</t>
  </si>
  <si>
    <t>vadimloginov</t>
  </si>
  <si>
    <t>tommasi79</t>
  </si>
  <si>
    <t>cbwkay</t>
  </si>
  <si>
    <t>petekasparov</t>
  </si>
  <si>
    <t>davidericashby</t>
  </si>
  <si>
    <t>elmiraw</t>
  </si>
  <si>
    <t>106,64</t>
  </si>
  <si>
    <t>oosters</t>
  </si>
  <si>
    <t>roasting_chessnuts</t>
  </si>
  <si>
    <t>118,03</t>
  </si>
  <si>
    <t>anthonygiles</t>
  </si>
  <si>
    <t>greengooner</t>
  </si>
  <si>
    <t>82,07</t>
  </si>
  <si>
    <t>axorcist</t>
  </si>
  <si>
    <t>91,56</t>
  </si>
  <si>
    <t>vc10</t>
  </si>
  <si>
    <t>98,44</t>
  </si>
  <si>
    <t>havikje</t>
  </si>
  <si>
    <t>74,76</t>
  </si>
  <si>
    <t>84,29</t>
  </si>
  <si>
    <t>eddywally</t>
  </si>
  <si>
    <t>craigypoppins</t>
  </si>
  <si>
    <t>60,99</t>
  </si>
  <si>
    <t>84,21</t>
  </si>
  <si>
    <t>67,29</t>
  </si>
  <si>
    <t>gerardoknight</t>
  </si>
  <si>
    <t>85,79</t>
  </si>
  <si>
    <t>tranrovers</t>
  </si>
  <si>
    <t>64,5</t>
  </si>
  <si>
    <t>koni2017</t>
  </si>
  <si>
    <t>53,46</t>
  </si>
  <si>
    <t>76,29</t>
  </si>
  <si>
    <t>skypup99</t>
  </si>
  <si>
    <t>beanbennett</t>
  </si>
  <si>
    <t>50,6</t>
  </si>
  <si>
    <t>mrsmilechess</t>
  </si>
  <si>
    <t>11,43</t>
  </si>
  <si>
    <t>69,95</t>
  </si>
  <si>
    <t>chessplay05</t>
  </si>
  <si>
    <t>96,08</t>
  </si>
  <si>
    <t>drsjeet56</t>
  </si>
  <si>
    <t>76,72</t>
  </si>
  <si>
    <t>149,56</t>
  </si>
  <si>
    <t>peter0812</t>
  </si>
  <si>
    <t>monty82</t>
  </si>
  <si>
    <t>84,67</t>
  </si>
  <si>
    <t>65,05</t>
  </si>
  <si>
    <t>selwink</t>
  </si>
  <si>
    <t>81,74</t>
  </si>
  <si>
    <t>97,62</t>
  </si>
  <si>
    <t>fammy</t>
  </si>
  <si>
    <t>61,52</t>
  </si>
  <si>
    <t>bignastypawn</t>
  </si>
  <si>
    <t>85,44</t>
  </si>
  <si>
    <t>tee_bickle</t>
  </si>
  <si>
    <t>60,27</t>
  </si>
  <si>
    <t>jmaskell</t>
  </si>
  <si>
    <t>63,79</t>
  </si>
  <si>
    <t>yoooj</t>
  </si>
  <si>
    <t>88,97</t>
  </si>
  <si>
    <t>razors52</t>
  </si>
  <si>
    <t>86,31</t>
  </si>
  <si>
    <t>leikepeike</t>
  </si>
  <si>
    <t>90,76</t>
  </si>
  <si>
    <t>70,14</t>
  </si>
  <si>
    <t>raga6196</t>
  </si>
  <si>
    <t>84,59</t>
  </si>
  <si>
    <t>hope2joy</t>
  </si>
  <si>
    <t>103,13</t>
  </si>
  <si>
    <t>dutchgalego</t>
  </si>
  <si>
    <t>74,3</t>
  </si>
  <si>
    <t>71,12</t>
  </si>
  <si>
    <t>tanggol</t>
  </si>
  <si>
    <t>3,24</t>
  </si>
  <si>
    <t>41,29</t>
  </si>
  <si>
    <t>luckydan74</t>
  </si>
  <si>
    <t>1,56</t>
  </si>
  <si>
    <t>51,76</t>
  </si>
  <si>
    <t>brian-e</t>
  </si>
  <si>
    <t>55,05</t>
  </si>
  <si>
    <t>56,14</t>
  </si>
  <si>
    <t>pjotrfan</t>
  </si>
  <si>
    <t>thumbelinamilestone</t>
  </si>
  <si>
    <t>68,06</t>
  </si>
  <si>
    <t>81,35</t>
  </si>
  <si>
    <t>revenge-010</t>
  </si>
  <si>
    <t>49,98</t>
  </si>
  <si>
    <t>fun_controller</t>
  </si>
  <si>
    <t>67,76</t>
  </si>
  <si>
    <t>schelvis</t>
  </si>
  <si>
    <t>11,11</t>
  </si>
  <si>
    <t>73,62</t>
  </si>
  <si>
    <t>yureveru</t>
  </si>
  <si>
    <t>67,68</t>
  </si>
  <si>
    <t>ivsky</t>
  </si>
  <si>
    <t>66,42</t>
  </si>
  <si>
    <t>justitian</t>
  </si>
  <si>
    <t>16,67</t>
  </si>
  <si>
    <t>67,51</t>
  </si>
  <si>
    <t>brucybonus</t>
  </si>
  <si>
    <t>80,26</t>
  </si>
  <si>
    <t>patrickmunster</t>
  </si>
  <si>
    <t>71,61</t>
  </si>
  <si>
    <t>85,33</t>
  </si>
  <si>
    <t>tiomarcelito</t>
  </si>
  <si>
    <t>72,85</t>
  </si>
  <si>
    <t>davrosftm</t>
  </si>
  <si>
    <t>91,61</t>
  </si>
  <si>
    <t>bobby4785</t>
  </si>
  <si>
    <t>100,42</t>
  </si>
  <si>
    <t>86,06</t>
  </si>
  <si>
    <t>daniel_d0096</t>
  </si>
  <si>
    <t>davenunn</t>
  </si>
  <si>
    <t>75,21</t>
  </si>
  <si>
    <t>57,32</t>
  </si>
  <si>
    <t>jandevlieger</t>
  </si>
  <si>
    <t>6,25</t>
  </si>
  <si>
    <t>63,99</t>
  </si>
  <si>
    <t>78,68</t>
  </si>
  <si>
    <t>tanuki1999</t>
  </si>
  <si>
    <t>138,31</t>
  </si>
  <si>
    <t>pokerram</t>
  </si>
  <si>
    <t>60,96</t>
  </si>
  <si>
    <t>orkorkork</t>
  </si>
  <si>
    <t>76,4</t>
  </si>
  <si>
    <t>71,28</t>
  </si>
  <si>
    <t>quiddity</t>
  </si>
  <si>
    <t>marty112</t>
  </si>
  <si>
    <t>94,1</t>
  </si>
  <si>
    <t>101,44</t>
  </si>
  <si>
    <t>herdwars</t>
  </si>
  <si>
    <t>48,27</t>
  </si>
  <si>
    <t>pedege</t>
  </si>
  <si>
    <t>68,97</t>
  </si>
  <si>
    <t>nicopeter</t>
  </si>
  <si>
    <t>50,33</t>
  </si>
  <si>
    <t>60,05</t>
  </si>
  <si>
    <t>wilmg</t>
  </si>
  <si>
    <t>malcolm1957</t>
  </si>
  <si>
    <t>85,25</t>
  </si>
  <si>
    <t>57,53</t>
  </si>
  <si>
    <t>hendriksp</t>
  </si>
  <si>
    <t>50,72</t>
  </si>
  <si>
    <t>63,36</t>
  </si>
  <si>
    <t>jorhere</t>
  </si>
  <si>
    <t>74,78</t>
  </si>
  <si>
    <t>2,04</t>
  </si>
  <si>
    <t>55,92</t>
  </si>
  <si>
    <t>joshpenn-watson</t>
  </si>
  <si>
    <t>rondejong</t>
  </si>
  <si>
    <t>61,4</t>
  </si>
  <si>
    <t>dropthepawn</t>
  </si>
  <si>
    <t>76,24</t>
  </si>
  <si>
    <t>pieterkramer</t>
  </si>
  <si>
    <t>81,85</t>
  </si>
  <si>
    <t>52,94</t>
  </si>
  <si>
    <t>fryskbloed</t>
  </si>
  <si>
    <t>horsechessnut</t>
  </si>
  <si>
    <t>31,17</t>
  </si>
  <si>
    <t>66,81</t>
  </si>
  <si>
    <t>herros</t>
  </si>
  <si>
    <t>108,64</t>
  </si>
  <si>
    <t>cumbiebob</t>
  </si>
  <si>
    <t>48,6</t>
  </si>
  <si>
    <t>johan1</t>
  </si>
  <si>
    <t>125,4</t>
  </si>
  <si>
    <t>54,24</t>
  </si>
  <si>
    <t>hazewindhond</t>
  </si>
  <si>
    <t>74,43</t>
  </si>
  <si>
    <t>106,33</t>
  </si>
  <si>
    <t>loseoften</t>
  </si>
  <si>
    <t>82,8</t>
  </si>
  <si>
    <t>georgebrabyn</t>
  </si>
  <si>
    <t>cramb</t>
  </si>
  <si>
    <t>78,55</t>
  </si>
  <si>
    <t>jf1</t>
  </si>
  <si>
    <t>70,43</t>
  </si>
  <si>
    <t>dekker</t>
  </si>
  <si>
    <t>33,33</t>
  </si>
  <si>
    <t>97,14</t>
  </si>
  <si>
    <t>93,16</t>
  </si>
  <si>
    <t>boy_dutch_fvw</t>
  </si>
  <si>
    <t>63,34</t>
  </si>
  <si>
    <t>wallyweinberger</t>
  </si>
  <si>
    <t>79,41</t>
  </si>
  <si>
    <t>do_not_touch_my_lady</t>
  </si>
  <si>
    <t>bha1983</t>
  </si>
  <si>
    <t>70,32</t>
  </si>
  <si>
    <t>hakkenbar</t>
  </si>
  <si>
    <t>104,26</t>
  </si>
  <si>
    <t>wolsto</t>
  </si>
  <si>
    <t>77,39</t>
  </si>
  <si>
    <t>ronnie666</t>
  </si>
  <si>
    <t>53,34</t>
  </si>
  <si>
    <t>323bazc</t>
  </si>
  <si>
    <t>62,31</t>
  </si>
  <si>
    <t>qweert</t>
  </si>
  <si>
    <t>65,45</t>
  </si>
  <si>
    <t>capricorn9</t>
  </si>
  <si>
    <t>65,8</t>
  </si>
  <si>
    <t>brianblunder</t>
  </si>
  <si>
    <t>77,09</t>
  </si>
  <si>
    <t>windrad</t>
  </si>
  <si>
    <t>89,25</t>
  </si>
  <si>
    <t>110,88</t>
  </si>
  <si>
    <t>apsuaserkan</t>
  </si>
  <si>
    <t>43,93</t>
  </si>
  <si>
    <t>90,64</t>
  </si>
  <si>
    <t>taxi</t>
  </si>
  <si>
    <t>guybielderman</t>
  </si>
  <si>
    <t>5,88</t>
  </si>
  <si>
    <t>74,4</t>
  </si>
  <si>
    <t>78,21</t>
  </si>
  <si>
    <t>henk91</t>
  </si>
  <si>
    <t>87,72</t>
  </si>
  <si>
    <t>saulofwigan</t>
  </si>
  <si>
    <t>7,04</t>
  </si>
  <si>
    <t>52,55</t>
  </si>
  <si>
    <t>denksportacademie</t>
  </si>
  <si>
    <t>59,6</t>
  </si>
  <si>
    <t>60,47</t>
  </si>
  <si>
    <t>happyjim</t>
  </si>
  <si>
    <t>elalcaldedelpueblo</t>
  </si>
  <si>
    <t>47,34</t>
  </si>
  <si>
    <t>65,28</t>
  </si>
  <si>
    <t>yuomay</t>
  </si>
  <si>
    <t>83,52</t>
  </si>
  <si>
    <t>plumptonred</t>
  </si>
  <si>
    <t>82,71</t>
  </si>
  <si>
    <t>luuksaris</t>
  </si>
  <si>
    <t>7,14</t>
  </si>
  <si>
    <t>61,96</t>
  </si>
  <si>
    <t>84,86</t>
  </si>
  <si>
    <t>mercedezbens</t>
  </si>
  <si>
    <t>realmccoy</t>
  </si>
  <si>
    <t>serphiot</t>
  </si>
  <si>
    <t>59,39</t>
  </si>
  <si>
    <t>juangrisart</t>
  </si>
  <si>
    <t>henkkramer</t>
  </si>
  <si>
    <t>72,16</t>
  </si>
  <si>
    <t>64,83</t>
  </si>
  <si>
    <t>deklootviool</t>
  </si>
  <si>
    <t>46,25</t>
  </si>
  <si>
    <t>taurusmale67</t>
  </si>
  <si>
    <t>67,05</t>
  </si>
  <si>
    <t>kukkie21</t>
  </si>
  <si>
    <t>57,89</t>
  </si>
  <si>
    <t>94,73</t>
  </si>
  <si>
    <t>japekop</t>
  </si>
  <si>
    <t>colincwb</t>
  </si>
  <si>
    <t>69,74</t>
  </si>
  <si>
    <t>96,25</t>
  </si>
  <si>
    <t>jasperseelemeijer</t>
  </si>
  <si>
    <t>3,09</t>
  </si>
  <si>
    <t>43,02</t>
  </si>
  <si>
    <t>davidantonyclarke1</t>
  </si>
  <si>
    <t>84,53</t>
  </si>
  <si>
    <t>deballer</t>
  </si>
  <si>
    <t>78,85</t>
  </si>
  <si>
    <t>gerwin64</t>
  </si>
  <si>
    <t>fezziwig17</t>
  </si>
  <si>
    <t>62,7</t>
  </si>
  <si>
    <t>78,69</t>
  </si>
  <si>
    <t>paulvankerkhof</t>
  </si>
  <si>
    <t>7,41</t>
  </si>
  <si>
    <t>73,1</t>
  </si>
  <si>
    <t>rimsky33</t>
  </si>
  <si>
    <t>79,6</t>
  </si>
  <si>
    <t>matthp</t>
  </si>
  <si>
    <t>54,63</t>
  </si>
  <si>
    <t>76,88</t>
  </si>
  <si>
    <t>kingspawn69</t>
  </si>
  <si>
    <t>87,06</t>
  </si>
  <si>
    <t>amelvin</t>
  </si>
  <si>
    <t>72,74</t>
  </si>
  <si>
    <t>hkschaak</t>
  </si>
  <si>
    <t>57,42</t>
  </si>
  <si>
    <t>59,38</t>
  </si>
  <si>
    <t>eddyfication</t>
  </si>
  <si>
    <t>quirine</t>
  </si>
  <si>
    <t>67,62</t>
  </si>
  <si>
    <t>62,09</t>
  </si>
  <si>
    <t>bollardino</t>
  </si>
  <si>
    <t>53,9</t>
  </si>
  <si>
    <t>mpenn114</t>
  </si>
  <si>
    <t>91,32</t>
  </si>
  <si>
    <t>oxford_miner</t>
  </si>
  <si>
    <t>89,83</t>
  </si>
  <si>
    <t>62,22</t>
  </si>
  <si>
    <t>ernestowww</t>
  </si>
  <si>
    <t>50,62</t>
  </si>
  <si>
    <t>89,47</t>
  </si>
  <si>
    <t>syborg_nl</t>
  </si>
  <si>
    <t>90,65</t>
  </si>
  <si>
    <t>till_eulenspiegel</t>
  </si>
  <si>
    <t>73,4</t>
  </si>
  <si>
    <t>int3rc3ptor</t>
  </si>
  <si>
    <t>70,44</t>
  </si>
  <si>
    <t>elbat205</t>
  </si>
  <si>
    <t>wombattamer</t>
  </si>
  <si>
    <t>67,55</t>
  </si>
  <si>
    <t>83,46</t>
  </si>
  <si>
    <t>arthurchess89</t>
  </si>
  <si>
    <t>morghonky</t>
  </si>
  <si>
    <t>49,24</t>
  </si>
  <si>
    <t>2,94</t>
  </si>
  <si>
    <t>57,41</t>
  </si>
  <si>
    <t>mister_ck</t>
  </si>
  <si>
    <t>vladmanyukhin</t>
  </si>
  <si>
    <t>61,97</t>
  </si>
  <si>
    <t>57,72</t>
  </si>
  <si>
    <t>dave_agadir</t>
  </si>
  <si>
    <t>treenut6</t>
  </si>
  <si>
    <t>91,1</t>
  </si>
  <si>
    <t>74,94</t>
  </si>
  <si>
    <t>jbmol66</t>
  </si>
  <si>
    <t>gingerninja2003</t>
  </si>
  <si>
    <t>76,5</t>
  </si>
  <si>
    <t>88,68</t>
  </si>
  <si>
    <t>sammy75</t>
  </si>
  <si>
    <t>56,81</t>
  </si>
  <si>
    <t>56,8</t>
  </si>
  <si>
    <t>philotain</t>
  </si>
  <si>
    <t>cherkov</t>
  </si>
  <si>
    <t>61,98</t>
  </si>
  <si>
    <t>50,95</t>
  </si>
  <si>
    <t>vinsvis</t>
  </si>
  <si>
    <t>155,31</t>
  </si>
  <si>
    <t>mc-hammered</t>
  </si>
  <si>
    <t>75,69</t>
  </si>
  <si>
    <t>winstonsmith13</t>
  </si>
  <si>
    <t>81,56</t>
  </si>
  <si>
    <t>garethreynolds</t>
  </si>
  <si>
    <t>56,49</t>
  </si>
  <si>
    <t>dutchking</t>
  </si>
  <si>
    <t>56,6</t>
  </si>
  <si>
    <t>nrmalde</t>
  </si>
  <si>
    <t>114,23</t>
  </si>
  <si>
    <t>chessfriend51</t>
  </si>
  <si>
    <t>45,34</t>
  </si>
  <si>
    <t>57,76</t>
  </si>
  <si>
    <t>novasun</t>
  </si>
  <si>
    <t>davidhhowell</t>
  </si>
  <si>
    <t>125,62</t>
  </si>
  <si>
    <t>99,15</t>
  </si>
  <si>
    <t>jonashilwerda</t>
  </si>
  <si>
    <t>69,59</t>
  </si>
  <si>
    <t>wolfpackwolfpack</t>
  </si>
  <si>
    <t>89,12</t>
  </si>
  <si>
    <t>mitchel2008</t>
  </si>
  <si>
    <t>110,51</t>
  </si>
  <si>
    <t>raasolihull</t>
  </si>
  <si>
    <t>62,03</t>
  </si>
  <si>
    <t>talistheshaper</t>
  </si>
  <si>
    <t>93,04</t>
  </si>
  <si>
    <t>rob_appleby</t>
  </si>
  <si>
    <t>80,41</t>
  </si>
  <si>
    <t>zaphodbeeblebroxiv</t>
  </si>
  <si>
    <t>2,6</t>
  </si>
  <si>
    <t>49,04</t>
  </si>
  <si>
    <t>trunkles</t>
  </si>
  <si>
    <t>92,21</t>
  </si>
  <si>
    <t>queeneske</t>
  </si>
  <si>
    <t>54,77</t>
  </si>
  <si>
    <t>kingswaterman</t>
  </si>
  <si>
    <t>51,26</t>
  </si>
  <si>
    <t>summerfred</t>
  </si>
  <si>
    <t>willomate</t>
  </si>
  <si>
    <t>77,67</t>
  </si>
  <si>
    <t>er_is_geen_hoop_meer</t>
  </si>
  <si>
    <t>34,64</t>
  </si>
  <si>
    <t>88,2</t>
  </si>
  <si>
    <t>vladdie23</t>
  </si>
  <si>
    <t>johnru99</t>
  </si>
  <si>
    <t>51,77</t>
  </si>
  <si>
    <t>49,06</t>
  </si>
  <si>
    <t>lennardd</t>
  </si>
  <si>
    <t>53,38</t>
  </si>
  <si>
    <t>chambro1970</t>
  </si>
  <si>
    <t>157,1</t>
  </si>
  <si>
    <t>pelikaan</t>
  </si>
  <si>
    <t>60,5</t>
  </si>
  <si>
    <t>4,76</t>
  </si>
  <si>
    <t>81,13</t>
  </si>
  <si>
    <t>umwalzmeister</t>
  </si>
  <si>
    <t>57,99</t>
  </si>
  <si>
    <t>mickscan</t>
  </si>
  <si>
    <t>100,84</t>
  </si>
  <si>
    <t>martien37</t>
  </si>
  <si>
    <t>96,5</t>
  </si>
  <si>
    <t>81,3</t>
  </si>
  <si>
    <t>tsjissetilma</t>
  </si>
  <si>
    <t>75,78</t>
  </si>
  <si>
    <t>daisyhutch</t>
  </si>
  <si>
    <t>15,38</t>
  </si>
  <si>
    <t>79,12</t>
  </si>
  <si>
    <t>matthijsototb</t>
  </si>
  <si>
    <t>85,09</t>
  </si>
  <si>
    <t>lamont2000</t>
  </si>
  <si>
    <t>83,94</t>
  </si>
  <si>
    <t>matthijsieboy</t>
  </si>
  <si>
    <t>2,47</t>
  </si>
  <si>
    <t>55,83</t>
  </si>
  <si>
    <t>77,24</t>
  </si>
  <si>
    <t>rterhart</t>
  </si>
  <si>
    <t>blaze-87</t>
  </si>
  <si>
    <t>53,59</t>
  </si>
  <si>
    <t>56,12</t>
  </si>
  <si>
    <t>kc22</t>
  </si>
  <si>
    <t>100,8</t>
  </si>
  <si>
    <t>otist</t>
  </si>
  <si>
    <t>69,97</t>
  </si>
  <si>
    <t>rayvisser</t>
  </si>
  <si>
    <t>1,32</t>
  </si>
  <si>
    <t>50,22</t>
  </si>
  <si>
    <t>stankovic6</t>
  </si>
  <si>
    <t>100,69</t>
  </si>
  <si>
    <t>cheric71</t>
  </si>
  <si>
    <t>3,57</t>
  </si>
  <si>
    <t>65,38</t>
  </si>
  <si>
    <t>stu150</t>
  </si>
  <si>
    <t>86,14</t>
  </si>
  <si>
    <t>dyingcolour</t>
  </si>
  <si>
    <t>43,98</t>
  </si>
  <si>
    <t>82,56</t>
  </si>
  <si>
    <t>crocothemis</t>
  </si>
  <si>
    <t>tp-2-pc</t>
  </si>
  <si>
    <t>132,52</t>
  </si>
  <si>
    <t>95,11</t>
  </si>
  <si>
    <t>smirknov</t>
  </si>
  <si>
    <t>83,81</t>
  </si>
  <si>
    <t>90,73</t>
  </si>
  <si>
    <t>yorickvanvliet</t>
  </si>
  <si>
    <t>80,46</t>
  </si>
  <si>
    <t>chesscase1962</t>
  </si>
  <si>
    <t>62,38</t>
  </si>
  <si>
    <t>cool-colin</t>
  </si>
  <si>
    <t>88,27</t>
  </si>
  <si>
    <t>peternelly</t>
  </si>
  <si>
    <t>54,2</t>
  </si>
  <si>
    <t>ellamayee</t>
  </si>
  <si>
    <t>51,11</t>
  </si>
  <si>
    <t>jungleger273</t>
  </si>
  <si>
    <t>82,16</t>
  </si>
  <si>
    <t>robwhite63</t>
  </si>
  <si>
    <t>jhr8888a</t>
  </si>
  <si>
    <t>mrgibbsisback</t>
  </si>
  <si>
    <t>81,75</t>
  </si>
  <si>
    <t>80,58</t>
  </si>
  <si>
    <t>silverwing92</t>
  </si>
  <si>
    <t>kmireland</t>
  </si>
  <si>
    <t>41,18</t>
  </si>
  <si>
    <t>70,2</t>
  </si>
  <si>
    <t>thomasparr</t>
  </si>
  <si>
    <t>74,72</t>
  </si>
  <si>
    <t>foeke</t>
  </si>
  <si>
    <t>5,56</t>
  </si>
  <si>
    <t>70,12</t>
  </si>
  <si>
    <t>byanothername</t>
  </si>
  <si>
    <t>50,34</t>
  </si>
  <si>
    <t>koning_sloper</t>
  </si>
  <si>
    <t>miniman2804</t>
  </si>
  <si>
    <t>82,66</t>
  </si>
  <si>
    <t>mauro95</t>
  </si>
  <si>
    <t>17,65</t>
  </si>
  <si>
    <t>50,05</t>
  </si>
  <si>
    <t>giraffebha</t>
  </si>
  <si>
    <t>42,91</t>
  </si>
  <si>
    <t>joyboy11</t>
  </si>
  <si>
    <t>62,76</t>
  </si>
  <si>
    <t>69,14</t>
  </si>
  <si>
    <t>andrew6706</t>
  </si>
  <si>
    <t>runnershigh89</t>
  </si>
  <si>
    <t>70,64</t>
  </si>
  <si>
    <t>44,03</t>
  </si>
  <si>
    <t>michelvanroijen</t>
  </si>
  <si>
    <t>63,48</t>
  </si>
  <si>
    <t>torvagar</t>
  </si>
  <si>
    <t>72,67</t>
  </si>
  <si>
    <t>mvdvegt</t>
  </si>
  <si>
    <t>79,73</t>
  </si>
  <si>
    <t>xanthippes</t>
  </si>
  <si>
    <t>77,21</t>
  </si>
  <si>
    <t>kingremys</t>
  </si>
  <si>
    <t>6,38</t>
  </si>
  <si>
    <t>53,5</t>
  </si>
  <si>
    <t>78,27</t>
  </si>
  <si>
    <t>robertbird1978</t>
  </si>
  <si>
    <t>pmvankessel</t>
  </si>
  <si>
    <t>58,08</t>
  </si>
  <si>
    <t>47,37</t>
  </si>
  <si>
    <t>svennieboys</t>
  </si>
  <si>
    <t>77,9</t>
  </si>
  <si>
    <t>dairis1989</t>
  </si>
  <si>
    <t>92,39</t>
  </si>
  <si>
    <t>onhuur</t>
  </si>
  <si>
    <t>64,92</t>
  </si>
  <si>
    <t>neal_58</t>
  </si>
  <si>
    <t>103,5</t>
  </si>
  <si>
    <t>erwin1963</t>
  </si>
  <si>
    <t>swfc75</t>
  </si>
  <si>
    <t>64,05</t>
  </si>
  <si>
    <t>102,47</t>
  </si>
  <si>
    <t>senpieters</t>
  </si>
  <si>
    <t>patch51</t>
  </si>
  <si>
    <t>59,42</t>
  </si>
  <si>
    <t>38,44</t>
  </si>
  <si>
    <t>datwafmif</t>
  </si>
  <si>
    <t>149,07</t>
  </si>
  <si>
    <t>raysawy64</t>
  </si>
  <si>
    <t>105,57</t>
  </si>
  <si>
    <t>lambertw</t>
  </si>
  <si>
    <t>23,53</t>
  </si>
  <si>
    <t>92,29</t>
  </si>
  <si>
    <t>dandrews010</t>
  </si>
  <si>
    <t>84,96</t>
  </si>
  <si>
    <t>pvgool</t>
  </si>
  <si>
    <t>48,31</t>
  </si>
  <si>
    <t>steadfast61</t>
  </si>
  <si>
    <t>85,03</t>
  </si>
  <si>
    <t>schaakmat2</t>
  </si>
  <si>
    <t>34,91</t>
  </si>
  <si>
    <t>72,3</t>
  </si>
  <si>
    <t>wverburg</t>
  </si>
  <si>
    <t>103,24</t>
  </si>
  <si>
    <t>57,8</t>
  </si>
  <si>
    <t>landauaxel</t>
  </si>
  <si>
    <t>62,86</t>
  </si>
  <si>
    <t>101,4</t>
  </si>
  <si>
    <t>ratm_77</t>
  </si>
  <si>
    <t>71,63</t>
  </si>
  <si>
    <t>96,77</t>
  </si>
  <si>
    <t>kasparuvaro</t>
  </si>
  <si>
    <t>78,23</t>
  </si>
  <si>
    <t>kuba1121</t>
  </si>
  <si>
    <t>87,56</t>
  </si>
  <si>
    <t>21robin12</t>
  </si>
  <si>
    <t>126,19</t>
  </si>
  <si>
    <t>74,06</t>
  </si>
  <si>
    <t>heel311</t>
  </si>
  <si>
    <t>82,99</t>
  </si>
  <si>
    <t>neilire</t>
  </si>
  <si>
    <t>108,77</t>
  </si>
  <si>
    <t>bolinii</t>
  </si>
  <si>
    <t>109,66</t>
  </si>
  <si>
    <t>18,18</t>
  </si>
  <si>
    <t>98,83</t>
  </si>
  <si>
    <t>meintboer</t>
  </si>
  <si>
    <t>120,23</t>
  </si>
  <si>
    <t>safehands81</t>
  </si>
  <si>
    <t>84,66</t>
  </si>
  <si>
    <t>skramman</t>
  </si>
  <si>
    <t>132,64</t>
  </si>
  <si>
    <t>94,96</t>
  </si>
  <si>
    <t>merlijn96</t>
  </si>
  <si>
    <t>59,37</t>
  </si>
  <si>
    <t>64,35</t>
  </si>
  <si>
    <t>vissarionnl</t>
  </si>
  <si>
    <t>59,8</t>
  </si>
  <si>
    <t>compo999</t>
  </si>
  <si>
    <t>14,29</t>
  </si>
  <si>
    <t>85,54</t>
  </si>
  <si>
    <t>dozodozo</t>
  </si>
  <si>
    <t>64,69</t>
  </si>
  <si>
    <t>jobvanmorgen</t>
  </si>
  <si>
    <t>mickp</t>
  </si>
  <si>
    <t>58,52</t>
  </si>
  <si>
    <t>121,62</t>
  </si>
  <si>
    <t>telecaster63</t>
  </si>
  <si>
    <t>70,11</t>
  </si>
  <si>
    <t>5,26</t>
  </si>
  <si>
    <t>m0rethanhuman</t>
  </si>
  <si>
    <t>63,39</t>
  </si>
  <si>
    <t>jpvo</t>
  </si>
  <si>
    <t>43,39</t>
  </si>
  <si>
    <t>56,99</t>
  </si>
  <si>
    <t>luckystrike-1995</t>
  </si>
  <si>
    <t>60,59</t>
  </si>
  <si>
    <t>68,4</t>
  </si>
  <si>
    <t>daveyboy04</t>
  </si>
  <si>
    <t>thomasslijper</t>
  </si>
  <si>
    <t>70,65</t>
  </si>
  <si>
    <t>138,07</t>
  </si>
  <si>
    <t>peterott</t>
  </si>
  <si>
    <t>56,77</t>
  </si>
  <si>
    <t>stevee2</t>
  </si>
  <si>
    <t>1,61</t>
  </si>
  <si>
    <t>56,21</t>
  </si>
  <si>
    <t>bendeblokker</t>
  </si>
  <si>
    <t>58,97</t>
  </si>
  <si>
    <t>74,58</t>
  </si>
  <si>
    <t>bluiten</t>
  </si>
  <si>
    <t>45,33</t>
  </si>
  <si>
    <t>vtm04</t>
  </si>
  <si>
    <t>96,68</t>
  </si>
  <si>
    <t>erikmm</t>
  </si>
  <si>
    <t>58,13</t>
  </si>
  <si>
    <t>paulywalnuts</t>
  </si>
  <si>
    <t>75,81</t>
  </si>
  <si>
    <t>woeke</t>
  </si>
  <si>
    <t>70,13</t>
  </si>
  <si>
    <t>10,34</t>
  </si>
  <si>
    <t>66,06</t>
  </si>
  <si>
    <t>pkuijpers</t>
  </si>
  <si>
    <t>carla-magnusson</t>
  </si>
  <si>
    <t>202,64</t>
  </si>
  <si>
    <t>4,35</t>
  </si>
  <si>
    <t>70,61</t>
  </si>
  <si>
    <t>hadoen</t>
  </si>
  <si>
    <t>126,26</t>
  </si>
  <si>
    <t>6,06</t>
  </si>
  <si>
    <t>49,09</t>
  </si>
  <si>
    <t>slakov</t>
  </si>
  <si>
    <t>153,7</t>
  </si>
  <si>
    <t>85,82</t>
  </si>
  <si>
    <t>pas42</t>
  </si>
  <si>
    <t>jaavy1234</t>
  </si>
  <si>
    <t>70,55</t>
  </si>
  <si>
    <t>loeder960</t>
  </si>
  <si>
    <t>57,38</t>
  </si>
  <si>
    <t>66,31</t>
  </si>
  <si>
    <t>renin</t>
  </si>
  <si>
    <t>hakmat</t>
  </si>
  <si>
    <t>110,69</t>
  </si>
  <si>
    <t>triazael</t>
  </si>
  <si>
    <t>63,9</t>
  </si>
  <si>
    <t>nimos01</t>
  </si>
  <si>
    <t>3,76</t>
  </si>
  <si>
    <t>48,47</t>
  </si>
  <si>
    <t>axeldealex</t>
  </si>
  <si>
    <t>58,17</t>
  </si>
  <si>
    <t>moflyn63</t>
  </si>
  <si>
    <t>70,36</t>
  </si>
  <si>
    <t>newpieces</t>
  </si>
  <si>
    <t>86,67</t>
  </si>
  <si>
    <t>trippick</t>
  </si>
  <si>
    <t>62,48</t>
  </si>
  <si>
    <t>hendrix1985</t>
  </si>
  <si>
    <t>62,39</t>
  </si>
  <si>
    <t>73,05</t>
  </si>
  <si>
    <t>sebastiaan_pol</t>
  </si>
  <si>
    <t>70,92</t>
  </si>
  <si>
    <t>dramaticexit</t>
  </si>
  <si>
    <t>66,71</t>
  </si>
  <si>
    <t>pierreolof</t>
  </si>
  <si>
    <t>49,34</t>
  </si>
  <si>
    <t>1960iron</t>
  </si>
  <si>
    <t>94,63</t>
  </si>
  <si>
    <t>timtimtimmeh</t>
  </si>
  <si>
    <t>23,08</t>
  </si>
  <si>
    <t>65,62</t>
  </si>
  <si>
    <t>lethalpanda</t>
  </si>
  <si>
    <t>79,76</t>
  </si>
  <si>
    <t>dick_de_vos</t>
  </si>
  <si>
    <t>75,39</t>
  </si>
  <si>
    <t>78,02</t>
  </si>
  <si>
    <t>joss_bartleet</t>
  </si>
  <si>
    <t>toon1948</t>
  </si>
  <si>
    <t>102,97</t>
  </si>
  <si>
    <t>40,52</t>
  </si>
  <si>
    <t>spg123</t>
  </si>
  <si>
    <t>barumnomad</t>
  </si>
  <si>
    <t>55,1</t>
  </si>
  <si>
    <t>72,04</t>
  </si>
  <si>
    <t>frenky51</t>
  </si>
  <si>
    <t>73,43</t>
  </si>
  <si>
    <t>shrewranger</t>
  </si>
  <si>
    <t>68,44</t>
  </si>
  <si>
    <t>kos59</t>
  </si>
  <si>
    <t>89,42</t>
  </si>
  <si>
    <t>77,64</t>
  </si>
  <si>
    <t>pardeboers</t>
  </si>
  <si>
    <t>equaliser769</t>
  </si>
  <si>
    <t>117,96</t>
  </si>
  <si>
    <t>80,3</t>
  </si>
  <si>
    <t>semby</t>
  </si>
  <si>
    <t>155,65</t>
  </si>
  <si>
    <t>6,67</t>
  </si>
  <si>
    <t>mungo_morgan</t>
  </si>
  <si>
    <t>55,01</t>
  </si>
  <si>
    <t>npklein</t>
  </si>
  <si>
    <t>30,11</t>
  </si>
  <si>
    <t>82,25</t>
  </si>
  <si>
    <t>bart1940</t>
  </si>
  <si>
    <t>105,32</t>
  </si>
  <si>
    <t>phizzer</t>
  </si>
  <si>
    <t>72,44</t>
  </si>
  <si>
    <t>vekla</t>
  </si>
  <si>
    <t>52,23</t>
  </si>
  <si>
    <t>74,84</t>
  </si>
  <si>
    <t>mobamba</t>
  </si>
  <si>
    <t>3,7</t>
  </si>
  <si>
    <t>65,67</t>
  </si>
  <si>
    <t>85,38</t>
  </si>
  <si>
    <t>robertgerrard</t>
  </si>
  <si>
    <t>caladonian</t>
  </si>
  <si>
    <t>62,43</t>
  </si>
  <si>
    <t>83,43</t>
  </si>
  <si>
    <t>tflk</t>
  </si>
  <si>
    <t>55,14</t>
  </si>
  <si>
    <t>silverxantia</t>
  </si>
  <si>
    <t>2,33</t>
  </si>
  <si>
    <t>71,23</t>
  </si>
  <si>
    <t>project2501</t>
  </si>
  <si>
    <t>60,51</t>
  </si>
  <si>
    <t>53,47</t>
  </si>
  <si>
    <t>roma60</t>
  </si>
  <si>
    <t>mrdirk</t>
  </si>
  <si>
    <t>68,15</t>
  </si>
  <si>
    <t>71,13</t>
  </si>
  <si>
    <t>jacobusdeorange</t>
  </si>
  <si>
    <t>84,83</t>
  </si>
  <si>
    <t>terribletoll</t>
  </si>
  <si>
    <t>114,67</t>
  </si>
  <si>
    <t>fredhaarlem</t>
  </si>
  <si>
    <t>64,27</t>
  </si>
  <si>
    <t>92,27</t>
  </si>
  <si>
    <t>elretardo7</t>
  </si>
  <si>
    <t>meneer_zwaan</t>
  </si>
  <si>
    <t>113,51</t>
  </si>
  <si>
    <t>74,31</t>
  </si>
  <si>
    <t>ffrits</t>
  </si>
  <si>
    <t>89,09</t>
  </si>
  <si>
    <t>tonyelson</t>
  </si>
  <si>
    <t>72,7</t>
  </si>
  <si>
    <t>klomp1977</t>
  </si>
  <si>
    <t>58,59</t>
  </si>
  <si>
    <t>da-dazza</t>
  </si>
  <si>
    <t>63,67</t>
  </si>
  <si>
    <t>birdiegolf88</t>
  </si>
  <si>
    <t>57,35</t>
  </si>
  <si>
    <t>84,07</t>
  </si>
  <si>
    <t>herrpappenheimer</t>
  </si>
  <si>
    <t>9,68</t>
  </si>
  <si>
    <t>64,66</t>
  </si>
  <si>
    <t>kneonlight</t>
  </si>
  <si>
    <t>13,33</t>
  </si>
  <si>
    <t>79,26</t>
  </si>
  <si>
    <t>pcg84</t>
  </si>
  <si>
    <t>dragonwest</t>
  </si>
  <si>
    <t>hmkoopman</t>
  </si>
  <si>
    <t>95,9</t>
  </si>
  <si>
    <t>85,26</t>
  </si>
  <si>
    <t>huplakee30</t>
  </si>
  <si>
    <t>71,06</t>
  </si>
  <si>
    <t>skakmadam</t>
  </si>
  <si>
    <t>47,46</t>
  </si>
  <si>
    <t>daznet</t>
  </si>
  <si>
    <t>75,16</t>
  </si>
  <si>
    <t>arjenmeijeringh</t>
  </si>
  <si>
    <t>68,01</t>
  </si>
  <si>
    <t>2,86</t>
  </si>
  <si>
    <t>58,57</t>
  </si>
  <si>
    <t>piet1967</t>
  </si>
  <si>
    <t>sqlmatt</t>
  </si>
  <si>
    <t>118,65</t>
  </si>
  <si>
    <t>wilbert_78</t>
  </si>
  <si>
    <t>13,73</t>
  </si>
  <si>
    <t>61,66</t>
  </si>
  <si>
    <t>schaakbord2015</t>
  </si>
  <si>
    <t>1,71</t>
  </si>
  <si>
    <t>superdrewe53</t>
  </si>
  <si>
    <t>42,8</t>
  </si>
  <si>
    <t>1,82</t>
  </si>
  <si>
    <t>arenkan</t>
  </si>
  <si>
    <t>54,61</t>
  </si>
  <si>
    <t>eazy_c</t>
  </si>
  <si>
    <t>95,43</t>
  </si>
  <si>
    <t>74,48</t>
  </si>
  <si>
    <t>bennnie84</t>
  </si>
  <si>
    <t>rtmpx22</t>
  </si>
  <si>
    <t>135,51</t>
  </si>
  <si>
    <t>97,06</t>
  </si>
  <si>
    <t>radboud_de_roos</t>
  </si>
  <si>
    <t>65,37</t>
  </si>
  <si>
    <t>florenceeaton</t>
  </si>
  <si>
    <t>rockerbob</t>
  </si>
  <si>
    <t>62,23</t>
  </si>
  <si>
    <t>ycgsorgedrager</t>
  </si>
  <si>
    <t>51,41</t>
  </si>
  <si>
    <t>fletch1664</t>
  </si>
  <si>
    <t>84,69</t>
  </si>
  <si>
    <t>sgreeven</t>
  </si>
  <si>
    <t>53,37</t>
  </si>
  <si>
    <t>58,85</t>
  </si>
  <si>
    <t>perpetualblunder</t>
  </si>
  <si>
    <t>63,95</t>
  </si>
  <si>
    <t>greydane769</t>
  </si>
  <si>
    <t>92,3</t>
  </si>
  <si>
    <t>inguiomerus</t>
  </si>
  <si>
    <t>mickyblue13</t>
  </si>
  <si>
    <t>cracko</t>
  </si>
  <si>
    <t>60,57</t>
  </si>
  <si>
    <t>sisyphus78</t>
  </si>
  <si>
    <t>spikesdad</t>
  </si>
  <si>
    <t>64,86</t>
  </si>
  <si>
    <t>mavelk</t>
  </si>
  <si>
    <t>75,14</t>
  </si>
  <si>
    <t>lion060751</t>
  </si>
  <si>
    <t>112,57</t>
  </si>
  <si>
    <t>ralfan</t>
  </si>
  <si>
    <t>124,6</t>
  </si>
  <si>
    <t>85,13</t>
  </si>
  <si>
    <t>moobyem</t>
  </si>
  <si>
    <t>75,46</t>
  </si>
  <si>
    <t>40,73</t>
  </si>
  <si>
    <t>pablo29sept</t>
  </si>
  <si>
    <t>91,28</t>
  </si>
  <si>
    <t>63,21</t>
  </si>
  <si>
    <t>winewood</t>
  </si>
  <si>
    <t>62,12</t>
  </si>
  <si>
    <t>101,66</t>
  </si>
  <si>
    <t>edgardinkelberg</t>
  </si>
  <si>
    <t>64,29</t>
  </si>
  <si>
    <t>68,52</t>
  </si>
  <si>
    <t>mghijs</t>
  </si>
  <si>
    <t>63,62</t>
  </si>
  <si>
    <t>64,97</t>
  </si>
  <si>
    <t>slegne</t>
  </si>
  <si>
    <t>8,33</t>
  </si>
  <si>
    <t>66,07</t>
  </si>
  <si>
    <t>12,5</t>
  </si>
  <si>
    <t>87,14</t>
  </si>
  <si>
    <t>herman94</t>
  </si>
  <si>
    <t>61,27</t>
  </si>
  <si>
    <t>joepsmeets</t>
  </si>
  <si>
    <t>54,22</t>
  </si>
  <si>
    <t>3,33</t>
  </si>
  <si>
    <t>59,57</t>
  </si>
  <si>
    <t>leonschaker</t>
  </si>
  <si>
    <t>91,72</t>
  </si>
  <si>
    <t>72,34</t>
  </si>
  <si>
    <t>peterm19</t>
  </si>
  <si>
    <t>10,26</t>
  </si>
  <si>
    <t>65,17</t>
  </si>
  <si>
    <t>63,06</t>
  </si>
  <si>
    <t>theo61</t>
  </si>
  <si>
    <t>7,5</t>
  </si>
  <si>
    <t>60,04</t>
  </si>
  <si>
    <t>100,92</t>
  </si>
  <si>
    <t>daan260</t>
  </si>
  <si>
    <t>112,32</t>
  </si>
  <si>
    <t>88,9</t>
  </si>
  <si>
    <t>damschaakt</t>
  </si>
  <si>
    <t>60,75</t>
  </si>
  <si>
    <t>79,9</t>
  </si>
  <si>
    <t>willemd</t>
  </si>
  <si>
    <t>68,56</t>
  </si>
  <si>
    <t>66,2</t>
  </si>
  <si>
    <t>78rob</t>
  </si>
  <si>
    <t>5,71</t>
  </si>
  <si>
    <t>64,55</t>
  </si>
  <si>
    <t>108,73</t>
  </si>
  <si>
    <t>afcacbs</t>
  </si>
  <si>
    <t>64,14</t>
  </si>
  <si>
    <t>113,17</t>
  </si>
  <si>
    <t>fckrouwelos</t>
  </si>
  <si>
    <t>38,41</t>
  </si>
  <si>
    <t>11,71</t>
  </si>
  <si>
    <t>47,3</t>
  </si>
  <si>
    <t>lolgast</t>
  </si>
  <si>
    <t>92,67</t>
  </si>
  <si>
    <t>61,29</t>
  </si>
  <si>
    <t>bosderob</t>
  </si>
  <si>
    <t>4,44</t>
  </si>
  <si>
    <t>67,44</t>
  </si>
  <si>
    <t>46,83</t>
  </si>
  <si>
    <t>vitessa</t>
  </si>
  <si>
    <t>62,29</t>
  </si>
  <si>
    <t>48,55</t>
  </si>
  <si>
    <t>bergerdebrie</t>
  </si>
  <si>
    <t>61,87</t>
  </si>
  <si>
    <t>88,16</t>
  </si>
  <si>
    <t>digitus81</t>
  </si>
  <si>
    <t>68,11</t>
  </si>
  <si>
    <t>40,96</t>
  </si>
  <si>
    <t>christiaanvdh</t>
  </si>
  <si>
    <t>90,39</t>
  </si>
  <si>
    <t>80,05</t>
  </si>
  <si>
    <t>ldeugd</t>
  </si>
  <si>
    <t>66,29</t>
  </si>
  <si>
    <t>63,18</t>
  </si>
  <si>
    <t>peppimeister</t>
  </si>
  <si>
    <t>81,92</t>
  </si>
  <si>
    <t>131,75</t>
  </si>
  <si>
    <t>leonardo2u</t>
  </si>
  <si>
    <t>100,03</t>
  </si>
  <si>
    <t>bvdpol73</t>
  </si>
  <si>
    <t>77,88</t>
  </si>
  <si>
    <t>48,36</t>
  </si>
  <si>
    <t>floris43</t>
  </si>
  <si>
    <t>31,72</t>
  </si>
  <si>
    <t>48,8</t>
  </si>
  <si>
    <t>thijsj</t>
  </si>
  <si>
    <t>87,88</t>
  </si>
  <si>
    <t>131,05</t>
  </si>
  <si>
    <t>joriis</t>
  </si>
  <si>
    <t>66,4</t>
  </si>
  <si>
    <t>86,61</t>
  </si>
  <si>
    <t>jolanda1965</t>
  </si>
  <si>
    <t>3,82</t>
  </si>
  <si>
    <t>51,24</t>
  </si>
  <si>
    <t>48,83</t>
  </si>
  <si>
    <t>pieternan</t>
  </si>
  <si>
    <t>0,36</t>
  </si>
  <si>
    <t>40,47</t>
  </si>
  <si>
    <t>69,65</t>
  </si>
  <si>
    <t>freeway67</t>
  </si>
  <si>
    <t>91,47</t>
  </si>
  <si>
    <t>79,5</t>
  </si>
  <si>
    <t>strompeltje</t>
  </si>
  <si>
    <t>50,47</t>
  </si>
  <si>
    <t>112,88</t>
  </si>
  <si>
    <t>jer0n1m0</t>
  </si>
  <si>
    <t>2,13</t>
  </si>
  <si>
    <t>56,94</t>
  </si>
  <si>
    <t>4,55</t>
  </si>
  <si>
    <t>65,21</t>
  </si>
  <si>
    <t>rk1957</t>
  </si>
  <si>
    <t>75,08</t>
  </si>
  <si>
    <t>80,85</t>
  </si>
  <si>
    <t>tijjit</t>
  </si>
  <si>
    <t>92,28</t>
  </si>
  <si>
    <t>71,59</t>
  </si>
  <si>
    <t>matser40</t>
  </si>
  <si>
    <t>85,2</t>
  </si>
  <si>
    <t>86,42</t>
  </si>
  <si>
    <t>mrsupermasterful</t>
  </si>
  <si>
    <t>63,43</t>
  </si>
  <si>
    <t>63,25</t>
  </si>
  <si>
    <t>rondelgado</t>
  </si>
  <si>
    <t>64,63</t>
  </si>
  <si>
    <t>rpmorfi</t>
  </si>
  <si>
    <t>88,59</t>
  </si>
  <si>
    <t>3,23</t>
  </si>
  <si>
    <t>47,68</t>
  </si>
  <si>
    <t>dandoopur</t>
  </si>
  <si>
    <t>66,13</t>
  </si>
  <si>
    <t>54,27</t>
  </si>
  <si>
    <t>kire0345</t>
  </si>
  <si>
    <t>65,79</t>
  </si>
  <si>
    <t>84,32</t>
  </si>
  <si>
    <t>nanningv</t>
  </si>
  <si>
    <t>60,85</t>
  </si>
  <si>
    <t>91,23</t>
  </si>
  <si>
    <t>japoss</t>
  </si>
  <si>
    <t>59,53</t>
  </si>
  <si>
    <t>66,24</t>
  </si>
  <si>
    <t>sintmacro</t>
  </si>
  <si>
    <t>3,95</t>
  </si>
  <si>
    <t>68,88</t>
  </si>
  <si>
    <t>iviladi</t>
  </si>
  <si>
    <t>thomas_blok</t>
  </si>
  <si>
    <t>64,82</t>
  </si>
  <si>
    <t>zonto</t>
  </si>
  <si>
    <t>79,31</t>
  </si>
  <si>
    <t>thijssjiht</t>
  </si>
  <si>
    <t>63,45</t>
  </si>
  <si>
    <t>54,33</t>
  </si>
  <si>
    <t>xdynamite</t>
  </si>
  <si>
    <t>64,88</t>
  </si>
  <si>
    <t>81,04</t>
  </si>
  <si>
    <t>marloesrogge</t>
  </si>
  <si>
    <t>2,27</t>
  </si>
  <si>
    <t>58,66</t>
  </si>
  <si>
    <t>speedrulez</t>
  </si>
  <si>
    <t>79,27</t>
  </si>
  <si>
    <t>mgt89</t>
  </si>
  <si>
    <t>128,33</t>
  </si>
  <si>
    <t>62,84</t>
  </si>
  <si>
    <t>samjorik</t>
  </si>
  <si>
    <t>56,46</t>
  </si>
  <si>
    <t>50,02</t>
  </si>
  <si>
    <t>willem100</t>
  </si>
  <si>
    <t>50,09</t>
  </si>
  <si>
    <t>61,2</t>
  </si>
  <si>
    <t>mrcrowley</t>
  </si>
  <si>
    <t>83,14</t>
  </si>
  <si>
    <t>57,27</t>
  </si>
  <si>
    <t>_theo50</t>
  </si>
  <si>
    <t>51,78</t>
  </si>
  <si>
    <t>95,87</t>
  </si>
  <si>
    <t>tom5</t>
  </si>
  <si>
    <t>71,56</t>
  </si>
  <si>
    <t>92,47</t>
  </si>
  <si>
    <t>roderick_cornelissen</t>
  </si>
  <si>
    <t>88,02</t>
  </si>
  <si>
    <t>gw63</t>
  </si>
  <si>
    <t>61,47</t>
  </si>
  <si>
    <t>52,73</t>
  </si>
  <si>
    <t>berkenboom</t>
  </si>
  <si>
    <t>79,93</t>
  </si>
  <si>
    <t>71,31</t>
  </si>
  <si>
    <t>koenk</t>
  </si>
  <si>
    <t>71,97</t>
  </si>
  <si>
    <t>75,87</t>
  </si>
  <si>
    <t>bmcdekket</t>
  </si>
  <si>
    <t>117,79</t>
  </si>
  <si>
    <t>60,19</t>
  </si>
  <si>
    <t>acmpf</t>
  </si>
  <si>
    <t>60,09</t>
  </si>
  <si>
    <t>81,94</t>
  </si>
  <si>
    <t>barrymad</t>
  </si>
  <si>
    <t>75,23</t>
  </si>
  <si>
    <t>53,79</t>
  </si>
  <si>
    <t>saidfazili</t>
  </si>
  <si>
    <t>69,16</t>
  </si>
  <si>
    <t>3,85</t>
  </si>
  <si>
    <t>volkers</t>
  </si>
  <si>
    <t>83,99</t>
  </si>
  <si>
    <t>69,76</t>
  </si>
  <si>
    <t>theman_withnoname</t>
  </si>
  <si>
    <t>50,18</t>
  </si>
  <si>
    <t>63,22</t>
  </si>
  <si>
    <t>pablito79</t>
  </si>
  <si>
    <t>97,44</t>
  </si>
  <si>
    <t>56,39</t>
  </si>
  <si>
    <t>jakobboelens</t>
  </si>
  <si>
    <t>74,03</t>
  </si>
  <si>
    <t>61,22</t>
  </si>
  <si>
    <t>rokerenmoetjeleren</t>
  </si>
  <si>
    <t>61,69</t>
  </si>
  <si>
    <t>79,42</t>
  </si>
  <si>
    <t>rootje8</t>
  </si>
  <si>
    <t>134,93</t>
  </si>
  <si>
    <t>67,2</t>
  </si>
  <si>
    <t>berzerck</t>
  </si>
  <si>
    <t>64,41</t>
  </si>
  <si>
    <t>79,81</t>
  </si>
  <si>
    <t>richemban</t>
  </si>
  <si>
    <t>68,17</t>
  </si>
  <si>
    <t>3,45</t>
  </si>
  <si>
    <t>64,95</t>
  </si>
  <si>
    <t>heehof</t>
  </si>
  <si>
    <t>73,33</t>
  </si>
  <si>
    <t>55,47</t>
  </si>
  <si>
    <t>gniflod</t>
  </si>
  <si>
    <t>109,97</t>
  </si>
  <si>
    <t>32,84</t>
  </si>
  <si>
    <t>jasperski</t>
  </si>
  <si>
    <t>87,23</t>
  </si>
  <si>
    <t>33,76</t>
  </si>
  <si>
    <t>heinz1330</t>
  </si>
  <si>
    <t>74,99</t>
  </si>
  <si>
    <t>95,31</t>
  </si>
  <si>
    <t>pbpostma</t>
  </si>
  <si>
    <t>4,62</t>
  </si>
  <si>
    <t>52,78</t>
  </si>
  <si>
    <t>4,88</t>
  </si>
  <si>
    <t>caropb</t>
  </si>
  <si>
    <t>41,46</t>
  </si>
  <si>
    <t>58,67</t>
  </si>
  <si>
    <t>rjkoenraats</t>
  </si>
  <si>
    <t>3,03</t>
  </si>
  <si>
    <t>45,03</t>
  </si>
  <si>
    <t>83,58</t>
  </si>
  <si>
    <t>russianroger</t>
  </si>
  <si>
    <t>69,92</t>
  </si>
  <si>
    <t>46,68</t>
  </si>
  <si>
    <t>agl75</t>
  </si>
  <si>
    <t>65,29</t>
  </si>
  <si>
    <t>bartelsc</t>
  </si>
  <si>
    <t>64,04</t>
  </si>
  <si>
    <t>ivarkoster</t>
  </si>
  <si>
    <t>45,56</t>
  </si>
  <si>
    <t>fury_dreams</t>
  </si>
  <si>
    <t>55,5</t>
  </si>
  <si>
    <t>bobeye</t>
  </si>
  <si>
    <t>16,28</t>
  </si>
  <si>
    <t>53,92</t>
  </si>
  <si>
    <t>poelmeester</t>
  </si>
  <si>
    <t>66,34</t>
  </si>
  <si>
    <t>74,63</t>
  </si>
  <si>
    <t>jordigernaert</t>
  </si>
  <si>
    <t>123,18</t>
  </si>
  <si>
    <t>fezel</t>
  </si>
  <si>
    <t>38,75</t>
  </si>
  <si>
    <t>65,03</t>
  </si>
  <si>
    <t>arjuna4738</t>
  </si>
  <si>
    <t>81,99</t>
  </si>
  <si>
    <t>63,87</t>
  </si>
  <si>
    <t>frofrozon</t>
  </si>
  <si>
    <t>112,38</t>
  </si>
  <si>
    <t>89,59</t>
  </si>
  <si>
    <t>melchimeth</t>
  </si>
  <si>
    <t>72,36</t>
  </si>
  <si>
    <t>70,24</t>
  </si>
  <si>
    <t>bokkie88</t>
  </si>
  <si>
    <t>57,14</t>
  </si>
  <si>
    <t>26,25</t>
  </si>
  <si>
    <t>hermandebruin</t>
  </si>
  <si>
    <t>48,95</t>
  </si>
  <si>
    <t>1,16</t>
  </si>
  <si>
    <t>50,8</t>
  </si>
  <si>
    <t>brainblas</t>
  </si>
  <si>
    <t>103,03</t>
  </si>
  <si>
    <t>60,42</t>
  </si>
  <si>
    <t>chessbies</t>
  </si>
  <si>
    <t>88,29</t>
  </si>
  <si>
    <t>66,82</t>
  </si>
  <si>
    <t>noordertouw</t>
  </si>
  <si>
    <t>45,99</t>
  </si>
  <si>
    <t>35,53</t>
  </si>
  <si>
    <t>tinkeltink</t>
  </si>
  <si>
    <t>96,11</t>
  </si>
  <si>
    <t>85,63</t>
  </si>
  <si>
    <t>rickdb82</t>
  </si>
  <si>
    <t>6,52</t>
  </si>
  <si>
    <t>58,03</t>
  </si>
  <si>
    <t>58,72</t>
  </si>
  <si>
    <t>drhanibalchesster</t>
  </si>
  <si>
    <t>28,75</t>
  </si>
  <si>
    <t>53,88</t>
  </si>
  <si>
    <t>62,44</t>
  </si>
  <si>
    <t>frank_rutten</t>
  </si>
  <si>
    <t>57,59</t>
  </si>
  <si>
    <t>70,4</t>
  </si>
  <si>
    <t>s_de_jongh</t>
  </si>
  <si>
    <t>111,02</t>
  </si>
  <si>
    <t>68,04</t>
  </si>
  <si>
    <t>medeja1972</t>
  </si>
  <si>
    <t>42,17</t>
  </si>
  <si>
    <t>63,54</t>
  </si>
  <si>
    <t>chessfred66</t>
  </si>
  <si>
    <t>33,94</t>
  </si>
  <si>
    <t>2,78</t>
  </si>
  <si>
    <t>64,12</t>
  </si>
  <si>
    <t>jurriandubbeldam</t>
  </si>
  <si>
    <t>4,6</t>
  </si>
  <si>
    <t>91,15</t>
  </si>
  <si>
    <t>vanligten</t>
  </si>
  <si>
    <t>106,4</t>
  </si>
  <si>
    <t>77,34</t>
  </si>
  <si>
    <t>var71</t>
  </si>
  <si>
    <t>58,51</t>
  </si>
  <si>
    <t>ripjack</t>
  </si>
  <si>
    <t>74,15</t>
  </si>
  <si>
    <t>58,15</t>
  </si>
  <si>
    <t>cirkelaar</t>
  </si>
  <si>
    <t>54,19</t>
  </si>
  <si>
    <t>90,91</t>
  </si>
  <si>
    <t>outlaw-84</t>
  </si>
  <si>
    <t>46,92</t>
  </si>
  <si>
    <t>bou86</t>
  </si>
  <si>
    <t>9,09</t>
  </si>
  <si>
    <t>117,24</t>
  </si>
  <si>
    <t>86,16</t>
  </si>
  <si>
    <t>sjorsb</t>
  </si>
  <si>
    <t>95,41</t>
  </si>
  <si>
    <t>71,84</t>
  </si>
  <si>
    <t>bertje_yeyo</t>
  </si>
  <si>
    <t>hermanderoos</t>
  </si>
  <si>
    <t>91,54</t>
  </si>
  <si>
    <t>jinze</t>
  </si>
  <si>
    <t>132,02</t>
  </si>
  <si>
    <t>59,19</t>
  </si>
  <si>
    <t>erihatu</t>
  </si>
  <si>
    <t>69,1</t>
  </si>
  <si>
    <t>50,41</t>
  </si>
  <si>
    <t>gsnoeijs</t>
  </si>
  <si>
    <t>64,16</t>
  </si>
  <si>
    <t>70,1</t>
  </si>
  <si>
    <t>jossiesworld</t>
  </si>
  <si>
    <t>61,76</t>
  </si>
  <si>
    <t>69,96</t>
  </si>
  <si>
    <t>jcam1950</t>
  </si>
  <si>
    <t>1,85</t>
  </si>
  <si>
    <t>42,76</t>
  </si>
  <si>
    <t>46,88</t>
  </si>
  <si>
    <t>generalsubscriber</t>
  </si>
  <si>
    <t>34,56</t>
  </si>
  <si>
    <t>simosaurus1000</t>
  </si>
  <si>
    <t>60,6</t>
  </si>
  <si>
    <t>81,71</t>
  </si>
  <si>
    <t>koenvw2</t>
  </si>
  <si>
    <t>77,87</t>
  </si>
  <si>
    <t>oleg00m</t>
  </si>
  <si>
    <t>44,75</t>
  </si>
  <si>
    <t>1,6</t>
  </si>
  <si>
    <t>41,65</t>
  </si>
  <si>
    <t>egbertdevos</t>
  </si>
  <si>
    <t>50,46</t>
  </si>
  <si>
    <t>dekrohnela</t>
  </si>
  <si>
    <t>92,04</t>
  </si>
  <si>
    <t>rickhjh</t>
  </si>
  <si>
    <t>59,33</t>
  </si>
  <si>
    <t>1,52</t>
  </si>
  <si>
    <t>53,54</t>
  </si>
  <si>
    <t>ranco84</t>
  </si>
  <si>
    <t>3,91</t>
  </si>
  <si>
    <t>45,12</t>
  </si>
  <si>
    <t>40,69</t>
  </si>
  <si>
    <t>jamesdamon</t>
  </si>
  <si>
    <t>2,7</t>
  </si>
  <si>
    <t>82,89</t>
  </si>
  <si>
    <t>91,31</t>
  </si>
  <si>
    <t>jeroen1981</t>
  </si>
  <si>
    <t>5,4</t>
  </si>
  <si>
    <t>36,65</t>
  </si>
  <si>
    <t>metalhead1111979</t>
  </si>
  <si>
    <t>90,52</t>
  </si>
  <si>
    <t>46,47</t>
  </si>
  <si>
    <t>dikmon</t>
  </si>
  <si>
    <t>57,03</t>
  </si>
  <si>
    <t>1,15</t>
  </si>
  <si>
    <t>29,76</t>
  </si>
  <si>
    <t>minstreel</t>
  </si>
  <si>
    <t>73,87</t>
  </si>
  <si>
    <t>59,27</t>
  </si>
  <si>
    <t>bramh1</t>
  </si>
  <si>
    <t>7,45</t>
  </si>
  <si>
    <t>50,43</t>
  </si>
  <si>
    <t>51,13</t>
  </si>
  <si>
    <t>staruri</t>
  </si>
  <si>
    <t>59,07</t>
  </si>
  <si>
    <t>79,21</t>
  </si>
  <si>
    <t>jimmyjansen93</t>
  </si>
  <si>
    <t>54,09</t>
  </si>
  <si>
    <t>47,95</t>
  </si>
  <si>
    <t>bravow</t>
  </si>
  <si>
    <t>9,38</t>
  </si>
  <si>
    <t>50,54</t>
  </si>
  <si>
    <t>vliegvogel</t>
  </si>
  <si>
    <t>21,43</t>
  </si>
  <si>
    <t>79,13</t>
  </si>
  <si>
    <t>hynderdurk</t>
  </si>
  <si>
    <t>49,58</t>
  </si>
  <si>
    <t>11,34</t>
  </si>
  <si>
    <t>40,28</t>
  </si>
  <si>
    <t>wimmie712</t>
  </si>
  <si>
    <t>94,36</t>
  </si>
  <si>
    <t>77,32</t>
  </si>
  <si>
    <t>3,88</t>
  </si>
  <si>
    <t>64,84</t>
  </si>
  <si>
    <t>63,55</t>
  </si>
  <si>
    <t>3,28</t>
  </si>
  <si>
    <t>54,46</t>
  </si>
  <si>
    <t>2,63</t>
  </si>
  <si>
    <t>68,6</t>
  </si>
  <si>
    <t>81,86</t>
  </si>
  <si>
    <t>75,5</t>
  </si>
  <si>
    <t>1,11</t>
  </si>
  <si>
    <t>47,81</t>
  </si>
  <si>
    <t>62,6</t>
  </si>
  <si>
    <t>55,67</t>
  </si>
  <si>
    <t>58,61</t>
  </si>
  <si>
    <t>58,62</t>
  </si>
  <si>
    <t>35,69</t>
  </si>
  <si>
    <t>26,32</t>
  </si>
  <si>
    <t>59,49</t>
  </si>
  <si>
    <t>99,78</t>
  </si>
  <si>
    <t>38,76</t>
  </si>
  <si>
    <t>WL2019. R6. Argentina - Ucrania</t>
  </si>
  <si>
    <t>Ucraniano</t>
  </si>
  <si>
    <t>UKR</t>
  </si>
  <si>
    <t>luckytiger</t>
  </si>
  <si>
    <t>konstantyn</t>
  </si>
  <si>
    <t>mustitz</t>
  </si>
  <si>
    <t>nerses11</t>
  </si>
  <si>
    <t>buba_kastorskiy</t>
  </si>
  <si>
    <t>fsflaser</t>
  </si>
  <si>
    <t>bravenam</t>
  </si>
  <si>
    <t>novik89</t>
  </si>
  <si>
    <t>karina55</t>
  </si>
  <si>
    <t>slovafn</t>
  </si>
  <si>
    <t>cn_ua</t>
  </si>
  <si>
    <t>alexandermatlak</t>
  </si>
  <si>
    <t>shchukhomet</t>
  </si>
  <si>
    <t>svshow</t>
  </si>
  <si>
    <t>romakif</t>
  </si>
  <si>
    <t>yanab</t>
  </si>
  <si>
    <t>gennady_maksimchuk</t>
  </si>
  <si>
    <t>dima_shevchuk</t>
  </si>
  <si>
    <t>chumberly</t>
  </si>
  <si>
    <t>oleg_1977</t>
  </si>
  <si>
    <t>ayvengo0612</t>
  </si>
  <si>
    <t>kostiantynh</t>
  </si>
  <si>
    <t>daring_cat</t>
  </si>
  <si>
    <t>alics53</t>
  </si>
  <si>
    <t>kucheruki</t>
  </si>
  <si>
    <t>carlsenfalsificado3</t>
  </si>
  <si>
    <t>komaros</t>
  </si>
  <si>
    <t>heidevolk</t>
  </si>
  <si>
    <t>lyubkomr</t>
  </si>
  <si>
    <t>kostyazaharov</t>
  </si>
  <si>
    <t>maniacus</t>
  </si>
  <si>
    <t>bugaevsky_sergey</t>
  </si>
  <si>
    <t>val1024</t>
  </si>
  <si>
    <t>vek56</t>
  </si>
  <si>
    <t>bilihor</t>
  </si>
  <si>
    <t>buntsev</t>
  </si>
  <si>
    <t>konrad78</t>
  </si>
  <si>
    <t>alexandrus-the-great</t>
  </si>
  <si>
    <t>pylypenkodmytro</t>
  </si>
  <si>
    <t>skripkochess</t>
  </si>
  <si>
    <t>imhvost</t>
  </si>
  <si>
    <t>kulish_vasiliy</t>
  </si>
  <si>
    <t>timeless-2</t>
  </si>
  <si>
    <t>trueroman</t>
  </si>
  <si>
    <t>sergij7899</t>
  </si>
  <si>
    <t>torgonski</t>
  </si>
  <si>
    <t>child_of_kaissa</t>
  </si>
  <si>
    <t>dmnass</t>
  </si>
  <si>
    <t>a1968k</t>
  </si>
  <si>
    <t>rostuslav</t>
  </si>
  <si>
    <t>kpamapb</t>
  </si>
  <si>
    <t>khimreagen</t>
  </si>
  <si>
    <t>lookforgood</t>
  </si>
  <si>
    <t>8integral8</t>
  </si>
  <si>
    <t>altorkin</t>
  </si>
  <si>
    <t>kvvm82</t>
  </si>
  <si>
    <t>soicapitan</t>
  </si>
  <si>
    <t>tolochikandrey</t>
  </si>
  <si>
    <t>katty-kat</t>
  </si>
  <si>
    <t>muksia</t>
  </si>
  <si>
    <t>sono_io</t>
  </si>
  <si>
    <t>sasha77777</t>
  </si>
  <si>
    <t>dante_nick</t>
  </si>
  <si>
    <t>acmelight</t>
  </si>
  <si>
    <t>astra81</t>
  </si>
  <si>
    <t>kantemir</t>
  </si>
  <si>
    <t>mickhaylov</t>
  </si>
  <si>
    <t>greta-5</t>
  </si>
  <si>
    <t>alexfoto</t>
  </si>
  <si>
    <t>andriyp</t>
  </si>
  <si>
    <t>nehciohep</t>
  </si>
  <si>
    <t>conormaclaud</t>
  </si>
  <si>
    <t>v1738</t>
  </si>
  <si>
    <t>istain1405</t>
  </si>
  <si>
    <t>v_a_l_e_r_a</t>
  </si>
  <si>
    <t>vitaliy59</t>
  </si>
  <si>
    <t>mikolar</t>
  </si>
  <si>
    <t>technics1234</t>
  </si>
  <si>
    <t>aosa4321</t>
  </si>
  <si>
    <t>hungrydoggy</t>
  </si>
  <si>
    <t>aleksandr_vlasov</t>
  </si>
  <si>
    <t>yurii13</t>
  </si>
  <si>
    <t>evgeniy_razborskiy</t>
  </si>
  <si>
    <t>kostygov</t>
  </si>
  <si>
    <t>reagent4</t>
  </si>
  <si>
    <t>alifanov</t>
  </si>
  <si>
    <t>bedzir</t>
  </si>
  <si>
    <t>dmytrot</t>
  </si>
  <si>
    <t>stepan123123</t>
  </si>
  <si>
    <t>tum_nik</t>
  </si>
  <si>
    <t>lvivcat</t>
  </si>
  <si>
    <t>v0lter</t>
  </si>
  <si>
    <t>alekskrrog</t>
  </si>
  <si>
    <t>boris_62</t>
  </si>
  <si>
    <t>vitalii7</t>
  </si>
  <si>
    <t>moiseyb</t>
  </si>
  <si>
    <t>sequenser</t>
  </si>
  <si>
    <t>artem_ua</t>
  </si>
  <si>
    <t>siverianyn</t>
  </si>
  <si>
    <t>samenvondill</t>
  </si>
  <si>
    <t>thebest1234567890</t>
  </si>
  <si>
    <t>fufcath</t>
  </si>
  <si>
    <t>levats</t>
  </si>
  <si>
    <t>ukraine43</t>
  </si>
  <si>
    <t>igorgolduban</t>
  </si>
  <si>
    <t>oleh_khatsaiuk1985</t>
  </si>
  <si>
    <t>pamorok</t>
  </si>
  <si>
    <t>slavabazylev</t>
  </si>
  <si>
    <t>aalbbbjnn</t>
  </si>
  <si>
    <t>tkachov</t>
  </si>
  <si>
    <t>rotor68</t>
  </si>
  <si>
    <t>elsg</t>
  </si>
  <si>
    <t>kherson</t>
  </si>
  <si>
    <t>bukvar21</t>
  </si>
  <si>
    <t>maxstat</t>
  </si>
  <si>
    <t>uncle_ua</t>
  </si>
  <si>
    <t>nafnafmf</t>
  </si>
  <si>
    <t>artemian6</t>
  </si>
  <si>
    <t>kvartirant</t>
  </si>
  <si>
    <t>phaeton_1985</t>
  </si>
  <si>
    <t>svyatoslav-ua</t>
  </si>
  <si>
    <t>ptichkin</t>
  </si>
  <si>
    <t>chayka</t>
  </si>
  <si>
    <t>lyhvo</t>
  </si>
  <si>
    <t>ruslanchessnuttree</t>
  </si>
  <si>
    <t>masalatkin</t>
  </si>
  <si>
    <t>yutar</t>
  </si>
  <si>
    <t>kristof44</t>
  </si>
  <si>
    <t>multiwebcreation</t>
  </si>
  <si>
    <t>sindy987</t>
  </si>
  <si>
    <t>bondar1983</t>
  </si>
  <si>
    <t>nazman</t>
  </si>
  <si>
    <t>icemanfda</t>
  </si>
  <si>
    <t>broneboy</t>
  </si>
  <si>
    <t>kavaliro</t>
  </si>
  <si>
    <t>minenko-1958</t>
  </si>
  <si>
    <t>serhiivolokh</t>
  </si>
  <si>
    <t>arthursu</t>
  </si>
  <si>
    <t>vbosac</t>
  </si>
  <si>
    <t>janislav</t>
  </si>
  <si>
    <t>leovip</t>
  </si>
  <si>
    <t>trojnar</t>
  </si>
  <si>
    <t>shin2010</t>
  </si>
  <si>
    <t>melymuka_roman</t>
  </si>
  <si>
    <t>siroghik</t>
  </si>
  <si>
    <t>asteelyng</t>
  </si>
  <si>
    <t>ihor78</t>
  </si>
  <si>
    <t>bayrakv</t>
  </si>
  <si>
    <t>krakoziabr</t>
  </si>
  <si>
    <t>igorderibas</t>
  </si>
  <si>
    <t>srtcomrad</t>
  </si>
  <si>
    <t>alex999888</t>
  </si>
  <si>
    <t>necroduke</t>
  </si>
  <si>
    <t>olegbondarenko</t>
  </si>
  <si>
    <t>gorn1981</t>
  </si>
  <si>
    <t>dima197</t>
  </si>
  <si>
    <t>edward_kushnir</t>
  </si>
  <si>
    <t>my_chess_agent</t>
  </si>
  <si>
    <t>vitdem</t>
  </si>
  <si>
    <t>evgeniy_ostapets</t>
  </si>
  <si>
    <t>petromich1967</t>
  </si>
  <si>
    <t>asarhaddon</t>
  </si>
  <si>
    <t>skayuaid46</t>
  </si>
  <si>
    <t>gunia007</t>
  </si>
  <si>
    <t>okssa</t>
  </si>
  <si>
    <t>tetyana08</t>
  </si>
  <si>
    <t>sanchosn</t>
  </si>
  <si>
    <t>vadimsv</t>
  </si>
  <si>
    <t>voronavlad</t>
  </si>
  <si>
    <t>konovka_ukraine</t>
  </si>
  <si>
    <t>dmytruk_vr</t>
  </si>
  <si>
    <t>president9999</t>
  </si>
  <si>
    <t>bilousov</t>
  </si>
  <si>
    <t>varlog</t>
  </si>
  <si>
    <t>happyman_ua</t>
  </si>
  <si>
    <t>dnicka</t>
  </si>
  <si>
    <t>rd980vidpo4ynok</t>
  </si>
  <si>
    <t>mazaychic</t>
  </si>
  <si>
    <t>reflectivity</t>
  </si>
  <si>
    <t>edichka2007</t>
  </si>
  <si>
    <t>fozik</t>
  </si>
  <si>
    <t>amm1984</t>
  </si>
  <si>
    <t>sevenchildren</t>
  </si>
  <si>
    <t>mxgolota</t>
  </si>
  <si>
    <t>shuhister</t>
  </si>
  <si>
    <t>apte4nik</t>
  </si>
  <si>
    <t>sofiia_hryzlova</t>
  </si>
  <si>
    <t>johnny_g</t>
  </si>
  <si>
    <t>karinavein</t>
  </si>
  <si>
    <t>motopony</t>
  </si>
  <si>
    <t>korok1</t>
  </si>
  <si>
    <t>bearfromukraine</t>
  </si>
  <si>
    <t>finstervarg</t>
  </si>
  <si>
    <t>oleksa_dovbush</t>
  </si>
  <si>
    <t>macmus2014</t>
  </si>
  <si>
    <t>pzs1985</t>
  </si>
  <si>
    <t>yevgenchernetsky</t>
  </si>
  <si>
    <t>artem1648may</t>
  </si>
  <si>
    <t>zelenklen</t>
  </si>
  <si>
    <t>debrec</t>
  </si>
  <si>
    <t>forint</t>
  </si>
  <si>
    <t>smf1976</t>
  </si>
  <si>
    <t>pavel_y</t>
  </si>
  <si>
    <t>toopp</t>
  </si>
  <si>
    <t>mykola_65</t>
  </si>
  <si>
    <t>andrewbordulyak</t>
  </si>
  <si>
    <t>uakonstantin1988</t>
  </si>
  <si>
    <t>yukchen</t>
  </si>
  <si>
    <t>som_s_dnepra</t>
  </si>
  <si>
    <t>nikolay1970</t>
  </si>
  <si>
    <t>quad-damage</t>
  </si>
  <si>
    <t>igor2915</t>
  </si>
  <si>
    <t>shymkiv</t>
  </si>
  <si>
    <t>yegordovganich</t>
  </si>
  <si>
    <t>taras22</t>
  </si>
  <si>
    <t>mykolau</t>
  </si>
  <si>
    <t>zhucher</t>
  </si>
  <si>
    <t>ihtiandr82</t>
  </si>
  <si>
    <t>yaryna_yaryna13</t>
  </si>
  <si>
    <t>evilwhiskey</t>
  </si>
  <si>
    <t>shax-mat</t>
  </si>
  <si>
    <t>yasson_s</t>
  </si>
  <si>
    <t>oskarvint</t>
  </si>
  <si>
    <t>lvivmarko</t>
  </si>
  <si>
    <t>swift-j</t>
  </si>
  <si>
    <t>krav62</t>
  </si>
  <si>
    <t>vasyagord</t>
  </si>
  <si>
    <t>cassette_player</t>
  </si>
  <si>
    <t>savitch333</t>
  </si>
  <si>
    <t>yudinevgen</t>
  </si>
  <si>
    <t>estdeu</t>
  </si>
  <si>
    <t>vooodi74</t>
  </si>
  <si>
    <t>vasylsavchyn</t>
  </si>
  <si>
    <t>luckygrossman</t>
  </si>
  <si>
    <t>abwer1983</t>
  </si>
  <si>
    <t>denmak7777</t>
  </si>
  <si>
    <t>igorrud</t>
  </si>
  <si>
    <t>tavor666</t>
  </si>
  <si>
    <t>vlad_onipko</t>
  </si>
  <si>
    <t>dimapl99</t>
  </si>
  <si>
    <t>vmb9900</t>
  </si>
  <si>
    <t>darkmax</t>
  </si>
  <si>
    <t>zodchy-8686</t>
  </si>
  <si>
    <t>evgeny2211</t>
  </si>
  <si>
    <t>jacob_most</t>
  </si>
  <si>
    <t>andreymasha</t>
  </si>
  <si>
    <t>chuk1981</t>
  </si>
  <si>
    <t>makso-ukr</t>
  </si>
  <si>
    <t>igorks2</t>
  </si>
  <si>
    <t>tarkovskiy</t>
  </si>
  <si>
    <t>vovavpu</t>
  </si>
  <si>
    <t>redsox1970</t>
  </si>
  <si>
    <t>hamyak</t>
  </si>
  <si>
    <t>chessamateur2017</t>
  </si>
  <si>
    <t>arthurtkachenko</t>
  </si>
  <si>
    <t>volodymyrl</t>
  </si>
  <si>
    <t>kostya1992</t>
  </si>
  <si>
    <t>leekanlee</t>
  </si>
  <si>
    <t>dimon131</t>
  </si>
  <si>
    <t>kontosnik</t>
  </si>
  <si>
    <t>stalker071321</t>
  </si>
  <si>
    <t>deus_ex777</t>
  </si>
  <si>
    <t>demon_cdxliv</t>
  </si>
  <si>
    <t>roki_7</t>
  </si>
  <si>
    <t>vital715</t>
  </si>
  <si>
    <t>apetrenko568</t>
  </si>
  <si>
    <t>hurkovskiy2008</t>
  </si>
  <si>
    <t>vgtkach</t>
  </si>
  <si>
    <t>tovstopyat</t>
  </si>
  <si>
    <t>tarasivanov</t>
  </si>
  <si>
    <t>agafoncevegor</t>
  </si>
  <si>
    <t>svyat14</t>
  </si>
  <si>
    <t>frost_ros</t>
  </si>
  <si>
    <t>sergeimuha</t>
  </si>
  <si>
    <t>vlad_dubynskyi</t>
  </si>
  <si>
    <t>goalie29</t>
  </si>
  <si>
    <t>anatoliy4891</t>
  </si>
  <si>
    <t>nazarcuk</t>
  </si>
  <si>
    <t>matsiyevsky</t>
  </si>
  <si>
    <t>vanyok1987</t>
  </si>
  <si>
    <t>WL2019. R7. Argentina - Francia</t>
  </si>
  <si>
    <t>Frances</t>
  </si>
  <si>
    <t>FRA</t>
  </si>
  <si>
    <t>salmon_fly_fisher</t>
  </si>
  <si>
    <t>Username</t>
  </si>
  <si>
    <t>RUS</t>
  </si>
  <si>
    <t>83.42</t>
  </si>
  <si>
    <t>86.63</t>
  </si>
  <si>
    <t>84.67</t>
  </si>
  <si>
    <t>deepjcc</t>
  </si>
  <si>
    <t>Francia</t>
  </si>
  <si>
    <t>74.14</t>
  </si>
  <si>
    <t>94.19</t>
  </si>
  <si>
    <t>80.36</t>
  </si>
  <si>
    <t>72.76</t>
  </si>
  <si>
    <t>81.63</t>
  </si>
  <si>
    <t>91.81</t>
  </si>
  <si>
    <t>74.94</t>
  </si>
  <si>
    <t>72.77</t>
  </si>
  <si>
    <t>sergeychessy</t>
  </si>
  <si>
    <t>98.48</t>
  </si>
  <si>
    <t>68.94</t>
  </si>
  <si>
    <t>transylvannie</t>
  </si>
  <si>
    <t>100.32</t>
  </si>
  <si>
    <t>79.79</t>
  </si>
  <si>
    <t>sashaanoshkin</t>
  </si>
  <si>
    <t>98.63</t>
  </si>
  <si>
    <t>1.23</t>
  </si>
  <si>
    <t>175.13</t>
  </si>
  <si>
    <t>115.24</t>
  </si>
  <si>
    <t>63.68</t>
  </si>
  <si>
    <t>diego_the_economist</t>
  </si>
  <si>
    <t>227.72</t>
  </si>
  <si>
    <t>joebovin</t>
  </si>
  <si>
    <t>109.27</t>
  </si>
  <si>
    <t>alw0</t>
  </si>
  <si>
    <t>76.44</t>
  </si>
  <si>
    <t>sester</t>
  </si>
  <si>
    <t>3.17</t>
  </si>
  <si>
    <t>gael33</t>
  </si>
  <si>
    <t>88.88</t>
  </si>
  <si>
    <t>66.87</t>
  </si>
  <si>
    <t>samyrov</t>
  </si>
  <si>
    <t>82.49</t>
  </si>
  <si>
    <t>pleven</t>
  </si>
  <si>
    <t>95.58</t>
  </si>
  <si>
    <t>9.76</t>
  </si>
  <si>
    <t>91.52</t>
  </si>
  <si>
    <t>olive95300</t>
  </si>
  <si>
    <t>227.47</t>
  </si>
  <si>
    <t>66.17</t>
  </si>
  <si>
    <t>cocovitsch007</t>
  </si>
  <si>
    <t>107.33</t>
  </si>
  <si>
    <t>nicolas7544</t>
  </si>
  <si>
    <t>rxoz</t>
  </si>
  <si>
    <t>4.55</t>
  </si>
  <si>
    <t>88.4</t>
  </si>
  <si>
    <t>theodorelabrande</t>
  </si>
  <si>
    <t>84.05</t>
  </si>
  <si>
    <t>80.26</t>
  </si>
  <si>
    <t>chablin</t>
  </si>
  <si>
    <t>98.9</t>
  </si>
  <si>
    <t>cost</t>
  </si>
  <si>
    <t>71.29</t>
  </si>
  <si>
    <t>khemar</t>
  </si>
  <si>
    <t>83.06</t>
  </si>
  <si>
    <t>ada1977</t>
  </si>
  <si>
    <t>72.16</t>
  </si>
  <si>
    <t>69.27</t>
  </si>
  <si>
    <t>mazette1</t>
  </si>
  <si>
    <t>105.35</t>
  </si>
  <si>
    <t>jamestiberiuskirk78</t>
  </si>
  <si>
    <t>100.76</t>
  </si>
  <si>
    <t>51.42</t>
  </si>
  <si>
    <t>seingalt72</t>
  </si>
  <si>
    <t>60.12</t>
  </si>
  <si>
    <t>ptiscarabee</t>
  </si>
  <si>
    <t>88.01</t>
  </si>
  <si>
    <t>hermes6p</t>
  </si>
  <si>
    <t>progression7</t>
  </si>
  <si>
    <t>81.03</t>
  </si>
  <si>
    <t>79.35</t>
  </si>
  <si>
    <t>decent_minds</t>
  </si>
  <si>
    <t>74.29</t>
  </si>
  <si>
    <t>thejazzsax</t>
  </si>
  <si>
    <t>celticjr</t>
  </si>
  <si>
    <t>lafetler</t>
  </si>
  <si>
    <t>94.95</t>
  </si>
  <si>
    <t>131.86</t>
  </si>
  <si>
    <t>goniatites</t>
  </si>
  <si>
    <t>89.09</t>
  </si>
  <si>
    <t>k_goblin</t>
  </si>
  <si>
    <t>77.41</t>
  </si>
  <si>
    <t>kenthompson</t>
  </si>
  <si>
    <t>102.65</t>
  </si>
  <si>
    <t>poncho75</t>
  </si>
  <si>
    <t>99.8</t>
  </si>
  <si>
    <t>nadiali</t>
  </si>
  <si>
    <t>76.16</t>
  </si>
  <si>
    <t>aralf</t>
  </si>
  <si>
    <t>77.25</t>
  </si>
  <si>
    <t>roiewan66</t>
  </si>
  <si>
    <t>menthe</t>
  </si>
  <si>
    <t>84.17</t>
  </si>
  <si>
    <t>85.98</t>
  </si>
  <si>
    <t>fieldov</t>
  </si>
  <si>
    <t>remigm</t>
  </si>
  <si>
    <t>61.23</t>
  </si>
  <si>
    <t>wanet</t>
  </si>
  <si>
    <t>111.19</t>
  </si>
  <si>
    <t>jlmarc</t>
  </si>
  <si>
    <t>196.76</t>
  </si>
  <si>
    <t>drixce</t>
  </si>
  <si>
    <t>98.14</t>
  </si>
  <si>
    <t>80.64</t>
  </si>
  <si>
    <t>bacchusx</t>
  </si>
  <si>
    <t>116.1</t>
  </si>
  <si>
    <t>pelmou</t>
  </si>
  <si>
    <t>19.48</t>
  </si>
  <si>
    <t>kitos44</t>
  </si>
  <si>
    <t>chisk</t>
  </si>
  <si>
    <t>59.38</t>
  </si>
  <si>
    <t>78.76</t>
  </si>
  <si>
    <t>melnikovqc</t>
  </si>
  <si>
    <t>93.45</t>
  </si>
  <si>
    <t>starlightextinction</t>
  </si>
  <si>
    <t>6.43</t>
  </si>
  <si>
    <t>59.57</t>
  </si>
  <si>
    <t>glebrun</t>
  </si>
  <si>
    <t>russsaktau</t>
  </si>
  <si>
    <t>20.48</t>
  </si>
  <si>
    <t>75.77</t>
  </si>
  <si>
    <t>98.65</t>
  </si>
  <si>
    <t>demaichess</t>
  </si>
  <si>
    <t>33.33</t>
  </si>
  <si>
    <t>eva_lavesta</t>
  </si>
  <si>
    <t>101.17</t>
  </si>
  <si>
    <t>101.45</t>
  </si>
  <si>
    <t>nealef</t>
  </si>
  <si>
    <t>88.02</t>
  </si>
  <si>
    <t>51.82</t>
  </si>
  <si>
    <t>oscar1f</t>
  </si>
  <si>
    <t>fr0st_2009</t>
  </si>
  <si>
    <t>139.24</t>
  </si>
  <si>
    <t>tibetan40</t>
  </si>
  <si>
    <t>calcuman</t>
  </si>
  <si>
    <t>29.63</t>
  </si>
  <si>
    <t>56.25</t>
  </si>
  <si>
    <t>dobruy</t>
  </si>
  <si>
    <t>kumafifi</t>
  </si>
  <si>
    <t>17.95</t>
  </si>
  <si>
    <t>80.51</t>
  </si>
  <si>
    <t>130.7</t>
  </si>
  <si>
    <t>alexcoyote</t>
  </si>
  <si>
    <t>pokidov</t>
  </si>
  <si>
    <t>113.54</t>
  </si>
  <si>
    <t>cyrano54</t>
  </si>
  <si>
    <t>50.63</t>
  </si>
  <si>
    <t>ferkesse</t>
  </si>
  <si>
    <t>1.15</t>
  </si>
  <si>
    <t>59.61</t>
  </si>
  <si>
    <t>89.47</t>
  </si>
  <si>
    <t>dobro5</t>
  </si>
  <si>
    <t>2.17</t>
  </si>
  <si>
    <t>lapincretin17</t>
  </si>
  <si>
    <t>86.03</t>
  </si>
  <si>
    <t>95.8</t>
  </si>
  <si>
    <t>fide1855</t>
  </si>
  <si>
    <t>99.43</t>
  </si>
  <si>
    <t>knitefever</t>
  </si>
  <si>
    <t>109.54</t>
  </si>
  <si>
    <t>slanoush</t>
  </si>
  <si>
    <t>116.07</t>
  </si>
  <si>
    <t>84.76</t>
  </si>
  <si>
    <t>sillaw</t>
  </si>
  <si>
    <t>95.12</t>
  </si>
  <si>
    <t>stupidleela</t>
  </si>
  <si>
    <t>257.83</t>
  </si>
  <si>
    <t>oblomoffff</t>
  </si>
  <si>
    <t>42.11</t>
  </si>
  <si>
    <t>245.35</t>
  </si>
  <si>
    <t>7.84</t>
  </si>
  <si>
    <t>81.37</t>
  </si>
  <si>
    <t>irisblue45</t>
  </si>
  <si>
    <t>272.7</t>
  </si>
  <si>
    <t>rezident72</t>
  </si>
  <si>
    <t>264.67</t>
  </si>
  <si>
    <t>felinferoce</t>
  </si>
  <si>
    <t>2.27</t>
  </si>
  <si>
    <t>74.43</t>
  </si>
  <si>
    <t>sultancort</t>
  </si>
  <si>
    <t>179.97</t>
  </si>
  <si>
    <t>112.42</t>
  </si>
  <si>
    <t>wigwam76</t>
  </si>
  <si>
    <t>76.94</t>
  </si>
  <si>
    <t>berezin-ml</t>
  </si>
  <si>
    <t>chris-98</t>
  </si>
  <si>
    <t>116.62</t>
  </si>
  <si>
    <t>gabbas85</t>
  </si>
  <si>
    <t>80.1</t>
  </si>
  <si>
    <t>147.95</t>
  </si>
  <si>
    <t>kozeldark</t>
  </si>
  <si>
    <t>dimasikdrob</t>
  </si>
  <si>
    <t>238.47</t>
  </si>
  <si>
    <t>1.72</t>
  </si>
  <si>
    <t>96.4</t>
  </si>
  <si>
    <t>rclboris</t>
  </si>
  <si>
    <t>stefangorodecky</t>
  </si>
  <si>
    <t>80.38</t>
  </si>
  <si>
    <t>igorbudancev</t>
  </si>
  <si>
    <t>ovici</t>
  </si>
  <si>
    <t>73.86</t>
  </si>
  <si>
    <t>140.39</t>
  </si>
  <si>
    <t>1.33</t>
  </si>
  <si>
    <t>72.09</t>
  </si>
  <si>
    <t>lorenzzzo</t>
  </si>
  <si>
    <t>saintex1977</t>
  </si>
  <si>
    <t>63.09</t>
  </si>
  <si>
    <t>deepfanvi</t>
  </si>
  <si>
    <t>olcharon</t>
  </si>
  <si>
    <t>192.85</t>
  </si>
  <si>
    <t>schrob</t>
  </si>
  <si>
    <t>nameiesss</t>
  </si>
  <si>
    <t>h0t-sauce</t>
  </si>
  <si>
    <t>ivan045</t>
  </si>
  <si>
    <t>65.69</t>
  </si>
  <si>
    <t>3.69</t>
  </si>
  <si>
    <t>wilsly</t>
  </si>
  <si>
    <t>144.83</t>
  </si>
  <si>
    <t>86.97</t>
  </si>
  <si>
    <t>drakkar_fr</t>
  </si>
  <si>
    <t>10.81</t>
  </si>
  <si>
    <t>87.96</t>
  </si>
  <si>
    <t>ooiseauu</t>
  </si>
  <si>
    <t>9.19</t>
  </si>
  <si>
    <t>108.06</t>
  </si>
  <si>
    <t>patrice974</t>
  </si>
  <si>
    <t>snihirou</t>
  </si>
  <si>
    <t>174.46</t>
  </si>
  <si>
    <t>roipionnier</t>
  </si>
  <si>
    <t>1.85</t>
  </si>
  <si>
    <t>2.38</t>
  </si>
  <si>
    <t>93.35</t>
  </si>
  <si>
    <t>chessgamer75</t>
  </si>
  <si>
    <t>leonidbartkov</t>
  </si>
  <si>
    <t>87.77</t>
  </si>
  <si>
    <t>301.36</t>
  </si>
  <si>
    <t>pianocraft</t>
  </si>
  <si>
    <t>101.76</t>
  </si>
  <si>
    <t>rageagainstmachine</t>
  </si>
  <si>
    <t>adriansham</t>
  </si>
  <si>
    <t>56.54</t>
  </si>
  <si>
    <t>167.25</t>
  </si>
  <si>
    <t>lbtr74aao</t>
  </si>
  <si>
    <t>sidorovnv</t>
  </si>
  <si>
    <t>1.34</t>
  </si>
  <si>
    <t>73.99</t>
  </si>
  <si>
    <t>sergey_kholyavchuk</t>
  </si>
  <si>
    <t>arawak</t>
  </si>
  <si>
    <t>90.53</t>
  </si>
  <si>
    <t>98.25</t>
  </si>
  <si>
    <t>johnnyhans</t>
  </si>
  <si>
    <t>0.58</t>
  </si>
  <si>
    <t>vladic2014</t>
  </si>
  <si>
    <t>9.72</t>
  </si>
  <si>
    <t>118.52</t>
  </si>
  <si>
    <t>inpozitiv</t>
  </si>
  <si>
    <t>93.81</t>
  </si>
  <si>
    <t>sandydeswarte</t>
  </si>
  <si>
    <t>lexussf</t>
  </si>
  <si>
    <t>100.14</t>
  </si>
  <si>
    <t>89.62</t>
  </si>
  <si>
    <t>yayaloulou</t>
  </si>
  <si>
    <t>78.02</t>
  </si>
  <si>
    <t>92.93</t>
  </si>
  <si>
    <t>paularbre</t>
  </si>
  <si>
    <t>matthew_badjoy</t>
  </si>
  <si>
    <t>60.8</t>
  </si>
  <si>
    <t>1.56</t>
  </si>
  <si>
    <t>65.3</t>
  </si>
  <si>
    <t>poissonjaune</t>
  </si>
  <si>
    <t>nurakhmetov2002</t>
  </si>
  <si>
    <t>34.78</t>
  </si>
  <si>
    <t>218.63</t>
  </si>
  <si>
    <t>235.41</t>
  </si>
  <si>
    <t>corinthe</t>
  </si>
  <si>
    <t>4.24</t>
  </si>
  <si>
    <t>126.32</t>
  </si>
  <si>
    <t>234.19</t>
  </si>
  <si>
    <t>lmdlv</t>
  </si>
  <si>
    <t>breizou</t>
  </si>
  <si>
    <t>vadg23</t>
  </si>
  <si>
    <t>40.74</t>
  </si>
  <si>
    <t>vishnou</t>
  </si>
  <si>
    <t>kyrr_b</t>
  </si>
  <si>
    <t>108.22</t>
  </si>
  <si>
    <t>bibl2008</t>
  </si>
  <si>
    <t>69.57</t>
  </si>
  <si>
    <t>90.89</t>
  </si>
  <si>
    <t>the_baho</t>
  </si>
  <si>
    <t>traggiai-giovanni</t>
  </si>
  <si>
    <t>14.71</t>
  </si>
  <si>
    <t>79.82</t>
  </si>
  <si>
    <t>jeka058</t>
  </si>
  <si>
    <t>1.22</t>
  </si>
  <si>
    <t>120.43</t>
  </si>
  <si>
    <t>kostya32</t>
  </si>
  <si>
    <t>210.45</t>
  </si>
  <si>
    <t>dark_knight_templar</t>
  </si>
  <si>
    <t>anadara</t>
  </si>
  <si>
    <t>115.89</t>
  </si>
  <si>
    <t>13.16</t>
  </si>
  <si>
    <t>bsa65</t>
  </si>
  <si>
    <t>0.61</t>
  </si>
  <si>
    <t>205.88</t>
  </si>
  <si>
    <t>30.77</t>
  </si>
  <si>
    <t>210.19</t>
  </si>
  <si>
    <t>gordaks</t>
  </si>
  <si>
    <t>290.23</t>
  </si>
  <si>
    <t>maclel</t>
  </si>
  <si>
    <t>alko77</t>
  </si>
  <si>
    <t>85.61</t>
  </si>
  <si>
    <t>alexzhikharenko</t>
  </si>
  <si>
    <t>13.79</t>
  </si>
  <si>
    <t>274.01</t>
  </si>
  <si>
    <t>jiji72</t>
  </si>
  <si>
    <t>champion-19</t>
  </si>
  <si>
    <t>130.24</t>
  </si>
  <si>
    <t>220.46</t>
  </si>
  <si>
    <t>olgaolgina</t>
  </si>
  <si>
    <t>1.91</t>
  </si>
  <si>
    <t>169.96</t>
  </si>
  <si>
    <t>laurent91240</t>
  </si>
  <si>
    <t>matvei200620062006</t>
  </si>
  <si>
    <t>163.59</t>
  </si>
  <si>
    <t>joefont</t>
  </si>
  <si>
    <t>0.41</t>
  </si>
  <si>
    <t>216.83</t>
  </si>
  <si>
    <t>boryanich7480</t>
  </si>
  <si>
    <t>45.96</t>
  </si>
  <si>
    <t>185.67</t>
  </si>
  <si>
    <t>alekbay</t>
  </si>
  <si>
    <t>passicos</t>
  </si>
  <si>
    <t>filippov025</t>
  </si>
  <si>
    <t>fjfni</t>
  </si>
  <si>
    <t>didierlouisandre</t>
  </si>
  <si>
    <t>95.83</t>
  </si>
  <si>
    <t>igornogovisin</t>
  </si>
  <si>
    <t>kamarycheva</t>
  </si>
  <si>
    <t>40.32</t>
  </si>
  <si>
    <t>l0nehunter</t>
  </si>
  <si>
    <t>ludovic69</t>
  </si>
  <si>
    <t>milanec</t>
  </si>
  <si>
    <t>samarycheva</t>
  </si>
  <si>
    <t>karpfenfisch</t>
  </si>
  <si>
    <t>199.56</t>
  </si>
  <si>
    <t>vox64</t>
  </si>
  <si>
    <t>ultioelf</t>
  </si>
  <si>
    <t>5.71</t>
  </si>
  <si>
    <t>261.43</t>
  </si>
  <si>
    <t>191.78</t>
  </si>
  <si>
    <t>klimenkopavel</t>
  </si>
  <si>
    <t>87.5</t>
  </si>
  <si>
    <t>130.67</t>
  </si>
  <si>
    <t>lhuillx</t>
  </si>
  <si>
    <t>vitaliigilvanov</t>
  </si>
  <si>
    <t>5.63</t>
  </si>
  <si>
    <t>160.33</t>
  </si>
  <si>
    <t>nigel2009</t>
  </si>
  <si>
    <t>221.75</t>
  </si>
  <si>
    <t>fractal_64</t>
  </si>
  <si>
    <t>micha2121</t>
  </si>
  <si>
    <t>papi4242</t>
  </si>
  <si>
    <t>freelance</t>
  </si>
  <si>
    <t>mapple2</t>
  </si>
  <si>
    <t>forzatequi</t>
  </si>
  <si>
    <t>cedricsorin</t>
  </si>
  <si>
    <t>eraxit</t>
  </si>
  <si>
    <t>syl7978</t>
  </si>
  <si>
    <t>fonlas</t>
  </si>
  <si>
    <t>kevin4478</t>
  </si>
  <si>
    <t>percussions7580</t>
  </si>
  <si>
    <t>mcmic</t>
  </si>
  <si>
    <t>elkhiazar</t>
  </si>
  <si>
    <t>percevalchess</t>
  </si>
  <si>
    <t>pionpasse</t>
  </si>
  <si>
    <t>gerard73</t>
  </si>
  <si>
    <t>gregchav</t>
  </si>
  <si>
    <t>philippe54410</t>
  </si>
  <si>
    <t>tsrun823</t>
  </si>
  <si>
    <t>sievers</t>
  </si>
  <si>
    <t>pachalesquement</t>
  </si>
  <si>
    <t>mhachou</t>
  </si>
  <si>
    <t>bespoked</t>
  </si>
  <si>
    <t>michel_du_30</t>
  </si>
  <si>
    <t>speedfiter</t>
  </si>
  <si>
    <t>vikoinche</t>
  </si>
  <si>
    <t>danilogomes</t>
  </si>
  <si>
    <t>jonjon59</t>
  </si>
  <si>
    <t>mastermoule</t>
  </si>
  <si>
    <t>gchristophe</t>
  </si>
  <si>
    <t>toma22</t>
  </si>
  <si>
    <t>totokirby</t>
  </si>
  <si>
    <t>luc29</t>
  </si>
  <si>
    <t>blitzenfrancoid</t>
  </si>
  <si>
    <t>pixelroux</t>
  </si>
  <si>
    <t>hzabe</t>
  </si>
  <si>
    <t>negovanilic</t>
  </si>
  <si>
    <t>tafai</t>
  </si>
  <si>
    <t>philfidefer</t>
  </si>
  <si>
    <t>mrgr33n13</t>
  </si>
  <si>
    <t>asmirs</t>
  </si>
  <si>
    <t>scrabblechecs</t>
  </si>
  <si>
    <t>bidord</t>
  </si>
  <si>
    <t>aurelf</t>
  </si>
  <si>
    <t>corwin33</t>
  </si>
  <si>
    <t>moumoute86</t>
  </si>
  <si>
    <t>bardada</t>
  </si>
  <si>
    <t>chrisdcm</t>
  </si>
  <si>
    <t>djeff85</t>
  </si>
  <si>
    <t>escazal</t>
  </si>
  <si>
    <t>coralbay</t>
  </si>
  <si>
    <t>erick58</t>
  </si>
  <si>
    <t>coeurdelyon</t>
  </si>
  <si>
    <t>bosgy</t>
  </si>
  <si>
    <t>packeck</t>
  </si>
  <si>
    <t>babarpapa</t>
  </si>
  <si>
    <t>oscardilucas</t>
  </si>
  <si>
    <t>jmpaslespseudos</t>
  </si>
  <si>
    <t>tarafin</t>
  </si>
  <si>
    <t>zokibovic</t>
  </si>
  <si>
    <t>ayrton35</t>
  </si>
  <si>
    <t>rookanna</t>
  </si>
  <si>
    <t>axoul59</t>
  </si>
  <si>
    <t>koutouzov</t>
  </si>
  <si>
    <t>arfeur</t>
  </si>
  <si>
    <t>philip59</t>
  </si>
  <si>
    <t>dydy62300</t>
  </si>
  <si>
    <t>levourlin</t>
  </si>
  <si>
    <t>marc750</t>
  </si>
  <si>
    <t>piloumax</t>
  </si>
  <si>
    <t>jl1202</t>
  </si>
  <si>
    <t>kekedups</t>
  </si>
  <si>
    <t>etiennesantaella</t>
  </si>
  <si>
    <t>maxkikiki</t>
  </si>
  <si>
    <t>acrochess</t>
  </si>
  <si>
    <t>rashomon94</t>
  </si>
  <si>
    <t>jmwakisachi</t>
  </si>
  <si>
    <t>lucien093</t>
  </si>
  <si>
    <t>konekone</t>
  </si>
  <si>
    <t>belgarath1967</t>
  </si>
  <si>
    <t>moquet</t>
  </si>
  <si>
    <t>ihosy</t>
  </si>
  <si>
    <t>proque</t>
  </si>
  <si>
    <t>jean-marielemire</t>
  </si>
  <si>
    <t>didoff</t>
  </si>
  <si>
    <t>valdeforte</t>
  </si>
  <si>
    <t>euf</t>
  </si>
  <si>
    <t>shanghaiolive</t>
  </si>
  <si>
    <t>dinolarcher</t>
  </si>
  <si>
    <t>hphilmus</t>
  </si>
  <si>
    <t>nicolasdelmas</t>
  </si>
  <si>
    <t>lancien57</t>
  </si>
  <si>
    <t>titan2508</t>
  </si>
  <si>
    <t>kopek666</t>
  </si>
  <si>
    <t>titouanlataste</t>
  </si>
  <si>
    <t>matremat</t>
  </si>
  <si>
    <t>davvs</t>
  </si>
  <si>
    <t>cagouillotin</t>
  </si>
  <si>
    <t>victorchar</t>
  </si>
  <si>
    <t>johnleg1</t>
  </si>
  <si>
    <t>960WL2019. R4. Argentina - Ucrania</t>
  </si>
  <si>
    <t>rekosheten</t>
  </si>
  <si>
    <t>960WL2019. R4. Argentina - Rumania</t>
  </si>
  <si>
    <t>Rumano</t>
  </si>
  <si>
    <t>RUM</t>
  </si>
  <si>
    <t>92,61</t>
  </si>
  <si>
    <t>madradu03</t>
  </si>
  <si>
    <t>74,02</t>
  </si>
  <si>
    <t>80,19</t>
  </si>
  <si>
    <t>octananda</t>
  </si>
  <si>
    <t>82,57</t>
  </si>
  <si>
    <t>Rumania</t>
  </si>
  <si>
    <t>yuliya777</t>
  </si>
  <si>
    <t>93,01</t>
  </si>
  <si>
    <t>ctmarian</t>
  </si>
  <si>
    <t>90,15</t>
  </si>
  <si>
    <t>80,83</t>
  </si>
  <si>
    <t>deilos_mikaelson</t>
  </si>
  <si>
    <t>corneldobre</t>
  </si>
  <si>
    <t>89,01</t>
  </si>
  <si>
    <t>megakolom</t>
  </si>
  <si>
    <t>113,44</t>
  </si>
  <si>
    <t>sorin1111</t>
  </si>
  <si>
    <t>2,22</t>
  </si>
  <si>
    <t>99,44</t>
  </si>
  <si>
    <t>panzer2000</t>
  </si>
  <si>
    <t>92,08</t>
  </si>
  <si>
    <t>radumirescu</t>
  </si>
  <si>
    <t>20,69</t>
  </si>
  <si>
    <t>82,28</t>
  </si>
  <si>
    <t>93,63</t>
  </si>
  <si>
    <t>andriyl77</t>
  </si>
  <si>
    <t>-spartacus-</t>
  </si>
  <si>
    <t>96,37</t>
  </si>
  <si>
    <t>91,55</t>
  </si>
  <si>
    <t>alien43</t>
  </si>
  <si>
    <t>92,25</t>
  </si>
  <si>
    <t>88,08</t>
  </si>
  <si>
    <t>vaiuuii</t>
  </si>
  <si>
    <t>13,04</t>
  </si>
  <si>
    <t>86,44</t>
  </si>
  <si>
    <t>87,6</t>
  </si>
  <si>
    <t>mikebest007</t>
  </si>
  <si>
    <t>135,46</t>
  </si>
  <si>
    <t>81,19</t>
  </si>
  <si>
    <t>zari72</t>
  </si>
  <si>
    <t>77,47</t>
  </si>
  <si>
    <t>vkoval</t>
  </si>
  <si>
    <t>103,89</t>
  </si>
  <si>
    <t>cristian971</t>
  </si>
  <si>
    <t>75,51</t>
  </si>
  <si>
    <t>960WL2019. R6. Argentina - Francia</t>
  </si>
  <si>
    <t>85,29</t>
  </si>
  <si>
    <t>adisoimu89</t>
  </si>
  <si>
    <t>97,21</t>
  </si>
  <si>
    <t>vzheka</t>
  </si>
  <si>
    <t>94,7</t>
  </si>
  <si>
    <t>toniilinca</t>
  </si>
  <si>
    <t>107,81</t>
  </si>
  <si>
    <t>volodvlad62</t>
  </si>
  <si>
    <t>156,73</t>
  </si>
  <si>
    <t>bcv1703</t>
  </si>
  <si>
    <t>astarius</t>
  </si>
  <si>
    <t>85,77</t>
  </si>
  <si>
    <t>106,74</t>
  </si>
  <si>
    <t>cernatin</t>
  </si>
  <si>
    <t>79,18</t>
  </si>
  <si>
    <t>fso</t>
  </si>
  <si>
    <t>krinakrina</t>
  </si>
  <si>
    <t>6,45</t>
  </si>
  <si>
    <t>93,07</t>
  </si>
  <si>
    <t>134,73</t>
  </si>
  <si>
    <t>brancusi76</t>
  </si>
  <si>
    <t>18,75</t>
  </si>
  <si>
    <t>103,58</t>
  </si>
  <si>
    <t>94,53</t>
  </si>
  <si>
    <t>capitan_anarchist</t>
  </si>
  <si>
    <t>radmar</t>
  </si>
  <si>
    <t>95,67</t>
  </si>
  <si>
    <t>94,14</t>
  </si>
  <si>
    <t>limegch</t>
  </si>
  <si>
    <t>129,66</t>
  </si>
  <si>
    <t>126,88</t>
  </si>
  <si>
    <t>alex_butnar</t>
  </si>
  <si>
    <t>84,25</t>
  </si>
  <si>
    <t>99,86</t>
  </si>
  <si>
    <t>n-valera</t>
  </si>
  <si>
    <t>cris11ti</t>
  </si>
  <si>
    <t>105,05</t>
  </si>
  <si>
    <t>schlappyc</t>
  </si>
  <si>
    <t>64,19</t>
  </si>
  <si>
    <t>109,82</t>
  </si>
  <si>
    <t>valerix</t>
  </si>
  <si>
    <t>153,23</t>
  </si>
  <si>
    <t>114,73</t>
  </si>
  <si>
    <t>lircaviorel</t>
  </si>
  <si>
    <t>74,73</t>
  </si>
  <si>
    <t>111,37</t>
  </si>
  <si>
    <t>mardanelo</t>
  </si>
  <si>
    <t>1,43</t>
  </si>
  <si>
    <t>69,32</t>
  </si>
  <si>
    <t>111,82</t>
  </si>
  <si>
    <t>atonaton</t>
  </si>
  <si>
    <t>17,39</t>
  </si>
  <si>
    <t>106,9</t>
  </si>
  <si>
    <t>110,89</t>
  </si>
  <si>
    <t>neumorni</t>
  </si>
  <si>
    <t>88,66</t>
  </si>
  <si>
    <t>u5053</t>
  </si>
  <si>
    <t>128,78</t>
  </si>
  <si>
    <t>virtualghola</t>
  </si>
  <si>
    <t>76,3</t>
  </si>
  <si>
    <t>99,58</t>
  </si>
  <si>
    <t>theta</t>
  </si>
  <si>
    <t>93,09</t>
  </si>
  <si>
    <t>102,46</t>
  </si>
  <si>
    <t>cata_nasty</t>
  </si>
  <si>
    <t>110,83</t>
  </si>
  <si>
    <t>69,06</t>
  </si>
  <si>
    <t>florinvasi10</t>
  </si>
  <si>
    <t>4,17</t>
  </si>
  <si>
    <t>61,62</t>
  </si>
  <si>
    <t>113,15</t>
  </si>
  <si>
    <t>d-alexandru</t>
  </si>
  <si>
    <t>95,23</t>
  </si>
  <si>
    <t>104,01</t>
  </si>
  <si>
    <t>spartakus93</t>
  </si>
  <si>
    <t>1,54</t>
  </si>
  <si>
    <t>81,54</t>
  </si>
  <si>
    <t>152,7</t>
  </si>
  <si>
    <t>lorefrance</t>
  </si>
  <si>
    <t>192,52</t>
  </si>
  <si>
    <t>102,66</t>
  </si>
  <si>
    <t>axa_r</t>
  </si>
  <si>
    <t>crystian</t>
  </si>
  <si>
    <t>93,64</t>
  </si>
  <si>
    <t>145,21</t>
  </si>
  <si>
    <t>kostian</t>
  </si>
  <si>
    <t>sica</t>
  </si>
  <si>
    <t>apel18</t>
  </si>
  <si>
    <t>89,79</t>
  </si>
  <si>
    <t>96,91</t>
  </si>
  <si>
    <t>catalinviscu</t>
  </si>
  <si>
    <t>107,69</t>
  </si>
  <si>
    <t>90,11</t>
  </si>
  <si>
    <t>neagab</t>
  </si>
  <si>
    <t>117,48</t>
  </si>
  <si>
    <t>63,1</t>
  </si>
  <si>
    <t>teodorescuandrei</t>
  </si>
  <si>
    <t>131,56</t>
  </si>
  <si>
    <t>151,37</t>
  </si>
  <si>
    <t>liviuc4</t>
  </si>
  <si>
    <t>103,8</t>
  </si>
  <si>
    <t>136,78</t>
  </si>
  <si>
    <t>danutu</t>
  </si>
  <si>
    <t>protsiv13</t>
  </si>
  <si>
    <t>91,94</t>
  </si>
  <si>
    <t>romahaa</t>
  </si>
  <si>
    <t>92,96</t>
  </si>
  <si>
    <t>xanupaul</t>
  </si>
  <si>
    <t>5,41</t>
  </si>
  <si>
    <t>85,6</t>
  </si>
  <si>
    <t>arthmax</t>
  </si>
  <si>
    <t>104,66</t>
  </si>
  <si>
    <t>raducernea</t>
  </si>
  <si>
    <t>41,67</t>
  </si>
  <si>
    <t>112,22</t>
  </si>
  <si>
    <t>82,17</t>
  </si>
  <si>
    <t>doringabriel</t>
  </si>
  <si>
    <t>130,18</t>
  </si>
  <si>
    <t>alex_meta</t>
  </si>
  <si>
    <t>123,36</t>
  </si>
  <si>
    <t>corhan</t>
  </si>
  <si>
    <t>206,77</t>
  </si>
  <si>
    <t>88,92</t>
  </si>
  <si>
    <t>yottastb</t>
  </si>
  <si>
    <t>ivan_nykyforuk</t>
  </si>
  <si>
    <t>87,49</t>
  </si>
  <si>
    <t>94,37</t>
  </si>
  <si>
    <t>raulgoliard</t>
  </si>
  <si>
    <t>11,36</t>
  </si>
  <si>
    <t>93,54</t>
  </si>
  <si>
    <t>61,05</t>
  </si>
  <si>
    <t>sorin_lepadat</t>
  </si>
  <si>
    <t>igorbozz</t>
  </si>
  <si>
    <t>151,51</t>
  </si>
  <si>
    <t>czn69</t>
  </si>
  <si>
    <t>162,6</t>
  </si>
  <si>
    <t>109,69</t>
  </si>
  <si>
    <t>predadan79</t>
  </si>
  <si>
    <t>68,54</t>
  </si>
  <si>
    <t>106,46</t>
  </si>
  <si>
    <t>boantasandu</t>
  </si>
  <si>
    <t>137,65</t>
  </si>
  <si>
    <t>146,65</t>
  </si>
  <si>
    <t>liviu_buia</t>
  </si>
  <si>
    <t>105,4</t>
  </si>
  <si>
    <t>218,91</t>
  </si>
  <si>
    <t>murock</t>
  </si>
  <si>
    <t>54,79</t>
  </si>
  <si>
    <t>101,96</t>
  </si>
  <si>
    <t>lucitopircean</t>
  </si>
  <si>
    <t>76,12</t>
  </si>
  <si>
    <t>137,87</t>
  </si>
  <si>
    <t>qossmean</t>
  </si>
  <si>
    <t>80,47</t>
  </si>
  <si>
    <t>127,7</t>
  </si>
  <si>
    <t>mircea_1956</t>
  </si>
  <si>
    <t>5,11</t>
  </si>
  <si>
    <t>62,26</t>
  </si>
  <si>
    <t>154,98</t>
  </si>
  <si>
    <t>gabrielion</t>
  </si>
  <si>
    <t>yychuzha</t>
  </si>
  <si>
    <t>75,79</t>
  </si>
  <si>
    <t>volog</t>
  </si>
  <si>
    <t>96,73</t>
  </si>
  <si>
    <t>monicatop</t>
  </si>
  <si>
    <t>letsgo64</t>
  </si>
  <si>
    <t>93,35</t>
  </si>
  <si>
    <t>galosh611</t>
  </si>
  <si>
    <t>22,54</t>
  </si>
  <si>
    <t>77,52</t>
  </si>
  <si>
    <t>fora1113</t>
  </si>
  <si>
    <t>174,71</t>
  </si>
  <si>
    <t>byand</t>
  </si>
  <si>
    <t>96,26</t>
  </si>
  <si>
    <t>140,52</t>
  </si>
  <si>
    <t>nic01ae</t>
  </si>
  <si>
    <t>91,13</t>
  </si>
  <si>
    <t>97,18</t>
  </si>
  <si>
    <t>mihaimc29</t>
  </si>
  <si>
    <t>81,09</t>
  </si>
  <si>
    <t>maten3coups</t>
  </si>
  <si>
    <t>ivanumbra</t>
  </si>
  <si>
    <t>152,88</t>
  </si>
  <si>
    <t>raresr</t>
  </si>
  <si>
    <t>135,02</t>
  </si>
  <si>
    <t>112,82</t>
  </si>
  <si>
    <t>45mann</t>
  </si>
  <si>
    <t>122,23</t>
  </si>
  <si>
    <t>130,46</t>
  </si>
  <si>
    <t>tananicu</t>
  </si>
  <si>
    <t>55,4</t>
  </si>
  <si>
    <t>_yaroslav_</t>
  </si>
  <si>
    <t>94,41</t>
  </si>
  <si>
    <t>bilboss</t>
  </si>
  <si>
    <t>1,18</t>
  </si>
  <si>
    <t>87,95</t>
  </si>
  <si>
    <t>lev77777</t>
  </si>
  <si>
    <t>77,82</t>
  </si>
  <si>
    <t>dmircea</t>
  </si>
  <si>
    <t>81,98</t>
  </si>
  <si>
    <t>73,84</t>
  </si>
  <si>
    <t>zsiga</t>
  </si>
  <si>
    <t>94,42</t>
  </si>
  <si>
    <t>0,96</t>
  </si>
  <si>
    <t>102,57</t>
  </si>
  <si>
    <t>mihaimib</t>
  </si>
  <si>
    <t>82,39</t>
  </si>
  <si>
    <t>85,78</t>
  </si>
  <si>
    <t>firephoenix67</t>
  </si>
  <si>
    <t>211,61</t>
  </si>
  <si>
    <t>rafiki1er</t>
  </si>
  <si>
    <t>niehreskul</t>
  </si>
  <si>
    <t>133,21</t>
  </si>
  <si>
    <t>adyh40</t>
  </si>
  <si>
    <t>96,06</t>
  </si>
  <si>
    <t>115,33</t>
  </si>
  <si>
    <t>eudinbv</t>
  </si>
  <si>
    <t>258,3</t>
  </si>
  <si>
    <t>sand64</t>
  </si>
  <si>
    <t>99,24</t>
  </si>
  <si>
    <t>antrenatul75</t>
  </si>
  <si>
    <t>41,38</t>
  </si>
  <si>
    <t>2,25</t>
  </si>
  <si>
    <t>202,06</t>
  </si>
  <si>
    <t>sovata76</t>
  </si>
  <si>
    <t>93,87</t>
  </si>
  <si>
    <t>106,92</t>
  </si>
  <si>
    <t>kogaion</t>
  </si>
  <si>
    <t>135,71</t>
  </si>
  <si>
    <t>rastkovs</t>
  </si>
  <si>
    <t>93,29</t>
  </si>
  <si>
    <t>lulucami</t>
  </si>
  <si>
    <t>71,94</t>
  </si>
  <si>
    <t>89,07</t>
  </si>
  <si>
    <t>skylos_</t>
  </si>
  <si>
    <t>86,79</t>
  </si>
  <si>
    <t>tal125555</t>
  </si>
  <si>
    <t>119,34</t>
  </si>
  <si>
    <t>victormihai</t>
  </si>
  <si>
    <t>73,38</t>
  </si>
  <si>
    <t>170,35</t>
  </si>
  <si>
    <t>cldcrist</t>
  </si>
  <si>
    <t>7,89</t>
  </si>
  <si>
    <t>89,15</t>
  </si>
  <si>
    <t>209,59</t>
  </si>
  <si>
    <t>danhirhui</t>
  </si>
  <si>
    <t>rumoku</t>
  </si>
  <si>
    <t>104,11</t>
  </si>
  <si>
    <t>146,55</t>
  </si>
  <si>
    <t>mvio</t>
  </si>
  <si>
    <t>84,05</t>
  </si>
  <si>
    <t>101,48</t>
  </si>
  <si>
    <t>noryaky</t>
  </si>
  <si>
    <t>lagaffe1er</t>
  </si>
  <si>
    <t>175,22</t>
  </si>
  <si>
    <t>105,22</t>
  </si>
  <si>
    <t>strong_patzer76</t>
  </si>
  <si>
    <t>66,67</t>
  </si>
  <si>
    <t>151,69</t>
  </si>
  <si>
    <t>89,61</t>
  </si>
  <si>
    <t>redenot</t>
  </si>
  <si>
    <t>79,7</t>
  </si>
  <si>
    <t>verycoolalex</t>
  </si>
  <si>
    <t>93,65</t>
  </si>
  <si>
    <t>mariuseduard</t>
  </si>
  <si>
    <t>82,59</t>
  </si>
  <si>
    <t>captain_sharky</t>
  </si>
  <si>
    <t>157,29</t>
  </si>
  <si>
    <t>mmadaras</t>
  </si>
  <si>
    <t>78,44</t>
  </si>
  <si>
    <t>romanromanyshyn</t>
  </si>
  <si>
    <t>bryanflr</t>
  </si>
  <si>
    <t>89,32</t>
  </si>
  <si>
    <t>j-costi</t>
  </si>
  <si>
    <t>17,98</t>
  </si>
  <si>
    <t>ponomargoal</t>
  </si>
  <si>
    <t>bushovidiu</t>
  </si>
  <si>
    <t>98,6</t>
  </si>
  <si>
    <t>ludokai</t>
  </si>
  <si>
    <t>diddan23</t>
  </si>
  <si>
    <t>119,57</t>
  </si>
  <si>
    <t>mateichristian14</t>
  </si>
  <si>
    <t>133,35</t>
  </si>
  <si>
    <t>veteran59</t>
  </si>
  <si>
    <t>151,43</t>
  </si>
  <si>
    <t>cosmin1975</t>
  </si>
  <si>
    <t>67,5</t>
  </si>
  <si>
    <t>plapdu</t>
  </si>
  <si>
    <t>156,16</t>
  </si>
  <si>
    <t>valhalla79</t>
  </si>
  <si>
    <t>67,74</t>
  </si>
  <si>
    <t>120,81</t>
  </si>
  <si>
    <t>maritoma</t>
  </si>
  <si>
    <t>90,88</t>
  </si>
  <si>
    <t>134,95</t>
  </si>
  <si>
    <t>razvanai</t>
  </si>
  <si>
    <t>80,94</t>
  </si>
  <si>
    <t>levchenko</t>
  </si>
  <si>
    <t>92,12</t>
  </si>
  <si>
    <t>nazaryus</t>
  </si>
  <si>
    <t>prd15</t>
  </si>
  <si>
    <t>46,67</t>
  </si>
  <si>
    <t>twak75</t>
  </si>
  <si>
    <t>90,38</t>
  </si>
  <si>
    <t>gylenkoryss</t>
  </si>
  <si>
    <t>108,99</t>
  </si>
  <si>
    <t>mcnight</t>
  </si>
  <si>
    <t>45,95</t>
  </si>
  <si>
    <t>140,55</t>
  </si>
  <si>
    <t>savaofff</t>
  </si>
  <si>
    <t>jordanehess</t>
  </si>
  <si>
    <t>7,46</t>
  </si>
  <si>
    <t>140,37</t>
  </si>
  <si>
    <t>dincati</t>
  </si>
  <si>
    <t>88,84</t>
  </si>
  <si>
    <t>106,59</t>
  </si>
  <si>
    <t>spider59</t>
  </si>
  <si>
    <t>7,94</t>
  </si>
  <si>
    <t>85,7</t>
  </si>
  <si>
    <t>legascon64</t>
  </si>
  <si>
    <t>catalin_topcea</t>
  </si>
  <si>
    <t>110,96</t>
  </si>
  <si>
    <t>marishe4ka</t>
  </si>
  <si>
    <t>105,41</t>
  </si>
  <si>
    <t>heji1982</t>
  </si>
  <si>
    <t>116,39</t>
  </si>
  <si>
    <t>101,76</t>
  </si>
  <si>
    <t>pvaly58</t>
  </si>
  <si>
    <t>waverley_25</t>
  </si>
  <si>
    <t>79,2</t>
  </si>
  <si>
    <t>125,23</t>
  </si>
  <si>
    <t>stelicamisu</t>
  </si>
  <si>
    <t>83,33</t>
  </si>
  <si>
    <t>134,74</t>
  </si>
  <si>
    <t>grigore</t>
  </si>
  <si>
    <t>95,08</t>
  </si>
  <si>
    <t>81,53</t>
  </si>
  <si>
    <t>zurzan</t>
  </si>
  <si>
    <t>179,26</t>
  </si>
  <si>
    <t>68,79</t>
  </si>
  <si>
    <t>gabitzu67</t>
  </si>
  <si>
    <t>14,16</t>
  </si>
  <si>
    <t>76,48</t>
  </si>
  <si>
    <t>gantois</t>
  </si>
  <si>
    <t>122,64</t>
  </si>
  <si>
    <t>laurentiu_coica</t>
  </si>
  <si>
    <t>87,97</t>
  </si>
  <si>
    <t>87,21</t>
  </si>
  <si>
    <t>lvali40</t>
  </si>
  <si>
    <t>1,24</t>
  </si>
  <si>
    <t>53,48</t>
  </si>
  <si>
    <t>aaym2</t>
  </si>
  <si>
    <t>97,81</t>
  </si>
  <si>
    <t>vrungele</t>
  </si>
  <si>
    <t>wombat11</t>
  </si>
  <si>
    <t>51,72</t>
  </si>
  <si>
    <t>118,52</t>
  </si>
  <si>
    <t>206,61</t>
  </si>
  <si>
    <t>dany1963</t>
  </si>
  <si>
    <t>161,25</t>
  </si>
  <si>
    <t>75,36</t>
  </si>
  <si>
    <t>adrianguzu</t>
  </si>
  <si>
    <t>201,4</t>
  </si>
  <si>
    <t>157,82</t>
  </si>
  <si>
    <t>dragos24</t>
  </si>
  <si>
    <t>118,68</t>
  </si>
  <si>
    <t>maryusika</t>
  </si>
  <si>
    <t>111,5</t>
  </si>
  <si>
    <t>coconut00</t>
  </si>
  <si>
    <t>34,04</t>
  </si>
  <si>
    <t>87,73</t>
  </si>
  <si>
    <t>madaiancu</t>
  </si>
  <si>
    <t>77,76</t>
  </si>
  <si>
    <t>zhylko</t>
  </si>
  <si>
    <t>174,42</t>
  </si>
  <si>
    <t>adrian_pantazi</t>
  </si>
  <si>
    <t>293,99</t>
  </si>
  <si>
    <t>karukha</t>
  </si>
  <si>
    <t>113,26</t>
  </si>
  <si>
    <t>moshutmp</t>
  </si>
  <si>
    <t>73,83</t>
  </si>
  <si>
    <t>187,01</t>
  </si>
  <si>
    <t>spatze</t>
  </si>
  <si>
    <t>72,47</t>
  </si>
  <si>
    <t>141,08</t>
  </si>
  <si>
    <t>qdex</t>
  </si>
  <si>
    <t>102,48</t>
  </si>
  <si>
    <t>160,12</t>
  </si>
  <si>
    <t>thiamarkos</t>
  </si>
  <si>
    <t>69,49</t>
  </si>
  <si>
    <t>gogol57</t>
  </si>
  <si>
    <t>114,26</t>
  </si>
  <si>
    <t>drrond</t>
  </si>
  <si>
    <t>102,78</t>
  </si>
  <si>
    <t>chessgamer2018</t>
  </si>
  <si>
    <t>311,3</t>
  </si>
  <si>
    <t>babayu_s</t>
  </si>
  <si>
    <t>73,04</t>
  </si>
  <si>
    <t>senseymaster</t>
  </si>
  <si>
    <t>b0boc</t>
  </si>
  <si>
    <t>115,8</t>
  </si>
  <si>
    <t>nolikn</t>
  </si>
  <si>
    <t>176,22</t>
  </si>
  <si>
    <t>dangli</t>
  </si>
  <si>
    <t>17,24</t>
  </si>
  <si>
    <t>87,36</t>
  </si>
  <si>
    <t>kantkant</t>
  </si>
  <si>
    <t>261,26</t>
  </si>
  <si>
    <t>d4n13l2018</t>
  </si>
  <si>
    <t>85,35</t>
  </si>
  <si>
    <t>aldanjah</t>
  </si>
  <si>
    <t>5,54</t>
  </si>
  <si>
    <t>120,99</t>
  </si>
  <si>
    <t>adibobu</t>
  </si>
  <si>
    <t>201,9</t>
  </si>
  <si>
    <t>185,12</t>
  </si>
  <si>
    <t>doryen</t>
  </si>
  <si>
    <t>99,01</t>
  </si>
  <si>
    <t>vov8182</t>
  </si>
  <si>
    <t>kruntana</t>
  </si>
  <si>
    <t>174,12</t>
  </si>
  <si>
    <t>nitucalinsilviu</t>
  </si>
  <si>
    <t>0,2</t>
  </si>
  <si>
    <t>73,52</t>
  </si>
  <si>
    <t>187,21</t>
  </si>
  <si>
    <t>titi58</t>
  </si>
  <si>
    <t>71,44</t>
  </si>
  <si>
    <t>grinsky1973</t>
  </si>
  <si>
    <t>161,06</t>
  </si>
  <si>
    <t>bumb22</t>
  </si>
  <si>
    <t>211,81</t>
  </si>
  <si>
    <t>58,78</t>
  </si>
  <si>
    <t>bucurdragos2014</t>
  </si>
  <si>
    <t>2,5</t>
  </si>
  <si>
    <t>129,02</t>
  </si>
  <si>
    <t>125,18</t>
  </si>
  <si>
    <t>danoit</t>
  </si>
  <si>
    <t>80,1</t>
  </si>
  <si>
    <t>pirneote</t>
  </si>
  <si>
    <t>sergeykovalyov</t>
  </si>
  <si>
    <t>160,21</t>
  </si>
  <si>
    <t>tuiu77</t>
  </si>
  <si>
    <t>64,2</t>
  </si>
  <si>
    <t>adriano81</t>
  </si>
  <si>
    <t>danezu</t>
  </si>
  <si>
    <t>231,67</t>
  </si>
  <si>
    <t>cedhaas</t>
  </si>
  <si>
    <t>alejandrokomnin</t>
  </si>
  <si>
    <t>120,9</t>
  </si>
  <si>
    <t>alinacostin</t>
  </si>
  <si>
    <t>64,96</t>
  </si>
  <si>
    <t>andrei_nazare</t>
  </si>
  <si>
    <t>mobidik-fire</t>
  </si>
  <si>
    <t>119,1</t>
  </si>
  <si>
    <t>malinaru</t>
  </si>
  <si>
    <t>1,97</t>
  </si>
  <si>
    <t>adrien92</t>
  </si>
  <si>
    <t>74,62</t>
  </si>
  <si>
    <t>boiko_olex</t>
  </si>
  <si>
    <t>18,92</t>
  </si>
  <si>
    <t>schultz77</t>
  </si>
  <si>
    <t>97,71</t>
  </si>
  <si>
    <t>kapablankaprs</t>
  </si>
  <si>
    <t>yankerson</t>
  </si>
  <si>
    <t>carlouchetrange</t>
  </si>
  <si>
    <t>20,59</t>
  </si>
  <si>
    <t>81,37</t>
  </si>
  <si>
    <t>mixastikus</t>
  </si>
  <si>
    <t>gerjos</t>
  </si>
  <si>
    <t>01fsb</t>
  </si>
  <si>
    <t>7,69</t>
  </si>
  <si>
    <t>109,35</t>
  </si>
  <si>
    <t>potalov</t>
  </si>
  <si>
    <t>88,23</t>
  </si>
  <si>
    <t>angelliffer</t>
  </si>
  <si>
    <t>147,62</t>
  </si>
  <si>
    <t>ajazo</t>
  </si>
  <si>
    <t>rookover</t>
  </si>
  <si>
    <t>rusmarin</t>
  </si>
  <si>
    <t>69,63</t>
  </si>
  <si>
    <t>119,73</t>
  </si>
  <si>
    <t>zamolxedragonwolf</t>
  </si>
  <si>
    <t>105,25</t>
  </si>
  <si>
    <t>made_in_ua</t>
  </si>
  <si>
    <t>145,76</t>
  </si>
  <si>
    <t>adyklauscld</t>
  </si>
  <si>
    <t>130,92</t>
  </si>
  <si>
    <t>98,78</t>
  </si>
  <si>
    <t>m1ha1</t>
  </si>
  <si>
    <t>annaostrovska</t>
  </si>
  <si>
    <t>3,92</t>
  </si>
  <si>
    <t>140,18</t>
  </si>
  <si>
    <t>104,4</t>
  </si>
  <si>
    <t>cris75ro</t>
  </si>
  <si>
    <t>108,76</t>
  </si>
  <si>
    <t>103,37</t>
  </si>
  <si>
    <t>petricescu</t>
  </si>
  <si>
    <t>109,04</t>
  </si>
  <si>
    <t>drozdovsky_1983</t>
  </si>
  <si>
    <t>93,62</t>
  </si>
  <si>
    <t>byzantz</t>
  </si>
  <si>
    <t>47,83</t>
  </si>
  <si>
    <t>112,09</t>
  </si>
  <si>
    <t>sl44sl44</t>
  </si>
  <si>
    <t>amine_bm</t>
  </si>
  <si>
    <t>143,06</t>
  </si>
  <si>
    <t>niros86</t>
  </si>
  <si>
    <t>denisshelukhin</t>
  </si>
  <si>
    <t>230,67</t>
  </si>
  <si>
    <t>anderstood</t>
  </si>
  <si>
    <t>123,19</t>
  </si>
  <si>
    <t>aza15g</t>
  </si>
  <si>
    <t>128,71</t>
  </si>
  <si>
    <t>145,48</t>
  </si>
  <si>
    <t>ciprip32</t>
  </si>
  <si>
    <t>105,5</t>
  </si>
  <si>
    <t>sahist07</t>
  </si>
  <si>
    <t>163,75</t>
  </si>
  <si>
    <t>104,7</t>
  </si>
  <si>
    <t>carvacr</t>
  </si>
  <si>
    <t>124,29</t>
  </si>
  <si>
    <t>146,87</t>
  </si>
  <si>
    <t>70,67</t>
  </si>
  <si>
    <t>9,76</t>
  </si>
  <si>
    <t>146,14</t>
  </si>
  <si>
    <t>276,63</t>
  </si>
  <si>
    <t>94,43</t>
  </si>
  <si>
    <t>101,21</t>
  </si>
  <si>
    <t>73,5</t>
  </si>
  <si>
    <t>213,27</t>
  </si>
  <si>
    <t>111,57</t>
  </si>
  <si>
    <t>135,24</t>
  </si>
  <si>
    <t>9,3</t>
  </si>
  <si>
    <t>214,47</t>
  </si>
  <si>
    <t>134,64</t>
  </si>
  <si>
    <t>100,38</t>
  </si>
  <si>
    <t>128,81</t>
  </si>
  <si>
    <t>ctvs</t>
  </si>
  <si>
    <t>216,56</t>
  </si>
  <si>
    <t>joscelinb</t>
  </si>
  <si>
    <t>188,82</t>
  </si>
  <si>
    <t>155,59</t>
  </si>
  <si>
    <t>lucasbreve</t>
  </si>
  <si>
    <t>229,97</t>
  </si>
  <si>
    <t>210,38</t>
  </si>
  <si>
    <t>paulc64</t>
  </si>
  <si>
    <t>1,69</t>
  </si>
  <si>
    <t>163,33</t>
  </si>
  <si>
    <t>jeanvlajean</t>
  </si>
  <si>
    <t>343,53</t>
  </si>
  <si>
    <t>312,98</t>
  </si>
  <si>
    <t>fbeley</t>
  </si>
  <si>
    <t>10,31</t>
  </si>
  <si>
    <t>289,92</t>
  </si>
  <si>
    <t>anwario</t>
  </si>
  <si>
    <t>bobor19</t>
  </si>
  <si>
    <t>jc-r</t>
  </si>
  <si>
    <t>plouarzel</t>
  </si>
  <si>
    <t>pybron</t>
  </si>
  <si>
    <t>shimon44</t>
  </si>
  <si>
    <t>vinc67</t>
  </si>
  <si>
    <t>thebourbonkid</t>
  </si>
  <si>
    <t>Juega (Ya inscripto o Caballerìa)</t>
  </si>
  <si>
    <t>Hola **** te escribo en representación del staff de Team Argentina, y estamos llamando a todos nuestros jugadores, para bancar la brava ronda que se nos viene de la World League.
En la 6ta fecha nos toca la potencia mundial de Ucrania,
 que marchan 2dos y son demasiado complicados. Cada vez que jugamos con 
ellos nos dan mucha batalla, y ponen mucha fuerza con jugadores 
altamente ranqueados y para colmo este año mejoraron muchísimo su 
"participación" y andan rondando los 400 tableros... Es por eso que 
necesitamos tu participación para fortalecer el equipo y hacer una 
Argentina poderosamente respetable e ir paso a paso para conquistar el 
Bicampeonato y sumar nuestra 2da ESTRELLA 
Si te anotas, te pedimos por favor que no caigas en TIMEOVERS
 y des lo mejor de tu juego, ya que de lo contrario perjudicarías 
gravemente al equipo... Tenemos que ser responsables y mucho más en 
estás instancias súper decisivas.
¿Contamos con vos?
Comienzo del match: Sábado 15 de Junio (13hs)
Link de inscripción: https://www.chess.com/club/matches/team-argentina/1014026</t>
  </si>
  <si>
    <t>Vladon80</t>
  </si>
  <si>
    <t>JustMecha</t>
  </si>
  <si>
    <t>CrisMi</t>
  </si>
  <si>
    <t>GuillermoSouza</t>
  </si>
  <si>
    <t>Magisterio</t>
  </si>
  <si>
    <t>Pbaglioni</t>
  </si>
  <si>
    <t>Esteban1982</t>
  </si>
  <si>
    <t>C-Lange</t>
  </si>
  <si>
    <t>Pancho2015</t>
  </si>
  <si>
    <t>Lordkeynes</t>
  </si>
  <si>
    <t>Chucho1980</t>
  </si>
  <si>
    <t>Best Puzzle Rush</t>
  </si>
  <si>
    <t>Alexbienko</t>
  </si>
  <si>
    <t>thevikingof6thavenue</t>
  </si>
  <si>
    <t>Chucho</t>
  </si>
  <si>
    <t>Mardesebas</t>
  </si>
  <si>
    <t>R1</t>
  </si>
  <si>
    <t>R2 vs Serbia</t>
  </si>
  <si>
    <t>R3 vs ENG</t>
  </si>
  <si>
    <t>R4</t>
  </si>
  <si>
    <t>R5</t>
  </si>
  <si>
    <t>R6</t>
  </si>
  <si>
    <t>R7</t>
  </si>
  <si>
    <t>aaldamiz</t>
  </si>
  <si>
    <t>aldoriano</t>
  </si>
  <si>
    <t>alvfdezfdez</t>
  </si>
  <si>
    <t>antoniosirgo</t>
  </si>
  <si>
    <t>badgandalf</t>
  </si>
  <si>
    <t>cafetero37</t>
  </si>
  <si>
    <t>cersisi</t>
  </si>
  <si>
    <t>30% TO</t>
  </si>
  <si>
    <t>guadalope</t>
  </si>
  <si>
    <t>heisermann</t>
  </si>
  <si>
    <t>el_zorro11</t>
  </si>
  <si>
    <t>julianmartin-caro</t>
  </si>
  <si>
    <t>jivars</t>
  </si>
  <si>
    <t>macaco1986</t>
  </si>
  <si>
    <t>mf_mxim</t>
  </si>
  <si>
    <t>mickychev</t>
  </si>
  <si>
    <t>petitearthur</t>
  </si>
  <si>
    <t>jecnez</t>
  </si>
  <si>
    <t>vankset</t>
  </si>
  <si>
    <t>justich</t>
  </si>
  <si>
    <t>karpov1</t>
  </si>
  <si>
    <t>raluy</t>
  </si>
  <si>
    <t>matmovil4239</t>
  </si>
  <si>
    <t>montifeltro</t>
  </si>
  <si>
    <t>vs1177</t>
  </si>
  <si>
    <t>winston_davinci</t>
  </si>
  <si>
    <t>Lange</t>
  </si>
  <si>
    <t>Pancho</t>
  </si>
  <si>
    <t>caballería</t>
  </si>
  <si>
    <t>sí</t>
  </si>
  <si>
    <t>alex</t>
  </si>
  <si>
    <t xml:space="preserve">Lordkeynes </t>
  </si>
  <si>
    <t>26,78%</t>
  </si>
  <si>
    <t>YA ANOTADO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</si>
</sst>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0">
    <numFmt numFmtId="164" formatCode="d&quot;/&quot;m&quot;/&quot;yy"/>
    <numFmt numFmtId="165" formatCode="d&quot;-&quot;mmm&quot;-&quot;yy"/>
    <numFmt numFmtId="166" formatCode="d&quot;-&quot;mmm"/>
    <numFmt numFmtId="167" formatCode="0.0"/>
    <numFmt numFmtId="168" formatCode="yyyy-mm-dd h:mm:ss"/>
    <numFmt numFmtId="169" formatCode="#,##0.0"/>
    <numFmt numFmtId="170" formatCode="0.0%"/>
    <numFmt numFmtId="171" formatCode="M/d/yyyy"/>
    <numFmt numFmtId="172" formatCode="d.m"/>
    <numFmt numFmtId="173" formatCode="dd.mm"/>
  </numFmts>
  <fonts count="19">
    <font>
      <sz val="10.0"/>
      <color rgb="FF000000"/>
      <name val="Arial"/>
    </font>
    <font/>
    <font>
      <b/>
    </font>
    <font>
      <sz val="8.0"/>
    </font>
    <font>
      <sz val="8.0"/>
      <name val="Arial"/>
    </font>
    <font>
      <sz val="10.0"/>
      <name val="Arial"/>
    </font>
    <font>
      <color rgb="FF000000"/>
    </font>
    <font>
      <u/>
      <color rgb="FF0000FF"/>
    </font>
    <font>
      <sz val="11.0"/>
      <color rgb="FF005E94"/>
      <name val="Arial"/>
    </font>
    <font>
      <color rgb="FF005E94"/>
    </font>
    <font>
      <color rgb="FF005E94"/>
      <name val="Arial"/>
    </font>
    <font>
      <sz val="11.0"/>
      <color rgb="FF000000"/>
      <name val="Calibri"/>
    </font>
    <font>
      <sz val="18.0"/>
    </font>
    <font>
      <sz val="10.0"/>
      <color rgb="FF000000"/>
    </font>
    <font>
      <sz val="11.0"/>
      <color rgb="FF312E2B"/>
      <name val="Arial"/>
    </font>
    <font>
      <sz val="11.0"/>
      <color rgb="FF7E3794"/>
    </font>
    <font>
      <b/>
      <sz val="8.0"/>
    </font>
    <font>
      <b/>
      <sz val="11.0"/>
      <color rgb="FFFF0000"/>
    </font>
    <font>
      <b/>
      <color rgb="FFFFFDFB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9900FF"/>
        <bgColor rgb="FF9900FF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B6D7A8"/>
        <bgColor rgb="FFB6D7A8"/>
      </patternFill>
    </fill>
  </fills>
  <borders count="1">
    <border/>
  </borders>
  <cellStyleXfs count="1">
    <xf borderId="0" fillId="0" fontId="0" numFmtId="0" applyAlignment="1" applyFont="1"/>
  </cellStyleXfs>
  <cellXfs count="90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1" numFmtId="166" xfId="0" applyFont="1" applyNumberFormat="1"/>
    <xf borderId="0" fillId="0" fontId="1" numFmtId="165" xfId="0" applyFont="1" applyNumberFormat="1"/>
    <xf borderId="0" fillId="0" fontId="1" numFmtId="0" xfId="0" applyAlignment="1" applyFont="1">
      <alignment horizontal="center"/>
    </xf>
    <xf borderId="0" fillId="0" fontId="1" numFmtId="1" xfId="0" applyFont="1" applyNumberFormat="1"/>
    <xf borderId="0" fillId="0" fontId="1" numFmtId="167" xfId="0" applyFont="1" applyNumberFormat="1"/>
    <xf borderId="0" fillId="0" fontId="2" numFmtId="1" xfId="0" applyAlignment="1" applyFont="1" applyNumberFormat="1">
      <alignment horizontal="center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164" xfId="0" applyAlignment="1" applyFont="1" applyNumberFormat="1">
      <alignment horizontal="center" readingOrder="0"/>
    </xf>
    <xf borderId="0" fillId="0" fontId="1" numFmtId="166" xfId="0" applyAlignment="1" applyFont="1" applyNumberFormat="1">
      <alignment horizontal="left" readingOrder="0"/>
    </xf>
    <xf borderId="0" fillId="0" fontId="3" numFmtId="0" xfId="0" applyAlignment="1" applyFont="1">
      <alignment horizontal="center" readingOrder="0" shrinkToFit="0" wrapText="1"/>
    </xf>
    <xf borderId="0" fillId="0" fontId="1" numFmtId="1" xfId="0" applyAlignment="1" applyFont="1" applyNumberFormat="1">
      <alignment horizontal="left" readingOrder="0"/>
    </xf>
    <xf borderId="0" fillId="0" fontId="1" numFmtId="0" xfId="0" applyAlignment="1" applyFont="1">
      <alignment horizontal="center" readingOrder="0" shrinkToFit="0" wrapText="1"/>
    </xf>
    <xf borderId="0" fillId="0" fontId="1" numFmtId="165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 shrinkToFit="0" vertical="bottom" wrapText="1"/>
    </xf>
    <xf borderId="0" fillId="0" fontId="1" numFmtId="165" xfId="0" applyAlignment="1" applyFont="1" applyNumberFormat="1">
      <alignment horizontal="left" readingOrder="0"/>
    </xf>
    <xf borderId="0" fillId="0" fontId="4" numFmtId="0" xfId="0" applyAlignment="1" applyFont="1">
      <alignment horizontal="center" shrinkToFit="0" vertical="bottom" wrapText="1"/>
    </xf>
    <xf borderId="0" fillId="0" fontId="3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right" readingOrder="0"/>
    </xf>
    <xf borderId="0" fillId="0" fontId="1" numFmtId="168" xfId="0" applyAlignment="1" applyFont="1" applyNumberFormat="1">
      <alignment horizontal="left" readingOrder="0"/>
    </xf>
    <xf borderId="0" fillId="0" fontId="1" numFmtId="1" xfId="0" applyAlignment="1" applyFont="1" applyNumberFormat="1">
      <alignment horizontal="right" readingOrder="0"/>
    </xf>
    <xf borderId="0" fillId="0" fontId="1" numFmtId="167" xfId="0" applyAlignment="1" applyFont="1" applyNumberFormat="1">
      <alignment horizontal="right" readingOrder="0"/>
    </xf>
    <xf borderId="0" fillId="0" fontId="5" numFmtId="0" xfId="0" applyAlignment="1" applyFont="1">
      <alignment horizontal="center" shrinkToFit="0" vertical="bottom" wrapText="0"/>
    </xf>
    <xf borderId="0" fillId="0" fontId="5" numFmtId="169" xfId="0" applyAlignment="1" applyFont="1" applyNumberFormat="1">
      <alignment horizontal="center" shrinkToFit="0" vertical="bottom" wrapText="0"/>
    </xf>
    <xf borderId="0" fillId="0" fontId="6" numFmtId="0" xfId="0" applyAlignment="1" applyFont="1">
      <alignment horizontal="left" readingOrder="0" vertical="bottom"/>
    </xf>
    <xf borderId="0" fillId="0" fontId="1" numFmtId="0" xfId="0" applyFont="1"/>
    <xf borderId="0" fillId="0" fontId="7" numFmtId="0" xfId="0" applyFont="1"/>
    <xf borderId="0" fillId="2" fontId="8" numFmtId="0" xfId="0" applyAlignment="1" applyFill="1" applyFont="1">
      <alignment readingOrder="0"/>
    </xf>
    <xf borderId="0" fillId="0" fontId="1" numFmtId="167" xfId="0" applyAlignment="1" applyFont="1" applyNumberFormat="1">
      <alignment horizontal="left" readingOrder="0"/>
    </xf>
    <xf borderId="0" fillId="2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2" fontId="10" numFmtId="0" xfId="0" applyAlignment="1" applyFont="1">
      <alignment readingOrder="0" shrinkToFit="0" wrapText="0"/>
    </xf>
    <xf borderId="0" fillId="2" fontId="10" numFmtId="0" xfId="0" applyAlignment="1" applyFont="1">
      <alignment readingOrder="0" shrinkToFit="0" wrapText="0"/>
    </xf>
    <xf borderId="0" fillId="0" fontId="5" numFmtId="0" xfId="0" applyAlignment="1" applyFont="1">
      <alignment horizontal="center" readingOrder="0" shrinkToFit="0" vertical="bottom" wrapText="0"/>
    </xf>
    <xf borderId="0" fillId="2" fontId="10" numFmtId="0" xfId="0" applyAlignment="1" applyFont="1">
      <alignment shrinkToFit="0" wrapText="0"/>
    </xf>
    <xf borderId="0" fillId="0" fontId="11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 readingOrder="0"/>
    </xf>
    <xf borderId="0" fillId="0" fontId="1" numFmtId="1" xfId="0" applyAlignment="1" applyFont="1" applyNumberFormat="1">
      <alignment readingOrder="0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readingOrder="0" vertical="center"/>
    </xf>
    <xf borderId="0" fillId="0" fontId="11" numFmtId="0" xfId="0" applyAlignment="1" applyFont="1">
      <alignment horizontal="right" readingOrder="0" shrinkToFit="0" vertical="bottom" wrapText="0"/>
    </xf>
    <xf borderId="0" fillId="0" fontId="11" numFmtId="1" xfId="0" applyAlignment="1" applyFont="1" applyNumberFormat="1">
      <alignment horizontal="right" readingOrder="0" shrinkToFit="0" vertical="bottom" wrapText="0"/>
    </xf>
    <xf borderId="0" fillId="0" fontId="1" numFmtId="170" xfId="0" applyFont="1" applyNumberFormat="1"/>
    <xf borderId="0" fillId="0" fontId="1" numFmtId="9" xfId="0" applyFont="1" applyNumberFormat="1"/>
    <xf borderId="0" fillId="0" fontId="13" numFmtId="1" xfId="0" applyFont="1" applyNumberFormat="1"/>
    <xf borderId="0" fillId="0" fontId="6" numFmtId="0" xfId="0" applyAlignment="1" applyFont="1">
      <alignment horizontal="right" readingOrder="0" vertical="bottom"/>
    </xf>
    <xf borderId="0" fillId="0" fontId="11" numFmtId="1" xfId="0" applyAlignment="1" applyFont="1" applyNumberFormat="1">
      <alignment readingOrder="0" shrinkToFit="0" vertical="bottom" wrapText="0"/>
    </xf>
    <xf borderId="0" fillId="0" fontId="11" numFmtId="0" xfId="0" applyAlignment="1" applyFont="1">
      <alignment horizontal="left" readingOrder="0" shrinkToFit="0" vertical="bottom" wrapText="0"/>
    </xf>
    <xf borderId="0" fillId="0" fontId="6" numFmtId="1" xfId="0" applyAlignment="1" applyFont="1" applyNumberFormat="1">
      <alignment horizontal="right" readingOrder="0" vertical="bottom"/>
    </xf>
    <xf borderId="0" fillId="0" fontId="6" numFmtId="1" xfId="0" applyAlignment="1" applyFont="1" applyNumberFormat="1">
      <alignment horizontal="left" readingOrder="0" vertical="bottom"/>
    </xf>
    <xf borderId="0" fillId="0" fontId="6" numFmtId="0" xfId="0" applyAlignment="1" applyFont="1">
      <alignment horizontal="center" readingOrder="0" vertical="bottom"/>
    </xf>
    <xf borderId="0" fillId="0" fontId="1" numFmtId="171" xfId="0" applyFont="1" applyNumberFormat="1"/>
    <xf borderId="0" fillId="0" fontId="1" numFmtId="3" xfId="0" applyFont="1" applyNumberFormat="1"/>
    <xf borderId="0" fillId="0" fontId="11" numFmtId="172" xfId="0" applyAlignment="1" applyFont="1" applyNumberFormat="1">
      <alignment horizontal="right" readingOrder="0" shrinkToFit="0" vertical="bottom" wrapText="0"/>
    </xf>
    <xf borderId="0" fillId="0" fontId="11" numFmtId="173" xfId="0" applyAlignment="1" applyFont="1" applyNumberFormat="1">
      <alignment horizontal="right" readingOrder="0" shrinkToFit="0" vertical="bottom" wrapText="0"/>
    </xf>
    <xf borderId="0" fillId="0" fontId="1" numFmtId="1" xfId="0" applyAlignment="1" applyFont="1" applyNumberFormat="1">
      <alignment horizontal="center"/>
    </xf>
    <xf borderId="0" fillId="0" fontId="1" numFmtId="172" xfId="0" applyAlignment="1" applyFont="1" applyNumberFormat="1">
      <alignment horizontal="right" readingOrder="0"/>
    </xf>
    <xf borderId="0" fillId="0" fontId="6" numFmtId="172" xfId="0" applyAlignment="1" applyFont="1" applyNumberFormat="1">
      <alignment horizontal="right" readingOrder="0" vertical="bottom"/>
    </xf>
    <xf borderId="0" fillId="0" fontId="6" numFmtId="173" xfId="0" applyAlignment="1" applyFont="1" applyNumberFormat="1">
      <alignment horizontal="right" readingOrder="0" vertical="bottom"/>
    </xf>
    <xf borderId="0" fillId="0" fontId="1" numFmtId="173" xfId="0" applyAlignment="1" applyFont="1" applyNumberFormat="1">
      <alignment horizontal="right" readingOrder="0"/>
    </xf>
    <xf borderId="0" fillId="0" fontId="1" numFmtId="166" xfId="0" applyFont="1" applyNumberFormat="1"/>
    <xf borderId="0" fillId="2" fontId="14" numFmtId="0" xfId="0" applyAlignment="1" applyFont="1">
      <alignment horizontal="left" readingOrder="0"/>
    </xf>
    <xf borderId="0" fillId="0" fontId="3" numFmtId="166" xfId="0" applyAlignment="1" applyFont="1" applyNumberFormat="1">
      <alignment horizontal="left" readingOrder="0" shrinkToFit="0" wrapText="1"/>
    </xf>
    <xf borderId="0" fillId="0" fontId="1" numFmtId="1" xfId="0" applyAlignment="1" applyFont="1" applyNumberFormat="1">
      <alignment horizontal="center" readingOrder="0"/>
    </xf>
    <xf borderId="0" fillId="2" fontId="14" numFmtId="0" xfId="0" applyAlignment="1" applyFont="1">
      <alignment horizontal="left" readingOrder="0"/>
    </xf>
    <xf borderId="0" fillId="0" fontId="1" numFmtId="166" xfId="0" applyAlignment="1" applyFont="1" applyNumberFormat="1">
      <alignment horizontal="left" readingOrder="0"/>
    </xf>
    <xf borderId="0" fillId="0" fontId="1" numFmtId="0" xfId="0" applyAlignment="1" applyFont="1">
      <alignment horizontal="center"/>
    </xf>
    <xf borderId="0" fillId="0" fontId="1" numFmtId="169" xfId="0" applyAlignment="1" applyFont="1" applyNumberFormat="1">
      <alignment horizontal="center"/>
    </xf>
    <xf borderId="0" fillId="0" fontId="2" numFmtId="0" xfId="0" applyAlignment="1" applyFont="1">
      <alignment readingOrder="0"/>
    </xf>
    <xf borderId="0" fillId="0" fontId="15" numFmtId="0" xfId="0" applyFont="1"/>
    <xf borderId="0" fillId="0" fontId="1" numFmtId="164" xfId="0" applyAlignment="1" applyFont="1" applyNumberFormat="1">
      <alignment horizontal="left" readingOrder="0"/>
    </xf>
    <xf borderId="0" fillId="0" fontId="16" numFmtId="1" xfId="0" applyAlignment="1" applyFont="1" applyNumberFormat="1">
      <alignment horizontal="center" readingOrder="0" shrinkToFit="0" wrapText="1"/>
    </xf>
    <xf borderId="0" fillId="0" fontId="2" numFmtId="1" xfId="0" applyAlignment="1" applyFont="1" applyNumberFormat="1">
      <alignment horizontal="center" readingOrder="0"/>
    </xf>
    <xf borderId="0" fillId="3" fontId="1" numFmtId="0" xfId="0" applyFill="1" applyFont="1"/>
    <xf borderId="0" fillId="4" fontId="2" numFmtId="0" xfId="0" applyAlignment="1" applyFill="1" applyFont="1">
      <alignment readingOrder="0"/>
    </xf>
    <xf borderId="0" fillId="0" fontId="17" numFmtId="0" xfId="0" applyAlignment="1" applyFont="1">
      <alignment readingOrder="0"/>
    </xf>
    <xf borderId="0" fillId="3" fontId="18" numFmtId="0" xfId="0" applyAlignment="1" applyFont="1">
      <alignment readingOrder="0"/>
    </xf>
    <xf borderId="0" fillId="5" fontId="2" numFmtId="0" xfId="0" applyAlignment="1" applyFill="1" applyFont="1">
      <alignment readingOrder="0"/>
    </xf>
    <xf borderId="0" fillId="6" fontId="2" numFmtId="0" xfId="0" applyAlignment="1" applyFill="1" applyFont="1">
      <alignment readingOrder="0"/>
    </xf>
    <xf borderId="0" fillId="7" fontId="2" numFmtId="0" xfId="0" applyAlignment="1" applyFill="1" applyFont="1">
      <alignment readingOrder="0"/>
    </xf>
    <xf borderId="0" fillId="0" fontId="15" numFmtId="0" xfId="0" applyAlignment="1" applyFont="1">
      <alignment readingOrder="0"/>
    </xf>
    <xf borderId="0" fillId="8" fontId="2" numFmtId="0" xfId="0" applyAlignment="1" applyFill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6AA84F"/>
          <bgColor rgb="FF6AA84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1" Type="http://schemas.openxmlformats.org/officeDocument/2006/relationships/chartsheet" Target="chartsheets/sheet1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R8. ARG-IRN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22489920670689845"/>
          <c:w val="0.8820754716981134"/>
          <c:h val="0.5926266230823029"/>
        </c:manualLayout>
      </c:layout>
      <c:lineChart>
        <c:ser>
          <c:idx val="0"/>
          <c:order val="0"/>
          <c:tx>
            <c:strRef>
              <c:f>'R8_IRN'!$D$2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'R8_IRN'!$A$3:$A$445</c:f>
            </c:strRef>
          </c:cat>
          <c:val>
            <c:numRef>
              <c:f>'R8_IRN'!$D$3:$D$506</c:f>
            </c:numRef>
          </c:val>
          <c:smooth val="0"/>
        </c:ser>
        <c:ser>
          <c:idx val="1"/>
          <c:order val="1"/>
          <c:tx>
            <c:strRef>
              <c:f>'R8_IRN'!$I$2</c:f>
            </c:strRef>
          </c:tx>
          <c:spPr>
            <a:ln cmpd="sng" w="19050">
              <a:solidFill>
                <a:srgbClr val="6AA84F"/>
              </a:solidFill>
            </a:ln>
          </c:spPr>
          <c:marker>
            <c:symbol val="none"/>
          </c:marker>
          <c:cat>
            <c:strRef>
              <c:f>'R8_IRN'!$A$3:$A$445</c:f>
            </c:strRef>
          </c:cat>
          <c:val>
            <c:numRef>
              <c:f>'R8_IRN'!$I$3:$I$506</c:f>
            </c:numRef>
          </c:val>
          <c:smooth val="0"/>
        </c:ser>
        <c:ser>
          <c:idx val="2"/>
          <c:order val="2"/>
          <c:tx>
            <c:strRef>
              <c:f>'R8_IRN'!$J$2</c:f>
            </c:strRef>
          </c:tx>
          <c:spPr>
            <a:ln cmpd="sng" w="19050">
              <a:solidFill>
                <a:srgbClr val="CC0000"/>
              </a:solidFill>
            </a:ln>
          </c:spPr>
          <c:marker>
            <c:symbol val="none"/>
          </c:marker>
          <c:cat>
            <c:strRef>
              <c:f>'R8_IRN'!$A$3:$A$445</c:f>
            </c:strRef>
          </c:cat>
          <c:val>
            <c:numRef>
              <c:f>'R8_IRN'!$J$3:$J$506</c:f>
            </c:numRef>
          </c:val>
          <c:smooth val="0"/>
        </c:ser>
        <c:ser>
          <c:idx val="5"/>
          <c:order val="5"/>
          <c:tx>
            <c:strRef>
              <c:f>'R8_IRN'!$P$2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'R8_IRN'!$A$3:$A$445</c:f>
            </c:strRef>
          </c:cat>
          <c:val>
            <c:numRef>
              <c:f>'R8_IRN'!$P$3:$P$506</c:f>
            </c:numRef>
          </c:val>
          <c:smooth val="0"/>
        </c:ser>
        <c:ser>
          <c:idx val="6"/>
          <c:order val="6"/>
          <c:tx>
            <c:strRef>
              <c:f>'R8_IRN'!$Q$2</c:f>
            </c:strRef>
          </c:tx>
          <c:spPr>
            <a:ln cmpd="sng" w="19050">
              <a:solidFill>
                <a:srgbClr val="DD4477"/>
              </a:solidFill>
            </a:ln>
          </c:spPr>
          <c:marker>
            <c:symbol val="none"/>
          </c:marker>
          <c:cat>
            <c:strRef>
              <c:f>'R8_IRN'!$A$3:$A$445</c:f>
            </c:strRef>
          </c:cat>
          <c:val>
            <c:numRef>
              <c:f>'R8_IRN'!$Q$3:$Q$506</c:f>
            </c:numRef>
          </c:val>
          <c:smooth val="0"/>
        </c:ser>
        <c:ser>
          <c:idx val="7"/>
          <c:order val="7"/>
          <c:tx>
            <c:strRef>
              <c:f>'R8_IRN'!$R$2</c:f>
            </c:strRef>
          </c:tx>
          <c:spPr>
            <a:ln cmpd="sng" w="19050">
              <a:solidFill>
                <a:srgbClr val="66AA00"/>
              </a:solidFill>
            </a:ln>
          </c:spPr>
          <c:marker>
            <c:symbol val="none"/>
          </c:marker>
          <c:cat>
            <c:strRef>
              <c:f>'R8_IRN'!$A$3:$A$445</c:f>
            </c:strRef>
          </c:cat>
          <c:val>
            <c:numRef>
              <c:f>'R8_IRN'!$R$3:$R$506</c:f>
            </c:numRef>
          </c:val>
          <c:smooth val="0"/>
        </c:ser>
        <c:axId val="1791707757"/>
        <c:axId val="1628743892"/>
      </c:lineChart>
      <c:catAx>
        <c:axId val="17917077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1628743892"/>
      </c:catAx>
      <c:valAx>
        <c:axId val="1628743892"/>
        <c:scaling>
          <c:orientation val="minMax"/>
          <c:max val="2500.0"/>
          <c:min val="9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91707757"/>
      </c:valAx>
      <c:areaChart>
        <c:ser>
          <c:idx val="4"/>
          <c:order val="4"/>
          <c:tx>
            <c:strRef>
              <c:f>'R8_IRN'!$L$2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'R8_IRN'!$A$3:$A$445</c:f>
            </c:strRef>
          </c:cat>
          <c:val>
            <c:numRef>
              <c:f>'R8_IRN'!$L$3:$L$506</c:f>
            </c:numRef>
          </c:val>
        </c:ser>
        <c:axId val="1047915426"/>
        <c:axId val="1293697090"/>
      </c:areaChart>
      <c:catAx>
        <c:axId val="1047915426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1293697090"/>
      </c:catAx>
      <c:valAx>
        <c:axId val="1293697090"/>
        <c:scaling>
          <c:orientation val="minMax"/>
          <c:max val="600.0"/>
          <c:min val="-2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47915426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R9. ARG-ESP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22489920670689845"/>
          <c:w val="0.8820754716981134"/>
          <c:h val="0.5926266230823029"/>
        </c:manualLayout>
      </c:layout>
      <c:lineChart>
        <c:ser>
          <c:idx val="0"/>
          <c:order val="0"/>
          <c:tx>
            <c:strRef>
              <c:f>'R9_ESP'!$D$2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'R9_ESP'!$A$3:$A$445</c:f>
            </c:strRef>
          </c:cat>
          <c:val>
            <c:numRef>
              <c:f>'R9_ESP'!$D$3:$D$506</c:f>
            </c:numRef>
          </c:val>
          <c:smooth val="0"/>
        </c:ser>
        <c:ser>
          <c:idx val="1"/>
          <c:order val="1"/>
          <c:tx>
            <c:strRef>
              <c:f>'R9_ESP'!$I$2</c:f>
            </c:strRef>
          </c:tx>
          <c:spPr>
            <a:ln cmpd="sng" w="19050">
              <a:solidFill>
                <a:srgbClr val="6AA84F"/>
              </a:solidFill>
            </a:ln>
          </c:spPr>
          <c:marker>
            <c:symbol val="none"/>
          </c:marker>
          <c:cat>
            <c:strRef>
              <c:f>'R9_ESP'!$A$3:$A$445</c:f>
            </c:strRef>
          </c:cat>
          <c:val>
            <c:numRef>
              <c:f>'R9_ESP'!$I$3:$I$506</c:f>
            </c:numRef>
          </c:val>
          <c:smooth val="0"/>
        </c:ser>
        <c:ser>
          <c:idx val="2"/>
          <c:order val="2"/>
          <c:tx>
            <c:strRef>
              <c:f>'R9_ESP'!$J$2</c:f>
            </c:strRef>
          </c:tx>
          <c:spPr>
            <a:ln cmpd="sng" w="19050">
              <a:solidFill>
                <a:srgbClr val="CC0000"/>
              </a:solidFill>
            </a:ln>
          </c:spPr>
          <c:marker>
            <c:symbol val="none"/>
          </c:marker>
          <c:cat>
            <c:strRef>
              <c:f>'R9_ESP'!$A$3:$A$445</c:f>
            </c:strRef>
          </c:cat>
          <c:val>
            <c:numRef>
              <c:f>'R9_ESP'!$J$3:$J$506</c:f>
            </c:numRef>
          </c:val>
          <c:smooth val="0"/>
        </c:ser>
        <c:ser>
          <c:idx val="5"/>
          <c:order val="5"/>
          <c:tx>
            <c:strRef>
              <c:f>'R9_ESP'!$P$2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'R9_ESP'!$A$3:$A$445</c:f>
            </c:strRef>
          </c:cat>
          <c:val>
            <c:numRef>
              <c:f>'R9_ESP'!$P$3:$P$506</c:f>
            </c:numRef>
          </c:val>
          <c:smooth val="0"/>
        </c:ser>
        <c:ser>
          <c:idx val="6"/>
          <c:order val="6"/>
          <c:tx>
            <c:strRef>
              <c:f>'R9_ESP'!$Q$2</c:f>
            </c:strRef>
          </c:tx>
          <c:spPr>
            <a:ln cmpd="sng" w="19050">
              <a:solidFill>
                <a:srgbClr val="DD4477"/>
              </a:solidFill>
            </a:ln>
          </c:spPr>
          <c:marker>
            <c:symbol val="none"/>
          </c:marker>
          <c:cat>
            <c:strRef>
              <c:f>'R9_ESP'!$A$3:$A$445</c:f>
            </c:strRef>
          </c:cat>
          <c:val>
            <c:numRef>
              <c:f>'R9_ESP'!$Q$3:$Q$506</c:f>
            </c:numRef>
          </c:val>
          <c:smooth val="0"/>
        </c:ser>
        <c:ser>
          <c:idx val="7"/>
          <c:order val="7"/>
          <c:tx>
            <c:strRef>
              <c:f>'R9_ESP'!$R$2</c:f>
            </c:strRef>
          </c:tx>
          <c:spPr>
            <a:ln cmpd="sng" w="19050">
              <a:solidFill>
                <a:srgbClr val="66AA00"/>
              </a:solidFill>
            </a:ln>
          </c:spPr>
          <c:marker>
            <c:symbol val="none"/>
          </c:marker>
          <c:cat>
            <c:strRef>
              <c:f>'R9_ESP'!$A$3:$A$445</c:f>
            </c:strRef>
          </c:cat>
          <c:val>
            <c:numRef>
              <c:f>'R9_ESP'!$R$3:$R$506</c:f>
            </c:numRef>
          </c:val>
          <c:smooth val="0"/>
        </c:ser>
        <c:axId val="1146909469"/>
        <c:axId val="1033152459"/>
      </c:lineChart>
      <c:catAx>
        <c:axId val="11469094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1033152459"/>
      </c:catAx>
      <c:valAx>
        <c:axId val="1033152459"/>
        <c:scaling>
          <c:orientation val="minMax"/>
          <c:max val="2500.0"/>
          <c:min val="9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46909469"/>
      </c:valAx>
      <c:areaChart>
        <c:ser>
          <c:idx val="4"/>
          <c:order val="4"/>
          <c:tx>
            <c:strRef>
              <c:f>'R9_ESP'!$L$2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'R9_ESP'!$A$3:$A$445</c:f>
            </c:strRef>
          </c:cat>
          <c:val>
            <c:numRef>
              <c:f>'R9_ESP'!$L$3:$L$506</c:f>
            </c:numRef>
          </c:val>
        </c:ser>
        <c:axId val="951048988"/>
        <c:axId val="1862880603"/>
      </c:areaChart>
      <c:catAx>
        <c:axId val="951048988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1862880603"/>
      </c:catAx>
      <c:valAx>
        <c:axId val="1862880603"/>
        <c:scaling>
          <c:orientation val="minMax"/>
          <c:max val="600.0"/>
          <c:min val="-2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51048988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R9. ARG-ESP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22489920670689845"/>
          <c:w val="0.8820754716981134"/>
          <c:h val="0.5926266230823029"/>
        </c:manualLayout>
      </c:layout>
      <c:lineChart>
        <c:ser>
          <c:idx val="0"/>
          <c:order val="0"/>
          <c:tx>
            <c:strRef>
              <c:f>'R9_ESP_Planteles'!$D$2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'R9_ESP_Planteles'!$A$3:$A$445</c:f>
            </c:strRef>
          </c:cat>
          <c:val>
            <c:numRef>
              <c:f>'R9_ESP_Planteles'!$D$3:$D$619</c:f>
            </c:numRef>
          </c:val>
          <c:smooth val="0"/>
        </c:ser>
        <c:ser>
          <c:idx val="1"/>
          <c:order val="1"/>
          <c:tx>
            <c:strRef>
              <c:f>'R9_ESP_Planteles'!$I$2</c:f>
            </c:strRef>
          </c:tx>
          <c:spPr>
            <a:ln cmpd="sng" w="19050">
              <a:solidFill>
                <a:srgbClr val="6AA84F"/>
              </a:solidFill>
            </a:ln>
          </c:spPr>
          <c:marker>
            <c:symbol val="none"/>
          </c:marker>
          <c:cat>
            <c:strRef>
              <c:f>'R9_ESP_Planteles'!$A$3:$A$445</c:f>
            </c:strRef>
          </c:cat>
          <c:val>
            <c:numRef>
              <c:f>'R9_ESP_Planteles'!$I$3:$I$1971</c:f>
            </c:numRef>
          </c:val>
          <c:smooth val="0"/>
        </c:ser>
        <c:ser>
          <c:idx val="2"/>
          <c:order val="2"/>
          <c:tx>
            <c:strRef>
              <c:f>'R9_ESP_Planteles'!$J$2</c:f>
            </c:strRef>
          </c:tx>
          <c:spPr>
            <a:ln cmpd="sng" w="19050">
              <a:solidFill>
                <a:srgbClr val="CC0000"/>
              </a:solidFill>
            </a:ln>
          </c:spPr>
          <c:marker>
            <c:symbol val="none"/>
          </c:marker>
          <c:cat>
            <c:strRef>
              <c:f>'R9_ESP_Planteles'!$A$3:$A$445</c:f>
            </c:strRef>
          </c:cat>
          <c:val>
            <c:numRef>
              <c:f>'R9_ESP_Planteles'!$J$3:$J$1971</c:f>
            </c:numRef>
          </c:val>
          <c:smooth val="0"/>
        </c:ser>
        <c:ser>
          <c:idx val="5"/>
          <c:order val="5"/>
          <c:tx>
            <c:strRef>
              <c:f>'R9_ESP_Planteles'!$P$2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'R9_ESP_Planteles'!$A$3:$A$445</c:f>
            </c:strRef>
          </c:cat>
          <c:val>
            <c:numRef>
              <c:f>'R9_ESP_Planteles'!$P$3:$P$506</c:f>
            </c:numRef>
          </c:val>
          <c:smooth val="0"/>
        </c:ser>
        <c:ser>
          <c:idx val="6"/>
          <c:order val="6"/>
          <c:tx>
            <c:strRef>
              <c:f>'R9_ESP_Planteles'!$Q$2</c:f>
            </c:strRef>
          </c:tx>
          <c:spPr>
            <a:ln cmpd="sng" w="19050">
              <a:solidFill>
                <a:srgbClr val="DD4477"/>
              </a:solidFill>
            </a:ln>
          </c:spPr>
          <c:marker>
            <c:symbol val="none"/>
          </c:marker>
          <c:cat>
            <c:strRef>
              <c:f>'R9_ESP_Planteles'!$A$3:$A$445</c:f>
            </c:strRef>
          </c:cat>
          <c:val>
            <c:numRef>
              <c:f>'R9_ESP_Planteles'!$Q$3:$Q$506</c:f>
            </c:numRef>
          </c:val>
          <c:smooth val="0"/>
        </c:ser>
        <c:ser>
          <c:idx val="7"/>
          <c:order val="7"/>
          <c:tx>
            <c:strRef>
              <c:f>'R9_ESP_Planteles'!$R$2</c:f>
            </c:strRef>
          </c:tx>
          <c:spPr>
            <a:ln cmpd="sng" w="19050">
              <a:solidFill>
                <a:srgbClr val="66AA00"/>
              </a:solidFill>
            </a:ln>
          </c:spPr>
          <c:marker>
            <c:symbol val="none"/>
          </c:marker>
          <c:cat>
            <c:strRef>
              <c:f>'R9_ESP_Planteles'!$A$3:$A$445</c:f>
            </c:strRef>
          </c:cat>
          <c:val>
            <c:numRef>
              <c:f>'R9_ESP_Planteles'!$R$3:$R$506</c:f>
            </c:numRef>
          </c:val>
          <c:smooth val="0"/>
        </c:ser>
        <c:axId val="340630990"/>
        <c:axId val="1606848523"/>
      </c:lineChart>
      <c:catAx>
        <c:axId val="340630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1606848523"/>
      </c:catAx>
      <c:valAx>
        <c:axId val="1606848523"/>
        <c:scaling>
          <c:orientation val="minMax"/>
          <c:max val="2500.0"/>
          <c:min val="9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40630990"/>
      </c:valAx>
      <c:areaChart>
        <c:ser>
          <c:idx val="4"/>
          <c:order val="4"/>
          <c:tx>
            <c:strRef>
              <c:f>'R9_ESP_Planteles'!$L$2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'R9_ESP_Planteles'!$A$3:$A$445</c:f>
            </c:strRef>
          </c:cat>
          <c:val>
            <c:numRef>
              <c:f>'R9_ESP_Planteles'!$L$3:$L$1971</c:f>
            </c:numRef>
          </c:val>
        </c:ser>
        <c:axId val="904544287"/>
        <c:axId val="1080512825"/>
      </c:areaChart>
      <c:catAx>
        <c:axId val="904544287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1080512825"/>
      </c:catAx>
      <c:valAx>
        <c:axId val="1080512825"/>
        <c:scaling>
          <c:orientation val="minMax"/>
          <c:max val="600.0"/>
          <c:min val="-2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04544287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R1. ARG-RUS. Ju 17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'R1_RUS'!$D$2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'R1_RUS'!$A$3:$A$445</c:f>
            </c:strRef>
          </c:cat>
          <c:val>
            <c:numRef>
              <c:f>'R1_RUS'!$D$3:$D$506</c:f>
            </c:numRef>
          </c:val>
          <c:smooth val="0"/>
        </c:ser>
        <c:ser>
          <c:idx val="1"/>
          <c:order val="1"/>
          <c:tx>
            <c:strRef>
              <c:f>'R1_RUS'!$E$2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'R1_RUS'!$A$3:$A$445</c:f>
            </c:strRef>
          </c:cat>
          <c:val>
            <c:numRef>
              <c:f>'R1_RUS'!$E$3:$E$506</c:f>
            </c:numRef>
          </c:val>
          <c:smooth val="0"/>
        </c:ser>
        <c:ser>
          <c:idx val="3"/>
          <c:order val="3"/>
          <c:tx>
            <c:strRef>
              <c:f>'R1_RUS'!$G$2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'R1_RUS'!$A$3:$A$445</c:f>
            </c:strRef>
          </c:cat>
          <c:val>
            <c:numRef>
              <c:f>'R1_RUS'!$G$3:$G$506</c:f>
            </c:numRef>
          </c:val>
          <c:smooth val="0"/>
        </c:ser>
        <c:ser>
          <c:idx val="4"/>
          <c:order val="4"/>
          <c:tx>
            <c:strRef>
              <c:f>'R1_RUS'!$H$2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'R1_RUS'!$A$3:$A$445</c:f>
            </c:strRef>
          </c:cat>
          <c:val>
            <c:numRef>
              <c:f>'R1_RUS'!$H$3:$H$506</c:f>
            </c:numRef>
          </c:val>
          <c:smooth val="0"/>
        </c:ser>
        <c:axId val="1311218818"/>
        <c:axId val="1286042287"/>
      </c:lineChart>
      <c:catAx>
        <c:axId val="131121881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286042287"/>
      </c:catAx>
      <c:valAx>
        <c:axId val="12860422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11218818"/>
      </c:valAx>
      <c:areaChart>
        <c:ser>
          <c:idx val="2"/>
          <c:order val="2"/>
          <c:tx>
            <c:strRef>
              <c:f>'R1_RUS'!$F$2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'R1_RUS'!$A$3:$A$445</c:f>
            </c:strRef>
          </c:cat>
          <c:val>
            <c:numRef>
              <c:f>'R1_RUS'!$F$3:$F$506</c:f>
            </c:numRef>
          </c:val>
        </c:ser>
        <c:axId val="296053561"/>
        <c:axId val="736848614"/>
      </c:areaChart>
      <c:catAx>
        <c:axId val="296053561"/>
        <c:scaling>
          <c:orientation val="minMax"/>
        </c:scaling>
        <c:delete val="1"/>
        <c:axPos val="b"/>
        <c:txPr>
          <a:bodyPr/>
          <a:lstStyle/>
          <a:p>
            <a:pPr lvl="0">
              <a:defRPr b="0"/>
            </a:pPr>
          </a:p>
        </c:txPr>
        <c:crossAx val="736848614"/>
      </c:catAx>
      <c:valAx>
        <c:axId val="736848614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96053561"/>
        <c:crosses val="max"/>
      </c:valAx>
    </c:plotArea>
    <c:legend>
      <c:legendPos val="r"/>
      <c:overlay val="0"/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R2. ARG-SRB</a:t>
            </a:r>
          </a:p>
        </c:rich>
      </c:tx>
      <c:overlay val="0"/>
    </c:title>
    <c:plotArea>
      <c:layout>
        <c:manualLayout>
          <c:xMode val="edge"/>
          <c:yMode val="edge"/>
          <c:x val="0.11897810218978103"/>
          <c:y val="0.21875"/>
          <c:w val="0.8043795620437958"/>
          <c:h val="0.575"/>
        </c:manualLayout>
      </c:layout>
      <c:lineChart>
        <c:ser>
          <c:idx val="0"/>
          <c:order val="0"/>
          <c:tx>
            <c:strRef>
              <c:f>'R2_SRB'!$D$2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'R2_SRB'!$A$3:$A$445</c:f>
            </c:strRef>
          </c:cat>
          <c:val>
            <c:numRef>
              <c:f>'R2_SRB'!$D$3:$D$506</c:f>
            </c:numRef>
          </c:val>
          <c:smooth val="0"/>
        </c:ser>
        <c:ser>
          <c:idx val="1"/>
          <c:order val="1"/>
          <c:tx>
            <c:strRef>
              <c:f>'R2_SRB'!$H$2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'R2_SRB'!$A$3:$A$445</c:f>
            </c:strRef>
          </c:cat>
          <c:val>
            <c:numRef>
              <c:f>'R2_SRB'!$H$3:$H$506</c:f>
            </c:numRef>
          </c:val>
          <c:smooth val="0"/>
        </c:ser>
        <c:ser>
          <c:idx val="3"/>
          <c:order val="3"/>
          <c:tx>
            <c:strRef>
              <c:f>'R2_SRB'!$J$2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'R2_SRB'!$A$3:$A$445</c:f>
            </c:strRef>
          </c:cat>
          <c:val>
            <c:numRef>
              <c:f>'R2_SRB'!$J$3:$J$506</c:f>
            </c:numRef>
          </c:val>
          <c:smooth val="0"/>
        </c:ser>
        <c:ser>
          <c:idx val="4"/>
          <c:order val="4"/>
          <c:tx>
            <c:strRef>
              <c:f>'R2_SRB'!$N$2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'R2_SRB'!$A$3:$A$445</c:f>
            </c:strRef>
          </c:cat>
          <c:val>
            <c:numRef>
              <c:f>'R2_SRB'!$N$3:$N$506</c:f>
            </c:numRef>
          </c:val>
          <c:smooth val="0"/>
        </c:ser>
        <c:ser>
          <c:idx val="5"/>
          <c:order val="5"/>
          <c:tx>
            <c:strRef>
              <c:f>'R2_SRB'!$O$2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'R2_SRB'!$A$3:$A$445</c:f>
            </c:strRef>
          </c:cat>
          <c:val>
            <c:numRef>
              <c:f>'R2_SRB'!$O$3:$O$506</c:f>
            </c:numRef>
          </c:val>
          <c:smooth val="0"/>
        </c:ser>
        <c:axId val="1672862817"/>
        <c:axId val="769701496"/>
      </c:lineChart>
      <c:catAx>
        <c:axId val="16728628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200"/>
            </a:pPr>
          </a:p>
        </c:txPr>
        <c:crossAx val="769701496"/>
      </c:catAx>
      <c:valAx>
        <c:axId val="7697014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72862817"/>
      </c:valAx>
      <c:areaChart>
        <c:ser>
          <c:idx val="2"/>
          <c:order val="2"/>
          <c:tx>
            <c:strRef>
              <c:f>'R2_SRB'!$I$2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'R2_SRB'!$A$3:$A$445</c:f>
            </c:strRef>
          </c:cat>
          <c:val>
            <c:numRef>
              <c:f>'R2_SRB'!$I$3:$I$506</c:f>
            </c:numRef>
          </c:val>
        </c:ser>
        <c:axId val="1776829898"/>
        <c:axId val="1173041297"/>
      </c:areaChart>
      <c:catAx>
        <c:axId val="1776829898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200"/>
            </a:pPr>
          </a:p>
        </c:txPr>
        <c:crossAx val="1173041297"/>
      </c:catAx>
      <c:valAx>
        <c:axId val="117304129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76829898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R2. ARG-SRB</a:t>
            </a:r>
          </a:p>
        </c:rich>
      </c:tx>
      <c:overlay val="0"/>
    </c:title>
    <c:plotArea>
      <c:layout>
        <c:manualLayout>
          <c:xMode val="edge"/>
          <c:yMode val="edge"/>
          <c:x val="0.11897810218978103"/>
          <c:y val="0.21875"/>
          <c:w val="0.8043795620437958"/>
          <c:h val="0.575"/>
        </c:manualLayout>
      </c:layout>
      <c:lineChart>
        <c:ser>
          <c:idx val="0"/>
          <c:order val="0"/>
          <c:tx>
            <c:strRef>
              <c:f>'R3_CZE'!$D$2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'R3_CZE'!$A$3:$A$445</c:f>
            </c:strRef>
          </c:cat>
          <c:val>
            <c:numRef>
              <c:f>'R3_CZE'!$D$3:$D$506</c:f>
            </c:numRef>
          </c:val>
          <c:smooth val="0"/>
        </c:ser>
        <c:ser>
          <c:idx val="1"/>
          <c:order val="1"/>
          <c:tx>
            <c:strRef>
              <c:f>'R3_CZE'!$H$2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'R3_CZE'!$A$3:$A$445</c:f>
            </c:strRef>
          </c:cat>
          <c:val>
            <c:numRef>
              <c:f>'R3_CZE'!$H$3:$H$506</c:f>
            </c:numRef>
          </c:val>
          <c:smooth val="0"/>
        </c:ser>
        <c:ser>
          <c:idx val="3"/>
          <c:order val="3"/>
          <c:tx>
            <c:strRef>
              <c:f>'R3_CZE'!$J$2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'R3_CZE'!$A$3:$A$445</c:f>
            </c:strRef>
          </c:cat>
          <c:val>
            <c:numRef>
              <c:f>'R3_CZE'!$J$3:$J$506</c:f>
            </c:numRef>
          </c:val>
          <c:smooth val="0"/>
        </c:ser>
        <c:ser>
          <c:idx val="4"/>
          <c:order val="4"/>
          <c:tx>
            <c:strRef>
              <c:f>'R3_CZE'!$N$2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'R3_CZE'!$A$3:$A$445</c:f>
            </c:strRef>
          </c:cat>
          <c:val>
            <c:numRef>
              <c:f>'R3_CZE'!$N$3:$N$506</c:f>
            </c:numRef>
          </c:val>
          <c:smooth val="0"/>
        </c:ser>
        <c:ser>
          <c:idx val="5"/>
          <c:order val="5"/>
          <c:tx>
            <c:strRef>
              <c:f>'R3_CZE'!$O$2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'R3_CZE'!$A$3:$A$445</c:f>
            </c:strRef>
          </c:cat>
          <c:val>
            <c:numRef>
              <c:f>'R3_CZE'!$O$3:$O$506</c:f>
            </c:numRef>
          </c:val>
          <c:smooth val="0"/>
        </c:ser>
        <c:axId val="1959566101"/>
        <c:axId val="1858986836"/>
      </c:lineChart>
      <c:catAx>
        <c:axId val="19595661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200"/>
            </a:pPr>
          </a:p>
        </c:txPr>
        <c:crossAx val="1858986836"/>
      </c:catAx>
      <c:valAx>
        <c:axId val="18589868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59566101"/>
      </c:valAx>
      <c:areaChart>
        <c:ser>
          <c:idx val="2"/>
          <c:order val="2"/>
          <c:tx>
            <c:strRef>
              <c:f>'R3_CZE'!$I$2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'R3_CZE'!$A$3:$A$445</c:f>
            </c:strRef>
          </c:cat>
          <c:val>
            <c:numRef>
              <c:f>'R3_CZE'!$I$3:$I$506</c:f>
            </c:numRef>
          </c:val>
        </c:ser>
        <c:axId val="2033142233"/>
        <c:axId val="2063148245"/>
      </c:areaChart>
      <c:catAx>
        <c:axId val="2033142233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200"/>
            </a:pPr>
          </a:p>
        </c:txPr>
        <c:crossAx val="2063148245"/>
      </c:catAx>
      <c:valAx>
        <c:axId val="206314824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33142233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R4. ARG-ENG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19481525335581965"/>
          <c:w val="0.8378623812147087"/>
          <c:h val="0.5989347466441803"/>
        </c:manualLayout>
      </c:layout>
      <c:lineChart>
        <c:ser>
          <c:idx val="0"/>
          <c:order val="0"/>
          <c:tx>
            <c:strRef>
              <c:f>'R4_ENG'!$D$2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'R4_ENG'!$A$3:$A$445</c:f>
            </c:strRef>
          </c:cat>
          <c:val>
            <c:numRef>
              <c:f>'R4_ENG'!$D$3:$D$506</c:f>
            </c:numRef>
          </c:val>
          <c:smooth val="0"/>
        </c:ser>
        <c:ser>
          <c:idx val="1"/>
          <c:order val="1"/>
          <c:tx>
            <c:strRef>
              <c:f>'R4_ENG'!$H$2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'R4_ENG'!$A$3:$A$445</c:f>
            </c:strRef>
          </c:cat>
          <c:val>
            <c:numRef>
              <c:f>'R4_ENG'!$H$3:$H$506</c:f>
            </c:numRef>
          </c:val>
          <c:smooth val="0"/>
        </c:ser>
        <c:ser>
          <c:idx val="3"/>
          <c:order val="3"/>
          <c:tx>
            <c:strRef>
              <c:f>'R4_ENG'!$J$2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'R4_ENG'!$A$3:$A$445</c:f>
            </c:strRef>
          </c:cat>
          <c:val>
            <c:numRef>
              <c:f>'R4_ENG'!$J$3:$J$506</c:f>
            </c:numRef>
          </c:val>
          <c:smooth val="0"/>
        </c:ser>
        <c:ser>
          <c:idx val="4"/>
          <c:order val="4"/>
          <c:tx>
            <c:strRef>
              <c:f>'R4_ENG'!$N$2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'R4_ENG'!$A$3:$A$445</c:f>
            </c:strRef>
          </c:cat>
          <c:val>
            <c:numRef>
              <c:f>'R4_ENG'!$N$3:$N$506</c:f>
            </c:numRef>
          </c:val>
          <c:smooth val="0"/>
        </c:ser>
        <c:ser>
          <c:idx val="5"/>
          <c:order val="5"/>
          <c:tx>
            <c:strRef>
              <c:f>'R4_ENG'!$O$2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'R4_ENG'!$A$3:$A$445</c:f>
            </c:strRef>
          </c:cat>
          <c:val>
            <c:numRef>
              <c:f>'R4_ENG'!$O$3:$O$506</c:f>
            </c:numRef>
          </c:val>
          <c:smooth val="0"/>
        </c:ser>
        <c:axId val="1241371609"/>
        <c:axId val="1772565267"/>
      </c:lineChart>
      <c:catAx>
        <c:axId val="12413716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1772565267"/>
      </c:catAx>
      <c:valAx>
        <c:axId val="1772565267"/>
        <c:scaling>
          <c:orientation val="minMax"/>
          <c:max val="2400.0"/>
          <c:min val="5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41371609"/>
      </c:valAx>
      <c:areaChart>
        <c:ser>
          <c:idx val="2"/>
          <c:order val="2"/>
          <c:tx>
            <c:strRef>
              <c:f>'R4_ENG'!$I$2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'R4_ENG'!$A$3:$A$445</c:f>
            </c:strRef>
          </c:cat>
          <c:val>
            <c:numRef>
              <c:f>'R4_ENG'!$I$3:$I$506</c:f>
            </c:numRef>
          </c:val>
        </c:ser>
        <c:axId val="306717007"/>
        <c:axId val="1348189163"/>
      </c:areaChart>
      <c:catAx>
        <c:axId val="306717007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1348189163"/>
      </c:catAx>
      <c:valAx>
        <c:axId val="1348189163"/>
        <c:scaling>
          <c:orientation val="minMax"/>
          <c:max val="600.0"/>
          <c:min val="-25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06717007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R5. ARG-HOL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19481525335581965"/>
          <c:w val="0.8378623812147087"/>
          <c:h val="0.5989347466441803"/>
        </c:manualLayout>
      </c:layout>
      <c:lineChart>
        <c:ser>
          <c:idx val="0"/>
          <c:order val="0"/>
          <c:tx>
            <c:strRef>
              <c:f>'R5_NED'!$D$2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'R5_NED'!$A$3:$A$445</c:f>
            </c:strRef>
          </c:cat>
          <c:val>
            <c:numRef>
              <c:f>'R5_NED'!$D$3:$D$506</c:f>
            </c:numRef>
          </c:val>
          <c:smooth val="0"/>
        </c:ser>
        <c:ser>
          <c:idx val="1"/>
          <c:order val="1"/>
          <c:tx>
            <c:strRef>
              <c:f>'R5_NED'!$H$2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'R5_NED'!$A$3:$A$445</c:f>
            </c:strRef>
          </c:cat>
          <c:val>
            <c:numRef>
              <c:f>'R5_NED'!$H$3:$H$506</c:f>
            </c:numRef>
          </c:val>
          <c:smooth val="0"/>
        </c:ser>
        <c:ser>
          <c:idx val="3"/>
          <c:order val="3"/>
          <c:tx>
            <c:strRef>
              <c:f>'R5_NED'!$J$2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'R5_NED'!$A$3:$A$445</c:f>
            </c:strRef>
          </c:cat>
          <c:val>
            <c:numRef>
              <c:f>'R5_NED'!$J$3:$J$506</c:f>
            </c:numRef>
          </c:val>
          <c:smooth val="0"/>
        </c:ser>
        <c:ser>
          <c:idx val="4"/>
          <c:order val="4"/>
          <c:tx>
            <c:strRef>
              <c:f>'R5_NED'!$N$2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'R5_NED'!$A$3:$A$445</c:f>
            </c:strRef>
          </c:cat>
          <c:val>
            <c:numRef>
              <c:f>'R5_NED'!$N$3:$N$506</c:f>
            </c:numRef>
          </c:val>
          <c:smooth val="0"/>
        </c:ser>
        <c:ser>
          <c:idx val="5"/>
          <c:order val="5"/>
          <c:tx>
            <c:strRef>
              <c:f>'R5_NED'!$O$2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'R5_NED'!$A$3:$A$445</c:f>
            </c:strRef>
          </c:cat>
          <c:val>
            <c:numRef>
              <c:f>'R5_NED'!$O$3:$O$506</c:f>
            </c:numRef>
          </c:val>
          <c:smooth val="0"/>
        </c:ser>
        <c:axId val="604380569"/>
        <c:axId val="1215121001"/>
      </c:lineChart>
      <c:catAx>
        <c:axId val="604380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1215121001"/>
      </c:catAx>
      <c:valAx>
        <c:axId val="1215121001"/>
        <c:scaling>
          <c:orientation val="minMax"/>
          <c:max val="2500.0"/>
          <c:min val="9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04380569"/>
      </c:valAx>
      <c:areaChart>
        <c:ser>
          <c:idx val="2"/>
          <c:order val="2"/>
          <c:tx>
            <c:strRef>
              <c:f>'R5_NED'!$I$2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'R5_NED'!$A$3:$A$445</c:f>
            </c:strRef>
          </c:cat>
          <c:val>
            <c:numRef>
              <c:f>'R5_NED'!$I$3:$I$506</c:f>
            </c:numRef>
          </c:val>
        </c:ser>
        <c:axId val="2137671617"/>
        <c:axId val="871021063"/>
      </c:areaChart>
      <c:catAx>
        <c:axId val="2137671617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871021063"/>
      </c:catAx>
      <c:valAx>
        <c:axId val="871021063"/>
        <c:scaling>
          <c:orientation val="minMax"/>
          <c:max val="600.0"/>
          <c:min val="-2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137671617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R6. ARG-UKR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19481525335581965"/>
          <c:w val="0.8378623812147087"/>
          <c:h val="0.5989347466441803"/>
        </c:manualLayout>
      </c:layout>
      <c:lineChart>
        <c:ser>
          <c:idx val="0"/>
          <c:order val="0"/>
          <c:tx>
            <c:strRef>
              <c:f>'R6_UKR'!$D$2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'R6_UKR'!$A$3:$A$445</c:f>
            </c:strRef>
          </c:cat>
          <c:val>
            <c:numRef>
              <c:f>'R6_UKR'!$D$3:$D$506</c:f>
            </c:numRef>
          </c:val>
          <c:smooth val="0"/>
        </c:ser>
        <c:ser>
          <c:idx val="1"/>
          <c:order val="1"/>
          <c:tx>
            <c:strRef>
              <c:f>'R6_UKR'!$I$2</c:f>
            </c:strRef>
          </c:tx>
          <c:spPr>
            <a:ln cmpd="sng" w="19050">
              <a:solidFill>
                <a:srgbClr val="6AA84F"/>
              </a:solidFill>
            </a:ln>
          </c:spPr>
          <c:marker>
            <c:symbol val="none"/>
          </c:marker>
          <c:cat>
            <c:strRef>
              <c:f>'R6_UKR'!$A$3:$A$445</c:f>
            </c:strRef>
          </c:cat>
          <c:val>
            <c:numRef>
              <c:f>'R6_UKR'!$I$3:$I$506</c:f>
            </c:numRef>
          </c:val>
          <c:smooth val="0"/>
        </c:ser>
        <c:ser>
          <c:idx val="2"/>
          <c:order val="2"/>
          <c:tx>
            <c:strRef>
              <c:f>'R6_UKR'!$J$2</c:f>
            </c:strRef>
          </c:tx>
          <c:spPr>
            <a:ln cmpd="sng" w="19050">
              <a:solidFill>
                <a:srgbClr val="CC0000"/>
              </a:solidFill>
            </a:ln>
          </c:spPr>
          <c:marker>
            <c:symbol val="none"/>
          </c:marker>
          <c:cat>
            <c:strRef>
              <c:f>'R6_UKR'!$A$3:$A$445</c:f>
            </c:strRef>
          </c:cat>
          <c:val>
            <c:numRef>
              <c:f>'R6_UKR'!$J$3:$J$506</c:f>
            </c:numRef>
          </c:val>
          <c:smooth val="0"/>
        </c:ser>
        <c:ser>
          <c:idx val="5"/>
          <c:order val="5"/>
          <c:tx>
            <c:strRef>
              <c:f>'R6_UKR'!$P$2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'R6_UKR'!$A$3:$A$445</c:f>
            </c:strRef>
          </c:cat>
          <c:val>
            <c:numRef>
              <c:f>'R6_UKR'!$P$3:$P$506</c:f>
            </c:numRef>
          </c:val>
          <c:smooth val="0"/>
        </c:ser>
        <c:ser>
          <c:idx val="6"/>
          <c:order val="6"/>
          <c:tx>
            <c:strRef>
              <c:f>'R6_UKR'!$Q$2</c:f>
            </c:strRef>
          </c:tx>
          <c:spPr>
            <a:ln cmpd="sng" w="19050">
              <a:solidFill>
                <a:srgbClr val="DD4477"/>
              </a:solidFill>
            </a:ln>
          </c:spPr>
          <c:marker>
            <c:symbol val="none"/>
          </c:marker>
          <c:cat>
            <c:strRef>
              <c:f>'R6_UKR'!$A$3:$A$445</c:f>
            </c:strRef>
          </c:cat>
          <c:val>
            <c:numRef>
              <c:f>'R6_UKR'!$Q$3:$Q$506</c:f>
            </c:numRef>
          </c:val>
          <c:smooth val="0"/>
        </c:ser>
        <c:ser>
          <c:idx val="7"/>
          <c:order val="7"/>
          <c:tx>
            <c:strRef>
              <c:f>'R6_UKR'!$R$2</c:f>
            </c:strRef>
          </c:tx>
          <c:spPr>
            <a:ln cmpd="sng" w="19050">
              <a:solidFill>
                <a:srgbClr val="66AA00"/>
              </a:solidFill>
            </a:ln>
          </c:spPr>
          <c:marker>
            <c:symbol val="none"/>
          </c:marker>
          <c:cat>
            <c:strRef>
              <c:f>'R6_UKR'!$A$3:$A$445</c:f>
            </c:strRef>
          </c:cat>
          <c:val>
            <c:numRef>
              <c:f>'R6_UKR'!$R$3:$R$506</c:f>
            </c:numRef>
          </c:val>
          <c:smooth val="0"/>
        </c:ser>
        <c:axId val="130452179"/>
        <c:axId val="458079010"/>
      </c:lineChart>
      <c:catAx>
        <c:axId val="1304521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458079010"/>
      </c:catAx>
      <c:valAx>
        <c:axId val="458079010"/>
        <c:scaling>
          <c:orientation val="minMax"/>
          <c:max val="2500.0"/>
          <c:min val="9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0452179"/>
      </c:valAx>
      <c:areaChart>
        <c:ser>
          <c:idx val="4"/>
          <c:order val="4"/>
          <c:tx>
            <c:strRef>
              <c:f>'R6_UKR'!$L$2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'R6_UKR'!$A$3:$A$445</c:f>
            </c:strRef>
          </c:cat>
          <c:val>
            <c:numRef>
              <c:f>'R6_UKR'!$L$3:$L$506</c:f>
            </c:numRef>
          </c:val>
        </c:ser>
        <c:axId val="680989322"/>
        <c:axId val="1765713768"/>
      </c:areaChart>
      <c:catAx>
        <c:axId val="680989322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1765713768"/>
      </c:catAx>
      <c:valAx>
        <c:axId val="1765713768"/>
        <c:scaling>
          <c:orientation val="minMax"/>
          <c:max val="600.0"/>
          <c:min val="-2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80989322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WL2019 R7. ARG-FRA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22489920670689845"/>
          <c:w val="0.8820754716981134"/>
          <c:h val="0.5926266230823029"/>
        </c:manualLayout>
      </c:layout>
      <c:lineChart>
        <c:ser>
          <c:idx val="0"/>
          <c:order val="0"/>
          <c:tx>
            <c:strRef>
              <c:f>'R7_FRA'!$D$2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'R7_FRA'!$A$3:$A$445</c:f>
            </c:strRef>
          </c:cat>
          <c:val>
            <c:numRef>
              <c:f>'R7_FRA'!$D$3:$D$506</c:f>
            </c:numRef>
          </c:val>
          <c:smooth val="0"/>
        </c:ser>
        <c:ser>
          <c:idx val="1"/>
          <c:order val="1"/>
          <c:tx>
            <c:strRef>
              <c:f>'R7_FRA'!$I$2</c:f>
            </c:strRef>
          </c:tx>
          <c:spPr>
            <a:ln cmpd="sng" w="19050">
              <a:solidFill>
                <a:srgbClr val="6AA84F"/>
              </a:solidFill>
            </a:ln>
          </c:spPr>
          <c:marker>
            <c:symbol val="none"/>
          </c:marker>
          <c:cat>
            <c:strRef>
              <c:f>'R7_FRA'!$A$3:$A$445</c:f>
            </c:strRef>
          </c:cat>
          <c:val>
            <c:numRef>
              <c:f>'R7_FRA'!$I$3:$I$506</c:f>
            </c:numRef>
          </c:val>
          <c:smooth val="0"/>
        </c:ser>
        <c:ser>
          <c:idx val="2"/>
          <c:order val="2"/>
          <c:tx>
            <c:strRef>
              <c:f>'R7_FRA'!$J$2</c:f>
            </c:strRef>
          </c:tx>
          <c:spPr>
            <a:ln cmpd="sng" w="19050">
              <a:solidFill>
                <a:srgbClr val="CC0000"/>
              </a:solidFill>
            </a:ln>
          </c:spPr>
          <c:marker>
            <c:symbol val="none"/>
          </c:marker>
          <c:cat>
            <c:strRef>
              <c:f>'R7_FRA'!$A$3:$A$445</c:f>
            </c:strRef>
          </c:cat>
          <c:val>
            <c:numRef>
              <c:f>'R7_FRA'!$J$3:$J$506</c:f>
            </c:numRef>
          </c:val>
          <c:smooth val="0"/>
        </c:ser>
        <c:ser>
          <c:idx val="5"/>
          <c:order val="5"/>
          <c:tx>
            <c:strRef>
              <c:f>'R7_FRA'!$P$2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'R7_FRA'!$A$3:$A$445</c:f>
            </c:strRef>
          </c:cat>
          <c:val>
            <c:numRef>
              <c:f>'R7_FRA'!$P$3:$P$506</c:f>
            </c:numRef>
          </c:val>
          <c:smooth val="0"/>
        </c:ser>
        <c:ser>
          <c:idx val="6"/>
          <c:order val="6"/>
          <c:tx>
            <c:strRef>
              <c:f>'R7_FRA'!$Q$2</c:f>
            </c:strRef>
          </c:tx>
          <c:spPr>
            <a:ln cmpd="sng" w="19050">
              <a:solidFill>
                <a:srgbClr val="DD4477"/>
              </a:solidFill>
            </a:ln>
          </c:spPr>
          <c:marker>
            <c:symbol val="none"/>
          </c:marker>
          <c:cat>
            <c:strRef>
              <c:f>'R7_FRA'!$A$3:$A$445</c:f>
            </c:strRef>
          </c:cat>
          <c:val>
            <c:numRef>
              <c:f>'R7_FRA'!$Q$3:$Q$506</c:f>
            </c:numRef>
          </c:val>
          <c:smooth val="0"/>
        </c:ser>
        <c:ser>
          <c:idx val="7"/>
          <c:order val="7"/>
          <c:tx>
            <c:strRef>
              <c:f>'R7_FRA'!$R$2</c:f>
            </c:strRef>
          </c:tx>
          <c:spPr>
            <a:ln cmpd="sng" w="19050">
              <a:solidFill>
                <a:srgbClr val="66AA00"/>
              </a:solidFill>
            </a:ln>
          </c:spPr>
          <c:marker>
            <c:symbol val="none"/>
          </c:marker>
          <c:cat>
            <c:strRef>
              <c:f>'R7_FRA'!$A$3:$A$445</c:f>
            </c:strRef>
          </c:cat>
          <c:val>
            <c:numRef>
              <c:f>'R7_FRA'!$R$3:$R$506</c:f>
            </c:numRef>
          </c:val>
          <c:smooth val="0"/>
        </c:ser>
        <c:axId val="1321861540"/>
        <c:axId val="1719649771"/>
      </c:lineChart>
      <c:catAx>
        <c:axId val="13218615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1719649771"/>
      </c:catAx>
      <c:valAx>
        <c:axId val="1719649771"/>
        <c:scaling>
          <c:orientation val="minMax"/>
          <c:max val="2500.0"/>
          <c:min val="9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21861540"/>
      </c:valAx>
      <c:areaChart>
        <c:ser>
          <c:idx val="4"/>
          <c:order val="4"/>
          <c:tx>
            <c:strRef>
              <c:f>'R7_FRA'!$L$2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'R7_FRA'!$A$3:$A$445</c:f>
            </c:strRef>
          </c:cat>
          <c:val>
            <c:numRef>
              <c:f>'R7_FRA'!$L$3:$L$506</c:f>
            </c:numRef>
          </c:val>
        </c:ser>
        <c:axId val="947632425"/>
        <c:axId val="1869975481"/>
      </c:areaChart>
      <c:catAx>
        <c:axId val="947632425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1869975481"/>
      </c:catAx>
      <c:valAx>
        <c:axId val="1869975481"/>
        <c:scaling>
          <c:orientation val="minMax"/>
          <c:max val="600.0"/>
          <c:min val="-2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47632425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960WL2019 R2. ARG-RUS</a:t>
            </a:r>
          </a:p>
        </c:rich>
      </c:tx>
      <c:overlay val="0"/>
    </c:title>
    <c:plotArea>
      <c:layout>
        <c:manualLayout>
          <c:xMode val="edge"/>
          <c:yMode val="edge"/>
          <c:x val="0.11897810218978103"/>
          <c:y val="0.21875"/>
          <c:w val="0.8043795620437958"/>
          <c:h val="0.575"/>
        </c:manualLayout>
      </c:layout>
      <c:lineChart>
        <c:ser>
          <c:idx val="0"/>
          <c:order val="0"/>
          <c:tx>
            <c:strRef>
              <c:f>'960R2_Rusia'!$D$2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'960R2_Rusia'!$A$3:$A$445</c:f>
            </c:strRef>
          </c:cat>
          <c:val>
            <c:numRef>
              <c:f>'960R2_Rusia'!$D$3:$D$506</c:f>
            </c:numRef>
          </c:val>
          <c:smooth val="0"/>
        </c:ser>
        <c:ser>
          <c:idx val="1"/>
          <c:order val="1"/>
          <c:tx>
            <c:strRef>
              <c:f>'960R2_Rusia'!$H$2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'960R2_Rusia'!$A$3:$A$445</c:f>
            </c:strRef>
          </c:cat>
          <c:val>
            <c:numRef>
              <c:f>'960R2_Rusia'!$H$3:$H$506</c:f>
            </c:numRef>
          </c:val>
          <c:smooth val="0"/>
        </c:ser>
        <c:ser>
          <c:idx val="3"/>
          <c:order val="3"/>
          <c:tx>
            <c:strRef>
              <c:f>'960R2_Rusia'!$J$2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'960R2_Rusia'!$A$3:$A$445</c:f>
            </c:strRef>
          </c:cat>
          <c:val>
            <c:numRef>
              <c:f>'960R2_Rusia'!$J$3:$J$506</c:f>
            </c:numRef>
          </c:val>
          <c:smooth val="0"/>
        </c:ser>
        <c:ser>
          <c:idx val="4"/>
          <c:order val="4"/>
          <c:tx>
            <c:strRef>
              <c:f>'960R2_Rusia'!$N$2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'960R2_Rusia'!$A$3:$A$445</c:f>
            </c:strRef>
          </c:cat>
          <c:val>
            <c:numRef>
              <c:f>'960R2_Rusia'!$N$3:$N$506</c:f>
            </c:numRef>
          </c:val>
          <c:smooth val="0"/>
        </c:ser>
        <c:ser>
          <c:idx val="5"/>
          <c:order val="5"/>
          <c:tx>
            <c:strRef>
              <c:f>'960R2_Rusia'!$O$2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'960R2_Rusia'!$A$3:$A$445</c:f>
            </c:strRef>
          </c:cat>
          <c:val>
            <c:numRef>
              <c:f>'960R2_Rusia'!$O$3:$O$506</c:f>
            </c:numRef>
          </c:val>
          <c:smooth val="0"/>
        </c:ser>
        <c:axId val="525422497"/>
        <c:axId val="474366082"/>
      </c:lineChart>
      <c:catAx>
        <c:axId val="5254224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200"/>
            </a:pPr>
          </a:p>
        </c:txPr>
        <c:crossAx val="474366082"/>
      </c:catAx>
      <c:valAx>
        <c:axId val="4743660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25422497"/>
      </c:valAx>
      <c:areaChart>
        <c:ser>
          <c:idx val="2"/>
          <c:order val="2"/>
          <c:tx>
            <c:strRef>
              <c:f>'960R2_Rusia'!$I$2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'960R2_Rusia'!$A$3:$A$445</c:f>
            </c:strRef>
          </c:cat>
          <c:val>
            <c:numRef>
              <c:f>'960R2_Rusia'!$I$3:$I$506</c:f>
            </c:numRef>
          </c:val>
        </c:ser>
        <c:axId val="311193577"/>
        <c:axId val="573641360"/>
      </c:areaChart>
      <c:catAx>
        <c:axId val="311193577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200"/>
            </a:pPr>
          </a:p>
        </c:txPr>
        <c:crossAx val="573641360"/>
      </c:catAx>
      <c:valAx>
        <c:axId val="573641360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11193577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960WL2019 R2. ARG-RUS</a:t>
            </a:r>
          </a:p>
        </c:rich>
      </c:tx>
      <c:overlay val="0"/>
    </c:title>
    <c:plotArea>
      <c:layout>
        <c:manualLayout>
          <c:xMode val="edge"/>
          <c:yMode val="edge"/>
          <c:x val="0.11897810218978103"/>
          <c:y val="0.21875"/>
          <c:w val="0.8043795620437958"/>
          <c:h val="0.575"/>
        </c:manualLayout>
      </c:layout>
      <c:lineChart>
        <c:ser>
          <c:idx val="0"/>
          <c:order val="0"/>
          <c:tx>
            <c:strRef>
              <c:f>'960R3_Irán'!$D$2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'960R3_Irán'!$A$3:$A$445</c:f>
            </c:strRef>
          </c:cat>
          <c:val>
            <c:numRef>
              <c:f>'960R3_Irán'!$D$3:$D$506</c:f>
            </c:numRef>
          </c:val>
          <c:smooth val="0"/>
        </c:ser>
        <c:ser>
          <c:idx val="1"/>
          <c:order val="1"/>
          <c:tx>
            <c:strRef>
              <c:f>'960R3_Irán'!$H$2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'960R3_Irán'!$A$3:$A$445</c:f>
            </c:strRef>
          </c:cat>
          <c:val>
            <c:numRef>
              <c:f>'960R3_Irán'!$H$3:$H$506</c:f>
            </c:numRef>
          </c:val>
          <c:smooth val="0"/>
        </c:ser>
        <c:ser>
          <c:idx val="3"/>
          <c:order val="3"/>
          <c:tx>
            <c:strRef>
              <c:f>'960R3_Irán'!$J$2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'960R3_Irán'!$A$3:$A$445</c:f>
            </c:strRef>
          </c:cat>
          <c:val>
            <c:numRef>
              <c:f>'960R3_Irán'!$J$3:$J$506</c:f>
            </c:numRef>
          </c:val>
          <c:smooth val="0"/>
        </c:ser>
        <c:ser>
          <c:idx val="4"/>
          <c:order val="4"/>
          <c:tx>
            <c:strRef>
              <c:f>'960R3_Irán'!$N$2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'960R3_Irán'!$A$3:$A$445</c:f>
            </c:strRef>
          </c:cat>
          <c:val>
            <c:numRef>
              <c:f>'960R3_Irán'!$N$3:$N$506</c:f>
            </c:numRef>
          </c:val>
          <c:smooth val="0"/>
        </c:ser>
        <c:ser>
          <c:idx val="5"/>
          <c:order val="5"/>
          <c:tx>
            <c:strRef>
              <c:f>'960R3_Irán'!$O$2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'960R3_Irán'!$A$3:$A$445</c:f>
            </c:strRef>
          </c:cat>
          <c:val>
            <c:numRef>
              <c:f>'960R3_Irán'!$O$3:$O$506</c:f>
            </c:numRef>
          </c:val>
          <c:smooth val="0"/>
        </c:ser>
        <c:axId val="1326850826"/>
        <c:axId val="1335228007"/>
      </c:lineChart>
      <c:catAx>
        <c:axId val="13268508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200"/>
            </a:pPr>
          </a:p>
        </c:txPr>
        <c:crossAx val="1335228007"/>
      </c:catAx>
      <c:valAx>
        <c:axId val="1335228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26850826"/>
      </c:valAx>
      <c:areaChart>
        <c:ser>
          <c:idx val="2"/>
          <c:order val="2"/>
          <c:tx>
            <c:strRef>
              <c:f>'960R3_Irán'!$I$2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'960R3_Irán'!$A$3:$A$445</c:f>
            </c:strRef>
          </c:cat>
          <c:val>
            <c:numRef>
              <c:f>'960R3_Irán'!$I$3:$I$506</c:f>
            </c:numRef>
          </c:val>
        </c:ser>
        <c:axId val="251916016"/>
        <c:axId val="883110042"/>
      </c:areaChart>
      <c:catAx>
        <c:axId val="251916016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200"/>
            </a:pPr>
          </a:p>
        </c:txPr>
        <c:crossAx val="883110042"/>
      </c:catAx>
      <c:valAx>
        <c:axId val="88311004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51916016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960WL2019 R4. ARG-UKR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19481525335581965"/>
          <c:w val="0.8378623812147087"/>
          <c:h val="0.5989347466441803"/>
        </c:manualLayout>
      </c:layout>
      <c:lineChart>
        <c:ser>
          <c:idx val="0"/>
          <c:order val="0"/>
          <c:tx>
            <c:strRef>
              <c:f>'960R4_UKR'!$D$2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'960R4_UKR'!$A$3:$A$445</c:f>
            </c:strRef>
          </c:cat>
          <c:val>
            <c:numRef>
              <c:f>'960R4_UKR'!$D$3:$D$506</c:f>
            </c:numRef>
          </c:val>
          <c:smooth val="0"/>
        </c:ser>
        <c:ser>
          <c:idx val="1"/>
          <c:order val="1"/>
          <c:tx>
            <c:strRef>
              <c:f>'960R4_UKR'!$H$2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'960R4_UKR'!$A$3:$A$445</c:f>
            </c:strRef>
          </c:cat>
          <c:val>
            <c:numRef>
              <c:f>'960R4_UKR'!$H$3:$H$506</c:f>
            </c:numRef>
          </c:val>
          <c:smooth val="0"/>
        </c:ser>
        <c:ser>
          <c:idx val="3"/>
          <c:order val="3"/>
          <c:tx>
            <c:strRef>
              <c:f>'960R4_UKR'!$J$2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'960R4_UKR'!$A$3:$A$445</c:f>
            </c:strRef>
          </c:cat>
          <c:val>
            <c:numRef>
              <c:f>'960R4_UKR'!$J$3:$J$506</c:f>
            </c:numRef>
          </c:val>
          <c:smooth val="0"/>
        </c:ser>
        <c:ser>
          <c:idx val="4"/>
          <c:order val="4"/>
          <c:tx>
            <c:strRef>
              <c:f>'960R4_UKR'!$N$2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'960R4_UKR'!$A$3:$A$445</c:f>
            </c:strRef>
          </c:cat>
          <c:val>
            <c:numRef>
              <c:f>'960R4_UKR'!$N$3:$N$506</c:f>
            </c:numRef>
          </c:val>
          <c:smooth val="0"/>
        </c:ser>
        <c:ser>
          <c:idx val="5"/>
          <c:order val="5"/>
          <c:tx>
            <c:strRef>
              <c:f>'960R4_UKR'!$O$2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'960R4_UKR'!$A$3:$A$445</c:f>
            </c:strRef>
          </c:cat>
          <c:val>
            <c:numRef>
              <c:f>'960R4_UKR'!$O$3:$O$506</c:f>
            </c:numRef>
          </c:val>
          <c:smooth val="0"/>
        </c:ser>
        <c:axId val="186048352"/>
        <c:axId val="619967972"/>
      </c:lineChart>
      <c:catAx>
        <c:axId val="18604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619967972"/>
      </c:catAx>
      <c:valAx>
        <c:axId val="619967972"/>
        <c:scaling>
          <c:orientation val="minMax"/>
          <c:max val="2500.0"/>
          <c:min val="5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6048352"/>
      </c:valAx>
      <c:areaChart>
        <c:ser>
          <c:idx val="2"/>
          <c:order val="2"/>
          <c:tx>
            <c:strRef>
              <c:f>'960R4_UKR'!$I$2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'960R4_UKR'!$A$3:$A$445</c:f>
            </c:strRef>
          </c:cat>
          <c:val>
            <c:numRef>
              <c:f>'960R4_UKR'!$I$3:$I$506</c:f>
            </c:numRef>
          </c:val>
        </c:ser>
        <c:axId val="435371931"/>
        <c:axId val="422391536"/>
      </c:areaChart>
      <c:catAx>
        <c:axId val="435371931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422391536"/>
      </c:catAx>
      <c:valAx>
        <c:axId val="422391536"/>
        <c:scaling>
          <c:orientation val="minMax"/>
          <c:max val="200.0"/>
          <c:min val="-2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435371931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960WL2019 R5. ARG-RUM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2355163727959698"/>
          <c:w val="0.8313679245283019"/>
          <c:h val="0.5717884130982368"/>
        </c:manualLayout>
      </c:layout>
      <c:lineChart>
        <c:ser>
          <c:idx val="0"/>
          <c:order val="0"/>
          <c:tx>
            <c:strRef>
              <c:f>'960R5_RUM'!$D$2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'960R5_RUM'!$A$3:$A$445</c:f>
            </c:strRef>
          </c:cat>
          <c:val>
            <c:numRef>
              <c:f>'960R5_RUM'!$D$3:$D$506</c:f>
            </c:numRef>
          </c:val>
          <c:smooth val="0"/>
        </c:ser>
        <c:ser>
          <c:idx val="1"/>
          <c:order val="1"/>
          <c:tx>
            <c:strRef>
              <c:f>'960R5_RUM'!$H$2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'960R5_RUM'!$A$3:$A$445</c:f>
            </c:strRef>
          </c:cat>
          <c:val>
            <c:numRef>
              <c:f>'960R5_RUM'!$H$3:$H$506</c:f>
            </c:numRef>
          </c:val>
          <c:smooth val="0"/>
        </c:ser>
        <c:ser>
          <c:idx val="3"/>
          <c:order val="3"/>
          <c:tx>
            <c:strRef>
              <c:f>'960R5_RUM'!$J$2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'960R5_RUM'!$A$3:$A$445</c:f>
            </c:strRef>
          </c:cat>
          <c:val>
            <c:numRef>
              <c:f>'960R5_RUM'!$J$3:$J$506</c:f>
            </c:numRef>
          </c:val>
          <c:smooth val="0"/>
        </c:ser>
        <c:ser>
          <c:idx val="4"/>
          <c:order val="4"/>
          <c:tx>
            <c:strRef>
              <c:f>'960R5_RUM'!$N$2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'960R5_RUM'!$A$3:$A$445</c:f>
            </c:strRef>
          </c:cat>
          <c:val>
            <c:numRef>
              <c:f>'960R5_RUM'!$N$3:$N$506</c:f>
            </c:numRef>
          </c:val>
          <c:smooth val="0"/>
        </c:ser>
        <c:ser>
          <c:idx val="5"/>
          <c:order val="5"/>
          <c:tx>
            <c:strRef>
              <c:f>'960R5_RUM'!$O$2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'960R5_RUM'!$A$3:$A$445</c:f>
            </c:strRef>
          </c:cat>
          <c:val>
            <c:numRef>
              <c:f>'960R5_RUM'!$O$3:$O$506</c:f>
            </c:numRef>
          </c:val>
          <c:smooth val="0"/>
        </c:ser>
        <c:axId val="617038650"/>
        <c:axId val="1385572089"/>
      </c:lineChart>
      <c:catAx>
        <c:axId val="6170386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1385572089"/>
      </c:catAx>
      <c:valAx>
        <c:axId val="1385572089"/>
        <c:scaling>
          <c:orientation val="minMax"/>
          <c:max val="2500.0"/>
          <c:min val="5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17038650"/>
      </c:valAx>
      <c:areaChart>
        <c:ser>
          <c:idx val="2"/>
          <c:order val="2"/>
          <c:tx>
            <c:strRef>
              <c:f>'960R5_RUM'!$I$2</c:f>
            </c:strRef>
          </c:tx>
          <c:spPr>
            <a:solidFill>
              <a:srgbClr val="FF9900">
                <a:alpha val="30000"/>
              </a:srgbClr>
            </a:solidFill>
            <a:ln cmpd="sng" w="19050">
              <a:solidFill>
                <a:srgbClr val="FF9900"/>
              </a:solidFill>
            </a:ln>
          </c:spPr>
          <c:cat>
            <c:strRef>
              <c:f>'960R5_RUM'!$A$3:$A$445</c:f>
            </c:strRef>
          </c:cat>
          <c:val>
            <c:numRef>
              <c:f>'960R5_RUM'!$I$3:$I$506</c:f>
            </c:numRef>
          </c:val>
        </c:ser>
        <c:axId val="1402711242"/>
        <c:axId val="449674975"/>
      </c:areaChart>
      <c:catAx>
        <c:axId val="1402711242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449674975"/>
      </c:catAx>
      <c:valAx>
        <c:axId val="449674975"/>
        <c:scaling>
          <c:orientation val="minMax"/>
          <c:max val="400.0"/>
          <c:min val="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02711242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960WL2019 R6. ARG-FRA</a:t>
            </a:r>
          </a:p>
        </c:rich>
      </c:tx>
      <c:overlay val="0"/>
    </c:title>
    <c:plotArea>
      <c:layout>
        <c:manualLayout>
          <c:xMode val="edge"/>
          <c:yMode val="edge"/>
          <c:x val="0.08549528301886779"/>
          <c:y val="0.19481525335581965"/>
          <c:w val="0.8378623812147087"/>
          <c:h val="0.5989347466441803"/>
        </c:manualLayout>
      </c:layout>
      <c:lineChart>
        <c:ser>
          <c:idx val="0"/>
          <c:order val="0"/>
          <c:tx>
            <c:strRef>
              <c:f>'960R6_FRA'!$D$2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'960R6_FRA'!$A$3:$A$445</c:f>
            </c:strRef>
          </c:cat>
          <c:val>
            <c:numRef>
              <c:f>'960R6_FRA'!$D$3:$D$506</c:f>
            </c:numRef>
          </c:val>
          <c:smooth val="0"/>
        </c:ser>
        <c:ser>
          <c:idx val="1"/>
          <c:order val="1"/>
          <c:tx>
            <c:strRef>
              <c:f>'960R6_FRA'!$I$2</c:f>
            </c:strRef>
          </c:tx>
          <c:spPr>
            <a:ln cmpd="sng" w="19050">
              <a:solidFill>
                <a:srgbClr val="E06666"/>
              </a:solidFill>
            </a:ln>
          </c:spPr>
          <c:marker>
            <c:symbol val="none"/>
          </c:marker>
          <c:cat>
            <c:strRef>
              <c:f>'960R6_FRA'!$A$3:$A$445</c:f>
            </c:strRef>
          </c:cat>
          <c:val>
            <c:numRef>
              <c:f>'960R6_FRA'!$I$3:$I$506</c:f>
            </c:numRef>
          </c:val>
          <c:smooth val="0"/>
        </c:ser>
        <c:ser>
          <c:idx val="3"/>
          <c:order val="3"/>
          <c:tx>
            <c:strRef>
              <c:f>'960R6_FRA'!$K$2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'960R6_FRA'!$A$3:$A$445</c:f>
            </c:strRef>
          </c:cat>
          <c:val>
            <c:numRef>
              <c:f>'960R6_FRA'!$K$3:$K$506</c:f>
            </c:numRef>
          </c:val>
          <c:smooth val="0"/>
        </c:ser>
        <c:ser>
          <c:idx val="4"/>
          <c:order val="4"/>
          <c:tx>
            <c:strRef>
              <c:f>'960R6_FRA'!$L$2</c:f>
            </c:strRef>
          </c:tx>
          <c:spPr>
            <a:ln cmpd="sng" w="19050">
              <a:solidFill>
                <a:srgbClr val="990099"/>
              </a:solidFill>
            </a:ln>
          </c:spPr>
          <c:marker>
            <c:symbol val="none"/>
          </c:marker>
          <c:cat>
            <c:strRef>
              <c:f>'960R6_FRA'!$A$3:$A$445</c:f>
            </c:strRef>
          </c:cat>
          <c:val>
            <c:numRef>
              <c:f>'960R6_FRA'!$L$3:$L$506</c:f>
            </c:numRef>
          </c:val>
          <c:smooth val="0"/>
        </c:ser>
        <c:ser>
          <c:idx val="5"/>
          <c:order val="5"/>
          <c:tx>
            <c:strRef>
              <c:f>'960R6_FRA'!$P$2</c:f>
            </c:strRef>
          </c:tx>
          <c:spPr>
            <a:ln cmpd="sng" w="19050">
              <a:solidFill>
                <a:srgbClr val="0099C6"/>
              </a:solidFill>
            </a:ln>
          </c:spPr>
          <c:marker>
            <c:symbol val="none"/>
          </c:marker>
          <c:cat>
            <c:strRef>
              <c:f>'960R6_FRA'!$A$3:$A$445</c:f>
            </c:strRef>
          </c:cat>
          <c:val>
            <c:numRef>
              <c:f>'960R6_FRA'!$P$3:$P$506</c:f>
            </c:numRef>
          </c:val>
          <c:smooth val="0"/>
        </c:ser>
        <c:ser>
          <c:idx val="6"/>
          <c:order val="6"/>
          <c:tx>
            <c:strRef>
              <c:f>'960R6_FRA'!$Q$2</c:f>
            </c:strRef>
          </c:tx>
          <c:spPr>
            <a:ln cmpd="sng" w="19050">
              <a:solidFill>
                <a:srgbClr val="DD4477"/>
              </a:solidFill>
            </a:ln>
          </c:spPr>
          <c:marker>
            <c:symbol val="none"/>
          </c:marker>
          <c:cat>
            <c:strRef>
              <c:f>'960R6_FRA'!$A$3:$A$445</c:f>
            </c:strRef>
          </c:cat>
          <c:val>
            <c:numRef>
              <c:f>'960R6_FRA'!$Q$3:$Q$506</c:f>
            </c:numRef>
          </c:val>
          <c:smooth val="0"/>
        </c:ser>
        <c:axId val="1904573752"/>
        <c:axId val="995130385"/>
      </c:lineChart>
      <c:catAx>
        <c:axId val="1904573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 # Tablero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1" sz="1000"/>
            </a:pPr>
          </a:p>
        </c:txPr>
        <c:crossAx val="995130385"/>
      </c:catAx>
      <c:valAx>
        <c:axId val="995130385"/>
        <c:scaling>
          <c:orientation val="minMax"/>
          <c:max val="2300.0"/>
          <c:min val="6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04573752"/>
      </c:valAx>
      <c:areaChart>
        <c:ser>
          <c:idx val="2"/>
          <c:order val="2"/>
          <c:tx>
            <c:strRef>
              <c:f>'960R6_FRA'!$J$2</c:f>
            </c:strRef>
          </c:tx>
          <c:spPr>
            <a:solidFill>
              <a:srgbClr val="F1C232">
                <a:alpha val="30000"/>
              </a:srgbClr>
            </a:solidFill>
            <a:ln cmpd="sng" w="19050">
              <a:solidFill>
                <a:srgbClr val="F1C232"/>
              </a:solidFill>
            </a:ln>
          </c:spPr>
          <c:cat>
            <c:strRef>
              <c:f>'960R6_FRA'!$A$3:$A$445</c:f>
            </c:strRef>
          </c:cat>
          <c:val>
            <c:numRef>
              <c:f>'960R6_FRA'!$J$3:$J$506</c:f>
            </c:numRef>
          </c:val>
        </c:ser>
        <c:axId val="711029083"/>
        <c:axId val="458149817"/>
      </c:areaChart>
      <c:catAx>
        <c:axId val="711029083"/>
        <c:scaling>
          <c:orientation val="minMax"/>
        </c:scaling>
        <c:delete val="1"/>
        <c:axPos val="b"/>
        <c:txPr>
          <a:bodyPr/>
          <a:lstStyle/>
          <a:p>
            <a:pPr lvl="0">
              <a:defRPr b="0" i="1" sz="1000"/>
            </a:pPr>
          </a:p>
        </c:txPr>
        <c:crossAx val="458149817"/>
      </c:catAx>
      <c:valAx>
        <c:axId val="458149817"/>
        <c:scaling>
          <c:orientation val="minMax"/>
          <c:max val="600.0"/>
          <c:min val="-2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Diferencia 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11029083"/>
        <c:crosses val="max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ELO (Diarias) vs ELO960, Tactics y Puzzle Rush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'TA_2019-07-10'!$M$3</c:f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>Línea de tendencia de ELO(960)</c:name>
            <c:spPr>
              <a:ln w="38100">
                <a:solidFill>
                  <a:srgbClr val="4285F4">
                    <a:alpha val="60000"/>
                  </a:srgbClr>
                </a:solidFill>
              </a:ln>
            </c:spPr>
            <c:trendlineType val="linear"/>
            <c:dispRSqr val="1"/>
            <c:dispEq val="0"/>
          </c:trendline>
          <c:xVal>
            <c:numRef>
              <c:f>'TA_2019-07-10'!$F$4:$F$622</c:f>
            </c:numRef>
          </c:xVal>
          <c:yVal>
            <c:numRef>
              <c:f>'TA_2019-07-10'!$M$4:$M$622</c:f>
            </c:numRef>
          </c:yVal>
        </c:ser>
        <c:ser>
          <c:idx val="1"/>
          <c:order val="1"/>
          <c:tx>
            <c:strRef>
              <c:f>'TA_2019-07-10'!$T$3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xVal>
            <c:numRef>
              <c:f>'TA_2019-07-10'!$F$4:$F$622</c:f>
            </c:numRef>
          </c:xVal>
          <c:yVal>
            <c:numRef>
              <c:f>'TA_2019-07-10'!$T$4:$T$622</c:f>
            </c:numRef>
          </c:yVal>
        </c:ser>
        <c:ser>
          <c:idx val="2"/>
          <c:order val="2"/>
          <c:tx>
            <c:strRef>
              <c:f>'TA_2019-07-10'!$U$3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xVal>
            <c:numRef>
              <c:f>'TA_2019-07-10'!$F$4:$F$622</c:f>
            </c:numRef>
          </c:xVal>
          <c:yVal>
            <c:numRef>
              <c:f>'TA_2019-07-10'!$U$4:$U$622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412665"/>
        <c:axId val="1374671074"/>
      </c:scatterChart>
      <c:valAx>
        <c:axId val="106141266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 (Diarias)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374671074"/>
      </c:valAx>
      <c:valAx>
        <c:axId val="1374671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Valor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61412665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Best Puzzle Rush frente a ELO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'ELO vs Rush'!$C$3</c:f>
            </c:strRef>
          </c:tx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>Línea de tendencia de Best Puzzle Rush</c:name>
            <c:spPr>
              <a:ln w="38100">
                <a:solidFill>
                  <a:srgbClr val="FF0000">
                    <a:alpha val="70196"/>
                  </a:srgbClr>
                </a:solidFill>
              </a:ln>
            </c:spPr>
            <c:trendlineType val="linear"/>
            <c:dispRSqr val="1"/>
            <c:dispEq val="0"/>
          </c:trendline>
          <c:xVal>
            <c:numRef>
              <c:f>'ELO vs Rush'!$B$4:$B$598</c:f>
            </c:numRef>
          </c:xVal>
          <c:yVal>
            <c:numRef>
              <c:f>'ELO vs Rush'!$C$4:$C$598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633785"/>
        <c:axId val="1231904222"/>
      </c:scatterChart>
      <c:valAx>
        <c:axId val="3876337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ELO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31904222"/>
      </c:valAx>
      <c:valAx>
        <c:axId val="12319042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Best Puzzle Rush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87633785"/>
      </c:valAx>
    </c:plotArea>
    <c:legend>
      <c:legendPos val="r"/>
      <c:overlay val="0"/>
    </c:legend>
    <c:plotVisOnly val="1"/>
  </c:chart>
  <c:spPr>
    <a:solidFill>
      <a:srgbClr val="000000"/>
    </a:solidFill>
  </c:spPr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381000</xdr:colOff>
      <xdr:row>5</xdr:row>
      <xdr:rowOff>114300</xdr:rowOff>
    </xdr:from>
    <xdr:ext cx="8077200" cy="39528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381000</xdr:colOff>
      <xdr:row>5</xdr:row>
      <xdr:rowOff>114300</xdr:rowOff>
    </xdr:from>
    <xdr:ext cx="8077200" cy="39528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381000</xdr:colOff>
      <xdr:row>5</xdr:row>
      <xdr:rowOff>114300</xdr:rowOff>
    </xdr:from>
    <xdr:ext cx="8077200" cy="39528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133350</xdr:colOff>
      <xdr:row>5</xdr:row>
      <xdr:rowOff>28575</xdr:rowOff>
    </xdr:from>
    <xdr:ext cx="6524625" cy="3810000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133350</xdr:colOff>
      <xdr:row>5</xdr:row>
      <xdr:rowOff>28575</xdr:rowOff>
    </xdr:from>
    <xdr:ext cx="8077200" cy="378142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133350</xdr:colOff>
      <xdr:row>5</xdr:row>
      <xdr:rowOff>28575</xdr:rowOff>
    </xdr:from>
    <xdr:ext cx="8077200" cy="378142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133350</xdr:colOff>
      <xdr:row>5</xdr:row>
      <xdr:rowOff>28575</xdr:rowOff>
    </xdr:from>
    <xdr:ext cx="8077200" cy="378142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152400</xdr:colOff>
      <xdr:row>5</xdr:row>
      <xdr:rowOff>19050</xdr:rowOff>
    </xdr:from>
    <xdr:ext cx="8077200" cy="378142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381000</xdr:colOff>
      <xdr:row>5</xdr:row>
      <xdr:rowOff>85725</xdr:rowOff>
    </xdr:from>
    <xdr:ext cx="8077200" cy="378142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381000</xdr:colOff>
      <xdr:row>5</xdr:row>
      <xdr:rowOff>114300</xdr:rowOff>
    </xdr:from>
    <xdr:ext cx="8077200" cy="39528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133350</xdr:colOff>
      <xdr:row>5</xdr:row>
      <xdr:rowOff>28575</xdr:rowOff>
    </xdr:from>
    <xdr:ext cx="8077200" cy="378142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133350</xdr:colOff>
      <xdr:row>5</xdr:row>
      <xdr:rowOff>28575</xdr:rowOff>
    </xdr:from>
    <xdr:ext cx="8077200" cy="378142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133350</xdr:colOff>
      <xdr:row>5</xdr:row>
      <xdr:rowOff>28575</xdr:rowOff>
    </xdr:from>
    <xdr:ext cx="8077200" cy="378142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133350</xdr:colOff>
      <xdr:row>5</xdr:row>
      <xdr:rowOff>28575</xdr:rowOff>
    </xdr:from>
    <xdr:ext cx="8077200" cy="3781425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381000</xdr:colOff>
      <xdr:row>5</xdr:row>
      <xdr:rowOff>85725</xdr:rowOff>
    </xdr:from>
    <xdr:ext cx="8077200" cy="3781425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7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114300</xdr:rowOff>
    </xdr:from>
    <xdr:ext cx="6715125" cy="4152900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8.29"/>
    <col customWidth="1" hidden="1" min="3" max="3" width="11.29"/>
    <col customWidth="1" hidden="1" min="4" max="4" width="7.29"/>
    <col customWidth="1" min="5" max="5" width="13.43"/>
    <col customWidth="1" min="6" max="6" width="8.71"/>
    <col customWidth="1" min="7" max="7" width="5.29"/>
    <col customWidth="1" hidden="1" min="8" max="8" width="6.14"/>
    <col customWidth="1" hidden="1" min="9" max="9" width="5.71"/>
    <col customWidth="1" hidden="1" min="10" max="10" width="5.14"/>
    <col customWidth="1" hidden="1" min="11" max="11" width="5.57"/>
    <col customWidth="1" hidden="1" min="12" max="12" width="5.86"/>
    <col customWidth="1" min="13" max="13" width="8.29"/>
    <col customWidth="1" hidden="1" min="14" max="14" width="9.0"/>
    <col customWidth="1" hidden="1" min="15" max="15" width="4.0"/>
    <col customWidth="1" hidden="1" min="16" max="16" width="4.71"/>
    <col customWidth="1" hidden="1" min="17" max="17" width="5.86"/>
    <col customWidth="1" hidden="1" min="18" max="18" width="6.57"/>
    <col customWidth="1" hidden="1" min="19" max="19" width="6.86"/>
    <col customWidth="1" hidden="1" min="20" max="20" width="10.57"/>
    <col customWidth="1" hidden="1" min="21" max="21" width="10.29"/>
    <col customWidth="1" hidden="1" min="22" max="22" width="12.29"/>
    <col customWidth="1" hidden="1" min="23" max="23" width="14.86"/>
    <col customWidth="1" min="24" max="24" width="8.71"/>
    <col customWidth="1" min="25" max="25" width="11.29"/>
    <col customWidth="1" hidden="1" min="26" max="26" width="11.29"/>
    <col customWidth="1" min="27" max="27" width="8.71"/>
    <col customWidth="1" min="28" max="28" width="9.71"/>
    <col customWidth="1" min="29" max="29" width="8.43"/>
    <col customWidth="1" min="30" max="30" width="11.71"/>
    <col hidden="1" min="33" max="33" width="14.43"/>
    <col customWidth="1" hidden="1" min="34" max="34" width="24.29"/>
    <col customWidth="1" min="36" max="39" width="12.43"/>
  </cols>
  <sheetData>
    <row r="1">
      <c r="C1" s="1"/>
      <c r="D1" s="3"/>
      <c r="F1" s="5"/>
      <c r="G1" s="6"/>
      <c r="H1" s="5"/>
      <c r="I1" s="5"/>
      <c r="J1" s="5"/>
      <c r="L1" s="7"/>
      <c r="M1" s="5"/>
      <c r="S1" s="5"/>
      <c r="T1" s="8"/>
      <c r="U1" s="8"/>
      <c r="V1" s="6"/>
      <c r="W1" s="5"/>
      <c r="AJ1" s="9"/>
      <c r="AK1" s="9"/>
      <c r="AL1" s="9">
        <f t="shared" ref="AL1:AN1" si="1">COUNTIF(AA:AA,"SI")</f>
        <v>0</v>
      </c>
      <c r="AM1" s="9">
        <f t="shared" si="1"/>
        <v>0</v>
      </c>
      <c r="AN1" s="9">
        <f t="shared" si="1"/>
        <v>0</v>
      </c>
      <c r="AO1">
        <f>AL1-AM1</f>
        <v>0</v>
      </c>
    </row>
    <row r="2">
      <c r="C2" s="1"/>
      <c r="D2" s="3"/>
      <c r="F2" s="5"/>
      <c r="G2" s="6"/>
      <c r="H2" s="5"/>
      <c r="I2" s="5"/>
      <c r="J2" s="5"/>
      <c r="L2" s="7"/>
      <c r="M2" s="5"/>
      <c r="S2" s="5"/>
      <c r="T2" s="8"/>
      <c r="U2" s="8"/>
      <c r="V2" s="6"/>
      <c r="W2" s="5"/>
    </row>
    <row r="3" ht="40.5" customHeight="1">
      <c r="A3" s="10" t="s">
        <v>0</v>
      </c>
      <c r="B3" s="10" t="s">
        <v>1</v>
      </c>
      <c r="C3" s="11" t="s">
        <v>2</v>
      </c>
      <c r="D3" s="12" t="s">
        <v>3</v>
      </c>
      <c r="E3" s="10" t="s">
        <v>4</v>
      </c>
      <c r="F3" s="13" t="s">
        <v>5</v>
      </c>
      <c r="G3" s="14" t="s">
        <v>6</v>
      </c>
      <c r="H3" s="10" t="s">
        <v>7</v>
      </c>
      <c r="I3" s="10" t="s">
        <v>8</v>
      </c>
      <c r="J3" s="10" t="s">
        <v>9</v>
      </c>
      <c r="K3" s="10" t="s">
        <v>10</v>
      </c>
      <c r="L3" s="10" t="s">
        <v>11</v>
      </c>
      <c r="M3" s="10" t="s">
        <v>12</v>
      </c>
      <c r="N3" s="10" t="s">
        <v>13</v>
      </c>
      <c r="O3" s="10" t="s">
        <v>7</v>
      </c>
      <c r="P3" s="10" t="s">
        <v>8</v>
      </c>
      <c r="Q3" s="10" t="s">
        <v>9</v>
      </c>
      <c r="R3" s="10" t="s">
        <v>10</v>
      </c>
      <c r="S3" s="10" t="s">
        <v>14</v>
      </c>
      <c r="T3" s="14" t="s">
        <v>15</v>
      </c>
      <c r="U3" s="14" t="s">
        <v>16</v>
      </c>
      <c r="V3" s="14" t="s">
        <v>17</v>
      </c>
      <c r="W3" s="15" t="s">
        <v>18</v>
      </c>
      <c r="X3" s="17" t="s">
        <v>19</v>
      </c>
      <c r="Y3" s="17" t="s">
        <v>20</v>
      </c>
      <c r="Z3" s="17" t="s">
        <v>21</v>
      </c>
      <c r="AA3" s="17" t="s">
        <v>22</v>
      </c>
      <c r="AB3" s="17" t="s">
        <v>23</v>
      </c>
      <c r="AC3" s="19" t="s">
        <v>24</v>
      </c>
      <c r="AD3" s="20" t="s">
        <v>25</v>
      </c>
      <c r="AE3" s="9" t="s">
        <v>26</v>
      </c>
      <c r="AF3" s="21" t="s">
        <v>27</v>
      </c>
      <c r="AG3" s="22" t="s">
        <v>30</v>
      </c>
      <c r="AH3" s="22" t="s">
        <v>31</v>
      </c>
      <c r="AJ3" s="9"/>
      <c r="AK3" s="9"/>
      <c r="AL3" s="9" t="s">
        <v>0</v>
      </c>
      <c r="AM3" s="9" t="s">
        <v>32</v>
      </c>
      <c r="AN3" s="9" t="s">
        <v>24</v>
      </c>
      <c r="AO3" s="9" t="s">
        <v>25</v>
      </c>
      <c r="AP3" s="9"/>
    </row>
    <row r="4" ht="15.75" customHeight="1">
      <c r="A4" s="23">
        <v>1.0</v>
      </c>
      <c r="B4" s="10" t="s">
        <v>34</v>
      </c>
      <c r="C4" s="24">
        <v>43135.57440972222</v>
      </c>
      <c r="D4" s="24">
        <v>43653.395636574074</v>
      </c>
      <c r="E4" s="10" t="s">
        <v>35</v>
      </c>
      <c r="F4" s="23">
        <v>13.0</v>
      </c>
      <c r="G4" s="25">
        <v>2432.0</v>
      </c>
      <c r="H4" s="23">
        <v>98.0</v>
      </c>
      <c r="I4" s="23">
        <v>30.0</v>
      </c>
      <c r="J4" s="23">
        <v>4.0</v>
      </c>
      <c r="K4" s="23">
        <v>2.0</v>
      </c>
      <c r="L4" s="23">
        <v>114203.0</v>
      </c>
      <c r="M4" s="23">
        <v>0.0</v>
      </c>
      <c r="N4" s="23">
        <v>1940.0</v>
      </c>
      <c r="O4" s="23">
        <v>251.0</v>
      </c>
      <c r="P4" s="23">
        <v>1.0</v>
      </c>
      <c r="Q4" s="23">
        <v>0.0</v>
      </c>
      <c r="R4" s="23">
        <v>0.0</v>
      </c>
      <c r="S4" s="23">
        <v>114203.0</v>
      </c>
      <c r="T4" s="25">
        <v>0.0</v>
      </c>
      <c r="U4" s="25">
        <v>3028.0</v>
      </c>
      <c r="V4" s="26">
        <v>45.0</v>
      </c>
      <c r="W4" s="5">
        <f t="shared" ref="W4:W622" si="2">H4-N4</f>
        <v>-1842</v>
      </c>
      <c r="X4" s="27">
        <f t="shared" ref="X4:X622" si="3">P4+Q4+R4</f>
        <v>1</v>
      </c>
      <c r="Y4" s="28">
        <f t="shared" ref="Y4:Y622" si="4">(max(D:D)-D4)</f>
        <v>3.00724537</v>
      </c>
      <c r="Z4" s="27"/>
      <c r="AA4" s="27" t="str">
        <f t="shared" ref="AA4:AA503" si="5">if(COUNTIF(AB4:AC4,"SI"),"SI","")</f>
        <v/>
      </c>
      <c r="AB4" s="27" t="str">
        <f t="shared" ref="AB4:AB622" si="6">IF(ISTEXT(VLOOKUP(B4,$AM$4:$AM$702,1,0)),"SI","")</f>
        <v/>
      </c>
      <c r="AC4" s="27" t="str">
        <f t="shared" ref="AC4:AC622" si="7">IF(ISTEXT(VLOOKUP(B4,$AN$4:$AN$702,1,0)),"SI","")</f>
        <v/>
      </c>
      <c r="AD4" s="27" t="str">
        <f t="shared" ref="AD4:AD622" si="8">IF(ISTEXT(VLOOKUP(B4,$AO$4:$AO$702,1,0)),"SI","")</f>
        <v/>
      </c>
      <c r="AE4" t="str">
        <f t="shared" ref="AE4:AE622" si="9">if(and(AB4="SI",AC4="SI"),"SI","")</f>
        <v/>
      </c>
      <c r="AG4" t="str">
        <f t="shared" ref="AG4:AG622" si="10">CONCATENATE("@",B4)</f>
        <v>@estudiando_ajedrez</v>
      </c>
      <c r="AH4" s="31" t="str">
        <f t="shared" ref="AH4:AH622" si="11">Concatenate("https://www.chess.com/member/",B4)</f>
        <v>https://www.chess.com/member/estudiando_ajedrez</v>
      </c>
      <c r="AJ4" s="29"/>
      <c r="AK4" s="29"/>
      <c r="AL4" s="29">
        <v>1.0</v>
      </c>
      <c r="AM4" s="29"/>
      <c r="AN4" s="32"/>
      <c r="AQ4" s="10"/>
    </row>
    <row r="5">
      <c r="A5" s="23">
        <v>2.0</v>
      </c>
      <c r="B5" s="10" t="s">
        <v>48</v>
      </c>
      <c r="C5" s="24">
        <v>43232.382881944446</v>
      </c>
      <c r="D5" s="24">
        <v>43656.37972222222</v>
      </c>
      <c r="E5" s="10" t="s">
        <v>35</v>
      </c>
      <c r="F5" s="23">
        <v>11.0</v>
      </c>
      <c r="G5" s="25">
        <v>2321.0</v>
      </c>
      <c r="H5" s="23">
        <v>77.0</v>
      </c>
      <c r="I5" s="23">
        <v>67.0</v>
      </c>
      <c r="J5" s="23">
        <v>18.0</v>
      </c>
      <c r="K5" s="23">
        <v>2.0</v>
      </c>
      <c r="L5" s="23">
        <v>12120.0</v>
      </c>
      <c r="M5" s="23">
        <v>0.0</v>
      </c>
      <c r="N5" s="23">
        <v>1723.0</v>
      </c>
      <c r="O5" s="23">
        <v>109.0</v>
      </c>
      <c r="P5" s="23">
        <v>13.0</v>
      </c>
      <c r="Q5" s="23">
        <v>2.0</v>
      </c>
      <c r="R5" s="23">
        <v>1.0</v>
      </c>
      <c r="S5" s="23">
        <v>12120.0</v>
      </c>
      <c r="T5" s="25">
        <v>0.0</v>
      </c>
      <c r="U5" s="25">
        <v>2597.0</v>
      </c>
      <c r="V5" s="25">
        <v>36.0</v>
      </c>
      <c r="W5" s="5">
        <f t="shared" si="2"/>
        <v>-1646</v>
      </c>
      <c r="X5" s="27">
        <f t="shared" si="3"/>
        <v>16</v>
      </c>
      <c r="Y5" s="28">
        <f t="shared" si="4"/>
        <v>0.02315972222</v>
      </c>
      <c r="Z5" s="27"/>
      <c r="AA5" s="27" t="str">
        <f t="shared" si="5"/>
        <v/>
      </c>
      <c r="AB5" s="27" t="str">
        <f t="shared" si="6"/>
        <v/>
      </c>
      <c r="AC5" s="27" t="str">
        <f t="shared" si="7"/>
        <v/>
      </c>
      <c r="AD5" s="27" t="str">
        <f t="shared" si="8"/>
        <v/>
      </c>
      <c r="AE5" t="str">
        <f t="shared" si="9"/>
        <v/>
      </c>
      <c r="AG5" t="str">
        <f t="shared" si="10"/>
        <v>@veselin_cba</v>
      </c>
      <c r="AH5" s="31" t="str">
        <f t="shared" si="11"/>
        <v>https://www.chess.com/member/veselin_cba</v>
      </c>
      <c r="AJ5" s="29"/>
      <c r="AK5" s="29"/>
      <c r="AL5" s="29">
        <v>2.0</v>
      </c>
      <c r="AM5" s="29"/>
      <c r="AN5" s="32"/>
      <c r="AO5" s="30"/>
      <c r="AP5" s="30"/>
      <c r="AQ5" s="10"/>
    </row>
    <row r="6">
      <c r="A6" s="23">
        <v>3.0</v>
      </c>
      <c r="B6" s="10" t="s">
        <v>53</v>
      </c>
      <c r="C6" s="24">
        <v>42126.57344907407</v>
      </c>
      <c r="D6" s="24">
        <v>43656.254907407405</v>
      </c>
      <c r="E6" s="10" t="s">
        <v>35</v>
      </c>
      <c r="F6" s="23">
        <v>20.0</v>
      </c>
      <c r="G6" s="25">
        <v>2278.0</v>
      </c>
      <c r="H6" s="23">
        <v>96.0</v>
      </c>
      <c r="I6" s="23">
        <v>113.0</v>
      </c>
      <c r="J6" s="23">
        <v>56.0</v>
      </c>
      <c r="K6" s="23">
        <v>35.0</v>
      </c>
      <c r="L6" s="23">
        <v>120097.0</v>
      </c>
      <c r="M6" s="23">
        <v>0.0</v>
      </c>
      <c r="N6" s="23">
        <v>2045.0</v>
      </c>
      <c r="O6" s="23">
        <v>108.0</v>
      </c>
      <c r="P6" s="23">
        <v>28.0</v>
      </c>
      <c r="Q6" s="23">
        <v>5.0</v>
      </c>
      <c r="R6" s="23">
        <v>4.0</v>
      </c>
      <c r="S6" s="23">
        <v>120097.0</v>
      </c>
      <c r="T6" s="25">
        <v>0.0</v>
      </c>
      <c r="U6" s="25">
        <v>1398.0</v>
      </c>
      <c r="V6" s="14" t="s">
        <v>36</v>
      </c>
      <c r="W6" s="5">
        <f t="shared" si="2"/>
        <v>-1949</v>
      </c>
      <c r="X6" s="27">
        <f t="shared" si="3"/>
        <v>37</v>
      </c>
      <c r="Y6" s="28">
        <f t="shared" si="4"/>
        <v>0.147974537</v>
      </c>
      <c r="Z6" s="27"/>
      <c r="AA6" s="27" t="str">
        <f t="shared" si="5"/>
        <v/>
      </c>
      <c r="AB6" s="27" t="str">
        <f t="shared" si="6"/>
        <v/>
      </c>
      <c r="AC6" s="27" t="str">
        <f t="shared" si="7"/>
        <v/>
      </c>
      <c r="AD6" s="27" t="str">
        <f t="shared" si="8"/>
        <v/>
      </c>
      <c r="AE6" t="str">
        <f t="shared" si="9"/>
        <v/>
      </c>
      <c r="AG6" t="str">
        <f t="shared" si="10"/>
        <v>@vladon80</v>
      </c>
      <c r="AH6" s="31" t="str">
        <f t="shared" si="11"/>
        <v>https://www.chess.com/member/vladon80</v>
      </c>
      <c r="AJ6" s="29"/>
      <c r="AK6" s="29"/>
      <c r="AL6" s="29">
        <v>3.0</v>
      </c>
      <c r="AM6" s="29"/>
      <c r="AN6" s="32"/>
      <c r="AP6" s="30"/>
      <c r="AQ6" s="10"/>
    </row>
    <row r="7">
      <c r="A7" s="23">
        <v>4.0</v>
      </c>
      <c r="B7" s="10" t="s">
        <v>56</v>
      </c>
      <c r="C7" s="24">
        <v>43114.80368055555</v>
      </c>
      <c r="D7" s="24">
        <v>43656.02033564815</v>
      </c>
      <c r="E7" s="10" t="s">
        <v>39</v>
      </c>
      <c r="F7" s="23">
        <v>2.0</v>
      </c>
      <c r="G7" s="25">
        <v>2277.0</v>
      </c>
      <c r="H7" s="23">
        <v>107.0</v>
      </c>
      <c r="I7" s="23">
        <v>54.0</v>
      </c>
      <c r="J7" s="23">
        <v>22.0</v>
      </c>
      <c r="K7" s="23">
        <v>8.0</v>
      </c>
      <c r="L7" s="23">
        <v>54506.0</v>
      </c>
      <c r="M7" s="23">
        <v>0.0</v>
      </c>
      <c r="N7" s="10" t="s">
        <v>36</v>
      </c>
      <c r="O7" s="10" t="s">
        <v>36</v>
      </c>
      <c r="P7" s="23">
        <v>0.0</v>
      </c>
      <c r="Q7" s="23">
        <v>0.0</v>
      </c>
      <c r="R7" s="23">
        <v>0.0</v>
      </c>
      <c r="S7" s="10" t="s">
        <v>36</v>
      </c>
      <c r="T7" s="14" t="s">
        <v>36</v>
      </c>
      <c r="U7" s="25">
        <v>2907.0</v>
      </c>
      <c r="V7" s="26">
        <v>36.0</v>
      </c>
      <c r="W7" s="5" t="str">
        <f t="shared" si="2"/>
        <v>#VALUE!</v>
      </c>
      <c r="X7" s="27">
        <f t="shared" si="3"/>
        <v>0</v>
      </c>
      <c r="Y7" s="28">
        <f t="shared" si="4"/>
        <v>0.3825462963</v>
      </c>
      <c r="Z7" s="27"/>
      <c r="AA7" s="27" t="str">
        <f t="shared" si="5"/>
        <v/>
      </c>
      <c r="AB7" s="27" t="str">
        <f t="shared" si="6"/>
        <v/>
      </c>
      <c r="AC7" s="27" t="str">
        <f t="shared" si="7"/>
        <v/>
      </c>
      <c r="AD7" s="27" t="str">
        <f t="shared" si="8"/>
        <v/>
      </c>
      <c r="AE7" t="str">
        <f t="shared" si="9"/>
        <v/>
      </c>
      <c r="AG7" t="str">
        <f t="shared" si="10"/>
        <v>@karupayun</v>
      </c>
      <c r="AH7" s="31" t="str">
        <f t="shared" si="11"/>
        <v>https://www.chess.com/member/karupayun</v>
      </c>
      <c r="AJ7" s="29"/>
      <c r="AK7" s="29"/>
      <c r="AL7" s="29">
        <v>4.0</v>
      </c>
      <c r="AM7" s="29"/>
      <c r="AN7" s="34"/>
      <c r="AP7" s="30"/>
      <c r="AQ7" s="10"/>
    </row>
    <row r="8">
      <c r="A8" s="23">
        <v>5.0</v>
      </c>
      <c r="B8" s="10" t="s">
        <v>60</v>
      </c>
      <c r="C8" s="24">
        <v>42636.432025462964</v>
      </c>
      <c r="D8" s="24">
        <v>43656.36636574074</v>
      </c>
      <c r="E8" s="10" t="s">
        <v>35</v>
      </c>
      <c r="F8" s="23">
        <v>7.0</v>
      </c>
      <c r="G8" s="25">
        <v>2275.0</v>
      </c>
      <c r="H8" s="23">
        <v>106.0</v>
      </c>
      <c r="I8" s="23">
        <v>84.0</v>
      </c>
      <c r="J8" s="23">
        <v>42.0</v>
      </c>
      <c r="K8" s="23">
        <v>23.0</v>
      </c>
      <c r="L8" s="23">
        <v>52836.0</v>
      </c>
      <c r="M8" s="23">
        <v>0.0</v>
      </c>
      <c r="N8" s="23">
        <v>2141.0</v>
      </c>
      <c r="O8" s="23">
        <v>110.0</v>
      </c>
      <c r="P8" s="23">
        <v>35.0</v>
      </c>
      <c r="Q8" s="23">
        <v>7.0</v>
      </c>
      <c r="R8" s="23">
        <v>5.0</v>
      </c>
      <c r="S8" s="23">
        <v>52836.0</v>
      </c>
      <c r="T8" s="25">
        <v>0.0</v>
      </c>
      <c r="U8" s="25">
        <v>2407.0</v>
      </c>
      <c r="V8" s="26">
        <v>15.0</v>
      </c>
      <c r="W8" s="5">
        <f t="shared" si="2"/>
        <v>-2035</v>
      </c>
      <c r="X8" s="27">
        <f t="shared" si="3"/>
        <v>47</v>
      </c>
      <c r="Y8" s="28">
        <f t="shared" si="4"/>
        <v>0.03651620371</v>
      </c>
      <c r="Z8" s="27"/>
      <c r="AA8" s="27" t="str">
        <f t="shared" si="5"/>
        <v/>
      </c>
      <c r="AB8" s="27" t="str">
        <f t="shared" si="6"/>
        <v/>
      </c>
      <c r="AC8" s="27" t="str">
        <f t="shared" si="7"/>
        <v/>
      </c>
      <c r="AD8" s="27" t="str">
        <f t="shared" si="8"/>
        <v/>
      </c>
      <c r="AE8" t="str">
        <f t="shared" si="9"/>
        <v/>
      </c>
      <c r="AG8" t="str">
        <f t="shared" si="10"/>
        <v>@quemero-73</v>
      </c>
      <c r="AH8" s="31" t="str">
        <f t="shared" si="11"/>
        <v>https://www.chess.com/member/quemero-73</v>
      </c>
      <c r="AJ8" s="29"/>
      <c r="AK8" s="29"/>
      <c r="AL8" s="29">
        <v>5.0</v>
      </c>
      <c r="AM8" s="29"/>
      <c r="AN8" s="34"/>
      <c r="AP8" s="30"/>
      <c r="AQ8" s="10"/>
    </row>
    <row r="9">
      <c r="A9" s="23">
        <v>6.0</v>
      </c>
      <c r="B9" s="10" t="s">
        <v>65</v>
      </c>
      <c r="C9" s="24">
        <v>41448.84326388889</v>
      </c>
      <c r="D9" s="24">
        <v>43655.44079861111</v>
      </c>
      <c r="E9" s="10" t="s">
        <v>35</v>
      </c>
      <c r="F9" s="23">
        <v>2.0</v>
      </c>
      <c r="G9" s="25">
        <v>2251.0</v>
      </c>
      <c r="H9" s="23">
        <v>135.0</v>
      </c>
      <c r="I9" s="23">
        <v>40.0</v>
      </c>
      <c r="J9" s="23">
        <v>6.0</v>
      </c>
      <c r="K9" s="23">
        <v>9.0</v>
      </c>
      <c r="L9" s="23">
        <v>16948.0</v>
      </c>
      <c r="M9" s="23">
        <v>0.0</v>
      </c>
      <c r="N9" s="10" t="s">
        <v>36</v>
      </c>
      <c r="O9" s="10" t="s">
        <v>36</v>
      </c>
      <c r="P9" s="23">
        <v>0.0</v>
      </c>
      <c r="Q9" s="23">
        <v>0.0</v>
      </c>
      <c r="R9" s="23">
        <v>0.0</v>
      </c>
      <c r="S9" s="10" t="s">
        <v>36</v>
      </c>
      <c r="T9" s="14" t="s">
        <v>36</v>
      </c>
      <c r="U9" s="25">
        <v>2588.0</v>
      </c>
      <c r="V9" s="26">
        <v>30.0</v>
      </c>
      <c r="W9" s="5" t="str">
        <f t="shared" si="2"/>
        <v>#VALUE!</v>
      </c>
      <c r="X9" s="27">
        <f t="shared" si="3"/>
        <v>0</v>
      </c>
      <c r="Y9" s="28">
        <f t="shared" si="4"/>
        <v>0.9620833333</v>
      </c>
      <c r="Z9" s="27"/>
      <c r="AA9" s="27" t="str">
        <f t="shared" si="5"/>
        <v/>
      </c>
      <c r="AB9" s="27" t="str">
        <f t="shared" si="6"/>
        <v/>
      </c>
      <c r="AC9" s="27" t="str">
        <f t="shared" si="7"/>
        <v/>
      </c>
      <c r="AD9" s="27" t="str">
        <f t="shared" si="8"/>
        <v/>
      </c>
      <c r="AE9" t="str">
        <f t="shared" si="9"/>
        <v/>
      </c>
      <c r="AG9" t="str">
        <f t="shared" si="10"/>
        <v>@federer_online</v>
      </c>
      <c r="AH9" s="31" t="str">
        <f t="shared" si="11"/>
        <v>https://www.chess.com/member/federer_online</v>
      </c>
      <c r="AJ9" s="29"/>
      <c r="AK9" s="29"/>
      <c r="AL9" s="29">
        <v>6.0</v>
      </c>
      <c r="AM9" s="29"/>
      <c r="AN9" s="34"/>
      <c r="AP9" s="30"/>
      <c r="AQ9" s="10"/>
    </row>
    <row r="10">
      <c r="A10" s="23">
        <v>7.0</v>
      </c>
      <c r="B10" s="10" t="s">
        <v>68</v>
      </c>
      <c r="C10" s="24">
        <v>43209.50130787037</v>
      </c>
      <c r="D10" s="24">
        <v>43655.755</v>
      </c>
      <c r="E10" s="10" t="s">
        <v>35</v>
      </c>
      <c r="F10" s="23">
        <v>2.0</v>
      </c>
      <c r="G10" s="25">
        <v>2240.0</v>
      </c>
      <c r="H10" s="23">
        <v>90.0</v>
      </c>
      <c r="I10" s="23">
        <v>39.0</v>
      </c>
      <c r="J10" s="23">
        <v>3.0</v>
      </c>
      <c r="K10" s="23">
        <v>1.0</v>
      </c>
      <c r="L10" s="23">
        <v>7716.0</v>
      </c>
      <c r="M10" s="23">
        <v>0.0</v>
      </c>
      <c r="N10" s="10" t="s">
        <v>36</v>
      </c>
      <c r="O10" s="10" t="s">
        <v>36</v>
      </c>
      <c r="P10" s="23">
        <v>0.0</v>
      </c>
      <c r="Q10" s="23">
        <v>0.0</v>
      </c>
      <c r="R10" s="23">
        <v>0.0</v>
      </c>
      <c r="S10" s="10" t="s">
        <v>36</v>
      </c>
      <c r="T10" s="14" t="s">
        <v>36</v>
      </c>
      <c r="U10" s="25">
        <v>2129.0</v>
      </c>
      <c r="V10" s="26">
        <v>30.0</v>
      </c>
      <c r="W10" s="5" t="str">
        <f t="shared" si="2"/>
        <v>#VALUE!</v>
      </c>
      <c r="X10" s="27">
        <f t="shared" si="3"/>
        <v>0</v>
      </c>
      <c r="Y10" s="28">
        <f t="shared" si="4"/>
        <v>0.6478819444</v>
      </c>
      <c r="Z10" s="27"/>
      <c r="AA10" s="27" t="str">
        <f t="shared" si="5"/>
        <v/>
      </c>
      <c r="AB10" s="27" t="str">
        <f t="shared" si="6"/>
        <v/>
      </c>
      <c r="AC10" s="27" t="str">
        <f t="shared" si="7"/>
        <v/>
      </c>
      <c r="AD10" s="27" t="str">
        <f t="shared" si="8"/>
        <v/>
      </c>
      <c r="AE10" t="str">
        <f t="shared" si="9"/>
        <v/>
      </c>
      <c r="AG10" t="str">
        <f t="shared" si="10"/>
        <v>@usurpov</v>
      </c>
      <c r="AH10" s="31" t="str">
        <f t="shared" si="11"/>
        <v>https://www.chess.com/member/usurpov</v>
      </c>
      <c r="AJ10" s="29"/>
      <c r="AK10" s="29"/>
      <c r="AL10" s="29">
        <v>7.0</v>
      </c>
      <c r="AM10" s="29"/>
      <c r="AN10" s="34"/>
      <c r="AP10" s="30"/>
      <c r="AQ10" s="10"/>
    </row>
    <row r="11">
      <c r="A11" s="23">
        <v>8.0</v>
      </c>
      <c r="B11" s="10" t="s">
        <v>71</v>
      </c>
      <c r="C11" s="24">
        <v>42174.278229166666</v>
      </c>
      <c r="D11" s="24">
        <v>43654.820243055554</v>
      </c>
      <c r="E11" s="10" t="s">
        <v>39</v>
      </c>
      <c r="F11" s="23">
        <v>0.0</v>
      </c>
      <c r="G11" s="25">
        <v>2229.0</v>
      </c>
      <c r="H11" s="23">
        <v>99.0</v>
      </c>
      <c r="I11" s="23">
        <v>73.0</v>
      </c>
      <c r="J11" s="23">
        <v>11.0</v>
      </c>
      <c r="K11" s="23">
        <v>16.0</v>
      </c>
      <c r="L11" s="23">
        <v>34554.0</v>
      </c>
      <c r="M11" s="23">
        <v>0.0</v>
      </c>
      <c r="N11" s="23">
        <v>1401.0</v>
      </c>
      <c r="O11" s="23">
        <v>216.0</v>
      </c>
      <c r="P11" s="23">
        <v>2.0</v>
      </c>
      <c r="Q11" s="23">
        <v>0.0</v>
      </c>
      <c r="R11" s="23">
        <v>0.0</v>
      </c>
      <c r="S11" s="23">
        <v>34554.0</v>
      </c>
      <c r="T11" s="25">
        <v>0.0</v>
      </c>
      <c r="U11" s="25">
        <v>2474.0</v>
      </c>
      <c r="V11" s="26">
        <v>31.0</v>
      </c>
      <c r="W11" s="5">
        <f t="shared" si="2"/>
        <v>-1302</v>
      </c>
      <c r="X11" s="27">
        <f t="shared" si="3"/>
        <v>2</v>
      </c>
      <c r="Y11" s="28">
        <f t="shared" si="4"/>
        <v>1.582638889</v>
      </c>
      <c r="Z11" s="27"/>
      <c r="AA11" s="27" t="str">
        <f t="shared" si="5"/>
        <v/>
      </c>
      <c r="AB11" s="27" t="str">
        <f t="shared" si="6"/>
        <v/>
      </c>
      <c r="AC11" s="27" t="str">
        <f t="shared" si="7"/>
        <v/>
      </c>
      <c r="AD11" s="27" t="str">
        <f t="shared" si="8"/>
        <v/>
      </c>
      <c r="AE11" t="str">
        <f t="shared" si="9"/>
        <v/>
      </c>
      <c r="AG11" t="str">
        <f t="shared" si="10"/>
        <v>@engendro</v>
      </c>
      <c r="AH11" s="31" t="str">
        <f t="shared" si="11"/>
        <v>https://www.chess.com/member/engendro</v>
      </c>
      <c r="AJ11" s="29"/>
      <c r="AK11" s="29"/>
      <c r="AL11" s="29">
        <v>8.0</v>
      </c>
      <c r="AM11" s="29"/>
      <c r="AN11" s="34"/>
      <c r="AP11" s="30"/>
      <c r="AQ11" s="10"/>
    </row>
    <row r="12">
      <c r="A12" s="23">
        <v>9.0</v>
      </c>
      <c r="B12" s="10" t="s">
        <v>73</v>
      </c>
      <c r="C12" s="24">
        <v>43066.7875</v>
      </c>
      <c r="D12" s="24">
        <v>43655.820023148146</v>
      </c>
      <c r="E12" s="10" t="s">
        <v>35</v>
      </c>
      <c r="F12" s="23">
        <v>15.0</v>
      </c>
      <c r="G12" s="25">
        <v>2227.0</v>
      </c>
      <c r="H12" s="23">
        <v>88.0</v>
      </c>
      <c r="I12" s="23">
        <v>22.0</v>
      </c>
      <c r="J12" s="23">
        <v>24.0</v>
      </c>
      <c r="K12" s="23">
        <v>2.0</v>
      </c>
      <c r="L12" s="23">
        <v>71953.0</v>
      </c>
      <c r="M12" s="23">
        <v>0.0</v>
      </c>
      <c r="N12" s="23">
        <v>2034.0</v>
      </c>
      <c r="O12" s="23">
        <v>106.0</v>
      </c>
      <c r="P12" s="23">
        <v>10.0</v>
      </c>
      <c r="Q12" s="23">
        <v>3.0</v>
      </c>
      <c r="R12" s="23">
        <v>4.0</v>
      </c>
      <c r="S12" s="23">
        <v>71953.0</v>
      </c>
      <c r="T12" s="25">
        <v>0.0</v>
      </c>
      <c r="U12" s="25">
        <v>2389.0</v>
      </c>
      <c r="V12" s="26">
        <v>36.0</v>
      </c>
      <c r="W12" s="5">
        <f t="shared" si="2"/>
        <v>-1946</v>
      </c>
      <c r="X12" s="27">
        <f t="shared" si="3"/>
        <v>17</v>
      </c>
      <c r="Y12" s="28">
        <f t="shared" si="4"/>
        <v>0.5828587963</v>
      </c>
      <c r="Z12" s="27"/>
      <c r="AA12" s="27" t="str">
        <f t="shared" si="5"/>
        <v/>
      </c>
      <c r="AB12" s="27" t="str">
        <f t="shared" si="6"/>
        <v/>
      </c>
      <c r="AC12" s="27" t="str">
        <f t="shared" si="7"/>
        <v/>
      </c>
      <c r="AD12" s="27" t="str">
        <f t="shared" si="8"/>
        <v/>
      </c>
      <c r="AE12" t="str">
        <f t="shared" si="9"/>
        <v/>
      </c>
      <c r="AG12" t="str">
        <f t="shared" si="10"/>
        <v>@hectorfiori</v>
      </c>
      <c r="AH12" s="31" t="str">
        <f t="shared" si="11"/>
        <v>https://www.chess.com/member/hectorfiori</v>
      </c>
      <c r="AJ12" s="29"/>
      <c r="AK12" s="29"/>
      <c r="AL12" s="29">
        <v>9.0</v>
      </c>
      <c r="AM12" s="29"/>
      <c r="AN12" s="34"/>
      <c r="AP12" s="30"/>
      <c r="AQ12" s="10"/>
    </row>
    <row r="13">
      <c r="A13" s="23">
        <v>10.0</v>
      </c>
      <c r="B13" s="10" t="s">
        <v>78</v>
      </c>
      <c r="C13" s="24">
        <v>42758.84773148148</v>
      </c>
      <c r="D13" s="24">
        <v>43656.36980324074</v>
      </c>
      <c r="E13" s="10" t="s">
        <v>35</v>
      </c>
      <c r="F13" s="23">
        <v>43.0</v>
      </c>
      <c r="G13" s="25">
        <v>2183.0</v>
      </c>
      <c r="H13" s="23">
        <v>82.0</v>
      </c>
      <c r="I13" s="23">
        <v>347.0</v>
      </c>
      <c r="J13" s="23">
        <v>82.0</v>
      </c>
      <c r="K13" s="23">
        <v>100.0</v>
      </c>
      <c r="L13" s="23">
        <v>19278.0</v>
      </c>
      <c r="M13" s="23">
        <v>0.0</v>
      </c>
      <c r="N13" s="23">
        <v>1970.0</v>
      </c>
      <c r="O13" s="23">
        <v>73.0</v>
      </c>
      <c r="P13" s="23">
        <v>345.0</v>
      </c>
      <c r="Q13" s="23">
        <v>68.0</v>
      </c>
      <c r="R13" s="23">
        <v>121.0</v>
      </c>
      <c r="S13" s="23">
        <v>19278.0</v>
      </c>
      <c r="T13" s="25">
        <v>0.0</v>
      </c>
      <c r="U13" s="25">
        <v>2663.0</v>
      </c>
      <c r="V13" s="25">
        <v>39.0</v>
      </c>
      <c r="W13" s="5">
        <f t="shared" si="2"/>
        <v>-1888</v>
      </c>
      <c r="X13" s="27">
        <f t="shared" si="3"/>
        <v>534</v>
      </c>
      <c r="Y13" s="28">
        <f t="shared" si="4"/>
        <v>0.0330787037</v>
      </c>
      <c r="Z13" s="27"/>
      <c r="AA13" s="27" t="str">
        <f t="shared" si="5"/>
        <v/>
      </c>
      <c r="AB13" s="27" t="str">
        <f t="shared" si="6"/>
        <v/>
      </c>
      <c r="AC13" s="27" t="str">
        <f t="shared" si="7"/>
        <v/>
      </c>
      <c r="AD13" s="27" t="str">
        <f t="shared" si="8"/>
        <v/>
      </c>
      <c r="AE13" t="str">
        <f t="shared" si="9"/>
        <v/>
      </c>
      <c r="AG13" t="str">
        <f t="shared" si="10"/>
        <v>@magisterio</v>
      </c>
      <c r="AH13" s="31" t="str">
        <f t="shared" si="11"/>
        <v>https://www.chess.com/member/magisterio</v>
      </c>
      <c r="AJ13" s="29"/>
      <c r="AK13" s="29"/>
      <c r="AL13" s="29">
        <v>10.0</v>
      </c>
      <c r="AM13" s="29"/>
      <c r="AN13" s="34"/>
      <c r="AQ13" s="10"/>
    </row>
    <row r="14">
      <c r="A14" s="23">
        <v>11.0</v>
      </c>
      <c r="B14" s="10" t="s">
        <v>80</v>
      </c>
      <c r="C14" s="24">
        <v>42888.57952546296</v>
      </c>
      <c r="D14" s="24">
        <v>43656.36876157407</v>
      </c>
      <c r="E14" s="10" t="s">
        <v>39</v>
      </c>
      <c r="F14" s="23">
        <v>6.0</v>
      </c>
      <c r="G14" s="25">
        <v>2183.0</v>
      </c>
      <c r="H14" s="23">
        <v>92.0</v>
      </c>
      <c r="I14" s="23">
        <v>95.0</v>
      </c>
      <c r="J14" s="23">
        <v>9.0</v>
      </c>
      <c r="K14" s="23">
        <v>11.0</v>
      </c>
      <c r="L14" s="23">
        <v>56935.0</v>
      </c>
      <c r="M14" s="23">
        <v>0.0</v>
      </c>
      <c r="N14" s="23">
        <v>1398.0</v>
      </c>
      <c r="O14" s="23">
        <v>252.0</v>
      </c>
      <c r="P14" s="23">
        <v>1.0</v>
      </c>
      <c r="Q14" s="23">
        <v>0.0</v>
      </c>
      <c r="R14" s="23">
        <v>0.0</v>
      </c>
      <c r="S14" s="23">
        <v>56935.0</v>
      </c>
      <c r="T14" s="25">
        <v>0.0</v>
      </c>
      <c r="U14" s="25">
        <v>1918.0</v>
      </c>
      <c r="V14" s="26">
        <v>21.0</v>
      </c>
      <c r="W14" s="5">
        <f t="shared" si="2"/>
        <v>-1306</v>
      </c>
      <c r="X14" s="27">
        <f t="shared" si="3"/>
        <v>1</v>
      </c>
      <c r="Y14" s="28">
        <f t="shared" si="4"/>
        <v>0.03412037037</v>
      </c>
      <c r="Z14" s="27"/>
      <c r="AA14" s="27" t="str">
        <f t="shared" si="5"/>
        <v/>
      </c>
      <c r="AB14" s="27" t="str">
        <f t="shared" si="6"/>
        <v/>
      </c>
      <c r="AC14" s="27" t="str">
        <f t="shared" si="7"/>
        <v/>
      </c>
      <c r="AD14" s="27" t="str">
        <f t="shared" si="8"/>
        <v/>
      </c>
      <c r="AE14" t="str">
        <f t="shared" si="9"/>
        <v/>
      </c>
      <c r="AG14" t="str">
        <f t="shared" si="10"/>
        <v>@franco_brc</v>
      </c>
      <c r="AH14" s="31" t="str">
        <f t="shared" si="11"/>
        <v>https://www.chess.com/member/franco_brc</v>
      </c>
      <c r="AJ14" s="29"/>
      <c r="AK14" s="29"/>
      <c r="AL14" s="29">
        <v>11.0</v>
      </c>
      <c r="AM14" s="29"/>
      <c r="AN14" s="34"/>
      <c r="AQ14" s="10"/>
    </row>
    <row r="15">
      <c r="A15" s="23">
        <v>12.0</v>
      </c>
      <c r="B15" s="10" t="s">
        <v>83</v>
      </c>
      <c r="C15" s="24">
        <v>42029.90709490741</v>
      </c>
      <c r="D15" s="24">
        <v>43656.30190972222</v>
      </c>
      <c r="E15" s="10" t="s">
        <v>35</v>
      </c>
      <c r="F15" s="23">
        <v>12.0</v>
      </c>
      <c r="G15" s="25">
        <v>2167.0</v>
      </c>
      <c r="H15" s="23">
        <v>84.0</v>
      </c>
      <c r="I15" s="23">
        <v>177.0</v>
      </c>
      <c r="J15" s="23">
        <v>96.0</v>
      </c>
      <c r="K15" s="23">
        <v>81.0</v>
      </c>
      <c r="L15" s="23">
        <v>43359.0</v>
      </c>
      <c r="M15" s="23">
        <v>0.0</v>
      </c>
      <c r="N15" s="23">
        <v>1919.0</v>
      </c>
      <c r="O15" s="23">
        <v>96.0</v>
      </c>
      <c r="P15" s="23">
        <v>34.0</v>
      </c>
      <c r="Q15" s="23">
        <v>8.0</v>
      </c>
      <c r="R15" s="23">
        <v>12.0</v>
      </c>
      <c r="S15" s="23">
        <v>43359.0</v>
      </c>
      <c r="T15" s="25">
        <v>0.0</v>
      </c>
      <c r="U15" s="25">
        <v>2566.0</v>
      </c>
      <c r="V15" s="26">
        <v>31.0</v>
      </c>
      <c r="W15" s="5">
        <f t="shared" si="2"/>
        <v>-1835</v>
      </c>
      <c r="X15" s="27">
        <f t="shared" si="3"/>
        <v>54</v>
      </c>
      <c r="Y15" s="28">
        <f t="shared" si="4"/>
        <v>0.1009722222</v>
      </c>
      <c r="Z15" s="27"/>
      <c r="AA15" s="27" t="str">
        <f t="shared" si="5"/>
        <v/>
      </c>
      <c r="AB15" s="27" t="str">
        <f t="shared" si="6"/>
        <v/>
      </c>
      <c r="AC15" s="27" t="str">
        <f t="shared" si="7"/>
        <v/>
      </c>
      <c r="AD15" s="27" t="str">
        <f t="shared" si="8"/>
        <v/>
      </c>
      <c r="AE15" t="str">
        <f t="shared" si="9"/>
        <v/>
      </c>
      <c r="AG15" t="str">
        <f t="shared" si="10"/>
        <v>@ale67</v>
      </c>
      <c r="AH15" s="31" t="str">
        <f t="shared" si="11"/>
        <v>https://www.chess.com/member/ale67</v>
      </c>
      <c r="AJ15" s="29"/>
      <c r="AK15" s="29"/>
      <c r="AL15" s="29">
        <v>12.0</v>
      </c>
      <c r="AM15" s="29"/>
      <c r="AN15" s="34"/>
      <c r="AQ15" s="10"/>
    </row>
    <row r="16">
      <c r="A16" s="23">
        <v>13.0</v>
      </c>
      <c r="B16" s="10" t="s">
        <v>85</v>
      </c>
      <c r="C16" s="24">
        <v>43228.443344907406</v>
      </c>
      <c r="D16" s="24">
        <v>43656.38333333333</v>
      </c>
      <c r="E16" s="10" t="s">
        <v>35</v>
      </c>
      <c r="F16" s="23">
        <v>2.0</v>
      </c>
      <c r="G16" s="25">
        <v>2162.0</v>
      </c>
      <c r="H16" s="23">
        <v>66.0</v>
      </c>
      <c r="I16" s="23">
        <v>158.0</v>
      </c>
      <c r="J16" s="23">
        <v>26.0</v>
      </c>
      <c r="K16" s="23">
        <v>22.0</v>
      </c>
      <c r="L16" s="23">
        <v>16470.0</v>
      </c>
      <c r="M16" s="23">
        <v>0.0</v>
      </c>
      <c r="N16" s="10" t="s">
        <v>36</v>
      </c>
      <c r="O16" s="10" t="s">
        <v>36</v>
      </c>
      <c r="P16" s="23">
        <v>0.0</v>
      </c>
      <c r="Q16" s="23">
        <v>0.0</v>
      </c>
      <c r="R16" s="23">
        <v>0.0</v>
      </c>
      <c r="S16" s="10" t="s">
        <v>36</v>
      </c>
      <c r="T16" s="14" t="s">
        <v>36</v>
      </c>
      <c r="U16" s="25">
        <v>2437.0</v>
      </c>
      <c r="V16" s="25">
        <v>23.0</v>
      </c>
      <c r="W16" s="5" t="str">
        <f t="shared" si="2"/>
        <v>#VALUE!</v>
      </c>
      <c r="X16" s="27">
        <f t="shared" si="3"/>
        <v>0</v>
      </c>
      <c r="Y16" s="28">
        <f t="shared" si="4"/>
        <v>0.01954861111</v>
      </c>
      <c r="Z16" s="27"/>
      <c r="AA16" s="27" t="str">
        <f t="shared" si="5"/>
        <v/>
      </c>
      <c r="AB16" s="27" t="str">
        <f t="shared" si="6"/>
        <v/>
      </c>
      <c r="AC16" s="27" t="str">
        <f t="shared" si="7"/>
        <v/>
      </c>
      <c r="AD16" s="27" t="str">
        <f t="shared" si="8"/>
        <v/>
      </c>
      <c r="AE16" t="str">
        <f t="shared" si="9"/>
        <v/>
      </c>
      <c r="AG16" t="str">
        <f t="shared" si="10"/>
        <v>@sandrodeamerica</v>
      </c>
      <c r="AH16" s="31" t="str">
        <f t="shared" si="11"/>
        <v>https://www.chess.com/member/sandrodeamerica</v>
      </c>
      <c r="AJ16" s="29"/>
      <c r="AK16" s="29"/>
      <c r="AL16" s="29">
        <v>13.0</v>
      </c>
      <c r="AM16" s="29"/>
      <c r="AN16" s="34"/>
      <c r="AQ16" s="10"/>
    </row>
    <row r="17">
      <c r="A17" s="23">
        <v>14.0</v>
      </c>
      <c r="B17" s="10" t="s">
        <v>90</v>
      </c>
      <c r="C17" s="24">
        <v>43225.6562037037</v>
      </c>
      <c r="D17" s="24">
        <v>43656.05008101852</v>
      </c>
      <c r="E17" s="10" t="s">
        <v>39</v>
      </c>
      <c r="F17" s="23">
        <v>73.0</v>
      </c>
      <c r="G17" s="25">
        <v>2158.0</v>
      </c>
      <c r="H17" s="23">
        <v>52.0</v>
      </c>
      <c r="I17" s="23">
        <v>283.0</v>
      </c>
      <c r="J17" s="23">
        <v>188.0</v>
      </c>
      <c r="K17" s="23">
        <v>78.0</v>
      </c>
      <c r="L17" s="23">
        <v>28252.0</v>
      </c>
      <c r="M17" s="23">
        <v>0.0</v>
      </c>
      <c r="N17" s="23">
        <v>1860.0</v>
      </c>
      <c r="O17" s="23">
        <v>86.0</v>
      </c>
      <c r="P17" s="23">
        <v>27.0</v>
      </c>
      <c r="Q17" s="23">
        <v>6.0</v>
      </c>
      <c r="R17" s="23">
        <v>3.0</v>
      </c>
      <c r="S17" s="23">
        <v>28252.0</v>
      </c>
      <c r="T17" s="25">
        <v>0.0</v>
      </c>
      <c r="U17" s="25">
        <v>2397.0</v>
      </c>
      <c r="V17" s="26">
        <v>29.0</v>
      </c>
      <c r="W17" s="5">
        <f t="shared" si="2"/>
        <v>-1808</v>
      </c>
      <c r="X17" s="27">
        <f t="shared" si="3"/>
        <v>36</v>
      </c>
      <c r="Y17" s="28">
        <f t="shared" si="4"/>
        <v>0.3528009259</v>
      </c>
      <c r="Z17" s="27"/>
      <c r="AA17" s="27" t="str">
        <f t="shared" si="5"/>
        <v/>
      </c>
      <c r="AB17" s="27" t="str">
        <f t="shared" si="6"/>
        <v/>
      </c>
      <c r="AC17" s="27" t="str">
        <f t="shared" si="7"/>
        <v/>
      </c>
      <c r="AD17" s="27" t="str">
        <f t="shared" si="8"/>
        <v/>
      </c>
      <c r="AE17" t="str">
        <f t="shared" si="9"/>
        <v/>
      </c>
      <c r="AG17" t="str">
        <f t="shared" si="10"/>
        <v>@juliocampi</v>
      </c>
      <c r="AH17" s="31" t="str">
        <f t="shared" si="11"/>
        <v>https://www.chess.com/member/juliocampi</v>
      </c>
      <c r="AJ17" s="29"/>
      <c r="AK17" s="29"/>
      <c r="AL17" s="29">
        <v>14.0</v>
      </c>
      <c r="AM17" s="29"/>
      <c r="AN17" s="34"/>
      <c r="AQ17" s="10"/>
    </row>
    <row r="18">
      <c r="A18" s="23">
        <v>15.0</v>
      </c>
      <c r="B18" s="10" t="s">
        <v>93</v>
      </c>
      <c r="C18" s="24">
        <v>42676.00682870371</v>
      </c>
      <c r="D18" s="24">
        <v>43656.34953703704</v>
      </c>
      <c r="E18" s="10" t="s">
        <v>39</v>
      </c>
      <c r="F18" s="23">
        <v>9.0</v>
      </c>
      <c r="G18" s="25">
        <v>2156.0</v>
      </c>
      <c r="H18" s="23">
        <v>75.0</v>
      </c>
      <c r="I18" s="23">
        <v>77.0</v>
      </c>
      <c r="J18" s="23">
        <v>23.0</v>
      </c>
      <c r="K18" s="23">
        <v>34.0</v>
      </c>
      <c r="L18" s="23">
        <v>30804.0</v>
      </c>
      <c r="M18" s="23">
        <v>0.0</v>
      </c>
      <c r="N18" s="10" t="s">
        <v>36</v>
      </c>
      <c r="O18" s="10" t="s">
        <v>36</v>
      </c>
      <c r="P18" s="23">
        <v>0.0</v>
      </c>
      <c r="Q18" s="23">
        <v>0.0</v>
      </c>
      <c r="R18" s="23">
        <v>0.0</v>
      </c>
      <c r="S18" s="10" t="s">
        <v>36</v>
      </c>
      <c r="T18" s="14" t="s">
        <v>36</v>
      </c>
      <c r="U18" s="25">
        <v>2676.0</v>
      </c>
      <c r="V18" s="25">
        <v>31.0</v>
      </c>
      <c r="W18" s="5" t="str">
        <f t="shared" si="2"/>
        <v>#VALUE!</v>
      </c>
      <c r="X18" s="27">
        <f t="shared" si="3"/>
        <v>0</v>
      </c>
      <c r="Y18" s="28">
        <f t="shared" si="4"/>
        <v>0.05334490741</v>
      </c>
      <c r="Z18" s="27"/>
      <c r="AA18" s="27" t="str">
        <f t="shared" si="5"/>
        <v/>
      </c>
      <c r="AB18" s="27" t="str">
        <f t="shared" si="6"/>
        <v/>
      </c>
      <c r="AC18" s="27" t="str">
        <f t="shared" si="7"/>
        <v/>
      </c>
      <c r="AD18" s="27" t="str">
        <f t="shared" si="8"/>
        <v/>
      </c>
      <c r="AE18" t="str">
        <f t="shared" si="9"/>
        <v/>
      </c>
      <c r="AG18" t="str">
        <f t="shared" si="10"/>
        <v>@ferruchess</v>
      </c>
      <c r="AH18" s="31" t="str">
        <f t="shared" si="11"/>
        <v>https://www.chess.com/member/ferruchess</v>
      </c>
      <c r="AJ18" s="29"/>
      <c r="AK18" s="29"/>
      <c r="AL18" s="29">
        <v>15.0</v>
      </c>
      <c r="AM18" s="29"/>
      <c r="AN18" s="34"/>
      <c r="AQ18" s="10"/>
    </row>
    <row r="19">
      <c r="A19" s="23">
        <v>16.0</v>
      </c>
      <c r="B19" s="10" t="s">
        <v>95</v>
      </c>
      <c r="C19" s="24">
        <v>42296.56704861111</v>
      </c>
      <c r="D19" s="24">
        <v>43656.39130787037</v>
      </c>
      <c r="E19" s="10" t="s">
        <v>39</v>
      </c>
      <c r="F19" s="23">
        <v>22.0</v>
      </c>
      <c r="G19" s="25">
        <v>2155.0</v>
      </c>
      <c r="H19" s="23">
        <v>67.0</v>
      </c>
      <c r="I19" s="23">
        <v>182.0</v>
      </c>
      <c r="J19" s="23">
        <v>76.0</v>
      </c>
      <c r="K19" s="23">
        <v>65.0</v>
      </c>
      <c r="L19" s="23">
        <v>65022.0</v>
      </c>
      <c r="M19" s="23">
        <v>0.0</v>
      </c>
      <c r="N19" s="23">
        <v>2031.0</v>
      </c>
      <c r="O19" s="23">
        <v>99.0</v>
      </c>
      <c r="P19" s="23">
        <v>53.0</v>
      </c>
      <c r="Q19" s="23">
        <v>29.0</v>
      </c>
      <c r="R19" s="23">
        <v>20.0</v>
      </c>
      <c r="S19" s="23">
        <v>65022.0</v>
      </c>
      <c r="T19" s="25">
        <v>0.0</v>
      </c>
      <c r="U19" s="25">
        <v>2699.0</v>
      </c>
      <c r="V19" s="25">
        <v>31.0</v>
      </c>
      <c r="W19" s="5">
        <f t="shared" si="2"/>
        <v>-1964</v>
      </c>
      <c r="X19" s="27">
        <f t="shared" si="3"/>
        <v>102</v>
      </c>
      <c r="Y19" s="28">
        <f t="shared" si="4"/>
        <v>0.01157407407</v>
      </c>
      <c r="Z19" s="27"/>
      <c r="AA19" s="27" t="str">
        <f t="shared" si="5"/>
        <v/>
      </c>
      <c r="AB19" s="27" t="str">
        <f t="shared" si="6"/>
        <v/>
      </c>
      <c r="AC19" s="27" t="str">
        <f t="shared" si="7"/>
        <v/>
      </c>
      <c r="AD19" s="27" t="str">
        <f t="shared" si="8"/>
        <v/>
      </c>
      <c r="AE19" t="str">
        <f t="shared" si="9"/>
        <v/>
      </c>
      <c r="AG19" t="str">
        <f t="shared" si="10"/>
        <v>@deiorojo</v>
      </c>
      <c r="AH19" s="31" t="str">
        <f t="shared" si="11"/>
        <v>https://www.chess.com/member/deiorojo</v>
      </c>
      <c r="AJ19" s="29"/>
      <c r="AK19" s="29"/>
      <c r="AL19" s="29">
        <v>16.0</v>
      </c>
      <c r="AM19" s="29"/>
      <c r="AN19" s="34"/>
      <c r="AQ19" s="10"/>
    </row>
    <row r="20">
      <c r="A20" s="23">
        <v>17.0</v>
      </c>
      <c r="B20" s="10" t="s">
        <v>98</v>
      </c>
      <c r="C20" s="24">
        <v>43231.73462962963</v>
      </c>
      <c r="D20" s="24">
        <v>43656.29017361111</v>
      </c>
      <c r="E20" s="10" t="s">
        <v>35</v>
      </c>
      <c r="F20" s="23">
        <v>9.0</v>
      </c>
      <c r="G20" s="25">
        <v>2143.0</v>
      </c>
      <c r="H20" s="23">
        <v>85.0</v>
      </c>
      <c r="I20" s="23">
        <v>64.0</v>
      </c>
      <c r="J20" s="23">
        <v>12.0</v>
      </c>
      <c r="K20" s="23">
        <v>5.0</v>
      </c>
      <c r="L20" s="23">
        <v>128936.0</v>
      </c>
      <c r="M20" s="23">
        <v>0.0</v>
      </c>
      <c r="N20" s="23">
        <v>1618.0</v>
      </c>
      <c r="O20" s="23">
        <v>151.0</v>
      </c>
      <c r="P20" s="23">
        <v>7.0</v>
      </c>
      <c r="Q20" s="23">
        <v>1.0</v>
      </c>
      <c r="R20" s="23">
        <v>0.0</v>
      </c>
      <c r="S20" s="23">
        <v>128936.0</v>
      </c>
      <c r="T20" s="25">
        <v>0.0</v>
      </c>
      <c r="U20" s="25">
        <v>2339.0</v>
      </c>
      <c r="V20" s="33" t="s">
        <v>36</v>
      </c>
      <c r="W20" s="5">
        <f t="shared" si="2"/>
        <v>-1533</v>
      </c>
      <c r="X20" s="27">
        <f t="shared" si="3"/>
        <v>8</v>
      </c>
      <c r="Y20" s="28">
        <f t="shared" si="4"/>
        <v>0.1127083333</v>
      </c>
      <c r="Z20" s="27"/>
      <c r="AA20" s="27" t="str">
        <f t="shared" si="5"/>
        <v/>
      </c>
      <c r="AB20" s="27" t="str">
        <f t="shared" si="6"/>
        <v/>
      </c>
      <c r="AC20" s="27" t="str">
        <f t="shared" si="7"/>
        <v/>
      </c>
      <c r="AD20" s="27" t="str">
        <f t="shared" si="8"/>
        <v/>
      </c>
      <c r="AE20" t="str">
        <f t="shared" si="9"/>
        <v/>
      </c>
      <c r="AG20" t="str">
        <f t="shared" si="10"/>
        <v>@jabellini</v>
      </c>
      <c r="AH20" s="31" t="str">
        <f t="shared" si="11"/>
        <v>https://www.chess.com/member/jabellini</v>
      </c>
      <c r="AJ20" s="29"/>
      <c r="AK20" s="29"/>
      <c r="AL20" s="29">
        <v>17.0</v>
      </c>
      <c r="AM20" s="29"/>
      <c r="AN20" s="34"/>
      <c r="AQ20" s="10"/>
    </row>
    <row r="21">
      <c r="A21" s="23">
        <v>18.0</v>
      </c>
      <c r="B21" s="10" t="s">
        <v>101</v>
      </c>
      <c r="C21" s="24">
        <v>43353.76568287037</v>
      </c>
      <c r="D21" s="24">
        <v>43632.97769675926</v>
      </c>
      <c r="E21" s="10" t="s">
        <v>39</v>
      </c>
      <c r="F21" s="23">
        <v>0.0</v>
      </c>
      <c r="G21" s="25">
        <v>2141.0</v>
      </c>
      <c r="H21" s="23">
        <v>136.0</v>
      </c>
      <c r="I21" s="23">
        <v>10.0</v>
      </c>
      <c r="J21" s="23">
        <v>1.0</v>
      </c>
      <c r="K21" s="23">
        <v>1.0</v>
      </c>
      <c r="L21" s="23">
        <v>9526.0</v>
      </c>
      <c r="M21" s="23">
        <v>0.0</v>
      </c>
      <c r="N21" s="10" t="s">
        <v>36</v>
      </c>
      <c r="O21" s="10" t="s">
        <v>36</v>
      </c>
      <c r="P21" s="23">
        <v>0.0</v>
      </c>
      <c r="Q21" s="23">
        <v>0.0</v>
      </c>
      <c r="R21" s="23">
        <v>0.0</v>
      </c>
      <c r="S21" s="10" t="s">
        <v>36</v>
      </c>
      <c r="T21" s="14" t="s">
        <v>36</v>
      </c>
      <c r="U21" s="25">
        <v>2007.0</v>
      </c>
      <c r="V21" s="33" t="s">
        <v>36</v>
      </c>
      <c r="W21" s="5" t="str">
        <f t="shared" si="2"/>
        <v>#VALUE!</v>
      </c>
      <c r="X21" s="27">
        <f t="shared" si="3"/>
        <v>0</v>
      </c>
      <c r="Y21" s="28">
        <f t="shared" si="4"/>
        <v>23.42518519</v>
      </c>
      <c r="Z21" s="27"/>
      <c r="AA21" s="27" t="str">
        <f t="shared" si="5"/>
        <v/>
      </c>
      <c r="AB21" s="27" t="str">
        <f t="shared" si="6"/>
        <v/>
      </c>
      <c r="AC21" s="27" t="str">
        <f t="shared" si="7"/>
        <v/>
      </c>
      <c r="AD21" s="27" t="str">
        <f t="shared" si="8"/>
        <v/>
      </c>
      <c r="AE21" t="str">
        <f t="shared" si="9"/>
        <v/>
      </c>
      <c r="AG21" t="str">
        <f t="shared" si="10"/>
        <v>@emac123</v>
      </c>
      <c r="AH21" s="31" t="str">
        <f t="shared" si="11"/>
        <v>https://www.chess.com/member/emac123</v>
      </c>
      <c r="AJ21" s="29"/>
      <c r="AK21" s="29"/>
      <c r="AL21" s="29">
        <v>18.0</v>
      </c>
      <c r="AM21" s="29"/>
      <c r="AN21" s="34"/>
      <c r="AQ21" s="10"/>
    </row>
    <row r="22">
      <c r="A22" s="23">
        <v>19.0</v>
      </c>
      <c r="B22" s="10" t="s">
        <v>104</v>
      </c>
      <c r="C22" s="24">
        <v>42502.859293981484</v>
      </c>
      <c r="D22" s="24">
        <v>43655.858981481484</v>
      </c>
      <c r="E22" s="10" t="s">
        <v>39</v>
      </c>
      <c r="F22" s="23">
        <v>2.0</v>
      </c>
      <c r="G22" s="25">
        <v>2133.0</v>
      </c>
      <c r="H22" s="23">
        <v>111.0</v>
      </c>
      <c r="I22" s="23">
        <v>36.0</v>
      </c>
      <c r="J22" s="23">
        <v>5.0</v>
      </c>
      <c r="K22" s="23">
        <v>1.0</v>
      </c>
      <c r="L22" s="23">
        <v>61128.0</v>
      </c>
      <c r="M22" s="23">
        <v>0.0</v>
      </c>
      <c r="N22" s="10" t="s">
        <v>36</v>
      </c>
      <c r="O22" s="10" t="s">
        <v>36</v>
      </c>
      <c r="P22" s="23">
        <v>0.0</v>
      </c>
      <c r="Q22" s="23">
        <v>0.0</v>
      </c>
      <c r="R22" s="23">
        <v>0.0</v>
      </c>
      <c r="S22" s="10" t="s">
        <v>36</v>
      </c>
      <c r="T22" s="14" t="s">
        <v>36</v>
      </c>
      <c r="U22" s="25">
        <v>2511.0</v>
      </c>
      <c r="V22" s="26">
        <v>32.0</v>
      </c>
      <c r="W22" s="5" t="str">
        <f t="shared" si="2"/>
        <v>#VALUE!</v>
      </c>
      <c r="X22" s="27">
        <f t="shared" si="3"/>
        <v>0</v>
      </c>
      <c r="Y22" s="28">
        <f t="shared" si="4"/>
        <v>0.543900463</v>
      </c>
      <c r="Z22" s="27"/>
      <c r="AA22" s="27" t="str">
        <f t="shared" si="5"/>
        <v/>
      </c>
      <c r="AB22" s="27" t="str">
        <f t="shared" si="6"/>
        <v/>
      </c>
      <c r="AC22" s="27" t="str">
        <f t="shared" si="7"/>
        <v/>
      </c>
      <c r="AD22" s="27" t="str">
        <f t="shared" si="8"/>
        <v/>
      </c>
      <c r="AE22" t="str">
        <f t="shared" si="9"/>
        <v/>
      </c>
      <c r="AG22" t="str">
        <f t="shared" si="10"/>
        <v>@juancruz88</v>
      </c>
      <c r="AH22" s="31" t="str">
        <f t="shared" si="11"/>
        <v>https://www.chess.com/member/juancruz88</v>
      </c>
      <c r="AJ22" s="29"/>
      <c r="AK22" s="29"/>
      <c r="AL22" s="29">
        <v>19.0</v>
      </c>
      <c r="AM22" s="29"/>
      <c r="AN22" s="34"/>
      <c r="AQ22" s="10"/>
    </row>
    <row r="23">
      <c r="A23" s="23">
        <v>20.0</v>
      </c>
      <c r="B23" s="10" t="s">
        <v>107</v>
      </c>
      <c r="C23" s="24">
        <v>42782.66520833333</v>
      </c>
      <c r="D23" s="24">
        <v>43655.85706018518</v>
      </c>
      <c r="E23" s="10" t="s">
        <v>35</v>
      </c>
      <c r="F23" s="23">
        <v>8.0</v>
      </c>
      <c r="G23" s="25">
        <v>2129.0</v>
      </c>
      <c r="H23" s="23">
        <v>87.0</v>
      </c>
      <c r="I23" s="23">
        <v>83.0</v>
      </c>
      <c r="J23" s="23">
        <v>14.0</v>
      </c>
      <c r="K23" s="23">
        <v>37.0</v>
      </c>
      <c r="L23" s="23">
        <v>52724.0</v>
      </c>
      <c r="M23" s="23">
        <v>0.0</v>
      </c>
      <c r="N23" s="23">
        <v>1590.0</v>
      </c>
      <c r="O23" s="23">
        <v>139.0</v>
      </c>
      <c r="P23" s="23">
        <v>14.0</v>
      </c>
      <c r="Q23" s="23">
        <v>0.0</v>
      </c>
      <c r="R23" s="23">
        <v>0.0</v>
      </c>
      <c r="S23" s="23">
        <v>52724.0</v>
      </c>
      <c r="T23" s="25">
        <v>0.0</v>
      </c>
      <c r="U23" s="25">
        <v>1935.0</v>
      </c>
      <c r="V23" s="14" t="s">
        <v>36</v>
      </c>
      <c r="W23" s="5">
        <f t="shared" si="2"/>
        <v>-1503</v>
      </c>
      <c r="X23" s="27">
        <f t="shared" si="3"/>
        <v>14</v>
      </c>
      <c r="Y23" s="28">
        <f t="shared" si="4"/>
        <v>0.5458217593</v>
      </c>
      <c r="Z23" s="27"/>
      <c r="AA23" s="27" t="str">
        <f t="shared" si="5"/>
        <v/>
      </c>
      <c r="AB23" s="27" t="str">
        <f t="shared" si="6"/>
        <v/>
      </c>
      <c r="AC23" s="27" t="str">
        <f t="shared" si="7"/>
        <v/>
      </c>
      <c r="AD23" s="27" t="str">
        <f t="shared" si="8"/>
        <v/>
      </c>
      <c r="AE23" t="str">
        <f t="shared" si="9"/>
        <v/>
      </c>
      <c r="AG23" t="str">
        <f t="shared" si="10"/>
        <v>@rlrecalde</v>
      </c>
      <c r="AH23" s="31" t="str">
        <f t="shared" si="11"/>
        <v>https://www.chess.com/member/rlrecalde</v>
      </c>
      <c r="AJ23" s="29"/>
      <c r="AK23" s="29"/>
      <c r="AL23" s="29">
        <v>20.0</v>
      </c>
      <c r="AM23" s="29"/>
      <c r="AN23" s="34"/>
      <c r="AQ23" s="10"/>
    </row>
    <row r="24">
      <c r="A24" s="23">
        <v>21.0</v>
      </c>
      <c r="B24" s="10" t="s">
        <v>111</v>
      </c>
      <c r="C24" s="24">
        <v>42230.5125462963</v>
      </c>
      <c r="D24" s="24">
        <v>43656.32439814815</v>
      </c>
      <c r="E24" s="10" t="s">
        <v>35</v>
      </c>
      <c r="F24" s="23">
        <v>15.0</v>
      </c>
      <c r="G24" s="25">
        <v>2114.0</v>
      </c>
      <c r="H24" s="23">
        <v>84.0</v>
      </c>
      <c r="I24" s="23">
        <v>137.0</v>
      </c>
      <c r="J24" s="23">
        <v>30.0</v>
      </c>
      <c r="K24" s="23">
        <v>48.0</v>
      </c>
      <c r="L24" s="23">
        <v>55148.0</v>
      </c>
      <c r="M24" s="23">
        <v>0.0</v>
      </c>
      <c r="N24" s="23">
        <v>1986.0</v>
      </c>
      <c r="O24" s="23">
        <v>91.0</v>
      </c>
      <c r="P24" s="23">
        <v>51.0</v>
      </c>
      <c r="Q24" s="23">
        <v>16.0</v>
      </c>
      <c r="R24" s="23">
        <v>19.0</v>
      </c>
      <c r="S24" s="23">
        <v>55148.0</v>
      </c>
      <c r="T24" s="25">
        <v>0.0</v>
      </c>
      <c r="U24" s="25">
        <v>2096.0</v>
      </c>
      <c r="V24" s="25">
        <v>30.0</v>
      </c>
      <c r="W24" s="5">
        <f t="shared" si="2"/>
        <v>-1902</v>
      </c>
      <c r="X24" s="27">
        <f t="shared" si="3"/>
        <v>86</v>
      </c>
      <c r="Y24" s="28">
        <f t="shared" si="4"/>
        <v>0.07848379629</v>
      </c>
      <c r="Z24" s="27"/>
      <c r="AA24" s="27" t="str">
        <f t="shared" si="5"/>
        <v/>
      </c>
      <c r="AB24" s="27" t="str">
        <f t="shared" si="6"/>
        <v/>
      </c>
      <c r="AC24" s="27" t="str">
        <f t="shared" si="7"/>
        <v/>
      </c>
      <c r="AD24" s="27" t="str">
        <f t="shared" si="8"/>
        <v/>
      </c>
      <c r="AE24" t="str">
        <f t="shared" si="9"/>
        <v/>
      </c>
      <c r="AG24" t="str">
        <f t="shared" si="10"/>
        <v>@pancho2015</v>
      </c>
      <c r="AH24" s="31" t="str">
        <f t="shared" si="11"/>
        <v>https://www.chess.com/member/pancho2015</v>
      </c>
      <c r="AJ24" s="29"/>
      <c r="AK24" s="29"/>
      <c r="AL24" s="29">
        <v>21.0</v>
      </c>
      <c r="AM24" s="29"/>
      <c r="AN24" s="34"/>
      <c r="AQ24" s="10"/>
    </row>
    <row r="25">
      <c r="A25" s="23">
        <v>22.0</v>
      </c>
      <c r="B25" s="10" t="s">
        <v>113</v>
      </c>
      <c r="C25" s="24">
        <v>43346.85244212963</v>
      </c>
      <c r="D25" s="24">
        <v>43656.3827662037</v>
      </c>
      <c r="E25" s="10" t="s">
        <v>35</v>
      </c>
      <c r="F25" s="23">
        <v>12.0</v>
      </c>
      <c r="G25" s="25">
        <v>2112.0</v>
      </c>
      <c r="H25" s="23">
        <v>66.0</v>
      </c>
      <c r="I25" s="23">
        <v>133.0</v>
      </c>
      <c r="J25" s="23">
        <v>14.0</v>
      </c>
      <c r="K25" s="23">
        <v>9.0</v>
      </c>
      <c r="L25" s="23">
        <v>22032.0</v>
      </c>
      <c r="M25" s="23">
        <v>0.0</v>
      </c>
      <c r="N25" s="23">
        <v>1768.0</v>
      </c>
      <c r="O25" s="23">
        <v>91.0</v>
      </c>
      <c r="P25" s="23">
        <v>32.0</v>
      </c>
      <c r="Q25" s="23">
        <v>0.0</v>
      </c>
      <c r="R25" s="23">
        <v>1.0</v>
      </c>
      <c r="S25" s="23">
        <v>22032.0</v>
      </c>
      <c r="T25" s="25">
        <v>0.0</v>
      </c>
      <c r="U25" s="25">
        <v>2621.0</v>
      </c>
      <c r="V25" s="25">
        <v>30.0</v>
      </c>
      <c r="W25" s="5">
        <f t="shared" si="2"/>
        <v>-1702</v>
      </c>
      <c r="X25" s="27">
        <f t="shared" si="3"/>
        <v>33</v>
      </c>
      <c r="Y25" s="28">
        <f t="shared" si="4"/>
        <v>0.02011574074</v>
      </c>
      <c r="Z25" s="27"/>
      <c r="AA25" s="27" t="str">
        <f t="shared" si="5"/>
        <v/>
      </c>
      <c r="AB25" s="27" t="str">
        <f t="shared" si="6"/>
        <v/>
      </c>
      <c r="AC25" s="27" t="str">
        <f t="shared" si="7"/>
        <v/>
      </c>
      <c r="AD25" s="27" t="str">
        <f t="shared" si="8"/>
        <v/>
      </c>
      <c r="AE25" t="str">
        <f t="shared" si="9"/>
        <v/>
      </c>
      <c r="AG25" t="str">
        <f t="shared" si="10"/>
        <v>@pepinorabioso</v>
      </c>
      <c r="AH25" s="31" t="str">
        <f t="shared" si="11"/>
        <v>https://www.chess.com/member/pepinorabioso</v>
      </c>
      <c r="AJ25" s="29"/>
      <c r="AK25" s="29"/>
      <c r="AL25" s="29">
        <v>22.0</v>
      </c>
      <c r="AM25" s="29"/>
      <c r="AN25" s="34"/>
      <c r="AQ25" s="10"/>
    </row>
    <row r="26">
      <c r="A26" s="23">
        <v>23.0</v>
      </c>
      <c r="B26" s="10" t="s">
        <v>118</v>
      </c>
      <c r="C26" s="24">
        <v>43212.322847222225</v>
      </c>
      <c r="D26" s="24">
        <v>43656.3200462963</v>
      </c>
      <c r="E26" s="10" t="s">
        <v>39</v>
      </c>
      <c r="F26" s="23">
        <v>32.0</v>
      </c>
      <c r="G26" s="25">
        <v>2109.0</v>
      </c>
      <c r="H26" s="23">
        <v>58.0</v>
      </c>
      <c r="I26" s="23">
        <v>272.0</v>
      </c>
      <c r="J26" s="23">
        <v>78.0</v>
      </c>
      <c r="K26" s="23">
        <v>211.0</v>
      </c>
      <c r="L26" s="23">
        <v>164597.0</v>
      </c>
      <c r="M26" s="23">
        <v>4.65</v>
      </c>
      <c r="N26" s="10" t="s">
        <v>36</v>
      </c>
      <c r="O26" s="10" t="s">
        <v>36</v>
      </c>
      <c r="P26" s="23">
        <v>0.0</v>
      </c>
      <c r="Q26" s="23">
        <v>0.0</v>
      </c>
      <c r="R26" s="23">
        <v>0.0</v>
      </c>
      <c r="S26" s="10" t="s">
        <v>36</v>
      </c>
      <c r="T26" s="14" t="s">
        <v>36</v>
      </c>
      <c r="U26" s="25">
        <v>2349.0</v>
      </c>
      <c r="V26" s="25">
        <v>17.0</v>
      </c>
      <c r="W26" s="5" t="str">
        <f t="shared" si="2"/>
        <v>#VALUE!</v>
      </c>
      <c r="X26" s="27">
        <f t="shared" si="3"/>
        <v>0</v>
      </c>
      <c r="Y26" s="28">
        <f t="shared" si="4"/>
        <v>0.08283564814</v>
      </c>
      <c r="Z26" s="27"/>
      <c r="AA26" s="27" t="str">
        <f t="shared" si="5"/>
        <v/>
      </c>
      <c r="AB26" s="27" t="str">
        <f t="shared" si="6"/>
        <v/>
      </c>
      <c r="AC26" s="27" t="str">
        <f t="shared" si="7"/>
        <v/>
      </c>
      <c r="AD26" s="27" t="str">
        <f t="shared" si="8"/>
        <v/>
      </c>
      <c r="AE26" t="str">
        <f t="shared" si="9"/>
        <v/>
      </c>
      <c r="AG26" t="str">
        <f t="shared" si="10"/>
        <v>@iturraspe</v>
      </c>
      <c r="AH26" s="31" t="str">
        <f t="shared" si="11"/>
        <v>https://www.chess.com/member/iturraspe</v>
      </c>
      <c r="AJ26" s="29"/>
      <c r="AK26" s="29"/>
      <c r="AL26" s="29">
        <v>23.0</v>
      </c>
      <c r="AM26" s="29"/>
      <c r="AN26" s="34"/>
      <c r="AQ26" s="10"/>
    </row>
    <row r="27">
      <c r="A27" s="23">
        <v>24.0</v>
      </c>
      <c r="B27" s="10" t="s">
        <v>121</v>
      </c>
      <c r="C27" s="24">
        <v>42930.03792824074</v>
      </c>
      <c r="D27" s="24">
        <v>43656.15520833333</v>
      </c>
      <c r="E27" s="10" t="s">
        <v>39</v>
      </c>
      <c r="F27" s="23">
        <v>2.0</v>
      </c>
      <c r="G27" s="25">
        <v>2109.0</v>
      </c>
      <c r="H27" s="23">
        <v>102.0</v>
      </c>
      <c r="I27" s="23">
        <v>20.0</v>
      </c>
      <c r="J27" s="23">
        <v>14.0</v>
      </c>
      <c r="K27" s="23">
        <v>8.0</v>
      </c>
      <c r="L27" s="23">
        <v>60597.0</v>
      </c>
      <c r="M27" s="23">
        <v>0.0</v>
      </c>
      <c r="N27" s="23">
        <v>1363.0</v>
      </c>
      <c r="O27" s="23">
        <v>341.0</v>
      </c>
      <c r="P27" s="23">
        <v>1.0</v>
      </c>
      <c r="Q27" s="23">
        <v>0.0</v>
      </c>
      <c r="R27" s="23">
        <v>0.0</v>
      </c>
      <c r="S27" s="23">
        <v>60597.0</v>
      </c>
      <c r="T27" s="25">
        <v>0.0</v>
      </c>
      <c r="U27" s="25">
        <v>2559.0</v>
      </c>
      <c r="V27" s="26">
        <v>25.0</v>
      </c>
      <c r="W27" s="5">
        <f t="shared" si="2"/>
        <v>-1261</v>
      </c>
      <c r="X27" s="27">
        <f t="shared" si="3"/>
        <v>1</v>
      </c>
      <c r="Y27" s="28">
        <f t="shared" si="4"/>
        <v>0.2476736111</v>
      </c>
      <c r="Z27" s="27"/>
      <c r="AA27" s="27" t="str">
        <f t="shared" si="5"/>
        <v/>
      </c>
      <c r="AB27" s="27" t="str">
        <f t="shared" si="6"/>
        <v/>
      </c>
      <c r="AC27" s="27" t="str">
        <f t="shared" si="7"/>
        <v/>
      </c>
      <c r="AD27" s="27" t="str">
        <f t="shared" si="8"/>
        <v/>
      </c>
      <c r="AE27" t="str">
        <f t="shared" si="9"/>
        <v/>
      </c>
      <c r="AG27" t="str">
        <f t="shared" si="10"/>
        <v>@sebaschanz</v>
      </c>
      <c r="AH27" s="31" t="str">
        <f t="shared" si="11"/>
        <v>https://www.chess.com/member/sebaschanz</v>
      </c>
      <c r="AJ27" s="29"/>
      <c r="AK27" s="29"/>
      <c r="AL27" s="29">
        <v>24.0</v>
      </c>
      <c r="AM27" s="29"/>
      <c r="AN27" s="34"/>
      <c r="AQ27" s="10"/>
    </row>
    <row r="28">
      <c r="A28" s="23">
        <v>25.0</v>
      </c>
      <c r="B28" s="10" t="s">
        <v>124</v>
      </c>
      <c r="C28" s="24">
        <v>39910.88087962963</v>
      </c>
      <c r="D28" s="24">
        <v>43656.34751157407</v>
      </c>
      <c r="E28" s="10" t="s">
        <v>39</v>
      </c>
      <c r="F28" s="23">
        <v>1.0</v>
      </c>
      <c r="G28" s="25">
        <v>2105.0</v>
      </c>
      <c r="H28" s="23">
        <v>138.0</v>
      </c>
      <c r="I28" s="23">
        <v>133.0</v>
      </c>
      <c r="J28" s="23">
        <v>4.0</v>
      </c>
      <c r="K28" s="23">
        <v>64.0</v>
      </c>
      <c r="L28" s="23">
        <v>54327.0</v>
      </c>
      <c r="M28" s="23">
        <v>0.0</v>
      </c>
      <c r="N28" s="10" t="s">
        <v>36</v>
      </c>
      <c r="O28" s="10" t="s">
        <v>36</v>
      </c>
      <c r="P28" s="23">
        <v>0.0</v>
      </c>
      <c r="Q28" s="23">
        <v>0.0</v>
      </c>
      <c r="R28" s="23">
        <v>0.0</v>
      </c>
      <c r="S28" s="10" t="s">
        <v>36</v>
      </c>
      <c r="T28" s="14" t="s">
        <v>36</v>
      </c>
      <c r="U28" s="25">
        <v>2439.0</v>
      </c>
      <c r="V28" s="26">
        <v>29.0</v>
      </c>
      <c r="W28" s="5" t="str">
        <f t="shared" si="2"/>
        <v>#VALUE!</v>
      </c>
      <c r="X28" s="27">
        <f t="shared" si="3"/>
        <v>0</v>
      </c>
      <c r="Y28" s="28">
        <f t="shared" si="4"/>
        <v>0.05537037037</v>
      </c>
      <c r="Z28" s="27"/>
      <c r="AA28" s="27" t="str">
        <f t="shared" si="5"/>
        <v/>
      </c>
      <c r="AB28" s="27" t="str">
        <f t="shared" si="6"/>
        <v/>
      </c>
      <c r="AC28" s="27" t="str">
        <f t="shared" si="7"/>
        <v/>
      </c>
      <c r="AD28" s="27" t="str">
        <f t="shared" si="8"/>
        <v/>
      </c>
      <c r="AE28" t="str">
        <f t="shared" si="9"/>
        <v/>
      </c>
      <c r="AG28" t="str">
        <f t="shared" si="10"/>
        <v>@alejosolo</v>
      </c>
      <c r="AH28" s="31" t="str">
        <f t="shared" si="11"/>
        <v>https://www.chess.com/member/alejosolo</v>
      </c>
      <c r="AJ28" s="29"/>
      <c r="AK28" s="29"/>
      <c r="AL28" s="29">
        <v>25.0</v>
      </c>
      <c r="AM28" s="29"/>
      <c r="AN28" s="34"/>
      <c r="AQ28" s="10"/>
    </row>
    <row r="29">
      <c r="A29" s="23">
        <v>26.0</v>
      </c>
      <c r="B29" s="10" t="s">
        <v>129</v>
      </c>
      <c r="C29" s="24">
        <v>42427.74858796296</v>
      </c>
      <c r="D29" s="24">
        <v>43656.167719907404</v>
      </c>
      <c r="E29" s="10" t="s">
        <v>39</v>
      </c>
      <c r="F29" s="23">
        <v>42.0</v>
      </c>
      <c r="G29" s="25">
        <v>2098.0</v>
      </c>
      <c r="H29" s="23">
        <v>53.0</v>
      </c>
      <c r="I29" s="23">
        <v>552.0</v>
      </c>
      <c r="J29" s="23">
        <v>136.0</v>
      </c>
      <c r="K29" s="23">
        <v>289.0</v>
      </c>
      <c r="L29" s="23">
        <v>63643.0</v>
      </c>
      <c r="M29" s="23">
        <v>14.86</v>
      </c>
      <c r="N29" s="23">
        <v>1836.0</v>
      </c>
      <c r="O29" s="23">
        <v>75.0</v>
      </c>
      <c r="P29" s="23">
        <v>59.0</v>
      </c>
      <c r="Q29" s="23">
        <v>4.0</v>
      </c>
      <c r="R29" s="23">
        <v>19.0</v>
      </c>
      <c r="S29" s="23">
        <v>63643.0</v>
      </c>
      <c r="T29" s="25">
        <v>14.86</v>
      </c>
      <c r="U29" s="25">
        <v>2376.0</v>
      </c>
      <c r="V29" s="33" t="s">
        <v>36</v>
      </c>
      <c r="W29" s="5">
        <f t="shared" si="2"/>
        <v>-1783</v>
      </c>
      <c r="X29" s="27">
        <f t="shared" si="3"/>
        <v>82</v>
      </c>
      <c r="Y29" s="28">
        <f t="shared" si="4"/>
        <v>0.235162037</v>
      </c>
      <c r="Z29" s="27"/>
      <c r="AA29" s="27" t="str">
        <f t="shared" si="5"/>
        <v/>
      </c>
      <c r="AB29" s="27" t="str">
        <f t="shared" si="6"/>
        <v/>
      </c>
      <c r="AC29" s="27" t="str">
        <f t="shared" si="7"/>
        <v/>
      </c>
      <c r="AD29" s="27" t="str">
        <f t="shared" si="8"/>
        <v/>
      </c>
      <c r="AE29" t="str">
        <f t="shared" si="9"/>
        <v/>
      </c>
      <c r="AG29" t="str">
        <f t="shared" si="10"/>
        <v>@gar2706</v>
      </c>
      <c r="AH29" s="31" t="str">
        <f t="shared" si="11"/>
        <v>https://www.chess.com/member/gar2706</v>
      </c>
      <c r="AJ29" s="29"/>
      <c r="AK29" s="29"/>
      <c r="AL29" s="29">
        <v>26.0</v>
      </c>
      <c r="AM29" s="29"/>
      <c r="AN29" s="34"/>
      <c r="AQ29" s="10"/>
    </row>
    <row r="30">
      <c r="A30" s="23">
        <v>27.0</v>
      </c>
      <c r="B30" s="10" t="s">
        <v>131</v>
      </c>
      <c r="C30" s="24">
        <v>43145.452881944446</v>
      </c>
      <c r="D30" s="24">
        <v>43655.9746875</v>
      </c>
      <c r="E30" s="10" t="s">
        <v>39</v>
      </c>
      <c r="F30" s="23">
        <v>25.0</v>
      </c>
      <c r="G30" s="25">
        <v>2097.0</v>
      </c>
      <c r="H30" s="23">
        <v>77.0</v>
      </c>
      <c r="I30" s="23">
        <v>149.0</v>
      </c>
      <c r="J30" s="23">
        <v>17.0</v>
      </c>
      <c r="K30" s="23">
        <v>26.0</v>
      </c>
      <c r="L30" s="23">
        <v>49069.0</v>
      </c>
      <c r="M30" s="23">
        <v>0.0</v>
      </c>
      <c r="N30" s="23">
        <v>1690.0</v>
      </c>
      <c r="O30" s="23">
        <v>121.0</v>
      </c>
      <c r="P30" s="23">
        <v>9.0</v>
      </c>
      <c r="Q30" s="23">
        <v>1.0</v>
      </c>
      <c r="R30" s="23">
        <v>1.0</v>
      </c>
      <c r="S30" s="23">
        <v>49069.0</v>
      </c>
      <c r="T30" s="25">
        <v>0.0</v>
      </c>
      <c r="U30" s="25">
        <v>2101.0</v>
      </c>
      <c r="V30" s="26">
        <v>23.0</v>
      </c>
      <c r="W30" s="5">
        <f t="shared" si="2"/>
        <v>-1613</v>
      </c>
      <c r="X30" s="27">
        <f t="shared" si="3"/>
        <v>11</v>
      </c>
      <c r="Y30" s="28">
        <f t="shared" si="4"/>
        <v>0.4281944444</v>
      </c>
      <c r="Z30" s="27"/>
      <c r="AA30" s="27" t="str">
        <f t="shared" si="5"/>
        <v/>
      </c>
      <c r="AB30" s="27" t="str">
        <f t="shared" si="6"/>
        <v/>
      </c>
      <c r="AC30" s="27" t="str">
        <f t="shared" si="7"/>
        <v/>
      </c>
      <c r="AD30" s="27" t="str">
        <f t="shared" si="8"/>
        <v/>
      </c>
      <c r="AE30" t="str">
        <f t="shared" si="9"/>
        <v/>
      </c>
      <c r="AG30" t="str">
        <f t="shared" si="10"/>
        <v>@vladimirvc</v>
      </c>
      <c r="AH30" s="31" t="str">
        <f t="shared" si="11"/>
        <v>https://www.chess.com/member/vladimirvc</v>
      </c>
      <c r="AJ30" s="29"/>
      <c r="AK30" s="29"/>
      <c r="AL30" s="29">
        <v>27.0</v>
      </c>
      <c r="AM30" s="29"/>
      <c r="AN30" s="34"/>
      <c r="AQ30" s="10"/>
    </row>
    <row r="31">
      <c r="A31" s="23">
        <v>28.0</v>
      </c>
      <c r="B31" s="10" t="s">
        <v>134</v>
      </c>
      <c r="C31" s="24">
        <v>42697.36275462963</v>
      </c>
      <c r="D31" s="24">
        <v>43656.38277777778</v>
      </c>
      <c r="E31" s="10" t="s">
        <v>39</v>
      </c>
      <c r="F31" s="23">
        <v>41.0</v>
      </c>
      <c r="G31" s="25">
        <v>2081.0</v>
      </c>
      <c r="H31" s="23">
        <v>58.0</v>
      </c>
      <c r="I31" s="23">
        <v>795.0</v>
      </c>
      <c r="J31" s="23">
        <v>246.0</v>
      </c>
      <c r="K31" s="23">
        <v>584.0</v>
      </c>
      <c r="L31" s="23">
        <v>52161.0</v>
      </c>
      <c r="M31" s="23">
        <v>4.44</v>
      </c>
      <c r="N31" s="23">
        <v>1817.0</v>
      </c>
      <c r="O31" s="23">
        <v>79.0</v>
      </c>
      <c r="P31" s="23">
        <v>61.0</v>
      </c>
      <c r="Q31" s="23">
        <v>10.0</v>
      </c>
      <c r="R31" s="23">
        <v>17.0</v>
      </c>
      <c r="S31" s="23">
        <v>52161.0</v>
      </c>
      <c r="T31" s="25">
        <v>4.44</v>
      </c>
      <c r="U31" s="25">
        <v>2391.0</v>
      </c>
      <c r="V31" s="25">
        <v>25.0</v>
      </c>
      <c r="W31" s="5">
        <f t="shared" si="2"/>
        <v>-1759</v>
      </c>
      <c r="X31" s="27">
        <f t="shared" si="3"/>
        <v>88</v>
      </c>
      <c r="Y31" s="28">
        <f t="shared" si="4"/>
        <v>0.02010416667</v>
      </c>
      <c r="Z31" s="27"/>
      <c r="AA31" s="27" t="str">
        <f t="shared" si="5"/>
        <v/>
      </c>
      <c r="AB31" s="27" t="str">
        <f t="shared" si="6"/>
        <v/>
      </c>
      <c r="AC31" s="27" t="str">
        <f t="shared" si="7"/>
        <v/>
      </c>
      <c r="AD31" s="27" t="str">
        <f t="shared" si="8"/>
        <v/>
      </c>
      <c r="AE31" t="str">
        <f t="shared" si="9"/>
        <v/>
      </c>
      <c r="AG31" t="str">
        <f t="shared" si="10"/>
        <v>@leandrolean</v>
      </c>
      <c r="AH31" s="31" t="str">
        <f t="shared" si="11"/>
        <v>https://www.chess.com/member/leandrolean</v>
      </c>
      <c r="AJ31" s="29"/>
      <c r="AK31" s="29"/>
      <c r="AL31" s="29">
        <v>28.0</v>
      </c>
      <c r="AM31" s="29"/>
      <c r="AN31" s="34"/>
      <c r="AQ31" s="10"/>
    </row>
    <row r="32">
      <c r="A32" s="23">
        <v>29.0</v>
      </c>
      <c r="B32" s="10" t="s">
        <v>137</v>
      </c>
      <c r="C32" s="24">
        <v>43115.53863425926</v>
      </c>
      <c r="D32" s="24">
        <v>43656.334027777775</v>
      </c>
      <c r="E32" s="10" t="s">
        <v>39</v>
      </c>
      <c r="F32" s="23">
        <v>13.0</v>
      </c>
      <c r="G32" s="25">
        <v>2071.0</v>
      </c>
      <c r="H32" s="23">
        <v>73.0</v>
      </c>
      <c r="I32" s="23">
        <v>111.0</v>
      </c>
      <c r="J32" s="23">
        <v>16.0</v>
      </c>
      <c r="K32" s="23">
        <v>36.0</v>
      </c>
      <c r="L32" s="23">
        <v>56492.0</v>
      </c>
      <c r="M32" s="23">
        <v>0.0</v>
      </c>
      <c r="N32" s="23">
        <v>1828.0</v>
      </c>
      <c r="O32" s="23">
        <v>96.0</v>
      </c>
      <c r="P32" s="23">
        <v>25.0</v>
      </c>
      <c r="Q32" s="23">
        <v>6.0</v>
      </c>
      <c r="R32" s="23">
        <v>7.0</v>
      </c>
      <c r="S32" s="23">
        <v>56492.0</v>
      </c>
      <c r="T32" s="25">
        <v>0.0</v>
      </c>
      <c r="U32" s="25">
        <v>2225.0</v>
      </c>
      <c r="V32" s="26">
        <v>23.0</v>
      </c>
      <c r="W32" s="5">
        <f t="shared" si="2"/>
        <v>-1755</v>
      </c>
      <c r="X32" s="27">
        <f t="shared" si="3"/>
        <v>38</v>
      </c>
      <c r="Y32" s="28">
        <f t="shared" si="4"/>
        <v>0.06885416667</v>
      </c>
      <c r="Z32" s="27"/>
      <c r="AA32" s="27" t="str">
        <f t="shared" si="5"/>
        <v/>
      </c>
      <c r="AB32" s="27" t="str">
        <f t="shared" si="6"/>
        <v/>
      </c>
      <c r="AC32" s="27" t="str">
        <f t="shared" si="7"/>
        <v/>
      </c>
      <c r="AD32" s="27" t="str">
        <f t="shared" si="8"/>
        <v/>
      </c>
      <c r="AE32" t="str">
        <f t="shared" si="9"/>
        <v/>
      </c>
      <c r="AG32" t="str">
        <f t="shared" si="10"/>
        <v>@bolbochini</v>
      </c>
      <c r="AH32" s="31" t="str">
        <f t="shared" si="11"/>
        <v>https://www.chess.com/member/bolbochini</v>
      </c>
      <c r="AJ32" s="29"/>
      <c r="AK32" s="29"/>
      <c r="AL32" s="29">
        <v>29.0</v>
      </c>
      <c r="AM32" s="29"/>
      <c r="AN32" s="34"/>
      <c r="AQ32" s="10"/>
    </row>
    <row r="33">
      <c r="A33" s="23">
        <v>30.0</v>
      </c>
      <c r="B33" s="10" t="s">
        <v>139</v>
      </c>
      <c r="C33" s="24">
        <v>42167.48527777778</v>
      </c>
      <c r="D33" s="24">
        <v>43655.78936342592</v>
      </c>
      <c r="E33" s="10" t="s">
        <v>35</v>
      </c>
      <c r="F33" s="23">
        <v>2.0</v>
      </c>
      <c r="G33" s="25">
        <v>2060.0</v>
      </c>
      <c r="H33" s="23">
        <v>93.0</v>
      </c>
      <c r="I33" s="23">
        <v>103.0</v>
      </c>
      <c r="J33" s="23">
        <v>26.0</v>
      </c>
      <c r="K33" s="23">
        <v>26.0</v>
      </c>
      <c r="L33" s="23">
        <v>79237.0</v>
      </c>
      <c r="M33" s="23">
        <v>0.0</v>
      </c>
      <c r="N33" s="10" t="s">
        <v>36</v>
      </c>
      <c r="O33" s="10" t="s">
        <v>36</v>
      </c>
      <c r="P33" s="23">
        <v>0.0</v>
      </c>
      <c r="Q33" s="23">
        <v>0.0</v>
      </c>
      <c r="R33" s="23">
        <v>0.0</v>
      </c>
      <c r="S33" s="10" t="s">
        <v>36</v>
      </c>
      <c r="T33" s="14" t="s">
        <v>36</v>
      </c>
      <c r="U33" s="25">
        <v>1664.0</v>
      </c>
      <c r="V33" s="26">
        <v>17.0</v>
      </c>
      <c r="W33" s="5" t="str">
        <f t="shared" si="2"/>
        <v>#VALUE!</v>
      </c>
      <c r="X33" s="27">
        <f t="shared" si="3"/>
        <v>0</v>
      </c>
      <c r="Y33" s="28">
        <f t="shared" si="4"/>
        <v>0.6135185185</v>
      </c>
      <c r="Z33" s="27"/>
      <c r="AA33" s="27" t="str">
        <f t="shared" si="5"/>
        <v/>
      </c>
      <c r="AB33" s="27" t="str">
        <f t="shared" si="6"/>
        <v/>
      </c>
      <c r="AC33" s="27" t="str">
        <f t="shared" si="7"/>
        <v/>
      </c>
      <c r="AD33" s="27" t="str">
        <f t="shared" si="8"/>
        <v/>
      </c>
      <c r="AE33" t="str">
        <f t="shared" si="9"/>
        <v/>
      </c>
      <c r="AG33" t="str">
        <f t="shared" si="10"/>
        <v>@villardebo</v>
      </c>
      <c r="AH33" s="31" t="str">
        <f t="shared" si="11"/>
        <v>https://www.chess.com/member/villardebo</v>
      </c>
      <c r="AJ33" s="29"/>
      <c r="AK33" s="29"/>
      <c r="AL33" s="29">
        <v>30.0</v>
      </c>
      <c r="AM33" s="29"/>
      <c r="AN33" s="34"/>
      <c r="AQ33" s="10"/>
    </row>
    <row r="34">
      <c r="A34" s="23">
        <v>31.0</v>
      </c>
      <c r="B34" s="10" t="s">
        <v>142</v>
      </c>
      <c r="C34" s="24">
        <v>43226.53233796296</v>
      </c>
      <c r="D34" s="24">
        <v>43656.043761574074</v>
      </c>
      <c r="E34" s="10" t="s">
        <v>35</v>
      </c>
      <c r="F34" s="23">
        <v>22.0</v>
      </c>
      <c r="G34" s="25">
        <v>2050.0</v>
      </c>
      <c r="H34" s="23">
        <v>80.0</v>
      </c>
      <c r="I34" s="23">
        <v>61.0</v>
      </c>
      <c r="J34" s="23">
        <v>17.0</v>
      </c>
      <c r="K34" s="23">
        <v>2.0</v>
      </c>
      <c r="L34" s="23">
        <v>85662.0</v>
      </c>
      <c r="M34" s="23">
        <v>0.0</v>
      </c>
      <c r="N34" s="23">
        <v>1522.0</v>
      </c>
      <c r="O34" s="23">
        <v>125.0</v>
      </c>
      <c r="P34" s="23">
        <v>10.0</v>
      </c>
      <c r="Q34" s="23">
        <v>0.0</v>
      </c>
      <c r="R34" s="23">
        <v>0.0</v>
      </c>
      <c r="S34" s="23">
        <v>85662.0</v>
      </c>
      <c r="T34" s="25">
        <v>0.0</v>
      </c>
      <c r="U34" s="25">
        <v>2206.0</v>
      </c>
      <c r="V34" s="26">
        <v>24.0</v>
      </c>
      <c r="W34" s="5">
        <f t="shared" si="2"/>
        <v>-1442</v>
      </c>
      <c r="X34" s="27">
        <f t="shared" si="3"/>
        <v>10</v>
      </c>
      <c r="Y34" s="28">
        <f t="shared" si="4"/>
        <v>0.3591203704</v>
      </c>
      <c r="Z34" s="27"/>
      <c r="AA34" s="27" t="str">
        <f t="shared" si="5"/>
        <v/>
      </c>
      <c r="AB34" s="27" t="str">
        <f t="shared" si="6"/>
        <v/>
      </c>
      <c r="AC34" s="27" t="str">
        <f t="shared" si="7"/>
        <v/>
      </c>
      <c r="AD34" s="27" t="str">
        <f t="shared" si="8"/>
        <v/>
      </c>
      <c r="AE34" t="str">
        <f t="shared" si="9"/>
        <v/>
      </c>
      <c r="AG34" t="str">
        <f t="shared" si="10"/>
        <v>@felixbanfield</v>
      </c>
      <c r="AH34" s="31" t="str">
        <f t="shared" si="11"/>
        <v>https://www.chess.com/member/felixbanfield</v>
      </c>
      <c r="AJ34" s="29"/>
      <c r="AK34" s="29"/>
      <c r="AL34" s="29">
        <v>31.0</v>
      </c>
      <c r="AM34" s="29"/>
      <c r="AN34" s="34"/>
      <c r="AQ34" s="10"/>
    </row>
    <row r="35">
      <c r="A35" s="23">
        <v>32.0</v>
      </c>
      <c r="B35" s="10" t="s">
        <v>145</v>
      </c>
      <c r="C35" s="24">
        <v>43227.90837962963</v>
      </c>
      <c r="D35" s="24">
        <v>43655.570914351854</v>
      </c>
      <c r="E35" s="10" t="s">
        <v>35</v>
      </c>
      <c r="F35" s="23">
        <v>11.0</v>
      </c>
      <c r="G35" s="25">
        <v>2050.0</v>
      </c>
      <c r="H35" s="23">
        <v>71.0</v>
      </c>
      <c r="I35" s="23">
        <v>249.0</v>
      </c>
      <c r="J35" s="23">
        <v>68.0</v>
      </c>
      <c r="K35" s="23">
        <v>106.0</v>
      </c>
      <c r="L35" s="23">
        <v>28516.0</v>
      </c>
      <c r="M35" s="23">
        <v>3.7</v>
      </c>
      <c r="N35" s="10" t="s">
        <v>36</v>
      </c>
      <c r="O35" s="10" t="s">
        <v>36</v>
      </c>
      <c r="P35" s="23">
        <v>0.0</v>
      </c>
      <c r="Q35" s="23">
        <v>0.0</v>
      </c>
      <c r="R35" s="23">
        <v>0.0</v>
      </c>
      <c r="S35" s="10" t="s">
        <v>36</v>
      </c>
      <c r="T35" s="14" t="s">
        <v>36</v>
      </c>
      <c r="U35" s="25">
        <v>1030.0</v>
      </c>
      <c r="V35" s="33" t="s">
        <v>36</v>
      </c>
      <c r="W35" s="5" t="str">
        <f t="shared" si="2"/>
        <v>#VALUE!</v>
      </c>
      <c r="X35" s="27">
        <f t="shared" si="3"/>
        <v>0</v>
      </c>
      <c r="Y35" s="28">
        <f t="shared" si="4"/>
        <v>0.8319675926</v>
      </c>
      <c r="Z35" s="27"/>
      <c r="AA35" s="27" t="str">
        <f t="shared" si="5"/>
        <v/>
      </c>
      <c r="AB35" s="27" t="str">
        <f t="shared" si="6"/>
        <v/>
      </c>
      <c r="AC35" s="27" t="str">
        <f t="shared" si="7"/>
        <v/>
      </c>
      <c r="AD35" s="27" t="str">
        <f t="shared" si="8"/>
        <v/>
      </c>
      <c r="AE35" t="str">
        <f t="shared" si="9"/>
        <v/>
      </c>
      <c r="AG35" t="str">
        <f t="shared" si="10"/>
        <v>@ferdix</v>
      </c>
      <c r="AH35" s="31" t="str">
        <f t="shared" si="11"/>
        <v>https://www.chess.com/member/ferdix</v>
      </c>
      <c r="AJ35" s="29"/>
      <c r="AK35" s="29"/>
      <c r="AL35" s="29">
        <v>32.0</v>
      </c>
      <c r="AM35" s="29"/>
      <c r="AQ35" s="10"/>
    </row>
    <row r="36">
      <c r="A36" s="23">
        <v>33.0</v>
      </c>
      <c r="B36" s="10" t="s">
        <v>147</v>
      </c>
      <c r="C36" s="24">
        <v>43171.85303240741</v>
      </c>
      <c r="D36" s="24">
        <v>43648.771898148145</v>
      </c>
      <c r="E36" s="10" t="s">
        <v>35</v>
      </c>
      <c r="F36" s="23">
        <v>0.0</v>
      </c>
      <c r="G36" s="25">
        <v>2050.0</v>
      </c>
      <c r="H36" s="23">
        <v>125.0</v>
      </c>
      <c r="I36" s="23">
        <v>12.0</v>
      </c>
      <c r="J36" s="23">
        <v>1.0</v>
      </c>
      <c r="K36" s="23">
        <v>2.0</v>
      </c>
      <c r="L36" s="23">
        <v>20474.0</v>
      </c>
      <c r="M36" s="23">
        <v>0.0</v>
      </c>
      <c r="N36" s="23">
        <v>1709.0</v>
      </c>
      <c r="O36" s="23">
        <v>216.0</v>
      </c>
      <c r="P36" s="23">
        <v>1.0</v>
      </c>
      <c r="Q36" s="23">
        <v>0.0</v>
      </c>
      <c r="R36" s="23">
        <v>1.0</v>
      </c>
      <c r="S36" s="23">
        <v>20474.0</v>
      </c>
      <c r="T36" s="25">
        <v>0.0</v>
      </c>
      <c r="U36" s="25">
        <v>1287.0</v>
      </c>
      <c r="V36" s="25">
        <v>42.0</v>
      </c>
      <c r="W36" s="5">
        <f t="shared" si="2"/>
        <v>-1584</v>
      </c>
      <c r="X36" s="27">
        <f t="shared" si="3"/>
        <v>2</v>
      </c>
      <c r="Y36" s="28">
        <f t="shared" si="4"/>
        <v>7.630983796</v>
      </c>
      <c r="Z36" s="27"/>
      <c r="AA36" s="27" t="str">
        <f t="shared" si="5"/>
        <v/>
      </c>
      <c r="AB36" s="27" t="str">
        <f t="shared" si="6"/>
        <v/>
      </c>
      <c r="AC36" s="27" t="str">
        <f t="shared" si="7"/>
        <v/>
      </c>
      <c r="AD36" s="27" t="str">
        <f t="shared" si="8"/>
        <v/>
      </c>
      <c r="AE36" t="str">
        <f t="shared" si="9"/>
        <v/>
      </c>
      <c r="AG36" t="str">
        <f t="shared" si="10"/>
        <v>@lastherojr</v>
      </c>
      <c r="AH36" s="31" t="str">
        <f t="shared" si="11"/>
        <v>https://www.chess.com/member/lastherojr</v>
      </c>
      <c r="AJ36" s="29"/>
      <c r="AK36" s="29"/>
      <c r="AL36" s="29">
        <v>33.0</v>
      </c>
      <c r="AM36" s="29"/>
      <c r="AQ36" s="10"/>
    </row>
    <row r="37">
      <c r="A37" s="23">
        <v>34.0</v>
      </c>
      <c r="B37" s="10" t="s">
        <v>151</v>
      </c>
      <c r="C37" s="24">
        <v>43346.90056712963</v>
      </c>
      <c r="D37" s="24">
        <v>43656.11938657407</v>
      </c>
      <c r="E37" s="10" t="s">
        <v>39</v>
      </c>
      <c r="F37" s="23">
        <v>4.0</v>
      </c>
      <c r="G37" s="25">
        <v>2048.0</v>
      </c>
      <c r="H37" s="23">
        <v>71.0</v>
      </c>
      <c r="I37" s="23">
        <v>143.0</v>
      </c>
      <c r="J37" s="23">
        <v>7.0</v>
      </c>
      <c r="K37" s="23">
        <v>11.0</v>
      </c>
      <c r="L37" s="23">
        <v>22303.0</v>
      </c>
      <c r="M37" s="23">
        <v>0.0</v>
      </c>
      <c r="N37" s="23">
        <v>1516.0</v>
      </c>
      <c r="O37" s="23">
        <v>118.0</v>
      </c>
      <c r="P37" s="23">
        <v>11.0</v>
      </c>
      <c r="Q37" s="23">
        <v>1.0</v>
      </c>
      <c r="R37" s="23">
        <v>2.0</v>
      </c>
      <c r="S37" s="23">
        <v>22303.0</v>
      </c>
      <c r="T37" s="25">
        <v>0.0</v>
      </c>
      <c r="U37" s="25">
        <v>2549.0</v>
      </c>
      <c r="V37" s="25">
        <v>29.0</v>
      </c>
      <c r="W37" s="5">
        <f t="shared" si="2"/>
        <v>-1445</v>
      </c>
      <c r="X37" s="27">
        <f t="shared" si="3"/>
        <v>14</v>
      </c>
      <c r="Y37" s="28">
        <f t="shared" si="4"/>
        <v>0.2834953704</v>
      </c>
      <c r="Z37" s="27"/>
      <c r="AA37" s="27" t="str">
        <f t="shared" si="5"/>
        <v/>
      </c>
      <c r="AB37" s="27" t="str">
        <f t="shared" si="6"/>
        <v/>
      </c>
      <c r="AC37" s="27" t="str">
        <f t="shared" si="7"/>
        <v/>
      </c>
      <c r="AD37" s="27" t="str">
        <f t="shared" si="8"/>
        <v/>
      </c>
      <c r="AE37" t="str">
        <f t="shared" si="9"/>
        <v/>
      </c>
      <c r="AG37" t="str">
        <f t="shared" si="10"/>
        <v>@elgranardiles</v>
      </c>
      <c r="AH37" s="31" t="str">
        <f t="shared" si="11"/>
        <v>https://www.chess.com/member/elgranardiles</v>
      </c>
      <c r="AJ37" s="29"/>
      <c r="AK37" s="29"/>
      <c r="AL37" s="29">
        <v>34.0</v>
      </c>
      <c r="AM37" s="29"/>
      <c r="AQ37" s="10"/>
    </row>
    <row r="38">
      <c r="A38" s="23">
        <v>35.0</v>
      </c>
      <c r="B38" s="10" t="s">
        <v>156</v>
      </c>
      <c r="C38" s="24">
        <v>43349.78261574074</v>
      </c>
      <c r="D38" s="24">
        <v>43655.93271990741</v>
      </c>
      <c r="E38" s="10" t="s">
        <v>39</v>
      </c>
      <c r="F38" s="23">
        <v>8.0</v>
      </c>
      <c r="G38" s="25">
        <v>2047.0</v>
      </c>
      <c r="H38" s="23">
        <v>71.0</v>
      </c>
      <c r="I38" s="23">
        <v>51.0</v>
      </c>
      <c r="J38" s="23">
        <v>19.0</v>
      </c>
      <c r="K38" s="23">
        <v>20.0</v>
      </c>
      <c r="L38" s="23">
        <v>36965.0</v>
      </c>
      <c r="M38" s="23">
        <v>0.0</v>
      </c>
      <c r="N38" s="10" t="s">
        <v>36</v>
      </c>
      <c r="O38" s="10" t="s">
        <v>36</v>
      </c>
      <c r="P38" s="23">
        <v>0.0</v>
      </c>
      <c r="Q38" s="23">
        <v>0.0</v>
      </c>
      <c r="R38" s="23">
        <v>0.0</v>
      </c>
      <c r="S38" s="10" t="s">
        <v>36</v>
      </c>
      <c r="T38" s="14" t="s">
        <v>36</v>
      </c>
      <c r="U38" s="25">
        <v>1951.0</v>
      </c>
      <c r="V38" s="26">
        <v>25.0</v>
      </c>
      <c r="W38" s="5" t="str">
        <f t="shared" si="2"/>
        <v>#VALUE!</v>
      </c>
      <c r="X38" s="27">
        <f t="shared" si="3"/>
        <v>0</v>
      </c>
      <c r="Y38" s="28">
        <f t="shared" si="4"/>
        <v>0.470162037</v>
      </c>
      <c r="Z38" s="27"/>
      <c r="AA38" s="27" t="str">
        <f t="shared" si="5"/>
        <v/>
      </c>
      <c r="AB38" s="27" t="str">
        <f t="shared" si="6"/>
        <v/>
      </c>
      <c r="AC38" s="27" t="str">
        <f t="shared" si="7"/>
        <v/>
      </c>
      <c r="AD38" s="27" t="str">
        <f t="shared" si="8"/>
        <v/>
      </c>
      <c r="AE38" t="str">
        <f t="shared" si="9"/>
        <v/>
      </c>
      <c r="AG38" t="str">
        <f t="shared" si="10"/>
        <v>@jebannister94</v>
      </c>
      <c r="AH38" s="31" t="str">
        <f t="shared" si="11"/>
        <v>https://www.chess.com/member/jebannister94</v>
      </c>
      <c r="AJ38" s="29"/>
      <c r="AK38" s="29"/>
      <c r="AL38" s="29">
        <v>35.0</v>
      </c>
      <c r="AM38" s="29"/>
      <c r="AQ38" s="10"/>
    </row>
    <row r="39">
      <c r="A39" s="23">
        <v>36.0</v>
      </c>
      <c r="B39" s="10" t="s">
        <v>159</v>
      </c>
      <c r="C39" s="24">
        <v>43212.972233796296</v>
      </c>
      <c r="D39" s="24">
        <v>43656.37619212963</v>
      </c>
      <c r="E39" s="10" t="s">
        <v>39</v>
      </c>
      <c r="F39" s="23">
        <v>18.0</v>
      </c>
      <c r="G39" s="25">
        <v>2036.0</v>
      </c>
      <c r="H39" s="23">
        <v>64.0</v>
      </c>
      <c r="I39" s="23">
        <v>183.0</v>
      </c>
      <c r="J39" s="23">
        <v>38.0</v>
      </c>
      <c r="K39" s="23">
        <v>42.0</v>
      </c>
      <c r="L39" s="23">
        <v>48100.0</v>
      </c>
      <c r="M39" s="23">
        <v>0.0</v>
      </c>
      <c r="N39" s="23">
        <v>1828.0</v>
      </c>
      <c r="O39" s="23">
        <v>86.0</v>
      </c>
      <c r="P39" s="23">
        <v>48.0</v>
      </c>
      <c r="Q39" s="23">
        <v>5.0</v>
      </c>
      <c r="R39" s="23">
        <v>13.0</v>
      </c>
      <c r="S39" s="23">
        <v>48100.0</v>
      </c>
      <c r="T39" s="25">
        <v>0.0</v>
      </c>
      <c r="U39" s="25">
        <v>2541.0</v>
      </c>
      <c r="V39" s="26">
        <v>37.0</v>
      </c>
      <c r="W39" s="5">
        <f t="shared" si="2"/>
        <v>-1764</v>
      </c>
      <c r="X39" s="27">
        <f t="shared" si="3"/>
        <v>66</v>
      </c>
      <c r="Y39" s="28">
        <f t="shared" si="4"/>
        <v>0.02668981481</v>
      </c>
      <c r="Z39" s="27"/>
      <c r="AA39" s="27" t="str">
        <f t="shared" si="5"/>
        <v/>
      </c>
      <c r="AB39" s="27" t="str">
        <f t="shared" si="6"/>
        <v/>
      </c>
      <c r="AC39" s="27" t="str">
        <f t="shared" si="7"/>
        <v/>
      </c>
      <c r="AD39" s="27" t="str">
        <f t="shared" si="8"/>
        <v/>
      </c>
      <c r="AE39" t="str">
        <f t="shared" si="9"/>
        <v/>
      </c>
      <c r="AG39" t="str">
        <f t="shared" si="10"/>
        <v>@rojitto</v>
      </c>
      <c r="AH39" s="31" t="str">
        <f t="shared" si="11"/>
        <v>https://www.chess.com/member/rojitto</v>
      </c>
      <c r="AJ39" s="29"/>
      <c r="AK39" s="29"/>
      <c r="AL39" s="29">
        <v>36.0</v>
      </c>
      <c r="AM39" s="29"/>
      <c r="AN39" s="35"/>
      <c r="AQ39" s="10"/>
    </row>
    <row r="40">
      <c r="A40" s="23">
        <v>37.0</v>
      </c>
      <c r="B40" s="10" t="s">
        <v>165</v>
      </c>
      <c r="C40" s="24">
        <v>41651.36640046296</v>
      </c>
      <c r="D40" s="24">
        <v>43656.38894675926</v>
      </c>
      <c r="E40" s="10" t="s">
        <v>39</v>
      </c>
      <c r="F40" s="23">
        <v>13.0</v>
      </c>
      <c r="G40" s="25">
        <v>2033.0</v>
      </c>
      <c r="H40" s="23">
        <v>81.0</v>
      </c>
      <c r="I40" s="23">
        <v>145.0</v>
      </c>
      <c r="J40" s="23">
        <v>13.0</v>
      </c>
      <c r="K40" s="23">
        <v>48.0</v>
      </c>
      <c r="L40" s="23">
        <v>45788.0</v>
      </c>
      <c r="M40" s="23">
        <v>0.0</v>
      </c>
      <c r="N40" s="23">
        <v>1735.0</v>
      </c>
      <c r="O40" s="23">
        <v>109.0</v>
      </c>
      <c r="P40" s="23">
        <v>30.0</v>
      </c>
      <c r="Q40" s="23">
        <v>3.0</v>
      </c>
      <c r="R40" s="23">
        <v>12.0</v>
      </c>
      <c r="S40" s="23">
        <v>45788.0</v>
      </c>
      <c r="T40" s="25">
        <v>0.0</v>
      </c>
      <c r="U40" s="25">
        <v>2622.0</v>
      </c>
      <c r="V40" s="26">
        <v>35.0</v>
      </c>
      <c r="W40" s="5">
        <f t="shared" si="2"/>
        <v>-1654</v>
      </c>
      <c r="X40" s="27">
        <f t="shared" si="3"/>
        <v>45</v>
      </c>
      <c r="Y40" s="28">
        <f t="shared" si="4"/>
        <v>0.01393518518</v>
      </c>
      <c r="Z40" s="27"/>
      <c r="AA40" s="27" t="str">
        <f t="shared" si="5"/>
        <v/>
      </c>
      <c r="AB40" s="27" t="str">
        <f t="shared" si="6"/>
        <v/>
      </c>
      <c r="AC40" s="27" t="str">
        <f t="shared" si="7"/>
        <v/>
      </c>
      <c r="AD40" s="27" t="str">
        <f t="shared" si="8"/>
        <v/>
      </c>
      <c r="AE40" t="str">
        <f t="shared" si="9"/>
        <v/>
      </c>
      <c r="AG40" t="str">
        <f t="shared" si="10"/>
        <v>@jokerwin</v>
      </c>
      <c r="AH40" s="31" t="str">
        <f t="shared" si="11"/>
        <v>https://www.chess.com/member/jokerwin</v>
      </c>
      <c r="AJ40" s="29"/>
      <c r="AK40" s="29"/>
      <c r="AL40" s="29">
        <v>37.0</v>
      </c>
      <c r="AM40" s="29"/>
      <c r="AN40" s="35"/>
      <c r="AQ40" s="10"/>
    </row>
    <row r="41">
      <c r="A41" s="23">
        <v>38.0</v>
      </c>
      <c r="B41" s="10" t="s">
        <v>168</v>
      </c>
      <c r="C41" s="24">
        <v>42175.741111111114</v>
      </c>
      <c r="D41" s="24">
        <v>43655.84633101852</v>
      </c>
      <c r="E41" s="10" t="s">
        <v>39</v>
      </c>
      <c r="F41" s="23">
        <v>0.0</v>
      </c>
      <c r="G41" s="25">
        <v>2030.0</v>
      </c>
      <c r="H41" s="23">
        <v>131.0</v>
      </c>
      <c r="I41" s="23">
        <v>21.0</v>
      </c>
      <c r="J41" s="23">
        <v>2.0</v>
      </c>
      <c r="K41" s="23">
        <v>1.0</v>
      </c>
      <c r="L41" s="23">
        <v>21468.0</v>
      </c>
      <c r="M41" s="23">
        <v>0.0</v>
      </c>
      <c r="N41" s="10" t="s">
        <v>36</v>
      </c>
      <c r="O41" s="10" t="s">
        <v>36</v>
      </c>
      <c r="P41" s="23">
        <v>0.0</v>
      </c>
      <c r="Q41" s="23">
        <v>0.0</v>
      </c>
      <c r="R41" s="23">
        <v>0.0</v>
      </c>
      <c r="S41" s="10" t="s">
        <v>36</v>
      </c>
      <c r="T41" s="14" t="s">
        <v>36</v>
      </c>
      <c r="U41" s="25">
        <v>2504.0</v>
      </c>
      <c r="V41" s="25">
        <v>35.0</v>
      </c>
      <c r="W41" s="5" t="str">
        <f t="shared" si="2"/>
        <v>#VALUE!</v>
      </c>
      <c r="X41" s="27">
        <f t="shared" si="3"/>
        <v>0</v>
      </c>
      <c r="Y41" s="28">
        <f t="shared" si="4"/>
        <v>0.5565509259</v>
      </c>
      <c r="Z41" s="27"/>
      <c r="AA41" s="27" t="str">
        <f t="shared" si="5"/>
        <v/>
      </c>
      <c r="AB41" s="27" t="str">
        <f t="shared" si="6"/>
        <v/>
      </c>
      <c r="AC41" s="27" t="str">
        <f t="shared" si="7"/>
        <v/>
      </c>
      <c r="AD41" s="27" t="str">
        <f t="shared" si="8"/>
        <v/>
      </c>
      <c r="AE41" t="str">
        <f t="shared" si="9"/>
        <v/>
      </c>
      <c r="AG41" t="str">
        <f t="shared" si="10"/>
        <v>@relchuarts</v>
      </c>
      <c r="AH41" s="31" t="str">
        <f t="shared" si="11"/>
        <v>https://www.chess.com/member/relchuarts</v>
      </c>
      <c r="AJ41" s="29"/>
      <c r="AK41" s="29"/>
      <c r="AL41" s="29">
        <v>38.0</v>
      </c>
      <c r="AM41" s="29"/>
      <c r="AN41" s="35"/>
      <c r="AQ41" s="10"/>
    </row>
    <row r="42">
      <c r="A42" s="23">
        <v>39.0</v>
      </c>
      <c r="B42" s="10" t="s">
        <v>173</v>
      </c>
      <c r="C42" s="24">
        <v>43230.46380787037</v>
      </c>
      <c r="D42" s="24">
        <v>43631.701585648145</v>
      </c>
      <c r="E42" s="10" t="s">
        <v>39</v>
      </c>
      <c r="F42" s="23">
        <v>0.0</v>
      </c>
      <c r="G42" s="25">
        <v>2029.0</v>
      </c>
      <c r="H42" s="23">
        <v>89.0</v>
      </c>
      <c r="I42" s="23">
        <v>40.0</v>
      </c>
      <c r="J42" s="23">
        <v>5.0</v>
      </c>
      <c r="K42" s="23">
        <v>13.0</v>
      </c>
      <c r="L42" s="23">
        <v>7853.0</v>
      </c>
      <c r="M42" s="23">
        <v>30.77</v>
      </c>
      <c r="N42" s="23">
        <v>1550.0</v>
      </c>
      <c r="O42" s="23">
        <v>129.0</v>
      </c>
      <c r="P42" s="23">
        <v>5.0</v>
      </c>
      <c r="Q42" s="23">
        <v>1.0</v>
      </c>
      <c r="R42" s="23">
        <v>2.0</v>
      </c>
      <c r="S42" s="23">
        <v>7853.0</v>
      </c>
      <c r="T42" s="25">
        <v>30.77</v>
      </c>
      <c r="U42" s="25">
        <v>1768.0</v>
      </c>
      <c r="V42" s="26">
        <v>23.0</v>
      </c>
      <c r="W42" s="5">
        <f t="shared" si="2"/>
        <v>-1461</v>
      </c>
      <c r="X42" s="27">
        <f t="shared" si="3"/>
        <v>8</v>
      </c>
      <c r="Y42" s="28">
        <f t="shared" si="4"/>
        <v>24.7012963</v>
      </c>
      <c r="Z42" s="27"/>
      <c r="AA42" s="27" t="str">
        <f t="shared" si="5"/>
        <v/>
      </c>
      <c r="AB42" s="27" t="str">
        <f t="shared" si="6"/>
        <v/>
      </c>
      <c r="AC42" s="27" t="str">
        <f t="shared" si="7"/>
        <v/>
      </c>
      <c r="AD42" s="27" t="str">
        <f t="shared" si="8"/>
        <v/>
      </c>
      <c r="AE42" t="str">
        <f t="shared" si="9"/>
        <v/>
      </c>
      <c r="AG42" t="str">
        <f t="shared" si="10"/>
        <v>@sainz-argentino</v>
      </c>
      <c r="AH42" s="31" t="str">
        <f t="shared" si="11"/>
        <v>https://www.chess.com/member/sainz-argentino</v>
      </c>
      <c r="AJ42" s="29"/>
      <c r="AK42" s="29"/>
      <c r="AL42" s="29">
        <v>39.0</v>
      </c>
      <c r="AM42" s="29"/>
      <c r="AN42" s="34"/>
      <c r="AQ42" s="10"/>
    </row>
    <row r="43">
      <c r="A43" s="23">
        <v>40.0</v>
      </c>
      <c r="B43" s="10" t="s">
        <v>176</v>
      </c>
      <c r="C43" s="24">
        <v>43223.88068287037</v>
      </c>
      <c r="D43" s="24">
        <v>43656.351319444446</v>
      </c>
      <c r="E43" s="10" t="s">
        <v>35</v>
      </c>
      <c r="F43" s="23">
        <v>0.0</v>
      </c>
      <c r="G43" s="25">
        <v>2027.0</v>
      </c>
      <c r="H43" s="23">
        <v>91.0</v>
      </c>
      <c r="I43" s="23">
        <v>36.0</v>
      </c>
      <c r="J43" s="23">
        <v>12.0</v>
      </c>
      <c r="K43" s="23">
        <v>10.0</v>
      </c>
      <c r="L43" s="23">
        <v>18411.0</v>
      </c>
      <c r="M43" s="23">
        <v>0.0</v>
      </c>
      <c r="N43" s="23">
        <v>1472.0</v>
      </c>
      <c r="O43" s="23">
        <v>241.0</v>
      </c>
      <c r="P43" s="23">
        <v>2.0</v>
      </c>
      <c r="Q43" s="23">
        <v>0.0</v>
      </c>
      <c r="R43" s="23">
        <v>0.0</v>
      </c>
      <c r="S43" s="23">
        <v>18411.0</v>
      </c>
      <c r="T43" s="25">
        <v>0.0</v>
      </c>
      <c r="U43" s="25">
        <v>2512.0</v>
      </c>
      <c r="V43" s="26">
        <v>22.0</v>
      </c>
      <c r="W43" s="5">
        <f t="shared" si="2"/>
        <v>-1381</v>
      </c>
      <c r="X43" s="27">
        <f t="shared" si="3"/>
        <v>2</v>
      </c>
      <c r="Y43" s="28">
        <f t="shared" si="4"/>
        <v>0.0515625</v>
      </c>
      <c r="Z43" s="27"/>
      <c r="AA43" s="27" t="str">
        <f t="shared" si="5"/>
        <v/>
      </c>
      <c r="AB43" s="27" t="str">
        <f t="shared" si="6"/>
        <v/>
      </c>
      <c r="AC43" s="27" t="str">
        <f t="shared" si="7"/>
        <v/>
      </c>
      <c r="AD43" s="27" t="str">
        <f t="shared" si="8"/>
        <v/>
      </c>
      <c r="AE43" t="str">
        <f t="shared" si="9"/>
        <v/>
      </c>
      <c r="AG43" t="str">
        <f t="shared" si="10"/>
        <v>@hangar17</v>
      </c>
      <c r="AH43" s="31" t="str">
        <f t="shared" si="11"/>
        <v>https://www.chess.com/member/hangar17</v>
      </c>
      <c r="AJ43" s="29"/>
      <c r="AK43" s="29"/>
      <c r="AL43" s="29">
        <v>40.0</v>
      </c>
      <c r="AM43" s="29"/>
      <c r="AN43" s="34"/>
      <c r="AQ43" s="10"/>
    </row>
    <row r="44">
      <c r="A44" s="23">
        <v>41.0</v>
      </c>
      <c r="B44" s="10" t="s">
        <v>180</v>
      </c>
      <c r="C44" s="24">
        <v>42489.835173611114</v>
      </c>
      <c r="D44" s="24">
        <v>43656.015185185184</v>
      </c>
      <c r="E44" s="10" t="s">
        <v>39</v>
      </c>
      <c r="F44" s="23">
        <v>14.0</v>
      </c>
      <c r="G44" s="25">
        <v>2019.0</v>
      </c>
      <c r="H44" s="23">
        <v>81.0</v>
      </c>
      <c r="I44" s="23">
        <v>153.0</v>
      </c>
      <c r="J44" s="23">
        <v>28.0</v>
      </c>
      <c r="K44" s="23">
        <v>52.0</v>
      </c>
      <c r="L44" s="23">
        <v>25308.0</v>
      </c>
      <c r="M44" s="23">
        <v>0.0</v>
      </c>
      <c r="N44" s="23">
        <v>1925.0</v>
      </c>
      <c r="O44" s="23">
        <v>100.0</v>
      </c>
      <c r="P44" s="23">
        <v>22.0</v>
      </c>
      <c r="Q44" s="23">
        <v>2.0</v>
      </c>
      <c r="R44" s="23">
        <v>3.0</v>
      </c>
      <c r="S44" s="23">
        <v>25308.0</v>
      </c>
      <c r="T44" s="25">
        <v>0.0</v>
      </c>
      <c r="U44" s="25">
        <v>2071.0</v>
      </c>
      <c r="V44" s="26">
        <v>22.0</v>
      </c>
      <c r="W44" s="5">
        <f t="shared" si="2"/>
        <v>-1844</v>
      </c>
      <c r="X44" s="27">
        <f t="shared" si="3"/>
        <v>27</v>
      </c>
      <c r="Y44" s="28">
        <f t="shared" si="4"/>
        <v>0.3876967593</v>
      </c>
      <c r="Z44" s="27"/>
      <c r="AA44" s="27" t="str">
        <f t="shared" si="5"/>
        <v/>
      </c>
      <c r="AB44" s="27" t="str">
        <f t="shared" si="6"/>
        <v/>
      </c>
      <c r="AC44" s="27" t="str">
        <f t="shared" si="7"/>
        <v/>
      </c>
      <c r="AD44" s="27" t="str">
        <f t="shared" si="8"/>
        <v/>
      </c>
      <c r="AE44" t="str">
        <f t="shared" si="9"/>
        <v/>
      </c>
      <c r="AG44" t="str">
        <f t="shared" si="10"/>
        <v>@pedroroverano</v>
      </c>
      <c r="AH44" s="31" t="str">
        <f t="shared" si="11"/>
        <v>https://www.chess.com/member/pedroroverano</v>
      </c>
      <c r="AJ44" s="29"/>
      <c r="AK44" s="29"/>
      <c r="AL44" s="29">
        <v>41.0</v>
      </c>
      <c r="AM44" s="29"/>
      <c r="AN44" s="34"/>
      <c r="AQ44" s="10"/>
    </row>
    <row r="45">
      <c r="A45" s="23">
        <v>42.0</v>
      </c>
      <c r="B45" s="10" t="s">
        <v>184</v>
      </c>
      <c r="C45" s="24">
        <v>41912.55180555556</v>
      </c>
      <c r="D45" s="24">
        <v>43655.87621527778</v>
      </c>
      <c r="E45" s="10" t="s">
        <v>39</v>
      </c>
      <c r="F45" s="23">
        <v>0.0</v>
      </c>
      <c r="G45" s="25">
        <v>2019.0</v>
      </c>
      <c r="H45" s="23">
        <v>78.0</v>
      </c>
      <c r="I45" s="23">
        <v>487.0</v>
      </c>
      <c r="J45" s="23">
        <v>103.0</v>
      </c>
      <c r="K45" s="23">
        <v>327.0</v>
      </c>
      <c r="L45" s="23">
        <v>17909.0</v>
      </c>
      <c r="M45" s="23">
        <v>0.0</v>
      </c>
      <c r="N45" s="23">
        <v>1470.0</v>
      </c>
      <c r="O45" s="23">
        <v>92.0</v>
      </c>
      <c r="P45" s="23">
        <v>34.0</v>
      </c>
      <c r="Q45" s="23">
        <v>2.0</v>
      </c>
      <c r="R45" s="23">
        <v>24.0</v>
      </c>
      <c r="S45" s="23">
        <v>17909.0</v>
      </c>
      <c r="T45" s="25">
        <v>0.0</v>
      </c>
      <c r="U45" s="25">
        <v>2083.0</v>
      </c>
      <c r="V45" s="33" t="s">
        <v>36</v>
      </c>
      <c r="W45" s="5">
        <f t="shared" si="2"/>
        <v>-1392</v>
      </c>
      <c r="X45" s="27">
        <f t="shared" si="3"/>
        <v>60</v>
      </c>
      <c r="Y45" s="28">
        <f t="shared" si="4"/>
        <v>0.5266666667</v>
      </c>
      <c r="Z45" s="27"/>
      <c r="AA45" s="27" t="str">
        <f t="shared" si="5"/>
        <v/>
      </c>
      <c r="AB45" s="27" t="str">
        <f t="shared" si="6"/>
        <v/>
      </c>
      <c r="AC45" s="27" t="str">
        <f t="shared" si="7"/>
        <v/>
      </c>
      <c r="AD45" s="27" t="str">
        <f t="shared" si="8"/>
        <v/>
      </c>
      <c r="AE45" t="str">
        <f t="shared" si="9"/>
        <v/>
      </c>
      <c r="AG45" t="str">
        <f t="shared" si="10"/>
        <v>@cesarpro</v>
      </c>
      <c r="AH45" s="31" t="str">
        <f t="shared" si="11"/>
        <v>https://www.chess.com/member/cesarpro</v>
      </c>
      <c r="AJ45" s="29"/>
      <c r="AK45" s="29"/>
      <c r="AL45" s="29">
        <v>42.0</v>
      </c>
      <c r="AM45" s="29"/>
      <c r="AN45" s="34"/>
      <c r="AQ45" s="10"/>
    </row>
    <row r="46">
      <c r="A46" s="23">
        <v>43.0</v>
      </c>
      <c r="B46" s="10" t="s">
        <v>189</v>
      </c>
      <c r="C46" s="24">
        <v>43479.062569444446</v>
      </c>
      <c r="D46" s="24">
        <v>43656.05280092593</v>
      </c>
      <c r="E46" s="10" t="s">
        <v>39</v>
      </c>
      <c r="F46" s="23">
        <v>11.0</v>
      </c>
      <c r="G46" s="25">
        <v>2015.0</v>
      </c>
      <c r="H46" s="23">
        <v>61.0</v>
      </c>
      <c r="I46" s="23">
        <v>657.0</v>
      </c>
      <c r="J46" s="23">
        <v>64.0</v>
      </c>
      <c r="K46" s="23">
        <v>519.0</v>
      </c>
      <c r="L46" s="23">
        <v>32808.0</v>
      </c>
      <c r="M46" s="23">
        <v>0.0</v>
      </c>
      <c r="N46" s="23">
        <v>1201.0</v>
      </c>
      <c r="O46" s="23">
        <v>184.0</v>
      </c>
      <c r="P46" s="23">
        <v>3.0</v>
      </c>
      <c r="Q46" s="23">
        <v>0.0</v>
      </c>
      <c r="R46" s="23">
        <v>5.0</v>
      </c>
      <c r="S46" s="23">
        <v>32808.0</v>
      </c>
      <c r="T46" s="25">
        <v>0.0</v>
      </c>
      <c r="U46" s="25">
        <v>1318.0</v>
      </c>
      <c r="V46" s="33" t="s">
        <v>36</v>
      </c>
      <c r="W46" s="5">
        <f t="shared" si="2"/>
        <v>-1140</v>
      </c>
      <c r="X46" s="27">
        <f t="shared" si="3"/>
        <v>8</v>
      </c>
      <c r="Y46" s="28">
        <f t="shared" si="4"/>
        <v>0.3500810185</v>
      </c>
      <c r="Z46" s="27"/>
      <c r="AA46" s="27" t="str">
        <f t="shared" si="5"/>
        <v/>
      </c>
      <c r="AB46" s="27" t="str">
        <f t="shared" si="6"/>
        <v/>
      </c>
      <c r="AC46" s="27" t="str">
        <f t="shared" si="7"/>
        <v/>
      </c>
      <c r="AD46" s="27" t="str">
        <f t="shared" si="8"/>
        <v/>
      </c>
      <c r="AE46" t="str">
        <f t="shared" si="9"/>
        <v/>
      </c>
      <c r="AG46" t="str">
        <f t="shared" si="10"/>
        <v>@armandot11</v>
      </c>
      <c r="AH46" s="31" t="str">
        <f t="shared" si="11"/>
        <v>https://www.chess.com/member/armandot11</v>
      </c>
      <c r="AJ46" s="29"/>
      <c r="AK46" s="29"/>
      <c r="AL46" s="29">
        <v>43.0</v>
      </c>
      <c r="AM46" s="29"/>
      <c r="AN46" s="34"/>
      <c r="AQ46" s="10"/>
    </row>
    <row r="47">
      <c r="A47" s="23">
        <v>44.0</v>
      </c>
      <c r="B47" s="10" t="s">
        <v>194</v>
      </c>
      <c r="C47" s="24">
        <v>43299.741111111114</v>
      </c>
      <c r="D47" s="24">
        <v>43656.34296296296</v>
      </c>
      <c r="E47" s="10" t="s">
        <v>35</v>
      </c>
      <c r="F47" s="23">
        <v>17.0</v>
      </c>
      <c r="G47" s="25">
        <v>2013.0</v>
      </c>
      <c r="H47" s="23">
        <v>61.0</v>
      </c>
      <c r="I47" s="23">
        <v>115.0</v>
      </c>
      <c r="J47" s="23">
        <v>8.0</v>
      </c>
      <c r="K47" s="23">
        <v>10.0</v>
      </c>
      <c r="L47" s="23">
        <v>12204.0</v>
      </c>
      <c r="M47" s="23">
        <v>0.0</v>
      </c>
      <c r="N47" s="10" t="s">
        <v>36</v>
      </c>
      <c r="O47" s="10" t="s">
        <v>36</v>
      </c>
      <c r="P47" s="23">
        <v>0.0</v>
      </c>
      <c r="Q47" s="23">
        <v>0.0</v>
      </c>
      <c r="R47" s="23">
        <v>0.0</v>
      </c>
      <c r="S47" s="10" t="s">
        <v>36</v>
      </c>
      <c r="T47" s="14" t="s">
        <v>36</v>
      </c>
      <c r="U47" s="25">
        <v>2312.0</v>
      </c>
      <c r="V47" s="26">
        <v>29.0</v>
      </c>
      <c r="W47" s="5" t="str">
        <f t="shared" si="2"/>
        <v>#VALUE!</v>
      </c>
      <c r="X47" s="27">
        <f t="shared" si="3"/>
        <v>0</v>
      </c>
      <c r="Y47" s="28">
        <f t="shared" si="4"/>
        <v>0.05991898148</v>
      </c>
      <c r="Z47" s="27"/>
      <c r="AA47" s="27" t="str">
        <f t="shared" si="5"/>
        <v/>
      </c>
      <c r="AB47" s="27" t="str">
        <f t="shared" si="6"/>
        <v/>
      </c>
      <c r="AC47" s="27" t="str">
        <f t="shared" si="7"/>
        <v/>
      </c>
      <c r="AD47" s="27" t="str">
        <f t="shared" si="8"/>
        <v/>
      </c>
      <c r="AE47" t="str">
        <f t="shared" si="9"/>
        <v/>
      </c>
      <c r="AG47" t="str">
        <f t="shared" si="10"/>
        <v>@joferod</v>
      </c>
      <c r="AH47" s="31" t="str">
        <f t="shared" si="11"/>
        <v>https://www.chess.com/member/joferod</v>
      </c>
      <c r="AJ47" s="29"/>
      <c r="AK47" s="29"/>
      <c r="AL47" s="29">
        <v>44.0</v>
      </c>
      <c r="AM47" s="29"/>
      <c r="AN47" s="34"/>
      <c r="AQ47" s="10"/>
    </row>
    <row r="48">
      <c r="A48" s="23">
        <v>45.0</v>
      </c>
      <c r="B48" s="10" t="s">
        <v>197</v>
      </c>
      <c r="C48" s="24">
        <v>43357.41033564815</v>
      </c>
      <c r="D48" s="24">
        <v>43656.3325</v>
      </c>
      <c r="E48" s="10" t="s">
        <v>39</v>
      </c>
      <c r="F48" s="23">
        <v>4.0</v>
      </c>
      <c r="G48" s="25">
        <v>2011.0</v>
      </c>
      <c r="H48" s="23">
        <v>70.0</v>
      </c>
      <c r="I48" s="23">
        <v>49.0</v>
      </c>
      <c r="J48" s="23">
        <v>28.0</v>
      </c>
      <c r="K48" s="23">
        <v>19.0</v>
      </c>
      <c r="L48" s="23">
        <v>24870.0</v>
      </c>
      <c r="M48" s="23">
        <v>0.0</v>
      </c>
      <c r="N48" s="23">
        <v>1683.0</v>
      </c>
      <c r="O48" s="23">
        <v>110.0</v>
      </c>
      <c r="P48" s="23">
        <v>13.0</v>
      </c>
      <c r="Q48" s="23">
        <v>2.0</v>
      </c>
      <c r="R48" s="23">
        <v>1.0</v>
      </c>
      <c r="S48" s="23">
        <v>24870.0</v>
      </c>
      <c r="T48" s="25">
        <v>0.0</v>
      </c>
      <c r="U48" s="25">
        <v>2212.0</v>
      </c>
      <c r="V48" s="25">
        <v>24.0</v>
      </c>
      <c r="W48" s="5">
        <f t="shared" si="2"/>
        <v>-1613</v>
      </c>
      <c r="X48" s="27">
        <f t="shared" si="3"/>
        <v>16</v>
      </c>
      <c r="Y48" s="28">
        <f t="shared" si="4"/>
        <v>0.07038194445</v>
      </c>
      <c r="Z48" s="27"/>
      <c r="AA48" s="27" t="str">
        <f t="shared" si="5"/>
        <v/>
      </c>
      <c r="AB48" s="27" t="str">
        <f t="shared" si="6"/>
        <v/>
      </c>
      <c r="AC48" s="27" t="str">
        <f t="shared" si="7"/>
        <v/>
      </c>
      <c r="AD48" s="27" t="str">
        <f t="shared" si="8"/>
        <v/>
      </c>
      <c r="AE48" t="str">
        <f t="shared" si="9"/>
        <v/>
      </c>
      <c r="AG48" t="str">
        <f t="shared" si="10"/>
        <v>@drvalt</v>
      </c>
      <c r="AH48" s="31" t="str">
        <f t="shared" si="11"/>
        <v>https://www.chess.com/member/drvalt</v>
      </c>
      <c r="AJ48" s="29"/>
      <c r="AK48" s="29"/>
      <c r="AL48" s="29">
        <v>45.0</v>
      </c>
      <c r="AM48" s="29"/>
      <c r="AN48" s="34"/>
      <c r="AQ48" s="10"/>
    </row>
    <row r="49">
      <c r="A49" s="23">
        <v>46.0</v>
      </c>
      <c r="B49" s="10" t="s">
        <v>200</v>
      </c>
      <c r="C49" s="24">
        <v>43342.51358796296</v>
      </c>
      <c r="D49" s="24">
        <v>43649.33909722222</v>
      </c>
      <c r="E49" s="10" t="s">
        <v>39</v>
      </c>
      <c r="F49" s="23">
        <v>0.0</v>
      </c>
      <c r="G49" s="25">
        <v>1998.0</v>
      </c>
      <c r="H49" s="23">
        <v>112.0</v>
      </c>
      <c r="I49" s="23">
        <v>35.0</v>
      </c>
      <c r="J49" s="23">
        <v>14.0</v>
      </c>
      <c r="K49" s="23">
        <v>17.0</v>
      </c>
      <c r="L49" s="23">
        <v>57571.0</v>
      </c>
      <c r="M49" s="23">
        <v>50.0</v>
      </c>
      <c r="N49" s="23">
        <v>1309.0</v>
      </c>
      <c r="O49" s="23">
        <v>225.0</v>
      </c>
      <c r="P49" s="23">
        <v>1.0</v>
      </c>
      <c r="Q49" s="23">
        <v>0.0</v>
      </c>
      <c r="R49" s="23">
        <v>1.0</v>
      </c>
      <c r="S49" s="23">
        <v>57571.0</v>
      </c>
      <c r="T49" s="25">
        <v>50.0</v>
      </c>
      <c r="U49" s="25">
        <v>1837.0</v>
      </c>
      <c r="V49" s="33" t="s">
        <v>36</v>
      </c>
      <c r="W49" s="5">
        <f t="shared" si="2"/>
        <v>-1197</v>
      </c>
      <c r="X49" s="27">
        <f t="shared" si="3"/>
        <v>2</v>
      </c>
      <c r="Y49" s="28">
        <f t="shared" si="4"/>
        <v>7.063784722</v>
      </c>
      <c r="Z49" s="27"/>
      <c r="AA49" s="27" t="str">
        <f t="shared" si="5"/>
        <v/>
      </c>
      <c r="AB49" s="27" t="str">
        <f t="shared" si="6"/>
        <v/>
      </c>
      <c r="AC49" s="27" t="str">
        <f t="shared" si="7"/>
        <v/>
      </c>
      <c r="AD49" s="27" t="str">
        <f t="shared" si="8"/>
        <v/>
      </c>
      <c r="AE49" t="str">
        <f t="shared" si="9"/>
        <v/>
      </c>
      <c r="AG49" t="str">
        <f t="shared" si="10"/>
        <v>@korsinsky</v>
      </c>
      <c r="AH49" s="31" t="str">
        <f t="shared" si="11"/>
        <v>https://www.chess.com/member/korsinsky</v>
      </c>
      <c r="AJ49" s="29"/>
      <c r="AK49" s="29"/>
      <c r="AL49" s="29">
        <v>46.0</v>
      </c>
      <c r="AM49" s="29"/>
      <c r="AN49" s="34"/>
      <c r="AQ49" s="10"/>
    </row>
    <row r="50">
      <c r="A50" s="23">
        <v>47.0</v>
      </c>
      <c r="B50" s="10" t="s">
        <v>204</v>
      </c>
      <c r="C50" s="24">
        <v>42576.37950231481</v>
      </c>
      <c r="D50" s="24">
        <v>43656.36240740741</v>
      </c>
      <c r="E50" s="10" t="s">
        <v>35</v>
      </c>
      <c r="F50" s="23">
        <v>16.0</v>
      </c>
      <c r="G50" s="25">
        <v>1997.0</v>
      </c>
      <c r="H50" s="23">
        <v>63.0</v>
      </c>
      <c r="I50" s="23">
        <v>2090.0</v>
      </c>
      <c r="J50" s="23">
        <v>431.0</v>
      </c>
      <c r="K50" s="23">
        <v>1225.0</v>
      </c>
      <c r="L50" s="23">
        <v>12246.0</v>
      </c>
      <c r="M50" s="23">
        <v>0.0</v>
      </c>
      <c r="N50" s="23">
        <v>1831.0</v>
      </c>
      <c r="O50" s="23">
        <v>88.0</v>
      </c>
      <c r="P50" s="23">
        <v>68.0</v>
      </c>
      <c r="Q50" s="23">
        <v>7.0</v>
      </c>
      <c r="R50" s="23">
        <v>24.0</v>
      </c>
      <c r="S50" s="23">
        <v>12246.0</v>
      </c>
      <c r="T50" s="25">
        <v>0.0</v>
      </c>
      <c r="U50" s="25">
        <v>2382.0</v>
      </c>
      <c r="V50" s="26">
        <v>29.0</v>
      </c>
      <c r="W50" s="5">
        <f t="shared" si="2"/>
        <v>-1768</v>
      </c>
      <c r="X50" s="27">
        <f t="shared" si="3"/>
        <v>99</v>
      </c>
      <c r="Y50" s="28">
        <f t="shared" si="4"/>
        <v>0.04047453703</v>
      </c>
      <c r="Z50" s="27"/>
      <c r="AA50" s="27" t="str">
        <f t="shared" si="5"/>
        <v/>
      </c>
      <c r="AB50" s="27" t="str">
        <f t="shared" si="6"/>
        <v/>
      </c>
      <c r="AC50" s="27" t="str">
        <f t="shared" si="7"/>
        <v/>
      </c>
      <c r="AD50" s="27" t="str">
        <f t="shared" si="8"/>
        <v/>
      </c>
      <c r="AE50" t="str">
        <f t="shared" si="9"/>
        <v/>
      </c>
      <c r="AG50" t="str">
        <f t="shared" si="10"/>
        <v>@lordkeynes</v>
      </c>
      <c r="AH50" s="31" t="str">
        <f t="shared" si="11"/>
        <v>https://www.chess.com/member/lordkeynes</v>
      </c>
      <c r="AJ50" s="29"/>
      <c r="AK50" s="29"/>
      <c r="AL50" s="29">
        <v>47.0</v>
      </c>
      <c r="AM50" s="29"/>
      <c r="AN50" s="34"/>
      <c r="AQ50" s="10"/>
    </row>
    <row r="51">
      <c r="A51" s="23">
        <v>48.0</v>
      </c>
      <c r="B51" s="10" t="s">
        <v>207</v>
      </c>
      <c r="C51" s="24">
        <v>43598.340266203704</v>
      </c>
      <c r="D51" s="24">
        <v>43625.641018518516</v>
      </c>
      <c r="E51" s="10" t="s">
        <v>35</v>
      </c>
      <c r="F51" s="23">
        <v>5.0</v>
      </c>
      <c r="G51" s="25">
        <v>1994.0</v>
      </c>
      <c r="H51" s="23">
        <v>85.0</v>
      </c>
      <c r="I51" s="23">
        <v>50.0</v>
      </c>
      <c r="J51" s="23">
        <v>7.0</v>
      </c>
      <c r="K51" s="23">
        <v>15.0</v>
      </c>
      <c r="L51" s="23">
        <v>23261.0</v>
      </c>
      <c r="M51" s="23">
        <v>0.0</v>
      </c>
      <c r="N51" s="10" t="s">
        <v>36</v>
      </c>
      <c r="O51" s="10" t="s">
        <v>36</v>
      </c>
      <c r="P51" s="23">
        <v>0.0</v>
      </c>
      <c r="Q51" s="23">
        <v>0.0</v>
      </c>
      <c r="R51" s="23">
        <v>0.0</v>
      </c>
      <c r="S51" s="10" t="s">
        <v>36</v>
      </c>
      <c r="T51" s="14" t="s">
        <v>36</v>
      </c>
      <c r="U51" s="25">
        <v>2108.0</v>
      </c>
      <c r="V51" s="25">
        <v>20.0</v>
      </c>
      <c r="W51" s="5" t="str">
        <f t="shared" si="2"/>
        <v>#VALUE!</v>
      </c>
      <c r="X51" s="27">
        <f t="shared" si="3"/>
        <v>0</v>
      </c>
      <c r="Y51" s="28">
        <f t="shared" si="4"/>
        <v>30.76186343</v>
      </c>
      <c r="Z51" s="27"/>
      <c r="AA51" s="27" t="str">
        <f t="shared" si="5"/>
        <v/>
      </c>
      <c r="AB51" s="27" t="str">
        <f t="shared" si="6"/>
        <v/>
      </c>
      <c r="AC51" s="27" t="str">
        <f t="shared" si="7"/>
        <v/>
      </c>
      <c r="AD51" s="27" t="str">
        <f t="shared" si="8"/>
        <v/>
      </c>
      <c r="AE51" t="str">
        <f t="shared" si="9"/>
        <v/>
      </c>
      <c r="AG51" t="str">
        <f t="shared" si="10"/>
        <v>@knoxivo</v>
      </c>
      <c r="AH51" s="31" t="str">
        <f t="shared" si="11"/>
        <v>https://www.chess.com/member/knoxivo</v>
      </c>
      <c r="AJ51" s="29"/>
      <c r="AK51" s="29"/>
      <c r="AL51" s="29">
        <v>48.0</v>
      </c>
      <c r="AM51" s="29"/>
      <c r="AN51" s="34"/>
      <c r="AQ51" s="10"/>
    </row>
    <row r="52">
      <c r="A52" s="23">
        <v>49.0</v>
      </c>
      <c r="B52" s="10" t="s">
        <v>211</v>
      </c>
      <c r="C52" s="24">
        <v>40261.87782407407</v>
      </c>
      <c r="D52" s="24">
        <v>43655.90153935185</v>
      </c>
      <c r="E52" s="10" t="s">
        <v>35</v>
      </c>
      <c r="F52" s="23">
        <v>6.0</v>
      </c>
      <c r="G52" s="25">
        <v>1993.0</v>
      </c>
      <c r="H52" s="23">
        <v>87.0</v>
      </c>
      <c r="I52" s="23">
        <v>140.0</v>
      </c>
      <c r="J52" s="23">
        <v>22.0</v>
      </c>
      <c r="K52" s="23">
        <v>69.0</v>
      </c>
      <c r="L52" s="23">
        <v>26122.0</v>
      </c>
      <c r="M52" s="23">
        <v>0.0</v>
      </c>
      <c r="N52" s="23">
        <v>984.0</v>
      </c>
      <c r="O52" s="23">
        <v>267.0</v>
      </c>
      <c r="P52" s="23">
        <v>1.0</v>
      </c>
      <c r="Q52" s="23">
        <v>0.0</v>
      </c>
      <c r="R52" s="23">
        <v>1.0</v>
      </c>
      <c r="S52" s="23">
        <v>26122.0</v>
      </c>
      <c r="T52" s="25">
        <v>0.0</v>
      </c>
      <c r="U52" s="25">
        <v>1570.0</v>
      </c>
      <c r="V52" s="33" t="s">
        <v>36</v>
      </c>
      <c r="W52" s="5">
        <f t="shared" si="2"/>
        <v>-897</v>
      </c>
      <c r="X52" s="27">
        <f t="shared" si="3"/>
        <v>2</v>
      </c>
      <c r="Y52" s="28">
        <f t="shared" si="4"/>
        <v>0.5013425926</v>
      </c>
      <c r="Z52" s="27"/>
      <c r="AA52" s="27" t="str">
        <f t="shared" si="5"/>
        <v/>
      </c>
      <c r="AB52" s="27" t="str">
        <f t="shared" si="6"/>
        <v/>
      </c>
      <c r="AC52" s="27" t="str">
        <f t="shared" si="7"/>
        <v/>
      </c>
      <c r="AD52" s="27" t="str">
        <f t="shared" si="8"/>
        <v/>
      </c>
      <c r="AE52" t="str">
        <f t="shared" si="9"/>
        <v/>
      </c>
      <c r="AG52" t="str">
        <f t="shared" si="10"/>
        <v>@eduardo2</v>
      </c>
      <c r="AH52" s="31" t="str">
        <f t="shared" si="11"/>
        <v>https://www.chess.com/member/eduardo2</v>
      </c>
      <c r="AJ52" s="29"/>
      <c r="AK52" s="29"/>
      <c r="AL52" s="29">
        <v>49.0</v>
      </c>
      <c r="AM52" s="29"/>
      <c r="AN52" s="34"/>
      <c r="AQ52" s="10"/>
    </row>
    <row r="53">
      <c r="A53" s="23">
        <v>50.0</v>
      </c>
      <c r="B53" s="10" t="s">
        <v>213</v>
      </c>
      <c r="C53" s="24">
        <v>39910.66119212963</v>
      </c>
      <c r="D53" s="24">
        <v>43656.39040509259</v>
      </c>
      <c r="E53" s="10" t="s">
        <v>35</v>
      </c>
      <c r="F53" s="23">
        <v>1.0</v>
      </c>
      <c r="G53" s="25">
        <v>1992.0</v>
      </c>
      <c r="H53" s="23">
        <v>190.0</v>
      </c>
      <c r="I53" s="23">
        <v>135.0</v>
      </c>
      <c r="J53" s="23">
        <v>8.0</v>
      </c>
      <c r="K53" s="23">
        <v>17.0</v>
      </c>
      <c r="L53" s="23">
        <v>55070.0</v>
      </c>
      <c r="M53" s="23">
        <v>0.0</v>
      </c>
      <c r="N53" s="23">
        <v>1865.0</v>
      </c>
      <c r="O53" s="23">
        <v>119.0</v>
      </c>
      <c r="P53" s="23">
        <v>73.0</v>
      </c>
      <c r="Q53" s="23">
        <v>3.0</v>
      </c>
      <c r="R53" s="23">
        <v>9.0</v>
      </c>
      <c r="S53" s="23">
        <v>55070.0</v>
      </c>
      <c r="T53" s="25">
        <v>0.0</v>
      </c>
      <c r="U53" s="25">
        <v>2341.0</v>
      </c>
      <c r="V53" s="26">
        <v>21.0</v>
      </c>
      <c r="W53" s="5">
        <f t="shared" si="2"/>
        <v>-1675</v>
      </c>
      <c r="X53" s="27">
        <f t="shared" si="3"/>
        <v>85</v>
      </c>
      <c r="Y53" s="28">
        <f t="shared" si="4"/>
        <v>0.01247685185</v>
      </c>
      <c r="Z53" s="27"/>
      <c r="AA53" s="27" t="str">
        <f t="shared" si="5"/>
        <v/>
      </c>
      <c r="AB53" s="27" t="str">
        <f t="shared" si="6"/>
        <v/>
      </c>
      <c r="AC53" s="27" t="str">
        <f t="shared" si="7"/>
        <v/>
      </c>
      <c r="AD53" s="27" t="str">
        <f t="shared" si="8"/>
        <v/>
      </c>
      <c r="AE53" t="str">
        <f t="shared" si="9"/>
        <v/>
      </c>
      <c r="AG53" t="str">
        <f t="shared" si="10"/>
        <v>@omicron</v>
      </c>
      <c r="AH53" s="31" t="str">
        <f t="shared" si="11"/>
        <v>https://www.chess.com/member/omicron</v>
      </c>
      <c r="AJ53" s="29"/>
      <c r="AK53" s="29"/>
      <c r="AL53" s="29">
        <v>50.0</v>
      </c>
      <c r="AM53" s="29"/>
      <c r="AN53" s="34"/>
      <c r="AQ53" s="10"/>
    </row>
    <row r="54">
      <c r="A54" s="23">
        <v>51.0</v>
      </c>
      <c r="B54" s="10" t="s">
        <v>215</v>
      </c>
      <c r="C54" s="24">
        <v>43296.53408564815</v>
      </c>
      <c r="D54" s="24">
        <v>43655.790625</v>
      </c>
      <c r="E54" s="10" t="s">
        <v>39</v>
      </c>
      <c r="F54" s="23">
        <v>0.0</v>
      </c>
      <c r="G54" s="25">
        <v>1991.0</v>
      </c>
      <c r="H54" s="23">
        <v>137.0</v>
      </c>
      <c r="I54" s="23">
        <v>81.0</v>
      </c>
      <c r="J54" s="23">
        <v>8.0</v>
      </c>
      <c r="K54" s="23">
        <v>30.0</v>
      </c>
      <c r="L54" s="23">
        <v>19486.0</v>
      </c>
      <c r="M54" s="23">
        <v>0.0</v>
      </c>
      <c r="N54" s="10" t="s">
        <v>36</v>
      </c>
      <c r="O54" s="10" t="s">
        <v>36</v>
      </c>
      <c r="P54" s="23">
        <v>0.0</v>
      </c>
      <c r="Q54" s="23">
        <v>0.0</v>
      </c>
      <c r="R54" s="23">
        <v>0.0</v>
      </c>
      <c r="S54" s="10" t="s">
        <v>36</v>
      </c>
      <c r="T54" s="14" t="s">
        <v>36</v>
      </c>
      <c r="U54" s="25">
        <v>1585.0</v>
      </c>
      <c r="V54" s="26">
        <v>22.0</v>
      </c>
      <c r="W54" s="5" t="str">
        <f t="shared" si="2"/>
        <v>#VALUE!</v>
      </c>
      <c r="X54" s="27">
        <f t="shared" si="3"/>
        <v>0</v>
      </c>
      <c r="Y54" s="28">
        <f t="shared" si="4"/>
        <v>0.6122569444</v>
      </c>
      <c r="Z54" s="27"/>
      <c r="AA54" s="27" t="str">
        <f t="shared" si="5"/>
        <v/>
      </c>
      <c r="AB54" s="27" t="str">
        <f t="shared" si="6"/>
        <v/>
      </c>
      <c r="AC54" s="27" t="str">
        <f t="shared" si="7"/>
        <v/>
      </c>
      <c r="AD54" s="27" t="str">
        <f t="shared" si="8"/>
        <v/>
      </c>
      <c r="AE54" t="str">
        <f t="shared" si="9"/>
        <v/>
      </c>
      <c r="AG54" t="str">
        <f t="shared" si="10"/>
        <v>@diegopr83</v>
      </c>
      <c r="AH54" s="31" t="str">
        <f t="shared" si="11"/>
        <v>https://www.chess.com/member/diegopr83</v>
      </c>
      <c r="AJ54" s="29"/>
      <c r="AK54" s="29"/>
      <c r="AL54" s="29">
        <v>51.0</v>
      </c>
      <c r="AM54" s="29"/>
      <c r="AN54" s="34"/>
      <c r="AQ54" s="10"/>
    </row>
    <row r="55">
      <c r="A55" s="23">
        <v>52.0</v>
      </c>
      <c r="B55" s="10" t="s">
        <v>217</v>
      </c>
      <c r="C55" s="24">
        <v>43347.71030092592</v>
      </c>
      <c r="D55" s="24">
        <v>43654.797638888886</v>
      </c>
      <c r="E55" s="10" t="s">
        <v>39</v>
      </c>
      <c r="F55" s="23">
        <v>0.0</v>
      </c>
      <c r="G55" s="25">
        <v>1986.0</v>
      </c>
      <c r="H55" s="23">
        <v>106.0</v>
      </c>
      <c r="I55" s="23">
        <v>56.0</v>
      </c>
      <c r="J55" s="23">
        <v>9.0</v>
      </c>
      <c r="K55" s="23">
        <v>8.0</v>
      </c>
      <c r="L55" s="23">
        <v>26346.0</v>
      </c>
      <c r="M55" s="23">
        <v>0.0</v>
      </c>
      <c r="N55" s="23">
        <v>1546.0</v>
      </c>
      <c r="O55" s="23">
        <v>158.0</v>
      </c>
      <c r="P55" s="23">
        <v>4.0</v>
      </c>
      <c r="Q55" s="23">
        <v>1.0</v>
      </c>
      <c r="R55" s="23">
        <v>1.0</v>
      </c>
      <c r="S55" s="23">
        <v>26346.0</v>
      </c>
      <c r="T55" s="25">
        <v>0.0</v>
      </c>
      <c r="U55" s="25">
        <v>2268.0</v>
      </c>
      <c r="V55" s="26">
        <v>27.0</v>
      </c>
      <c r="W55" s="5">
        <f t="shared" si="2"/>
        <v>-1440</v>
      </c>
      <c r="X55" s="27">
        <f t="shared" si="3"/>
        <v>6</v>
      </c>
      <c r="Y55" s="28">
        <f t="shared" si="4"/>
        <v>1.605243056</v>
      </c>
      <c r="Z55" s="27"/>
      <c r="AA55" s="27" t="str">
        <f t="shared" si="5"/>
        <v/>
      </c>
      <c r="AB55" s="27" t="str">
        <f t="shared" si="6"/>
        <v/>
      </c>
      <c r="AC55" s="27" t="str">
        <f t="shared" si="7"/>
        <v/>
      </c>
      <c r="AD55" s="27" t="str">
        <f t="shared" si="8"/>
        <v/>
      </c>
      <c r="AE55" t="str">
        <f t="shared" si="9"/>
        <v/>
      </c>
      <c r="AG55" t="str">
        <f t="shared" si="10"/>
        <v>@venkiuchiha</v>
      </c>
      <c r="AH55" s="31" t="str">
        <f t="shared" si="11"/>
        <v>https://www.chess.com/member/venkiuchiha</v>
      </c>
      <c r="AJ55" s="29"/>
      <c r="AK55" s="29"/>
      <c r="AL55" s="29">
        <v>52.0</v>
      </c>
      <c r="AM55" s="29"/>
      <c r="AN55" s="34"/>
      <c r="AQ55" s="10"/>
    </row>
    <row r="56">
      <c r="A56" s="23">
        <v>53.0</v>
      </c>
      <c r="B56" s="10" t="s">
        <v>221</v>
      </c>
      <c r="C56" s="24">
        <v>43480.377384259256</v>
      </c>
      <c r="D56" s="24">
        <v>43656.235810185186</v>
      </c>
      <c r="E56" s="10" t="s">
        <v>39</v>
      </c>
      <c r="F56" s="23">
        <v>4.0</v>
      </c>
      <c r="G56" s="25">
        <v>1985.0</v>
      </c>
      <c r="H56" s="23">
        <v>86.0</v>
      </c>
      <c r="I56" s="23">
        <v>86.0</v>
      </c>
      <c r="J56" s="23">
        <v>21.0</v>
      </c>
      <c r="K56" s="23">
        <v>37.0</v>
      </c>
      <c r="L56" s="23">
        <v>68722.0</v>
      </c>
      <c r="M56" s="23">
        <v>0.0</v>
      </c>
      <c r="N56" s="10" t="s">
        <v>36</v>
      </c>
      <c r="O56" s="10" t="s">
        <v>36</v>
      </c>
      <c r="P56" s="23">
        <v>0.0</v>
      </c>
      <c r="Q56" s="23">
        <v>0.0</v>
      </c>
      <c r="R56" s="23">
        <v>0.0</v>
      </c>
      <c r="S56" s="10" t="s">
        <v>36</v>
      </c>
      <c r="T56" s="14" t="s">
        <v>36</v>
      </c>
      <c r="U56" s="25">
        <v>1130.0</v>
      </c>
      <c r="V56" s="33" t="s">
        <v>36</v>
      </c>
      <c r="W56" s="5" t="str">
        <f t="shared" si="2"/>
        <v>#VALUE!</v>
      </c>
      <c r="X56" s="27">
        <f t="shared" si="3"/>
        <v>0</v>
      </c>
      <c r="Y56" s="28">
        <f t="shared" si="4"/>
        <v>0.1670717593</v>
      </c>
      <c r="Z56" s="27"/>
      <c r="AA56" s="27" t="str">
        <f t="shared" si="5"/>
        <v/>
      </c>
      <c r="AB56" s="27" t="str">
        <f t="shared" si="6"/>
        <v/>
      </c>
      <c r="AC56" s="27" t="str">
        <f t="shared" si="7"/>
        <v/>
      </c>
      <c r="AD56" s="27" t="str">
        <f t="shared" si="8"/>
        <v/>
      </c>
      <c r="AE56" t="str">
        <f t="shared" si="9"/>
        <v/>
      </c>
      <c r="AG56" t="str">
        <f t="shared" si="10"/>
        <v>@reykemero</v>
      </c>
      <c r="AH56" s="31" t="str">
        <f t="shared" si="11"/>
        <v>https://www.chess.com/member/reykemero</v>
      </c>
      <c r="AJ56" s="29"/>
      <c r="AK56" s="29"/>
      <c r="AL56" s="29">
        <v>53.0</v>
      </c>
      <c r="AM56" s="29"/>
      <c r="AN56" s="35"/>
      <c r="AQ56" s="10"/>
    </row>
    <row r="57">
      <c r="A57" s="23">
        <v>54.0</v>
      </c>
      <c r="B57" s="10" t="s">
        <v>225</v>
      </c>
      <c r="C57" s="24">
        <v>43506.967141203706</v>
      </c>
      <c r="D57" s="24">
        <v>43656.259305555555</v>
      </c>
      <c r="E57" s="10" t="s">
        <v>39</v>
      </c>
      <c r="F57" s="23">
        <v>5.0</v>
      </c>
      <c r="G57" s="25">
        <v>1982.0</v>
      </c>
      <c r="H57" s="23">
        <v>103.0</v>
      </c>
      <c r="I57" s="23">
        <v>9.0</v>
      </c>
      <c r="J57" s="23">
        <v>7.0</v>
      </c>
      <c r="K57" s="23">
        <v>2.0</v>
      </c>
      <c r="L57" s="23">
        <v>11765.0</v>
      </c>
      <c r="M57" s="23">
        <v>0.0</v>
      </c>
      <c r="N57" s="10" t="s">
        <v>36</v>
      </c>
      <c r="O57" s="10" t="s">
        <v>36</v>
      </c>
      <c r="P57" s="23">
        <v>0.0</v>
      </c>
      <c r="Q57" s="23">
        <v>0.0</v>
      </c>
      <c r="R57" s="23">
        <v>0.0</v>
      </c>
      <c r="S57" s="10" t="s">
        <v>36</v>
      </c>
      <c r="T57" s="14" t="s">
        <v>36</v>
      </c>
      <c r="U57" s="25">
        <v>1318.0</v>
      </c>
      <c r="V57" s="26">
        <v>21.0</v>
      </c>
      <c r="W57" s="5" t="str">
        <f t="shared" si="2"/>
        <v>#VALUE!</v>
      </c>
      <c r="X57" s="27">
        <f t="shared" si="3"/>
        <v>0</v>
      </c>
      <c r="Y57" s="28">
        <f t="shared" si="4"/>
        <v>0.1435763889</v>
      </c>
      <c r="Z57" s="27"/>
      <c r="AA57" s="27" t="str">
        <f t="shared" si="5"/>
        <v/>
      </c>
      <c r="AB57" s="27" t="str">
        <f t="shared" si="6"/>
        <v/>
      </c>
      <c r="AC57" s="27" t="str">
        <f t="shared" si="7"/>
        <v/>
      </c>
      <c r="AD57" s="27" t="str">
        <f t="shared" si="8"/>
        <v/>
      </c>
      <c r="AE57" t="str">
        <f t="shared" si="9"/>
        <v/>
      </c>
      <c r="AG57" t="str">
        <f t="shared" si="10"/>
        <v>@mfcarlosburgos</v>
      </c>
      <c r="AH57" s="31" t="str">
        <f t="shared" si="11"/>
        <v>https://www.chess.com/member/mfcarlosburgos</v>
      </c>
      <c r="AJ57" s="29"/>
      <c r="AK57" s="29"/>
      <c r="AL57" s="29">
        <v>54.0</v>
      </c>
      <c r="AM57" s="29"/>
      <c r="AN57" s="36"/>
      <c r="AQ57" s="10"/>
    </row>
    <row r="58">
      <c r="A58" s="23">
        <v>55.0</v>
      </c>
      <c r="B58" s="10" t="s">
        <v>232</v>
      </c>
      <c r="C58" s="24">
        <v>42884.55033564815</v>
      </c>
      <c r="D58" s="24">
        <v>43656.33462962963</v>
      </c>
      <c r="E58" s="10" t="s">
        <v>39</v>
      </c>
      <c r="F58" s="23">
        <v>6.0</v>
      </c>
      <c r="G58" s="25">
        <v>1980.0</v>
      </c>
      <c r="H58" s="23">
        <v>81.0</v>
      </c>
      <c r="I58" s="23">
        <v>397.0</v>
      </c>
      <c r="J58" s="23">
        <v>69.0</v>
      </c>
      <c r="K58" s="23">
        <v>130.0</v>
      </c>
      <c r="L58" s="23">
        <v>28123.0</v>
      </c>
      <c r="M58" s="23">
        <v>0.0</v>
      </c>
      <c r="N58" s="23">
        <v>800.0</v>
      </c>
      <c r="O58" s="23">
        <v>350.0</v>
      </c>
      <c r="P58" s="23">
        <v>0.0</v>
      </c>
      <c r="Q58" s="23">
        <v>0.0</v>
      </c>
      <c r="R58" s="23">
        <v>2.0</v>
      </c>
      <c r="S58" s="23">
        <v>28123.0</v>
      </c>
      <c r="T58" s="25">
        <v>0.0</v>
      </c>
      <c r="U58" s="25">
        <v>1025.0</v>
      </c>
      <c r="V58" s="33" t="s">
        <v>36</v>
      </c>
      <c r="W58" s="5">
        <f t="shared" si="2"/>
        <v>-719</v>
      </c>
      <c r="X58" s="27">
        <f t="shared" si="3"/>
        <v>2</v>
      </c>
      <c r="Y58" s="28">
        <f t="shared" si="4"/>
        <v>0.06825231481</v>
      </c>
      <c r="Z58" s="27"/>
      <c r="AA58" s="27" t="str">
        <f t="shared" si="5"/>
        <v/>
      </c>
      <c r="AB58" s="27" t="str">
        <f t="shared" si="6"/>
        <v/>
      </c>
      <c r="AC58" s="27" t="str">
        <f t="shared" si="7"/>
        <v/>
      </c>
      <c r="AD58" s="27" t="str">
        <f t="shared" si="8"/>
        <v/>
      </c>
      <c r="AE58" t="str">
        <f t="shared" si="9"/>
        <v/>
      </c>
      <c r="AG58" t="str">
        <f t="shared" si="10"/>
        <v>@animzowitsch</v>
      </c>
      <c r="AH58" s="31" t="str">
        <f t="shared" si="11"/>
        <v>https://www.chess.com/member/animzowitsch</v>
      </c>
      <c r="AJ58" s="29"/>
      <c r="AK58" s="29"/>
      <c r="AL58" s="29">
        <v>55.0</v>
      </c>
      <c r="AM58" s="29"/>
      <c r="AQ58" s="10"/>
    </row>
    <row r="59">
      <c r="A59" s="23">
        <v>56.0</v>
      </c>
      <c r="B59" s="10" t="s">
        <v>237</v>
      </c>
      <c r="C59" s="24">
        <v>43120.959444444445</v>
      </c>
      <c r="D59" s="24">
        <v>43655.85418981482</v>
      </c>
      <c r="E59" s="10" t="s">
        <v>35</v>
      </c>
      <c r="F59" s="23">
        <v>21.0</v>
      </c>
      <c r="G59" s="25">
        <v>1978.0</v>
      </c>
      <c r="H59" s="23">
        <v>55.0</v>
      </c>
      <c r="I59" s="23">
        <v>219.0</v>
      </c>
      <c r="J59" s="23">
        <v>80.0</v>
      </c>
      <c r="K59" s="23">
        <v>68.0</v>
      </c>
      <c r="L59" s="23">
        <v>103130.0</v>
      </c>
      <c r="M59" s="23">
        <v>0.0</v>
      </c>
      <c r="N59" s="23">
        <v>1800.0</v>
      </c>
      <c r="O59" s="23">
        <v>69.0</v>
      </c>
      <c r="P59" s="23">
        <v>64.0</v>
      </c>
      <c r="Q59" s="23">
        <v>16.0</v>
      </c>
      <c r="R59" s="23">
        <v>36.0</v>
      </c>
      <c r="S59" s="23">
        <v>103130.0</v>
      </c>
      <c r="T59" s="25">
        <v>0.0</v>
      </c>
      <c r="U59" s="25">
        <v>2755.0</v>
      </c>
      <c r="V59" s="26">
        <v>31.0</v>
      </c>
      <c r="W59" s="5">
        <f t="shared" si="2"/>
        <v>-1745</v>
      </c>
      <c r="X59" s="27">
        <f t="shared" si="3"/>
        <v>116</v>
      </c>
      <c r="Y59" s="28">
        <f t="shared" si="4"/>
        <v>0.5486921296</v>
      </c>
      <c r="Z59" s="27"/>
      <c r="AA59" s="27" t="str">
        <f t="shared" si="5"/>
        <v/>
      </c>
      <c r="AB59" s="27" t="str">
        <f t="shared" si="6"/>
        <v/>
      </c>
      <c r="AC59" s="27" t="str">
        <f t="shared" si="7"/>
        <v/>
      </c>
      <c r="AD59" s="27" t="str">
        <f t="shared" si="8"/>
        <v/>
      </c>
      <c r="AE59" t="str">
        <f t="shared" si="9"/>
        <v/>
      </c>
      <c r="AG59" t="str">
        <f t="shared" si="10"/>
        <v>@geracarp</v>
      </c>
      <c r="AH59" s="31" t="str">
        <f t="shared" si="11"/>
        <v>https://www.chess.com/member/geracarp</v>
      </c>
      <c r="AJ59" s="29"/>
      <c r="AK59" s="29"/>
      <c r="AL59" s="29">
        <v>56.0</v>
      </c>
      <c r="AM59" s="29"/>
      <c r="AN59" s="37"/>
      <c r="AQ59" s="10"/>
    </row>
    <row r="60">
      <c r="A60" s="23">
        <v>57.0</v>
      </c>
      <c r="B60" s="10" t="s">
        <v>242</v>
      </c>
      <c r="C60" s="24">
        <v>42839.39730324074</v>
      </c>
      <c r="D60" s="24">
        <v>43656.38199074074</v>
      </c>
      <c r="E60" s="10" t="s">
        <v>35</v>
      </c>
      <c r="F60" s="23">
        <v>5.0</v>
      </c>
      <c r="G60" s="25">
        <v>1976.0</v>
      </c>
      <c r="H60" s="23">
        <v>86.0</v>
      </c>
      <c r="I60" s="23">
        <v>282.0</v>
      </c>
      <c r="J60" s="23">
        <v>71.0</v>
      </c>
      <c r="K60" s="23">
        <v>57.0</v>
      </c>
      <c r="L60" s="23">
        <v>42802.0</v>
      </c>
      <c r="M60" s="23">
        <v>0.0</v>
      </c>
      <c r="N60" s="23">
        <v>1859.0</v>
      </c>
      <c r="O60" s="23">
        <v>127.0</v>
      </c>
      <c r="P60" s="23">
        <v>18.0</v>
      </c>
      <c r="Q60" s="23">
        <v>3.0</v>
      </c>
      <c r="R60" s="23">
        <v>1.0</v>
      </c>
      <c r="S60" s="23">
        <v>42802.0</v>
      </c>
      <c r="T60" s="25">
        <v>0.0</v>
      </c>
      <c r="U60" s="25">
        <v>2262.0</v>
      </c>
      <c r="V60" s="25">
        <v>28.0</v>
      </c>
      <c r="W60" s="5">
        <f t="shared" si="2"/>
        <v>-1773</v>
      </c>
      <c r="X60" s="27">
        <f t="shared" si="3"/>
        <v>22</v>
      </c>
      <c r="Y60" s="28">
        <f t="shared" si="4"/>
        <v>0.02089120371</v>
      </c>
      <c r="Z60" s="27"/>
      <c r="AA60" s="27" t="str">
        <f t="shared" si="5"/>
        <v/>
      </c>
      <c r="AB60" s="27" t="str">
        <f t="shared" si="6"/>
        <v/>
      </c>
      <c r="AC60" s="27" t="str">
        <f t="shared" si="7"/>
        <v/>
      </c>
      <c r="AD60" s="27" t="str">
        <f t="shared" si="8"/>
        <v/>
      </c>
      <c r="AE60" t="str">
        <f t="shared" si="9"/>
        <v/>
      </c>
      <c r="AG60" t="str">
        <f t="shared" si="10"/>
        <v>@rundun</v>
      </c>
      <c r="AH60" s="31" t="str">
        <f t="shared" si="11"/>
        <v>https://www.chess.com/member/rundun</v>
      </c>
      <c r="AJ60" s="29"/>
      <c r="AK60" s="29"/>
      <c r="AL60" s="29">
        <v>57.0</v>
      </c>
      <c r="AM60" s="29"/>
      <c r="AN60" s="37"/>
      <c r="AQ60" s="10"/>
    </row>
    <row r="61">
      <c r="A61" s="23">
        <v>58.0</v>
      </c>
      <c r="B61" s="10" t="s">
        <v>245</v>
      </c>
      <c r="C61" s="24">
        <v>42397.435219907406</v>
      </c>
      <c r="D61" s="24">
        <v>43656.38539351852</v>
      </c>
      <c r="E61" s="10" t="s">
        <v>39</v>
      </c>
      <c r="F61" s="23">
        <v>65.0</v>
      </c>
      <c r="G61" s="25">
        <v>1974.0</v>
      </c>
      <c r="H61" s="23">
        <v>59.0</v>
      </c>
      <c r="I61" s="23">
        <v>269.0</v>
      </c>
      <c r="J61" s="23">
        <v>63.0</v>
      </c>
      <c r="K61" s="23">
        <v>120.0</v>
      </c>
      <c r="L61" s="23">
        <v>171896.0</v>
      </c>
      <c r="M61" s="23">
        <v>0.0</v>
      </c>
      <c r="N61" s="23">
        <v>1440.0</v>
      </c>
      <c r="O61" s="23">
        <v>75.0</v>
      </c>
      <c r="P61" s="23">
        <v>65.0</v>
      </c>
      <c r="Q61" s="23">
        <v>10.0</v>
      </c>
      <c r="R61" s="23">
        <v>54.0</v>
      </c>
      <c r="S61" s="23">
        <v>171896.0</v>
      </c>
      <c r="T61" s="25">
        <v>0.0</v>
      </c>
      <c r="U61" s="25">
        <v>1745.0</v>
      </c>
      <c r="V61" s="26">
        <v>22.0</v>
      </c>
      <c r="W61" s="5">
        <f t="shared" si="2"/>
        <v>-1381</v>
      </c>
      <c r="X61" s="27">
        <f t="shared" si="3"/>
        <v>129</v>
      </c>
      <c r="Y61" s="28">
        <f t="shared" si="4"/>
        <v>0.01748842592</v>
      </c>
      <c r="Z61" s="27"/>
      <c r="AA61" s="27" t="str">
        <f t="shared" si="5"/>
        <v/>
      </c>
      <c r="AB61" s="27" t="str">
        <f t="shared" si="6"/>
        <v/>
      </c>
      <c r="AC61" s="27" t="str">
        <f t="shared" si="7"/>
        <v/>
      </c>
      <c r="AD61" s="27" t="str">
        <f t="shared" si="8"/>
        <v/>
      </c>
      <c r="AE61" t="str">
        <f t="shared" si="9"/>
        <v/>
      </c>
      <c r="AG61" t="str">
        <f t="shared" si="10"/>
        <v>@gastoncaglia</v>
      </c>
      <c r="AH61" s="31" t="str">
        <f t="shared" si="11"/>
        <v>https://www.chess.com/member/gastoncaglia</v>
      </c>
      <c r="AJ61" s="29"/>
      <c r="AK61" s="29"/>
      <c r="AL61" s="29">
        <v>58.0</v>
      </c>
      <c r="AM61" s="29"/>
      <c r="AN61" s="37"/>
      <c r="AQ61" s="10"/>
    </row>
    <row r="62">
      <c r="A62" s="23">
        <v>59.0</v>
      </c>
      <c r="B62" s="10" t="s">
        <v>248</v>
      </c>
      <c r="C62" s="24">
        <v>43480.532905092594</v>
      </c>
      <c r="D62" s="24">
        <v>43655.474444444444</v>
      </c>
      <c r="E62" s="10" t="s">
        <v>35</v>
      </c>
      <c r="F62" s="23">
        <v>10.0</v>
      </c>
      <c r="G62" s="25">
        <v>1969.0</v>
      </c>
      <c r="H62" s="23">
        <v>86.0</v>
      </c>
      <c r="I62" s="23">
        <v>259.0</v>
      </c>
      <c r="J62" s="23">
        <v>136.0</v>
      </c>
      <c r="K62" s="23">
        <v>86.0</v>
      </c>
      <c r="L62" s="23">
        <v>108304.0</v>
      </c>
      <c r="M62" s="23">
        <v>0.0</v>
      </c>
      <c r="N62" s="23">
        <v>1811.0</v>
      </c>
      <c r="O62" s="23">
        <v>108.0</v>
      </c>
      <c r="P62" s="23">
        <v>51.0</v>
      </c>
      <c r="Q62" s="23">
        <v>26.0</v>
      </c>
      <c r="R62" s="23">
        <v>27.0</v>
      </c>
      <c r="S62" s="23">
        <v>108304.0</v>
      </c>
      <c r="T62" s="25">
        <v>0.0</v>
      </c>
      <c r="U62" s="14" t="s">
        <v>36</v>
      </c>
      <c r="V62" s="33" t="s">
        <v>36</v>
      </c>
      <c r="W62" s="5">
        <f t="shared" si="2"/>
        <v>-1725</v>
      </c>
      <c r="X62" s="27">
        <f t="shared" si="3"/>
        <v>104</v>
      </c>
      <c r="Y62" s="28">
        <f t="shared" si="4"/>
        <v>0.9284375</v>
      </c>
      <c r="Z62" s="27"/>
      <c r="AA62" s="27" t="str">
        <f t="shared" si="5"/>
        <v/>
      </c>
      <c r="AB62" s="27" t="str">
        <f t="shared" si="6"/>
        <v/>
      </c>
      <c r="AC62" s="27" t="str">
        <f t="shared" si="7"/>
        <v/>
      </c>
      <c r="AD62" s="27" t="str">
        <f t="shared" si="8"/>
        <v/>
      </c>
      <c r="AE62" t="str">
        <f t="shared" si="9"/>
        <v/>
      </c>
      <c r="AG62" t="str">
        <f t="shared" si="10"/>
        <v>@luis_albert</v>
      </c>
      <c r="AH62" s="31" t="str">
        <f t="shared" si="11"/>
        <v>https://www.chess.com/member/luis_albert</v>
      </c>
      <c r="AJ62" s="29"/>
      <c r="AK62" s="29"/>
      <c r="AL62" s="29">
        <v>59.0</v>
      </c>
      <c r="AM62" s="29"/>
      <c r="AN62" s="37"/>
      <c r="AQ62" s="10"/>
    </row>
    <row r="63">
      <c r="A63" s="23">
        <v>60.0</v>
      </c>
      <c r="B63" s="10" t="s">
        <v>251</v>
      </c>
      <c r="C63" s="24">
        <v>42909.944131944445</v>
      </c>
      <c r="D63" s="24">
        <v>43656.36313657407</v>
      </c>
      <c r="E63" s="10" t="s">
        <v>39</v>
      </c>
      <c r="F63" s="23">
        <v>14.0</v>
      </c>
      <c r="G63" s="25">
        <v>1969.0</v>
      </c>
      <c r="H63" s="23">
        <v>65.0</v>
      </c>
      <c r="I63" s="23">
        <v>149.0</v>
      </c>
      <c r="J63" s="23">
        <v>25.0</v>
      </c>
      <c r="K63" s="23">
        <v>58.0</v>
      </c>
      <c r="L63" s="23">
        <v>27177.0</v>
      </c>
      <c r="M63" s="23">
        <v>0.0</v>
      </c>
      <c r="N63" s="23">
        <v>1731.0</v>
      </c>
      <c r="O63" s="23">
        <v>97.0</v>
      </c>
      <c r="P63" s="23">
        <v>44.0</v>
      </c>
      <c r="Q63" s="23">
        <v>2.0</v>
      </c>
      <c r="R63" s="23">
        <v>14.0</v>
      </c>
      <c r="S63" s="23">
        <v>27177.0</v>
      </c>
      <c r="T63" s="25">
        <v>0.0</v>
      </c>
      <c r="U63" s="25">
        <v>1911.0</v>
      </c>
      <c r="V63" s="33" t="s">
        <v>36</v>
      </c>
      <c r="W63" s="5">
        <f t="shared" si="2"/>
        <v>-1666</v>
      </c>
      <c r="X63" s="27">
        <f t="shared" si="3"/>
        <v>60</v>
      </c>
      <c r="Y63" s="28">
        <f t="shared" si="4"/>
        <v>0.03974537037</v>
      </c>
      <c r="Z63" s="27"/>
      <c r="AA63" s="27" t="str">
        <f t="shared" si="5"/>
        <v/>
      </c>
      <c r="AB63" s="27" t="str">
        <f t="shared" si="6"/>
        <v/>
      </c>
      <c r="AC63" s="27" t="str">
        <f t="shared" si="7"/>
        <v/>
      </c>
      <c r="AD63" s="27" t="str">
        <f t="shared" si="8"/>
        <v/>
      </c>
      <c r="AE63" t="str">
        <f t="shared" si="9"/>
        <v/>
      </c>
      <c r="AG63" t="str">
        <f t="shared" si="10"/>
        <v>@usargenmex</v>
      </c>
      <c r="AH63" s="31" t="str">
        <f t="shared" si="11"/>
        <v>https://www.chess.com/member/usargenmex</v>
      </c>
      <c r="AJ63" s="29"/>
      <c r="AK63" s="29"/>
      <c r="AL63" s="29">
        <v>60.0</v>
      </c>
      <c r="AM63" s="29"/>
      <c r="AN63" s="37"/>
      <c r="AQ63" s="10"/>
    </row>
    <row r="64">
      <c r="A64" s="23">
        <v>61.0</v>
      </c>
      <c r="B64" s="10" t="s">
        <v>256</v>
      </c>
      <c r="C64" s="24">
        <v>42173.999768518515</v>
      </c>
      <c r="D64" s="24">
        <v>43655.847395833334</v>
      </c>
      <c r="E64" s="10" t="s">
        <v>39</v>
      </c>
      <c r="F64" s="23">
        <v>2.0</v>
      </c>
      <c r="G64" s="25">
        <v>1968.0</v>
      </c>
      <c r="H64" s="23">
        <v>108.0</v>
      </c>
      <c r="I64" s="23">
        <v>45.0</v>
      </c>
      <c r="J64" s="23">
        <v>9.0</v>
      </c>
      <c r="K64" s="23">
        <v>19.0</v>
      </c>
      <c r="L64" s="23">
        <v>70511.0</v>
      </c>
      <c r="M64" s="23">
        <v>0.0</v>
      </c>
      <c r="N64" s="10" t="s">
        <v>36</v>
      </c>
      <c r="O64" s="10" t="s">
        <v>36</v>
      </c>
      <c r="P64" s="23">
        <v>0.0</v>
      </c>
      <c r="Q64" s="23">
        <v>0.0</v>
      </c>
      <c r="R64" s="23">
        <v>0.0</v>
      </c>
      <c r="S64" s="10" t="s">
        <v>36</v>
      </c>
      <c r="T64" s="14" t="s">
        <v>36</v>
      </c>
      <c r="U64" s="25">
        <v>1594.0</v>
      </c>
      <c r="V64" s="33" t="s">
        <v>36</v>
      </c>
      <c r="W64" s="5" t="str">
        <f t="shared" si="2"/>
        <v>#VALUE!</v>
      </c>
      <c r="X64" s="27">
        <f t="shared" si="3"/>
        <v>0</v>
      </c>
      <c r="Y64" s="28">
        <f t="shared" si="4"/>
        <v>0.5554861111</v>
      </c>
      <c r="Z64" s="27"/>
      <c r="AA64" s="27" t="str">
        <f t="shared" si="5"/>
        <v/>
      </c>
      <c r="AB64" s="27" t="str">
        <f t="shared" si="6"/>
        <v/>
      </c>
      <c r="AC64" s="27" t="str">
        <f t="shared" si="7"/>
        <v/>
      </c>
      <c r="AD64" s="27" t="str">
        <f t="shared" si="8"/>
        <v/>
      </c>
      <c r="AE64" t="str">
        <f t="shared" si="9"/>
        <v/>
      </c>
      <c r="AG64" t="str">
        <f t="shared" si="10"/>
        <v>@eduardomelamedoff</v>
      </c>
      <c r="AH64" s="31" t="str">
        <f t="shared" si="11"/>
        <v>https://www.chess.com/member/eduardomelamedoff</v>
      </c>
      <c r="AJ64" s="29"/>
      <c r="AK64" s="29"/>
      <c r="AL64" s="29">
        <v>61.0</v>
      </c>
      <c r="AM64" s="29"/>
      <c r="AN64" s="37"/>
      <c r="AQ64" s="10"/>
    </row>
    <row r="65">
      <c r="A65" s="23">
        <v>62.0</v>
      </c>
      <c r="B65" s="10" t="s">
        <v>259</v>
      </c>
      <c r="C65" s="24">
        <v>42953.89451388889</v>
      </c>
      <c r="D65" s="24">
        <v>43656.06398148148</v>
      </c>
      <c r="E65" s="10" t="s">
        <v>35</v>
      </c>
      <c r="F65" s="23">
        <v>5.0</v>
      </c>
      <c r="G65" s="25">
        <v>1965.0</v>
      </c>
      <c r="H65" s="23">
        <v>53.0</v>
      </c>
      <c r="I65" s="23">
        <v>361.0</v>
      </c>
      <c r="J65" s="23">
        <v>89.0</v>
      </c>
      <c r="K65" s="23">
        <v>243.0</v>
      </c>
      <c r="L65" s="23">
        <v>13159.0</v>
      </c>
      <c r="M65" s="23">
        <v>0.0</v>
      </c>
      <c r="N65" s="23">
        <v>1026.0</v>
      </c>
      <c r="O65" s="23">
        <v>233.0</v>
      </c>
      <c r="P65" s="23">
        <v>1.0</v>
      </c>
      <c r="Q65" s="23">
        <v>0.0</v>
      </c>
      <c r="R65" s="23">
        <v>1.0</v>
      </c>
      <c r="S65" s="23">
        <v>13159.0</v>
      </c>
      <c r="T65" s="25">
        <v>0.0</v>
      </c>
      <c r="U65" s="25">
        <v>3078.0</v>
      </c>
      <c r="V65" s="33" t="s">
        <v>36</v>
      </c>
      <c r="W65" s="5">
        <f t="shared" si="2"/>
        <v>-973</v>
      </c>
      <c r="X65" s="27">
        <f t="shared" si="3"/>
        <v>2</v>
      </c>
      <c r="Y65" s="28">
        <f t="shared" si="4"/>
        <v>0.338900463</v>
      </c>
      <c r="Z65" s="27"/>
      <c r="AA65" s="27" t="str">
        <f t="shared" si="5"/>
        <v/>
      </c>
      <c r="AB65" s="27" t="str">
        <f t="shared" si="6"/>
        <v/>
      </c>
      <c r="AC65" s="27" t="str">
        <f t="shared" si="7"/>
        <v/>
      </c>
      <c r="AD65" s="27" t="str">
        <f t="shared" si="8"/>
        <v/>
      </c>
      <c r="AE65" t="str">
        <f t="shared" si="9"/>
        <v/>
      </c>
      <c r="AG65" t="str">
        <f t="shared" si="10"/>
        <v>@mynameisjeanvaljean</v>
      </c>
      <c r="AH65" s="31" t="str">
        <f t="shared" si="11"/>
        <v>https://www.chess.com/member/mynameisjeanvaljean</v>
      </c>
      <c r="AJ65" s="29"/>
      <c r="AK65" s="29"/>
      <c r="AL65" s="29">
        <v>62.0</v>
      </c>
      <c r="AM65" s="29"/>
      <c r="AN65" s="37"/>
      <c r="AQ65" s="10"/>
    </row>
    <row r="66">
      <c r="A66" s="23">
        <v>63.0</v>
      </c>
      <c r="B66" s="10" t="s">
        <v>262</v>
      </c>
      <c r="C66" s="24">
        <v>43227.562048611115</v>
      </c>
      <c r="D66" s="24">
        <v>43656.379282407404</v>
      </c>
      <c r="E66" s="10" t="s">
        <v>35</v>
      </c>
      <c r="F66" s="23">
        <v>2.0</v>
      </c>
      <c r="G66" s="25">
        <v>1961.0</v>
      </c>
      <c r="H66" s="23">
        <v>103.0</v>
      </c>
      <c r="I66" s="23">
        <v>22.0</v>
      </c>
      <c r="J66" s="23">
        <v>5.0</v>
      </c>
      <c r="K66" s="23">
        <v>5.0</v>
      </c>
      <c r="L66" s="23">
        <v>15932.0</v>
      </c>
      <c r="M66" s="23">
        <v>0.0</v>
      </c>
      <c r="N66" s="10" t="s">
        <v>36</v>
      </c>
      <c r="O66" s="10" t="s">
        <v>36</v>
      </c>
      <c r="P66" s="23">
        <v>0.0</v>
      </c>
      <c r="Q66" s="23">
        <v>0.0</v>
      </c>
      <c r="R66" s="23">
        <v>0.0</v>
      </c>
      <c r="S66" s="10" t="s">
        <v>36</v>
      </c>
      <c r="T66" s="14" t="s">
        <v>36</v>
      </c>
      <c r="U66" s="25">
        <v>1914.0</v>
      </c>
      <c r="V66" s="26">
        <v>26.0</v>
      </c>
      <c r="W66" s="5" t="str">
        <f t="shared" si="2"/>
        <v>#VALUE!</v>
      </c>
      <c r="X66" s="27">
        <f t="shared" si="3"/>
        <v>0</v>
      </c>
      <c r="Y66" s="28">
        <f t="shared" si="4"/>
        <v>0.02359953704</v>
      </c>
      <c r="Z66" s="27"/>
      <c r="AA66" s="27" t="str">
        <f t="shared" si="5"/>
        <v/>
      </c>
      <c r="AB66" s="27" t="str">
        <f t="shared" si="6"/>
        <v/>
      </c>
      <c r="AC66" s="27" t="str">
        <f t="shared" si="7"/>
        <v/>
      </c>
      <c r="AD66" s="27" t="str">
        <f t="shared" si="8"/>
        <v/>
      </c>
      <c r="AE66" t="str">
        <f t="shared" si="9"/>
        <v/>
      </c>
      <c r="AG66" t="str">
        <f t="shared" si="10"/>
        <v>@danielkm29</v>
      </c>
      <c r="AH66" s="31" t="str">
        <f t="shared" si="11"/>
        <v>https://www.chess.com/member/danielkm29</v>
      </c>
      <c r="AJ66" s="29"/>
      <c r="AK66" s="29"/>
      <c r="AL66" s="29">
        <v>63.0</v>
      </c>
      <c r="AM66" s="29"/>
      <c r="AQ66" s="10"/>
    </row>
    <row r="67">
      <c r="A67" s="23">
        <v>64.0</v>
      </c>
      <c r="B67" s="10" t="s">
        <v>265</v>
      </c>
      <c r="C67" s="24">
        <v>42374.59032407407</v>
      </c>
      <c r="D67" s="24">
        <v>43652.77520833333</v>
      </c>
      <c r="E67" s="10" t="s">
        <v>39</v>
      </c>
      <c r="F67" s="23">
        <v>0.0</v>
      </c>
      <c r="G67" s="25">
        <v>1960.0</v>
      </c>
      <c r="H67" s="23">
        <v>129.0</v>
      </c>
      <c r="I67" s="23">
        <v>23.0</v>
      </c>
      <c r="J67" s="23">
        <v>0.0</v>
      </c>
      <c r="K67" s="23">
        <v>1.0</v>
      </c>
      <c r="L67" s="23">
        <v>16109.0</v>
      </c>
      <c r="M67" s="23">
        <v>0.0</v>
      </c>
      <c r="N67" s="10" t="s">
        <v>36</v>
      </c>
      <c r="O67" s="10" t="s">
        <v>36</v>
      </c>
      <c r="P67" s="23">
        <v>0.0</v>
      </c>
      <c r="Q67" s="23">
        <v>0.0</v>
      </c>
      <c r="R67" s="23">
        <v>0.0</v>
      </c>
      <c r="S67" s="10" t="s">
        <v>36</v>
      </c>
      <c r="T67" s="14" t="s">
        <v>36</v>
      </c>
      <c r="U67" s="25">
        <v>2172.0</v>
      </c>
      <c r="V67" s="26">
        <v>27.0</v>
      </c>
      <c r="W67" s="5" t="str">
        <f t="shared" si="2"/>
        <v>#VALUE!</v>
      </c>
      <c r="X67" s="27">
        <f t="shared" si="3"/>
        <v>0</v>
      </c>
      <c r="Y67" s="28">
        <f t="shared" si="4"/>
        <v>3.627673611</v>
      </c>
      <c r="Z67" s="27"/>
      <c r="AA67" s="27" t="str">
        <f t="shared" si="5"/>
        <v/>
      </c>
      <c r="AB67" s="27" t="str">
        <f t="shared" si="6"/>
        <v/>
      </c>
      <c r="AC67" s="27" t="str">
        <f t="shared" si="7"/>
        <v/>
      </c>
      <c r="AD67" s="27" t="str">
        <f t="shared" si="8"/>
        <v/>
      </c>
      <c r="AE67" t="str">
        <f t="shared" si="9"/>
        <v/>
      </c>
      <c r="AG67" t="str">
        <f t="shared" si="10"/>
        <v>@gregoooo</v>
      </c>
      <c r="AH67" s="31" t="str">
        <f t="shared" si="11"/>
        <v>https://www.chess.com/member/gregoooo</v>
      </c>
      <c r="AJ67" s="29"/>
      <c r="AK67" s="29"/>
      <c r="AL67" s="29">
        <v>64.0</v>
      </c>
      <c r="AM67" s="29"/>
      <c r="AN67" s="37"/>
      <c r="AQ67" s="10"/>
    </row>
    <row r="68">
      <c r="A68" s="23">
        <v>65.0</v>
      </c>
      <c r="B68" s="10" t="s">
        <v>267</v>
      </c>
      <c r="C68" s="24">
        <v>42270.66668981482</v>
      </c>
      <c r="D68" s="24">
        <v>43656.40075231482</v>
      </c>
      <c r="E68" s="10" t="s">
        <v>39</v>
      </c>
      <c r="F68" s="23">
        <v>27.0</v>
      </c>
      <c r="G68" s="25">
        <v>1960.0</v>
      </c>
      <c r="H68" s="23">
        <v>58.0</v>
      </c>
      <c r="I68" s="23">
        <v>485.0</v>
      </c>
      <c r="J68" s="23">
        <v>61.0</v>
      </c>
      <c r="K68" s="23">
        <v>160.0</v>
      </c>
      <c r="L68" s="23">
        <v>48044.0</v>
      </c>
      <c r="M68" s="23">
        <v>21.28</v>
      </c>
      <c r="N68" s="23">
        <v>1486.0</v>
      </c>
      <c r="O68" s="23">
        <v>211.0</v>
      </c>
      <c r="P68" s="23">
        <v>4.0</v>
      </c>
      <c r="Q68" s="23">
        <v>0.0</v>
      </c>
      <c r="R68" s="23">
        <v>0.0</v>
      </c>
      <c r="S68" s="23">
        <v>48044.0</v>
      </c>
      <c r="T68" s="25">
        <v>21.28</v>
      </c>
      <c r="U68" s="25">
        <v>2358.0</v>
      </c>
      <c r="V68" s="25">
        <v>26.0</v>
      </c>
      <c r="W68" s="5">
        <f t="shared" si="2"/>
        <v>-1428</v>
      </c>
      <c r="X68" s="27">
        <f t="shared" si="3"/>
        <v>4</v>
      </c>
      <c r="Y68" s="28">
        <f t="shared" si="4"/>
        <v>0.002129629625</v>
      </c>
      <c r="Z68" s="27"/>
      <c r="AA68" s="27" t="str">
        <f t="shared" si="5"/>
        <v/>
      </c>
      <c r="AB68" s="27" t="str">
        <f t="shared" si="6"/>
        <v/>
      </c>
      <c r="AC68" s="27" t="str">
        <f t="shared" si="7"/>
        <v/>
      </c>
      <c r="AD68" s="27" t="str">
        <f t="shared" si="8"/>
        <v/>
      </c>
      <c r="AE68" t="str">
        <f t="shared" si="9"/>
        <v/>
      </c>
      <c r="AG68" t="str">
        <f t="shared" si="10"/>
        <v>@maxpower23</v>
      </c>
      <c r="AH68" s="31" t="str">
        <f t="shared" si="11"/>
        <v>https://www.chess.com/member/maxpower23</v>
      </c>
      <c r="AJ68" s="29"/>
      <c r="AK68" s="29"/>
      <c r="AL68" s="29">
        <v>65.0</v>
      </c>
      <c r="AM68" s="29"/>
      <c r="AN68" s="37"/>
      <c r="AQ68" s="10"/>
    </row>
    <row r="69">
      <c r="A69" s="23">
        <v>66.0</v>
      </c>
      <c r="B69" s="10" t="s">
        <v>271</v>
      </c>
      <c r="C69" s="24">
        <v>40076.83181712963</v>
      </c>
      <c r="D69" s="24">
        <v>43656.338125</v>
      </c>
      <c r="E69" s="10" t="s">
        <v>39</v>
      </c>
      <c r="F69" s="23">
        <v>16.0</v>
      </c>
      <c r="G69" s="25">
        <v>1959.0</v>
      </c>
      <c r="H69" s="23">
        <v>55.0</v>
      </c>
      <c r="I69" s="23">
        <v>1531.0</v>
      </c>
      <c r="J69" s="23">
        <v>285.0</v>
      </c>
      <c r="K69" s="23">
        <v>790.0</v>
      </c>
      <c r="L69" s="23">
        <v>15363.0</v>
      </c>
      <c r="M69" s="23">
        <v>0.0</v>
      </c>
      <c r="N69" s="23">
        <v>1570.0</v>
      </c>
      <c r="O69" s="23">
        <v>180.0</v>
      </c>
      <c r="P69" s="23">
        <v>15.0</v>
      </c>
      <c r="Q69" s="23">
        <v>0.0</v>
      </c>
      <c r="R69" s="23">
        <v>5.0</v>
      </c>
      <c r="S69" s="23">
        <v>15363.0</v>
      </c>
      <c r="T69" s="25">
        <v>0.0</v>
      </c>
      <c r="U69" s="25">
        <v>1905.0</v>
      </c>
      <c r="V69" s="25">
        <v>26.0</v>
      </c>
      <c r="W69" s="5">
        <f t="shared" si="2"/>
        <v>-1515</v>
      </c>
      <c r="X69" s="27">
        <f t="shared" si="3"/>
        <v>20</v>
      </c>
      <c r="Y69" s="28">
        <f t="shared" si="4"/>
        <v>0.06475694444</v>
      </c>
      <c r="Z69" s="27"/>
      <c r="AA69" s="27" t="str">
        <f t="shared" si="5"/>
        <v/>
      </c>
      <c r="AB69" s="27" t="str">
        <f t="shared" si="6"/>
        <v/>
      </c>
      <c r="AC69" s="27" t="str">
        <f t="shared" si="7"/>
        <v/>
      </c>
      <c r="AD69" s="27" t="str">
        <f t="shared" si="8"/>
        <v/>
      </c>
      <c r="AE69" t="str">
        <f t="shared" si="9"/>
        <v/>
      </c>
      <c r="AG69" t="str">
        <f t="shared" si="10"/>
        <v>@cochrane2100</v>
      </c>
      <c r="AH69" s="31" t="str">
        <f t="shared" si="11"/>
        <v>https://www.chess.com/member/cochrane2100</v>
      </c>
      <c r="AJ69" s="29"/>
      <c r="AK69" s="29"/>
      <c r="AL69" s="29">
        <v>66.0</v>
      </c>
      <c r="AM69" s="29"/>
      <c r="AQ69" s="10"/>
    </row>
    <row r="70">
      <c r="A70" s="23">
        <v>67.0</v>
      </c>
      <c r="B70" s="10" t="s">
        <v>274</v>
      </c>
      <c r="C70" s="24">
        <v>43297.90112268519</v>
      </c>
      <c r="D70" s="24">
        <v>43655.72063657407</v>
      </c>
      <c r="E70" s="10" t="s">
        <v>39</v>
      </c>
      <c r="F70" s="23">
        <v>1.0</v>
      </c>
      <c r="G70" s="25">
        <v>1958.0</v>
      </c>
      <c r="H70" s="23">
        <v>91.0</v>
      </c>
      <c r="I70" s="23">
        <v>95.0</v>
      </c>
      <c r="J70" s="23">
        <v>13.0</v>
      </c>
      <c r="K70" s="23">
        <v>25.0</v>
      </c>
      <c r="L70" s="23">
        <v>26547.0</v>
      </c>
      <c r="M70" s="23">
        <v>0.0</v>
      </c>
      <c r="N70" s="23">
        <v>1815.0</v>
      </c>
      <c r="O70" s="23">
        <v>112.0</v>
      </c>
      <c r="P70" s="23">
        <v>29.0</v>
      </c>
      <c r="Q70" s="23">
        <v>5.0</v>
      </c>
      <c r="R70" s="23">
        <v>11.0</v>
      </c>
      <c r="S70" s="23">
        <v>26547.0</v>
      </c>
      <c r="T70" s="25">
        <v>0.0</v>
      </c>
      <c r="U70" s="25">
        <v>2472.0</v>
      </c>
      <c r="V70" s="26">
        <v>32.0</v>
      </c>
      <c r="W70" s="5">
        <f t="shared" si="2"/>
        <v>-1724</v>
      </c>
      <c r="X70" s="27">
        <f t="shared" si="3"/>
        <v>45</v>
      </c>
      <c r="Y70" s="28">
        <f t="shared" si="4"/>
        <v>0.6822453704</v>
      </c>
      <c r="Z70" s="27"/>
      <c r="AA70" s="27" t="str">
        <f t="shared" si="5"/>
        <v/>
      </c>
      <c r="AB70" s="27" t="str">
        <f t="shared" si="6"/>
        <v/>
      </c>
      <c r="AC70" s="27" t="str">
        <f t="shared" si="7"/>
        <v/>
      </c>
      <c r="AD70" s="27" t="str">
        <f t="shared" si="8"/>
        <v/>
      </c>
      <c r="AE70" t="str">
        <f t="shared" si="9"/>
        <v/>
      </c>
      <c r="AG70" t="str">
        <f t="shared" si="10"/>
        <v>@aegrandi94</v>
      </c>
      <c r="AH70" s="31" t="str">
        <f t="shared" si="11"/>
        <v>https://www.chess.com/member/aegrandi94</v>
      </c>
      <c r="AJ70" s="29"/>
      <c r="AK70" s="29"/>
      <c r="AL70" s="29">
        <v>67.0</v>
      </c>
      <c r="AM70" s="29"/>
      <c r="AQ70" s="10"/>
    </row>
    <row r="71">
      <c r="A71" s="23">
        <v>68.0</v>
      </c>
      <c r="B71" s="10" t="s">
        <v>277</v>
      </c>
      <c r="C71" s="24">
        <v>42862.873252314814</v>
      </c>
      <c r="D71" s="24">
        <v>43656.334444444445</v>
      </c>
      <c r="E71" s="10" t="s">
        <v>278</v>
      </c>
      <c r="F71" s="23">
        <v>0.0</v>
      </c>
      <c r="G71" s="25">
        <v>1956.0</v>
      </c>
      <c r="H71" s="23">
        <v>77.0</v>
      </c>
      <c r="I71" s="23">
        <v>200.0</v>
      </c>
      <c r="J71" s="23">
        <v>14.0</v>
      </c>
      <c r="K71" s="23">
        <v>79.0</v>
      </c>
      <c r="L71" s="23">
        <v>13413.0</v>
      </c>
      <c r="M71" s="23">
        <v>0.0</v>
      </c>
      <c r="N71" s="23">
        <v>1258.0</v>
      </c>
      <c r="O71" s="23">
        <v>136.0</v>
      </c>
      <c r="P71" s="23">
        <v>10.0</v>
      </c>
      <c r="Q71" s="23">
        <v>1.0</v>
      </c>
      <c r="R71" s="23">
        <v>6.0</v>
      </c>
      <c r="S71" s="23">
        <v>13413.0</v>
      </c>
      <c r="T71" s="25">
        <v>0.0</v>
      </c>
      <c r="U71" s="25">
        <v>2265.0</v>
      </c>
      <c r="V71" s="26">
        <v>25.0</v>
      </c>
      <c r="W71" s="5">
        <f t="shared" si="2"/>
        <v>-1181</v>
      </c>
      <c r="X71" s="27">
        <f t="shared" si="3"/>
        <v>17</v>
      </c>
      <c r="Y71" s="28">
        <f t="shared" si="4"/>
        <v>0.0684375</v>
      </c>
      <c r="Z71" s="27"/>
      <c r="AA71" s="27" t="str">
        <f t="shared" si="5"/>
        <v/>
      </c>
      <c r="AB71" s="27" t="str">
        <f t="shared" si="6"/>
        <v/>
      </c>
      <c r="AC71" s="27" t="str">
        <f t="shared" si="7"/>
        <v/>
      </c>
      <c r="AD71" s="27" t="str">
        <f t="shared" si="8"/>
        <v/>
      </c>
      <c r="AE71" t="str">
        <f t="shared" si="9"/>
        <v/>
      </c>
      <c r="AG71" t="str">
        <f t="shared" si="10"/>
        <v>@jonyjm</v>
      </c>
      <c r="AH71" s="31" t="str">
        <f t="shared" si="11"/>
        <v>https://www.chess.com/member/jonyjm</v>
      </c>
      <c r="AJ71" s="29"/>
      <c r="AK71" s="29"/>
      <c r="AL71" s="29">
        <v>68.0</v>
      </c>
      <c r="AM71" s="29"/>
      <c r="AQ71" s="10"/>
    </row>
    <row r="72">
      <c r="A72" s="23">
        <v>69.0</v>
      </c>
      <c r="B72" s="10" t="s">
        <v>281</v>
      </c>
      <c r="C72" s="24">
        <v>43624.80443287037</v>
      </c>
      <c r="D72" s="24">
        <v>43656.3683912037</v>
      </c>
      <c r="E72" s="10" t="s">
        <v>35</v>
      </c>
      <c r="F72" s="23">
        <v>13.0</v>
      </c>
      <c r="G72" s="25">
        <v>1954.0</v>
      </c>
      <c r="H72" s="23">
        <v>51.0</v>
      </c>
      <c r="I72" s="23">
        <v>71.0</v>
      </c>
      <c r="J72" s="23">
        <v>7.0</v>
      </c>
      <c r="K72" s="23">
        <v>5.0</v>
      </c>
      <c r="L72" s="23">
        <v>4199.0</v>
      </c>
      <c r="M72" s="23">
        <v>0.0</v>
      </c>
      <c r="N72" s="10" t="s">
        <v>36</v>
      </c>
      <c r="O72" s="10" t="s">
        <v>36</v>
      </c>
      <c r="P72" s="23">
        <v>0.0</v>
      </c>
      <c r="Q72" s="23">
        <v>0.0</v>
      </c>
      <c r="R72" s="23">
        <v>0.0</v>
      </c>
      <c r="S72" s="10" t="s">
        <v>36</v>
      </c>
      <c r="T72" s="14" t="s">
        <v>36</v>
      </c>
      <c r="U72" s="25">
        <v>2721.0</v>
      </c>
      <c r="V72" s="26">
        <v>34.0</v>
      </c>
      <c r="W72" s="5" t="str">
        <f t="shared" si="2"/>
        <v>#VALUE!</v>
      </c>
      <c r="X72" s="27">
        <f t="shared" si="3"/>
        <v>0</v>
      </c>
      <c r="Y72" s="28">
        <f t="shared" si="4"/>
        <v>0.03449074074</v>
      </c>
      <c r="Z72" s="27"/>
      <c r="AA72" s="27" t="str">
        <f t="shared" si="5"/>
        <v/>
      </c>
      <c r="AB72" s="27" t="str">
        <f t="shared" si="6"/>
        <v/>
      </c>
      <c r="AC72" s="27" t="str">
        <f t="shared" si="7"/>
        <v/>
      </c>
      <c r="AD72" s="27" t="str">
        <f t="shared" si="8"/>
        <v/>
      </c>
      <c r="AE72" t="str">
        <f t="shared" si="9"/>
        <v/>
      </c>
      <c r="AG72" t="str">
        <f t="shared" si="10"/>
        <v>@dukenebur</v>
      </c>
      <c r="AH72" s="31" t="str">
        <f t="shared" si="11"/>
        <v>https://www.chess.com/member/dukenebur</v>
      </c>
      <c r="AJ72" s="29"/>
      <c r="AK72" s="29"/>
      <c r="AL72" s="29">
        <v>69.0</v>
      </c>
      <c r="AM72" s="29"/>
      <c r="AQ72" s="10"/>
    </row>
    <row r="73">
      <c r="A73" s="23">
        <v>70.0</v>
      </c>
      <c r="B73" s="10" t="s">
        <v>284</v>
      </c>
      <c r="C73" s="24">
        <v>43181.39538194444</v>
      </c>
      <c r="D73" s="24">
        <v>43655.59100694444</v>
      </c>
      <c r="E73" s="10" t="s">
        <v>35</v>
      </c>
      <c r="F73" s="23">
        <v>6.0</v>
      </c>
      <c r="G73" s="25">
        <v>1954.0</v>
      </c>
      <c r="H73" s="23">
        <v>70.0</v>
      </c>
      <c r="I73" s="23">
        <v>119.0</v>
      </c>
      <c r="J73" s="23">
        <v>12.0</v>
      </c>
      <c r="K73" s="23">
        <v>36.0</v>
      </c>
      <c r="L73" s="23">
        <v>27807.0</v>
      </c>
      <c r="M73" s="23">
        <v>25.0</v>
      </c>
      <c r="N73" s="10" t="s">
        <v>36</v>
      </c>
      <c r="O73" s="10" t="s">
        <v>36</v>
      </c>
      <c r="P73" s="23">
        <v>0.0</v>
      </c>
      <c r="Q73" s="23">
        <v>0.0</v>
      </c>
      <c r="R73" s="23">
        <v>0.0</v>
      </c>
      <c r="S73" s="10" t="s">
        <v>36</v>
      </c>
      <c r="T73" s="14" t="s">
        <v>36</v>
      </c>
      <c r="U73" s="25">
        <v>1877.0</v>
      </c>
      <c r="V73" s="14" t="s">
        <v>36</v>
      </c>
      <c r="W73" s="5" t="str">
        <f t="shared" si="2"/>
        <v>#VALUE!</v>
      </c>
      <c r="X73" s="27">
        <f t="shared" si="3"/>
        <v>0</v>
      </c>
      <c r="Y73" s="28">
        <f t="shared" si="4"/>
        <v>0.811875</v>
      </c>
      <c r="Z73" s="27"/>
      <c r="AA73" s="27" t="str">
        <f t="shared" si="5"/>
        <v/>
      </c>
      <c r="AB73" s="27" t="str">
        <f t="shared" si="6"/>
        <v/>
      </c>
      <c r="AC73" s="27" t="str">
        <f t="shared" si="7"/>
        <v/>
      </c>
      <c r="AD73" s="27" t="str">
        <f t="shared" si="8"/>
        <v/>
      </c>
      <c r="AE73" t="str">
        <f t="shared" si="9"/>
        <v/>
      </c>
      <c r="AG73" t="str">
        <f t="shared" si="10"/>
        <v>@ciro375</v>
      </c>
      <c r="AH73" s="31" t="str">
        <f t="shared" si="11"/>
        <v>https://www.chess.com/member/ciro375</v>
      </c>
      <c r="AJ73" s="29"/>
      <c r="AK73" s="29"/>
      <c r="AL73" s="29">
        <v>70.0</v>
      </c>
      <c r="AM73" s="29"/>
      <c r="AQ73" s="10"/>
    </row>
    <row r="74">
      <c r="A74" s="23">
        <v>71.0</v>
      </c>
      <c r="B74" s="10" t="s">
        <v>286</v>
      </c>
      <c r="C74" s="24">
        <v>43479.989803240744</v>
      </c>
      <c r="D74" s="24">
        <v>43656.061435185184</v>
      </c>
      <c r="E74" s="10" t="s">
        <v>39</v>
      </c>
      <c r="F74" s="23">
        <v>9.0</v>
      </c>
      <c r="G74" s="25">
        <v>1951.0</v>
      </c>
      <c r="H74" s="23">
        <v>92.0</v>
      </c>
      <c r="I74" s="23">
        <v>23.0</v>
      </c>
      <c r="J74" s="23">
        <v>0.0</v>
      </c>
      <c r="K74" s="23">
        <v>6.0</v>
      </c>
      <c r="L74" s="23">
        <v>27644.0</v>
      </c>
      <c r="M74" s="23">
        <v>0.0</v>
      </c>
      <c r="N74" s="23">
        <v>1815.0</v>
      </c>
      <c r="O74" s="23">
        <v>145.0</v>
      </c>
      <c r="P74" s="23">
        <v>6.0</v>
      </c>
      <c r="Q74" s="23">
        <v>0.0</v>
      </c>
      <c r="R74" s="23">
        <v>0.0</v>
      </c>
      <c r="S74" s="23">
        <v>27644.0</v>
      </c>
      <c r="T74" s="25">
        <v>0.0</v>
      </c>
      <c r="U74" s="25">
        <v>1090.0</v>
      </c>
      <c r="V74" s="26">
        <v>26.0</v>
      </c>
      <c r="W74" s="5">
        <f t="shared" si="2"/>
        <v>-1723</v>
      </c>
      <c r="X74" s="27">
        <f t="shared" si="3"/>
        <v>6</v>
      </c>
      <c r="Y74" s="28">
        <f t="shared" si="4"/>
        <v>0.3414467593</v>
      </c>
      <c r="Z74" s="27"/>
      <c r="AA74" s="27" t="str">
        <f t="shared" si="5"/>
        <v/>
      </c>
      <c r="AB74" s="27" t="str">
        <f t="shared" si="6"/>
        <v/>
      </c>
      <c r="AC74" s="27" t="str">
        <f t="shared" si="7"/>
        <v/>
      </c>
      <c r="AD74" s="27" t="str">
        <f t="shared" si="8"/>
        <v/>
      </c>
      <c r="AE74" t="str">
        <f t="shared" si="9"/>
        <v/>
      </c>
      <c r="AG74" t="str">
        <f t="shared" si="10"/>
        <v>@coquena</v>
      </c>
      <c r="AH74" s="31" t="str">
        <f t="shared" si="11"/>
        <v>https://www.chess.com/member/coquena</v>
      </c>
      <c r="AJ74" s="29"/>
      <c r="AK74" s="29"/>
      <c r="AL74" s="29">
        <v>71.0</v>
      </c>
      <c r="AM74" s="29"/>
      <c r="AQ74" s="10"/>
    </row>
    <row r="75">
      <c r="A75" s="23">
        <v>72.0</v>
      </c>
      <c r="B75" s="10" t="s">
        <v>290</v>
      </c>
      <c r="C75" s="24">
        <v>42188.61550925926</v>
      </c>
      <c r="D75" s="24">
        <v>43656.06554398148</v>
      </c>
      <c r="E75" s="10" t="s">
        <v>35</v>
      </c>
      <c r="F75" s="23">
        <v>24.0</v>
      </c>
      <c r="G75" s="25">
        <v>1945.0</v>
      </c>
      <c r="H75" s="23">
        <v>64.0</v>
      </c>
      <c r="I75" s="23">
        <v>454.0</v>
      </c>
      <c r="J75" s="23">
        <v>91.0</v>
      </c>
      <c r="K75" s="23">
        <v>232.0</v>
      </c>
      <c r="L75" s="23">
        <v>86702.0</v>
      </c>
      <c r="M75" s="23">
        <v>0.0</v>
      </c>
      <c r="N75" s="23">
        <v>1730.0</v>
      </c>
      <c r="O75" s="23">
        <v>93.0</v>
      </c>
      <c r="P75" s="23">
        <v>92.0</v>
      </c>
      <c r="Q75" s="23">
        <v>6.0</v>
      </c>
      <c r="R75" s="23">
        <v>40.0</v>
      </c>
      <c r="S75" s="23">
        <v>86702.0</v>
      </c>
      <c r="T75" s="25">
        <v>0.0</v>
      </c>
      <c r="U75" s="25">
        <v>2316.0</v>
      </c>
      <c r="V75" s="25">
        <v>24.0</v>
      </c>
      <c r="W75" s="5">
        <f t="shared" si="2"/>
        <v>-1666</v>
      </c>
      <c r="X75" s="27">
        <f t="shared" si="3"/>
        <v>138</v>
      </c>
      <c r="Y75" s="28">
        <f t="shared" si="4"/>
        <v>0.337337963</v>
      </c>
      <c r="Z75" s="27"/>
      <c r="AA75" s="27" t="str">
        <f t="shared" si="5"/>
        <v/>
      </c>
      <c r="AB75" s="27" t="str">
        <f t="shared" si="6"/>
        <v/>
      </c>
      <c r="AC75" s="27" t="str">
        <f t="shared" si="7"/>
        <v/>
      </c>
      <c r="AD75" s="27" t="str">
        <f t="shared" si="8"/>
        <v/>
      </c>
      <c r="AE75" t="str">
        <f t="shared" si="9"/>
        <v/>
      </c>
      <c r="AG75" t="str">
        <f t="shared" si="10"/>
        <v>@alexbienko</v>
      </c>
      <c r="AH75" s="31" t="str">
        <f t="shared" si="11"/>
        <v>https://www.chess.com/member/alexbienko</v>
      </c>
      <c r="AJ75" s="29"/>
      <c r="AK75" s="29"/>
      <c r="AL75" s="29">
        <v>72.0</v>
      </c>
      <c r="AM75" s="29"/>
      <c r="AN75" s="37"/>
      <c r="AQ75" s="10"/>
    </row>
    <row r="76">
      <c r="A76" s="23">
        <v>73.0</v>
      </c>
      <c r="B76" s="10" t="s">
        <v>292</v>
      </c>
      <c r="C76" s="24">
        <v>42181.958553240744</v>
      </c>
      <c r="D76" s="24">
        <v>43656.36856481482</v>
      </c>
      <c r="E76" s="10" t="s">
        <v>39</v>
      </c>
      <c r="F76" s="23">
        <v>9.0</v>
      </c>
      <c r="G76" s="25">
        <v>1944.0</v>
      </c>
      <c r="H76" s="23">
        <v>76.0</v>
      </c>
      <c r="I76" s="23">
        <v>51.0</v>
      </c>
      <c r="J76" s="23">
        <v>10.0</v>
      </c>
      <c r="K76" s="23">
        <v>10.0</v>
      </c>
      <c r="L76" s="23">
        <v>8502.0</v>
      </c>
      <c r="M76" s="23">
        <v>0.0</v>
      </c>
      <c r="N76" s="23">
        <v>1593.0</v>
      </c>
      <c r="O76" s="23">
        <v>122.0</v>
      </c>
      <c r="P76" s="23">
        <v>6.0</v>
      </c>
      <c r="Q76" s="23">
        <v>3.0</v>
      </c>
      <c r="R76" s="23">
        <v>1.0</v>
      </c>
      <c r="S76" s="23">
        <v>8502.0</v>
      </c>
      <c r="T76" s="25">
        <v>0.0</v>
      </c>
      <c r="U76" s="25">
        <v>1906.0</v>
      </c>
      <c r="V76" s="25">
        <v>26.0</v>
      </c>
      <c r="W76" s="5">
        <f t="shared" si="2"/>
        <v>-1517</v>
      </c>
      <c r="X76" s="27">
        <f t="shared" si="3"/>
        <v>10</v>
      </c>
      <c r="Y76" s="28">
        <f t="shared" si="4"/>
        <v>0.03431712963</v>
      </c>
      <c r="Z76" s="27"/>
      <c r="AA76" s="27" t="str">
        <f t="shared" si="5"/>
        <v/>
      </c>
      <c r="AB76" s="27" t="str">
        <f t="shared" si="6"/>
        <v/>
      </c>
      <c r="AC76" s="27" t="str">
        <f t="shared" si="7"/>
        <v/>
      </c>
      <c r="AD76" s="27" t="str">
        <f t="shared" si="8"/>
        <v/>
      </c>
      <c r="AE76" t="str">
        <f t="shared" si="9"/>
        <v/>
      </c>
      <c r="AG76" t="str">
        <f t="shared" si="10"/>
        <v>@alecaldi</v>
      </c>
      <c r="AH76" s="31" t="str">
        <f t="shared" si="11"/>
        <v>https://www.chess.com/member/alecaldi</v>
      </c>
      <c r="AJ76" s="29"/>
      <c r="AK76" s="29"/>
      <c r="AL76" s="29">
        <v>73.0</v>
      </c>
      <c r="AM76" s="29"/>
      <c r="AQ76" s="10"/>
    </row>
    <row r="77">
      <c r="A77" s="23">
        <v>74.0</v>
      </c>
      <c r="B77" s="10" t="s">
        <v>294</v>
      </c>
      <c r="C77" s="24">
        <v>43121.340729166666</v>
      </c>
      <c r="D77" s="24">
        <v>43656.308229166665</v>
      </c>
      <c r="E77" s="10" t="s">
        <v>35</v>
      </c>
      <c r="F77" s="23">
        <v>14.0</v>
      </c>
      <c r="G77" s="25">
        <v>1942.0</v>
      </c>
      <c r="H77" s="23">
        <v>57.0</v>
      </c>
      <c r="I77" s="23">
        <v>523.0</v>
      </c>
      <c r="J77" s="23">
        <v>125.0</v>
      </c>
      <c r="K77" s="23">
        <v>235.0</v>
      </c>
      <c r="L77" s="23">
        <v>22033.0</v>
      </c>
      <c r="M77" s="23">
        <v>3.03</v>
      </c>
      <c r="N77" s="23">
        <v>1335.0</v>
      </c>
      <c r="O77" s="23">
        <v>159.0</v>
      </c>
      <c r="P77" s="23">
        <v>4.0</v>
      </c>
      <c r="Q77" s="23">
        <v>1.0</v>
      </c>
      <c r="R77" s="23">
        <v>2.0</v>
      </c>
      <c r="S77" s="23">
        <v>22033.0</v>
      </c>
      <c r="T77" s="25">
        <v>3.03</v>
      </c>
      <c r="U77" s="25">
        <v>1876.0</v>
      </c>
      <c r="V77" s="33" t="s">
        <v>36</v>
      </c>
      <c r="W77" s="5">
        <f t="shared" si="2"/>
        <v>-1278</v>
      </c>
      <c r="X77" s="27">
        <f t="shared" si="3"/>
        <v>7</v>
      </c>
      <c r="Y77" s="28">
        <f t="shared" si="4"/>
        <v>0.09465277778</v>
      </c>
      <c r="Z77" s="27"/>
      <c r="AA77" s="27" t="str">
        <f t="shared" si="5"/>
        <v/>
      </c>
      <c r="AB77" s="27" t="str">
        <f t="shared" si="6"/>
        <v/>
      </c>
      <c r="AC77" s="27" t="str">
        <f t="shared" si="7"/>
        <v/>
      </c>
      <c r="AD77" s="27" t="str">
        <f t="shared" si="8"/>
        <v/>
      </c>
      <c r="AE77" t="str">
        <f t="shared" si="9"/>
        <v/>
      </c>
      <c r="AG77" t="str">
        <f t="shared" si="10"/>
        <v>@teofgom</v>
      </c>
      <c r="AH77" s="31" t="str">
        <f t="shared" si="11"/>
        <v>https://www.chess.com/member/teofgom</v>
      </c>
      <c r="AJ77" s="29"/>
      <c r="AK77" s="29"/>
      <c r="AL77" s="29">
        <v>74.0</v>
      </c>
      <c r="AM77" s="29"/>
      <c r="AN77" s="37"/>
      <c r="AQ77" s="10"/>
    </row>
    <row r="78">
      <c r="A78" s="23">
        <v>75.0</v>
      </c>
      <c r="B78" s="10" t="s">
        <v>298</v>
      </c>
      <c r="C78" s="24">
        <v>41807.88762731481</v>
      </c>
      <c r="D78" s="24">
        <v>43655.9734375</v>
      </c>
      <c r="E78" s="10" t="s">
        <v>35</v>
      </c>
      <c r="F78" s="23">
        <v>3.0</v>
      </c>
      <c r="G78" s="25">
        <v>1942.0</v>
      </c>
      <c r="H78" s="23">
        <v>93.0</v>
      </c>
      <c r="I78" s="23">
        <v>620.0</v>
      </c>
      <c r="J78" s="23">
        <v>80.0</v>
      </c>
      <c r="K78" s="23">
        <v>303.0</v>
      </c>
      <c r="L78" s="23">
        <v>18070.0</v>
      </c>
      <c r="M78" s="23">
        <v>0.0</v>
      </c>
      <c r="N78" s="23">
        <v>1700.0</v>
      </c>
      <c r="O78" s="23">
        <v>112.0</v>
      </c>
      <c r="P78" s="23">
        <v>40.0</v>
      </c>
      <c r="Q78" s="23">
        <v>2.0</v>
      </c>
      <c r="R78" s="23">
        <v>18.0</v>
      </c>
      <c r="S78" s="23">
        <v>18070.0</v>
      </c>
      <c r="T78" s="25">
        <v>0.0</v>
      </c>
      <c r="U78" s="25">
        <v>2359.0</v>
      </c>
      <c r="V78" s="33" t="s">
        <v>36</v>
      </c>
      <c r="W78" s="5">
        <f t="shared" si="2"/>
        <v>-1607</v>
      </c>
      <c r="X78" s="27">
        <f t="shared" si="3"/>
        <v>60</v>
      </c>
      <c r="Y78" s="28">
        <f t="shared" si="4"/>
        <v>0.4294444444</v>
      </c>
      <c r="Z78" s="27"/>
      <c r="AA78" s="27" t="str">
        <f t="shared" si="5"/>
        <v/>
      </c>
      <c r="AB78" s="27" t="str">
        <f t="shared" si="6"/>
        <v/>
      </c>
      <c r="AC78" s="27" t="str">
        <f t="shared" si="7"/>
        <v/>
      </c>
      <c r="AD78" s="27" t="str">
        <f t="shared" si="8"/>
        <v/>
      </c>
      <c r="AE78" t="str">
        <f t="shared" si="9"/>
        <v/>
      </c>
      <c r="AG78" t="str">
        <f t="shared" si="10"/>
        <v>@etagwerker</v>
      </c>
      <c r="AH78" s="31" t="str">
        <f t="shared" si="11"/>
        <v>https://www.chess.com/member/etagwerker</v>
      </c>
      <c r="AJ78" s="29"/>
      <c r="AK78" s="29"/>
      <c r="AL78" s="29">
        <v>75.0</v>
      </c>
      <c r="AM78" s="29"/>
      <c r="AN78" s="37"/>
      <c r="AQ78" s="10"/>
    </row>
    <row r="79">
      <c r="A79" s="23">
        <v>76.0</v>
      </c>
      <c r="B79" s="10" t="s">
        <v>301</v>
      </c>
      <c r="C79" s="24">
        <v>42682.525347222225</v>
      </c>
      <c r="D79" s="24">
        <v>43600.38354166667</v>
      </c>
      <c r="E79" s="10" t="s">
        <v>39</v>
      </c>
      <c r="F79" s="23">
        <v>0.0</v>
      </c>
      <c r="G79" s="25">
        <v>1938.0</v>
      </c>
      <c r="H79" s="23">
        <v>59.0</v>
      </c>
      <c r="I79" s="23">
        <v>136.0</v>
      </c>
      <c r="J79" s="23">
        <v>11.0</v>
      </c>
      <c r="K79" s="23">
        <v>83.0</v>
      </c>
      <c r="L79" s="23">
        <v>43722.0</v>
      </c>
      <c r="M79" s="23">
        <v>90.91</v>
      </c>
      <c r="N79" s="23">
        <v>1243.0</v>
      </c>
      <c r="O79" s="23">
        <v>143.0</v>
      </c>
      <c r="P79" s="23">
        <v>9.0</v>
      </c>
      <c r="Q79" s="23">
        <v>0.0</v>
      </c>
      <c r="R79" s="23">
        <v>3.0</v>
      </c>
      <c r="S79" s="23">
        <v>43722.0</v>
      </c>
      <c r="T79" s="25">
        <v>90.91</v>
      </c>
      <c r="U79" s="25">
        <v>2257.0</v>
      </c>
      <c r="V79" s="33" t="s">
        <v>36</v>
      </c>
      <c r="W79" s="5">
        <f t="shared" si="2"/>
        <v>-1184</v>
      </c>
      <c r="X79" s="27">
        <f t="shared" si="3"/>
        <v>12</v>
      </c>
      <c r="Y79" s="28">
        <f t="shared" si="4"/>
        <v>56.01934028</v>
      </c>
      <c r="Z79" s="27"/>
      <c r="AA79" s="27" t="str">
        <f t="shared" si="5"/>
        <v/>
      </c>
      <c r="AB79" s="27" t="str">
        <f t="shared" si="6"/>
        <v/>
      </c>
      <c r="AC79" s="27" t="str">
        <f t="shared" si="7"/>
        <v/>
      </c>
      <c r="AD79" s="27" t="str">
        <f t="shared" si="8"/>
        <v/>
      </c>
      <c r="AE79" t="str">
        <f t="shared" si="9"/>
        <v/>
      </c>
      <c r="AG79" t="str">
        <f t="shared" si="10"/>
        <v>@tobicolo</v>
      </c>
      <c r="AH79" s="31" t="str">
        <f t="shared" si="11"/>
        <v>https://www.chess.com/member/tobicolo</v>
      </c>
      <c r="AJ79" s="29"/>
      <c r="AK79" s="29"/>
      <c r="AL79" s="29">
        <v>76.0</v>
      </c>
      <c r="AM79" s="29"/>
      <c r="AN79" s="37"/>
      <c r="AQ79" s="10"/>
    </row>
    <row r="80">
      <c r="A80" s="23">
        <v>77.0</v>
      </c>
      <c r="B80" s="10" t="s">
        <v>305</v>
      </c>
      <c r="C80" s="24">
        <v>42186.4562037037</v>
      </c>
      <c r="D80" s="24">
        <v>43656.31826388889</v>
      </c>
      <c r="E80" s="10" t="s">
        <v>39</v>
      </c>
      <c r="F80" s="23">
        <v>19.0</v>
      </c>
      <c r="G80" s="25">
        <v>1936.0</v>
      </c>
      <c r="H80" s="23">
        <v>77.0</v>
      </c>
      <c r="I80" s="23">
        <v>156.0</v>
      </c>
      <c r="J80" s="23">
        <v>20.0</v>
      </c>
      <c r="K80" s="23">
        <v>88.0</v>
      </c>
      <c r="L80" s="23">
        <v>47357.0</v>
      </c>
      <c r="M80" s="23">
        <v>0.0</v>
      </c>
      <c r="N80" s="23">
        <v>1837.0</v>
      </c>
      <c r="O80" s="23">
        <v>96.0</v>
      </c>
      <c r="P80" s="23">
        <v>28.0</v>
      </c>
      <c r="Q80" s="23">
        <v>1.0</v>
      </c>
      <c r="R80" s="23">
        <v>2.0</v>
      </c>
      <c r="S80" s="23">
        <v>47357.0</v>
      </c>
      <c r="T80" s="25">
        <v>0.0</v>
      </c>
      <c r="U80" s="25">
        <v>2122.0</v>
      </c>
      <c r="V80" s="25">
        <v>27.0</v>
      </c>
      <c r="W80" s="5">
        <f t="shared" si="2"/>
        <v>-1760</v>
      </c>
      <c r="X80" s="27">
        <f t="shared" si="3"/>
        <v>31</v>
      </c>
      <c r="Y80" s="28">
        <f t="shared" si="4"/>
        <v>0.08461805555</v>
      </c>
      <c r="Z80" s="27"/>
      <c r="AA80" s="27" t="str">
        <f t="shared" si="5"/>
        <v/>
      </c>
      <c r="AB80" s="27" t="str">
        <f t="shared" si="6"/>
        <v/>
      </c>
      <c r="AC80" s="27" t="str">
        <f t="shared" si="7"/>
        <v/>
      </c>
      <c r="AD80" s="27" t="str">
        <f t="shared" si="8"/>
        <v/>
      </c>
      <c r="AE80" t="str">
        <f t="shared" si="9"/>
        <v/>
      </c>
      <c r="AG80" t="str">
        <f t="shared" si="10"/>
        <v>@olivierialfredo</v>
      </c>
      <c r="AH80" s="31" t="str">
        <f t="shared" si="11"/>
        <v>https://www.chess.com/member/olivierialfredo</v>
      </c>
      <c r="AJ80" s="29"/>
      <c r="AK80" s="29"/>
      <c r="AL80" s="29">
        <v>77.0</v>
      </c>
      <c r="AM80" s="29"/>
      <c r="AN80" s="37"/>
      <c r="AQ80" s="10"/>
    </row>
    <row r="81">
      <c r="A81" s="23">
        <v>78.0</v>
      </c>
      <c r="B81" s="10" t="s">
        <v>308</v>
      </c>
      <c r="C81" s="24">
        <v>43356.7903125</v>
      </c>
      <c r="D81" s="24">
        <v>43656.29891203704</v>
      </c>
      <c r="E81" s="10" t="s">
        <v>39</v>
      </c>
      <c r="F81" s="23">
        <v>2.0</v>
      </c>
      <c r="G81" s="25">
        <v>1933.0</v>
      </c>
      <c r="H81" s="23">
        <v>104.0</v>
      </c>
      <c r="I81" s="23">
        <v>14.0</v>
      </c>
      <c r="J81" s="23">
        <v>3.0</v>
      </c>
      <c r="K81" s="23">
        <v>4.0</v>
      </c>
      <c r="L81" s="23">
        <v>3611.0</v>
      </c>
      <c r="M81" s="23">
        <v>0.0</v>
      </c>
      <c r="N81" s="10" t="s">
        <v>36</v>
      </c>
      <c r="O81" s="10" t="s">
        <v>36</v>
      </c>
      <c r="P81" s="23">
        <v>0.0</v>
      </c>
      <c r="Q81" s="23">
        <v>0.0</v>
      </c>
      <c r="R81" s="23">
        <v>0.0</v>
      </c>
      <c r="S81" s="10" t="s">
        <v>36</v>
      </c>
      <c r="T81" s="14" t="s">
        <v>36</v>
      </c>
      <c r="U81" s="25">
        <v>1553.0</v>
      </c>
      <c r="V81" s="33" t="s">
        <v>36</v>
      </c>
      <c r="W81" s="5" t="str">
        <f t="shared" si="2"/>
        <v>#VALUE!</v>
      </c>
      <c r="X81" s="27">
        <f t="shared" si="3"/>
        <v>0</v>
      </c>
      <c r="Y81" s="28">
        <f t="shared" si="4"/>
        <v>0.1039699074</v>
      </c>
      <c r="Z81" s="27"/>
      <c r="AA81" s="27" t="str">
        <f t="shared" si="5"/>
        <v/>
      </c>
      <c r="AB81" s="27" t="str">
        <f t="shared" si="6"/>
        <v/>
      </c>
      <c r="AC81" s="27" t="str">
        <f t="shared" si="7"/>
        <v/>
      </c>
      <c r="AD81" s="27" t="str">
        <f t="shared" si="8"/>
        <v/>
      </c>
      <c r="AE81" t="str">
        <f t="shared" si="9"/>
        <v/>
      </c>
      <c r="AG81" t="str">
        <f t="shared" si="10"/>
        <v>@ewolcan</v>
      </c>
      <c r="AH81" s="31" t="str">
        <f t="shared" si="11"/>
        <v>https://www.chess.com/member/ewolcan</v>
      </c>
      <c r="AJ81" s="29"/>
      <c r="AK81" s="29"/>
      <c r="AL81" s="29">
        <v>78.0</v>
      </c>
      <c r="AM81" s="29"/>
      <c r="AQ81" s="10"/>
    </row>
    <row r="82">
      <c r="A82" s="23">
        <v>79.0</v>
      </c>
      <c r="B82" s="10" t="s">
        <v>311</v>
      </c>
      <c r="C82" s="24">
        <v>42371.44603009259</v>
      </c>
      <c r="D82" s="24">
        <v>43654.779178240744</v>
      </c>
      <c r="E82" s="10" t="s">
        <v>39</v>
      </c>
      <c r="F82" s="23">
        <v>4.0</v>
      </c>
      <c r="G82" s="25">
        <v>1932.0</v>
      </c>
      <c r="H82" s="23">
        <v>95.0</v>
      </c>
      <c r="I82" s="23">
        <v>28.0</v>
      </c>
      <c r="J82" s="23">
        <v>49.0</v>
      </c>
      <c r="K82" s="23">
        <v>6.0</v>
      </c>
      <c r="L82" s="23">
        <v>44275.0</v>
      </c>
      <c r="M82" s="23">
        <v>0.0</v>
      </c>
      <c r="N82" s="23">
        <v>1380.0</v>
      </c>
      <c r="O82" s="23">
        <v>150.0</v>
      </c>
      <c r="P82" s="23">
        <v>3.0</v>
      </c>
      <c r="Q82" s="23">
        <v>6.0</v>
      </c>
      <c r="R82" s="23">
        <v>1.0</v>
      </c>
      <c r="S82" s="23">
        <v>44275.0</v>
      </c>
      <c r="T82" s="25">
        <v>0.0</v>
      </c>
      <c r="U82" s="25">
        <v>2140.0</v>
      </c>
      <c r="V82" s="26">
        <v>17.0</v>
      </c>
      <c r="W82" s="5">
        <f t="shared" si="2"/>
        <v>-1285</v>
      </c>
      <c r="X82" s="27">
        <f t="shared" si="3"/>
        <v>10</v>
      </c>
      <c r="Y82" s="28">
        <f t="shared" si="4"/>
        <v>1.623703704</v>
      </c>
      <c r="Z82" s="27"/>
      <c r="AA82" s="27" t="str">
        <f t="shared" si="5"/>
        <v/>
      </c>
      <c r="AB82" s="27" t="str">
        <f t="shared" si="6"/>
        <v/>
      </c>
      <c r="AC82" s="27" t="str">
        <f t="shared" si="7"/>
        <v/>
      </c>
      <c r="AD82" s="27" t="str">
        <f t="shared" si="8"/>
        <v/>
      </c>
      <c r="AE82" t="str">
        <f t="shared" si="9"/>
        <v/>
      </c>
      <c r="AG82" t="str">
        <f t="shared" si="10"/>
        <v>@cicloneto</v>
      </c>
      <c r="AH82" s="31" t="str">
        <f t="shared" si="11"/>
        <v>https://www.chess.com/member/cicloneto</v>
      </c>
      <c r="AJ82" s="29"/>
      <c r="AK82" s="29"/>
      <c r="AL82" s="29">
        <v>79.0</v>
      </c>
      <c r="AM82" s="29"/>
      <c r="AQ82" s="10"/>
    </row>
    <row r="83">
      <c r="A83" s="23">
        <v>80.0</v>
      </c>
      <c r="B83" s="10" t="s">
        <v>316</v>
      </c>
      <c r="C83" s="24">
        <v>42930.6343287037</v>
      </c>
      <c r="D83" s="24">
        <v>43656.06668981481</v>
      </c>
      <c r="E83" s="10" t="s">
        <v>35</v>
      </c>
      <c r="F83" s="23">
        <v>20.0</v>
      </c>
      <c r="G83" s="25">
        <v>1932.0</v>
      </c>
      <c r="H83" s="23">
        <v>70.0</v>
      </c>
      <c r="I83" s="23">
        <v>366.0</v>
      </c>
      <c r="J83" s="23">
        <v>40.0</v>
      </c>
      <c r="K83" s="23">
        <v>163.0</v>
      </c>
      <c r="L83" s="23">
        <v>17436.0</v>
      </c>
      <c r="M83" s="23">
        <v>0.0</v>
      </c>
      <c r="N83" s="23">
        <v>1724.0</v>
      </c>
      <c r="O83" s="23">
        <v>103.0</v>
      </c>
      <c r="P83" s="23">
        <v>16.0</v>
      </c>
      <c r="Q83" s="23">
        <v>1.0</v>
      </c>
      <c r="R83" s="23">
        <v>1.0</v>
      </c>
      <c r="S83" s="23">
        <v>17436.0</v>
      </c>
      <c r="T83" s="25">
        <v>0.0</v>
      </c>
      <c r="U83" s="25">
        <v>2322.0</v>
      </c>
      <c r="V83" s="25">
        <v>35.0</v>
      </c>
      <c r="W83" s="5">
        <f t="shared" si="2"/>
        <v>-1654</v>
      </c>
      <c r="X83" s="27">
        <f t="shared" si="3"/>
        <v>18</v>
      </c>
      <c r="Y83" s="28">
        <f t="shared" si="4"/>
        <v>0.3361921296</v>
      </c>
      <c r="Z83" s="27"/>
      <c r="AA83" s="27" t="str">
        <f t="shared" si="5"/>
        <v/>
      </c>
      <c r="AB83" s="27" t="str">
        <f t="shared" si="6"/>
        <v/>
      </c>
      <c r="AC83" s="27" t="str">
        <f t="shared" si="7"/>
        <v/>
      </c>
      <c r="AD83" s="27" t="str">
        <f t="shared" si="8"/>
        <v/>
      </c>
      <c r="AE83" t="str">
        <f t="shared" si="9"/>
        <v/>
      </c>
      <c r="AG83" t="str">
        <f t="shared" si="10"/>
        <v>@schmidtdiego</v>
      </c>
      <c r="AH83" s="31" t="str">
        <f t="shared" si="11"/>
        <v>https://www.chess.com/member/schmidtdiego</v>
      </c>
      <c r="AJ83" s="29"/>
      <c r="AK83" s="29"/>
      <c r="AL83" s="29">
        <v>80.0</v>
      </c>
      <c r="AM83" s="29"/>
      <c r="AQ83" s="10"/>
    </row>
    <row r="84">
      <c r="A84" s="23">
        <v>81.0</v>
      </c>
      <c r="B84" s="10" t="s">
        <v>321</v>
      </c>
      <c r="C84" s="24">
        <v>43477.841898148145</v>
      </c>
      <c r="D84" s="24">
        <v>43655.963796296295</v>
      </c>
      <c r="E84" s="10" t="s">
        <v>39</v>
      </c>
      <c r="F84" s="23">
        <v>5.0</v>
      </c>
      <c r="G84" s="25">
        <v>1931.0</v>
      </c>
      <c r="H84" s="23">
        <v>96.0</v>
      </c>
      <c r="I84" s="23">
        <v>15.0</v>
      </c>
      <c r="J84" s="23">
        <v>9.0</v>
      </c>
      <c r="K84" s="23">
        <v>1.0</v>
      </c>
      <c r="L84" s="23">
        <v>69979.0</v>
      </c>
      <c r="M84" s="23">
        <v>0.0</v>
      </c>
      <c r="N84" s="23">
        <v>1363.0</v>
      </c>
      <c r="O84" s="23">
        <v>145.0</v>
      </c>
      <c r="P84" s="23">
        <v>4.0</v>
      </c>
      <c r="Q84" s="23">
        <v>0.0</v>
      </c>
      <c r="R84" s="23">
        <v>3.0</v>
      </c>
      <c r="S84" s="23">
        <v>69979.0</v>
      </c>
      <c r="T84" s="25">
        <v>0.0</v>
      </c>
      <c r="U84" s="25">
        <v>1748.0</v>
      </c>
      <c r="V84" s="33" t="s">
        <v>36</v>
      </c>
      <c r="W84" s="5">
        <f t="shared" si="2"/>
        <v>-1267</v>
      </c>
      <c r="X84" s="27">
        <f t="shared" si="3"/>
        <v>7</v>
      </c>
      <c r="Y84" s="28">
        <f t="shared" si="4"/>
        <v>0.4390856481</v>
      </c>
      <c r="Z84" s="27"/>
      <c r="AA84" s="27" t="str">
        <f t="shared" si="5"/>
        <v/>
      </c>
      <c r="AB84" s="27" t="str">
        <f t="shared" si="6"/>
        <v/>
      </c>
      <c r="AC84" s="27" t="str">
        <f t="shared" si="7"/>
        <v/>
      </c>
      <c r="AD84" s="27" t="str">
        <f t="shared" si="8"/>
        <v/>
      </c>
      <c r="AE84" t="str">
        <f t="shared" si="9"/>
        <v/>
      </c>
      <c r="AG84" t="str">
        <f t="shared" si="10"/>
        <v>@chimicus</v>
      </c>
      <c r="AH84" s="31" t="str">
        <f t="shared" si="11"/>
        <v>https://www.chess.com/member/chimicus</v>
      </c>
      <c r="AJ84" s="29"/>
      <c r="AK84" s="29"/>
      <c r="AL84" s="29">
        <v>81.0</v>
      </c>
      <c r="AM84" s="29"/>
      <c r="AN84" s="37"/>
      <c r="AQ84" s="10"/>
    </row>
    <row r="85">
      <c r="A85" s="23">
        <v>82.0</v>
      </c>
      <c r="B85" s="10" t="s">
        <v>324</v>
      </c>
      <c r="C85" s="24">
        <v>40427.61376157407</v>
      </c>
      <c r="D85" s="24">
        <v>43656.04785879629</v>
      </c>
      <c r="E85" s="10" t="s">
        <v>35</v>
      </c>
      <c r="F85" s="23">
        <v>23.0</v>
      </c>
      <c r="G85" s="25">
        <v>1929.0</v>
      </c>
      <c r="H85" s="23">
        <v>86.0</v>
      </c>
      <c r="I85" s="23">
        <v>852.0</v>
      </c>
      <c r="J85" s="23">
        <v>190.0</v>
      </c>
      <c r="K85" s="23">
        <v>795.0</v>
      </c>
      <c r="L85" s="23">
        <v>101022.0</v>
      </c>
      <c r="M85" s="23">
        <v>0.0</v>
      </c>
      <c r="N85" s="23">
        <v>1706.0</v>
      </c>
      <c r="O85" s="23">
        <v>111.0</v>
      </c>
      <c r="P85" s="23">
        <v>53.0</v>
      </c>
      <c r="Q85" s="23">
        <v>16.0</v>
      </c>
      <c r="R85" s="23">
        <v>26.0</v>
      </c>
      <c r="S85" s="23">
        <v>101022.0</v>
      </c>
      <c r="T85" s="25">
        <v>0.0</v>
      </c>
      <c r="U85" s="25">
        <v>1816.0</v>
      </c>
      <c r="V85" s="26">
        <v>19.0</v>
      </c>
      <c r="W85" s="5">
        <f t="shared" si="2"/>
        <v>-1620</v>
      </c>
      <c r="X85" s="27">
        <f t="shared" si="3"/>
        <v>95</v>
      </c>
      <c r="Y85" s="28">
        <f t="shared" si="4"/>
        <v>0.3550231481</v>
      </c>
      <c r="Z85" s="27"/>
      <c r="AA85" s="27" t="str">
        <f t="shared" si="5"/>
        <v/>
      </c>
      <c r="AB85" s="27" t="str">
        <f t="shared" si="6"/>
        <v/>
      </c>
      <c r="AC85" s="27" t="str">
        <f t="shared" si="7"/>
        <v/>
      </c>
      <c r="AD85" s="27" t="str">
        <f t="shared" si="8"/>
        <v/>
      </c>
      <c r="AE85" t="str">
        <f t="shared" si="9"/>
        <v/>
      </c>
      <c r="AG85" t="str">
        <f t="shared" si="10"/>
        <v>@multivac</v>
      </c>
      <c r="AH85" s="31" t="str">
        <f t="shared" si="11"/>
        <v>https://www.chess.com/member/multivac</v>
      </c>
      <c r="AJ85" s="29"/>
      <c r="AK85" s="29"/>
      <c r="AL85" s="29">
        <v>82.0</v>
      </c>
      <c r="AM85" s="29"/>
      <c r="AN85" s="37"/>
      <c r="AQ85" s="10"/>
    </row>
    <row r="86">
      <c r="A86" s="23">
        <v>83.0</v>
      </c>
      <c r="B86" s="10" t="s">
        <v>328</v>
      </c>
      <c r="C86" s="24">
        <v>43290.77793981481</v>
      </c>
      <c r="D86" s="24">
        <v>43656.228101851855</v>
      </c>
      <c r="E86" s="10" t="s">
        <v>35</v>
      </c>
      <c r="F86" s="23">
        <v>2.0</v>
      </c>
      <c r="G86" s="25">
        <v>1929.0</v>
      </c>
      <c r="H86" s="23">
        <v>126.0</v>
      </c>
      <c r="I86" s="23">
        <v>49.0</v>
      </c>
      <c r="J86" s="23">
        <v>4.0</v>
      </c>
      <c r="K86" s="23">
        <v>12.0</v>
      </c>
      <c r="L86" s="23">
        <v>94327.0</v>
      </c>
      <c r="M86" s="23">
        <v>0.0</v>
      </c>
      <c r="N86" s="10" t="s">
        <v>36</v>
      </c>
      <c r="O86" s="10" t="s">
        <v>36</v>
      </c>
      <c r="P86" s="23">
        <v>0.0</v>
      </c>
      <c r="Q86" s="23">
        <v>0.0</v>
      </c>
      <c r="R86" s="23">
        <v>0.0</v>
      </c>
      <c r="S86" s="10" t="s">
        <v>36</v>
      </c>
      <c r="T86" s="14" t="s">
        <v>36</v>
      </c>
      <c r="U86" s="25">
        <v>1911.0</v>
      </c>
      <c r="V86" s="33" t="s">
        <v>36</v>
      </c>
      <c r="W86" s="5" t="str">
        <f t="shared" si="2"/>
        <v>#VALUE!</v>
      </c>
      <c r="X86" s="27">
        <f t="shared" si="3"/>
        <v>0</v>
      </c>
      <c r="Y86" s="28">
        <f t="shared" si="4"/>
        <v>0.1747800926</v>
      </c>
      <c r="Z86" s="27"/>
      <c r="AA86" s="27" t="str">
        <f t="shared" si="5"/>
        <v/>
      </c>
      <c r="AB86" s="27" t="str">
        <f t="shared" si="6"/>
        <v/>
      </c>
      <c r="AC86" s="27" t="str">
        <f t="shared" si="7"/>
        <v/>
      </c>
      <c r="AD86" s="27" t="str">
        <f t="shared" si="8"/>
        <v/>
      </c>
      <c r="AE86" t="str">
        <f t="shared" si="9"/>
        <v/>
      </c>
      <c r="AG86" t="str">
        <f t="shared" si="10"/>
        <v>@lrovere</v>
      </c>
      <c r="AH86" s="31" t="str">
        <f t="shared" si="11"/>
        <v>https://www.chess.com/member/lrovere</v>
      </c>
      <c r="AJ86" s="29"/>
      <c r="AK86" s="29"/>
      <c r="AL86" s="29">
        <v>83.0</v>
      </c>
      <c r="AM86" s="29"/>
      <c r="AQ86" s="10"/>
    </row>
    <row r="87">
      <c r="A87" s="23">
        <v>84.0</v>
      </c>
      <c r="B87" s="10" t="s">
        <v>331</v>
      </c>
      <c r="C87" s="24">
        <v>41435.39630787037</v>
      </c>
      <c r="D87" s="24">
        <v>43650.04116898148</v>
      </c>
      <c r="E87" s="10" t="s">
        <v>39</v>
      </c>
      <c r="F87" s="23">
        <v>0.0</v>
      </c>
      <c r="G87" s="25">
        <v>1923.0</v>
      </c>
      <c r="H87" s="23">
        <v>74.0</v>
      </c>
      <c r="I87" s="23">
        <v>154.0</v>
      </c>
      <c r="J87" s="23">
        <v>14.0</v>
      </c>
      <c r="K87" s="23">
        <v>81.0</v>
      </c>
      <c r="L87" s="23">
        <v>21326.0</v>
      </c>
      <c r="M87" s="23">
        <v>31.58</v>
      </c>
      <c r="N87" s="23">
        <v>1769.0</v>
      </c>
      <c r="O87" s="23">
        <v>113.0</v>
      </c>
      <c r="P87" s="23">
        <v>13.0</v>
      </c>
      <c r="Q87" s="23">
        <v>0.0</v>
      </c>
      <c r="R87" s="23">
        <v>3.0</v>
      </c>
      <c r="S87" s="23">
        <v>21326.0</v>
      </c>
      <c r="T87" s="25">
        <v>31.58</v>
      </c>
      <c r="U87" s="25">
        <v>2541.0</v>
      </c>
      <c r="V87" s="33" t="s">
        <v>36</v>
      </c>
      <c r="W87" s="5">
        <f t="shared" si="2"/>
        <v>-1695</v>
      </c>
      <c r="X87" s="27">
        <f t="shared" si="3"/>
        <v>16</v>
      </c>
      <c r="Y87" s="28">
        <f t="shared" si="4"/>
        <v>6.361712963</v>
      </c>
      <c r="Z87" s="27"/>
      <c r="AA87" s="27" t="str">
        <f t="shared" si="5"/>
        <v/>
      </c>
      <c r="AB87" s="27" t="str">
        <f t="shared" si="6"/>
        <v/>
      </c>
      <c r="AC87" s="27" t="str">
        <f t="shared" si="7"/>
        <v/>
      </c>
      <c r="AD87" s="27" t="str">
        <f t="shared" si="8"/>
        <v/>
      </c>
      <c r="AE87" t="str">
        <f t="shared" si="9"/>
        <v/>
      </c>
      <c r="AG87" t="str">
        <f t="shared" si="10"/>
        <v>@elrope</v>
      </c>
      <c r="AH87" s="31" t="str">
        <f t="shared" si="11"/>
        <v>https://www.chess.com/member/elrope</v>
      </c>
      <c r="AJ87" s="29"/>
      <c r="AK87" s="29"/>
      <c r="AL87" s="29">
        <v>84.0</v>
      </c>
      <c r="AM87" s="29"/>
      <c r="AN87" s="37"/>
      <c r="AQ87" s="10"/>
    </row>
    <row r="88">
      <c r="A88" s="23">
        <v>85.0</v>
      </c>
      <c r="B88" s="10" t="s">
        <v>335</v>
      </c>
      <c r="C88" s="24">
        <v>43226.01020833333</v>
      </c>
      <c r="D88" s="24">
        <v>43656.334861111114</v>
      </c>
      <c r="E88" s="10" t="s">
        <v>39</v>
      </c>
      <c r="F88" s="23">
        <v>10.0</v>
      </c>
      <c r="G88" s="25">
        <v>1920.0</v>
      </c>
      <c r="H88" s="23">
        <v>61.0</v>
      </c>
      <c r="I88" s="23">
        <v>121.0</v>
      </c>
      <c r="J88" s="23">
        <v>16.0</v>
      </c>
      <c r="K88" s="23">
        <v>57.0</v>
      </c>
      <c r="L88" s="23">
        <v>7044.0</v>
      </c>
      <c r="M88" s="23">
        <v>0.0</v>
      </c>
      <c r="N88" s="23">
        <v>1418.0</v>
      </c>
      <c r="O88" s="23">
        <v>200.0</v>
      </c>
      <c r="P88" s="23">
        <v>7.0</v>
      </c>
      <c r="Q88" s="23">
        <v>0.0</v>
      </c>
      <c r="R88" s="23">
        <v>0.0</v>
      </c>
      <c r="S88" s="23">
        <v>7044.0</v>
      </c>
      <c r="T88" s="25">
        <v>0.0</v>
      </c>
      <c r="U88" s="25">
        <v>2098.0</v>
      </c>
      <c r="V88" s="26">
        <v>18.0</v>
      </c>
      <c r="W88" s="5">
        <f t="shared" si="2"/>
        <v>-1357</v>
      </c>
      <c r="X88" s="27">
        <f t="shared" si="3"/>
        <v>7</v>
      </c>
      <c r="Y88" s="28">
        <f t="shared" si="4"/>
        <v>0.06802083333</v>
      </c>
      <c r="Z88" s="27"/>
      <c r="AA88" s="27" t="str">
        <f t="shared" si="5"/>
        <v/>
      </c>
      <c r="AB88" s="27" t="str">
        <f t="shared" si="6"/>
        <v/>
      </c>
      <c r="AC88" s="27" t="str">
        <f t="shared" si="7"/>
        <v/>
      </c>
      <c r="AD88" s="27" t="str">
        <f t="shared" si="8"/>
        <v/>
      </c>
      <c r="AE88" t="str">
        <f t="shared" si="9"/>
        <v/>
      </c>
      <c r="AG88" t="str">
        <f t="shared" si="10"/>
        <v>@cimmeri4n</v>
      </c>
      <c r="AH88" s="31" t="str">
        <f t="shared" si="11"/>
        <v>https://www.chess.com/member/cimmeri4n</v>
      </c>
      <c r="AJ88" s="29"/>
      <c r="AK88" s="29"/>
      <c r="AL88" s="29">
        <v>85.0</v>
      </c>
      <c r="AM88" s="29"/>
      <c r="AQ88" s="10"/>
    </row>
    <row r="89">
      <c r="A89" s="23">
        <v>86.0</v>
      </c>
      <c r="B89" s="10" t="s">
        <v>339</v>
      </c>
      <c r="C89" s="24">
        <v>43290.579050925924</v>
      </c>
      <c r="D89" s="24">
        <v>43656.36284722222</v>
      </c>
      <c r="E89" s="10" t="s">
        <v>39</v>
      </c>
      <c r="F89" s="23">
        <v>19.0</v>
      </c>
      <c r="G89" s="25">
        <v>1920.0</v>
      </c>
      <c r="H89" s="23">
        <v>66.0</v>
      </c>
      <c r="I89" s="23">
        <v>254.0</v>
      </c>
      <c r="J89" s="23">
        <v>61.0</v>
      </c>
      <c r="K89" s="23">
        <v>95.0</v>
      </c>
      <c r="L89" s="23">
        <v>48324.0</v>
      </c>
      <c r="M89" s="23">
        <v>4.55</v>
      </c>
      <c r="N89" s="10" t="s">
        <v>36</v>
      </c>
      <c r="O89" s="10" t="s">
        <v>36</v>
      </c>
      <c r="P89" s="23">
        <v>0.0</v>
      </c>
      <c r="Q89" s="23">
        <v>0.0</v>
      </c>
      <c r="R89" s="23">
        <v>0.0</v>
      </c>
      <c r="S89" s="10" t="s">
        <v>36</v>
      </c>
      <c r="T89" s="14" t="s">
        <v>36</v>
      </c>
      <c r="U89" s="25">
        <v>1956.0</v>
      </c>
      <c r="V89" s="26">
        <v>18.0</v>
      </c>
      <c r="W89" s="5" t="str">
        <f t="shared" si="2"/>
        <v>#VALUE!</v>
      </c>
      <c r="X89" s="27">
        <f t="shared" si="3"/>
        <v>0</v>
      </c>
      <c r="Y89" s="28">
        <f t="shared" si="4"/>
        <v>0.04003472222</v>
      </c>
      <c r="Z89" s="27"/>
      <c r="AA89" s="27" t="str">
        <f t="shared" si="5"/>
        <v/>
      </c>
      <c r="AB89" s="27" t="str">
        <f t="shared" si="6"/>
        <v/>
      </c>
      <c r="AC89" s="27" t="str">
        <f t="shared" si="7"/>
        <v/>
      </c>
      <c r="AD89" s="27" t="str">
        <f t="shared" si="8"/>
        <v/>
      </c>
      <c r="AE89" t="str">
        <f t="shared" si="9"/>
        <v/>
      </c>
      <c r="AG89" t="str">
        <f t="shared" si="10"/>
        <v>@filo82</v>
      </c>
      <c r="AH89" s="31" t="str">
        <f t="shared" si="11"/>
        <v>https://www.chess.com/member/filo82</v>
      </c>
      <c r="AJ89" s="29"/>
      <c r="AK89" s="29"/>
      <c r="AL89" s="29">
        <v>86.0</v>
      </c>
      <c r="AM89" s="29"/>
      <c r="AN89" s="37"/>
      <c r="AQ89" s="10"/>
    </row>
    <row r="90">
      <c r="A90" s="23">
        <v>87.0</v>
      </c>
      <c r="B90" s="10" t="s">
        <v>342</v>
      </c>
      <c r="C90" s="24">
        <v>42346.75226851852</v>
      </c>
      <c r="D90" s="24">
        <v>43655.73506944445</v>
      </c>
      <c r="E90" s="10" t="s">
        <v>39</v>
      </c>
      <c r="F90" s="23">
        <v>0.0</v>
      </c>
      <c r="G90" s="25">
        <v>1920.0</v>
      </c>
      <c r="H90" s="23">
        <v>105.0</v>
      </c>
      <c r="I90" s="23">
        <v>70.0</v>
      </c>
      <c r="J90" s="23">
        <v>15.0</v>
      </c>
      <c r="K90" s="23">
        <v>26.0</v>
      </c>
      <c r="L90" s="23">
        <v>10257.0</v>
      </c>
      <c r="M90" s="23">
        <v>0.0</v>
      </c>
      <c r="N90" s="23">
        <v>1562.0</v>
      </c>
      <c r="O90" s="23">
        <v>159.0</v>
      </c>
      <c r="P90" s="23">
        <v>4.0</v>
      </c>
      <c r="Q90" s="23">
        <v>0.0</v>
      </c>
      <c r="R90" s="23">
        <v>2.0</v>
      </c>
      <c r="S90" s="23">
        <v>10257.0</v>
      </c>
      <c r="T90" s="25">
        <v>0.0</v>
      </c>
      <c r="U90" s="25">
        <v>1468.0</v>
      </c>
      <c r="V90" s="26">
        <v>22.0</v>
      </c>
      <c r="W90" s="5">
        <f t="shared" si="2"/>
        <v>-1457</v>
      </c>
      <c r="X90" s="27">
        <f t="shared" si="3"/>
        <v>6</v>
      </c>
      <c r="Y90" s="28">
        <f t="shared" si="4"/>
        <v>0.6678125</v>
      </c>
      <c r="Z90" s="27"/>
      <c r="AA90" s="27" t="str">
        <f t="shared" si="5"/>
        <v/>
      </c>
      <c r="AB90" s="27" t="str">
        <f t="shared" si="6"/>
        <v/>
      </c>
      <c r="AC90" s="27" t="str">
        <f t="shared" si="7"/>
        <v/>
      </c>
      <c r="AD90" s="27" t="str">
        <f t="shared" si="8"/>
        <v/>
      </c>
      <c r="AE90" t="str">
        <f t="shared" si="9"/>
        <v/>
      </c>
      <c r="AG90" t="str">
        <f t="shared" si="10"/>
        <v>@aleferplas</v>
      </c>
      <c r="AH90" s="31" t="str">
        <f t="shared" si="11"/>
        <v>https://www.chess.com/member/aleferplas</v>
      </c>
      <c r="AJ90" s="29"/>
      <c r="AK90" s="29"/>
      <c r="AL90" s="29">
        <v>87.0</v>
      </c>
      <c r="AM90" s="29"/>
      <c r="AQ90" s="10"/>
    </row>
    <row r="91">
      <c r="A91" s="23">
        <v>88.0</v>
      </c>
      <c r="B91" s="10" t="s">
        <v>347</v>
      </c>
      <c r="C91" s="24">
        <v>40421.84027777778</v>
      </c>
      <c r="D91" s="24">
        <v>43655.78109953704</v>
      </c>
      <c r="E91" s="10" t="s">
        <v>39</v>
      </c>
      <c r="F91" s="23">
        <v>7.0</v>
      </c>
      <c r="G91" s="25">
        <v>1919.0</v>
      </c>
      <c r="H91" s="23">
        <v>85.0</v>
      </c>
      <c r="I91" s="23">
        <v>151.0</v>
      </c>
      <c r="J91" s="23">
        <v>45.0</v>
      </c>
      <c r="K91" s="23">
        <v>106.0</v>
      </c>
      <c r="L91" s="23">
        <v>87367.0</v>
      </c>
      <c r="M91" s="23">
        <v>0.0</v>
      </c>
      <c r="N91" s="10" t="s">
        <v>36</v>
      </c>
      <c r="O91" s="10" t="s">
        <v>36</v>
      </c>
      <c r="P91" s="23">
        <v>0.0</v>
      </c>
      <c r="Q91" s="23">
        <v>0.0</v>
      </c>
      <c r="R91" s="23">
        <v>0.0</v>
      </c>
      <c r="S91" s="10" t="s">
        <v>36</v>
      </c>
      <c r="T91" s="14" t="s">
        <v>36</v>
      </c>
      <c r="U91" s="25">
        <v>1733.0</v>
      </c>
      <c r="V91" s="26">
        <v>17.0</v>
      </c>
      <c r="W91" s="5" t="str">
        <f t="shared" si="2"/>
        <v>#VALUE!</v>
      </c>
      <c r="X91" s="27">
        <f t="shared" si="3"/>
        <v>0</v>
      </c>
      <c r="Y91" s="28">
        <f t="shared" si="4"/>
        <v>0.6217824074</v>
      </c>
      <c r="Z91" s="27"/>
      <c r="AA91" s="27" t="str">
        <f t="shared" si="5"/>
        <v/>
      </c>
      <c r="AB91" s="27" t="str">
        <f t="shared" si="6"/>
        <v/>
      </c>
      <c r="AC91" s="27" t="str">
        <f t="shared" si="7"/>
        <v/>
      </c>
      <c r="AD91" s="27" t="str">
        <f t="shared" si="8"/>
        <v/>
      </c>
      <c r="AE91" t="str">
        <f t="shared" si="9"/>
        <v/>
      </c>
      <c r="AG91" t="str">
        <f t="shared" si="10"/>
        <v>@bohemio</v>
      </c>
      <c r="AH91" s="31" t="str">
        <f t="shared" si="11"/>
        <v>https://www.chess.com/member/bohemio</v>
      </c>
      <c r="AJ91" s="29"/>
      <c r="AK91" s="29"/>
      <c r="AL91" s="29">
        <v>88.0</v>
      </c>
      <c r="AM91" s="29"/>
      <c r="AN91" s="37"/>
      <c r="AQ91" s="10"/>
    </row>
    <row r="92">
      <c r="A92" s="23">
        <v>89.0</v>
      </c>
      <c r="B92" s="10" t="s">
        <v>350</v>
      </c>
      <c r="C92" s="24">
        <v>43620.32115740741</v>
      </c>
      <c r="D92" s="24">
        <v>43655.96042824074</v>
      </c>
      <c r="E92" s="10" t="s">
        <v>35</v>
      </c>
      <c r="F92" s="23">
        <v>3.0</v>
      </c>
      <c r="G92" s="25">
        <v>1915.0</v>
      </c>
      <c r="H92" s="23">
        <v>122.0</v>
      </c>
      <c r="I92" s="23">
        <v>8.0</v>
      </c>
      <c r="J92" s="23">
        <v>1.0</v>
      </c>
      <c r="K92" s="23">
        <v>0.0</v>
      </c>
      <c r="L92" s="23">
        <v>42905.0</v>
      </c>
      <c r="M92" s="23">
        <v>0.0</v>
      </c>
      <c r="N92" s="10" t="s">
        <v>36</v>
      </c>
      <c r="O92" s="10" t="s">
        <v>36</v>
      </c>
      <c r="P92" s="23">
        <v>0.0</v>
      </c>
      <c r="Q92" s="23">
        <v>0.0</v>
      </c>
      <c r="R92" s="23">
        <v>0.0</v>
      </c>
      <c r="S92" s="10" t="s">
        <v>36</v>
      </c>
      <c r="T92" s="14" t="s">
        <v>36</v>
      </c>
      <c r="U92" s="25">
        <v>2545.0</v>
      </c>
      <c r="V92" s="25">
        <v>30.0</v>
      </c>
      <c r="W92" s="5" t="str">
        <f t="shared" si="2"/>
        <v>#VALUE!</v>
      </c>
      <c r="X92" s="27">
        <f t="shared" si="3"/>
        <v>0</v>
      </c>
      <c r="Y92" s="28">
        <f t="shared" si="4"/>
        <v>0.4424537037</v>
      </c>
      <c r="Z92" s="27"/>
      <c r="AA92" s="27" t="str">
        <f t="shared" si="5"/>
        <v/>
      </c>
      <c r="AB92" s="27" t="str">
        <f t="shared" si="6"/>
        <v/>
      </c>
      <c r="AC92" s="27" t="str">
        <f t="shared" si="7"/>
        <v/>
      </c>
      <c r="AD92" s="27" t="str">
        <f t="shared" si="8"/>
        <v/>
      </c>
      <c r="AE92" t="str">
        <f t="shared" si="9"/>
        <v/>
      </c>
      <c r="AG92" t="str">
        <f t="shared" si="10"/>
        <v>@lusur</v>
      </c>
      <c r="AH92" s="31" t="str">
        <f t="shared" si="11"/>
        <v>https://www.chess.com/member/lusur</v>
      </c>
      <c r="AJ92" s="29"/>
      <c r="AK92" s="29"/>
      <c r="AL92" s="29">
        <v>89.0</v>
      </c>
      <c r="AM92" s="29"/>
      <c r="AN92" s="37"/>
      <c r="AQ92" s="10"/>
    </row>
    <row r="93">
      <c r="A93" s="23">
        <v>90.0</v>
      </c>
      <c r="B93" s="10" t="s">
        <v>353</v>
      </c>
      <c r="C93" s="24">
        <v>42061.760405092595</v>
      </c>
      <c r="D93" s="24">
        <v>43656.35019675926</v>
      </c>
      <c r="E93" s="10" t="s">
        <v>39</v>
      </c>
      <c r="F93" s="23">
        <v>9.0</v>
      </c>
      <c r="G93" s="25">
        <v>1914.0</v>
      </c>
      <c r="H93" s="23">
        <v>60.0</v>
      </c>
      <c r="I93" s="23">
        <v>1092.0</v>
      </c>
      <c r="J93" s="23">
        <v>190.0</v>
      </c>
      <c r="K93" s="23">
        <v>709.0</v>
      </c>
      <c r="L93" s="23">
        <v>16746.0</v>
      </c>
      <c r="M93" s="23">
        <v>0.0</v>
      </c>
      <c r="N93" s="23">
        <v>1519.0</v>
      </c>
      <c r="O93" s="23">
        <v>121.0</v>
      </c>
      <c r="P93" s="23">
        <v>27.0</v>
      </c>
      <c r="Q93" s="23">
        <v>3.0</v>
      </c>
      <c r="R93" s="23">
        <v>14.0</v>
      </c>
      <c r="S93" s="23">
        <v>16746.0</v>
      </c>
      <c r="T93" s="25">
        <v>0.0</v>
      </c>
      <c r="U93" s="25">
        <v>2014.0</v>
      </c>
      <c r="V93" s="25">
        <v>26.0</v>
      </c>
      <c r="W93" s="5">
        <f t="shared" si="2"/>
        <v>-1459</v>
      </c>
      <c r="X93" s="27">
        <f t="shared" si="3"/>
        <v>44</v>
      </c>
      <c r="Y93" s="28">
        <f t="shared" si="4"/>
        <v>0.05268518518</v>
      </c>
      <c r="Z93" s="27"/>
      <c r="AA93" s="27" t="str">
        <f t="shared" si="5"/>
        <v/>
      </c>
      <c r="AB93" s="27" t="str">
        <f t="shared" si="6"/>
        <v/>
      </c>
      <c r="AC93" s="27" t="str">
        <f t="shared" si="7"/>
        <v/>
      </c>
      <c r="AD93" s="27" t="str">
        <f t="shared" si="8"/>
        <v/>
      </c>
      <c r="AE93" t="str">
        <f t="shared" si="9"/>
        <v/>
      </c>
      <c r="AG93" t="str">
        <f t="shared" si="10"/>
        <v>@nf81</v>
      </c>
      <c r="AH93" s="31" t="str">
        <f t="shared" si="11"/>
        <v>https://www.chess.com/member/nf81</v>
      </c>
      <c r="AJ93" s="29"/>
      <c r="AK93" s="29"/>
      <c r="AL93" s="29">
        <v>90.0</v>
      </c>
      <c r="AM93" s="29"/>
      <c r="AQ93" s="10"/>
    </row>
    <row r="94">
      <c r="A94" s="23">
        <v>91.0</v>
      </c>
      <c r="B94" s="10" t="s">
        <v>357</v>
      </c>
      <c r="C94" s="24">
        <v>43256.7759375</v>
      </c>
      <c r="D94" s="24">
        <v>43656.345358796294</v>
      </c>
      <c r="E94" s="10" t="s">
        <v>35</v>
      </c>
      <c r="F94" s="23">
        <v>15.0</v>
      </c>
      <c r="G94" s="25">
        <v>1913.0</v>
      </c>
      <c r="H94" s="23">
        <v>69.0</v>
      </c>
      <c r="I94" s="23">
        <v>52.0</v>
      </c>
      <c r="J94" s="23">
        <v>11.0</v>
      </c>
      <c r="K94" s="23">
        <v>18.0</v>
      </c>
      <c r="L94" s="23">
        <v>33515.0</v>
      </c>
      <c r="M94" s="23">
        <v>0.0</v>
      </c>
      <c r="N94" s="23">
        <v>1492.0</v>
      </c>
      <c r="O94" s="23">
        <v>135.0</v>
      </c>
      <c r="P94" s="23">
        <v>5.0</v>
      </c>
      <c r="Q94" s="23">
        <v>2.0</v>
      </c>
      <c r="R94" s="23">
        <v>1.0</v>
      </c>
      <c r="S94" s="23">
        <v>33515.0</v>
      </c>
      <c r="T94" s="25">
        <v>0.0</v>
      </c>
      <c r="U94" s="25">
        <v>2379.0</v>
      </c>
      <c r="V94" s="26">
        <v>27.0</v>
      </c>
      <c r="W94" s="5">
        <f t="shared" si="2"/>
        <v>-1423</v>
      </c>
      <c r="X94" s="27">
        <f t="shared" si="3"/>
        <v>8</v>
      </c>
      <c r="Y94" s="28">
        <f t="shared" si="4"/>
        <v>0.05752314815</v>
      </c>
      <c r="Z94" s="27"/>
      <c r="AA94" s="27" t="str">
        <f t="shared" si="5"/>
        <v/>
      </c>
      <c r="AB94" s="27" t="str">
        <f t="shared" si="6"/>
        <v/>
      </c>
      <c r="AC94" s="27" t="str">
        <f t="shared" si="7"/>
        <v/>
      </c>
      <c r="AD94" s="27" t="str">
        <f t="shared" si="8"/>
        <v/>
      </c>
      <c r="AE94" t="str">
        <f t="shared" si="9"/>
        <v/>
      </c>
      <c r="AG94" t="str">
        <f t="shared" si="10"/>
        <v>@delirantetotal</v>
      </c>
      <c r="AH94" s="31" t="str">
        <f t="shared" si="11"/>
        <v>https://www.chess.com/member/delirantetotal</v>
      </c>
      <c r="AJ94" s="29"/>
      <c r="AK94" s="29"/>
      <c r="AL94" s="29">
        <v>91.0</v>
      </c>
      <c r="AM94" s="29"/>
      <c r="AQ94" s="10"/>
    </row>
    <row r="95">
      <c r="A95" s="23">
        <v>92.0</v>
      </c>
      <c r="B95" s="10" t="s">
        <v>360</v>
      </c>
      <c r="C95" s="24">
        <v>39908.54076388889</v>
      </c>
      <c r="D95" s="24">
        <v>43656.37644675926</v>
      </c>
      <c r="E95" s="10" t="s">
        <v>35</v>
      </c>
      <c r="F95" s="23">
        <v>3.0</v>
      </c>
      <c r="G95" s="25">
        <v>1913.0</v>
      </c>
      <c r="H95" s="23">
        <v>83.0</v>
      </c>
      <c r="I95" s="23">
        <v>409.0</v>
      </c>
      <c r="J95" s="23">
        <v>40.0</v>
      </c>
      <c r="K95" s="23">
        <v>236.0</v>
      </c>
      <c r="L95" s="23">
        <v>14096.0</v>
      </c>
      <c r="M95" s="23">
        <v>0.0</v>
      </c>
      <c r="N95" s="23">
        <v>1002.0</v>
      </c>
      <c r="O95" s="23">
        <v>240.0</v>
      </c>
      <c r="P95" s="23">
        <v>1.0</v>
      </c>
      <c r="Q95" s="23">
        <v>0.0</v>
      </c>
      <c r="R95" s="23">
        <v>1.0</v>
      </c>
      <c r="S95" s="23">
        <v>14096.0</v>
      </c>
      <c r="T95" s="25">
        <v>0.0</v>
      </c>
      <c r="U95" s="25">
        <v>2456.0</v>
      </c>
      <c r="V95" s="26">
        <v>29.0</v>
      </c>
      <c r="W95" s="5">
        <f t="shared" si="2"/>
        <v>-919</v>
      </c>
      <c r="X95" s="27">
        <f t="shared" si="3"/>
        <v>2</v>
      </c>
      <c r="Y95" s="28">
        <f t="shared" si="4"/>
        <v>0.02643518518</v>
      </c>
      <c r="Z95" s="27"/>
      <c r="AA95" s="27" t="str">
        <f t="shared" si="5"/>
        <v/>
      </c>
      <c r="AB95" s="27" t="str">
        <f t="shared" si="6"/>
        <v/>
      </c>
      <c r="AC95" s="27" t="str">
        <f t="shared" si="7"/>
        <v/>
      </c>
      <c r="AD95" s="27" t="str">
        <f t="shared" si="8"/>
        <v/>
      </c>
      <c r="AE95" t="str">
        <f t="shared" si="9"/>
        <v/>
      </c>
      <c r="AG95" t="str">
        <f t="shared" si="10"/>
        <v>@dhargentina</v>
      </c>
      <c r="AH95" s="31" t="str">
        <f t="shared" si="11"/>
        <v>https://www.chess.com/member/dhargentina</v>
      </c>
      <c r="AJ95" s="29"/>
      <c r="AK95" s="29"/>
      <c r="AL95" s="29">
        <v>92.0</v>
      </c>
      <c r="AM95" s="29"/>
      <c r="AQ95" s="10"/>
    </row>
    <row r="96">
      <c r="A96" s="23">
        <v>93.0</v>
      </c>
      <c r="B96" s="10" t="s">
        <v>362</v>
      </c>
      <c r="C96" s="24">
        <v>43347.43765046296</v>
      </c>
      <c r="D96" s="24">
        <v>43656.26310185185</v>
      </c>
      <c r="E96" s="10" t="s">
        <v>39</v>
      </c>
      <c r="F96" s="23">
        <v>14.0</v>
      </c>
      <c r="G96" s="25">
        <v>1913.0</v>
      </c>
      <c r="H96" s="23">
        <v>81.0</v>
      </c>
      <c r="I96" s="23">
        <v>101.0</v>
      </c>
      <c r="J96" s="23">
        <v>8.0</v>
      </c>
      <c r="K96" s="23">
        <v>14.0</v>
      </c>
      <c r="L96" s="23">
        <v>24496.0</v>
      </c>
      <c r="M96" s="23">
        <v>0.0</v>
      </c>
      <c r="N96" s="23">
        <v>1673.0</v>
      </c>
      <c r="O96" s="23">
        <v>97.0</v>
      </c>
      <c r="P96" s="23">
        <v>19.0</v>
      </c>
      <c r="Q96" s="23">
        <v>2.0</v>
      </c>
      <c r="R96" s="23">
        <v>3.0</v>
      </c>
      <c r="S96" s="23">
        <v>24496.0</v>
      </c>
      <c r="T96" s="25">
        <v>0.0</v>
      </c>
      <c r="U96" s="25">
        <v>1991.0</v>
      </c>
      <c r="V96" s="26">
        <v>16.0</v>
      </c>
      <c r="W96" s="5">
        <f t="shared" si="2"/>
        <v>-1592</v>
      </c>
      <c r="X96" s="27">
        <f t="shared" si="3"/>
        <v>24</v>
      </c>
      <c r="Y96" s="28">
        <f t="shared" si="4"/>
        <v>0.1397800926</v>
      </c>
      <c r="Z96" s="27"/>
      <c r="AA96" s="27" t="str">
        <f t="shared" si="5"/>
        <v/>
      </c>
      <c r="AB96" s="27" t="str">
        <f t="shared" si="6"/>
        <v/>
      </c>
      <c r="AC96" s="27" t="str">
        <f t="shared" si="7"/>
        <v/>
      </c>
      <c r="AD96" s="27" t="str">
        <f t="shared" si="8"/>
        <v/>
      </c>
      <c r="AE96" t="str">
        <f t="shared" si="9"/>
        <v/>
      </c>
      <c r="AG96" t="str">
        <f t="shared" si="10"/>
        <v>@facunet</v>
      </c>
      <c r="AH96" s="31" t="str">
        <f t="shared" si="11"/>
        <v>https://www.chess.com/member/facunet</v>
      </c>
      <c r="AJ96" s="29"/>
      <c r="AK96" s="29"/>
      <c r="AL96" s="29">
        <v>93.0</v>
      </c>
      <c r="AM96" s="29"/>
      <c r="AQ96" s="10"/>
    </row>
    <row r="97">
      <c r="A97" s="23">
        <v>94.0</v>
      </c>
      <c r="B97" s="10" t="s">
        <v>365</v>
      </c>
      <c r="C97" s="24">
        <v>43347.646458333336</v>
      </c>
      <c r="D97" s="24">
        <v>43655.74130787037</v>
      </c>
      <c r="E97" s="10" t="s">
        <v>39</v>
      </c>
      <c r="F97" s="23">
        <v>0.0</v>
      </c>
      <c r="G97" s="25">
        <v>1912.0</v>
      </c>
      <c r="H97" s="23">
        <v>95.0</v>
      </c>
      <c r="I97" s="23">
        <v>47.0</v>
      </c>
      <c r="J97" s="23">
        <v>2.0</v>
      </c>
      <c r="K97" s="23">
        <v>7.0</v>
      </c>
      <c r="L97" s="23">
        <v>28935.0</v>
      </c>
      <c r="M97" s="23">
        <v>0.0</v>
      </c>
      <c r="N97" s="10" t="s">
        <v>36</v>
      </c>
      <c r="O97" s="10" t="s">
        <v>36</v>
      </c>
      <c r="P97" s="23">
        <v>0.0</v>
      </c>
      <c r="Q97" s="23">
        <v>0.0</v>
      </c>
      <c r="R97" s="23">
        <v>0.0</v>
      </c>
      <c r="S97" s="10" t="s">
        <v>36</v>
      </c>
      <c r="T97" s="14" t="s">
        <v>36</v>
      </c>
      <c r="U97" s="25">
        <v>2062.0</v>
      </c>
      <c r="V97" s="25">
        <v>29.0</v>
      </c>
      <c r="W97" s="5" t="str">
        <f t="shared" si="2"/>
        <v>#VALUE!</v>
      </c>
      <c r="X97" s="27">
        <f t="shared" si="3"/>
        <v>0</v>
      </c>
      <c r="Y97" s="28">
        <f t="shared" si="4"/>
        <v>0.6615740741</v>
      </c>
      <c r="Z97" s="27"/>
      <c r="AA97" s="27" t="str">
        <f t="shared" si="5"/>
        <v/>
      </c>
      <c r="AB97" s="27" t="str">
        <f t="shared" si="6"/>
        <v/>
      </c>
      <c r="AC97" s="27" t="str">
        <f t="shared" si="7"/>
        <v/>
      </c>
      <c r="AD97" s="27" t="str">
        <f t="shared" si="8"/>
        <v/>
      </c>
      <c r="AE97" t="str">
        <f t="shared" si="9"/>
        <v/>
      </c>
      <c r="AG97" t="str">
        <f t="shared" si="10"/>
        <v>@juanrobuschi</v>
      </c>
      <c r="AH97" s="31" t="str">
        <f t="shared" si="11"/>
        <v>https://www.chess.com/member/juanrobuschi</v>
      </c>
      <c r="AJ97" s="29"/>
      <c r="AK97" s="29"/>
      <c r="AL97" s="29">
        <v>94.0</v>
      </c>
      <c r="AM97" s="29"/>
      <c r="AQ97" s="10"/>
    </row>
    <row r="98">
      <c r="A98" s="23">
        <v>95.0</v>
      </c>
      <c r="B98" s="10" t="s">
        <v>368</v>
      </c>
      <c r="C98" s="24">
        <v>43590.68188657407</v>
      </c>
      <c r="D98" s="24">
        <v>43656.099490740744</v>
      </c>
      <c r="E98" s="10" t="s">
        <v>35</v>
      </c>
      <c r="F98" s="23">
        <v>11.0</v>
      </c>
      <c r="G98" s="25">
        <v>1906.0</v>
      </c>
      <c r="H98" s="23">
        <v>66.0</v>
      </c>
      <c r="I98" s="23">
        <v>31.0</v>
      </c>
      <c r="J98" s="23">
        <v>5.0</v>
      </c>
      <c r="K98" s="23">
        <v>11.0</v>
      </c>
      <c r="L98" s="23">
        <v>4297.0</v>
      </c>
      <c r="M98" s="23">
        <v>0.0</v>
      </c>
      <c r="N98" s="23">
        <v>1271.0</v>
      </c>
      <c r="O98" s="23">
        <v>254.0</v>
      </c>
      <c r="P98" s="23">
        <v>1.0</v>
      </c>
      <c r="Q98" s="23">
        <v>0.0</v>
      </c>
      <c r="R98" s="23">
        <v>1.0</v>
      </c>
      <c r="S98" s="23">
        <v>4297.0</v>
      </c>
      <c r="T98" s="25">
        <v>0.0</v>
      </c>
      <c r="U98" s="25">
        <v>2271.0</v>
      </c>
      <c r="V98" s="26">
        <v>32.0</v>
      </c>
      <c r="W98" s="5">
        <f t="shared" si="2"/>
        <v>-1205</v>
      </c>
      <c r="X98" s="27">
        <f t="shared" si="3"/>
        <v>2</v>
      </c>
      <c r="Y98" s="28">
        <f t="shared" si="4"/>
        <v>0.3033912037</v>
      </c>
      <c r="Z98" s="27"/>
      <c r="AA98" s="27" t="str">
        <f t="shared" si="5"/>
        <v/>
      </c>
      <c r="AB98" s="27" t="str">
        <f t="shared" si="6"/>
        <v/>
      </c>
      <c r="AC98" s="27" t="str">
        <f t="shared" si="7"/>
        <v/>
      </c>
      <c r="AD98" s="27" t="str">
        <f t="shared" si="8"/>
        <v/>
      </c>
      <c r="AE98" t="str">
        <f t="shared" si="9"/>
        <v/>
      </c>
      <c r="AG98" t="str">
        <f t="shared" si="10"/>
        <v>@kdraguicevich</v>
      </c>
      <c r="AH98" s="31" t="str">
        <f t="shared" si="11"/>
        <v>https://www.chess.com/member/kdraguicevich</v>
      </c>
      <c r="AJ98" s="29"/>
      <c r="AK98" s="29"/>
      <c r="AL98" s="29">
        <v>95.0</v>
      </c>
      <c r="AM98" s="29"/>
      <c r="AN98" s="37"/>
      <c r="AQ98" s="10"/>
    </row>
    <row r="99">
      <c r="A99" s="23">
        <v>96.0</v>
      </c>
      <c r="B99" s="10" t="s">
        <v>373</v>
      </c>
      <c r="C99" s="24">
        <v>43478.81222222222</v>
      </c>
      <c r="D99" s="24">
        <v>43656.37097222222</v>
      </c>
      <c r="E99" s="10" t="s">
        <v>39</v>
      </c>
      <c r="F99" s="23">
        <v>7.0</v>
      </c>
      <c r="G99" s="25">
        <v>1906.0</v>
      </c>
      <c r="H99" s="23">
        <v>73.0</v>
      </c>
      <c r="I99" s="23">
        <v>44.0</v>
      </c>
      <c r="J99" s="23">
        <v>3.0</v>
      </c>
      <c r="K99" s="23">
        <v>11.0</v>
      </c>
      <c r="L99" s="23">
        <v>5858.0</v>
      </c>
      <c r="M99" s="23">
        <v>0.0</v>
      </c>
      <c r="N99" s="23">
        <v>1821.0</v>
      </c>
      <c r="O99" s="23">
        <v>117.0</v>
      </c>
      <c r="P99" s="23">
        <v>12.0</v>
      </c>
      <c r="Q99" s="23">
        <v>0.0</v>
      </c>
      <c r="R99" s="23">
        <v>0.0</v>
      </c>
      <c r="S99" s="23">
        <v>5858.0</v>
      </c>
      <c r="T99" s="25">
        <v>0.0</v>
      </c>
      <c r="U99" s="25">
        <v>2462.0</v>
      </c>
      <c r="V99" s="26">
        <v>31.0</v>
      </c>
      <c r="W99" s="5">
        <f t="shared" si="2"/>
        <v>-1748</v>
      </c>
      <c r="X99" s="27">
        <f t="shared" si="3"/>
        <v>12</v>
      </c>
      <c r="Y99" s="28">
        <f t="shared" si="4"/>
        <v>0.03190972222</v>
      </c>
      <c r="Z99" s="27"/>
      <c r="AA99" s="27" t="str">
        <f t="shared" si="5"/>
        <v/>
      </c>
      <c r="AB99" s="27" t="str">
        <f t="shared" si="6"/>
        <v/>
      </c>
      <c r="AC99" s="27" t="str">
        <f t="shared" si="7"/>
        <v/>
      </c>
      <c r="AD99" s="27" t="str">
        <f t="shared" si="8"/>
        <v/>
      </c>
      <c r="AE99" t="str">
        <f t="shared" si="9"/>
        <v/>
      </c>
      <c r="AG99" t="str">
        <f t="shared" si="10"/>
        <v>@milton90</v>
      </c>
      <c r="AH99" s="31" t="str">
        <f t="shared" si="11"/>
        <v>https://www.chess.com/member/milton90</v>
      </c>
      <c r="AJ99" s="29"/>
      <c r="AK99" s="29"/>
      <c r="AL99" s="29">
        <v>96.0</v>
      </c>
      <c r="AM99" s="29"/>
      <c r="AN99" s="37"/>
      <c r="AQ99" s="10"/>
    </row>
    <row r="100">
      <c r="A100" s="23">
        <v>97.0</v>
      </c>
      <c r="B100" s="10" t="s">
        <v>378</v>
      </c>
      <c r="C100" s="24">
        <v>41397.578125</v>
      </c>
      <c r="D100" s="24">
        <v>43635.61288194444</v>
      </c>
      <c r="E100" s="10" t="s">
        <v>39</v>
      </c>
      <c r="F100" s="23">
        <v>0.0</v>
      </c>
      <c r="G100" s="25">
        <v>1906.0</v>
      </c>
      <c r="H100" s="23">
        <v>104.0</v>
      </c>
      <c r="I100" s="23">
        <v>113.0</v>
      </c>
      <c r="J100" s="23">
        <v>14.0</v>
      </c>
      <c r="K100" s="23">
        <v>67.0</v>
      </c>
      <c r="L100" s="23">
        <v>95369.0</v>
      </c>
      <c r="M100" s="23">
        <v>0.0</v>
      </c>
      <c r="N100" s="23">
        <v>1624.0</v>
      </c>
      <c r="O100" s="23">
        <v>155.0</v>
      </c>
      <c r="P100" s="23">
        <v>17.0</v>
      </c>
      <c r="Q100" s="23">
        <v>1.0</v>
      </c>
      <c r="R100" s="23">
        <v>8.0</v>
      </c>
      <c r="S100" s="23">
        <v>95369.0</v>
      </c>
      <c r="T100" s="25">
        <v>0.0</v>
      </c>
      <c r="U100" s="25">
        <v>1854.0</v>
      </c>
      <c r="V100" s="26">
        <v>22.0</v>
      </c>
      <c r="W100" s="5">
        <f t="shared" si="2"/>
        <v>-1520</v>
      </c>
      <c r="X100" s="27">
        <f t="shared" si="3"/>
        <v>26</v>
      </c>
      <c r="Y100" s="28">
        <f t="shared" si="4"/>
        <v>20.79</v>
      </c>
      <c r="Z100" s="27"/>
      <c r="AA100" s="27" t="str">
        <f t="shared" si="5"/>
        <v/>
      </c>
      <c r="AB100" s="27" t="str">
        <f t="shared" si="6"/>
        <v/>
      </c>
      <c r="AC100" s="27" t="str">
        <f t="shared" si="7"/>
        <v/>
      </c>
      <c r="AD100" s="27" t="str">
        <f t="shared" si="8"/>
        <v/>
      </c>
      <c r="AE100" t="str">
        <f t="shared" si="9"/>
        <v/>
      </c>
      <c r="AG100" t="str">
        <f t="shared" si="10"/>
        <v>@viktu</v>
      </c>
      <c r="AH100" s="31" t="str">
        <f t="shared" si="11"/>
        <v>https://www.chess.com/member/viktu</v>
      </c>
      <c r="AJ100" s="29"/>
      <c r="AK100" s="29"/>
      <c r="AL100" s="29">
        <v>97.0</v>
      </c>
      <c r="AM100" s="29"/>
      <c r="AN100" s="37"/>
      <c r="AQ100" s="10"/>
    </row>
    <row r="101">
      <c r="A101" s="23">
        <v>98.0</v>
      </c>
      <c r="B101" s="10" t="s">
        <v>381</v>
      </c>
      <c r="C101" s="24">
        <v>43357.65033564815</v>
      </c>
      <c r="D101" s="24">
        <v>43656.392546296294</v>
      </c>
      <c r="E101" s="10" t="s">
        <v>35</v>
      </c>
      <c r="F101" s="23">
        <v>3.0</v>
      </c>
      <c r="G101" s="25">
        <v>1904.0</v>
      </c>
      <c r="H101" s="23">
        <v>63.0</v>
      </c>
      <c r="I101" s="23">
        <v>108.0</v>
      </c>
      <c r="J101" s="23">
        <v>15.0</v>
      </c>
      <c r="K101" s="23">
        <v>49.0</v>
      </c>
      <c r="L101" s="23">
        <v>7737.0</v>
      </c>
      <c r="M101" s="23">
        <v>0.0</v>
      </c>
      <c r="N101" s="10" t="s">
        <v>36</v>
      </c>
      <c r="O101" s="10" t="s">
        <v>36</v>
      </c>
      <c r="P101" s="23">
        <v>0.0</v>
      </c>
      <c r="Q101" s="23">
        <v>0.0</v>
      </c>
      <c r="R101" s="23">
        <v>0.0</v>
      </c>
      <c r="S101" s="10" t="s">
        <v>36</v>
      </c>
      <c r="T101" s="14" t="s">
        <v>36</v>
      </c>
      <c r="U101" s="25">
        <v>2492.0</v>
      </c>
      <c r="V101" s="25">
        <v>32.0</v>
      </c>
      <c r="W101" s="5" t="str">
        <f t="shared" si="2"/>
        <v>#VALUE!</v>
      </c>
      <c r="X101" s="27">
        <f t="shared" si="3"/>
        <v>0</v>
      </c>
      <c r="Y101" s="28">
        <f t="shared" si="4"/>
        <v>0.01033564815</v>
      </c>
      <c r="Z101" s="27"/>
      <c r="AA101" s="27" t="str">
        <f t="shared" si="5"/>
        <v/>
      </c>
      <c r="AB101" s="27" t="str">
        <f t="shared" si="6"/>
        <v/>
      </c>
      <c r="AC101" s="27" t="str">
        <f t="shared" si="7"/>
        <v/>
      </c>
      <c r="AD101" s="27" t="str">
        <f t="shared" si="8"/>
        <v/>
      </c>
      <c r="AE101" t="str">
        <f t="shared" si="9"/>
        <v/>
      </c>
      <c r="AG101" t="str">
        <f t="shared" si="10"/>
        <v>@bttzz</v>
      </c>
      <c r="AH101" s="31" t="str">
        <f t="shared" si="11"/>
        <v>https://www.chess.com/member/bttzz</v>
      </c>
      <c r="AJ101" s="29"/>
      <c r="AK101" s="29"/>
      <c r="AL101" s="29">
        <v>98.0</v>
      </c>
      <c r="AM101" s="29"/>
      <c r="AQ101" s="10"/>
    </row>
    <row r="102">
      <c r="A102" s="23">
        <v>99.0</v>
      </c>
      <c r="B102" s="10" t="s">
        <v>384</v>
      </c>
      <c r="C102" s="24">
        <v>43479.89207175926</v>
      </c>
      <c r="D102" s="24">
        <v>43655.58056712963</v>
      </c>
      <c r="E102" s="10" t="s">
        <v>39</v>
      </c>
      <c r="F102" s="23">
        <v>0.0</v>
      </c>
      <c r="G102" s="25">
        <v>1904.0</v>
      </c>
      <c r="H102" s="23">
        <v>96.0</v>
      </c>
      <c r="I102" s="23">
        <v>32.0</v>
      </c>
      <c r="J102" s="23">
        <v>4.0</v>
      </c>
      <c r="K102" s="23">
        <v>22.0</v>
      </c>
      <c r="L102" s="23">
        <v>8818.0</v>
      </c>
      <c r="M102" s="23">
        <v>0.0</v>
      </c>
      <c r="N102" s="23">
        <v>800.0</v>
      </c>
      <c r="O102" s="23">
        <v>350.0</v>
      </c>
      <c r="P102" s="23">
        <v>0.0</v>
      </c>
      <c r="Q102" s="23">
        <v>0.0</v>
      </c>
      <c r="R102" s="23">
        <v>4.0</v>
      </c>
      <c r="S102" s="23">
        <v>8818.0</v>
      </c>
      <c r="T102" s="25">
        <v>0.0</v>
      </c>
      <c r="U102" s="25">
        <v>2078.0</v>
      </c>
      <c r="V102" s="25">
        <v>22.0</v>
      </c>
      <c r="W102" s="5">
        <f t="shared" si="2"/>
        <v>-704</v>
      </c>
      <c r="X102" s="27">
        <f t="shared" si="3"/>
        <v>4</v>
      </c>
      <c r="Y102" s="28">
        <f t="shared" si="4"/>
        <v>0.8223148148</v>
      </c>
      <c r="Z102" s="27"/>
      <c r="AA102" s="27" t="str">
        <f t="shared" si="5"/>
        <v/>
      </c>
      <c r="AB102" s="27" t="str">
        <f t="shared" si="6"/>
        <v/>
      </c>
      <c r="AC102" s="27" t="str">
        <f t="shared" si="7"/>
        <v/>
      </c>
      <c r="AD102" s="27" t="str">
        <f t="shared" si="8"/>
        <v/>
      </c>
      <c r="AE102" t="str">
        <f t="shared" si="9"/>
        <v/>
      </c>
      <c r="AG102" t="str">
        <f t="shared" si="10"/>
        <v>@sebalarra</v>
      </c>
      <c r="AH102" s="31" t="str">
        <f t="shared" si="11"/>
        <v>https://www.chess.com/member/sebalarra</v>
      </c>
      <c r="AJ102" s="29"/>
      <c r="AK102" s="29"/>
      <c r="AL102" s="29">
        <v>99.0</v>
      </c>
      <c r="AM102" s="29"/>
      <c r="AN102" s="37"/>
      <c r="AQ102" s="10"/>
    </row>
    <row r="103">
      <c r="A103" s="23">
        <v>100.0</v>
      </c>
      <c r="B103" s="10" t="s">
        <v>388</v>
      </c>
      <c r="C103" s="24">
        <v>40795.751435185186</v>
      </c>
      <c r="D103" s="24">
        <v>43655.972025462965</v>
      </c>
      <c r="E103" s="10" t="s">
        <v>39</v>
      </c>
      <c r="F103" s="23">
        <v>0.0</v>
      </c>
      <c r="G103" s="25">
        <v>1900.0</v>
      </c>
      <c r="H103" s="23">
        <v>164.0</v>
      </c>
      <c r="I103" s="23">
        <v>498.0</v>
      </c>
      <c r="J103" s="23">
        <v>36.0</v>
      </c>
      <c r="K103" s="23">
        <v>438.0</v>
      </c>
      <c r="L103" s="23">
        <v>71911.0</v>
      </c>
      <c r="M103" s="23">
        <v>0.0</v>
      </c>
      <c r="N103" s="23">
        <v>1192.0</v>
      </c>
      <c r="O103" s="23">
        <v>201.0</v>
      </c>
      <c r="P103" s="23">
        <v>1.0</v>
      </c>
      <c r="Q103" s="23">
        <v>0.0</v>
      </c>
      <c r="R103" s="23">
        <v>2.0</v>
      </c>
      <c r="S103" s="23">
        <v>71911.0</v>
      </c>
      <c r="T103" s="25">
        <v>0.0</v>
      </c>
      <c r="U103" s="25">
        <v>1825.0</v>
      </c>
      <c r="V103" s="26">
        <v>22.0</v>
      </c>
      <c r="W103" s="5">
        <f t="shared" si="2"/>
        <v>-1028</v>
      </c>
      <c r="X103" s="27">
        <f t="shared" si="3"/>
        <v>3</v>
      </c>
      <c r="Y103" s="28">
        <f t="shared" si="4"/>
        <v>0.4308564815</v>
      </c>
      <c r="Z103" s="27"/>
      <c r="AA103" s="27" t="str">
        <f t="shared" si="5"/>
        <v/>
      </c>
      <c r="AB103" s="27" t="str">
        <f t="shared" si="6"/>
        <v/>
      </c>
      <c r="AC103" s="27" t="str">
        <f t="shared" si="7"/>
        <v/>
      </c>
      <c r="AD103" s="27" t="str">
        <f t="shared" si="8"/>
        <v/>
      </c>
      <c r="AE103" t="str">
        <f t="shared" si="9"/>
        <v/>
      </c>
      <c r="AG103" t="str">
        <f t="shared" si="10"/>
        <v>@castoriadis</v>
      </c>
      <c r="AH103" s="31" t="str">
        <f t="shared" si="11"/>
        <v>https://www.chess.com/member/castoriadis</v>
      </c>
      <c r="AJ103" s="29"/>
      <c r="AK103" s="29"/>
      <c r="AL103" s="29">
        <v>100.0</v>
      </c>
      <c r="AM103" s="29"/>
      <c r="AQ103" s="10"/>
    </row>
    <row r="104">
      <c r="A104" s="23">
        <v>101.0</v>
      </c>
      <c r="B104" s="10" t="s">
        <v>390</v>
      </c>
      <c r="C104" s="24">
        <v>40390.022569444445</v>
      </c>
      <c r="D104" s="24">
        <v>43644.91306712963</v>
      </c>
      <c r="E104" s="10" t="s">
        <v>35</v>
      </c>
      <c r="F104" s="23">
        <v>0.0</v>
      </c>
      <c r="G104" s="25">
        <v>1900.0</v>
      </c>
      <c r="H104" s="23">
        <v>103.0</v>
      </c>
      <c r="I104" s="23">
        <v>223.0</v>
      </c>
      <c r="J104" s="23">
        <v>125.0</v>
      </c>
      <c r="K104" s="23">
        <v>125.0</v>
      </c>
      <c r="L104" s="23">
        <v>72151.0</v>
      </c>
      <c r="M104" s="23">
        <v>0.0</v>
      </c>
      <c r="N104" s="10" t="s">
        <v>36</v>
      </c>
      <c r="O104" s="10" t="s">
        <v>36</v>
      </c>
      <c r="P104" s="23">
        <v>0.0</v>
      </c>
      <c r="Q104" s="23">
        <v>0.0</v>
      </c>
      <c r="R104" s="23">
        <v>0.0</v>
      </c>
      <c r="S104" s="10" t="s">
        <v>36</v>
      </c>
      <c r="T104" s="14" t="s">
        <v>36</v>
      </c>
      <c r="U104" s="25">
        <v>1808.0</v>
      </c>
      <c r="V104" s="26">
        <v>18.0</v>
      </c>
      <c r="W104" s="5" t="str">
        <f t="shared" si="2"/>
        <v>#VALUE!</v>
      </c>
      <c r="X104" s="27">
        <f t="shared" si="3"/>
        <v>0</v>
      </c>
      <c r="Y104" s="28">
        <f t="shared" si="4"/>
        <v>11.48981481</v>
      </c>
      <c r="Z104" s="27"/>
      <c r="AA104" s="27" t="str">
        <f t="shared" si="5"/>
        <v/>
      </c>
      <c r="AB104" s="27" t="str">
        <f t="shared" si="6"/>
        <v/>
      </c>
      <c r="AC104" s="27" t="str">
        <f t="shared" si="7"/>
        <v/>
      </c>
      <c r="AD104" s="27" t="str">
        <f t="shared" si="8"/>
        <v/>
      </c>
      <c r="AE104" t="str">
        <f t="shared" si="9"/>
        <v/>
      </c>
      <c r="AG104" t="str">
        <f t="shared" si="10"/>
        <v>@marianoramella</v>
      </c>
      <c r="AH104" s="31" t="str">
        <f t="shared" si="11"/>
        <v>https://www.chess.com/member/marianoramella</v>
      </c>
      <c r="AJ104" s="29"/>
      <c r="AK104" s="29"/>
      <c r="AL104" s="29">
        <v>101.0</v>
      </c>
      <c r="AM104" s="29"/>
      <c r="AN104" s="37"/>
      <c r="AQ104" s="10"/>
    </row>
    <row r="105">
      <c r="A105" s="23">
        <v>102.0</v>
      </c>
      <c r="B105" s="10" t="s">
        <v>393</v>
      </c>
      <c r="C105" s="24">
        <v>40153.84344907408</v>
      </c>
      <c r="D105" s="24">
        <v>43652.707395833335</v>
      </c>
      <c r="E105" s="10" t="s">
        <v>35</v>
      </c>
      <c r="F105" s="23">
        <v>18.0</v>
      </c>
      <c r="G105" s="25">
        <v>1897.0</v>
      </c>
      <c r="H105" s="23">
        <v>65.0</v>
      </c>
      <c r="I105" s="23">
        <v>887.0</v>
      </c>
      <c r="J105" s="23">
        <v>245.0</v>
      </c>
      <c r="K105" s="23">
        <v>400.0</v>
      </c>
      <c r="L105" s="23">
        <v>57852.0</v>
      </c>
      <c r="M105" s="23">
        <v>0.0</v>
      </c>
      <c r="N105" s="23">
        <v>1762.0</v>
      </c>
      <c r="O105" s="23">
        <v>102.0</v>
      </c>
      <c r="P105" s="23">
        <v>22.0</v>
      </c>
      <c r="Q105" s="23">
        <v>3.0</v>
      </c>
      <c r="R105" s="23">
        <v>8.0</v>
      </c>
      <c r="S105" s="23">
        <v>57852.0</v>
      </c>
      <c r="T105" s="25">
        <v>0.0</v>
      </c>
      <c r="U105" s="14" t="s">
        <v>36</v>
      </c>
      <c r="V105" s="33" t="s">
        <v>36</v>
      </c>
      <c r="W105" s="5">
        <f t="shared" si="2"/>
        <v>-1697</v>
      </c>
      <c r="X105" s="27">
        <f t="shared" si="3"/>
        <v>33</v>
      </c>
      <c r="Y105" s="28">
        <f t="shared" si="4"/>
        <v>3.695486111</v>
      </c>
      <c r="Z105" s="27"/>
      <c r="AA105" s="27" t="str">
        <f t="shared" si="5"/>
        <v/>
      </c>
      <c r="AB105" s="27" t="str">
        <f t="shared" si="6"/>
        <v/>
      </c>
      <c r="AC105" s="27" t="str">
        <f t="shared" si="7"/>
        <v/>
      </c>
      <c r="AD105" s="27" t="str">
        <f t="shared" si="8"/>
        <v/>
      </c>
      <c r="AE105" t="str">
        <f t="shared" si="9"/>
        <v/>
      </c>
      <c r="AG105" t="str">
        <f t="shared" si="10"/>
        <v>@danielito51</v>
      </c>
      <c r="AH105" s="31" t="str">
        <f t="shared" si="11"/>
        <v>https://www.chess.com/member/danielito51</v>
      </c>
      <c r="AJ105" s="29"/>
      <c r="AK105" s="29"/>
      <c r="AL105" s="29">
        <v>102.0</v>
      </c>
      <c r="AM105" s="29"/>
      <c r="AQ105" s="10"/>
    </row>
    <row r="106">
      <c r="A106" s="23">
        <v>103.0</v>
      </c>
      <c r="B106" s="10" t="s">
        <v>395</v>
      </c>
      <c r="C106" s="24">
        <v>43106.68928240741</v>
      </c>
      <c r="D106" s="24">
        <v>43656.331666666665</v>
      </c>
      <c r="E106" s="10" t="s">
        <v>35</v>
      </c>
      <c r="F106" s="23">
        <v>29.0</v>
      </c>
      <c r="G106" s="25">
        <v>1897.0</v>
      </c>
      <c r="H106" s="23">
        <v>60.0</v>
      </c>
      <c r="I106" s="23">
        <v>1009.0</v>
      </c>
      <c r="J106" s="23">
        <v>157.0</v>
      </c>
      <c r="K106" s="23">
        <v>476.0</v>
      </c>
      <c r="L106" s="23">
        <v>17010.0</v>
      </c>
      <c r="M106" s="23">
        <v>0.0</v>
      </c>
      <c r="N106" s="23">
        <v>1762.0</v>
      </c>
      <c r="O106" s="23">
        <v>93.0</v>
      </c>
      <c r="P106" s="23">
        <v>66.0</v>
      </c>
      <c r="Q106" s="23">
        <v>7.0</v>
      </c>
      <c r="R106" s="23">
        <v>35.0</v>
      </c>
      <c r="S106" s="23">
        <v>17010.0</v>
      </c>
      <c r="T106" s="25">
        <v>0.0</v>
      </c>
      <c r="U106" s="25">
        <v>2334.0</v>
      </c>
      <c r="V106" s="26">
        <v>27.0</v>
      </c>
      <c r="W106" s="5">
        <f t="shared" si="2"/>
        <v>-1702</v>
      </c>
      <c r="X106" s="27">
        <f t="shared" si="3"/>
        <v>108</v>
      </c>
      <c r="Y106" s="28">
        <f t="shared" si="4"/>
        <v>0.07121527778</v>
      </c>
      <c r="Z106" s="27"/>
      <c r="AA106" s="27" t="str">
        <f t="shared" si="5"/>
        <v/>
      </c>
      <c r="AB106" s="27" t="str">
        <f t="shared" si="6"/>
        <v/>
      </c>
      <c r="AC106" s="27" t="str">
        <f t="shared" si="7"/>
        <v/>
      </c>
      <c r="AD106" s="27" t="str">
        <f t="shared" si="8"/>
        <v/>
      </c>
      <c r="AE106" t="str">
        <f t="shared" si="9"/>
        <v/>
      </c>
      <c r="AG106" t="str">
        <f t="shared" si="10"/>
        <v>@sebastianvargas</v>
      </c>
      <c r="AH106" s="31" t="str">
        <f t="shared" si="11"/>
        <v>https://www.chess.com/member/sebastianvargas</v>
      </c>
      <c r="AJ106" s="29"/>
      <c r="AK106" s="29"/>
      <c r="AL106" s="29">
        <v>103.0</v>
      </c>
      <c r="AM106" s="29"/>
      <c r="AN106" s="37"/>
      <c r="AQ106" s="10"/>
    </row>
    <row r="107">
      <c r="A107" s="23">
        <v>104.0</v>
      </c>
      <c r="B107" s="10" t="s">
        <v>398</v>
      </c>
      <c r="C107" s="24">
        <v>43132.32703703704</v>
      </c>
      <c r="D107" s="24">
        <v>43656.32548611111</v>
      </c>
      <c r="E107" s="10" t="s">
        <v>39</v>
      </c>
      <c r="F107" s="23">
        <v>5.0</v>
      </c>
      <c r="G107" s="25">
        <v>1895.0</v>
      </c>
      <c r="H107" s="23">
        <v>91.0</v>
      </c>
      <c r="I107" s="23">
        <v>30.0</v>
      </c>
      <c r="J107" s="23">
        <v>10.0</v>
      </c>
      <c r="K107" s="23">
        <v>11.0</v>
      </c>
      <c r="L107" s="23">
        <v>43503.0</v>
      </c>
      <c r="M107" s="23">
        <v>0.0</v>
      </c>
      <c r="N107" s="23">
        <v>1463.0</v>
      </c>
      <c r="O107" s="23">
        <v>141.0</v>
      </c>
      <c r="P107" s="23">
        <v>7.0</v>
      </c>
      <c r="Q107" s="23">
        <v>0.0</v>
      </c>
      <c r="R107" s="23">
        <v>3.0</v>
      </c>
      <c r="S107" s="23">
        <v>43503.0</v>
      </c>
      <c r="T107" s="25">
        <v>0.0</v>
      </c>
      <c r="U107" s="25">
        <v>1857.0</v>
      </c>
      <c r="V107" s="26">
        <v>23.0</v>
      </c>
      <c r="W107" s="5">
        <f t="shared" si="2"/>
        <v>-1372</v>
      </c>
      <c r="X107" s="27">
        <f t="shared" si="3"/>
        <v>10</v>
      </c>
      <c r="Y107" s="28">
        <f t="shared" si="4"/>
        <v>0.07739583333</v>
      </c>
      <c r="Z107" s="27"/>
      <c r="AA107" s="27" t="str">
        <f t="shared" si="5"/>
        <v/>
      </c>
      <c r="AB107" s="27" t="str">
        <f t="shared" si="6"/>
        <v/>
      </c>
      <c r="AC107" s="27" t="str">
        <f t="shared" si="7"/>
        <v/>
      </c>
      <c r="AD107" s="27" t="str">
        <f t="shared" si="8"/>
        <v/>
      </c>
      <c r="AE107" t="str">
        <f t="shared" si="9"/>
        <v/>
      </c>
      <c r="AG107" t="str">
        <f t="shared" si="10"/>
        <v>@martin-barrea</v>
      </c>
      <c r="AH107" s="31" t="str">
        <f t="shared" si="11"/>
        <v>https://www.chess.com/member/martin-barrea</v>
      </c>
      <c r="AJ107" s="29"/>
      <c r="AK107" s="29"/>
      <c r="AL107" s="29">
        <v>104.0</v>
      </c>
      <c r="AM107" s="29"/>
      <c r="AN107" s="37"/>
      <c r="AQ107" s="10"/>
    </row>
    <row r="108">
      <c r="A108" s="23">
        <v>105.0</v>
      </c>
      <c r="B108" s="10" t="s">
        <v>402</v>
      </c>
      <c r="C108" s="24">
        <v>42289.73204861111</v>
      </c>
      <c r="D108" s="24">
        <v>43656.281689814816</v>
      </c>
      <c r="E108" s="10" t="s">
        <v>39</v>
      </c>
      <c r="F108" s="23">
        <v>0.0</v>
      </c>
      <c r="G108" s="25">
        <v>1893.0</v>
      </c>
      <c r="H108" s="23">
        <v>94.0</v>
      </c>
      <c r="I108" s="23">
        <v>79.0</v>
      </c>
      <c r="J108" s="23">
        <v>23.0</v>
      </c>
      <c r="K108" s="23">
        <v>42.0</v>
      </c>
      <c r="L108" s="23">
        <v>19702.0</v>
      </c>
      <c r="M108" s="23">
        <v>0.0</v>
      </c>
      <c r="N108" s="10" t="s">
        <v>36</v>
      </c>
      <c r="O108" s="10" t="s">
        <v>36</v>
      </c>
      <c r="P108" s="23">
        <v>0.0</v>
      </c>
      <c r="Q108" s="23">
        <v>0.0</v>
      </c>
      <c r="R108" s="23">
        <v>0.0</v>
      </c>
      <c r="S108" s="10" t="s">
        <v>36</v>
      </c>
      <c r="T108" s="14" t="s">
        <v>36</v>
      </c>
      <c r="U108" s="25">
        <v>2218.0</v>
      </c>
      <c r="V108" s="26">
        <v>25.0</v>
      </c>
      <c r="W108" s="5" t="str">
        <f t="shared" si="2"/>
        <v>#VALUE!</v>
      </c>
      <c r="X108" s="27">
        <f t="shared" si="3"/>
        <v>0</v>
      </c>
      <c r="Y108" s="28">
        <f t="shared" si="4"/>
        <v>0.1211921296</v>
      </c>
      <c r="Z108" s="27"/>
      <c r="AA108" s="27" t="str">
        <f t="shared" si="5"/>
        <v/>
      </c>
      <c r="AB108" s="27" t="str">
        <f t="shared" si="6"/>
        <v/>
      </c>
      <c r="AC108" s="27" t="str">
        <f t="shared" si="7"/>
        <v/>
      </c>
      <c r="AD108" s="27" t="str">
        <f t="shared" si="8"/>
        <v/>
      </c>
      <c r="AE108" t="str">
        <f t="shared" si="9"/>
        <v/>
      </c>
      <c r="AG108" t="str">
        <f t="shared" si="10"/>
        <v>@robergal</v>
      </c>
      <c r="AH108" s="31" t="str">
        <f t="shared" si="11"/>
        <v>https://www.chess.com/member/robergal</v>
      </c>
      <c r="AJ108" s="29"/>
      <c r="AK108" s="29"/>
      <c r="AL108" s="29">
        <v>105.0</v>
      </c>
      <c r="AM108" s="29"/>
      <c r="AQ108" s="10"/>
    </row>
    <row r="109">
      <c r="A109" s="23">
        <v>106.0</v>
      </c>
      <c r="B109" s="10" t="s">
        <v>405</v>
      </c>
      <c r="C109" s="24">
        <v>42501.377905092595</v>
      </c>
      <c r="D109" s="24">
        <v>43655.8283912037</v>
      </c>
      <c r="E109" s="10" t="s">
        <v>39</v>
      </c>
      <c r="F109" s="23">
        <v>2.0</v>
      </c>
      <c r="G109" s="25">
        <v>1892.0</v>
      </c>
      <c r="H109" s="23">
        <v>83.0</v>
      </c>
      <c r="I109" s="23">
        <v>85.0</v>
      </c>
      <c r="J109" s="23">
        <v>17.0</v>
      </c>
      <c r="K109" s="23">
        <v>34.0</v>
      </c>
      <c r="L109" s="23">
        <v>23832.0</v>
      </c>
      <c r="M109" s="23">
        <v>0.0</v>
      </c>
      <c r="N109" s="10" t="s">
        <v>36</v>
      </c>
      <c r="O109" s="10" t="s">
        <v>36</v>
      </c>
      <c r="P109" s="23">
        <v>0.0</v>
      </c>
      <c r="Q109" s="23">
        <v>0.0</v>
      </c>
      <c r="R109" s="23">
        <v>0.0</v>
      </c>
      <c r="S109" s="10" t="s">
        <v>36</v>
      </c>
      <c r="T109" s="14" t="s">
        <v>36</v>
      </c>
      <c r="U109" s="25">
        <v>1786.0</v>
      </c>
      <c r="V109" s="33" t="s">
        <v>36</v>
      </c>
      <c r="W109" s="5" t="str">
        <f t="shared" si="2"/>
        <v>#VALUE!</v>
      </c>
      <c r="X109" s="27">
        <f t="shared" si="3"/>
        <v>0</v>
      </c>
      <c r="Y109" s="28">
        <f t="shared" si="4"/>
        <v>0.5744907407</v>
      </c>
      <c r="Z109" s="27"/>
      <c r="AA109" s="27" t="str">
        <f t="shared" si="5"/>
        <v/>
      </c>
      <c r="AB109" s="27" t="str">
        <f t="shared" si="6"/>
        <v/>
      </c>
      <c r="AC109" s="27" t="str">
        <f t="shared" si="7"/>
        <v/>
      </c>
      <c r="AD109" s="27" t="str">
        <f t="shared" si="8"/>
        <v/>
      </c>
      <c r="AE109" t="str">
        <f t="shared" si="9"/>
        <v/>
      </c>
      <c r="AG109" t="str">
        <f t="shared" si="10"/>
        <v>@elrodrex</v>
      </c>
      <c r="AH109" s="31" t="str">
        <f t="shared" si="11"/>
        <v>https://www.chess.com/member/elrodrex</v>
      </c>
      <c r="AJ109" s="29"/>
      <c r="AK109" s="29"/>
      <c r="AL109" s="29">
        <v>106.0</v>
      </c>
      <c r="AM109" s="29"/>
      <c r="AN109" s="37"/>
      <c r="AQ109" s="10"/>
    </row>
    <row r="110">
      <c r="A110" s="23">
        <v>107.0</v>
      </c>
      <c r="B110" s="10" t="s">
        <v>408</v>
      </c>
      <c r="C110" s="24">
        <v>43479.53024305555</v>
      </c>
      <c r="D110" s="24">
        <v>43655.91923611111</v>
      </c>
      <c r="E110" s="10" t="s">
        <v>35</v>
      </c>
      <c r="F110" s="23">
        <v>10.0</v>
      </c>
      <c r="G110" s="25">
        <v>1892.0</v>
      </c>
      <c r="H110" s="23">
        <v>51.0</v>
      </c>
      <c r="I110" s="23">
        <v>875.0</v>
      </c>
      <c r="J110" s="23">
        <v>211.0</v>
      </c>
      <c r="K110" s="23">
        <v>473.0</v>
      </c>
      <c r="L110" s="23">
        <v>21402.0</v>
      </c>
      <c r="M110" s="23">
        <v>0.0</v>
      </c>
      <c r="N110" s="23">
        <v>800.0</v>
      </c>
      <c r="O110" s="23">
        <v>350.0</v>
      </c>
      <c r="P110" s="23">
        <v>1.0</v>
      </c>
      <c r="Q110" s="23">
        <v>0.0</v>
      </c>
      <c r="R110" s="23">
        <v>0.0</v>
      </c>
      <c r="S110" s="23">
        <v>21402.0</v>
      </c>
      <c r="T110" s="25">
        <v>0.0</v>
      </c>
      <c r="U110" s="25">
        <v>1511.0</v>
      </c>
      <c r="V110" s="25">
        <v>11.0</v>
      </c>
      <c r="W110" s="5">
        <f t="shared" si="2"/>
        <v>-749</v>
      </c>
      <c r="X110" s="27">
        <f t="shared" si="3"/>
        <v>1</v>
      </c>
      <c r="Y110" s="28">
        <f t="shared" si="4"/>
        <v>0.4836458333</v>
      </c>
      <c r="Z110" s="27"/>
      <c r="AA110" s="27" t="str">
        <f t="shared" si="5"/>
        <v/>
      </c>
      <c r="AB110" s="27" t="str">
        <f t="shared" si="6"/>
        <v/>
      </c>
      <c r="AC110" s="27" t="str">
        <f t="shared" si="7"/>
        <v/>
      </c>
      <c r="AD110" s="27" t="str">
        <f t="shared" si="8"/>
        <v/>
      </c>
      <c r="AE110" t="str">
        <f t="shared" si="9"/>
        <v/>
      </c>
      <c r="AG110" t="str">
        <f t="shared" si="10"/>
        <v>@juanchi1943</v>
      </c>
      <c r="AH110" s="31" t="str">
        <f t="shared" si="11"/>
        <v>https://www.chess.com/member/juanchi1943</v>
      </c>
      <c r="AJ110" s="29"/>
      <c r="AK110" s="29"/>
      <c r="AL110" s="29">
        <v>107.0</v>
      </c>
      <c r="AM110" s="29"/>
      <c r="AN110" s="37"/>
      <c r="AQ110" s="10"/>
    </row>
    <row r="111">
      <c r="A111" s="23">
        <v>108.0</v>
      </c>
      <c r="B111" s="10" t="s">
        <v>411</v>
      </c>
      <c r="C111" s="24">
        <v>42929.73306712963</v>
      </c>
      <c r="D111" s="24">
        <v>43655.841886574075</v>
      </c>
      <c r="E111" s="10" t="s">
        <v>35</v>
      </c>
      <c r="F111" s="23">
        <v>12.0</v>
      </c>
      <c r="G111" s="25">
        <v>1891.0</v>
      </c>
      <c r="H111" s="23">
        <v>71.0</v>
      </c>
      <c r="I111" s="23">
        <v>170.0</v>
      </c>
      <c r="J111" s="23">
        <v>22.0</v>
      </c>
      <c r="K111" s="23">
        <v>56.0</v>
      </c>
      <c r="L111" s="23">
        <v>35418.0</v>
      </c>
      <c r="M111" s="23">
        <v>0.0</v>
      </c>
      <c r="N111" s="23">
        <v>1376.0</v>
      </c>
      <c r="O111" s="23">
        <v>139.0</v>
      </c>
      <c r="P111" s="23">
        <v>5.0</v>
      </c>
      <c r="Q111" s="23">
        <v>2.0</v>
      </c>
      <c r="R111" s="23">
        <v>3.0</v>
      </c>
      <c r="S111" s="23">
        <v>35418.0</v>
      </c>
      <c r="T111" s="25">
        <v>0.0</v>
      </c>
      <c r="U111" s="25">
        <v>2319.0</v>
      </c>
      <c r="V111" s="14" t="s">
        <v>36</v>
      </c>
      <c r="W111" s="5">
        <f t="shared" si="2"/>
        <v>-1305</v>
      </c>
      <c r="X111" s="27">
        <f t="shared" si="3"/>
        <v>10</v>
      </c>
      <c r="Y111" s="28">
        <f t="shared" si="4"/>
        <v>0.5609953704</v>
      </c>
      <c r="Z111" s="27"/>
      <c r="AA111" s="27" t="str">
        <f t="shared" si="5"/>
        <v/>
      </c>
      <c r="AB111" s="27" t="str">
        <f t="shared" si="6"/>
        <v/>
      </c>
      <c r="AC111" s="27" t="str">
        <f t="shared" si="7"/>
        <v/>
      </c>
      <c r="AD111" s="27" t="str">
        <f t="shared" si="8"/>
        <v/>
      </c>
      <c r="AE111" t="str">
        <f t="shared" si="9"/>
        <v/>
      </c>
      <c r="AG111" t="str">
        <f t="shared" si="10"/>
        <v>@jorca952</v>
      </c>
      <c r="AH111" s="31" t="str">
        <f t="shared" si="11"/>
        <v>https://www.chess.com/member/jorca952</v>
      </c>
      <c r="AJ111" s="29"/>
      <c r="AK111" s="29"/>
      <c r="AL111" s="29">
        <v>108.0</v>
      </c>
      <c r="AM111" s="29"/>
      <c r="AN111" s="37"/>
      <c r="AQ111" s="10"/>
    </row>
    <row r="112">
      <c r="A112" s="23">
        <v>109.0</v>
      </c>
      <c r="B112" s="10" t="s">
        <v>414</v>
      </c>
      <c r="C112" s="24">
        <v>43120.99480324074</v>
      </c>
      <c r="D112" s="24">
        <v>43656.21670138889</v>
      </c>
      <c r="E112" s="10" t="s">
        <v>39</v>
      </c>
      <c r="F112" s="23">
        <v>26.0</v>
      </c>
      <c r="G112" s="25">
        <v>1890.0</v>
      </c>
      <c r="H112" s="23">
        <v>66.0</v>
      </c>
      <c r="I112" s="23">
        <v>202.0</v>
      </c>
      <c r="J112" s="23">
        <v>29.0</v>
      </c>
      <c r="K112" s="23">
        <v>56.0</v>
      </c>
      <c r="L112" s="23">
        <v>43302.0</v>
      </c>
      <c r="M112" s="23">
        <v>7.41</v>
      </c>
      <c r="N112" s="23">
        <v>1735.0</v>
      </c>
      <c r="O112" s="23">
        <v>92.0</v>
      </c>
      <c r="P112" s="23">
        <v>54.0</v>
      </c>
      <c r="Q112" s="23">
        <v>7.0</v>
      </c>
      <c r="R112" s="23">
        <v>29.0</v>
      </c>
      <c r="S112" s="23">
        <v>43302.0</v>
      </c>
      <c r="T112" s="25">
        <v>7.41</v>
      </c>
      <c r="U112" s="25">
        <v>2168.0</v>
      </c>
      <c r="V112" s="26">
        <v>25.0</v>
      </c>
      <c r="W112" s="5">
        <f t="shared" si="2"/>
        <v>-1669</v>
      </c>
      <c r="X112" s="27">
        <f t="shared" si="3"/>
        <v>90</v>
      </c>
      <c r="Y112" s="28">
        <f t="shared" si="4"/>
        <v>0.1861805556</v>
      </c>
      <c r="Z112" s="27"/>
      <c r="AA112" s="27" t="str">
        <f t="shared" si="5"/>
        <v/>
      </c>
      <c r="AB112" s="27" t="str">
        <f t="shared" si="6"/>
        <v/>
      </c>
      <c r="AC112" s="27" t="str">
        <f t="shared" si="7"/>
        <v/>
      </c>
      <c r="AD112" s="27" t="str">
        <f t="shared" si="8"/>
        <v/>
      </c>
      <c r="AE112" t="str">
        <f t="shared" si="9"/>
        <v/>
      </c>
      <c r="AG112" t="str">
        <f t="shared" si="10"/>
        <v>@bestium</v>
      </c>
      <c r="AH112" s="31" t="str">
        <f t="shared" si="11"/>
        <v>https://www.chess.com/member/bestium</v>
      </c>
      <c r="AJ112" s="29"/>
      <c r="AK112" s="29"/>
      <c r="AL112" s="29">
        <v>109.0</v>
      </c>
      <c r="AM112" s="29"/>
      <c r="AN112" s="37"/>
      <c r="AQ112" s="10"/>
    </row>
    <row r="113">
      <c r="A113" s="23">
        <v>110.0</v>
      </c>
      <c r="B113" s="10" t="s">
        <v>417</v>
      </c>
      <c r="C113" s="24">
        <v>42167.52736111111</v>
      </c>
      <c r="D113" s="24">
        <v>43656.35471064815</v>
      </c>
      <c r="E113" s="10" t="s">
        <v>39</v>
      </c>
      <c r="F113" s="23">
        <v>4.0</v>
      </c>
      <c r="G113" s="25">
        <v>1888.0</v>
      </c>
      <c r="H113" s="23">
        <v>59.0</v>
      </c>
      <c r="I113" s="23">
        <v>758.0</v>
      </c>
      <c r="J113" s="23">
        <v>171.0</v>
      </c>
      <c r="K113" s="23">
        <v>552.0</v>
      </c>
      <c r="L113" s="23">
        <v>20578.0</v>
      </c>
      <c r="M113" s="23">
        <v>0.0</v>
      </c>
      <c r="N113" s="23">
        <v>1605.0</v>
      </c>
      <c r="O113" s="23">
        <v>86.0</v>
      </c>
      <c r="P113" s="23">
        <v>76.0</v>
      </c>
      <c r="Q113" s="23">
        <v>9.0</v>
      </c>
      <c r="R113" s="23">
        <v>51.0</v>
      </c>
      <c r="S113" s="23">
        <v>20578.0</v>
      </c>
      <c r="T113" s="25">
        <v>0.0</v>
      </c>
      <c r="U113" s="25">
        <v>2502.0</v>
      </c>
      <c r="V113" s="33" t="s">
        <v>36</v>
      </c>
      <c r="W113" s="5">
        <f t="shared" si="2"/>
        <v>-1546</v>
      </c>
      <c r="X113" s="27">
        <f t="shared" si="3"/>
        <v>136</v>
      </c>
      <c r="Y113" s="28">
        <f t="shared" si="4"/>
        <v>0.04817129629</v>
      </c>
      <c r="Z113" s="27"/>
      <c r="AA113" s="27" t="str">
        <f t="shared" si="5"/>
        <v/>
      </c>
      <c r="AB113" s="27" t="str">
        <f t="shared" si="6"/>
        <v/>
      </c>
      <c r="AC113" s="27" t="str">
        <f t="shared" si="7"/>
        <v/>
      </c>
      <c r="AD113" s="27" t="str">
        <f t="shared" si="8"/>
        <v/>
      </c>
      <c r="AE113" t="str">
        <f t="shared" si="9"/>
        <v/>
      </c>
      <c r="AG113" t="str">
        <f t="shared" si="10"/>
        <v>@adrianconde</v>
      </c>
      <c r="AH113" s="31" t="str">
        <f t="shared" si="11"/>
        <v>https://www.chess.com/member/adrianconde</v>
      </c>
      <c r="AJ113" s="29"/>
      <c r="AK113" s="29"/>
      <c r="AL113" s="29">
        <v>110.0</v>
      </c>
      <c r="AM113" s="29"/>
      <c r="AQ113" s="10"/>
    </row>
    <row r="114">
      <c r="A114" s="23">
        <v>111.0</v>
      </c>
      <c r="B114" s="10" t="s">
        <v>420</v>
      </c>
      <c r="C114" s="24">
        <v>43480.345555555556</v>
      </c>
      <c r="D114" s="24">
        <v>43656.19851851852</v>
      </c>
      <c r="E114" s="10" t="s">
        <v>39</v>
      </c>
      <c r="F114" s="23">
        <v>6.0</v>
      </c>
      <c r="G114" s="25">
        <v>1888.0</v>
      </c>
      <c r="H114" s="23">
        <v>79.0</v>
      </c>
      <c r="I114" s="23">
        <v>80.0</v>
      </c>
      <c r="J114" s="23">
        <v>5.0</v>
      </c>
      <c r="K114" s="23">
        <v>30.0</v>
      </c>
      <c r="L114" s="23">
        <v>40718.0</v>
      </c>
      <c r="M114" s="23">
        <v>0.0</v>
      </c>
      <c r="N114" s="10" t="s">
        <v>36</v>
      </c>
      <c r="O114" s="10" t="s">
        <v>36</v>
      </c>
      <c r="P114" s="23">
        <v>0.0</v>
      </c>
      <c r="Q114" s="23">
        <v>0.0</v>
      </c>
      <c r="R114" s="23">
        <v>0.0</v>
      </c>
      <c r="S114" s="10" t="s">
        <v>36</v>
      </c>
      <c r="T114" s="14" t="s">
        <v>36</v>
      </c>
      <c r="U114" s="25">
        <v>1021.0</v>
      </c>
      <c r="V114" s="33" t="s">
        <v>36</v>
      </c>
      <c r="W114" s="5" t="str">
        <f t="shared" si="2"/>
        <v>#VALUE!</v>
      </c>
      <c r="X114" s="27">
        <f t="shared" si="3"/>
        <v>0</v>
      </c>
      <c r="Y114" s="28">
        <f t="shared" si="4"/>
        <v>0.2043634259</v>
      </c>
      <c r="Z114" s="27"/>
      <c r="AA114" s="27" t="str">
        <f t="shared" si="5"/>
        <v/>
      </c>
      <c r="AB114" s="27" t="str">
        <f t="shared" si="6"/>
        <v/>
      </c>
      <c r="AC114" s="27" t="str">
        <f t="shared" si="7"/>
        <v/>
      </c>
      <c r="AD114" s="27" t="str">
        <f t="shared" si="8"/>
        <v/>
      </c>
      <c r="AE114" t="str">
        <f t="shared" si="9"/>
        <v/>
      </c>
      <c r="AG114" t="str">
        <f t="shared" si="10"/>
        <v>@cristian87chess</v>
      </c>
      <c r="AH114" s="31" t="str">
        <f t="shared" si="11"/>
        <v>https://www.chess.com/member/cristian87chess</v>
      </c>
      <c r="AJ114" s="29"/>
      <c r="AK114" s="29"/>
      <c r="AL114" s="29">
        <v>111.0</v>
      </c>
      <c r="AM114" s="29"/>
      <c r="AQ114" s="10"/>
    </row>
    <row r="115">
      <c r="A115" s="23">
        <v>112.0</v>
      </c>
      <c r="B115" s="10" t="s">
        <v>424</v>
      </c>
      <c r="C115" s="24">
        <v>41912.47436342593</v>
      </c>
      <c r="D115" s="24">
        <v>43655.8840625</v>
      </c>
      <c r="E115" s="10" t="s">
        <v>39</v>
      </c>
      <c r="F115" s="23">
        <v>0.0</v>
      </c>
      <c r="G115" s="25">
        <v>1887.0</v>
      </c>
      <c r="H115" s="23">
        <v>100.0</v>
      </c>
      <c r="I115" s="23">
        <v>125.0</v>
      </c>
      <c r="J115" s="23">
        <v>9.0</v>
      </c>
      <c r="K115" s="23">
        <v>63.0</v>
      </c>
      <c r="L115" s="23">
        <v>18033.0</v>
      </c>
      <c r="M115" s="23">
        <v>0.0</v>
      </c>
      <c r="N115" s="23">
        <v>1123.0</v>
      </c>
      <c r="O115" s="23">
        <v>290.0</v>
      </c>
      <c r="P115" s="23">
        <v>0.0</v>
      </c>
      <c r="Q115" s="23">
        <v>0.0</v>
      </c>
      <c r="R115" s="23">
        <v>1.0</v>
      </c>
      <c r="S115" s="23">
        <v>18033.0</v>
      </c>
      <c r="T115" s="25">
        <v>0.0</v>
      </c>
      <c r="U115" s="25">
        <v>1675.0</v>
      </c>
      <c r="V115" s="33" t="s">
        <v>36</v>
      </c>
      <c r="W115" s="5">
        <f t="shared" si="2"/>
        <v>-1023</v>
      </c>
      <c r="X115" s="27">
        <f t="shared" si="3"/>
        <v>1</v>
      </c>
      <c r="Y115" s="28">
        <f t="shared" si="4"/>
        <v>0.5188194444</v>
      </c>
      <c r="Z115" s="27"/>
      <c r="AA115" s="27" t="str">
        <f t="shared" si="5"/>
        <v/>
      </c>
      <c r="AB115" s="27" t="str">
        <f t="shared" si="6"/>
        <v/>
      </c>
      <c r="AC115" s="27" t="str">
        <f t="shared" si="7"/>
        <v/>
      </c>
      <c r="AD115" s="27" t="str">
        <f t="shared" si="8"/>
        <v/>
      </c>
      <c r="AE115" t="str">
        <f t="shared" si="9"/>
        <v/>
      </c>
      <c r="AG115" t="str">
        <f t="shared" si="10"/>
        <v>@ismacuasni</v>
      </c>
      <c r="AH115" s="31" t="str">
        <f t="shared" si="11"/>
        <v>https://www.chess.com/member/ismacuasni</v>
      </c>
      <c r="AJ115" s="29"/>
      <c r="AK115" s="29"/>
      <c r="AL115" s="29">
        <v>112.0</v>
      </c>
      <c r="AM115" s="29"/>
      <c r="AN115" s="37"/>
      <c r="AQ115" s="10"/>
    </row>
    <row r="116">
      <c r="A116" s="23">
        <v>113.0</v>
      </c>
      <c r="B116" s="10" t="s">
        <v>428</v>
      </c>
      <c r="C116" s="24">
        <v>42037.44987268518</v>
      </c>
      <c r="D116" s="24">
        <v>43656.37704861111</v>
      </c>
      <c r="E116" s="10" t="s">
        <v>39</v>
      </c>
      <c r="F116" s="23">
        <v>8.0</v>
      </c>
      <c r="G116" s="25">
        <v>1885.0</v>
      </c>
      <c r="H116" s="23">
        <v>70.0</v>
      </c>
      <c r="I116" s="23">
        <v>201.0</v>
      </c>
      <c r="J116" s="23">
        <v>50.0</v>
      </c>
      <c r="K116" s="23">
        <v>100.0</v>
      </c>
      <c r="L116" s="23">
        <v>27409.0</v>
      </c>
      <c r="M116" s="23">
        <v>0.0</v>
      </c>
      <c r="N116" s="23">
        <v>1841.0</v>
      </c>
      <c r="O116" s="23">
        <v>90.0</v>
      </c>
      <c r="P116" s="23">
        <v>44.0</v>
      </c>
      <c r="Q116" s="23">
        <v>12.0</v>
      </c>
      <c r="R116" s="23">
        <v>21.0</v>
      </c>
      <c r="S116" s="23">
        <v>27409.0</v>
      </c>
      <c r="T116" s="25">
        <v>0.0</v>
      </c>
      <c r="U116" s="25">
        <v>2230.0</v>
      </c>
      <c r="V116" s="26">
        <v>26.0</v>
      </c>
      <c r="W116" s="5">
        <f t="shared" si="2"/>
        <v>-1771</v>
      </c>
      <c r="X116" s="27">
        <f t="shared" si="3"/>
        <v>77</v>
      </c>
      <c r="Y116" s="28">
        <f t="shared" si="4"/>
        <v>0.02583333333</v>
      </c>
      <c r="Z116" s="27"/>
      <c r="AA116" s="27" t="str">
        <f t="shared" si="5"/>
        <v/>
      </c>
      <c r="AB116" s="27" t="str">
        <f t="shared" si="6"/>
        <v/>
      </c>
      <c r="AC116" s="27" t="str">
        <f t="shared" si="7"/>
        <v/>
      </c>
      <c r="AD116" s="27" t="str">
        <f t="shared" si="8"/>
        <v/>
      </c>
      <c r="AE116" t="str">
        <f t="shared" si="9"/>
        <v/>
      </c>
      <c r="AG116" t="str">
        <f t="shared" si="10"/>
        <v>@yelmoelpeon</v>
      </c>
      <c r="AH116" s="31" t="str">
        <f t="shared" si="11"/>
        <v>https://www.chess.com/member/yelmoelpeon</v>
      </c>
      <c r="AJ116" s="29"/>
      <c r="AK116" s="29"/>
      <c r="AL116" s="29">
        <v>113.0</v>
      </c>
      <c r="AM116" s="29"/>
      <c r="AN116" s="37"/>
      <c r="AQ116" s="10"/>
    </row>
    <row r="117">
      <c r="A117" s="23">
        <v>114.0</v>
      </c>
      <c r="B117" s="10" t="s">
        <v>433</v>
      </c>
      <c r="C117" s="24">
        <v>43294.342453703706</v>
      </c>
      <c r="D117" s="24">
        <v>43656.385567129626</v>
      </c>
      <c r="E117" s="10" t="s">
        <v>39</v>
      </c>
      <c r="F117" s="23">
        <v>17.0</v>
      </c>
      <c r="G117" s="25">
        <v>1882.0</v>
      </c>
      <c r="H117" s="23">
        <v>55.0</v>
      </c>
      <c r="I117" s="23">
        <v>617.0</v>
      </c>
      <c r="J117" s="23">
        <v>36.0</v>
      </c>
      <c r="K117" s="23">
        <v>147.0</v>
      </c>
      <c r="L117" s="23">
        <v>6138.0</v>
      </c>
      <c r="M117" s="23">
        <v>0.0</v>
      </c>
      <c r="N117" s="23">
        <v>1266.0</v>
      </c>
      <c r="O117" s="23">
        <v>228.0</v>
      </c>
      <c r="P117" s="23">
        <v>4.0</v>
      </c>
      <c r="Q117" s="23">
        <v>0.0</v>
      </c>
      <c r="R117" s="23">
        <v>0.0</v>
      </c>
      <c r="S117" s="23">
        <v>6138.0</v>
      </c>
      <c r="T117" s="25">
        <v>0.0</v>
      </c>
      <c r="U117" s="25">
        <v>2104.0</v>
      </c>
      <c r="V117" s="26">
        <v>13.0</v>
      </c>
      <c r="W117" s="5">
        <f t="shared" si="2"/>
        <v>-1211</v>
      </c>
      <c r="X117" s="27">
        <f t="shared" si="3"/>
        <v>4</v>
      </c>
      <c r="Y117" s="28">
        <f t="shared" si="4"/>
        <v>0.01731481482</v>
      </c>
      <c r="Z117" s="27"/>
      <c r="AA117" s="27" t="str">
        <f t="shared" si="5"/>
        <v/>
      </c>
      <c r="AB117" s="27" t="str">
        <f t="shared" si="6"/>
        <v/>
      </c>
      <c r="AC117" s="27" t="str">
        <f t="shared" si="7"/>
        <v/>
      </c>
      <c r="AD117" s="27" t="str">
        <f t="shared" si="8"/>
        <v/>
      </c>
      <c r="AE117" t="str">
        <f t="shared" si="9"/>
        <v/>
      </c>
      <c r="AG117" t="str">
        <f t="shared" si="10"/>
        <v>@sursur2018</v>
      </c>
      <c r="AH117" s="31" t="str">
        <f t="shared" si="11"/>
        <v>https://www.chess.com/member/sursur2018</v>
      </c>
      <c r="AJ117" s="29"/>
      <c r="AK117" s="29"/>
      <c r="AL117" s="29">
        <v>114.0</v>
      </c>
      <c r="AM117" s="29"/>
      <c r="AQ117" s="10"/>
    </row>
    <row r="118">
      <c r="A118" s="23">
        <v>115.0</v>
      </c>
      <c r="B118" s="10" t="s">
        <v>437</v>
      </c>
      <c r="C118" s="24">
        <v>42795.949537037035</v>
      </c>
      <c r="D118" s="24">
        <v>43656.329247685186</v>
      </c>
      <c r="E118" s="10" t="s">
        <v>39</v>
      </c>
      <c r="F118" s="23">
        <v>10.0</v>
      </c>
      <c r="G118" s="25">
        <v>1879.0</v>
      </c>
      <c r="H118" s="23">
        <v>81.0</v>
      </c>
      <c r="I118" s="23">
        <v>135.0</v>
      </c>
      <c r="J118" s="23">
        <v>29.0</v>
      </c>
      <c r="K118" s="23">
        <v>34.0</v>
      </c>
      <c r="L118" s="23">
        <v>36379.0</v>
      </c>
      <c r="M118" s="23">
        <v>0.0</v>
      </c>
      <c r="N118" s="23">
        <v>1770.0</v>
      </c>
      <c r="O118" s="23">
        <v>92.0</v>
      </c>
      <c r="P118" s="23">
        <v>36.0</v>
      </c>
      <c r="Q118" s="23">
        <v>7.0</v>
      </c>
      <c r="R118" s="23">
        <v>11.0</v>
      </c>
      <c r="S118" s="23">
        <v>36379.0</v>
      </c>
      <c r="T118" s="25">
        <v>0.0</v>
      </c>
      <c r="U118" s="25">
        <v>2064.0</v>
      </c>
      <c r="V118" s="26">
        <v>27.0</v>
      </c>
      <c r="W118" s="5">
        <f t="shared" si="2"/>
        <v>-1689</v>
      </c>
      <c r="X118" s="27">
        <f t="shared" si="3"/>
        <v>54</v>
      </c>
      <c r="Y118" s="28">
        <f t="shared" si="4"/>
        <v>0.07363425926</v>
      </c>
      <c r="Z118" s="27"/>
      <c r="AA118" s="27" t="str">
        <f t="shared" si="5"/>
        <v/>
      </c>
      <c r="AB118" s="27" t="str">
        <f t="shared" si="6"/>
        <v/>
      </c>
      <c r="AC118" s="27" t="str">
        <f t="shared" si="7"/>
        <v/>
      </c>
      <c r="AD118" s="27" t="str">
        <f t="shared" si="8"/>
        <v/>
      </c>
      <c r="AE118" t="str">
        <f t="shared" si="9"/>
        <v/>
      </c>
      <c r="AG118" t="str">
        <f t="shared" si="10"/>
        <v>@fedepousa</v>
      </c>
      <c r="AH118" s="31" t="str">
        <f t="shared" si="11"/>
        <v>https://www.chess.com/member/fedepousa</v>
      </c>
      <c r="AJ118" s="29"/>
      <c r="AK118" s="29"/>
      <c r="AL118" s="29">
        <v>115.0</v>
      </c>
      <c r="AM118" s="29"/>
      <c r="AN118" s="37"/>
      <c r="AQ118" s="10"/>
    </row>
    <row r="119">
      <c r="A119" s="23">
        <v>116.0</v>
      </c>
      <c r="B119" s="10" t="s">
        <v>441</v>
      </c>
      <c r="C119" s="24">
        <v>42314.07164351852</v>
      </c>
      <c r="D119" s="24">
        <v>43655.966099537036</v>
      </c>
      <c r="E119" s="10" t="s">
        <v>39</v>
      </c>
      <c r="F119" s="23">
        <v>1.0</v>
      </c>
      <c r="G119" s="25">
        <v>1878.0</v>
      </c>
      <c r="H119" s="23">
        <v>138.0</v>
      </c>
      <c r="I119" s="23">
        <v>50.0</v>
      </c>
      <c r="J119" s="23">
        <v>3.0</v>
      </c>
      <c r="K119" s="23">
        <v>3.0</v>
      </c>
      <c r="L119" s="23">
        <v>40679.0</v>
      </c>
      <c r="M119" s="23">
        <v>0.0</v>
      </c>
      <c r="N119" s="10" t="s">
        <v>36</v>
      </c>
      <c r="O119" s="10" t="s">
        <v>36</v>
      </c>
      <c r="P119" s="23">
        <v>0.0</v>
      </c>
      <c r="Q119" s="23">
        <v>0.0</v>
      </c>
      <c r="R119" s="23">
        <v>0.0</v>
      </c>
      <c r="S119" s="10" t="s">
        <v>36</v>
      </c>
      <c r="T119" s="14" t="s">
        <v>36</v>
      </c>
      <c r="U119" s="25">
        <v>2721.0</v>
      </c>
      <c r="V119" s="26">
        <v>38.0</v>
      </c>
      <c r="W119" s="5" t="str">
        <f t="shared" si="2"/>
        <v>#VALUE!</v>
      </c>
      <c r="X119" s="27">
        <f t="shared" si="3"/>
        <v>0</v>
      </c>
      <c r="Y119" s="28">
        <f t="shared" si="4"/>
        <v>0.4367824074</v>
      </c>
      <c r="Z119" s="27"/>
      <c r="AA119" s="27" t="str">
        <f t="shared" si="5"/>
        <v/>
      </c>
      <c r="AB119" s="27" t="str">
        <f t="shared" si="6"/>
        <v/>
      </c>
      <c r="AC119" s="27" t="str">
        <f t="shared" si="7"/>
        <v/>
      </c>
      <c r="AD119" s="27" t="str">
        <f t="shared" si="8"/>
        <v/>
      </c>
      <c r="AE119" t="str">
        <f t="shared" si="9"/>
        <v/>
      </c>
      <c r="AG119" t="str">
        <f t="shared" si="10"/>
        <v>@chacarita</v>
      </c>
      <c r="AH119" s="31" t="str">
        <f t="shared" si="11"/>
        <v>https://www.chess.com/member/chacarita</v>
      </c>
      <c r="AJ119" s="29"/>
      <c r="AK119" s="29"/>
      <c r="AL119" s="29">
        <v>116.0</v>
      </c>
      <c r="AM119" s="29"/>
      <c r="AQ119" s="10"/>
    </row>
    <row r="120">
      <c r="A120" s="23">
        <v>117.0</v>
      </c>
      <c r="B120" s="10" t="s">
        <v>443</v>
      </c>
      <c r="C120" s="24">
        <v>40706.58524305555</v>
      </c>
      <c r="D120" s="24">
        <v>43656.33707175926</v>
      </c>
      <c r="E120" s="10" t="s">
        <v>35</v>
      </c>
      <c r="F120" s="23">
        <v>15.0</v>
      </c>
      <c r="G120" s="25">
        <v>1878.0</v>
      </c>
      <c r="H120" s="23">
        <v>78.0</v>
      </c>
      <c r="I120" s="23">
        <v>224.0</v>
      </c>
      <c r="J120" s="23">
        <v>41.0</v>
      </c>
      <c r="K120" s="23">
        <v>128.0</v>
      </c>
      <c r="L120" s="23">
        <v>29910.0</v>
      </c>
      <c r="M120" s="23">
        <v>0.0</v>
      </c>
      <c r="N120" s="23">
        <v>1566.0</v>
      </c>
      <c r="O120" s="23">
        <v>84.0</v>
      </c>
      <c r="P120" s="23">
        <v>70.0</v>
      </c>
      <c r="Q120" s="23">
        <v>6.0</v>
      </c>
      <c r="R120" s="23">
        <v>38.0</v>
      </c>
      <c r="S120" s="23">
        <v>29910.0</v>
      </c>
      <c r="T120" s="25">
        <v>0.0</v>
      </c>
      <c r="U120" s="25">
        <v>1915.0</v>
      </c>
      <c r="V120" s="26">
        <v>19.0</v>
      </c>
      <c r="W120" s="5">
        <f t="shared" si="2"/>
        <v>-1488</v>
      </c>
      <c r="X120" s="27">
        <f t="shared" si="3"/>
        <v>114</v>
      </c>
      <c r="Y120" s="28">
        <f t="shared" si="4"/>
        <v>0.06581018518</v>
      </c>
      <c r="Z120" s="27"/>
      <c r="AA120" s="27" t="str">
        <f t="shared" si="5"/>
        <v/>
      </c>
      <c r="AB120" s="27" t="str">
        <f t="shared" si="6"/>
        <v/>
      </c>
      <c r="AC120" s="27" t="str">
        <f t="shared" si="7"/>
        <v/>
      </c>
      <c r="AD120" s="27" t="str">
        <f t="shared" si="8"/>
        <v/>
      </c>
      <c r="AE120" t="str">
        <f t="shared" si="9"/>
        <v/>
      </c>
      <c r="AG120" t="str">
        <f t="shared" si="10"/>
        <v>@guillermosouza</v>
      </c>
      <c r="AH120" s="31" t="str">
        <f t="shared" si="11"/>
        <v>https://www.chess.com/member/guillermosouza</v>
      </c>
      <c r="AJ120" s="29"/>
      <c r="AK120" s="29"/>
      <c r="AL120" s="29">
        <v>117.0</v>
      </c>
      <c r="AM120" s="29"/>
      <c r="AN120" s="37"/>
      <c r="AQ120" s="10"/>
    </row>
    <row r="121">
      <c r="A121" s="23">
        <v>118.0</v>
      </c>
      <c r="B121" s="10" t="s">
        <v>446</v>
      </c>
      <c r="C121" s="24">
        <v>43122.52680555556</v>
      </c>
      <c r="D121" s="24">
        <v>43655.92028935185</v>
      </c>
      <c r="E121" s="10" t="s">
        <v>39</v>
      </c>
      <c r="F121" s="23">
        <v>10.0</v>
      </c>
      <c r="G121" s="25">
        <v>1876.0</v>
      </c>
      <c r="H121" s="23">
        <v>73.0</v>
      </c>
      <c r="I121" s="23">
        <v>89.0</v>
      </c>
      <c r="J121" s="23">
        <v>31.0</v>
      </c>
      <c r="K121" s="23">
        <v>45.0</v>
      </c>
      <c r="L121" s="23">
        <v>46061.0</v>
      </c>
      <c r="M121" s="23">
        <v>9.38</v>
      </c>
      <c r="N121" s="23">
        <v>1865.0</v>
      </c>
      <c r="O121" s="23">
        <v>80.0</v>
      </c>
      <c r="P121" s="23">
        <v>111.0</v>
      </c>
      <c r="Q121" s="23">
        <v>10.0</v>
      </c>
      <c r="R121" s="23">
        <v>18.0</v>
      </c>
      <c r="S121" s="23">
        <v>46061.0</v>
      </c>
      <c r="T121" s="25">
        <v>9.38</v>
      </c>
      <c r="U121" s="25">
        <v>1412.0</v>
      </c>
      <c r="V121" s="33" t="s">
        <v>36</v>
      </c>
      <c r="W121" s="5">
        <f t="shared" si="2"/>
        <v>-1792</v>
      </c>
      <c r="X121" s="27">
        <f t="shared" si="3"/>
        <v>139</v>
      </c>
      <c r="Y121" s="28">
        <f t="shared" si="4"/>
        <v>0.4825925926</v>
      </c>
      <c r="Z121" s="27"/>
      <c r="AA121" s="27" t="str">
        <f t="shared" si="5"/>
        <v/>
      </c>
      <c r="AB121" s="27" t="str">
        <f t="shared" si="6"/>
        <v/>
      </c>
      <c r="AC121" s="27" t="str">
        <f t="shared" si="7"/>
        <v/>
      </c>
      <c r="AD121" s="27" t="str">
        <f t="shared" si="8"/>
        <v/>
      </c>
      <c r="AE121" t="str">
        <f t="shared" si="9"/>
        <v/>
      </c>
      <c r="AG121" t="str">
        <f t="shared" si="10"/>
        <v>@elcroata</v>
      </c>
      <c r="AH121" s="31" t="str">
        <f t="shared" si="11"/>
        <v>https://www.chess.com/member/elcroata</v>
      </c>
      <c r="AJ121" s="29"/>
      <c r="AK121" s="29"/>
      <c r="AL121" s="29">
        <v>118.0</v>
      </c>
      <c r="AM121" s="29"/>
      <c r="AQ121" s="10"/>
    </row>
    <row r="122">
      <c r="A122" s="23">
        <v>119.0</v>
      </c>
      <c r="B122" s="10" t="s">
        <v>449</v>
      </c>
      <c r="C122" s="24">
        <v>41286.06421296296</v>
      </c>
      <c r="D122" s="24">
        <v>43621.052453703705</v>
      </c>
      <c r="E122" s="10" t="s">
        <v>39</v>
      </c>
      <c r="F122" s="23">
        <v>0.0</v>
      </c>
      <c r="G122" s="25">
        <v>1876.0</v>
      </c>
      <c r="H122" s="23">
        <v>156.0</v>
      </c>
      <c r="I122" s="23">
        <v>23.0</v>
      </c>
      <c r="J122" s="23">
        <v>3.0</v>
      </c>
      <c r="K122" s="23">
        <v>12.0</v>
      </c>
      <c r="L122" s="23">
        <v>58467.0</v>
      </c>
      <c r="M122" s="23">
        <v>0.0</v>
      </c>
      <c r="N122" s="10" t="s">
        <v>36</v>
      </c>
      <c r="O122" s="10" t="s">
        <v>36</v>
      </c>
      <c r="P122" s="23">
        <v>0.0</v>
      </c>
      <c r="Q122" s="23">
        <v>0.0</v>
      </c>
      <c r="R122" s="23">
        <v>0.0</v>
      </c>
      <c r="S122" s="10" t="s">
        <v>36</v>
      </c>
      <c r="T122" s="14" t="s">
        <v>36</v>
      </c>
      <c r="U122" s="25">
        <v>1736.0</v>
      </c>
      <c r="V122" s="26">
        <v>15.0</v>
      </c>
      <c r="W122" s="5" t="str">
        <f t="shared" si="2"/>
        <v>#VALUE!</v>
      </c>
      <c r="X122" s="27">
        <f t="shared" si="3"/>
        <v>0</v>
      </c>
      <c r="Y122" s="28">
        <f t="shared" si="4"/>
        <v>35.35042824</v>
      </c>
      <c r="Z122" s="27"/>
      <c r="AA122" s="27" t="str">
        <f t="shared" si="5"/>
        <v/>
      </c>
      <c r="AB122" s="27" t="str">
        <f t="shared" si="6"/>
        <v/>
      </c>
      <c r="AC122" s="27" t="str">
        <f t="shared" si="7"/>
        <v/>
      </c>
      <c r="AD122" s="27" t="str">
        <f t="shared" si="8"/>
        <v/>
      </c>
      <c r="AE122" t="str">
        <f t="shared" si="9"/>
        <v/>
      </c>
      <c r="AG122" t="str">
        <f t="shared" si="10"/>
        <v>@cristianjs19</v>
      </c>
      <c r="AH122" s="31" t="str">
        <f t="shared" si="11"/>
        <v>https://www.chess.com/member/cristianjs19</v>
      </c>
      <c r="AJ122" s="29"/>
      <c r="AK122" s="29"/>
      <c r="AL122" s="29">
        <v>119.0</v>
      </c>
      <c r="AM122" s="29"/>
      <c r="AN122" s="37"/>
      <c r="AQ122" s="10"/>
    </row>
    <row r="123">
      <c r="A123" s="23">
        <v>120.0</v>
      </c>
      <c r="B123" s="10" t="s">
        <v>452</v>
      </c>
      <c r="C123" s="24">
        <v>43151.49626157407</v>
      </c>
      <c r="D123" s="24">
        <v>43656.37684027778</v>
      </c>
      <c r="E123" s="10" t="s">
        <v>39</v>
      </c>
      <c r="F123" s="23">
        <v>25.0</v>
      </c>
      <c r="G123" s="25">
        <v>1875.0</v>
      </c>
      <c r="H123" s="23">
        <v>57.0</v>
      </c>
      <c r="I123" s="23">
        <v>249.0</v>
      </c>
      <c r="J123" s="23">
        <v>31.0</v>
      </c>
      <c r="K123" s="23">
        <v>87.0</v>
      </c>
      <c r="L123" s="23">
        <v>114570.0</v>
      </c>
      <c r="M123" s="23">
        <v>1.96</v>
      </c>
      <c r="N123" s="23">
        <v>1412.0</v>
      </c>
      <c r="O123" s="23">
        <v>111.0</v>
      </c>
      <c r="P123" s="23">
        <v>13.0</v>
      </c>
      <c r="Q123" s="23">
        <v>4.0</v>
      </c>
      <c r="R123" s="23">
        <v>3.0</v>
      </c>
      <c r="S123" s="23">
        <v>114570.0</v>
      </c>
      <c r="T123" s="25">
        <v>1.96</v>
      </c>
      <c r="U123" s="25">
        <v>2869.0</v>
      </c>
      <c r="V123" s="26">
        <v>32.0</v>
      </c>
      <c r="W123" s="5">
        <f t="shared" si="2"/>
        <v>-1355</v>
      </c>
      <c r="X123" s="27">
        <f t="shared" si="3"/>
        <v>20</v>
      </c>
      <c r="Y123" s="28">
        <f t="shared" si="4"/>
        <v>0.02604166666</v>
      </c>
      <c r="Z123" s="27"/>
      <c r="AA123" s="27" t="str">
        <f t="shared" si="5"/>
        <v/>
      </c>
      <c r="AB123" s="27" t="str">
        <f t="shared" si="6"/>
        <v/>
      </c>
      <c r="AC123" s="27" t="str">
        <f t="shared" si="7"/>
        <v/>
      </c>
      <c r="AD123" s="27" t="str">
        <f t="shared" si="8"/>
        <v/>
      </c>
      <c r="AE123" t="str">
        <f t="shared" si="9"/>
        <v/>
      </c>
      <c r="AG123" t="str">
        <f t="shared" si="10"/>
        <v>@santiago325</v>
      </c>
      <c r="AH123" s="31" t="str">
        <f t="shared" si="11"/>
        <v>https://www.chess.com/member/santiago325</v>
      </c>
      <c r="AJ123" s="29"/>
      <c r="AK123" s="29"/>
      <c r="AL123" s="29">
        <v>120.0</v>
      </c>
      <c r="AM123" s="29"/>
      <c r="AN123" s="37"/>
      <c r="AQ123" s="10"/>
    </row>
    <row r="124">
      <c r="A124" s="23">
        <v>121.0</v>
      </c>
      <c r="B124" s="10" t="s">
        <v>455</v>
      </c>
      <c r="C124" s="24">
        <v>43479.83872685185</v>
      </c>
      <c r="D124" s="24">
        <v>43656.373761574076</v>
      </c>
      <c r="E124" s="10" t="s">
        <v>39</v>
      </c>
      <c r="F124" s="23">
        <v>4.0</v>
      </c>
      <c r="G124" s="25">
        <v>1873.0</v>
      </c>
      <c r="H124" s="23">
        <v>127.0</v>
      </c>
      <c r="I124" s="23">
        <v>32.0</v>
      </c>
      <c r="J124" s="23">
        <v>1.0</v>
      </c>
      <c r="K124" s="23">
        <v>12.0</v>
      </c>
      <c r="L124" s="23">
        <v>90906.0</v>
      </c>
      <c r="M124" s="23">
        <v>0.0</v>
      </c>
      <c r="N124" s="23">
        <v>1828.0</v>
      </c>
      <c r="O124" s="23">
        <v>128.0</v>
      </c>
      <c r="P124" s="23">
        <v>12.0</v>
      </c>
      <c r="Q124" s="23">
        <v>3.0</v>
      </c>
      <c r="R124" s="23">
        <v>5.0</v>
      </c>
      <c r="S124" s="23">
        <v>90906.0</v>
      </c>
      <c r="T124" s="25">
        <v>0.0</v>
      </c>
      <c r="U124" s="25">
        <v>2428.0</v>
      </c>
      <c r="V124" s="26">
        <v>28.0</v>
      </c>
      <c r="W124" s="5">
        <f t="shared" si="2"/>
        <v>-1701</v>
      </c>
      <c r="X124" s="27">
        <f t="shared" si="3"/>
        <v>20</v>
      </c>
      <c r="Y124" s="28">
        <f t="shared" si="4"/>
        <v>0.02912037037</v>
      </c>
      <c r="Z124" s="27"/>
      <c r="AA124" s="27" t="str">
        <f t="shared" si="5"/>
        <v/>
      </c>
      <c r="AB124" s="27" t="str">
        <f t="shared" si="6"/>
        <v/>
      </c>
      <c r="AC124" s="27" t="str">
        <f t="shared" si="7"/>
        <v/>
      </c>
      <c r="AD124" s="27" t="str">
        <f t="shared" si="8"/>
        <v/>
      </c>
      <c r="AE124" t="str">
        <f t="shared" si="9"/>
        <v/>
      </c>
      <c r="AG124" t="str">
        <f t="shared" si="10"/>
        <v>@augusto_jc</v>
      </c>
      <c r="AH124" s="31" t="str">
        <f t="shared" si="11"/>
        <v>https://www.chess.com/member/augusto_jc</v>
      </c>
      <c r="AJ124" s="29"/>
      <c r="AK124" s="29"/>
      <c r="AL124" s="29">
        <v>121.0</v>
      </c>
      <c r="AM124" s="29"/>
      <c r="AQ124" s="10"/>
    </row>
    <row r="125">
      <c r="A125" s="23">
        <v>122.0</v>
      </c>
      <c r="B125" s="10" t="s">
        <v>458</v>
      </c>
      <c r="C125" s="24">
        <v>43478.63104166667</v>
      </c>
      <c r="D125" s="24">
        <v>43656.38465277778</v>
      </c>
      <c r="E125" s="10" t="s">
        <v>39</v>
      </c>
      <c r="F125" s="23">
        <v>9.0</v>
      </c>
      <c r="G125" s="25">
        <v>1873.0</v>
      </c>
      <c r="H125" s="23">
        <v>59.0</v>
      </c>
      <c r="I125" s="23">
        <v>199.0</v>
      </c>
      <c r="J125" s="23">
        <v>35.0</v>
      </c>
      <c r="K125" s="23">
        <v>78.0</v>
      </c>
      <c r="L125" s="23">
        <v>6669.0</v>
      </c>
      <c r="M125" s="23">
        <v>0.0</v>
      </c>
      <c r="N125" s="23">
        <v>1400.0</v>
      </c>
      <c r="O125" s="23">
        <v>350.0</v>
      </c>
      <c r="P125" s="23">
        <v>0.0</v>
      </c>
      <c r="Q125" s="23">
        <v>0.0</v>
      </c>
      <c r="R125" s="23">
        <v>20.0</v>
      </c>
      <c r="S125" s="23">
        <v>6669.0</v>
      </c>
      <c r="T125" s="25">
        <v>0.0</v>
      </c>
      <c r="U125" s="25">
        <v>2322.0</v>
      </c>
      <c r="V125" s="26">
        <v>28.0</v>
      </c>
      <c r="W125" s="5">
        <f t="shared" si="2"/>
        <v>-1341</v>
      </c>
      <c r="X125" s="27">
        <f t="shared" si="3"/>
        <v>20</v>
      </c>
      <c r="Y125" s="28">
        <f t="shared" si="4"/>
        <v>0.01822916666</v>
      </c>
      <c r="Z125" s="27"/>
      <c r="AA125" s="27" t="str">
        <f t="shared" si="5"/>
        <v/>
      </c>
      <c r="AB125" s="27" t="str">
        <f t="shared" si="6"/>
        <v/>
      </c>
      <c r="AC125" s="27" t="str">
        <f t="shared" si="7"/>
        <v/>
      </c>
      <c r="AD125" s="27" t="str">
        <f t="shared" si="8"/>
        <v/>
      </c>
      <c r="AE125" t="str">
        <f t="shared" si="9"/>
        <v/>
      </c>
      <c r="AG125" t="str">
        <f t="shared" si="10"/>
        <v>@luvre</v>
      </c>
      <c r="AH125" s="31" t="str">
        <f t="shared" si="11"/>
        <v>https://www.chess.com/member/luvre</v>
      </c>
      <c r="AJ125" s="29"/>
      <c r="AK125" s="29"/>
      <c r="AL125" s="29">
        <v>122.0</v>
      </c>
      <c r="AM125" s="29"/>
      <c r="AQ125" s="10"/>
    </row>
    <row r="126">
      <c r="A126" s="23">
        <v>123.0</v>
      </c>
      <c r="B126" s="10" t="s">
        <v>461</v>
      </c>
      <c r="C126" s="24">
        <v>43257.00090277778</v>
      </c>
      <c r="D126" s="24">
        <v>43656.058796296296</v>
      </c>
      <c r="E126" s="10" t="s">
        <v>39</v>
      </c>
      <c r="F126" s="23">
        <v>7.0</v>
      </c>
      <c r="G126" s="25">
        <v>1873.0</v>
      </c>
      <c r="H126" s="23">
        <v>56.0</v>
      </c>
      <c r="I126" s="23">
        <v>238.0</v>
      </c>
      <c r="J126" s="23">
        <v>33.0</v>
      </c>
      <c r="K126" s="23">
        <v>53.0</v>
      </c>
      <c r="L126" s="23">
        <v>17202.0</v>
      </c>
      <c r="M126" s="23">
        <v>0.0</v>
      </c>
      <c r="N126" s="23">
        <v>1200.0</v>
      </c>
      <c r="O126" s="23">
        <v>350.0</v>
      </c>
      <c r="P126" s="23">
        <v>0.0</v>
      </c>
      <c r="Q126" s="23">
        <v>0.0</v>
      </c>
      <c r="R126" s="23">
        <v>2.0</v>
      </c>
      <c r="S126" s="23">
        <v>17202.0</v>
      </c>
      <c r="T126" s="25">
        <v>0.0</v>
      </c>
      <c r="U126" s="25">
        <v>2089.0</v>
      </c>
      <c r="V126" s="33" t="s">
        <v>36</v>
      </c>
      <c r="W126" s="5">
        <f t="shared" si="2"/>
        <v>-1144</v>
      </c>
      <c r="X126" s="27">
        <f t="shared" si="3"/>
        <v>2</v>
      </c>
      <c r="Y126" s="28">
        <f t="shared" si="4"/>
        <v>0.3440856481</v>
      </c>
      <c r="Z126" s="27"/>
      <c r="AA126" s="27" t="str">
        <f t="shared" si="5"/>
        <v/>
      </c>
      <c r="AB126" s="27" t="str">
        <f t="shared" si="6"/>
        <v/>
      </c>
      <c r="AC126" s="27" t="str">
        <f t="shared" si="7"/>
        <v/>
      </c>
      <c r="AD126" s="27" t="str">
        <f t="shared" si="8"/>
        <v/>
      </c>
      <c r="AE126" t="str">
        <f t="shared" si="9"/>
        <v/>
      </c>
      <c r="AG126" t="str">
        <f t="shared" si="10"/>
        <v>@ad3154</v>
      </c>
      <c r="AH126" s="31" t="str">
        <f t="shared" si="11"/>
        <v>https://www.chess.com/member/ad3154</v>
      </c>
      <c r="AJ126" s="29"/>
      <c r="AK126" s="29"/>
      <c r="AL126" s="29">
        <v>123.0</v>
      </c>
      <c r="AM126" s="29"/>
      <c r="AN126" s="37"/>
      <c r="AQ126" s="10"/>
    </row>
    <row r="127">
      <c r="A127" s="23">
        <v>124.0</v>
      </c>
      <c r="B127" s="10" t="s">
        <v>464</v>
      </c>
      <c r="C127" s="24">
        <v>42227.76689814815</v>
      </c>
      <c r="D127" s="24">
        <v>43653.78221064815</v>
      </c>
      <c r="E127" s="10" t="s">
        <v>39</v>
      </c>
      <c r="F127" s="23">
        <v>0.0</v>
      </c>
      <c r="G127" s="25">
        <v>1873.0</v>
      </c>
      <c r="H127" s="23">
        <v>126.0</v>
      </c>
      <c r="I127" s="23">
        <v>71.0</v>
      </c>
      <c r="J127" s="23">
        <v>1.0</v>
      </c>
      <c r="K127" s="23">
        <v>45.0</v>
      </c>
      <c r="L127" s="23">
        <v>2871.0</v>
      </c>
      <c r="M127" s="23">
        <v>0.0</v>
      </c>
      <c r="N127" s="23">
        <v>1264.0</v>
      </c>
      <c r="O127" s="23">
        <v>238.0</v>
      </c>
      <c r="P127" s="23">
        <v>1.0</v>
      </c>
      <c r="Q127" s="23">
        <v>0.0</v>
      </c>
      <c r="R127" s="23">
        <v>1.0</v>
      </c>
      <c r="S127" s="23">
        <v>2871.0</v>
      </c>
      <c r="T127" s="25">
        <v>0.0</v>
      </c>
      <c r="U127" s="25">
        <v>1654.0</v>
      </c>
      <c r="V127" s="26">
        <v>21.0</v>
      </c>
      <c r="W127" s="5">
        <f t="shared" si="2"/>
        <v>-1138</v>
      </c>
      <c r="X127" s="27">
        <f t="shared" si="3"/>
        <v>2</v>
      </c>
      <c r="Y127" s="28">
        <f t="shared" si="4"/>
        <v>2.620671296</v>
      </c>
      <c r="Z127" s="27"/>
      <c r="AA127" s="27" t="str">
        <f t="shared" si="5"/>
        <v/>
      </c>
      <c r="AB127" s="27" t="str">
        <f t="shared" si="6"/>
        <v/>
      </c>
      <c r="AC127" s="27" t="str">
        <f t="shared" si="7"/>
        <v/>
      </c>
      <c r="AD127" s="27" t="str">
        <f t="shared" si="8"/>
        <v/>
      </c>
      <c r="AE127" t="str">
        <f t="shared" si="9"/>
        <v/>
      </c>
      <c r="AG127" t="str">
        <f t="shared" si="10"/>
        <v>@juanpiriz</v>
      </c>
      <c r="AH127" s="31" t="str">
        <f t="shared" si="11"/>
        <v>https://www.chess.com/member/juanpiriz</v>
      </c>
      <c r="AJ127" s="29"/>
      <c r="AK127" s="29"/>
      <c r="AL127" s="29">
        <v>124.0</v>
      </c>
      <c r="AM127" s="29"/>
      <c r="AQ127" s="10"/>
    </row>
    <row r="128">
      <c r="A128" s="23">
        <v>125.0</v>
      </c>
      <c r="B128" s="10" t="s">
        <v>466</v>
      </c>
      <c r="C128" s="24">
        <v>43106.0346875</v>
      </c>
      <c r="D128" s="24">
        <v>43656.34668981482</v>
      </c>
      <c r="E128" s="10" t="s">
        <v>39</v>
      </c>
      <c r="F128" s="23">
        <v>2.0</v>
      </c>
      <c r="G128" s="25">
        <v>1872.0</v>
      </c>
      <c r="H128" s="23">
        <v>111.0</v>
      </c>
      <c r="I128" s="23">
        <v>18.0</v>
      </c>
      <c r="J128" s="23">
        <v>5.0</v>
      </c>
      <c r="K128" s="23">
        <v>8.0</v>
      </c>
      <c r="L128" s="23">
        <v>33525.0</v>
      </c>
      <c r="M128" s="23">
        <v>0.0</v>
      </c>
      <c r="N128" s="23">
        <v>1783.0</v>
      </c>
      <c r="O128" s="23">
        <v>156.0</v>
      </c>
      <c r="P128" s="23">
        <v>5.0</v>
      </c>
      <c r="Q128" s="23">
        <v>1.0</v>
      </c>
      <c r="R128" s="23">
        <v>2.0</v>
      </c>
      <c r="S128" s="23">
        <v>33525.0</v>
      </c>
      <c r="T128" s="25">
        <v>0.0</v>
      </c>
      <c r="U128" s="25">
        <v>1916.0</v>
      </c>
      <c r="V128" s="26">
        <v>17.0</v>
      </c>
      <c r="W128" s="5">
        <f t="shared" si="2"/>
        <v>-1672</v>
      </c>
      <c r="X128" s="27">
        <f t="shared" si="3"/>
        <v>8</v>
      </c>
      <c r="Y128" s="28">
        <f t="shared" si="4"/>
        <v>0.05619212962</v>
      </c>
      <c r="Z128" s="27"/>
      <c r="AA128" s="27" t="str">
        <f t="shared" si="5"/>
        <v/>
      </c>
      <c r="AB128" s="27" t="str">
        <f t="shared" si="6"/>
        <v/>
      </c>
      <c r="AC128" s="27" t="str">
        <f t="shared" si="7"/>
        <v/>
      </c>
      <c r="AD128" s="27" t="str">
        <f t="shared" si="8"/>
        <v/>
      </c>
      <c r="AE128" t="str">
        <f t="shared" si="9"/>
        <v/>
      </c>
      <c r="AG128" t="str">
        <f t="shared" si="10"/>
        <v>@gabrieledominguez</v>
      </c>
      <c r="AH128" s="31" t="str">
        <f t="shared" si="11"/>
        <v>https://www.chess.com/member/gabrieledominguez</v>
      </c>
      <c r="AJ128" s="29"/>
      <c r="AK128" s="29"/>
      <c r="AL128" s="29">
        <v>125.0</v>
      </c>
      <c r="AM128" s="29"/>
      <c r="AN128" s="37"/>
      <c r="AQ128" s="10"/>
    </row>
    <row r="129">
      <c r="A129" s="23">
        <v>126.0</v>
      </c>
      <c r="B129" s="10" t="s">
        <v>469</v>
      </c>
      <c r="C129" s="24">
        <v>42173.92696759259</v>
      </c>
      <c r="D129" s="24">
        <v>43649.88642361111</v>
      </c>
      <c r="E129" s="10" t="s">
        <v>39</v>
      </c>
      <c r="F129" s="23">
        <v>0.0</v>
      </c>
      <c r="G129" s="25">
        <v>1872.0</v>
      </c>
      <c r="H129" s="23">
        <v>97.0</v>
      </c>
      <c r="I129" s="23">
        <v>79.0</v>
      </c>
      <c r="J129" s="23">
        <v>20.0</v>
      </c>
      <c r="K129" s="23">
        <v>39.0</v>
      </c>
      <c r="L129" s="23">
        <v>35546.0</v>
      </c>
      <c r="M129" s="23">
        <v>0.0</v>
      </c>
      <c r="N129" s="10" t="s">
        <v>36</v>
      </c>
      <c r="O129" s="10" t="s">
        <v>36</v>
      </c>
      <c r="P129" s="23">
        <v>0.0</v>
      </c>
      <c r="Q129" s="23">
        <v>0.0</v>
      </c>
      <c r="R129" s="23">
        <v>0.0</v>
      </c>
      <c r="S129" s="10" t="s">
        <v>36</v>
      </c>
      <c r="T129" s="14" t="s">
        <v>36</v>
      </c>
      <c r="U129" s="25">
        <v>1418.0</v>
      </c>
      <c r="V129" s="33" t="s">
        <v>36</v>
      </c>
      <c r="W129" s="5" t="str">
        <f t="shared" si="2"/>
        <v>#VALUE!</v>
      </c>
      <c r="X129" s="27">
        <f t="shared" si="3"/>
        <v>0</v>
      </c>
      <c r="Y129" s="28">
        <f t="shared" si="4"/>
        <v>6.516458333</v>
      </c>
      <c r="Z129" s="27"/>
      <c r="AA129" s="27" t="str">
        <f t="shared" si="5"/>
        <v/>
      </c>
      <c r="AB129" s="27" t="str">
        <f t="shared" si="6"/>
        <v/>
      </c>
      <c r="AC129" s="27" t="str">
        <f t="shared" si="7"/>
        <v/>
      </c>
      <c r="AD129" s="27" t="str">
        <f t="shared" si="8"/>
        <v/>
      </c>
      <c r="AE129" t="str">
        <f t="shared" si="9"/>
        <v/>
      </c>
      <c r="AG129" t="str">
        <f t="shared" si="10"/>
        <v>@fde1975</v>
      </c>
      <c r="AH129" s="31" t="str">
        <f t="shared" si="11"/>
        <v>https://www.chess.com/member/fde1975</v>
      </c>
      <c r="AJ129" s="29"/>
      <c r="AK129" s="29"/>
      <c r="AL129" s="29">
        <v>126.0</v>
      </c>
      <c r="AM129" s="29"/>
      <c r="AQ129" s="10"/>
    </row>
    <row r="130">
      <c r="A130" s="23">
        <v>127.0</v>
      </c>
      <c r="B130" s="10" t="s">
        <v>472</v>
      </c>
      <c r="C130" s="24">
        <v>43067.0294212963</v>
      </c>
      <c r="D130" s="24">
        <v>43656.23701388889</v>
      </c>
      <c r="E130" s="10" t="s">
        <v>39</v>
      </c>
      <c r="F130" s="23">
        <v>16.0</v>
      </c>
      <c r="G130" s="25">
        <v>1871.0</v>
      </c>
      <c r="H130" s="23">
        <v>63.0</v>
      </c>
      <c r="I130" s="23">
        <v>567.0</v>
      </c>
      <c r="J130" s="23">
        <v>95.0</v>
      </c>
      <c r="K130" s="23">
        <v>349.0</v>
      </c>
      <c r="L130" s="23">
        <v>80254.0</v>
      </c>
      <c r="M130" s="23">
        <v>18.18</v>
      </c>
      <c r="N130" s="23">
        <v>1742.0</v>
      </c>
      <c r="O130" s="23">
        <v>95.0</v>
      </c>
      <c r="P130" s="23">
        <v>45.0</v>
      </c>
      <c r="Q130" s="23">
        <v>10.0</v>
      </c>
      <c r="R130" s="23">
        <v>22.0</v>
      </c>
      <c r="S130" s="23">
        <v>80254.0</v>
      </c>
      <c r="T130" s="25">
        <v>18.18</v>
      </c>
      <c r="U130" s="25">
        <v>2565.0</v>
      </c>
      <c r="V130" s="25">
        <v>32.0</v>
      </c>
      <c r="W130" s="5">
        <f t="shared" si="2"/>
        <v>-1679</v>
      </c>
      <c r="X130" s="27">
        <f t="shared" si="3"/>
        <v>77</v>
      </c>
      <c r="Y130" s="28">
        <f t="shared" si="4"/>
        <v>0.1658680556</v>
      </c>
      <c r="Z130" s="38" t="s">
        <v>475</v>
      </c>
      <c r="AA130" s="27" t="str">
        <f t="shared" si="5"/>
        <v/>
      </c>
      <c r="AB130" s="27" t="str">
        <f t="shared" si="6"/>
        <v/>
      </c>
      <c r="AC130" s="27" t="str">
        <f t="shared" si="7"/>
        <v/>
      </c>
      <c r="AD130" s="27" t="str">
        <f t="shared" si="8"/>
        <v/>
      </c>
      <c r="AE130" t="str">
        <f t="shared" si="9"/>
        <v/>
      </c>
      <c r="AG130" t="str">
        <f t="shared" si="10"/>
        <v>@qwaserdecobre</v>
      </c>
      <c r="AH130" s="31" t="str">
        <f t="shared" si="11"/>
        <v>https://www.chess.com/member/qwaserdecobre</v>
      </c>
      <c r="AJ130" s="29"/>
      <c r="AK130" s="29"/>
      <c r="AL130" s="29">
        <v>127.0</v>
      </c>
      <c r="AM130" s="29"/>
      <c r="AN130" s="37"/>
      <c r="AQ130" s="10"/>
    </row>
    <row r="131">
      <c r="A131" s="23">
        <v>128.0</v>
      </c>
      <c r="B131" s="10" t="s">
        <v>478</v>
      </c>
      <c r="C131" s="24">
        <v>42950.77686342593</v>
      </c>
      <c r="D131" s="24">
        <v>43576.274305555555</v>
      </c>
      <c r="E131" s="10" t="s">
        <v>39</v>
      </c>
      <c r="F131" s="23">
        <v>0.0</v>
      </c>
      <c r="G131" s="25">
        <v>1868.0</v>
      </c>
      <c r="H131" s="23">
        <v>100.0</v>
      </c>
      <c r="I131" s="23">
        <v>81.0</v>
      </c>
      <c r="J131" s="23">
        <v>18.0</v>
      </c>
      <c r="K131" s="23">
        <v>19.0</v>
      </c>
      <c r="L131" s="23">
        <v>20671.0</v>
      </c>
      <c r="M131" s="23">
        <v>100.0</v>
      </c>
      <c r="N131" s="23">
        <v>1435.0</v>
      </c>
      <c r="O131" s="23">
        <v>114.0</v>
      </c>
      <c r="P131" s="23">
        <v>23.0</v>
      </c>
      <c r="Q131" s="23">
        <v>1.0</v>
      </c>
      <c r="R131" s="23">
        <v>7.0</v>
      </c>
      <c r="S131" s="23">
        <v>20671.0</v>
      </c>
      <c r="T131" s="25">
        <v>100.0</v>
      </c>
      <c r="U131" s="25">
        <v>1268.0</v>
      </c>
      <c r="V131" s="33" t="s">
        <v>36</v>
      </c>
      <c r="W131" s="5">
        <f t="shared" si="2"/>
        <v>-1335</v>
      </c>
      <c r="X131" s="27">
        <f t="shared" si="3"/>
        <v>31</v>
      </c>
      <c r="Y131" s="28">
        <f t="shared" si="4"/>
        <v>80.12857639</v>
      </c>
      <c r="Z131" s="27"/>
      <c r="AA131" s="27" t="str">
        <f t="shared" si="5"/>
        <v/>
      </c>
      <c r="AB131" s="27" t="str">
        <f t="shared" si="6"/>
        <v/>
      </c>
      <c r="AC131" s="27" t="str">
        <f t="shared" si="7"/>
        <v/>
      </c>
      <c r="AD131" s="27" t="str">
        <f t="shared" si="8"/>
        <v/>
      </c>
      <c r="AE131" t="str">
        <f t="shared" si="9"/>
        <v/>
      </c>
      <c r="AG131" t="str">
        <f t="shared" si="10"/>
        <v>@daniel_sebastian</v>
      </c>
      <c r="AH131" s="31" t="str">
        <f t="shared" si="11"/>
        <v>https://www.chess.com/member/daniel_sebastian</v>
      </c>
      <c r="AJ131" s="29"/>
      <c r="AK131" s="29"/>
      <c r="AL131" s="29">
        <v>128.0</v>
      </c>
      <c r="AM131" s="29"/>
      <c r="AQ131" s="10"/>
    </row>
    <row r="132">
      <c r="A132" s="23">
        <v>129.0</v>
      </c>
      <c r="B132" s="10" t="s">
        <v>480</v>
      </c>
      <c r="C132" s="24">
        <v>43226.0084375</v>
      </c>
      <c r="D132" s="24">
        <v>43655.96287037037</v>
      </c>
      <c r="E132" s="10" t="s">
        <v>39</v>
      </c>
      <c r="F132" s="23">
        <v>11.0</v>
      </c>
      <c r="G132" s="25">
        <v>1867.0</v>
      </c>
      <c r="H132" s="23">
        <v>90.0</v>
      </c>
      <c r="I132" s="23">
        <v>64.0</v>
      </c>
      <c r="J132" s="23">
        <v>4.0</v>
      </c>
      <c r="K132" s="23">
        <v>5.0</v>
      </c>
      <c r="L132" s="23">
        <v>53423.0</v>
      </c>
      <c r="M132" s="23">
        <v>0.0</v>
      </c>
      <c r="N132" s="23">
        <v>1520.0</v>
      </c>
      <c r="O132" s="23">
        <v>133.0</v>
      </c>
      <c r="P132" s="23">
        <v>7.0</v>
      </c>
      <c r="Q132" s="23">
        <v>0.0</v>
      </c>
      <c r="R132" s="23">
        <v>2.0</v>
      </c>
      <c r="S132" s="23">
        <v>53423.0</v>
      </c>
      <c r="T132" s="25">
        <v>0.0</v>
      </c>
      <c r="U132" s="25">
        <v>2318.0</v>
      </c>
      <c r="V132" s="26">
        <v>31.0</v>
      </c>
      <c r="W132" s="5">
        <f t="shared" si="2"/>
        <v>-1430</v>
      </c>
      <c r="X132" s="27">
        <f t="shared" si="3"/>
        <v>9</v>
      </c>
      <c r="Y132" s="28">
        <f t="shared" si="4"/>
        <v>0.4400115741</v>
      </c>
      <c r="Z132" s="27"/>
      <c r="AA132" s="27" t="str">
        <f t="shared" si="5"/>
        <v/>
      </c>
      <c r="AB132" s="27" t="str">
        <f t="shared" si="6"/>
        <v/>
      </c>
      <c r="AC132" s="27" t="str">
        <f t="shared" si="7"/>
        <v/>
      </c>
      <c r="AD132" s="27" t="str">
        <f t="shared" si="8"/>
        <v/>
      </c>
      <c r="AE132" t="str">
        <f t="shared" si="9"/>
        <v/>
      </c>
      <c r="AG132" t="str">
        <f t="shared" si="10"/>
        <v>@fedegrp</v>
      </c>
      <c r="AH132" s="31" t="str">
        <f t="shared" si="11"/>
        <v>https://www.chess.com/member/fedegrp</v>
      </c>
      <c r="AJ132" s="29"/>
      <c r="AK132" s="29"/>
      <c r="AL132" s="29">
        <v>129.0</v>
      </c>
      <c r="AM132" s="29"/>
      <c r="AN132" s="37"/>
      <c r="AQ132" s="10"/>
    </row>
    <row r="133">
      <c r="A133" s="23">
        <v>130.0</v>
      </c>
      <c r="B133" s="10" t="s">
        <v>483</v>
      </c>
      <c r="C133" s="24">
        <v>42730.146006944444</v>
      </c>
      <c r="D133" s="24">
        <v>43656.02431712963</v>
      </c>
      <c r="E133" s="10" t="s">
        <v>35</v>
      </c>
      <c r="F133" s="23">
        <v>0.0</v>
      </c>
      <c r="G133" s="25">
        <v>1866.0</v>
      </c>
      <c r="H133" s="23">
        <v>132.0</v>
      </c>
      <c r="I133" s="23">
        <v>34.0</v>
      </c>
      <c r="J133" s="23">
        <v>11.0</v>
      </c>
      <c r="K133" s="23">
        <v>8.0</v>
      </c>
      <c r="L133" s="23">
        <v>49212.0</v>
      </c>
      <c r="M133" s="23">
        <v>100.0</v>
      </c>
      <c r="N133" s="10" t="s">
        <v>36</v>
      </c>
      <c r="O133" s="10" t="s">
        <v>36</v>
      </c>
      <c r="P133" s="23">
        <v>0.0</v>
      </c>
      <c r="Q133" s="23">
        <v>0.0</v>
      </c>
      <c r="R133" s="23">
        <v>0.0</v>
      </c>
      <c r="S133" s="10" t="s">
        <v>36</v>
      </c>
      <c r="T133" s="14" t="s">
        <v>36</v>
      </c>
      <c r="U133" s="25">
        <v>2566.0</v>
      </c>
      <c r="V133" s="25">
        <v>41.0</v>
      </c>
      <c r="W133" s="5" t="str">
        <f t="shared" si="2"/>
        <v>#VALUE!</v>
      </c>
      <c r="X133" s="27">
        <f t="shared" si="3"/>
        <v>0</v>
      </c>
      <c r="Y133" s="28">
        <f t="shared" si="4"/>
        <v>0.3785648148</v>
      </c>
      <c r="Z133" s="27"/>
      <c r="AA133" s="27" t="str">
        <f t="shared" si="5"/>
        <v/>
      </c>
      <c r="AB133" s="27" t="str">
        <f t="shared" si="6"/>
        <v/>
      </c>
      <c r="AC133" s="27" t="str">
        <f t="shared" si="7"/>
        <v/>
      </c>
      <c r="AD133" s="27" t="str">
        <f t="shared" si="8"/>
        <v/>
      </c>
      <c r="AE133" t="str">
        <f t="shared" si="9"/>
        <v/>
      </c>
      <c r="AG133" t="str">
        <f t="shared" si="10"/>
        <v>@andresgv36</v>
      </c>
      <c r="AH133" s="31" t="str">
        <f t="shared" si="11"/>
        <v>https://www.chess.com/member/andresgv36</v>
      </c>
      <c r="AJ133" s="29"/>
      <c r="AK133" s="29"/>
      <c r="AL133" s="29">
        <v>130.0</v>
      </c>
      <c r="AM133" s="29"/>
      <c r="AN133" s="37"/>
      <c r="AQ133" s="10"/>
    </row>
    <row r="134">
      <c r="A134" s="23">
        <v>131.0</v>
      </c>
      <c r="B134" s="10" t="s">
        <v>487</v>
      </c>
      <c r="C134" s="24">
        <v>43350.92716435185</v>
      </c>
      <c r="D134" s="24">
        <v>43655.7674537037</v>
      </c>
      <c r="E134" s="10" t="s">
        <v>39</v>
      </c>
      <c r="F134" s="23">
        <v>14.0</v>
      </c>
      <c r="G134" s="25">
        <v>1865.0</v>
      </c>
      <c r="H134" s="23">
        <v>101.0</v>
      </c>
      <c r="I134" s="23">
        <v>16.0</v>
      </c>
      <c r="J134" s="23">
        <v>2.0</v>
      </c>
      <c r="K134" s="23">
        <v>7.0</v>
      </c>
      <c r="L134" s="23">
        <v>52660.0</v>
      </c>
      <c r="M134" s="23">
        <v>0.0</v>
      </c>
      <c r="N134" s="23">
        <v>1809.0</v>
      </c>
      <c r="O134" s="23">
        <v>340.0</v>
      </c>
      <c r="P134" s="23">
        <v>1.0</v>
      </c>
      <c r="Q134" s="23">
        <v>0.0</v>
      </c>
      <c r="R134" s="23">
        <v>0.0</v>
      </c>
      <c r="S134" s="23">
        <v>52660.0</v>
      </c>
      <c r="T134" s="25">
        <v>0.0</v>
      </c>
      <c r="U134" s="25">
        <v>1814.0</v>
      </c>
      <c r="V134" s="26">
        <v>24.0</v>
      </c>
      <c r="W134" s="5">
        <f t="shared" si="2"/>
        <v>-1708</v>
      </c>
      <c r="X134" s="27">
        <f t="shared" si="3"/>
        <v>1</v>
      </c>
      <c r="Y134" s="28">
        <f t="shared" si="4"/>
        <v>0.6354282407</v>
      </c>
      <c r="Z134" s="27"/>
      <c r="AA134" s="27" t="str">
        <f t="shared" si="5"/>
        <v/>
      </c>
      <c r="AB134" s="27" t="str">
        <f t="shared" si="6"/>
        <v/>
      </c>
      <c r="AC134" s="27" t="str">
        <f t="shared" si="7"/>
        <v/>
      </c>
      <c r="AD134" s="27" t="str">
        <f t="shared" si="8"/>
        <v/>
      </c>
      <c r="AE134" t="str">
        <f t="shared" si="9"/>
        <v/>
      </c>
      <c r="AG134" t="str">
        <f t="shared" si="10"/>
        <v>@tomasgalasso</v>
      </c>
      <c r="AH134" s="31" t="str">
        <f t="shared" si="11"/>
        <v>https://www.chess.com/member/tomasgalasso</v>
      </c>
      <c r="AJ134" s="29"/>
      <c r="AK134" s="29"/>
      <c r="AL134" s="29">
        <v>131.0</v>
      </c>
      <c r="AM134" s="29"/>
      <c r="AN134" s="39"/>
      <c r="AQ134" s="10"/>
    </row>
    <row r="135">
      <c r="A135" s="23">
        <v>132.0</v>
      </c>
      <c r="B135" s="10" t="s">
        <v>492</v>
      </c>
      <c r="C135" s="24">
        <v>43192.50502314815</v>
      </c>
      <c r="D135" s="24">
        <v>43656.315567129626</v>
      </c>
      <c r="E135" s="10" t="s">
        <v>39</v>
      </c>
      <c r="F135" s="23">
        <v>12.0</v>
      </c>
      <c r="G135" s="25">
        <v>1864.0</v>
      </c>
      <c r="H135" s="23">
        <v>58.0</v>
      </c>
      <c r="I135" s="23">
        <v>217.0</v>
      </c>
      <c r="J135" s="23">
        <v>20.0</v>
      </c>
      <c r="K135" s="23">
        <v>86.0</v>
      </c>
      <c r="L135" s="23">
        <v>9738.0</v>
      </c>
      <c r="M135" s="23">
        <v>0.0</v>
      </c>
      <c r="N135" s="23">
        <v>1775.0</v>
      </c>
      <c r="O135" s="23">
        <v>84.0</v>
      </c>
      <c r="P135" s="23">
        <v>31.0</v>
      </c>
      <c r="Q135" s="23">
        <v>1.0</v>
      </c>
      <c r="R135" s="23">
        <v>18.0</v>
      </c>
      <c r="S135" s="23">
        <v>9738.0</v>
      </c>
      <c r="T135" s="25">
        <v>0.0</v>
      </c>
      <c r="U135" s="25">
        <v>2361.0</v>
      </c>
      <c r="V135" s="26">
        <v>28.0</v>
      </c>
      <c r="W135" s="5">
        <f t="shared" si="2"/>
        <v>-1717</v>
      </c>
      <c r="X135" s="27">
        <f t="shared" si="3"/>
        <v>50</v>
      </c>
      <c r="Y135" s="28">
        <f t="shared" si="4"/>
        <v>0.08731481482</v>
      </c>
      <c r="Z135" s="27"/>
      <c r="AA135" s="27" t="str">
        <f t="shared" si="5"/>
        <v/>
      </c>
      <c r="AB135" s="27" t="str">
        <f t="shared" si="6"/>
        <v/>
      </c>
      <c r="AC135" s="27" t="str">
        <f t="shared" si="7"/>
        <v/>
      </c>
      <c r="AD135" s="27" t="str">
        <f t="shared" si="8"/>
        <v/>
      </c>
      <c r="AE135" t="str">
        <f t="shared" si="9"/>
        <v/>
      </c>
      <c r="AG135" t="str">
        <f t="shared" si="10"/>
        <v>@esteban1982</v>
      </c>
      <c r="AH135" s="31" t="str">
        <f t="shared" si="11"/>
        <v>https://www.chess.com/member/esteban1982</v>
      </c>
      <c r="AJ135" s="29"/>
      <c r="AK135" s="29"/>
      <c r="AL135" s="29">
        <v>132.0</v>
      </c>
      <c r="AM135" s="29"/>
      <c r="AQ135" s="10"/>
    </row>
    <row r="136">
      <c r="A136" s="23">
        <v>133.0</v>
      </c>
      <c r="B136" s="10" t="s">
        <v>495</v>
      </c>
      <c r="C136" s="24">
        <v>42489.3503125</v>
      </c>
      <c r="D136" s="24">
        <v>43656.39082175926</v>
      </c>
      <c r="E136" s="10" t="s">
        <v>35</v>
      </c>
      <c r="F136" s="23">
        <v>133.0</v>
      </c>
      <c r="G136" s="25">
        <v>1864.0</v>
      </c>
      <c r="H136" s="23">
        <v>48.0</v>
      </c>
      <c r="I136" s="23">
        <v>1195.0</v>
      </c>
      <c r="J136" s="23">
        <v>340.0</v>
      </c>
      <c r="K136" s="23">
        <v>431.0</v>
      </c>
      <c r="L136" s="23">
        <v>40427.0</v>
      </c>
      <c r="M136" s="23">
        <v>0.0</v>
      </c>
      <c r="N136" s="23">
        <v>1705.0</v>
      </c>
      <c r="O136" s="23">
        <v>67.0</v>
      </c>
      <c r="P136" s="23">
        <v>97.0</v>
      </c>
      <c r="Q136" s="23">
        <v>18.0</v>
      </c>
      <c r="R136" s="23">
        <v>24.0</v>
      </c>
      <c r="S136" s="23">
        <v>40427.0</v>
      </c>
      <c r="T136" s="25">
        <v>0.0</v>
      </c>
      <c r="U136" s="25">
        <v>2174.0</v>
      </c>
      <c r="V136" s="26">
        <v>24.0</v>
      </c>
      <c r="W136" s="5">
        <f t="shared" si="2"/>
        <v>-1657</v>
      </c>
      <c r="X136" s="27">
        <f t="shared" si="3"/>
        <v>139</v>
      </c>
      <c r="Y136" s="28">
        <f t="shared" si="4"/>
        <v>0.01206018518</v>
      </c>
      <c r="Z136" s="27"/>
      <c r="AA136" s="27" t="str">
        <f t="shared" si="5"/>
        <v/>
      </c>
      <c r="AB136" s="27" t="str">
        <f t="shared" si="6"/>
        <v/>
      </c>
      <c r="AC136" s="27" t="str">
        <f t="shared" si="7"/>
        <v/>
      </c>
      <c r="AD136" s="27" t="str">
        <f t="shared" si="8"/>
        <v/>
      </c>
      <c r="AE136" t="str">
        <f t="shared" si="9"/>
        <v/>
      </c>
      <c r="AG136" t="str">
        <f t="shared" si="10"/>
        <v>@salonso8</v>
      </c>
      <c r="AH136" s="31" t="str">
        <f t="shared" si="11"/>
        <v>https://www.chess.com/member/salonso8</v>
      </c>
      <c r="AJ136" s="29"/>
      <c r="AK136" s="29"/>
      <c r="AL136" s="29">
        <v>133.0</v>
      </c>
      <c r="AM136" s="29"/>
      <c r="AN136" s="37"/>
      <c r="AQ136" s="10"/>
    </row>
    <row r="137">
      <c r="A137" s="23">
        <v>134.0</v>
      </c>
      <c r="B137" s="10" t="s">
        <v>498</v>
      </c>
      <c r="C137" s="24">
        <v>41524.89699074074</v>
      </c>
      <c r="D137" s="24">
        <v>43656.06170138889</v>
      </c>
      <c r="E137" s="10" t="s">
        <v>39</v>
      </c>
      <c r="F137" s="23">
        <v>4.0</v>
      </c>
      <c r="G137" s="25">
        <v>1860.0</v>
      </c>
      <c r="H137" s="23">
        <v>74.0</v>
      </c>
      <c r="I137" s="23">
        <v>122.0</v>
      </c>
      <c r="J137" s="23">
        <v>22.0</v>
      </c>
      <c r="K137" s="23">
        <v>66.0</v>
      </c>
      <c r="L137" s="23">
        <v>22963.0</v>
      </c>
      <c r="M137" s="23">
        <v>0.0</v>
      </c>
      <c r="N137" s="23">
        <v>1075.0</v>
      </c>
      <c r="O137" s="23">
        <v>278.0</v>
      </c>
      <c r="P137" s="23">
        <v>1.0</v>
      </c>
      <c r="Q137" s="23">
        <v>0.0</v>
      </c>
      <c r="R137" s="23">
        <v>0.0</v>
      </c>
      <c r="S137" s="23">
        <v>22963.0</v>
      </c>
      <c r="T137" s="25">
        <v>0.0</v>
      </c>
      <c r="U137" s="25">
        <v>1964.0</v>
      </c>
      <c r="V137" s="33" t="s">
        <v>36</v>
      </c>
      <c r="W137" s="5">
        <f t="shared" si="2"/>
        <v>-1001</v>
      </c>
      <c r="X137" s="27">
        <f t="shared" si="3"/>
        <v>1</v>
      </c>
      <c r="Y137" s="28">
        <f t="shared" si="4"/>
        <v>0.3411805556</v>
      </c>
      <c r="Z137" s="27"/>
      <c r="AA137" s="27" t="str">
        <f t="shared" si="5"/>
        <v/>
      </c>
      <c r="AB137" s="27" t="str">
        <f t="shared" si="6"/>
        <v/>
      </c>
      <c r="AC137" s="27" t="str">
        <f t="shared" si="7"/>
        <v/>
      </c>
      <c r="AD137" s="27" t="str">
        <f t="shared" si="8"/>
        <v/>
      </c>
      <c r="AE137" t="str">
        <f t="shared" si="9"/>
        <v/>
      </c>
      <c r="AG137" t="str">
        <f t="shared" si="10"/>
        <v>@gonza_inv</v>
      </c>
      <c r="AH137" s="31" t="str">
        <f t="shared" si="11"/>
        <v>https://www.chess.com/member/gonza_inv</v>
      </c>
      <c r="AJ137" s="29"/>
      <c r="AK137" s="29"/>
      <c r="AL137" s="29">
        <v>134.0</v>
      </c>
      <c r="AM137" s="29"/>
      <c r="AQ137" s="10"/>
    </row>
    <row r="138">
      <c r="A138" s="23">
        <v>135.0</v>
      </c>
      <c r="B138" s="10" t="s">
        <v>500</v>
      </c>
      <c r="C138" s="24">
        <v>42154.614583333336</v>
      </c>
      <c r="D138" s="24">
        <v>43646.768217592595</v>
      </c>
      <c r="E138" s="10" t="s">
        <v>39</v>
      </c>
      <c r="F138" s="23">
        <v>0.0</v>
      </c>
      <c r="G138" s="25">
        <v>1860.0</v>
      </c>
      <c r="H138" s="23">
        <v>90.0</v>
      </c>
      <c r="I138" s="23">
        <v>148.0</v>
      </c>
      <c r="J138" s="23">
        <v>17.0</v>
      </c>
      <c r="K138" s="23">
        <v>88.0</v>
      </c>
      <c r="L138" s="23">
        <v>18801.0</v>
      </c>
      <c r="M138" s="23">
        <v>0.0</v>
      </c>
      <c r="N138" s="23">
        <v>1751.0</v>
      </c>
      <c r="O138" s="23">
        <v>103.0</v>
      </c>
      <c r="P138" s="23">
        <v>45.0</v>
      </c>
      <c r="Q138" s="23">
        <v>6.0</v>
      </c>
      <c r="R138" s="23">
        <v>23.0</v>
      </c>
      <c r="S138" s="23">
        <v>18801.0</v>
      </c>
      <c r="T138" s="25">
        <v>0.0</v>
      </c>
      <c r="U138" s="25">
        <v>1524.0</v>
      </c>
      <c r="V138" s="33" t="s">
        <v>36</v>
      </c>
      <c r="W138" s="5">
        <f t="shared" si="2"/>
        <v>-1661</v>
      </c>
      <c r="X138" s="27">
        <f t="shared" si="3"/>
        <v>74</v>
      </c>
      <c r="Y138" s="28">
        <f t="shared" si="4"/>
        <v>9.634664352</v>
      </c>
      <c r="Z138" s="27"/>
      <c r="AA138" s="27" t="str">
        <f t="shared" si="5"/>
        <v/>
      </c>
      <c r="AB138" s="27" t="str">
        <f t="shared" si="6"/>
        <v/>
      </c>
      <c r="AC138" s="27" t="str">
        <f t="shared" si="7"/>
        <v/>
      </c>
      <c r="AD138" s="27" t="str">
        <f t="shared" si="8"/>
        <v/>
      </c>
      <c r="AE138" t="str">
        <f t="shared" si="9"/>
        <v/>
      </c>
      <c r="AG138" t="str">
        <f t="shared" si="10"/>
        <v>@ergaommes</v>
      </c>
      <c r="AH138" s="31" t="str">
        <f t="shared" si="11"/>
        <v>https://www.chess.com/member/ergaommes</v>
      </c>
      <c r="AJ138" s="29"/>
      <c r="AK138" s="29"/>
      <c r="AL138" s="29">
        <v>135.0</v>
      </c>
      <c r="AM138" s="29"/>
      <c r="AQ138" s="10"/>
    </row>
    <row r="139">
      <c r="A139" s="23">
        <v>136.0</v>
      </c>
      <c r="B139" s="10" t="s">
        <v>504</v>
      </c>
      <c r="C139" s="24">
        <v>43349.996469907404</v>
      </c>
      <c r="D139" s="24">
        <v>43627.74077546296</v>
      </c>
      <c r="E139" s="10" t="s">
        <v>39</v>
      </c>
      <c r="F139" s="23">
        <v>0.0</v>
      </c>
      <c r="G139" s="25">
        <v>1859.0</v>
      </c>
      <c r="H139" s="23">
        <v>121.0</v>
      </c>
      <c r="I139" s="23">
        <v>11.0</v>
      </c>
      <c r="J139" s="23">
        <v>1.0</v>
      </c>
      <c r="K139" s="23">
        <v>5.0</v>
      </c>
      <c r="L139" s="23">
        <v>9023.0</v>
      </c>
      <c r="M139" s="23">
        <v>50.0</v>
      </c>
      <c r="N139" s="10" t="s">
        <v>36</v>
      </c>
      <c r="O139" s="10" t="s">
        <v>36</v>
      </c>
      <c r="P139" s="23">
        <v>0.0</v>
      </c>
      <c r="Q139" s="23">
        <v>0.0</v>
      </c>
      <c r="R139" s="23">
        <v>0.0</v>
      </c>
      <c r="S139" s="10" t="s">
        <v>36</v>
      </c>
      <c r="T139" s="14" t="s">
        <v>36</v>
      </c>
      <c r="U139" s="25">
        <v>617.0</v>
      </c>
      <c r="V139" s="14" t="s">
        <v>36</v>
      </c>
      <c r="W139" s="5" t="str">
        <f t="shared" si="2"/>
        <v>#VALUE!</v>
      </c>
      <c r="X139" s="27">
        <f t="shared" si="3"/>
        <v>0</v>
      </c>
      <c r="Y139" s="28">
        <f t="shared" si="4"/>
        <v>28.66210648</v>
      </c>
      <c r="Z139" s="27"/>
      <c r="AA139" s="27" t="str">
        <f t="shared" si="5"/>
        <v/>
      </c>
      <c r="AB139" s="27" t="str">
        <f t="shared" si="6"/>
        <v/>
      </c>
      <c r="AC139" s="27" t="str">
        <f t="shared" si="7"/>
        <v/>
      </c>
      <c r="AD139" s="27" t="str">
        <f t="shared" si="8"/>
        <v/>
      </c>
      <c r="AE139" t="str">
        <f t="shared" si="9"/>
        <v/>
      </c>
      <c r="AG139" t="str">
        <f t="shared" si="10"/>
        <v>@huarg0</v>
      </c>
      <c r="AH139" s="31" t="str">
        <f t="shared" si="11"/>
        <v>https://www.chess.com/member/huarg0</v>
      </c>
      <c r="AJ139" s="29"/>
      <c r="AK139" s="29"/>
      <c r="AL139" s="29">
        <v>136.0</v>
      </c>
      <c r="AM139" s="29"/>
      <c r="AQ139" s="10"/>
    </row>
    <row r="140">
      <c r="A140" s="23">
        <v>137.0</v>
      </c>
      <c r="B140" s="10" t="s">
        <v>509</v>
      </c>
      <c r="C140" s="24">
        <v>43265.58719907407</v>
      </c>
      <c r="D140" s="24">
        <v>43656.347916666666</v>
      </c>
      <c r="E140" s="10" t="s">
        <v>39</v>
      </c>
      <c r="F140" s="23">
        <v>5.0</v>
      </c>
      <c r="G140" s="25">
        <v>1857.0</v>
      </c>
      <c r="H140" s="23">
        <v>84.0</v>
      </c>
      <c r="I140" s="23">
        <v>25.0</v>
      </c>
      <c r="J140" s="23">
        <v>3.0</v>
      </c>
      <c r="K140" s="23">
        <v>6.0</v>
      </c>
      <c r="L140" s="23">
        <v>22920.0</v>
      </c>
      <c r="M140" s="23">
        <v>0.0</v>
      </c>
      <c r="N140" s="23">
        <v>1707.0</v>
      </c>
      <c r="O140" s="23">
        <v>114.0</v>
      </c>
      <c r="P140" s="23">
        <v>15.0</v>
      </c>
      <c r="Q140" s="23">
        <v>0.0</v>
      </c>
      <c r="R140" s="23">
        <v>5.0</v>
      </c>
      <c r="S140" s="23">
        <v>22920.0</v>
      </c>
      <c r="T140" s="25">
        <v>0.0</v>
      </c>
      <c r="U140" s="25">
        <v>2347.0</v>
      </c>
      <c r="V140" s="25">
        <v>30.0</v>
      </c>
      <c r="W140" s="5">
        <f t="shared" si="2"/>
        <v>-1623</v>
      </c>
      <c r="X140" s="27">
        <f t="shared" si="3"/>
        <v>20</v>
      </c>
      <c r="Y140" s="28">
        <f t="shared" si="4"/>
        <v>0.05496527778</v>
      </c>
      <c r="Z140" s="27"/>
      <c r="AA140" s="27" t="str">
        <f t="shared" si="5"/>
        <v/>
      </c>
      <c r="AB140" s="27" t="str">
        <f t="shared" si="6"/>
        <v/>
      </c>
      <c r="AC140" s="27" t="str">
        <f t="shared" si="7"/>
        <v/>
      </c>
      <c r="AD140" s="27" t="str">
        <f t="shared" si="8"/>
        <v/>
      </c>
      <c r="AE140" t="str">
        <f t="shared" si="9"/>
        <v/>
      </c>
      <c r="AG140" t="str">
        <f t="shared" si="10"/>
        <v>@lakardumbe</v>
      </c>
      <c r="AH140" s="31" t="str">
        <f t="shared" si="11"/>
        <v>https://www.chess.com/member/lakardumbe</v>
      </c>
      <c r="AJ140" s="29"/>
      <c r="AK140" s="29"/>
      <c r="AL140" s="29">
        <v>137.0</v>
      </c>
      <c r="AM140" s="29"/>
      <c r="AQ140" s="10"/>
    </row>
    <row r="141">
      <c r="A141" s="23">
        <v>138.0</v>
      </c>
      <c r="B141" s="10" t="s">
        <v>512</v>
      </c>
      <c r="C141" s="24">
        <v>42534.89945601852</v>
      </c>
      <c r="D141" s="24">
        <v>43656.37755787037</v>
      </c>
      <c r="E141" s="10" t="s">
        <v>39</v>
      </c>
      <c r="F141" s="23">
        <v>6.0</v>
      </c>
      <c r="G141" s="25">
        <v>1856.0</v>
      </c>
      <c r="H141" s="23">
        <v>64.0</v>
      </c>
      <c r="I141" s="23">
        <v>571.0</v>
      </c>
      <c r="J141" s="23">
        <v>205.0</v>
      </c>
      <c r="K141" s="23">
        <v>190.0</v>
      </c>
      <c r="L141" s="23">
        <v>17267.0</v>
      </c>
      <c r="M141" s="23">
        <v>0.0</v>
      </c>
      <c r="N141" s="23">
        <v>1923.0</v>
      </c>
      <c r="O141" s="23">
        <v>84.0</v>
      </c>
      <c r="P141" s="23">
        <v>92.0</v>
      </c>
      <c r="Q141" s="23">
        <v>18.0</v>
      </c>
      <c r="R141" s="23">
        <v>36.0</v>
      </c>
      <c r="S141" s="23">
        <v>17267.0</v>
      </c>
      <c r="T141" s="25">
        <v>0.0</v>
      </c>
      <c r="U141" s="25">
        <v>2619.0</v>
      </c>
      <c r="V141" s="25">
        <v>30.0</v>
      </c>
      <c r="W141" s="5">
        <f t="shared" si="2"/>
        <v>-1859</v>
      </c>
      <c r="X141" s="27">
        <f t="shared" si="3"/>
        <v>146</v>
      </c>
      <c r="Y141" s="28">
        <f t="shared" si="4"/>
        <v>0.02532407407</v>
      </c>
      <c r="Z141" s="27"/>
      <c r="AA141" s="27" t="str">
        <f t="shared" si="5"/>
        <v/>
      </c>
      <c r="AB141" s="27" t="str">
        <f t="shared" si="6"/>
        <v/>
      </c>
      <c r="AC141" s="27" t="str">
        <f t="shared" si="7"/>
        <v/>
      </c>
      <c r="AD141" s="27" t="str">
        <f t="shared" si="8"/>
        <v/>
      </c>
      <c r="AE141" t="str">
        <f t="shared" si="9"/>
        <v/>
      </c>
      <c r="AG141" t="str">
        <f t="shared" si="10"/>
        <v>@cristhiandaher</v>
      </c>
      <c r="AH141" s="31" t="str">
        <f t="shared" si="11"/>
        <v>https://www.chess.com/member/cristhiandaher</v>
      </c>
      <c r="AJ141" s="29"/>
      <c r="AK141" s="29"/>
      <c r="AL141" s="29">
        <v>138.0</v>
      </c>
      <c r="AM141" s="29"/>
      <c r="AN141" s="37"/>
      <c r="AQ141" s="10"/>
    </row>
    <row r="142">
      <c r="A142" s="23">
        <v>139.0</v>
      </c>
      <c r="B142" s="10" t="s">
        <v>515</v>
      </c>
      <c r="C142" s="24">
        <v>43477.183541666665</v>
      </c>
      <c r="D142" s="24">
        <v>43655.9783912037</v>
      </c>
      <c r="E142" s="10" t="s">
        <v>39</v>
      </c>
      <c r="F142" s="23">
        <v>6.0</v>
      </c>
      <c r="G142" s="25">
        <v>1856.0</v>
      </c>
      <c r="H142" s="23">
        <v>91.0</v>
      </c>
      <c r="I142" s="23">
        <v>28.0</v>
      </c>
      <c r="J142" s="23">
        <v>2.0</v>
      </c>
      <c r="K142" s="23">
        <v>4.0</v>
      </c>
      <c r="L142" s="23">
        <v>24093.0</v>
      </c>
      <c r="M142" s="23">
        <v>0.0</v>
      </c>
      <c r="N142" s="23">
        <v>1418.0</v>
      </c>
      <c r="O142" s="23">
        <v>206.0</v>
      </c>
      <c r="P142" s="23">
        <v>4.0</v>
      </c>
      <c r="Q142" s="23">
        <v>0.0</v>
      </c>
      <c r="R142" s="23">
        <v>0.0</v>
      </c>
      <c r="S142" s="23">
        <v>24093.0</v>
      </c>
      <c r="T142" s="25">
        <v>0.0</v>
      </c>
      <c r="U142" s="25">
        <v>2029.0</v>
      </c>
      <c r="V142" s="25">
        <v>22.0</v>
      </c>
      <c r="W142" s="5">
        <f t="shared" si="2"/>
        <v>-1327</v>
      </c>
      <c r="X142" s="27">
        <f t="shared" si="3"/>
        <v>4</v>
      </c>
      <c r="Y142" s="28">
        <f t="shared" si="4"/>
        <v>0.4244907407</v>
      </c>
      <c r="Z142" s="27"/>
      <c r="AA142" s="27" t="str">
        <f t="shared" si="5"/>
        <v/>
      </c>
      <c r="AB142" s="27" t="str">
        <f t="shared" si="6"/>
        <v/>
      </c>
      <c r="AC142" s="27" t="str">
        <f t="shared" si="7"/>
        <v/>
      </c>
      <c r="AD142" s="27" t="str">
        <f t="shared" si="8"/>
        <v/>
      </c>
      <c r="AE142" t="str">
        <f t="shared" si="9"/>
        <v/>
      </c>
      <c r="AG142" t="str">
        <f t="shared" si="10"/>
        <v>@miguegonzalez</v>
      </c>
      <c r="AH142" s="31" t="str">
        <f t="shared" si="11"/>
        <v>https://www.chess.com/member/miguegonzalez</v>
      </c>
      <c r="AJ142" s="29"/>
      <c r="AK142" s="29"/>
      <c r="AL142" s="29">
        <v>139.0</v>
      </c>
      <c r="AM142" s="29"/>
      <c r="AQ142" s="10"/>
    </row>
    <row r="143">
      <c r="A143" s="23">
        <v>140.0</v>
      </c>
      <c r="B143" s="10" t="s">
        <v>518</v>
      </c>
      <c r="C143" s="24">
        <v>43479.90899305556</v>
      </c>
      <c r="D143" s="24">
        <v>43656.358981481484</v>
      </c>
      <c r="E143" s="10" t="s">
        <v>35</v>
      </c>
      <c r="F143" s="23">
        <v>6.0</v>
      </c>
      <c r="G143" s="25">
        <v>1852.0</v>
      </c>
      <c r="H143" s="23">
        <v>79.0</v>
      </c>
      <c r="I143" s="23">
        <v>58.0</v>
      </c>
      <c r="J143" s="23">
        <v>17.0</v>
      </c>
      <c r="K143" s="23">
        <v>30.0</v>
      </c>
      <c r="L143" s="23">
        <v>19190.0</v>
      </c>
      <c r="M143" s="23">
        <v>0.0</v>
      </c>
      <c r="N143" s="23">
        <v>1621.0</v>
      </c>
      <c r="O143" s="23">
        <v>147.0</v>
      </c>
      <c r="P143" s="23">
        <v>6.0</v>
      </c>
      <c r="Q143" s="23">
        <v>0.0</v>
      </c>
      <c r="R143" s="23">
        <v>0.0</v>
      </c>
      <c r="S143" s="23">
        <v>19190.0</v>
      </c>
      <c r="T143" s="25">
        <v>0.0</v>
      </c>
      <c r="U143" s="25">
        <v>1881.0</v>
      </c>
      <c r="V143" s="25">
        <v>23.0</v>
      </c>
      <c r="W143" s="5">
        <f t="shared" si="2"/>
        <v>-1542</v>
      </c>
      <c r="X143" s="27">
        <f t="shared" si="3"/>
        <v>6</v>
      </c>
      <c r="Y143" s="28">
        <f t="shared" si="4"/>
        <v>0.04390046296</v>
      </c>
      <c r="Z143" s="27"/>
      <c r="AA143" s="27" t="str">
        <f t="shared" si="5"/>
        <v/>
      </c>
      <c r="AB143" s="27" t="str">
        <f t="shared" si="6"/>
        <v/>
      </c>
      <c r="AC143" s="27" t="str">
        <f t="shared" si="7"/>
        <v/>
      </c>
      <c r="AD143" s="27" t="str">
        <f t="shared" si="8"/>
        <v/>
      </c>
      <c r="AE143" t="str">
        <f t="shared" si="9"/>
        <v/>
      </c>
      <c r="AG143" t="str">
        <f t="shared" si="10"/>
        <v>@alejandrok26</v>
      </c>
      <c r="AH143" s="31" t="str">
        <f t="shared" si="11"/>
        <v>https://www.chess.com/member/alejandrok26</v>
      </c>
      <c r="AJ143" s="29"/>
      <c r="AK143" s="29"/>
      <c r="AL143" s="29">
        <v>140.0</v>
      </c>
      <c r="AM143" s="29"/>
      <c r="AN143" s="37"/>
      <c r="AQ143" s="10"/>
    </row>
    <row r="144">
      <c r="A144" s="23">
        <v>141.0</v>
      </c>
      <c r="B144" s="10" t="s">
        <v>521</v>
      </c>
      <c r="C144" s="24">
        <v>43204.60474537037</v>
      </c>
      <c r="D144" s="24">
        <v>43656.34270833333</v>
      </c>
      <c r="E144" s="10" t="s">
        <v>39</v>
      </c>
      <c r="F144" s="23">
        <v>1.0</v>
      </c>
      <c r="G144" s="25">
        <v>1852.0</v>
      </c>
      <c r="H144" s="23">
        <v>70.0</v>
      </c>
      <c r="I144" s="23">
        <v>371.0</v>
      </c>
      <c r="J144" s="23">
        <v>40.0</v>
      </c>
      <c r="K144" s="23">
        <v>250.0</v>
      </c>
      <c r="L144" s="23">
        <v>5815.0</v>
      </c>
      <c r="M144" s="23">
        <v>0.0</v>
      </c>
      <c r="N144" s="23">
        <v>1330.0</v>
      </c>
      <c r="O144" s="23">
        <v>101.0</v>
      </c>
      <c r="P144" s="23">
        <v>16.0</v>
      </c>
      <c r="Q144" s="23">
        <v>0.0</v>
      </c>
      <c r="R144" s="23">
        <v>8.0</v>
      </c>
      <c r="S144" s="23">
        <v>5815.0</v>
      </c>
      <c r="T144" s="25">
        <v>0.0</v>
      </c>
      <c r="U144" s="25">
        <v>2189.0</v>
      </c>
      <c r="V144" s="26">
        <v>25.0</v>
      </c>
      <c r="W144" s="5">
        <f t="shared" si="2"/>
        <v>-1260</v>
      </c>
      <c r="X144" s="27">
        <f t="shared" si="3"/>
        <v>24</v>
      </c>
      <c r="Y144" s="28">
        <f t="shared" si="4"/>
        <v>0.06017361111</v>
      </c>
      <c r="Z144" s="27"/>
      <c r="AA144" s="27" t="str">
        <f t="shared" si="5"/>
        <v/>
      </c>
      <c r="AB144" s="27" t="str">
        <f t="shared" si="6"/>
        <v/>
      </c>
      <c r="AC144" s="27" t="str">
        <f t="shared" si="7"/>
        <v/>
      </c>
      <c r="AD144" s="27" t="str">
        <f t="shared" si="8"/>
        <v/>
      </c>
      <c r="AE144" t="str">
        <f t="shared" si="9"/>
        <v/>
      </c>
      <c r="AG144" t="str">
        <f t="shared" si="10"/>
        <v>@chanchino</v>
      </c>
      <c r="AH144" s="31" t="str">
        <f t="shared" si="11"/>
        <v>https://www.chess.com/member/chanchino</v>
      </c>
      <c r="AJ144" s="29"/>
      <c r="AK144" s="29"/>
      <c r="AL144" s="29">
        <v>141.0</v>
      </c>
      <c r="AM144" s="29"/>
      <c r="AN144" s="32"/>
      <c r="AQ144" s="10"/>
    </row>
    <row r="145">
      <c r="A145" s="23">
        <v>142.0</v>
      </c>
      <c r="B145" s="10" t="s">
        <v>524</v>
      </c>
      <c r="C145" s="24">
        <v>43478.51542824074</v>
      </c>
      <c r="D145" s="24">
        <v>43656.39450231481</v>
      </c>
      <c r="E145" s="10" t="s">
        <v>35</v>
      </c>
      <c r="F145" s="23">
        <v>6.0</v>
      </c>
      <c r="G145" s="25">
        <v>1849.0</v>
      </c>
      <c r="H145" s="23">
        <v>85.0</v>
      </c>
      <c r="I145" s="23">
        <v>44.0</v>
      </c>
      <c r="J145" s="23">
        <v>6.0</v>
      </c>
      <c r="K145" s="23">
        <v>6.0</v>
      </c>
      <c r="L145" s="23">
        <v>36012.0</v>
      </c>
      <c r="M145" s="23">
        <v>0.0</v>
      </c>
      <c r="N145" s="23">
        <v>1392.0</v>
      </c>
      <c r="O145" s="23">
        <v>127.0</v>
      </c>
      <c r="P145" s="23">
        <v>8.0</v>
      </c>
      <c r="Q145" s="23">
        <v>1.0</v>
      </c>
      <c r="R145" s="23">
        <v>2.0</v>
      </c>
      <c r="S145" s="23">
        <v>36012.0</v>
      </c>
      <c r="T145" s="25">
        <v>0.0</v>
      </c>
      <c r="U145" s="25">
        <v>1642.0</v>
      </c>
      <c r="V145" s="25">
        <v>16.0</v>
      </c>
      <c r="W145" s="5">
        <f t="shared" si="2"/>
        <v>-1307</v>
      </c>
      <c r="X145" s="27">
        <f t="shared" si="3"/>
        <v>11</v>
      </c>
      <c r="Y145" s="28">
        <f t="shared" si="4"/>
        <v>0.008379629631</v>
      </c>
      <c r="Z145" s="27"/>
      <c r="AA145" s="27" t="str">
        <f t="shared" si="5"/>
        <v/>
      </c>
      <c r="AB145" s="27" t="str">
        <f t="shared" si="6"/>
        <v/>
      </c>
      <c r="AC145" s="27" t="str">
        <f t="shared" si="7"/>
        <v/>
      </c>
      <c r="AD145" s="27" t="str">
        <f t="shared" si="8"/>
        <v/>
      </c>
      <c r="AE145" t="str">
        <f t="shared" si="9"/>
        <v/>
      </c>
      <c r="AG145" t="str">
        <f t="shared" si="10"/>
        <v>@enroquemuylargo</v>
      </c>
      <c r="AH145" s="31" t="str">
        <f t="shared" si="11"/>
        <v>https://www.chess.com/member/enroquemuylargo</v>
      </c>
      <c r="AJ145" s="29"/>
      <c r="AK145" s="29"/>
      <c r="AL145" s="29">
        <v>142.0</v>
      </c>
      <c r="AM145" s="29"/>
      <c r="AN145" s="32"/>
      <c r="AQ145" s="10"/>
    </row>
    <row r="146">
      <c r="A146" s="23">
        <v>143.0</v>
      </c>
      <c r="B146" s="10" t="s">
        <v>528</v>
      </c>
      <c r="C146" s="24">
        <v>43230.405694444446</v>
      </c>
      <c r="D146" s="24">
        <v>43656.34247685185</v>
      </c>
      <c r="E146" s="10" t="s">
        <v>39</v>
      </c>
      <c r="F146" s="23">
        <v>2.0</v>
      </c>
      <c r="G146" s="25">
        <v>1847.0</v>
      </c>
      <c r="H146" s="23">
        <v>62.0</v>
      </c>
      <c r="I146" s="23">
        <v>196.0</v>
      </c>
      <c r="J146" s="23">
        <v>23.0</v>
      </c>
      <c r="K146" s="23">
        <v>152.0</v>
      </c>
      <c r="L146" s="23">
        <v>12190.0</v>
      </c>
      <c r="M146" s="23">
        <v>0.0</v>
      </c>
      <c r="N146" s="23">
        <v>1582.0</v>
      </c>
      <c r="O146" s="23">
        <v>96.0</v>
      </c>
      <c r="P146" s="23">
        <v>21.0</v>
      </c>
      <c r="Q146" s="23">
        <v>2.0</v>
      </c>
      <c r="R146" s="23">
        <v>4.0</v>
      </c>
      <c r="S146" s="23">
        <v>12190.0</v>
      </c>
      <c r="T146" s="25">
        <v>0.0</v>
      </c>
      <c r="U146" s="25">
        <v>2216.0</v>
      </c>
      <c r="V146" s="25">
        <v>25.0</v>
      </c>
      <c r="W146" s="5">
        <f t="shared" si="2"/>
        <v>-1520</v>
      </c>
      <c r="X146" s="27">
        <f t="shared" si="3"/>
        <v>27</v>
      </c>
      <c r="Y146" s="28">
        <f t="shared" si="4"/>
        <v>0.06040509259</v>
      </c>
      <c r="Z146" s="27"/>
      <c r="AA146" s="27" t="str">
        <f t="shared" si="5"/>
        <v/>
      </c>
      <c r="AB146" s="27" t="str">
        <f t="shared" si="6"/>
        <v/>
      </c>
      <c r="AC146" s="27" t="str">
        <f t="shared" si="7"/>
        <v/>
      </c>
      <c r="AD146" s="27" t="str">
        <f t="shared" si="8"/>
        <v/>
      </c>
      <c r="AE146" t="str">
        <f t="shared" si="9"/>
        <v/>
      </c>
      <c r="AG146" t="str">
        <f t="shared" si="10"/>
        <v>@cristianlanfranco</v>
      </c>
      <c r="AH146" s="31" t="str">
        <f t="shared" si="11"/>
        <v>https://www.chess.com/member/cristianlanfranco</v>
      </c>
      <c r="AJ146" s="29"/>
      <c r="AK146" s="29"/>
      <c r="AL146" s="29">
        <v>143.0</v>
      </c>
      <c r="AM146" s="29"/>
      <c r="AN146" s="37"/>
      <c r="AQ146" s="10"/>
    </row>
    <row r="147">
      <c r="A147" s="23">
        <v>144.0</v>
      </c>
      <c r="B147" s="10" t="s">
        <v>529</v>
      </c>
      <c r="C147" s="24">
        <v>43211.44417824074</v>
      </c>
      <c r="D147" s="24">
        <v>43656.03665509259</v>
      </c>
      <c r="E147" s="10" t="s">
        <v>35</v>
      </c>
      <c r="F147" s="23">
        <v>9.0</v>
      </c>
      <c r="G147" s="25">
        <v>1845.0</v>
      </c>
      <c r="H147" s="23">
        <v>74.0</v>
      </c>
      <c r="I147" s="23">
        <v>83.0</v>
      </c>
      <c r="J147" s="23">
        <v>9.0</v>
      </c>
      <c r="K147" s="23">
        <v>27.0</v>
      </c>
      <c r="L147" s="23">
        <v>47026.0</v>
      </c>
      <c r="M147" s="23">
        <v>0.0</v>
      </c>
      <c r="N147" s="23">
        <v>738.0</v>
      </c>
      <c r="O147" s="23">
        <v>288.0</v>
      </c>
      <c r="P147" s="23">
        <v>0.0</v>
      </c>
      <c r="Q147" s="23">
        <v>0.0</v>
      </c>
      <c r="R147" s="23">
        <v>2.0</v>
      </c>
      <c r="S147" s="23">
        <v>47026.0</v>
      </c>
      <c r="T147" s="25">
        <v>0.0</v>
      </c>
      <c r="U147" s="25">
        <v>1918.0</v>
      </c>
      <c r="V147" s="26">
        <v>23.0</v>
      </c>
      <c r="W147" s="5">
        <f t="shared" si="2"/>
        <v>-664</v>
      </c>
      <c r="X147" s="27">
        <f t="shared" si="3"/>
        <v>2</v>
      </c>
      <c r="Y147" s="28">
        <f t="shared" si="4"/>
        <v>0.3662268519</v>
      </c>
      <c r="Z147" s="27"/>
      <c r="AA147" s="27" t="str">
        <f t="shared" si="5"/>
        <v/>
      </c>
      <c r="AB147" s="27" t="str">
        <f t="shared" si="6"/>
        <v/>
      </c>
      <c r="AC147" s="27" t="str">
        <f t="shared" si="7"/>
        <v/>
      </c>
      <c r="AD147" s="27" t="str">
        <f t="shared" si="8"/>
        <v/>
      </c>
      <c r="AE147" t="str">
        <f t="shared" si="9"/>
        <v/>
      </c>
      <c r="AG147" t="str">
        <f t="shared" si="10"/>
        <v>@matias_ledesma</v>
      </c>
      <c r="AH147" s="31" t="str">
        <f t="shared" si="11"/>
        <v>https://www.chess.com/member/matias_ledesma</v>
      </c>
      <c r="AJ147" s="29"/>
      <c r="AK147" s="29"/>
      <c r="AL147" s="29">
        <v>144.0</v>
      </c>
      <c r="AM147" s="29"/>
      <c r="AN147" s="37"/>
      <c r="AQ147" s="10"/>
    </row>
    <row r="148">
      <c r="A148" s="23">
        <v>145.0</v>
      </c>
      <c r="B148" s="10" t="s">
        <v>532</v>
      </c>
      <c r="C148" s="24">
        <v>42253.95642361111</v>
      </c>
      <c r="D148" s="24">
        <v>43656.324583333335</v>
      </c>
      <c r="E148" s="10" t="s">
        <v>39</v>
      </c>
      <c r="F148" s="23">
        <v>12.0</v>
      </c>
      <c r="G148" s="25">
        <v>1845.0</v>
      </c>
      <c r="H148" s="23">
        <v>74.0</v>
      </c>
      <c r="I148" s="23">
        <v>186.0</v>
      </c>
      <c r="J148" s="23">
        <v>24.0</v>
      </c>
      <c r="K148" s="23">
        <v>72.0</v>
      </c>
      <c r="L148" s="23">
        <v>19372.0</v>
      </c>
      <c r="M148" s="23">
        <v>0.0</v>
      </c>
      <c r="N148" s="23">
        <v>1210.0</v>
      </c>
      <c r="O148" s="23">
        <v>217.0</v>
      </c>
      <c r="P148" s="23">
        <v>4.0</v>
      </c>
      <c r="Q148" s="23">
        <v>0.0</v>
      </c>
      <c r="R148" s="23">
        <v>2.0</v>
      </c>
      <c r="S148" s="23">
        <v>19372.0</v>
      </c>
      <c r="T148" s="25">
        <v>0.0</v>
      </c>
      <c r="U148" s="25">
        <v>1464.0</v>
      </c>
      <c r="V148" s="26">
        <v>24.0</v>
      </c>
      <c r="W148" s="5">
        <f t="shared" si="2"/>
        <v>-1136</v>
      </c>
      <c r="X148" s="27">
        <f t="shared" si="3"/>
        <v>6</v>
      </c>
      <c r="Y148" s="28">
        <f t="shared" si="4"/>
        <v>0.07829861111</v>
      </c>
      <c r="Z148" s="27"/>
      <c r="AA148" s="27" t="str">
        <f t="shared" si="5"/>
        <v/>
      </c>
      <c r="AB148" s="27" t="str">
        <f t="shared" si="6"/>
        <v/>
      </c>
      <c r="AC148" s="27" t="str">
        <f t="shared" si="7"/>
        <v/>
      </c>
      <c r="AD148" s="27" t="str">
        <f t="shared" si="8"/>
        <v/>
      </c>
      <c r="AE148" t="str">
        <f t="shared" si="9"/>
        <v/>
      </c>
      <c r="AG148" t="str">
        <f t="shared" si="10"/>
        <v>@brainlesspawn</v>
      </c>
      <c r="AH148" s="31" t="str">
        <f t="shared" si="11"/>
        <v>https://www.chess.com/member/brainlesspawn</v>
      </c>
      <c r="AJ148" s="29"/>
      <c r="AK148" s="29"/>
      <c r="AL148" s="29">
        <v>145.0</v>
      </c>
      <c r="AM148" s="29"/>
      <c r="AN148" s="37"/>
      <c r="AQ148" s="10"/>
    </row>
    <row r="149">
      <c r="A149" s="23">
        <v>146.0</v>
      </c>
      <c r="B149" s="10" t="s">
        <v>535</v>
      </c>
      <c r="C149" s="24">
        <v>43232.918541666666</v>
      </c>
      <c r="D149" s="24">
        <v>43655.990324074075</v>
      </c>
      <c r="E149" s="10" t="s">
        <v>39</v>
      </c>
      <c r="F149" s="23">
        <v>0.0</v>
      </c>
      <c r="G149" s="25">
        <v>1844.0</v>
      </c>
      <c r="H149" s="23">
        <v>67.0</v>
      </c>
      <c r="I149" s="23">
        <v>54.0</v>
      </c>
      <c r="J149" s="23">
        <v>16.0</v>
      </c>
      <c r="K149" s="23">
        <v>30.0</v>
      </c>
      <c r="L149" s="23">
        <v>34387.0</v>
      </c>
      <c r="M149" s="23">
        <v>0.0</v>
      </c>
      <c r="N149" s="10" t="s">
        <v>36</v>
      </c>
      <c r="O149" s="10" t="s">
        <v>36</v>
      </c>
      <c r="P149" s="23">
        <v>0.0</v>
      </c>
      <c r="Q149" s="23">
        <v>0.0</v>
      </c>
      <c r="R149" s="23">
        <v>0.0</v>
      </c>
      <c r="S149" s="10" t="s">
        <v>36</v>
      </c>
      <c r="T149" s="14" t="s">
        <v>36</v>
      </c>
      <c r="U149" s="25">
        <v>1259.0</v>
      </c>
      <c r="V149" s="14" t="s">
        <v>36</v>
      </c>
      <c r="W149" s="5" t="str">
        <f t="shared" si="2"/>
        <v>#VALUE!</v>
      </c>
      <c r="X149" s="27">
        <f t="shared" si="3"/>
        <v>0</v>
      </c>
      <c r="Y149" s="28">
        <f t="shared" si="4"/>
        <v>0.4125578704</v>
      </c>
      <c r="Z149" s="27"/>
      <c r="AA149" s="27" t="str">
        <f t="shared" si="5"/>
        <v/>
      </c>
      <c r="AB149" s="27" t="str">
        <f t="shared" si="6"/>
        <v/>
      </c>
      <c r="AC149" s="27" t="str">
        <f t="shared" si="7"/>
        <v/>
      </c>
      <c r="AD149" s="27" t="str">
        <f t="shared" si="8"/>
        <v/>
      </c>
      <c r="AE149" t="str">
        <f t="shared" si="9"/>
        <v/>
      </c>
      <c r="AG149" t="str">
        <f t="shared" si="10"/>
        <v>@mkramski</v>
      </c>
      <c r="AH149" s="31" t="str">
        <f t="shared" si="11"/>
        <v>https://www.chess.com/member/mkramski</v>
      </c>
      <c r="AJ149" s="29"/>
      <c r="AK149" s="29"/>
      <c r="AL149" s="29">
        <v>146.0</v>
      </c>
      <c r="AM149" s="29"/>
      <c r="AN149" s="37"/>
      <c r="AQ149" s="10"/>
    </row>
    <row r="150">
      <c r="A150" s="23">
        <v>147.0</v>
      </c>
      <c r="B150" s="10" t="s">
        <v>538</v>
      </c>
      <c r="C150" s="24">
        <v>43345.699594907404</v>
      </c>
      <c r="D150" s="24">
        <v>43656.089050925926</v>
      </c>
      <c r="E150" s="10" t="s">
        <v>35</v>
      </c>
      <c r="F150" s="23">
        <v>53.0</v>
      </c>
      <c r="G150" s="25">
        <v>1843.0</v>
      </c>
      <c r="H150" s="23">
        <v>77.0</v>
      </c>
      <c r="I150" s="23">
        <v>44.0</v>
      </c>
      <c r="J150" s="23">
        <v>4.0</v>
      </c>
      <c r="K150" s="23">
        <v>6.0</v>
      </c>
      <c r="L150" s="23">
        <v>157234.0</v>
      </c>
      <c r="M150" s="23">
        <v>0.0</v>
      </c>
      <c r="N150" s="23">
        <v>1747.0</v>
      </c>
      <c r="O150" s="23">
        <v>109.0</v>
      </c>
      <c r="P150" s="23">
        <v>12.0</v>
      </c>
      <c r="Q150" s="23">
        <v>1.0</v>
      </c>
      <c r="R150" s="23">
        <v>6.0</v>
      </c>
      <c r="S150" s="23">
        <v>157234.0</v>
      </c>
      <c r="T150" s="25">
        <v>0.0</v>
      </c>
      <c r="U150" s="25">
        <v>2074.0</v>
      </c>
      <c r="V150" s="26">
        <v>27.0</v>
      </c>
      <c r="W150" s="5">
        <f t="shared" si="2"/>
        <v>-1670</v>
      </c>
      <c r="X150" s="27">
        <f t="shared" si="3"/>
        <v>19</v>
      </c>
      <c r="Y150" s="28">
        <f t="shared" si="4"/>
        <v>0.3138310185</v>
      </c>
      <c r="Z150" s="27"/>
      <c r="AA150" s="27" t="str">
        <f t="shared" si="5"/>
        <v/>
      </c>
      <c r="AB150" s="27" t="str">
        <f t="shared" si="6"/>
        <v/>
      </c>
      <c r="AC150" s="27" t="str">
        <f t="shared" si="7"/>
        <v/>
      </c>
      <c r="AD150" s="27" t="str">
        <f t="shared" si="8"/>
        <v/>
      </c>
      <c r="AE150" t="str">
        <f t="shared" si="9"/>
        <v/>
      </c>
      <c r="AG150" t="str">
        <f t="shared" si="10"/>
        <v>@antoniocimato</v>
      </c>
      <c r="AH150" s="31" t="str">
        <f t="shared" si="11"/>
        <v>https://www.chess.com/member/antoniocimato</v>
      </c>
      <c r="AJ150" s="29"/>
      <c r="AK150" s="29"/>
      <c r="AL150" s="29">
        <v>147.0</v>
      </c>
      <c r="AM150" s="29"/>
      <c r="AN150" s="37"/>
      <c r="AQ150" s="10"/>
    </row>
    <row r="151">
      <c r="A151" s="23">
        <v>148.0</v>
      </c>
      <c r="B151" s="10" t="s">
        <v>541</v>
      </c>
      <c r="C151" s="24">
        <v>41810.93618055555</v>
      </c>
      <c r="D151" s="24">
        <v>43656.381840277776</v>
      </c>
      <c r="E151" s="10" t="s">
        <v>35</v>
      </c>
      <c r="F151" s="23">
        <v>21.0</v>
      </c>
      <c r="G151" s="25">
        <v>1843.0</v>
      </c>
      <c r="H151" s="23">
        <v>71.0</v>
      </c>
      <c r="I151" s="23">
        <v>452.0</v>
      </c>
      <c r="J151" s="23">
        <v>60.0</v>
      </c>
      <c r="K151" s="23">
        <v>329.0</v>
      </c>
      <c r="L151" s="23">
        <v>53782.0</v>
      </c>
      <c r="M151" s="23">
        <v>0.0</v>
      </c>
      <c r="N151" s="23">
        <v>1361.0</v>
      </c>
      <c r="O151" s="23">
        <v>107.0</v>
      </c>
      <c r="P151" s="23">
        <v>20.0</v>
      </c>
      <c r="Q151" s="23">
        <v>0.0</v>
      </c>
      <c r="R151" s="23">
        <v>15.0</v>
      </c>
      <c r="S151" s="23">
        <v>53782.0</v>
      </c>
      <c r="T151" s="25">
        <v>0.0</v>
      </c>
      <c r="U151" s="25">
        <v>1956.0</v>
      </c>
      <c r="V151" s="25">
        <v>25.0</v>
      </c>
      <c r="W151" s="5">
        <f t="shared" si="2"/>
        <v>-1290</v>
      </c>
      <c r="X151" s="27">
        <f t="shared" si="3"/>
        <v>35</v>
      </c>
      <c r="Y151" s="28">
        <f t="shared" si="4"/>
        <v>0.02104166667</v>
      </c>
      <c r="Z151" s="27"/>
      <c r="AA151" s="27" t="str">
        <f t="shared" si="5"/>
        <v/>
      </c>
      <c r="AB151" s="27" t="str">
        <f t="shared" si="6"/>
        <v/>
      </c>
      <c r="AC151" s="27" t="str">
        <f t="shared" si="7"/>
        <v/>
      </c>
      <c r="AD151" s="27" t="str">
        <f t="shared" si="8"/>
        <v/>
      </c>
      <c r="AE151" t="str">
        <f t="shared" si="9"/>
        <v/>
      </c>
      <c r="AG151" t="str">
        <f t="shared" si="10"/>
        <v>@c-lange</v>
      </c>
      <c r="AH151" s="31" t="str">
        <f t="shared" si="11"/>
        <v>https://www.chess.com/member/c-lange</v>
      </c>
      <c r="AJ151" s="29"/>
      <c r="AK151" s="29"/>
      <c r="AL151" s="29">
        <v>148.0</v>
      </c>
      <c r="AM151" s="29"/>
      <c r="AN151" s="37"/>
      <c r="AQ151" s="10"/>
    </row>
    <row r="152">
      <c r="A152" s="23">
        <v>149.0</v>
      </c>
      <c r="B152" s="10" t="s">
        <v>544</v>
      </c>
      <c r="C152" s="24">
        <v>43225.6319212963</v>
      </c>
      <c r="D152" s="24">
        <v>43656.36375</v>
      </c>
      <c r="E152" s="10" t="s">
        <v>35</v>
      </c>
      <c r="F152" s="23">
        <v>27.0</v>
      </c>
      <c r="G152" s="25">
        <v>1842.0</v>
      </c>
      <c r="H152" s="23">
        <v>48.0</v>
      </c>
      <c r="I152" s="23">
        <v>670.0</v>
      </c>
      <c r="J152" s="23">
        <v>182.0</v>
      </c>
      <c r="K152" s="23">
        <v>306.0</v>
      </c>
      <c r="L152" s="23">
        <v>7374.0</v>
      </c>
      <c r="M152" s="23">
        <v>0.0</v>
      </c>
      <c r="N152" s="23">
        <v>1408.0</v>
      </c>
      <c r="O152" s="23">
        <v>65.0</v>
      </c>
      <c r="P152" s="23">
        <v>49.0</v>
      </c>
      <c r="Q152" s="23">
        <v>8.0</v>
      </c>
      <c r="R152" s="23">
        <v>30.0</v>
      </c>
      <c r="S152" s="23">
        <v>7374.0</v>
      </c>
      <c r="T152" s="25">
        <v>0.0</v>
      </c>
      <c r="U152" s="25">
        <v>1573.0</v>
      </c>
      <c r="V152" s="33" t="s">
        <v>36</v>
      </c>
      <c r="W152" s="5">
        <f t="shared" si="2"/>
        <v>-1360</v>
      </c>
      <c r="X152" s="27">
        <f t="shared" si="3"/>
        <v>87</v>
      </c>
      <c r="Y152" s="28">
        <f t="shared" si="4"/>
        <v>0.03913194445</v>
      </c>
      <c r="Z152" s="27"/>
      <c r="AA152" s="27" t="str">
        <f t="shared" si="5"/>
        <v/>
      </c>
      <c r="AB152" s="27" t="str">
        <f t="shared" si="6"/>
        <v/>
      </c>
      <c r="AC152" s="27" t="str">
        <f t="shared" si="7"/>
        <v/>
      </c>
      <c r="AD152" s="27" t="str">
        <f t="shared" si="8"/>
        <v/>
      </c>
      <c r="AE152" t="str">
        <f t="shared" si="9"/>
        <v/>
      </c>
      <c r="AG152" t="str">
        <f t="shared" si="10"/>
        <v>@marianitensen</v>
      </c>
      <c r="AH152" s="31" t="str">
        <f t="shared" si="11"/>
        <v>https://www.chess.com/member/marianitensen</v>
      </c>
      <c r="AJ152" s="29"/>
      <c r="AK152" s="29"/>
      <c r="AL152" s="29">
        <v>149.0</v>
      </c>
      <c r="AM152" s="29"/>
      <c r="AN152" s="37"/>
      <c r="AQ152" s="10"/>
    </row>
    <row r="153">
      <c r="A153" s="23">
        <v>150.0</v>
      </c>
      <c r="B153" s="10" t="s">
        <v>547</v>
      </c>
      <c r="C153" s="24">
        <v>42503.886469907404</v>
      </c>
      <c r="D153" s="24">
        <v>43656.34248842593</v>
      </c>
      <c r="E153" s="10" t="s">
        <v>35</v>
      </c>
      <c r="F153" s="23">
        <v>25.0</v>
      </c>
      <c r="G153" s="25">
        <v>1841.0</v>
      </c>
      <c r="H153" s="23">
        <v>49.0</v>
      </c>
      <c r="I153" s="23">
        <v>1016.0</v>
      </c>
      <c r="J153" s="23">
        <v>163.0</v>
      </c>
      <c r="K153" s="23">
        <v>580.0</v>
      </c>
      <c r="L153" s="23">
        <v>17893.0</v>
      </c>
      <c r="M153" s="23">
        <v>0.0</v>
      </c>
      <c r="N153" s="23">
        <v>1674.0</v>
      </c>
      <c r="O153" s="23">
        <v>80.0</v>
      </c>
      <c r="P153" s="23">
        <v>163.0</v>
      </c>
      <c r="Q153" s="23">
        <v>24.0</v>
      </c>
      <c r="R153" s="23">
        <v>121.0</v>
      </c>
      <c r="S153" s="23">
        <v>17893.0</v>
      </c>
      <c r="T153" s="25">
        <v>0.0</v>
      </c>
      <c r="U153" s="25">
        <v>2272.0</v>
      </c>
      <c r="V153" s="26">
        <v>29.0</v>
      </c>
      <c r="W153" s="5">
        <f t="shared" si="2"/>
        <v>-1625</v>
      </c>
      <c r="X153" s="27">
        <f t="shared" si="3"/>
        <v>308</v>
      </c>
      <c r="Y153" s="28">
        <f t="shared" si="4"/>
        <v>0.06039351851</v>
      </c>
      <c r="Z153" s="27"/>
      <c r="AA153" s="27" t="str">
        <f t="shared" si="5"/>
        <v/>
      </c>
      <c r="AB153" s="27" t="str">
        <f t="shared" si="6"/>
        <v/>
      </c>
      <c r="AC153" s="27" t="str">
        <f t="shared" si="7"/>
        <v/>
      </c>
      <c r="AD153" s="27" t="str">
        <f t="shared" si="8"/>
        <v/>
      </c>
      <c r="AE153" t="str">
        <f t="shared" si="9"/>
        <v/>
      </c>
      <c r="AG153" t="str">
        <f t="shared" si="10"/>
        <v>@fasmote</v>
      </c>
      <c r="AH153" s="31" t="str">
        <f t="shared" si="11"/>
        <v>https://www.chess.com/member/fasmote</v>
      </c>
      <c r="AJ153" s="29"/>
      <c r="AK153" s="29"/>
      <c r="AL153" s="29">
        <v>150.0</v>
      </c>
      <c r="AM153" s="29"/>
      <c r="AN153" s="37"/>
      <c r="AQ153" s="10"/>
    </row>
    <row r="154">
      <c r="A154" s="23">
        <v>151.0</v>
      </c>
      <c r="B154" s="10" t="s">
        <v>550</v>
      </c>
      <c r="C154" s="24">
        <v>40083.33949074074</v>
      </c>
      <c r="D154" s="24">
        <v>43656.01972222222</v>
      </c>
      <c r="E154" s="10" t="s">
        <v>39</v>
      </c>
      <c r="F154" s="23">
        <v>0.0</v>
      </c>
      <c r="G154" s="25">
        <v>1841.0</v>
      </c>
      <c r="H154" s="23">
        <v>82.0</v>
      </c>
      <c r="I154" s="23">
        <v>189.0</v>
      </c>
      <c r="J154" s="23">
        <v>16.0</v>
      </c>
      <c r="K154" s="23">
        <v>126.0</v>
      </c>
      <c r="L154" s="23">
        <v>37041.0</v>
      </c>
      <c r="M154" s="23">
        <v>22.22</v>
      </c>
      <c r="N154" s="23">
        <v>1070.0</v>
      </c>
      <c r="O154" s="23">
        <v>247.0</v>
      </c>
      <c r="P154" s="23">
        <v>0.0</v>
      </c>
      <c r="Q154" s="23">
        <v>1.0</v>
      </c>
      <c r="R154" s="23">
        <v>1.0</v>
      </c>
      <c r="S154" s="23">
        <v>37041.0</v>
      </c>
      <c r="T154" s="25">
        <v>22.22</v>
      </c>
      <c r="U154" s="25">
        <v>1973.0</v>
      </c>
      <c r="V154" s="26">
        <v>18.0</v>
      </c>
      <c r="W154" s="5">
        <f t="shared" si="2"/>
        <v>-988</v>
      </c>
      <c r="X154" s="27">
        <f t="shared" si="3"/>
        <v>2</v>
      </c>
      <c r="Y154" s="28">
        <f t="shared" si="4"/>
        <v>0.3831597222</v>
      </c>
      <c r="Z154" s="27"/>
      <c r="AA154" s="27" t="str">
        <f t="shared" si="5"/>
        <v/>
      </c>
      <c r="AB154" s="27" t="str">
        <f t="shared" si="6"/>
        <v/>
      </c>
      <c r="AC154" s="27" t="str">
        <f t="shared" si="7"/>
        <v/>
      </c>
      <c r="AD154" s="27" t="str">
        <f t="shared" si="8"/>
        <v/>
      </c>
      <c r="AE154" t="str">
        <f t="shared" si="9"/>
        <v/>
      </c>
      <c r="AG154" t="str">
        <f t="shared" si="10"/>
        <v>@edgargrau</v>
      </c>
      <c r="AH154" s="31" t="str">
        <f t="shared" si="11"/>
        <v>https://www.chess.com/member/edgargrau</v>
      </c>
      <c r="AJ154" s="29"/>
      <c r="AK154" s="29"/>
      <c r="AL154" s="29">
        <v>151.0</v>
      </c>
      <c r="AM154" s="29"/>
      <c r="AQ154" s="10"/>
    </row>
    <row r="155">
      <c r="A155" s="23">
        <v>152.0</v>
      </c>
      <c r="B155" s="10" t="s">
        <v>553</v>
      </c>
      <c r="C155" s="24">
        <v>43234.159479166665</v>
      </c>
      <c r="D155" s="24">
        <v>43656.05106481481</v>
      </c>
      <c r="E155" s="10" t="s">
        <v>35</v>
      </c>
      <c r="F155" s="23">
        <v>24.0</v>
      </c>
      <c r="G155" s="25">
        <v>1840.0</v>
      </c>
      <c r="H155" s="23">
        <v>84.0</v>
      </c>
      <c r="I155" s="23">
        <v>53.0</v>
      </c>
      <c r="J155" s="23">
        <v>6.0</v>
      </c>
      <c r="K155" s="23">
        <v>19.0</v>
      </c>
      <c r="L155" s="23">
        <v>89675.0</v>
      </c>
      <c r="M155" s="23">
        <v>0.0</v>
      </c>
      <c r="N155" s="23">
        <v>1507.0</v>
      </c>
      <c r="O155" s="23">
        <v>140.0</v>
      </c>
      <c r="P155" s="23">
        <v>10.0</v>
      </c>
      <c r="Q155" s="23">
        <v>0.0</v>
      </c>
      <c r="R155" s="23">
        <v>0.0</v>
      </c>
      <c r="S155" s="23">
        <v>89675.0</v>
      </c>
      <c r="T155" s="25">
        <v>0.0</v>
      </c>
      <c r="U155" s="25">
        <v>2018.0</v>
      </c>
      <c r="V155" s="26">
        <v>25.0</v>
      </c>
      <c r="W155" s="5">
        <f t="shared" si="2"/>
        <v>-1423</v>
      </c>
      <c r="X155" s="27">
        <f t="shared" si="3"/>
        <v>10</v>
      </c>
      <c r="Y155" s="28">
        <f t="shared" si="4"/>
        <v>0.3518171296</v>
      </c>
      <c r="Z155" s="27"/>
      <c r="AA155" s="27" t="str">
        <f t="shared" si="5"/>
        <v/>
      </c>
      <c r="AB155" s="27" t="str">
        <f t="shared" si="6"/>
        <v/>
      </c>
      <c r="AC155" s="27" t="str">
        <f t="shared" si="7"/>
        <v/>
      </c>
      <c r="AD155" s="27" t="str">
        <f t="shared" si="8"/>
        <v/>
      </c>
      <c r="AE155" t="str">
        <f t="shared" si="9"/>
        <v/>
      </c>
      <c r="AG155" t="str">
        <f t="shared" si="10"/>
        <v>@kwisatzhaderach1130</v>
      </c>
      <c r="AH155" s="31" t="str">
        <f t="shared" si="11"/>
        <v>https://www.chess.com/member/kwisatzhaderach1130</v>
      </c>
      <c r="AJ155" s="29"/>
      <c r="AK155" s="29"/>
      <c r="AL155" s="29">
        <v>152.0</v>
      </c>
      <c r="AM155" s="29"/>
      <c r="AN155" s="37"/>
      <c r="AQ155" s="10"/>
    </row>
    <row r="156">
      <c r="A156" s="23">
        <v>153.0</v>
      </c>
      <c r="B156" s="10" t="s">
        <v>556</v>
      </c>
      <c r="C156" s="24">
        <v>42917.55400462963</v>
      </c>
      <c r="D156" s="24">
        <v>43655.883425925924</v>
      </c>
      <c r="E156" s="10" t="s">
        <v>39</v>
      </c>
      <c r="F156" s="23">
        <v>4.0</v>
      </c>
      <c r="G156" s="25">
        <v>1840.0</v>
      </c>
      <c r="H156" s="23">
        <v>79.0</v>
      </c>
      <c r="I156" s="23">
        <v>128.0</v>
      </c>
      <c r="J156" s="23">
        <v>19.0</v>
      </c>
      <c r="K156" s="23">
        <v>64.0</v>
      </c>
      <c r="L156" s="23">
        <v>26601.0</v>
      </c>
      <c r="M156" s="23">
        <v>7.14</v>
      </c>
      <c r="N156" s="23">
        <v>1490.0</v>
      </c>
      <c r="O156" s="23">
        <v>106.0</v>
      </c>
      <c r="P156" s="23">
        <v>21.0</v>
      </c>
      <c r="Q156" s="23">
        <v>1.0</v>
      </c>
      <c r="R156" s="23">
        <v>13.0</v>
      </c>
      <c r="S156" s="23">
        <v>26601.0</v>
      </c>
      <c r="T156" s="25">
        <v>7.14</v>
      </c>
      <c r="U156" s="25">
        <v>2271.0</v>
      </c>
      <c r="V156" s="26">
        <v>25.0</v>
      </c>
      <c r="W156" s="5">
        <f t="shared" si="2"/>
        <v>-1411</v>
      </c>
      <c r="X156" s="27">
        <f t="shared" si="3"/>
        <v>35</v>
      </c>
      <c r="Y156" s="28">
        <f t="shared" si="4"/>
        <v>0.5194560185</v>
      </c>
      <c r="Z156" s="27"/>
      <c r="AA156" s="27" t="str">
        <f t="shared" si="5"/>
        <v/>
      </c>
      <c r="AB156" s="27" t="str">
        <f t="shared" si="6"/>
        <v/>
      </c>
      <c r="AC156" s="27" t="str">
        <f t="shared" si="7"/>
        <v/>
      </c>
      <c r="AD156" s="27" t="str">
        <f t="shared" si="8"/>
        <v/>
      </c>
      <c r="AE156" t="str">
        <f t="shared" si="9"/>
        <v/>
      </c>
      <c r="AG156" t="str">
        <f t="shared" si="10"/>
        <v>@mauricx98</v>
      </c>
      <c r="AH156" s="31" t="str">
        <f t="shared" si="11"/>
        <v>https://www.chess.com/member/mauricx98</v>
      </c>
      <c r="AJ156" s="29"/>
      <c r="AK156" s="29"/>
      <c r="AL156" s="29">
        <v>153.0</v>
      </c>
      <c r="AM156" s="29"/>
      <c r="AN156" s="37"/>
      <c r="AQ156" s="10"/>
    </row>
    <row r="157">
      <c r="A157" s="23">
        <v>154.0</v>
      </c>
      <c r="B157" s="10" t="s">
        <v>558</v>
      </c>
      <c r="C157" s="24">
        <v>43479.40217592593</v>
      </c>
      <c r="D157" s="24">
        <v>43656.366631944446</v>
      </c>
      <c r="E157" s="10" t="s">
        <v>39</v>
      </c>
      <c r="F157" s="23">
        <v>1.0</v>
      </c>
      <c r="G157" s="25">
        <v>1840.0</v>
      </c>
      <c r="H157" s="23">
        <v>102.0</v>
      </c>
      <c r="I157" s="23">
        <v>32.0</v>
      </c>
      <c r="J157" s="23">
        <v>4.0</v>
      </c>
      <c r="K157" s="23">
        <v>28.0</v>
      </c>
      <c r="L157" s="23">
        <v>44632.0</v>
      </c>
      <c r="M157" s="23">
        <v>0.0</v>
      </c>
      <c r="N157" s="10" t="s">
        <v>36</v>
      </c>
      <c r="O157" s="10" t="s">
        <v>36</v>
      </c>
      <c r="P157" s="23">
        <v>0.0</v>
      </c>
      <c r="Q157" s="23">
        <v>0.0</v>
      </c>
      <c r="R157" s="23">
        <v>0.0</v>
      </c>
      <c r="S157" s="10" t="s">
        <v>36</v>
      </c>
      <c r="T157" s="14" t="s">
        <v>36</v>
      </c>
      <c r="U157" s="25">
        <v>1690.0</v>
      </c>
      <c r="V157" s="25">
        <v>19.0</v>
      </c>
      <c r="W157" s="5" t="str">
        <f t="shared" si="2"/>
        <v>#VALUE!</v>
      </c>
      <c r="X157" s="27">
        <f t="shared" si="3"/>
        <v>0</v>
      </c>
      <c r="Y157" s="28">
        <f t="shared" si="4"/>
        <v>0.03625</v>
      </c>
      <c r="Z157" s="27"/>
      <c r="AA157" s="27" t="str">
        <f t="shared" si="5"/>
        <v/>
      </c>
      <c r="AB157" s="27" t="str">
        <f t="shared" si="6"/>
        <v/>
      </c>
      <c r="AC157" s="27" t="str">
        <f t="shared" si="7"/>
        <v/>
      </c>
      <c r="AD157" s="27" t="str">
        <f t="shared" si="8"/>
        <v/>
      </c>
      <c r="AE157" t="str">
        <f t="shared" si="9"/>
        <v/>
      </c>
      <c r="AG157" t="str">
        <f t="shared" si="10"/>
        <v>@leanic</v>
      </c>
      <c r="AH157" s="31" t="str">
        <f t="shared" si="11"/>
        <v>https://www.chess.com/member/leanic</v>
      </c>
      <c r="AJ157" s="29"/>
      <c r="AK157" s="29"/>
      <c r="AL157" s="29">
        <v>154.0</v>
      </c>
      <c r="AM157" s="29"/>
      <c r="AN157" s="37"/>
      <c r="AQ157" s="10"/>
    </row>
    <row r="158">
      <c r="A158" s="23">
        <v>155.0</v>
      </c>
      <c r="B158" s="10" t="s">
        <v>563</v>
      </c>
      <c r="C158" s="24">
        <v>43227.90835648148</v>
      </c>
      <c r="D158" s="24">
        <v>43656.36546296296</v>
      </c>
      <c r="E158" s="10" t="s">
        <v>39</v>
      </c>
      <c r="F158" s="23">
        <v>3.0</v>
      </c>
      <c r="G158" s="25">
        <v>1839.0</v>
      </c>
      <c r="H158" s="23">
        <v>89.0</v>
      </c>
      <c r="I158" s="23">
        <v>29.0</v>
      </c>
      <c r="J158" s="23">
        <v>8.0</v>
      </c>
      <c r="K158" s="23">
        <v>5.0</v>
      </c>
      <c r="L158" s="23">
        <v>34305.0</v>
      </c>
      <c r="M158" s="23">
        <v>0.0</v>
      </c>
      <c r="N158" s="10" t="s">
        <v>36</v>
      </c>
      <c r="O158" s="10" t="s">
        <v>36</v>
      </c>
      <c r="P158" s="23">
        <v>0.0</v>
      </c>
      <c r="Q158" s="23">
        <v>0.0</v>
      </c>
      <c r="R158" s="23">
        <v>0.0</v>
      </c>
      <c r="S158" s="10" t="s">
        <v>36</v>
      </c>
      <c r="T158" s="14" t="s">
        <v>36</v>
      </c>
      <c r="U158" s="25">
        <v>1835.0</v>
      </c>
      <c r="V158" s="26">
        <v>7.0</v>
      </c>
      <c r="W158" s="5" t="str">
        <f t="shared" si="2"/>
        <v>#VALUE!</v>
      </c>
      <c r="X158" s="27">
        <f t="shared" si="3"/>
        <v>0</v>
      </c>
      <c r="Y158" s="28">
        <f t="shared" si="4"/>
        <v>0.03741898148</v>
      </c>
      <c r="Z158" s="27"/>
      <c r="AA158" s="27" t="str">
        <f t="shared" si="5"/>
        <v/>
      </c>
      <c r="AB158" s="27" t="str">
        <f t="shared" si="6"/>
        <v/>
      </c>
      <c r="AC158" s="27" t="str">
        <f t="shared" si="7"/>
        <v/>
      </c>
      <c r="AD158" s="27" t="str">
        <f t="shared" si="8"/>
        <v/>
      </c>
      <c r="AE158" t="str">
        <f t="shared" si="9"/>
        <v/>
      </c>
      <c r="AG158" t="str">
        <f t="shared" si="10"/>
        <v>@calyddf</v>
      </c>
      <c r="AH158" s="31" t="str">
        <f t="shared" si="11"/>
        <v>https://www.chess.com/member/calyddf</v>
      </c>
      <c r="AJ158" s="29"/>
      <c r="AK158" s="29"/>
      <c r="AL158" s="29">
        <v>155.0</v>
      </c>
      <c r="AM158" s="29"/>
      <c r="AQ158" s="10"/>
    </row>
    <row r="159">
      <c r="A159" s="23">
        <v>156.0</v>
      </c>
      <c r="B159" s="10" t="s">
        <v>565</v>
      </c>
      <c r="C159" s="24">
        <v>43519.92802083334</v>
      </c>
      <c r="D159" s="24">
        <v>43656.08427083334</v>
      </c>
      <c r="E159" s="10" t="s">
        <v>39</v>
      </c>
      <c r="F159" s="23">
        <v>8.0</v>
      </c>
      <c r="G159" s="25">
        <v>1838.0</v>
      </c>
      <c r="H159" s="23">
        <v>50.0</v>
      </c>
      <c r="I159" s="23">
        <v>191.0</v>
      </c>
      <c r="J159" s="23">
        <v>30.0</v>
      </c>
      <c r="K159" s="23">
        <v>38.0</v>
      </c>
      <c r="L159" s="23">
        <v>7786.0</v>
      </c>
      <c r="M159" s="23">
        <v>0.0</v>
      </c>
      <c r="N159" s="23">
        <v>1451.0</v>
      </c>
      <c r="O159" s="23">
        <v>137.0</v>
      </c>
      <c r="P159" s="23">
        <v>7.0</v>
      </c>
      <c r="Q159" s="23">
        <v>0.0</v>
      </c>
      <c r="R159" s="23">
        <v>2.0</v>
      </c>
      <c r="S159" s="23">
        <v>7786.0</v>
      </c>
      <c r="T159" s="25">
        <v>0.0</v>
      </c>
      <c r="U159" s="25">
        <v>2250.0</v>
      </c>
      <c r="V159" s="25">
        <v>26.0</v>
      </c>
      <c r="W159" s="5">
        <f t="shared" si="2"/>
        <v>-1401</v>
      </c>
      <c r="X159" s="27">
        <f t="shared" si="3"/>
        <v>9</v>
      </c>
      <c r="Y159" s="28">
        <f t="shared" si="4"/>
        <v>0.3186111111</v>
      </c>
      <c r="Z159" s="27"/>
      <c r="AA159" s="27" t="str">
        <f t="shared" si="5"/>
        <v/>
      </c>
      <c r="AB159" s="27" t="str">
        <f t="shared" si="6"/>
        <v/>
      </c>
      <c r="AC159" s="27" t="str">
        <f t="shared" si="7"/>
        <v/>
      </c>
      <c r="AD159" s="27" t="str">
        <f t="shared" si="8"/>
        <v/>
      </c>
      <c r="AE159" t="str">
        <f t="shared" si="9"/>
        <v/>
      </c>
      <c r="AG159" t="str">
        <f t="shared" si="10"/>
        <v>@ariel_scilingo29</v>
      </c>
      <c r="AH159" s="31" t="str">
        <f t="shared" si="11"/>
        <v>https://www.chess.com/member/ariel_scilingo29</v>
      </c>
      <c r="AJ159" s="29"/>
      <c r="AK159" s="29"/>
      <c r="AL159" s="29">
        <v>156.0</v>
      </c>
      <c r="AM159" s="29"/>
      <c r="AN159" s="37"/>
      <c r="AQ159" s="10"/>
    </row>
    <row r="160">
      <c r="A160" s="23">
        <v>157.0</v>
      </c>
      <c r="B160" s="10" t="s">
        <v>568</v>
      </c>
      <c r="C160" s="24">
        <v>41584.47539351852</v>
      </c>
      <c r="D160" s="24">
        <v>43656.09920138889</v>
      </c>
      <c r="E160" s="10" t="s">
        <v>39</v>
      </c>
      <c r="F160" s="23">
        <v>4.0</v>
      </c>
      <c r="G160" s="25">
        <v>1838.0</v>
      </c>
      <c r="H160" s="23">
        <v>95.0</v>
      </c>
      <c r="I160" s="23">
        <v>178.0</v>
      </c>
      <c r="J160" s="23">
        <v>47.0</v>
      </c>
      <c r="K160" s="23">
        <v>79.0</v>
      </c>
      <c r="L160" s="23">
        <v>55365.0</v>
      </c>
      <c r="M160" s="23">
        <v>0.0</v>
      </c>
      <c r="N160" s="10" t="s">
        <v>36</v>
      </c>
      <c r="O160" s="10" t="s">
        <v>36</v>
      </c>
      <c r="P160" s="23">
        <v>0.0</v>
      </c>
      <c r="Q160" s="23">
        <v>0.0</v>
      </c>
      <c r="R160" s="23">
        <v>0.0</v>
      </c>
      <c r="S160" s="10" t="s">
        <v>36</v>
      </c>
      <c r="T160" s="14" t="s">
        <v>36</v>
      </c>
      <c r="U160" s="25">
        <v>2068.0</v>
      </c>
      <c r="V160" s="26">
        <v>24.0</v>
      </c>
      <c r="W160" s="5" t="str">
        <f t="shared" si="2"/>
        <v>#VALUE!</v>
      </c>
      <c r="X160" s="27">
        <f t="shared" si="3"/>
        <v>0</v>
      </c>
      <c r="Y160" s="28">
        <f t="shared" si="4"/>
        <v>0.3036805556</v>
      </c>
      <c r="Z160" s="27"/>
      <c r="AA160" s="27" t="str">
        <f t="shared" si="5"/>
        <v/>
      </c>
      <c r="AB160" s="27" t="str">
        <f t="shared" si="6"/>
        <v/>
      </c>
      <c r="AC160" s="27" t="str">
        <f t="shared" si="7"/>
        <v/>
      </c>
      <c r="AD160" s="27" t="str">
        <f t="shared" si="8"/>
        <v/>
      </c>
      <c r="AE160" t="str">
        <f t="shared" si="9"/>
        <v/>
      </c>
      <c r="AG160" t="str">
        <f t="shared" si="10"/>
        <v>@atiliozamorin</v>
      </c>
      <c r="AH160" s="31" t="str">
        <f t="shared" si="11"/>
        <v>https://www.chess.com/member/atiliozamorin</v>
      </c>
      <c r="AJ160" s="29"/>
      <c r="AK160" s="29"/>
      <c r="AL160" s="29">
        <v>157.0</v>
      </c>
      <c r="AM160" s="29"/>
      <c r="AN160" s="37"/>
      <c r="AQ160" s="10"/>
    </row>
    <row r="161">
      <c r="A161" s="23">
        <v>158.0</v>
      </c>
      <c r="B161" s="10" t="s">
        <v>570</v>
      </c>
      <c r="C161" s="24">
        <v>43177.26327546296</v>
      </c>
      <c r="D161" s="24">
        <v>43653.75125</v>
      </c>
      <c r="E161" s="10" t="s">
        <v>39</v>
      </c>
      <c r="F161" s="23">
        <v>0.0</v>
      </c>
      <c r="G161" s="25">
        <v>1838.0</v>
      </c>
      <c r="H161" s="23">
        <v>103.0</v>
      </c>
      <c r="I161" s="23">
        <v>54.0</v>
      </c>
      <c r="J161" s="23">
        <v>1.0</v>
      </c>
      <c r="K161" s="23">
        <v>13.0</v>
      </c>
      <c r="L161" s="23">
        <v>18009.0</v>
      </c>
      <c r="M161" s="23">
        <v>0.0</v>
      </c>
      <c r="N161" s="10" t="s">
        <v>36</v>
      </c>
      <c r="O161" s="10" t="s">
        <v>36</v>
      </c>
      <c r="P161" s="23">
        <v>0.0</v>
      </c>
      <c r="Q161" s="23">
        <v>0.0</v>
      </c>
      <c r="R161" s="23">
        <v>0.0</v>
      </c>
      <c r="S161" s="10" t="s">
        <v>36</v>
      </c>
      <c r="T161" s="14" t="s">
        <v>36</v>
      </c>
      <c r="U161" s="25">
        <v>1919.0</v>
      </c>
      <c r="V161" s="33" t="s">
        <v>36</v>
      </c>
      <c r="W161" s="5" t="str">
        <f t="shared" si="2"/>
        <v>#VALUE!</v>
      </c>
      <c r="X161" s="27">
        <f t="shared" si="3"/>
        <v>0</v>
      </c>
      <c r="Y161" s="28">
        <f t="shared" si="4"/>
        <v>2.651631944</v>
      </c>
      <c r="Z161" s="27"/>
      <c r="AA161" s="27" t="str">
        <f t="shared" si="5"/>
        <v/>
      </c>
      <c r="AB161" s="27" t="str">
        <f t="shared" si="6"/>
        <v/>
      </c>
      <c r="AC161" s="27" t="str">
        <f t="shared" si="7"/>
        <v/>
      </c>
      <c r="AD161" s="27" t="str">
        <f t="shared" si="8"/>
        <v/>
      </c>
      <c r="AE161" t="str">
        <f t="shared" si="9"/>
        <v/>
      </c>
      <c r="AG161" t="str">
        <f t="shared" si="10"/>
        <v>@federicosena</v>
      </c>
      <c r="AH161" s="31" t="str">
        <f t="shared" si="11"/>
        <v>https://www.chess.com/member/federicosena</v>
      </c>
      <c r="AJ161" s="29"/>
      <c r="AK161" s="29"/>
      <c r="AL161" s="29">
        <v>158.0</v>
      </c>
      <c r="AM161" s="29"/>
      <c r="AQ161" s="10"/>
    </row>
    <row r="162">
      <c r="A162" s="23">
        <v>159.0</v>
      </c>
      <c r="B162" s="10" t="s">
        <v>572</v>
      </c>
      <c r="C162" s="24">
        <v>43106.646875</v>
      </c>
      <c r="D162" s="24">
        <v>43656.3409375</v>
      </c>
      <c r="E162" s="10" t="s">
        <v>39</v>
      </c>
      <c r="F162" s="23">
        <v>7.0</v>
      </c>
      <c r="G162" s="25">
        <v>1833.0</v>
      </c>
      <c r="H162" s="23">
        <v>87.0</v>
      </c>
      <c r="I162" s="23">
        <v>52.0</v>
      </c>
      <c r="J162" s="23">
        <v>10.0</v>
      </c>
      <c r="K162" s="23">
        <v>19.0</v>
      </c>
      <c r="L162" s="23">
        <v>97522.0</v>
      </c>
      <c r="M162" s="23">
        <v>0.0</v>
      </c>
      <c r="N162" s="23">
        <v>1472.0</v>
      </c>
      <c r="O162" s="23">
        <v>109.0</v>
      </c>
      <c r="P162" s="23">
        <v>7.0</v>
      </c>
      <c r="Q162" s="23">
        <v>3.0</v>
      </c>
      <c r="R162" s="23">
        <v>8.0</v>
      </c>
      <c r="S162" s="23">
        <v>97522.0</v>
      </c>
      <c r="T162" s="25">
        <v>0.0</v>
      </c>
      <c r="U162" s="25">
        <v>1763.0</v>
      </c>
      <c r="V162" s="26">
        <v>10.0</v>
      </c>
      <c r="W162" s="5">
        <f t="shared" si="2"/>
        <v>-1385</v>
      </c>
      <c r="X162" s="27">
        <f t="shared" si="3"/>
        <v>18</v>
      </c>
      <c r="Y162" s="28">
        <f t="shared" si="4"/>
        <v>0.06194444445</v>
      </c>
      <c r="Z162" s="27"/>
      <c r="AA162" s="27" t="str">
        <f t="shared" si="5"/>
        <v/>
      </c>
      <c r="AB162" s="27" t="str">
        <f t="shared" si="6"/>
        <v/>
      </c>
      <c r="AC162" s="27" t="str">
        <f t="shared" si="7"/>
        <v/>
      </c>
      <c r="AD162" s="27" t="str">
        <f t="shared" si="8"/>
        <v/>
      </c>
      <c r="AE162" t="str">
        <f t="shared" si="9"/>
        <v/>
      </c>
      <c r="AG162" t="str">
        <f t="shared" si="10"/>
        <v>@erodri22</v>
      </c>
      <c r="AH162" s="31" t="str">
        <f t="shared" si="11"/>
        <v>https://www.chess.com/member/erodri22</v>
      </c>
      <c r="AJ162" s="29"/>
      <c r="AK162" s="29"/>
      <c r="AL162" s="29">
        <v>159.0</v>
      </c>
      <c r="AM162" s="29"/>
      <c r="AN162" s="37"/>
      <c r="AQ162" s="10"/>
    </row>
    <row r="163">
      <c r="A163" s="23">
        <v>160.0</v>
      </c>
      <c r="B163" s="10" t="s">
        <v>575</v>
      </c>
      <c r="C163" s="24">
        <v>41539.81239583333</v>
      </c>
      <c r="D163" s="24">
        <v>43656.35365740741</v>
      </c>
      <c r="E163" s="10" t="s">
        <v>39</v>
      </c>
      <c r="F163" s="23">
        <v>8.0</v>
      </c>
      <c r="G163" s="25">
        <v>1832.0</v>
      </c>
      <c r="H163" s="23">
        <v>68.0</v>
      </c>
      <c r="I163" s="23">
        <v>291.0</v>
      </c>
      <c r="J163" s="23">
        <v>38.0</v>
      </c>
      <c r="K163" s="23">
        <v>73.0</v>
      </c>
      <c r="L163" s="23">
        <v>45707.0</v>
      </c>
      <c r="M163" s="23">
        <v>0.0</v>
      </c>
      <c r="N163" s="23">
        <v>1619.0</v>
      </c>
      <c r="O163" s="23">
        <v>205.0</v>
      </c>
      <c r="P163" s="23">
        <v>11.0</v>
      </c>
      <c r="Q163" s="23">
        <v>0.0</v>
      </c>
      <c r="R163" s="23">
        <v>4.0</v>
      </c>
      <c r="S163" s="23">
        <v>45707.0</v>
      </c>
      <c r="T163" s="25">
        <v>0.0</v>
      </c>
      <c r="U163" s="25">
        <v>1753.0</v>
      </c>
      <c r="V163" s="26">
        <v>17.0</v>
      </c>
      <c r="W163" s="5">
        <f t="shared" si="2"/>
        <v>-1551</v>
      </c>
      <c r="X163" s="27">
        <f t="shared" si="3"/>
        <v>15</v>
      </c>
      <c r="Y163" s="28">
        <f t="shared" si="4"/>
        <v>0.04922453703</v>
      </c>
      <c r="Z163" s="27"/>
      <c r="AA163" s="27" t="str">
        <f t="shared" si="5"/>
        <v/>
      </c>
      <c r="AB163" s="27" t="str">
        <f t="shared" si="6"/>
        <v/>
      </c>
      <c r="AC163" s="27" t="str">
        <f t="shared" si="7"/>
        <v/>
      </c>
      <c r="AD163" s="27" t="str">
        <f t="shared" si="8"/>
        <v/>
      </c>
      <c r="AE163" t="str">
        <f t="shared" si="9"/>
        <v/>
      </c>
      <c r="AG163" t="str">
        <f t="shared" si="10"/>
        <v>@nicolaslumbreras</v>
      </c>
      <c r="AH163" s="31" t="str">
        <f t="shared" si="11"/>
        <v>https://www.chess.com/member/nicolaslumbreras</v>
      </c>
      <c r="AJ163" s="29"/>
      <c r="AK163" s="29"/>
      <c r="AL163" s="29">
        <v>160.0</v>
      </c>
      <c r="AM163" s="29"/>
      <c r="AQ163" s="10"/>
    </row>
    <row r="164">
      <c r="A164" s="23">
        <v>161.0</v>
      </c>
      <c r="B164" s="10" t="s">
        <v>578</v>
      </c>
      <c r="C164" s="24">
        <v>42174.84395833333</v>
      </c>
      <c r="D164" s="24">
        <v>43655.91778935185</v>
      </c>
      <c r="E164" s="10" t="s">
        <v>39</v>
      </c>
      <c r="F164" s="23">
        <v>2.0</v>
      </c>
      <c r="G164" s="25">
        <v>1831.0</v>
      </c>
      <c r="H164" s="23">
        <v>99.0</v>
      </c>
      <c r="I164" s="23">
        <v>731.0</v>
      </c>
      <c r="J164" s="23">
        <v>89.0</v>
      </c>
      <c r="K164" s="23">
        <v>393.0</v>
      </c>
      <c r="L164" s="23">
        <v>11878.0</v>
      </c>
      <c r="M164" s="23">
        <v>0.0</v>
      </c>
      <c r="N164" s="23">
        <v>997.0</v>
      </c>
      <c r="O164" s="23">
        <v>258.0</v>
      </c>
      <c r="P164" s="23">
        <v>0.0</v>
      </c>
      <c r="Q164" s="23">
        <v>0.0</v>
      </c>
      <c r="R164" s="23">
        <v>2.0</v>
      </c>
      <c r="S164" s="23">
        <v>11878.0</v>
      </c>
      <c r="T164" s="25">
        <v>0.0</v>
      </c>
      <c r="U164" s="25">
        <v>1555.0</v>
      </c>
      <c r="V164" s="33" t="s">
        <v>36</v>
      </c>
      <c r="W164" s="5">
        <f t="shared" si="2"/>
        <v>-898</v>
      </c>
      <c r="X164" s="27">
        <f t="shared" si="3"/>
        <v>2</v>
      </c>
      <c r="Y164" s="28">
        <f t="shared" si="4"/>
        <v>0.4850925926</v>
      </c>
      <c r="Z164" s="27"/>
      <c r="AA164" s="27" t="str">
        <f t="shared" si="5"/>
        <v/>
      </c>
      <c r="AB164" s="27" t="str">
        <f t="shared" si="6"/>
        <v/>
      </c>
      <c r="AC164" s="27" t="str">
        <f t="shared" si="7"/>
        <v/>
      </c>
      <c r="AD164" s="27" t="str">
        <f t="shared" si="8"/>
        <v/>
      </c>
      <c r="AE164" t="str">
        <f t="shared" si="9"/>
        <v/>
      </c>
      <c r="AG164" t="str">
        <f t="shared" si="10"/>
        <v>@capo69</v>
      </c>
      <c r="AH164" s="31" t="str">
        <f t="shared" si="11"/>
        <v>https://www.chess.com/member/capo69</v>
      </c>
      <c r="AJ164" s="29"/>
      <c r="AK164" s="29"/>
      <c r="AL164" s="29">
        <v>161.0</v>
      </c>
      <c r="AM164" s="29"/>
      <c r="AN164" s="37"/>
      <c r="AQ164" s="10"/>
    </row>
    <row r="165">
      <c r="A165" s="23">
        <v>162.0</v>
      </c>
      <c r="B165" s="10" t="s">
        <v>581</v>
      </c>
      <c r="C165" s="24">
        <v>42828.68701388889</v>
      </c>
      <c r="D165" s="24">
        <v>43655.96971064815</v>
      </c>
      <c r="E165" s="10" t="s">
        <v>35</v>
      </c>
      <c r="F165" s="23">
        <v>12.0</v>
      </c>
      <c r="G165" s="25">
        <v>1830.0</v>
      </c>
      <c r="H165" s="23">
        <v>86.0</v>
      </c>
      <c r="I165" s="23">
        <v>138.0</v>
      </c>
      <c r="J165" s="23">
        <v>12.0</v>
      </c>
      <c r="K165" s="23">
        <v>75.0</v>
      </c>
      <c r="L165" s="23">
        <v>57661.0</v>
      </c>
      <c r="M165" s="23">
        <v>0.0</v>
      </c>
      <c r="N165" s="23">
        <v>1529.0</v>
      </c>
      <c r="O165" s="23">
        <v>99.0</v>
      </c>
      <c r="P165" s="23">
        <v>30.0</v>
      </c>
      <c r="Q165" s="23">
        <v>2.0</v>
      </c>
      <c r="R165" s="23">
        <v>19.0</v>
      </c>
      <c r="S165" s="23">
        <v>57661.0</v>
      </c>
      <c r="T165" s="25">
        <v>0.0</v>
      </c>
      <c r="U165" s="25">
        <v>2051.0</v>
      </c>
      <c r="V165" s="25">
        <v>19.0</v>
      </c>
      <c r="W165" s="5">
        <f t="shared" si="2"/>
        <v>-1443</v>
      </c>
      <c r="X165" s="27">
        <f t="shared" si="3"/>
        <v>51</v>
      </c>
      <c r="Y165" s="28">
        <f t="shared" si="4"/>
        <v>0.4331712963</v>
      </c>
      <c r="Z165" s="27"/>
      <c r="AA165" s="27" t="str">
        <f t="shared" si="5"/>
        <v/>
      </c>
      <c r="AB165" s="27" t="str">
        <f t="shared" si="6"/>
        <v/>
      </c>
      <c r="AC165" s="27" t="str">
        <f t="shared" si="7"/>
        <v/>
      </c>
      <c r="AD165" s="27" t="str">
        <f t="shared" si="8"/>
        <v/>
      </c>
      <c r="AE165" t="str">
        <f t="shared" si="9"/>
        <v/>
      </c>
      <c r="AG165" t="str">
        <f t="shared" si="10"/>
        <v>@eparrondo</v>
      </c>
      <c r="AH165" s="31" t="str">
        <f t="shared" si="11"/>
        <v>https://www.chess.com/member/eparrondo</v>
      </c>
      <c r="AJ165" s="29"/>
      <c r="AK165" s="29"/>
      <c r="AL165" s="29">
        <v>162.0</v>
      </c>
      <c r="AM165" s="29"/>
      <c r="AQ165" s="10"/>
    </row>
    <row r="166">
      <c r="A166" s="23">
        <v>163.0</v>
      </c>
      <c r="B166" s="10" t="s">
        <v>586</v>
      </c>
      <c r="C166" s="24">
        <v>43220.40959490741</v>
      </c>
      <c r="D166" s="24">
        <v>43655.956666666665</v>
      </c>
      <c r="E166" s="10" t="s">
        <v>39</v>
      </c>
      <c r="F166" s="23">
        <v>6.0</v>
      </c>
      <c r="G166" s="25">
        <v>1828.0</v>
      </c>
      <c r="H166" s="23">
        <v>103.0</v>
      </c>
      <c r="I166" s="23">
        <v>51.0</v>
      </c>
      <c r="J166" s="23">
        <v>5.0</v>
      </c>
      <c r="K166" s="23">
        <v>7.0</v>
      </c>
      <c r="L166" s="23">
        <v>29679.0</v>
      </c>
      <c r="M166" s="23">
        <v>16.67</v>
      </c>
      <c r="N166" s="23">
        <v>1663.0</v>
      </c>
      <c r="O166" s="23">
        <v>106.0</v>
      </c>
      <c r="P166" s="23">
        <v>26.0</v>
      </c>
      <c r="Q166" s="23">
        <v>2.0</v>
      </c>
      <c r="R166" s="23">
        <v>6.0</v>
      </c>
      <c r="S166" s="23">
        <v>29679.0</v>
      </c>
      <c r="T166" s="25">
        <v>16.67</v>
      </c>
      <c r="U166" s="25">
        <v>2208.0</v>
      </c>
      <c r="V166" s="26">
        <v>25.0</v>
      </c>
      <c r="W166" s="5">
        <f t="shared" si="2"/>
        <v>-1560</v>
      </c>
      <c r="X166" s="27">
        <f t="shared" si="3"/>
        <v>34</v>
      </c>
      <c r="Y166" s="28">
        <f t="shared" si="4"/>
        <v>0.4462152778</v>
      </c>
      <c r="Z166" s="27"/>
      <c r="AA166" s="27" t="str">
        <f t="shared" si="5"/>
        <v/>
      </c>
      <c r="AB166" s="27" t="str">
        <f t="shared" si="6"/>
        <v/>
      </c>
      <c r="AC166" s="27" t="str">
        <f t="shared" si="7"/>
        <v/>
      </c>
      <c r="AD166" s="27" t="str">
        <f t="shared" si="8"/>
        <v/>
      </c>
      <c r="AE166" t="str">
        <f t="shared" si="9"/>
        <v/>
      </c>
      <c r="AG166" t="str">
        <f t="shared" si="10"/>
        <v>@dahevo</v>
      </c>
      <c r="AH166" s="31" t="str">
        <f t="shared" si="11"/>
        <v>https://www.chess.com/member/dahevo</v>
      </c>
      <c r="AJ166" s="29"/>
      <c r="AK166" s="29"/>
      <c r="AL166" s="29">
        <v>163.0</v>
      </c>
      <c r="AM166" s="29"/>
      <c r="AN166" s="37"/>
      <c r="AQ166" s="10"/>
    </row>
    <row r="167">
      <c r="A167" s="23">
        <v>164.0</v>
      </c>
      <c r="B167" s="10" t="s">
        <v>589</v>
      </c>
      <c r="C167" s="24">
        <v>43208.0134837963</v>
      </c>
      <c r="D167" s="24">
        <v>43654.87116898148</v>
      </c>
      <c r="E167" s="10" t="s">
        <v>35</v>
      </c>
      <c r="F167" s="23">
        <v>0.0</v>
      </c>
      <c r="G167" s="25">
        <v>1826.0</v>
      </c>
      <c r="H167" s="23">
        <v>71.0</v>
      </c>
      <c r="I167" s="23">
        <v>29.0</v>
      </c>
      <c r="J167" s="23">
        <v>9.0</v>
      </c>
      <c r="K167" s="23">
        <v>20.0</v>
      </c>
      <c r="L167" s="23">
        <v>19955.0</v>
      </c>
      <c r="M167" s="23">
        <v>0.0</v>
      </c>
      <c r="N167" s="23">
        <v>1151.0</v>
      </c>
      <c r="O167" s="23">
        <v>119.0</v>
      </c>
      <c r="P167" s="23">
        <v>8.0</v>
      </c>
      <c r="Q167" s="23">
        <v>0.0</v>
      </c>
      <c r="R167" s="23">
        <v>8.0</v>
      </c>
      <c r="S167" s="23">
        <v>19955.0</v>
      </c>
      <c r="T167" s="25">
        <v>0.0</v>
      </c>
      <c r="U167" s="25">
        <v>2036.0</v>
      </c>
      <c r="V167" s="25">
        <v>22.0</v>
      </c>
      <c r="W167" s="5">
        <f t="shared" si="2"/>
        <v>-1080</v>
      </c>
      <c r="X167" s="27">
        <f t="shared" si="3"/>
        <v>16</v>
      </c>
      <c r="Y167" s="28">
        <f t="shared" si="4"/>
        <v>1.531712963</v>
      </c>
      <c r="Z167" s="27"/>
      <c r="AA167" s="27" t="str">
        <f t="shared" si="5"/>
        <v/>
      </c>
      <c r="AB167" s="27" t="str">
        <f t="shared" si="6"/>
        <v/>
      </c>
      <c r="AC167" s="27" t="str">
        <f t="shared" si="7"/>
        <v/>
      </c>
      <c r="AD167" s="27" t="str">
        <f t="shared" si="8"/>
        <v/>
      </c>
      <c r="AE167" t="str">
        <f t="shared" si="9"/>
        <v/>
      </c>
      <c r="AG167" t="str">
        <f t="shared" si="10"/>
        <v>@drsigmund</v>
      </c>
      <c r="AH167" s="31" t="str">
        <f t="shared" si="11"/>
        <v>https://www.chess.com/member/drsigmund</v>
      </c>
      <c r="AJ167" s="29"/>
      <c r="AK167" s="29"/>
      <c r="AL167" s="29">
        <v>164.0</v>
      </c>
      <c r="AM167" s="29"/>
      <c r="AQ167" s="10"/>
    </row>
    <row r="168">
      <c r="A168" s="23">
        <v>165.0</v>
      </c>
      <c r="B168" s="10" t="s">
        <v>593</v>
      </c>
      <c r="C168" s="24">
        <v>42234.94773148148</v>
      </c>
      <c r="D168" s="24">
        <v>43655.76070601852</v>
      </c>
      <c r="E168" s="10" t="s">
        <v>39</v>
      </c>
      <c r="F168" s="23">
        <v>3.0</v>
      </c>
      <c r="G168" s="25">
        <v>1826.0</v>
      </c>
      <c r="H168" s="23">
        <v>92.0</v>
      </c>
      <c r="I168" s="23">
        <v>88.0</v>
      </c>
      <c r="J168" s="23">
        <v>5.0</v>
      </c>
      <c r="K168" s="23">
        <v>58.0</v>
      </c>
      <c r="L168" s="23">
        <v>36615.0</v>
      </c>
      <c r="M168" s="23">
        <v>0.0</v>
      </c>
      <c r="N168" s="10" t="s">
        <v>36</v>
      </c>
      <c r="O168" s="10" t="s">
        <v>36</v>
      </c>
      <c r="P168" s="23">
        <v>0.0</v>
      </c>
      <c r="Q168" s="23">
        <v>0.0</v>
      </c>
      <c r="R168" s="23">
        <v>0.0</v>
      </c>
      <c r="S168" s="10" t="s">
        <v>36</v>
      </c>
      <c r="T168" s="14" t="s">
        <v>36</v>
      </c>
      <c r="U168" s="25">
        <v>1821.0</v>
      </c>
      <c r="V168" s="26">
        <v>13.0</v>
      </c>
      <c r="W168" s="5" t="str">
        <f t="shared" si="2"/>
        <v>#VALUE!</v>
      </c>
      <c r="X168" s="27">
        <f t="shared" si="3"/>
        <v>0</v>
      </c>
      <c r="Y168" s="28">
        <f t="shared" si="4"/>
        <v>0.6421759259</v>
      </c>
      <c r="Z168" s="27"/>
      <c r="AA168" s="27" t="str">
        <f t="shared" si="5"/>
        <v/>
      </c>
      <c r="AB168" s="27" t="str">
        <f t="shared" si="6"/>
        <v/>
      </c>
      <c r="AC168" s="27" t="str">
        <f t="shared" si="7"/>
        <v/>
      </c>
      <c r="AD168" s="27" t="str">
        <f t="shared" si="8"/>
        <v/>
      </c>
      <c r="AE168" t="str">
        <f t="shared" si="9"/>
        <v/>
      </c>
      <c r="AG168" t="str">
        <f t="shared" si="10"/>
        <v>@matin</v>
      </c>
      <c r="AH168" s="31" t="str">
        <f t="shared" si="11"/>
        <v>https://www.chess.com/member/matin</v>
      </c>
      <c r="AJ168" s="29"/>
      <c r="AK168" s="29"/>
      <c r="AL168" s="29">
        <v>165.0</v>
      </c>
      <c r="AM168" s="29"/>
      <c r="AN168" s="37"/>
      <c r="AQ168" s="10"/>
    </row>
    <row r="169">
      <c r="A169" s="23">
        <v>166.0</v>
      </c>
      <c r="B169" s="10" t="s">
        <v>597</v>
      </c>
      <c r="C169" s="24">
        <v>43234.9600462963</v>
      </c>
      <c r="D169" s="24">
        <v>43656.374027777776</v>
      </c>
      <c r="E169" s="10" t="s">
        <v>35</v>
      </c>
      <c r="F169" s="23">
        <v>8.0</v>
      </c>
      <c r="G169" s="25">
        <v>1823.0</v>
      </c>
      <c r="H169" s="23">
        <v>74.0</v>
      </c>
      <c r="I169" s="23">
        <v>332.0</v>
      </c>
      <c r="J169" s="23">
        <v>46.0</v>
      </c>
      <c r="K169" s="23">
        <v>235.0</v>
      </c>
      <c r="L169" s="23">
        <v>35550.0</v>
      </c>
      <c r="M169" s="23">
        <v>0.0</v>
      </c>
      <c r="N169" s="23">
        <v>1765.0</v>
      </c>
      <c r="O169" s="23">
        <v>91.0</v>
      </c>
      <c r="P169" s="23">
        <v>70.0</v>
      </c>
      <c r="Q169" s="23">
        <v>8.0</v>
      </c>
      <c r="R169" s="23">
        <v>42.0</v>
      </c>
      <c r="S169" s="23">
        <v>35550.0</v>
      </c>
      <c r="T169" s="25">
        <v>0.0</v>
      </c>
      <c r="U169" s="25">
        <v>2005.0</v>
      </c>
      <c r="V169" s="26">
        <v>19.0</v>
      </c>
      <c r="W169" s="5">
        <f t="shared" si="2"/>
        <v>-1691</v>
      </c>
      <c r="X169" s="27">
        <f t="shared" si="3"/>
        <v>120</v>
      </c>
      <c r="Y169" s="28">
        <f t="shared" si="4"/>
        <v>0.02885416667</v>
      </c>
      <c r="Z169" s="27"/>
      <c r="AA169" s="27" t="str">
        <f t="shared" si="5"/>
        <v/>
      </c>
      <c r="AB169" s="27" t="str">
        <f t="shared" si="6"/>
        <v/>
      </c>
      <c r="AC169" s="27" t="str">
        <f t="shared" si="7"/>
        <v/>
      </c>
      <c r="AD169" s="27" t="str">
        <f t="shared" si="8"/>
        <v/>
      </c>
      <c r="AE169" t="str">
        <f t="shared" si="9"/>
        <v/>
      </c>
      <c r="AG169" t="str">
        <f t="shared" si="10"/>
        <v>@condrioma</v>
      </c>
      <c r="AH169" s="31" t="str">
        <f t="shared" si="11"/>
        <v>https://www.chess.com/member/condrioma</v>
      </c>
      <c r="AJ169" s="29"/>
      <c r="AK169" s="29"/>
      <c r="AL169" s="29">
        <v>166.0</v>
      </c>
      <c r="AM169" s="29"/>
      <c r="AQ169" s="10"/>
    </row>
    <row r="170">
      <c r="A170" s="23">
        <v>167.0</v>
      </c>
      <c r="B170" s="10" t="s">
        <v>599</v>
      </c>
      <c r="C170" s="24">
        <v>43115.66878472222</v>
      </c>
      <c r="D170" s="24">
        <v>43656.37414351852</v>
      </c>
      <c r="E170" s="10" t="s">
        <v>39</v>
      </c>
      <c r="F170" s="23">
        <v>5.0</v>
      </c>
      <c r="G170" s="25">
        <v>1822.0</v>
      </c>
      <c r="H170" s="23">
        <v>62.0</v>
      </c>
      <c r="I170" s="23">
        <v>695.0</v>
      </c>
      <c r="J170" s="23">
        <v>157.0</v>
      </c>
      <c r="K170" s="23">
        <v>464.0</v>
      </c>
      <c r="L170" s="23">
        <v>11036.0</v>
      </c>
      <c r="M170" s="23">
        <v>0.0</v>
      </c>
      <c r="N170" s="23">
        <v>1592.0</v>
      </c>
      <c r="O170" s="23">
        <v>123.0</v>
      </c>
      <c r="P170" s="23">
        <v>12.0</v>
      </c>
      <c r="Q170" s="23">
        <v>3.0</v>
      </c>
      <c r="R170" s="23">
        <v>5.0</v>
      </c>
      <c r="S170" s="23">
        <v>11036.0</v>
      </c>
      <c r="T170" s="25">
        <v>0.0</v>
      </c>
      <c r="U170" s="25">
        <v>1854.0</v>
      </c>
      <c r="V170" s="25">
        <v>17.0</v>
      </c>
      <c r="W170" s="5">
        <f t="shared" si="2"/>
        <v>-1530</v>
      </c>
      <c r="X170" s="27">
        <f t="shared" si="3"/>
        <v>20</v>
      </c>
      <c r="Y170" s="28">
        <f t="shared" si="4"/>
        <v>0.02873842592</v>
      </c>
      <c r="Z170" s="27"/>
      <c r="AA170" s="27" t="str">
        <f t="shared" si="5"/>
        <v/>
      </c>
      <c r="AB170" s="27" t="str">
        <f t="shared" si="6"/>
        <v/>
      </c>
      <c r="AC170" s="27" t="str">
        <f t="shared" si="7"/>
        <v/>
      </c>
      <c r="AD170" s="27" t="str">
        <f t="shared" si="8"/>
        <v/>
      </c>
      <c r="AE170" t="str">
        <f t="shared" si="9"/>
        <v/>
      </c>
      <c r="AG170" t="str">
        <f t="shared" si="10"/>
        <v>@pinchachess</v>
      </c>
      <c r="AH170" s="31" t="str">
        <f t="shared" si="11"/>
        <v>https://www.chess.com/member/pinchachess</v>
      </c>
      <c r="AJ170" s="29"/>
      <c r="AK170" s="29"/>
      <c r="AL170" s="29">
        <v>167.0</v>
      </c>
      <c r="AM170" s="29"/>
      <c r="AN170" s="37"/>
      <c r="AQ170" s="10"/>
    </row>
    <row r="171">
      <c r="A171" s="23">
        <v>168.0</v>
      </c>
      <c r="B171" s="10" t="s">
        <v>602</v>
      </c>
      <c r="C171" s="24">
        <v>42001.81450231482</v>
      </c>
      <c r="D171" s="24">
        <v>43655.666493055556</v>
      </c>
      <c r="E171" s="10" t="s">
        <v>39</v>
      </c>
      <c r="F171" s="23">
        <v>7.0</v>
      </c>
      <c r="G171" s="25">
        <v>1819.0</v>
      </c>
      <c r="H171" s="23">
        <v>66.0</v>
      </c>
      <c r="I171" s="23">
        <v>1033.0</v>
      </c>
      <c r="J171" s="23">
        <v>249.0</v>
      </c>
      <c r="K171" s="23">
        <v>768.0</v>
      </c>
      <c r="L171" s="23">
        <v>10212.0</v>
      </c>
      <c r="M171" s="23">
        <v>14.29</v>
      </c>
      <c r="N171" s="23">
        <v>1730.0</v>
      </c>
      <c r="O171" s="23">
        <v>105.0</v>
      </c>
      <c r="P171" s="23">
        <v>68.0</v>
      </c>
      <c r="Q171" s="23">
        <v>13.0</v>
      </c>
      <c r="R171" s="23">
        <v>43.0</v>
      </c>
      <c r="S171" s="23">
        <v>10212.0</v>
      </c>
      <c r="T171" s="25">
        <v>14.29</v>
      </c>
      <c r="U171" s="14" t="s">
        <v>36</v>
      </c>
      <c r="V171" s="33" t="s">
        <v>36</v>
      </c>
      <c r="W171" s="5">
        <f t="shared" si="2"/>
        <v>-1664</v>
      </c>
      <c r="X171" s="27">
        <f t="shared" si="3"/>
        <v>124</v>
      </c>
      <c r="Y171" s="28">
        <f t="shared" si="4"/>
        <v>0.7363888889</v>
      </c>
      <c r="Z171" s="27"/>
      <c r="AA171" s="27" t="str">
        <f t="shared" si="5"/>
        <v/>
      </c>
      <c r="AB171" s="27" t="str">
        <f t="shared" si="6"/>
        <v/>
      </c>
      <c r="AC171" s="27" t="str">
        <f t="shared" si="7"/>
        <v/>
      </c>
      <c r="AD171" s="27" t="str">
        <f t="shared" si="8"/>
        <v/>
      </c>
      <c r="AE171" t="str">
        <f t="shared" si="9"/>
        <v/>
      </c>
      <c r="AG171" t="str">
        <f t="shared" si="10"/>
        <v>@madelb98</v>
      </c>
      <c r="AH171" s="31" t="str">
        <f t="shared" si="11"/>
        <v>https://www.chess.com/member/madelb98</v>
      </c>
      <c r="AJ171" s="29"/>
      <c r="AK171" s="29"/>
      <c r="AL171" s="29">
        <v>168.0</v>
      </c>
      <c r="AM171" s="29"/>
      <c r="AN171" s="37"/>
      <c r="AQ171" s="10"/>
    </row>
    <row r="172">
      <c r="A172" s="23">
        <v>169.0</v>
      </c>
      <c r="B172" s="10" t="s">
        <v>604</v>
      </c>
      <c r="C172" s="24">
        <v>42174.64011574074</v>
      </c>
      <c r="D172" s="24">
        <v>43656.349953703706</v>
      </c>
      <c r="E172" s="10" t="s">
        <v>39</v>
      </c>
      <c r="F172" s="23">
        <v>1.0</v>
      </c>
      <c r="G172" s="25">
        <v>1818.0</v>
      </c>
      <c r="H172" s="23">
        <v>76.0</v>
      </c>
      <c r="I172" s="23">
        <v>144.0</v>
      </c>
      <c r="J172" s="23">
        <v>13.0</v>
      </c>
      <c r="K172" s="23">
        <v>59.0</v>
      </c>
      <c r="L172" s="23">
        <v>24582.0</v>
      </c>
      <c r="M172" s="23">
        <v>0.0</v>
      </c>
      <c r="N172" s="23">
        <v>1460.0</v>
      </c>
      <c r="O172" s="23">
        <v>118.0</v>
      </c>
      <c r="P172" s="23">
        <v>7.0</v>
      </c>
      <c r="Q172" s="23">
        <v>0.0</v>
      </c>
      <c r="R172" s="23">
        <v>4.0</v>
      </c>
      <c r="S172" s="23">
        <v>24582.0</v>
      </c>
      <c r="T172" s="25">
        <v>0.0</v>
      </c>
      <c r="U172" s="25">
        <v>2021.0</v>
      </c>
      <c r="V172" s="26">
        <v>26.0</v>
      </c>
      <c r="W172" s="5">
        <f t="shared" si="2"/>
        <v>-1384</v>
      </c>
      <c r="X172" s="27">
        <f t="shared" si="3"/>
        <v>11</v>
      </c>
      <c r="Y172" s="28">
        <f t="shared" si="4"/>
        <v>0.05292824074</v>
      </c>
      <c r="Z172" s="27"/>
      <c r="AA172" s="27" t="str">
        <f t="shared" si="5"/>
        <v/>
      </c>
      <c r="AB172" s="27" t="str">
        <f t="shared" si="6"/>
        <v/>
      </c>
      <c r="AC172" s="27" t="str">
        <f t="shared" si="7"/>
        <v/>
      </c>
      <c r="AD172" s="27" t="str">
        <f t="shared" si="8"/>
        <v/>
      </c>
      <c r="AE172" t="str">
        <f t="shared" si="9"/>
        <v/>
      </c>
      <c r="AG172" t="str">
        <f t="shared" si="10"/>
        <v>@pablogiglesias</v>
      </c>
      <c r="AH172" s="31" t="str">
        <f t="shared" si="11"/>
        <v>https://www.chess.com/member/pablogiglesias</v>
      </c>
      <c r="AJ172" s="29"/>
      <c r="AK172" s="29"/>
      <c r="AL172" s="29">
        <v>169.0</v>
      </c>
      <c r="AM172" s="29"/>
      <c r="AQ172" s="10"/>
    </row>
    <row r="173">
      <c r="A173" s="23">
        <v>170.0</v>
      </c>
      <c r="B173" s="10" t="s">
        <v>609</v>
      </c>
      <c r="C173" s="24">
        <v>43230.850960648146</v>
      </c>
      <c r="D173" s="24">
        <v>43656.38359953704</v>
      </c>
      <c r="E173" s="10" t="s">
        <v>39</v>
      </c>
      <c r="F173" s="23">
        <v>16.0</v>
      </c>
      <c r="G173" s="25">
        <v>1817.0</v>
      </c>
      <c r="H173" s="23">
        <v>55.0</v>
      </c>
      <c r="I173" s="23">
        <v>418.0</v>
      </c>
      <c r="J173" s="23">
        <v>19.0</v>
      </c>
      <c r="K173" s="23">
        <v>110.0</v>
      </c>
      <c r="L173" s="23">
        <v>21563.0</v>
      </c>
      <c r="M173" s="23">
        <v>4.11</v>
      </c>
      <c r="N173" s="10" t="s">
        <v>36</v>
      </c>
      <c r="O173" s="10" t="s">
        <v>36</v>
      </c>
      <c r="P173" s="23">
        <v>0.0</v>
      </c>
      <c r="Q173" s="23">
        <v>0.0</v>
      </c>
      <c r="R173" s="23">
        <v>0.0</v>
      </c>
      <c r="S173" s="10" t="s">
        <v>36</v>
      </c>
      <c r="T173" s="14" t="s">
        <v>36</v>
      </c>
      <c r="U173" s="25">
        <v>2275.0</v>
      </c>
      <c r="V173" s="26">
        <v>19.0</v>
      </c>
      <c r="W173" s="5" t="str">
        <f t="shared" si="2"/>
        <v>#VALUE!</v>
      </c>
      <c r="X173" s="27">
        <f t="shared" si="3"/>
        <v>0</v>
      </c>
      <c r="Y173" s="28">
        <f t="shared" si="4"/>
        <v>0.0192824074</v>
      </c>
      <c r="Z173" s="27"/>
      <c r="AA173" s="27" t="str">
        <f t="shared" si="5"/>
        <v/>
      </c>
      <c r="AB173" s="27" t="str">
        <f t="shared" si="6"/>
        <v/>
      </c>
      <c r="AC173" s="27" t="str">
        <f t="shared" si="7"/>
        <v/>
      </c>
      <c r="AD173" s="27" t="str">
        <f t="shared" si="8"/>
        <v/>
      </c>
      <c r="AE173" t="str">
        <f t="shared" si="9"/>
        <v/>
      </c>
      <c r="AG173" t="str">
        <f t="shared" si="10"/>
        <v>@joanmiguelcarcel</v>
      </c>
      <c r="AH173" s="31" t="str">
        <f t="shared" si="11"/>
        <v>https://www.chess.com/member/joanmiguelcarcel</v>
      </c>
      <c r="AJ173" s="29"/>
      <c r="AK173" s="29"/>
      <c r="AL173" s="29">
        <v>170.0</v>
      </c>
      <c r="AM173" s="29"/>
      <c r="AN173" s="37"/>
      <c r="AQ173" s="10"/>
    </row>
    <row r="174">
      <c r="A174" s="23">
        <v>171.0</v>
      </c>
      <c r="B174" s="10" t="s">
        <v>611</v>
      </c>
      <c r="C174" s="24">
        <v>43230.39084490741</v>
      </c>
      <c r="D174" s="24">
        <v>43656.34284722222</v>
      </c>
      <c r="E174" s="10" t="s">
        <v>35</v>
      </c>
      <c r="F174" s="23">
        <v>1.0</v>
      </c>
      <c r="G174" s="25">
        <v>1814.0</v>
      </c>
      <c r="H174" s="23">
        <v>77.0</v>
      </c>
      <c r="I174" s="23">
        <v>148.0</v>
      </c>
      <c r="J174" s="23">
        <v>13.0</v>
      </c>
      <c r="K174" s="23">
        <v>52.0</v>
      </c>
      <c r="L174" s="23">
        <v>24098.0</v>
      </c>
      <c r="M174" s="23">
        <v>0.0</v>
      </c>
      <c r="N174" s="23">
        <v>1533.0</v>
      </c>
      <c r="O174" s="23">
        <v>118.0</v>
      </c>
      <c r="P174" s="23">
        <v>9.0</v>
      </c>
      <c r="Q174" s="23">
        <v>1.0</v>
      </c>
      <c r="R174" s="23">
        <v>6.0</v>
      </c>
      <c r="S174" s="23">
        <v>24098.0</v>
      </c>
      <c r="T174" s="25">
        <v>0.0</v>
      </c>
      <c r="U174" s="25">
        <v>1517.0</v>
      </c>
      <c r="V174" s="26">
        <v>20.0</v>
      </c>
      <c r="W174" s="5">
        <f t="shared" si="2"/>
        <v>-1456</v>
      </c>
      <c r="X174" s="27">
        <f t="shared" si="3"/>
        <v>16</v>
      </c>
      <c r="Y174" s="28">
        <f t="shared" si="4"/>
        <v>0.06003472222</v>
      </c>
      <c r="Z174" s="27"/>
      <c r="AA174" s="27" t="str">
        <f t="shared" si="5"/>
        <v/>
      </c>
      <c r="AB174" s="27" t="str">
        <f t="shared" si="6"/>
        <v/>
      </c>
      <c r="AC174" s="27" t="str">
        <f t="shared" si="7"/>
        <v/>
      </c>
      <c r="AD174" s="27" t="str">
        <f t="shared" si="8"/>
        <v/>
      </c>
      <c r="AE174" t="str">
        <f t="shared" si="9"/>
        <v/>
      </c>
      <c r="AG174" t="str">
        <f t="shared" si="10"/>
        <v>@brausen77</v>
      </c>
      <c r="AH174" s="31" t="str">
        <f t="shared" si="11"/>
        <v>https://www.chess.com/member/brausen77</v>
      </c>
      <c r="AJ174" s="29"/>
      <c r="AK174" s="29"/>
      <c r="AL174" s="29">
        <v>171.0</v>
      </c>
      <c r="AM174" s="29"/>
      <c r="AN174" s="37"/>
      <c r="AQ174" s="10"/>
    </row>
    <row r="175">
      <c r="A175" s="23">
        <v>172.0</v>
      </c>
      <c r="B175" s="10" t="s">
        <v>614</v>
      </c>
      <c r="C175" s="24">
        <v>42914.9612037037</v>
      </c>
      <c r="D175" s="24">
        <v>43656.284212962964</v>
      </c>
      <c r="E175" s="10" t="s">
        <v>39</v>
      </c>
      <c r="F175" s="23">
        <v>8.0</v>
      </c>
      <c r="G175" s="25">
        <v>1812.0</v>
      </c>
      <c r="H175" s="23">
        <v>77.0</v>
      </c>
      <c r="I175" s="23">
        <v>158.0</v>
      </c>
      <c r="J175" s="23">
        <v>31.0</v>
      </c>
      <c r="K175" s="23">
        <v>54.0</v>
      </c>
      <c r="L175" s="23">
        <v>33301.0</v>
      </c>
      <c r="M175" s="23">
        <v>0.0</v>
      </c>
      <c r="N175" s="23">
        <v>1502.0</v>
      </c>
      <c r="O175" s="23">
        <v>152.0</v>
      </c>
      <c r="P175" s="23">
        <v>6.0</v>
      </c>
      <c r="Q175" s="23">
        <v>1.0</v>
      </c>
      <c r="R175" s="23">
        <v>4.0</v>
      </c>
      <c r="S175" s="23">
        <v>33301.0</v>
      </c>
      <c r="T175" s="25">
        <v>0.0</v>
      </c>
      <c r="U175" s="25">
        <v>1929.0</v>
      </c>
      <c r="V175" s="26">
        <v>13.0</v>
      </c>
      <c r="W175" s="5">
        <f t="shared" si="2"/>
        <v>-1425</v>
      </c>
      <c r="X175" s="27">
        <f t="shared" si="3"/>
        <v>11</v>
      </c>
      <c r="Y175" s="28">
        <f t="shared" si="4"/>
        <v>0.1186689815</v>
      </c>
      <c r="Z175" s="27"/>
      <c r="AA175" s="27" t="str">
        <f t="shared" si="5"/>
        <v/>
      </c>
      <c r="AB175" s="27" t="str">
        <f t="shared" si="6"/>
        <v/>
      </c>
      <c r="AC175" s="27" t="str">
        <f t="shared" si="7"/>
        <v/>
      </c>
      <c r="AD175" s="27" t="str">
        <f t="shared" si="8"/>
        <v/>
      </c>
      <c r="AE175" t="str">
        <f t="shared" si="9"/>
        <v/>
      </c>
      <c r="AG175" t="str">
        <f t="shared" si="10"/>
        <v>@firmatense</v>
      </c>
      <c r="AH175" s="31" t="str">
        <f t="shared" si="11"/>
        <v>https://www.chess.com/member/firmatense</v>
      </c>
      <c r="AJ175" s="29"/>
      <c r="AK175" s="29"/>
      <c r="AL175" s="29">
        <v>172.0</v>
      </c>
      <c r="AM175" s="29"/>
      <c r="AQ175" s="10"/>
    </row>
    <row r="176">
      <c r="A176" s="23">
        <v>173.0</v>
      </c>
      <c r="B176" s="10" t="s">
        <v>616</v>
      </c>
      <c r="C176" s="24">
        <v>42915.970659722225</v>
      </c>
      <c r="D176" s="24">
        <v>43656.14230324074</v>
      </c>
      <c r="E176" s="10" t="s">
        <v>35</v>
      </c>
      <c r="F176" s="23">
        <v>29.0</v>
      </c>
      <c r="G176" s="25">
        <v>1809.0</v>
      </c>
      <c r="H176" s="23">
        <v>84.0</v>
      </c>
      <c r="I176" s="23">
        <v>115.0</v>
      </c>
      <c r="J176" s="23">
        <v>11.0</v>
      </c>
      <c r="K176" s="23">
        <v>41.0</v>
      </c>
      <c r="L176" s="23">
        <v>36225.0</v>
      </c>
      <c r="M176" s="23">
        <v>0.0</v>
      </c>
      <c r="N176" s="23">
        <v>1752.0</v>
      </c>
      <c r="O176" s="23">
        <v>91.0</v>
      </c>
      <c r="P176" s="23">
        <v>51.0</v>
      </c>
      <c r="Q176" s="23">
        <v>4.0</v>
      </c>
      <c r="R176" s="23">
        <v>22.0</v>
      </c>
      <c r="S176" s="23">
        <v>36225.0</v>
      </c>
      <c r="T176" s="25">
        <v>0.0</v>
      </c>
      <c r="U176" s="25">
        <v>2599.0</v>
      </c>
      <c r="V176" s="26">
        <v>34.0</v>
      </c>
      <c r="W176" s="5">
        <f t="shared" si="2"/>
        <v>-1668</v>
      </c>
      <c r="X176" s="27">
        <f t="shared" si="3"/>
        <v>77</v>
      </c>
      <c r="Y176" s="28">
        <f t="shared" si="4"/>
        <v>0.2605787037</v>
      </c>
      <c r="Z176" s="27"/>
      <c r="AA176" s="27" t="str">
        <f t="shared" si="5"/>
        <v/>
      </c>
      <c r="AB176" s="27" t="str">
        <f t="shared" si="6"/>
        <v/>
      </c>
      <c r="AC176" s="27" t="str">
        <f t="shared" si="7"/>
        <v/>
      </c>
      <c r="AD176" s="27" t="str">
        <f t="shared" si="8"/>
        <v/>
      </c>
      <c r="AE176" t="str">
        <f t="shared" si="9"/>
        <v/>
      </c>
      <c r="AG176" t="str">
        <f t="shared" si="10"/>
        <v>@habadra</v>
      </c>
      <c r="AH176" s="31" t="str">
        <f t="shared" si="11"/>
        <v>https://www.chess.com/member/habadra</v>
      </c>
      <c r="AJ176" s="29"/>
      <c r="AK176" s="29"/>
      <c r="AL176" s="29">
        <v>173.0</v>
      </c>
      <c r="AM176" s="29"/>
      <c r="AQ176" s="10"/>
    </row>
    <row r="177">
      <c r="A177" s="23">
        <v>174.0</v>
      </c>
      <c r="B177" s="10" t="s">
        <v>619</v>
      </c>
      <c r="C177" s="24">
        <v>43226.95193287037</v>
      </c>
      <c r="D177" s="24">
        <v>43656.35003472222</v>
      </c>
      <c r="E177" s="10" t="s">
        <v>39</v>
      </c>
      <c r="F177" s="23">
        <v>11.0</v>
      </c>
      <c r="G177" s="25">
        <v>1808.0</v>
      </c>
      <c r="H177" s="23">
        <v>56.0</v>
      </c>
      <c r="I177" s="23">
        <v>182.0</v>
      </c>
      <c r="J177" s="23">
        <v>30.0</v>
      </c>
      <c r="K177" s="23">
        <v>46.0</v>
      </c>
      <c r="L177" s="23">
        <v>9651.0</v>
      </c>
      <c r="M177" s="23">
        <v>0.0</v>
      </c>
      <c r="N177" s="23">
        <v>1604.0</v>
      </c>
      <c r="O177" s="23">
        <v>86.0</v>
      </c>
      <c r="P177" s="23">
        <v>23.0</v>
      </c>
      <c r="Q177" s="23">
        <v>3.0</v>
      </c>
      <c r="R177" s="23">
        <v>8.0</v>
      </c>
      <c r="S177" s="23">
        <v>9651.0</v>
      </c>
      <c r="T177" s="25">
        <v>0.0</v>
      </c>
      <c r="U177" s="25">
        <v>1810.0</v>
      </c>
      <c r="V177" s="26">
        <v>21.0</v>
      </c>
      <c r="W177" s="5">
        <f t="shared" si="2"/>
        <v>-1548</v>
      </c>
      <c r="X177" s="27">
        <f t="shared" si="3"/>
        <v>34</v>
      </c>
      <c r="Y177" s="28">
        <f t="shared" si="4"/>
        <v>0.05284722222</v>
      </c>
      <c r="Z177" s="27"/>
      <c r="AA177" s="27" t="str">
        <f t="shared" si="5"/>
        <v/>
      </c>
      <c r="AB177" s="27" t="str">
        <f t="shared" si="6"/>
        <v/>
      </c>
      <c r="AC177" s="27" t="str">
        <f t="shared" si="7"/>
        <v/>
      </c>
      <c r="AD177" s="27" t="str">
        <f t="shared" si="8"/>
        <v/>
      </c>
      <c r="AE177" t="str">
        <f t="shared" si="9"/>
        <v/>
      </c>
      <c r="AG177" t="str">
        <f t="shared" si="10"/>
        <v>@horaciocastagna</v>
      </c>
      <c r="AH177" s="31" t="str">
        <f t="shared" si="11"/>
        <v>https://www.chess.com/member/horaciocastagna</v>
      </c>
      <c r="AJ177" s="29"/>
      <c r="AK177" s="29"/>
      <c r="AL177" s="29">
        <v>174.0</v>
      </c>
      <c r="AM177" s="29"/>
      <c r="AN177" s="37"/>
      <c r="AQ177" s="10"/>
    </row>
    <row r="178">
      <c r="A178" s="23">
        <v>175.0</v>
      </c>
      <c r="B178" s="10" t="s">
        <v>624</v>
      </c>
      <c r="C178" s="24">
        <v>42339.386145833334</v>
      </c>
      <c r="D178" s="24">
        <v>43656.386412037034</v>
      </c>
      <c r="E178" s="10" t="s">
        <v>39</v>
      </c>
      <c r="F178" s="23">
        <v>12.0</v>
      </c>
      <c r="G178" s="25">
        <v>1808.0</v>
      </c>
      <c r="H178" s="23">
        <v>48.0</v>
      </c>
      <c r="I178" s="23">
        <v>1054.0</v>
      </c>
      <c r="J178" s="23">
        <v>181.0</v>
      </c>
      <c r="K178" s="23">
        <v>556.0</v>
      </c>
      <c r="L178" s="23">
        <v>4724.0</v>
      </c>
      <c r="M178" s="23">
        <v>0.0</v>
      </c>
      <c r="N178" s="10" t="s">
        <v>36</v>
      </c>
      <c r="O178" s="10" t="s">
        <v>36</v>
      </c>
      <c r="P178" s="23">
        <v>0.0</v>
      </c>
      <c r="Q178" s="23">
        <v>0.0</v>
      </c>
      <c r="R178" s="23">
        <v>0.0</v>
      </c>
      <c r="S178" s="10" t="s">
        <v>36</v>
      </c>
      <c r="T178" s="14" t="s">
        <v>36</v>
      </c>
      <c r="U178" s="25">
        <v>1860.0</v>
      </c>
      <c r="V178" s="14" t="s">
        <v>36</v>
      </c>
      <c r="W178" s="5" t="str">
        <f t="shared" si="2"/>
        <v>#VALUE!</v>
      </c>
      <c r="X178" s="27">
        <f t="shared" si="3"/>
        <v>0</v>
      </c>
      <c r="Y178" s="28">
        <f t="shared" si="4"/>
        <v>0.01646990741</v>
      </c>
      <c r="Z178" s="27"/>
      <c r="AA178" s="27" t="str">
        <f t="shared" si="5"/>
        <v/>
      </c>
      <c r="AB178" s="27" t="str">
        <f t="shared" si="6"/>
        <v/>
      </c>
      <c r="AC178" s="27" t="str">
        <f t="shared" si="7"/>
        <v/>
      </c>
      <c r="AD178" s="27" t="str">
        <f t="shared" si="8"/>
        <v/>
      </c>
      <c r="AE178" t="str">
        <f t="shared" si="9"/>
        <v/>
      </c>
      <c r="AG178" t="str">
        <f t="shared" si="10"/>
        <v>@cuervo68</v>
      </c>
      <c r="AH178" s="31" t="str">
        <f t="shared" si="11"/>
        <v>https://www.chess.com/member/cuervo68</v>
      </c>
      <c r="AJ178" s="29"/>
      <c r="AK178" s="29"/>
      <c r="AL178" s="29">
        <v>175.0</v>
      </c>
      <c r="AM178" s="29"/>
      <c r="AN178" s="37"/>
      <c r="AQ178" s="10"/>
    </row>
    <row r="179">
      <c r="A179" s="23">
        <v>176.0</v>
      </c>
      <c r="B179" s="10" t="s">
        <v>627</v>
      </c>
      <c r="C179" s="24">
        <v>42780.524143518516</v>
      </c>
      <c r="D179" s="24">
        <v>43653.9737962963</v>
      </c>
      <c r="E179" s="10" t="s">
        <v>39</v>
      </c>
      <c r="F179" s="23">
        <v>15.0</v>
      </c>
      <c r="G179" s="25">
        <v>1808.0</v>
      </c>
      <c r="H179" s="23">
        <v>79.0</v>
      </c>
      <c r="I179" s="23">
        <v>295.0</v>
      </c>
      <c r="J179" s="23">
        <v>52.0</v>
      </c>
      <c r="K179" s="23">
        <v>168.0</v>
      </c>
      <c r="L179" s="23">
        <v>55197.0</v>
      </c>
      <c r="M179" s="23">
        <v>0.0</v>
      </c>
      <c r="N179" s="23">
        <v>1572.0</v>
      </c>
      <c r="O179" s="23">
        <v>106.0</v>
      </c>
      <c r="P179" s="23">
        <v>26.0</v>
      </c>
      <c r="Q179" s="23">
        <v>6.0</v>
      </c>
      <c r="R179" s="23">
        <v>12.0</v>
      </c>
      <c r="S179" s="23">
        <v>55197.0</v>
      </c>
      <c r="T179" s="25">
        <v>0.0</v>
      </c>
      <c r="U179" s="25">
        <v>1806.0</v>
      </c>
      <c r="V179" s="25">
        <v>24.0</v>
      </c>
      <c r="W179" s="5">
        <f t="shared" si="2"/>
        <v>-1493</v>
      </c>
      <c r="X179" s="27">
        <f t="shared" si="3"/>
        <v>44</v>
      </c>
      <c r="Y179" s="28">
        <f t="shared" si="4"/>
        <v>2.429085648</v>
      </c>
      <c r="Z179" s="27"/>
      <c r="AA179" s="27" t="str">
        <f t="shared" si="5"/>
        <v/>
      </c>
      <c r="AB179" s="27" t="str">
        <f t="shared" si="6"/>
        <v/>
      </c>
      <c r="AC179" s="27" t="str">
        <f t="shared" si="7"/>
        <v/>
      </c>
      <c r="AD179" s="27" t="str">
        <f t="shared" si="8"/>
        <v/>
      </c>
      <c r="AE179" t="str">
        <f t="shared" si="9"/>
        <v/>
      </c>
      <c r="AG179" t="str">
        <f t="shared" si="10"/>
        <v>@pcheva</v>
      </c>
      <c r="AH179" s="31" t="str">
        <f t="shared" si="11"/>
        <v>https://www.chess.com/member/pcheva</v>
      </c>
      <c r="AJ179" s="29"/>
      <c r="AK179" s="29"/>
      <c r="AL179" s="29">
        <v>176.0</v>
      </c>
      <c r="AM179" s="29"/>
      <c r="AQ179" s="10"/>
    </row>
    <row r="180">
      <c r="A180" s="23">
        <v>177.0</v>
      </c>
      <c r="B180" s="10" t="s">
        <v>630</v>
      </c>
      <c r="C180" s="24">
        <v>43420.03909722222</v>
      </c>
      <c r="D180" s="24">
        <v>43656.39565972222</v>
      </c>
      <c r="E180" s="10" t="s">
        <v>35</v>
      </c>
      <c r="F180" s="23">
        <v>8.0</v>
      </c>
      <c r="G180" s="25">
        <v>1808.0</v>
      </c>
      <c r="H180" s="23">
        <v>81.0</v>
      </c>
      <c r="I180" s="23">
        <v>37.0</v>
      </c>
      <c r="J180" s="23">
        <v>3.0</v>
      </c>
      <c r="K180" s="23">
        <v>18.0</v>
      </c>
      <c r="L180" s="23">
        <v>31366.0</v>
      </c>
      <c r="M180" s="23">
        <v>0.0</v>
      </c>
      <c r="N180" s="23">
        <v>1276.0</v>
      </c>
      <c r="O180" s="23">
        <v>128.0</v>
      </c>
      <c r="P180" s="23">
        <v>8.0</v>
      </c>
      <c r="Q180" s="23">
        <v>0.0</v>
      </c>
      <c r="R180" s="23">
        <v>2.0</v>
      </c>
      <c r="S180" s="23">
        <v>31366.0</v>
      </c>
      <c r="T180" s="25">
        <v>0.0</v>
      </c>
      <c r="U180" s="25">
        <v>2105.0</v>
      </c>
      <c r="V180" s="26">
        <v>21.0</v>
      </c>
      <c r="W180" s="5">
        <f t="shared" si="2"/>
        <v>-1195</v>
      </c>
      <c r="X180" s="27">
        <f t="shared" si="3"/>
        <v>10</v>
      </c>
      <c r="Y180" s="28">
        <f t="shared" si="4"/>
        <v>0.007222222222</v>
      </c>
      <c r="Z180" s="27"/>
      <c r="AA180" s="27" t="str">
        <f t="shared" si="5"/>
        <v/>
      </c>
      <c r="AB180" s="27" t="str">
        <f t="shared" si="6"/>
        <v/>
      </c>
      <c r="AC180" s="27" t="str">
        <f t="shared" si="7"/>
        <v/>
      </c>
      <c r="AD180" s="27" t="str">
        <f t="shared" si="8"/>
        <v/>
      </c>
      <c r="AE180" t="str">
        <f t="shared" si="9"/>
        <v/>
      </c>
      <c r="AG180" t="str">
        <f t="shared" si="10"/>
        <v>@pixtika</v>
      </c>
      <c r="AH180" s="31" t="str">
        <f t="shared" si="11"/>
        <v>https://www.chess.com/member/pixtika</v>
      </c>
      <c r="AJ180" s="29"/>
      <c r="AK180" s="29"/>
      <c r="AL180" s="29">
        <v>177.0</v>
      </c>
      <c r="AM180" s="29"/>
      <c r="AN180" s="37"/>
      <c r="AQ180" s="10"/>
    </row>
    <row r="181">
      <c r="A181" s="23">
        <v>178.0</v>
      </c>
      <c r="B181" s="10" t="s">
        <v>633</v>
      </c>
      <c r="C181" s="24">
        <v>43108.8227662037</v>
      </c>
      <c r="D181" s="24">
        <v>43656.03805555555</v>
      </c>
      <c r="E181" s="10" t="s">
        <v>39</v>
      </c>
      <c r="F181" s="23">
        <v>7.0</v>
      </c>
      <c r="G181" s="25">
        <v>1808.0</v>
      </c>
      <c r="H181" s="23">
        <v>83.0</v>
      </c>
      <c r="I181" s="23">
        <v>43.0</v>
      </c>
      <c r="J181" s="23">
        <v>2.0</v>
      </c>
      <c r="K181" s="23">
        <v>23.0</v>
      </c>
      <c r="L181" s="23">
        <v>54279.0</v>
      </c>
      <c r="M181" s="23">
        <v>0.0</v>
      </c>
      <c r="N181" s="23">
        <v>1099.0</v>
      </c>
      <c r="O181" s="23">
        <v>146.0</v>
      </c>
      <c r="P181" s="23">
        <v>5.0</v>
      </c>
      <c r="Q181" s="23">
        <v>0.0</v>
      </c>
      <c r="R181" s="23">
        <v>7.0</v>
      </c>
      <c r="S181" s="23">
        <v>54279.0</v>
      </c>
      <c r="T181" s="25">
        <v>0.0</v>
      </c>
      <c r="U181" s="25">
        <v>1669.0</v>
      </c>
      <c r="V181" s="25">
        <v>24.0</v>
      </c>
      <c r="W181" s="5">
        <f t="shared" si="2"/>
        <v>-1016</v>
      </c>
      <c r="X181" s="27">
        <f t="shared" si="3"/>
        <v>12</v>
      </c>
      <c r="Y181" s="28">
        <f t="shared" si="4"/>
        <v>0.3648263889</v>
      </c>
      <c r="Z181" s="27"/>
      <c r="AA181" s="27" t="str">
        <f t="shared" si="5"/>
        <v/>
      </c>
      <c r="AB181" s="27" t="str">
        <f t="shared" si="6"/>
        <v/>
      </c>
      <c r="AC181" s="27" t="str">
        <f t="shared" si="7"/>
        <v/>
      </c>
      <c r="AD181" s="27" t="str">
        <f t="shared" si="8"/>
        <v/>
      </c>
      <c r="AE181" t="str">
        <f t="shared" si="9"/>
        <v/>
      </c>
      <c r="AG181" t="str">
        <f t="shared" si="10"/>
        <v>@simong87</v>
      </c>
      <c r="AH181" s="31" t="str">
        <f t="shared" si="11"/>
        <v>https://www.chess.com/member/simong87</v>
      </c>
      <c r="AJ181" s="29"/>
      <c r="AK181" s="29"/>
      <c r="AL181" s="29">
        <v>178.0</v>
      </c>
      <c r="AM181" s="29"/>
      <c r="AN181" s="37"/>
      <c r="AQ181" s="10"/>
    </row>
    <row r="182">
      <c r="A182" s="23">
        <v>179.0</v>
      </c>
      <c r="B182" s="10" t="s">
        <v>636</v>
      </c>
      <c r="C182" s="24">
        <v>42809.09792824074</v>
      </c>
      <c r="D182" s="24">
        <v>43656.095729166664</v>
      </c>
      <c r="E182" s="10" t="s">
        <v>35</v>
      </c>
      <c r="F182" s="23">
        <v>8.0</v>
      </c>
      <c r="G182" s="25">
        <v>1807.0</v>
      </c>
      <c r="H182" s="23">
        <v>59.0</v>
      </c>
      <c r="I182" s="23">
        <v>709.0</v>
      </c>
      <c r="J182" s="23">
        <v>127.0</v>
      </c>
      <c r="K182" s="23">
        <v>318.0</v>
      </c>
      <c r="L182" s="23">
        <v>5041.0</v>
      </c>
      <c r="M182" s="23">
        <v>0.0</v>
      </c>
      <c r="N182" s="23">
        <v>1769.0</v>
      </c>
      <c r="O182" s="23">
        <v>69.0</v>
      </c>
      <c r="P182" s="23">
        <v>55.0</v>
      </c>
      <c r="Q182" s="23">
        <v>21.0</v>
      </c>
      <c r="R182" s="23">
        <v>26.0</v>
      </c>
      <c r="S182" s="23">
        <v>5041.0</v>
      </c>
      <c r="T182" s="25">
        <v>0.0</v>
      </c>
      <c r="U182" s="25">
        <v>2315.0</v>
      </c>
      <c r="V182" s="26">
        <v>31.0</v>
      </c>
      <c r="W182" s="5">
        <f t="shared" si="2"/>
        <v>-1710</v>
      </c>
      <c r="X182" s="27">
        <f t="shared" si="3"/>
        <v>102</v>
      </c>
      <c r="Y182" s="28">
        <f t="shared" si="4"/>
        <v>0.3071527778</v>
      </c>
      <c r="Z182" s="27"/>
      <c r="AA182" s="27" t="str">
        <f t="shared" si="5"/>
        <v/>
      </c>
      <c r="AB182" s="27" t="str">
        <f t="shared" si="6"/>
        <v/>
      </c>
      <c r="AC182" s="27" t="str">
        <f t="shared" si="7"/>
        <v/>
      </c>
      <c r="AD182" s="27" t="str">
        <f t="shared" si="8"/>
        <v/>
      </c>
      <c r="AE182" t="str">
        <f t="shared" si="9"/>
        <v/>
      </c>
      <c r="AG182" t="str">
        <f t="shared" si="10"/>
        <v>@pulpopaz</v>
      </c>
      <c r="AH182" s="31" t="str">
        <f t="shared" si="11"/>
        <v>https://www.chess.com/member/pulpopaz</v>
      </c>
      <c r="AJ182" s="29"/>
      <c r="AK182" s="29"/>
      <c r="AL182" s="29">
        <v>179.0</v>
      </c>
      <c r="AM182" s="29"/>
      <c r="AN182" s="37"/>
      <c r="AQ182" s="10"/>
    </row>
    <row r="183">
      <c r="A183" s="23">
        <v>180.0</v>
      </c>
      <c r="B183" s="10" t="s">
        <v>641</v>
      </c>
      <c r="C183" s="24">
        <v>43350.86236111111</v>
      </c>
      <c r="D183" s="24">
        <v>43656.0809375</v>
      </c>
      <c r="E183" s="10" t="s">
        <v>39</v>
      </c>
      <c r="F183" s="23">
        <v>2.0</v>
      </c>
      <c r="G183" s="25">
        <v>1806.0</v>
      </c>
      <c r="H183" s="23">
        <v>88.0</v>
      </c>
      <c r="I183" s="23">
        <v>47.0</v>
      </c>
      <c r="J183" s="23">
        <v>5.0</v>
      </c>
      <c r="K183" s="23">
        <v>13.0</v>
      </c>
      <c r="L183" s="23">
        <v>12760.0</v>
      </c>
      <c r="M183" s="23">
        <v>14.29</v>
      </c>
      <c r="N183" s="23">
        <v>1493.0</v>
      </c>
      <c r="O183" s="23">
        <v>146.0</v>
      </c>
      <c r="P183" s="23">
        <v>6.0</v>
      </c>
      <c r="Q183" s="23">
        <v>1.0</v>
      </c>
      <c r="R183" s="23">
        <v>2.0</v>
      </c>
      <c r="S183" s="23">
        <v>12760.0</v>
      </c>
      <c r="T183" s="25">
        <v>14.29</v>
      </c>
      <c r="U183" s="25">
        <v>2051.0</v>
      </c>
      <c r="V183" s="26">
        <v>24.0</v>
      </c>
      <c r="W183" s="5">
        <f t="shared" si="2"/>
        <v>-1405</v>
      </c>
      <c r="X183" s="27">
        <f t="shared" si="3"/>
        <v>9</v>
      </c>
      <c r="Y183" s="28">
        <f t="shared" si="4"/>
        <v>0.3219444444</v>
      </c>
      <c r="Z183" s="27"/>
      <c r="AA183" s="27" t="str">
        <f t="shared" si="5"/>
        <v/>
      </c>
      <c r="AB183" s="27" t="str">
        <f t="shared" si="6"/>
        <v/>
      </c>
      <c r="AC183" s="27" t="str">
        <f t="shared" si="7"/>
        <v/>
      </c>
      <c r="AD183" s="27" t="str">
        <f t="shared" si="8"/>
        <v/>
      </c>
      <c r="AE183" t="str">
        <f t="shared" si="9"/>
        <v/>
      </c>
      <c r="AG183" t="str">
        <f t="shared" si="10"/>
        <v>@leandrobonzi</v>
      </c>
      <c r="AH183" s="31" t="str">
        <f t="shared" si="11"/>
        <v>https://www.chess.com/member/leandrobonzi</v>
      </c>
      <c r="AJ183" s="29"/>
      <c r="AK183" s="29"/>
      <c r="AL183" s="29">
        <v>180.0</v>
      </c>
      <c r="AM183" s="29"/>
      <c r="AN183" s="37"/>
      <c r="AQ183" s="10"/>
    </row>
    <row r="184">
      <c r="A184" s="23">
        <v>181.0</v>
      </c>
      <c r="B184" s="10" t="s">
        <v>645</v>
      </c>
      <c r="C184" s="24">
        <v>43231.940717592595</v>
      </c>
      <c r="D184" s="24">
        <v>43656.34846064815</v>
      </c>
      <c r="E184" s="10" t="s">
        <v>39</v>
      </c>
      <c r="F184" s="23">
        <v>2.0</v>
      </c>
      <c r="G184" s="25">
        <v>1803.0</v>
      </c>
      <c r="H184" s="23">
        <v>102.0</v>
      </c>
      <c r="I184" s="23">
        <v>27.0</v>
      </c>
      <c r="J184" s="23">
        <v>0.0</v>
      </c>
      <c r="K184" s="23">
        <v>3.0</v>
      </c>
      <c r="L184" s="23">
        <v>66186.0</v>
      </c>
      <c r="M184" s="23">
        <v>0.0</v>
      </c>
      <c r="N184" s="10" t="s">
        <v>36</v>
      </c>
      <c r="O184" s="10" t="s">
        <v>36</v>
      </c>
      <c r="P184" s="23">
        <v>0.0</v>
      </c>
      <c r="Q184" s="23">
        <v>0.0</v>
      </c>
      <c r="R184" s="23">
        <v>0.0</v>
      </c>
      <c r="S184" s="10" t="s">
        <v>36</v>
      </c>
      <c r="T184" s="14" t="s">
        <v>36</v>
      </c>
      <c r="U184" s="25">
        <v>1787.0</v>
      </c>
      <c r="V184" s="26">
        <v>24.0</v>
      </c>
      <c r="W184" s="5" t="str">
        <f t="shared" si="2"/>
        <v>#VALUE!</v>
      </c>
      <c r="X184" s="27">
        <f t="shared" si="3"/>
        <v>0</v>
      </c>
      <c r="Y184" s="28">
        <f t="shared" si="4"/>
        <v>0.05442129629</v>
      </c>
      <c r="Z184" s="27"/>
      <c r="AA184" s="27" t="str">
        <f t="shared" si="5"/>
        <v/>
      </c>
      <c r="AB184" s="27" t="str">
        <f t="shared" si="6"/>
        <v/>
      </c>
      <c r="AC184" s="27" t="str">
        <f t="shared" si="7"/>
        <v/>
      </c>
      <c r="AD184" s="27" t="str">
        <f t="shared" si="8"/>
        <v/>
      </c>
      <c r="AE184" t="str">
        <f t="shared" si="9"/>
        <v/>
      </c>
      <c r="AG184" t="str">
        <f t="shared" si="10"/>
        <v>@edolina</v>
      </c>
      <c r="AH184" s="31" t="str">
        <f t="shared" si="11"/>
        <v>https://www.chess.com/member/edolina</v>
      </c>
      <c r="AJ184" s="29"/>
      <c r="AK184" s="29"/>
      <c r="AL184" s="29">
        <v>181.0</v>
      </c>
      <c r="AM184" s="29"/>
      <c r="AN184" s="37"/>
      <c r="AQ184" s="10"/>
    </row>
    <row r="185">
      <c r="A185" s="23">
        <v>182.0</v>
      </c>
      <c r="B185" s="10" t="s">
        <v>648</v>
      </c>
      <c r="C185" s="24">
        <v>43025.61083333333</v>
      </c>
      <c r="D185" s="24">
        <v>43655.79315972222</v>
      </c>
      <c r="E185" s="10" t="s">
        <v>35</v>
      </c>
      <c r="F185" s="23">
        <v>19.0</v>
      </c>
      <c r="G185" s="25">
        <v>1801.0</v>
      </c>
      <c r="H185" s="23">
        <v>62.0</v>
      </c>
      <c r="I185" s="23">
        <v>244.0</v>
      </c>
      <c r="J185" s="23">
        <v>28.0</v>
      </c>
      <c r="K185" s="23">
        <v>106.0</v>
      </c>
      <c r="L185" s="23">
        <v>39354.0</v>
      </c>
      <c r="M185" s="23">
        <v>0.0</v>
      </c>
      <c r="N185" s="23">
        <v>1318.0</v>
      </c>
      <c r="O185" s="23">
        <v>108.0</v>
      </c>
      <c r="P185" s="23">
        <v>15.0</v>
      </c>
      <c r="Q185" s="23">
        <v>2.0</v>
      </c>
      <c r="R185" s="23">
        <v>8.0</v>
      </c>
      <c r="S185" s="23">
        <v>39354.0</v>
      </c>
      <c r="T185" s="25">
        <v>0.0</v>
      </c>
      <c r="U185" s="25">
        <v>1398.0</v>
      </c>
      <c r="V185" s="26">
        <v>15.0</v>
      </c>
      <c r="W185" s="5">
        <f t="shared" si="2"/>
        <v>-1256</v>
      </c>
      <c r="X185" s="27">
        <f t="shared" si="3"/>
        <v>25</v>
      </c>
      <c r="Y185" s="28">
        <f t="shared" si="4"/>
        <v>0.6097222222</v>
      </c>
      <c r="Z185" s="27"/>
      <c r="AA185" s="27" t="str">
        <f t="shared" si="5"/>
        <v/>
      </c>
      <c r="AB185" s="27" t="str">
        <f t="shared" si="6"/>
        <v/>
      </c>
      <c r="AC185" s="27" t="str">
        <f t="shared" si="7"/>
        <v/>
      </c>
      <c r="AD185" s="27" t="str">
        <f t="shared" si="8"/>
        <v/>
      </c>
      <c r="AE185" t="str">
        <f t="shared" si="9"/>
        <v/>
      </c>
      <c r="AG185" t="str">
        <f t="shared" si="10"/>
        <v>@roy_kaplan</v>
      </c>
      <c r="AH185" s="31" t="str">
        <f t="shared" si="11"/>
        <v>https://www.chess.com/member/roy_kaplan</v>
      </c>
      <c r="AJ185" s="29"/>
      <c r="AK185" s="29"/>
      <c r="AL185" s="29">
        <v>182.0</v>
      </c>
      <c r="AM185" s="29"/>
      <c r="AQ185" s="10"/>
    </row>
    <row r="186">
      <c r="A186" s="23">
        <v>183.0</v>
      </c>
      <c r="B186" s="10" t="s">
        <v>651</v>
      </c>
      <c r="C186" s="24">
        <v>39858.57298611111</v>
      </c>
      <c r="D186" s="24">
        <v>43258.72900462963</v>
      </c>
      <c r="E186" s="10" t="s">
        <v>39</v>
      </c>
      <c r="F186" s="23">
        <v>0.0</v>
      </c>
      <c r="G186" s="25">
        <v>1801.0</v>
      </c>
      <c r="H186" s="23">
        <v>88.0</v>
      </c>
      <c r="I186" s="23">
        <v>676.0</v>
      </c>
      <c r="J186" s="23">
        <v>104.0</v>
      </c>
      <c r="K186" s="23">
        <v>469.0</v>
      </c>
      <c r="L186" s="23">
        <v>73448.0</v>
      </c>
      <c r="M186" s="23">
        <v>0.0</v>
      </c>
      <c r="N186" s="23">
        <v>1681.0</v>
      </c>
      <c r="O186" s="23">
        <v>136.0</v>
      </c>
      <c r="P186" s="23">
        <v>36.0</v>
      </c>
      <c r="Q186" s="23">
        <v>1.0</v>
      </c>
      <c r="R186" s="23">
        <v>17.0</v>
      </c>
      <c r="S186" s="23">
        <v>73448.0</v>
      </c>
      <c r="T186" s="25">
        <v>0.0</v>
      </c>
      <c r="U186" s="25">
        <v>2304.0</v>
      </c>
      <c r="V186" s="33" t="s">
        <v>36</v>
      </c>
      <c r="W186" s="5">
        <f t="shared" si="2"/>
        <v>-1593</v>
      </c>
      <c r="X186" s="27">
        <f t="shared" si="3"/>
        <v>54</v>
      </c>
      <c r="Y186" s="28">
        <f t="shared" si="4"/>
        <v>397.6738773</v>
      </c>
      <c r="Z186" s="27"/>
      <c r="AA186" s="27" t="str">
        <f t="shared" si="5"/>
        <v/>
      </c>
      <c r="AB186" s="27" t="str">
        <f t="shared" si="6"/>
        <v/>
      </c>
      <c r="AC186" s="27" t="str">
        <f t="shared" si="7"/>
        <v/>
      </c>
      <c r="AD186" s="27" t="str">
        <f t="shared" si="8"/>
        <v/>
      </c>
      <c r="AE186" t="str">
        <f t="shared" si="9"/>
        <v/>
      </c>
      <c r="AG186" t="str">
        <f t="shared" si="10"/>
        <v>@mstagnaro</v>
      </c>
      <c r="AH186" s="31" t="str">
        <f t="shared" si="11"/>
        <v>https://www.chess.com/member/mstagnaro</v>
      </c>
      <c r="AJ186" s="29"/>
      <c r="AK186" s="29"/>
      <c r="AL186" s="29">
        <v>183.0</v>
      </c>
      <c r="AM186" s="29"/>
      <c r="AQ186" s="10"/>
    </row>
    <row r="187">
      <c r="A187" s="23">
        <v>184.0</v>
      </c>
      <c r="B187" s="10" t="s">
        <v>655</v>
      </c>
      <c r="C187" s="24">
        <v>43147.83384259259</v>
      </c>
      <c r="D187" s="24">
        <v>43651.850636574076</v>
      </c>
      <c r="E187" s="10" t="s">
        <v>35</v>
      </c>
      <c r="F187" s="23">
        <v>0.0</v>
      </c>
      <c r="G187" s="25">
        <v>1801.0</v>
      </c>
      <c r="H187" s="23">
        <v>127.0</v>
      </c>
      <c r="I187" s="23">
        <v>7.0</v>
      </c>
      <c r="J187" s="23">
        <v>5.0</v>
      </c>
      <c r="K187" s="23">
        <v>3.0</v>
      </c>
      <c r="L187" s="23">
        <v>2595.0</v>
      </c>
      <c r="M187" s="23">
        <v>0.0</v>
      </c>
      <c r="N187" s="10" t="s">
        <v>36</v>
      </c>
      <c r="O187" s="10" t="s">
        <v>36</v>
      </c>
      <c r="P187" s="23">
        <v>0.0</v>
      </c>
      <c r="Q187" s="23">
        <v>0.0</v>
      </c>
      <c r="R187" s="23">
        <v>0.0</v>
      </c>
      <c r="S187" s="10" t="s">
        <v>36</v>
      </c>
      <c r="T187" s="14" t="s">
        <v>36</v>
      </c>
      <c r="U187" s="25">
        <v>2097.0</v>
      </c>
      <c r="V187" s="25">
        <v>43.0</v>
      </c>
      <c r="W187" s="5" t="str">
        <f t="shared" si="2"/>
        <v>#VALUE!</v>
      </c>
      <c r="X187" s="27">
        <f t="shared" si="3"/>
        <v>0</v>
      </c>
      <c r="Y187" s="28">
        <f t="shared" si="4"/>
        <v>4.55224537</v>
      </c>
      <c r="Z187" s="27"/>
      <c r="AA187" s="27" t="str">
        <f t="shared" si="5"/>
        <v/>
      </c>
      <c r="AB187" s="27" t="str">
        <f t="shared" si="6"/>
        <v/>
      </c>
      <c r="AC187" s="27" t="str">
        <f t="shared" si="7"/>
        <v/>
      </c>
      <c r="AD187" s="27" t="str">
        <f t="shared" si="8"/>
        <v/>
      </c>
      <c r="AE187" t="str">
        <f t="shared" si="9"/>
        <v/>
      </c>
      <c r="AG187" t="str">
        <f t="shared" si="10"/>
        <v>@tomaskapitanchuk</v>
      </c>
      <c r="AH187" s="31" t="str">
        <f t="shared" si="11"/>
        <v>https://www.chess.com/member/tomaskapitanchuk</v>
      </c>
      <c r="AJ187" s="29"/>
      <c r="AK187" s="29"/>
      <c r="AL187" s="29">
        <v>184.0</v>
      </c>
      <c r="AM187" s="29"/>
      <c r="AN187" s="37"/>
      <c r="AQ187" s="10"/>
    </row>
    <row r="188">
      <c r="A188" s="23">
        <v>185.0</v>
      </c>
      <c r="B188" s="10" t="s">
        <v>660</v>
      </c>
      <c r="C188" s="24">
        <v>42167.78172453704</v>
      </c>
      <c r="D188" s="24">
        <v>43656.173159722224</v>
      </c>
      <c r="E188" s="10" t="s">
        <v>39</v>
      </c>
      <c r="F188" s="23">
        <v>10.0</v>
      </c>
      <c r="G188" s="25">
        <v>1800.0</v>
      </c>
      <c r="H188" s="23">
        <v>63.0</v>
      </c>
      <c r="I188" s="23">
        <v>440.0</v>
      </c>
      <c r="J188" s="23">
        <v>98.0</v>
      </c>
      <c r="K188" s="23">
        <v>313.0</v>
      </c>
      <c r="L188" s="23">
        <v>12137.0</v>
      </c>
      <c r="M188" s="23">
        <v>0.0</v>
      </c>
      <c r="N188" s="23">
        <v>1446.0</v>
      </c>
      <c r="O188" s="23">
        <v>92.0</v>
      </c>
      <c r="P188" s="23">
        <v>37.0</v>
      </c>
      <c r="Q188" s="23">
        <v>7.0</v>
      </c>
      <c r="R188" s="23">
        <v>23.0</v>
      </c>
      <c r="S188" s="23">
        <v>12137.0</v>
      </c>
      <c r="T188" s="25">
        <v>0.0</v>
      </c>
      <c r="U188" s="25">
        <v>1607.0</v>
      </c>
      <c r="V188" s="26">
        <v>17.0</v>
      </c>
      <c r="W188" s="5">
        <f t="shared" si="2"/>
        <v>-1383</v>
      </c>
      <c r="X188" s="27">
        <f t="shared" si="3"/>
        <v>67</v>
      </c>
      <c r="Y188" s="28">
        <f t="shared" si="4"/>
        <v>0.2297222222</v>
      </c>
      <c r="Z188" s="27"/>
      <c r="AA188" s="27" t="str">
        <f t="shared" si="5"/>
        <v/>
      </c>
      <c r="AB188" s="27" t="str">
        <f t="shared" si="6"/>
        <v/>
      </c>
      <c r="AC188" s="27" t="str">
        <f t="shared" si="7"/>
        <v/>
      </c>
      <c r="AD188" s="27" t="str">
        <f t="shared" si="8"/>
        <v/>
      </c>
      <c r="AE188" t="str">
        <f t="shared" si="9"/>
        <v/>
      </c>
      <c r="AG188" t="str">
        <f t="shared" si="10"/>
        <v>@daleboca98</v>
      </c>
      <c r="AH188" s="31" t="str">
        <f t="shared" si="11"/>
        <v>https://www.chess.com/member/daleboca98</v>
      </c>
      <c r="AJ188" s="29"/>
      <c r="AK188" s="29"/>
      <c r="AL188" s="29">
        <v>185.0</v>
      </c>
      <c r="AM188" s="29"/>
      <c r="AQ188" s="10"/>
    </row>
    <row r="189">
      <c r="A189" s="23">
        <v>186.0</v>
      </c>
      <c r="B189" s="10" t="s">
        <v>663</v>
      </c>
      <c r="C189" s="24">
        <v>42207.37349537037</v>
      </c>
      <c r="D189" s="24">
        <v>43656.354421296295</v>
      </c>
      <c r="E189" s="10" t="s">
        <v>35</v>
      </c>
      <c r="F189" s="23">
        <v>7.0</v>
      </c>
      <c r="G189" s="25">
        <v>1799.0</v>
      </c>
      <c r="H189" s="23">
        <v>85.0</v>
      </c>
      <c r="I189" s="23">
        <v>105.0</v>
      </c>
      <c r="J189" s="23">
        <v>16.0</v>
      </c>
      <c r="K189" s="23">
        <v>43.0</v>
      </c>
      <c r="L189" s="23">
        <v>67719.0</v>
      </c>
      <c r="M189" s="23">
        <v>0.0</v>
      </c>
      <c r="N189" s="23">
        <v>1799.0</v>
      </c>
      <c r="O189" s="23">
        <v>95.0</v>
      </c>
      <c r="P189" s="23">
        <v>73.0</v>
      </c>
      <c r="Q189" s="23">
        <v>4.0</v>
      </c>
      <c r="R189" s="23">
        <v>19.0</v>
      </c>
      <c r="S189" s="23">
        <v>67719.0</v>
      </c>
      <c r="T189" s="25">
        <v>0.0</v>
      </c>
      <c r="U189" s="25">
        <v>1958.0</v>
      </c>
      <c r="V189" s="26">
        <v>22.0</v>
      </c>
      <c r="W189" s="5">
        <f t="shared" si="2"/>
        <v>-1714</v>
      </c>
      <c r="X189" s="27">
        <f t="shared" si="3"/>
        <v>96</v>
      </c>
      <c r="Y189" s="28">
        <f t="shared" si="4"/>
        <v>0.04846064815</v>
      </c>
      <c r="Z189" s="27"/>
      <c r="AA189" s="27" t="str">
        <f t="shared" si="5"/>
        <v/>
      </c>
      <c r="AB189" s="27" t="str">
        <f t="shared" si="6"/>
        <v/>
      </c>
      <c r="AC189" s="27" t="str">
        <f t="shared" si="7"/>
        <v/>
      </c>
      <c r="AD189" s="27" t="str">
        <f t="shared" si="8"/>
        <v/>
      </c>
      <c r="AE189" t="str">
        <f t="shared" si="9"/>
        <v/>
      </c>
      <c r="AG189" t="str">
        <f t="shared" si="10"/>
        <v>@betoalonso10</v>
      </c>
      <c r="AH189" s="31" t="str">
        <f t="shared" si="11"/>
        <v>https://www.chess.com/member/betoalonso10</v>
      </c>
      <c r="AJ189" s="29"/>
      <c r="AK189" s="29"/>
      <c r="AL189" s="29">
        <v>186.0</v>
      </c>
      <c r="AM189" s="29"/>
      <c r="AQ189" s="10"/>
    </row>
    <row r="190">
      <c r="A190" s="23">
        <v>187.0</v>
      </c>
      <c r="B190" s="10" t="s">
        <v>666</v>
      </c>
      <c r="C190" s="24">
        <v>42158.37244212963</v>
      </c>
      <c r="D190" s="24">
        <v>43655.84813657407</v>
      </c>
      <c r="E190" s="10" t="s">
        <v>39</v>
      </c>
      <c r="F190" s="23">
        <v>0.0</v>
      </c>
      <c r="G190" s="25">
        <v>1799.0</v>
      </c>
      <c r="H190" s="23">
        <v>108.0</v>
      </c>
      <c r="I190" s="23">
        <v>26.0</v>
      </c>
      <c r="J190" s="23">
        <v>3.0</v>
      </c>
      <c r="K190" s="23">
        <v>10.0</v>
      </c>
      <c r="L190" s="23">
        <v>42236.0</v>
      </c>
      <c r="M190" s="23">
        <v>66.67</v>
      </c>
      <c r="N190" s="10" t="s">
        <v>36</v>
      </c>
      <c r="O190" s="10" t="s">
        <v>36</v>
      </c>
      <c r="P190" s="23">
        <v>0.0</v>
      </c>
      <c r="Q190" s="23">
        <v>0.0</v>
      </c>
      <c r="R190" s="23">
        <v>0.0</v>
      </c>
      <c r="S190" s="10" t="s">
        <v>36</v>
      </c>
      <c r="T190" s="14" t="s">
        <v>36</v>
      </c>
      <c r="U190" s="25">
        <v>2300.0</v>
      </c>
      <c r="V190" s="26">
        <v>29.0</v>
      </c>
      <c r="W190" s="5" t="str">
        <f t="shared" si="2"/>
        <v>#VALUE!</v>
      </c>
      <c r="X190" s="27">
        <f t="shared" si="3"/>
        <v>0</v>
      </c>
      <c r="Y190" s="28">
        <f t="shared" si="4"/>
        <v>0.5547453704</v>
      </c>
      <c r="Z190" s="27"/>
      <c r="AA190" s="27" t="str">
        <f t="shared" si="5"/>
        <v/>
      </c>
      <c r="AB190" s="27" t="str">
        <f t="shared" si="6"/>
        <v/>
      </c>
      <c r="AC190" s="27" t="str">
        <f t="shared" si="7"/>
        <v/>
      </c>
      <c r="AD190" s="27" t="str">
        <f t="shared" si="8"/>
        <v/>
      </c>
      <c r="AE190" t="str">
        <f t="shared" si="9"/>
        <v/>
      </c>
      <c r="AG190" t="str">
        <f t="shared" si="10"/>
        <v>@jennifher</v>
      </c>
      <c r="AH190" s="31" t="str">
        <f t="shared" si="11"/>
        <v>https://www.chess.com/member/jennifher</v>
      </c>
      <c r="AJ190" s="29"/>
      <c r="AK190" s="29"/>
      <c r="AL190" s="29">
        <v>187.0</v>
      </c>
      <c r="AM190" s="29"/>
      <c r="AQ190" s="10"/>
    </row>
    <row r="191">
      <c r="A191" s="23">
        <v>188.0</v>
      </c>
      <c r="B191" s="10" t="s">
        <v>668</v>
      </c>
      <c r="C191" s="24">
        <v>42186.38417824074</v>
      </c>
      <c r="D191" s="24">
        <v>43655.85767361111</v>
      </c>
      <c r="E191" s="10" t="s">
        <v>35</v>
      </c>
      <c r="F191" s="23">
        <v>13.0</v>
      </c>
      <c r="G191" s="25">
        <v>1798.0</v>
      </c>
      <c r="H191" s="23">
        <v>76.0</v>
      </c>
      <c r="I191" s="23">
        <v>528.0</v>
      </c>
      <c r="J191" s="23">
        <v>58.0</v>
      </c>
      <c r="K191" s="23">
        <v>244.0</v>
      </c>
      <c r="L191" s="23">
        <v>32449.0</v>
      </c>
      <c r="M191" s="23">
        <v>0.0</v>
      </c>
      <c r="N191" s="23">
        <v>1622.0</v>
      </c>
      <c r="O191" s="23">
        <v>195.0</v>
      </c>
      <c r="P191" s="23">
        <v>6.0</v>
      </c>
      <c r="Q191" s="23">
        <v>0.0</v>
      </c>
      <c r="R191" s="23">
        <v>4.0</v>
      </c>
      <c r="S191" s="23">
        <v>32449.0</v>
      </c>
      <c r="T191" s="25">
        <v>0.0</v>
      </c>
      <c r="U191" s="25">
        <v>1989.0</v>
      </c>
      <c r="V191" s="26">
        <v>22.0</v>
      </c>
      <c r="W191" s="5">
        <f t="shared" si="2"/>
        <v>-1546</v>
      </c>
      <c r="X191" s="27">
        <f t="shared" si="3"/>
        <v>10</v>
      </c>
      <c r="Y191" s="28">
        <f t="shared" si="4"/>
        <v>0.5452083333</v>
      </c>
      <c r="Z191" s="27"/>
      <c r="AA191" s="27" t="str">
        <f t="shared" si="5"/>
        <v/>
      </c>
      <c r="AB191" s="27" t="str">
        <f t="shared" si="6"/>
        <v/>
      </c>
      <c r="AC191" s="27" t="str">
        <f t="shared" si="7"/>
        <v/>
      </c>
      <c r="AD191" s="27" t="str">
        <f t="shared" si="8"/>
        <v/>
      </c>
      <c r="AE191" t="str">
        <f t="shared" si="9"/>
        <v/>
      </c>
      <c r="AG191" t="str">
        <f t="shared" si="10"/>
        <v>@gecama</v>
      </c>
      <c r="AH191" s="31" t="str">
        <f t="shared" si="11"/>
        <v>https://www.chess.com/member/gecama</v>
      </c>
      <c r="AJ191" s="29"/>
      <c r="AK191" s="29"/>
      <c r="AL191" s="29">
        <v>188.0</v>
      </c>
      <c r="AM191" s="29"/>
      <c r="AN191" s="37"/>
      <c r="AQ191" s="10"/>
    </row>
    <row r="192">
      <c r="A192" s="23">
        <v>189.0</v>
      </c>
      <c r="B192" s="10" t="s">
        <v>671</v>
      </c>
      <c r="C192" s="24">
        <v>42918.171747685185</v>
      </c>
      <c r="D192" s="24">
        <v>43655.88104166667</v>
      </c>
      <c r="E192" s="10" t="s">
        <v>39</v>
      </c>
      <c r="F192" s="23">
        <v>1.0</v>
      </c>
      <c r="G192" s="25">
        <v>1796.0</v>
      </c>
      <c r="H192" s="23">
        <v>75.0</v>
      </c>
      <c r="I192" s="23">
        <v>276.0</v>
      </c>
      <c r="J192" s="23">
        <v>33.0</v>
      </c>
      <c r="K192" s="23">
        <v>107.0</v>
      </c>
      <c r="L192" s="23">
        <v>3000.0</v>
      </c>
      <c r="M192" s="23">
        <v>0.0</v>
      </c>
      <c r="N192" s="23">
        <v>1646.0</v>
      </c>
      <c r="O192" s="23">
        <v>86.0</v>
      </c>
      <c r="P192" s="23">
        <v>35.0</v>
      </c>
      <c r="Q192" s="23">
        <v>3.0</v>
      </c>
      <c r="R192" s="23">
        <v>12.0</v>
      </c>
      <c r="S192" s="23">
        <v>3000.0</v>
      </c>
      <c r="T192" s="25">
        <v>0.0</v>
      </c>
      <c r="U192" s="25">
        <v>2019.0</v>
      </c>
      <c r="V192" s="26">
        <v>29.0</v>
      </c>
      <c r="W192" s="5">
        <f t="shared" si="2"/>
        <v>-1571</v>
      </c>
      <c r="X192" s="27">
        <f t="shared" si="3"/>
        <v>50</v>
      </c>
      <c r="Y192" s="28">
        <f t="shared" si="4"/>
        <v>0.5218402778</v>
      </c>
      <c r="Z192" s="27"/>
      <c r="AA192" s="27" t="str">
        <f t="shared" si="5"/>
        <v/>
      </c>
      <c r="AB192" s="27" t="str">
        <f t="shared" si="6"/>
        <v/>
      </c>
      <c r="AC192" s="27" t="str">
        <f t="shared" si="7"/>
        <v/>
      </c>
      <c r="AD192" s="27" t="str">
        <f t="shared" si="8"/>
        <v/>
      </c>
      <c r="AE192" t="str">
        <f t="shared" si="9"/>
        <v/>
      </c>
      <c r="AG192" t="str">
        <f t="shared" si="10"/>
        <v>@polsicaspian</v>
      </c>
      <c r="AH192" s="31" t="str">
        <f t="shared" si="11"/>
        <v>https://www.chess.com/member/polsicaspian</v>
      </c>
      <c r="AJ192" s="29"/>
      <c r="AK192" s="29"/>
      <c r="AL192" s="29">
        <v>189.0</v>
      </c>
      <c r="AM192" s="29"/>
      <c r="AN192" s="37"/>
      <c r="AQ192" s="10"/>
    </row>
    <row r="193">
      <c r="A193" s="23">
        <v>190.0</v>
      </c>
      <c r="B193" s="10" t="s">
        <v>675</v>
      </c>
      <c r="C193" s="24">
        <v>43351.63159722222</v>
      </c>
      <c r="D193" s="24">
        <v>43655.76395833334</v>
      </c>
      <c r="E193" s="10" t="s">
        <v>39</v>
      </c>
      <c r="F193" s="23">
        <v>6.0</v>
      </c>
      <c r="G193" s="25">
        <v>1796.0</v>
      </c>
      <c r="H193" s="23">
        <v>88.0</v>
      </c>
      <c r="I193" s="23">
        <v>72.0</v>
      </c>
      <c r="J193" s="23">
        <v>2.0</v>
      </c>
      <c r="K193" s="23">
        <v>16.0</v>
      </c>
      <c r="L193" s="23">
        <v>14185.0</v>
      </c>
      <c r="M193" s="23">
        <v>0.0</v>
      </c>
      <c r="N193" s="23">
        <v>1437.0</v>
      </c>
      <c r="O193" s="23">
        <v>122.0</v>
      </c>
      <c r="P193" s="23">
        <v>8.0</v>
      </c>
      <c r="Q193" s="23">
        <v>1.0</v>
      </c>
      <c r="R193" s="23">
        <v>1.0</v>
      </c>
      <c r="S193" s="23">
        <v>14185.0</v>
      </c>
      <c r="T193" s="25">
        <v>0.0</v>
      </c>
      <c r="U193" s="25">
        <v>2186.0</v>
      </c>
      <c r="V193" s="25">
        <v>24.0</v>
      </c>
      <c r="W193" s="5">
        <f t="shared" si="2"/>
        <v>-1349</v>
      </c>
      <c r="X193" s="27">
        <f t="shared" si="3"/>
        <v>10</v>
      </c>
      <c r="Y193" s="28">
        <f t="shared" si="4"/>
        <v>0.6389236111</v>
      </c>
      <c r="Z193" s="27"/>
      <c r="AA193" s="27" t="str">
        <f t="shared" si="5"/>
        <v/>
      </c>
      <c r="AB193" s="27" t="str">
        <f t="shared" si="6"/>
        <v/>
      </c>
      <c r="AC193" s="27" t="str">
        <f t="shared" si="7"/>
        <v/>
      </c>
      <c r="AD193" s="27" t="str">
        <f t="shared" si="8"/>
        <v/>
      </c>
      <c r="AE193" t="str">
        <f t="shared" si="9"/>
        <v/>
      </c>
      <c r="AG193" t="str">
        <f t="shared" si="10"/>
        <v>@galio31</v>
      </c>
      <c r="AH193" s="31" t="str">
        <f t="shared" si="11"/>
        <v>https://www.chess.com/member/galio31</v>
      </c>
      <c r="AJ193" s="29"/>
      <c r="AK193" s="29"/>
      <c r="AL193" s="29">
        <v>190.0</v>
      </c>
      <c r="AM193" s="29"/>
      <c r="AQ193" s="10"/>
    </row>
    <row r="194">
      <c r="A194" s="23">
        <v>191.0</v>
      </c>
      <c r="B194" s="10" t="s">
        <v>679</v>
      </c>
      <c r="C194" s="24">
        <v>43478.556539351855</v>
      </c>
      <c r="D194" s="24">
        <v>43640.622141203705</v>
      </c>
      <c r="E194" s="10" t="s">
        <v>35</v>
      </c>
      <c r="F194" s="23">
        <v>0.0</v>
      </c>
      <c r="G194" s="25">
        <v>1794.0</v>
      </c>
      <c r="H194" s="23">
        <v>64.0</v>
      </c>
      <c r="I194" s="23">
        <v>63.0</v>
      </c>
      <c r="J194" s="23">
        <v>3.0</v>
      </c>
      <c r="K194" s="23">
        <v>21.0</v>
      </c>
      <c r="L194" s="23">
        <v>10424.0</v>
      </c>
      <c r="M194" s="23">
        <v>0.0</v>
      </c>
      <c r="N194" s="23">
        <v>1611.0</v>
      </c>
      <c r="O194" s="23">
        <v>168.0</v>
      </c>
      <c r="P194" s="23">
        <v>4.0</v>
      </c>
      <c r="Q194" s="23">
        <v>0.0</v>
      </c>
      <c r="R194" s="23">
        <v>0.0</v>
      </c>
      <c r="S194" s="23">
        <v>10424.0</v>
      </c>
      <c r="T194" s="25">
        <v>0.0</v>
      </c>
      <c r="U194" s="25">
        <v>1629.0</v>
      </c>
      <c r="V194" s="26">
        <v>19.0</v>
      </c>
      <c r="W194" s="5">
        <f t="shared" si="2"/>
        <v>-1547</v>
      </c>
      <c r="X194" s="27">
        <f t="shared" si="3"/>
        <v>4</v>
      </c>
      <c r="Y194" s="28">
        <f t="shared" si="4"/>
        <v>15.78074074</v>
      </c>
      <c r="Z194" s="27"/>
      <c r="AA194" s="27" t="str">
        <f t="shared" si="5"/>
        <v/>
      </c>
      <c r="AB194" s="27" t="str">
        <f t="shared" si="6"/>
        <v/>
      </c>
      <c r="AC194" s="27" t="str">
        <f t="shared" si="7"/>
        <v/>
      </c>
      <c r="AD194" s="27" t="str">
        <f t="shared" si="8"/>
        <v/>
      </c>
      <c r="AE194" t="str">
        <f t="shared" si="9"/>
        <v/>
      </c>
      <c r="AG194" t="str">
        <f t="shared" si="10"/>
        <v>@arsenick89</v>
      </c>
      <c r="AH194" s="31" t="str">
        <f t="shared" si="11"/>
        <v>https://www.chess.com/member/arsenick89</v>
      </c>
      <c r="AJ194" s="29"/>
      <c r="AK194" s="29"/>
      <c r="AL194" s="29">
        <v>191.0</v>
      </c>
      <c r="AM194" s="29"/>
      <c r="AN194" s="37"/>
      <c r="AQ194" s="10"/>
    </row>
    <row r="195">
      <c r="A195" s="23">
        <v>192.0</v>
      </c>
      <c r="B195" s="10" t="s">
        <v>683</v>
      </c>
      <c r="C195" s="24">
        <v>43595.72704861111</v>
      </c>
      <c r="D195" s="24">
        <v>43619.60293981482</v>
      </c>
      <c r="E195" s="10" t="s">
        <v>39</v>
      </c>
      <c r="F195" s="23">
        <v>0.0</v>
      </c>
      <c r="G195" s="25">
        <v>1793.0</v>
      </c>
      <c r="H195" s="23">
        <v>104.0</v>
      </c>
      <c r="I195" s="23">
        <v>15.0</v>
      </c>
      <c r="J195" s="23">
        <v>0.0</v>
      </c>
      <c r="K195" s="23">
        <v>4.0</v>
      </c>
      <c r="L195" s="23">
        <v>36388.0</v>
      </c>
      <c r="M195" s="23">
        <v>0.0</v>
      </c>
      <c r="N195" s="10" t="s">
        <v>36</v>
      </c>
      <c r="O195" s="10" t="s">
        <v>36</v>
      </c>
      <c r="P195" s="23">
        <v>0.0</v>
      </c>
      <c r="Q195" s="23">
        <v>0.0</v>
      </c>
      <c r="R195" s="23">
        <v>0.0</v>
      </c>
      <c r="S195" s="10" t="s">
        <v>36</v>
      </c>
      <c r="T195" s="14" t="s">
        <v>36</v>
      </c>
      <c r="U195" s="25">
        <v>1072.0</v>
      </c>
      <c r="V195" s="14" t="s">
        <v>36</v>
      </c>
      <c r="W195" s="5" t="str">
        <f t="shared" si="2"/>
        <v>#VALUE!</v>
      </c>
      <c r="X195" s="27">
        <f t="shared" si="3"/>
        <v>0</v>
      </c>
      <c r="Y195" s="28">
        <f t="shared" si="4"/>
        <v>36.79994213</v>
      </c>
      <c r="Z195" s="27"/>
      <c r="AA195" s="27" t="str">
        <f t="shared" si="5"/>
        <v/>
      </c>
      <c r="AB195" s="27" t="str">
        <f t="shared" si="6"/>
        <v/>
      </c>
      <c r="AC195" s="27" t="str">
        <f t="shared" si="7"/>
        <v/>
      </c>
      <c r="AD195" s="27" t="str">
        <f t="shared" si="8"/>
        <v/>
      </c>
      <c r="AE195" t="str">
        <f t="shared" si="9"/>
        <v/>
      </c>
      <c r="AG195" t="str">
        <f t="shared" si="10"/>
        <v>@matiaseggs</v>
      </c>
      <c r="AH195" s="31" t="str">
        <f t="shared" si="11"/>
        <v>https://www.chess.com/member/matiaseggs</v>
      </c>
      <c r="AJ195" s="29"/>
      <c r="AK195" s="29"/>
      <c r="AL195" s="29">
        <v>192.0</v>
      </c>
      <c r="AM195" s="29"/>
      <c r="AQ195" s="10"/>
    </row>
    <row r="196">
      <c r="A196" s="23">
        <v>193.0</v>
      </c>
      <c r="B196" s="10" t="s">
        <v>688</v>
      </c>
      <c r="C196" s="24">
        <v>43207.8380787037</v>
      </c>
      <c r="D196" s="24">
        <v>43656.321550925924</v>
      </c>
      <c r="E196" s="10" t="s">
        <v>39</v>
      </c>
      <c r="F196" s="23">
        <v>2.0</v>
      </c>
      <c r="G196" s="25">
        <v>1792.0</v>
      </c>
      <c r="H196" s="23">
        <v>75.0</v>
      </c>
      <c r="I196" s="23">
        <v>111.0</v>
      </c>
      <c r="J196" s="23">
        <v>25.0</v>
      </c>
      <c r="K196" s="23">
        <v>78.0</v>
      </c>
      <c r="L196" s="23">
        <v>18854.0</v>
      </c>
      <c r="M196" s="23">
        <v>0.0</v>
      </c>
      <c r="N196" s="23">
        <v>749.0</v>
      </c>
      <c r="O196" s="23">
        <v>258.0</v>
      </c>
      <c r="P196" s="23">
        <v>1.0</v>
      </c>
      <c r="Q196" s="23">
        <v>0.0</v>
      </c>
      <c r="R196" s="23">
        <v>1.0</v>
      </c>
      <c r="S196" s="23">
        <v>18854.0</v>
      </c>
      <c r="T196" s="25">
        <v>0.0</v>
      </c>
      <c r="U196" s="25">
        <v>1688.0</v>
      </c>
      <c r="V196" s="14" t="s">
        <v>36</v>
      </c>
      <c r="W196" s="5">
        <f t="shared" si="2"/>
        <v>-674</v>
      </c>
      <c r="X196" s="27">
        <f t="shared" si="3"/>
        <v>2</v>
      </c>
      <c r="Y196" s="28">
        <f t="shared" si="4"/>
        <v>0.08133101852</v>
      </c>
      <c r="Z196" s="27"/>
      <c r="AA196" s="27" t="str">
        <f t="shared" si="5"/>
        <v/>
      </c>
      <c r="AB196" s="27" t="str">
        <f t="shared" si="6"/>
        <v/>
      </c>
      <c r="AC196" s="27" t="str">
        <f t="shared" si="7"/>
        <v/>
      </c>
      <c r="AD196" s="27" t="str">
        <f t="shared" si="8"/>
        <v/>
      </c>
      <c r="AE196" t="str">
        <f t="shared" si="9"/>
        <v/>
      </c>
      <c r="AG196" t="str">
        <f t="shared" si="10"/>
        <v>@agu_riverplate</v>
      </c>
      <c r="AH196" s="31" t="str">
        <f t="shared" si="11"/>
        <v>https://www.chess.com/member/agu_riverplate</v>
      </c>
      <c r="AJ196" s="29"/>
      <c r="AK196" s="29"/>
      <c r="AL196" s="29">
        <v>193.0</v>
      </c>
      <c r="AM196" s="29"/>
      <c r="AQ196" s="10"/>
    </row>
    <row r="197">
      <c r="A197" s="23">
        <v>194.0</v>
      </c>
      <c r="B197" s="10" t="s">
        <v>693</v>
      </c>
      <c r="C197" s="24">
        <v>43345.966319444444</v>
      </c>
      <c r="D197" s="24">
        <v>43656.39115740741</v>
      </c>
      <c r="E197" s="10" t="s">
        <v>39</v>
      </c>
      <c r="F197" s="23">
        <v>1.0</v>
      </c>
      <c r="G197" s="25">
        <v>1792.0</v>
      </c>
      <c r="H197" s="23">
        <v>70.0</v>
      </c>
      <c r="I197" s="23">
        <v>177.0</v>
      </c>
      <c r="J197" s="23">
        <v>17.0</v>
      </c>
      <c r="K197" s="23">
        <v>68.0</v>
      </c>
      <c r="L197" s="23">
        <v>12676.0</v>
      </c>
      <c r="M197" s="23">
        <v>15.79</v>
      </c>
      <c r="N197" s="10" t="s">
        <v>36</v>
      </c>
      <c r="O197" s="10" t="s">
        <v>36</v>
      </c>
      <c r="P197" s="23">
        <v>0.0</v>
      </c>
      <c r="Q197" s="23">
        <v>0.0</v>
      </c>
      <c r="R197" s="23">
        <v>0.0</v>
      </c>
      <c r="S197" s="10" t="s">
        <v>36</v>
      </c>
      <c r="T197" s="14" t="s">
        <v>36</v>
      </c>
      <c r="U197" s="25">
        <v>2143.0</v>
      </c>
      <c r="V197" s="25">
        <v>24.0</v>
      </c>
      <c r="W197" s="5" t="str">
        <f t="shared" si="2"/>
        <v>#VALUE!</v>
      </c>
      <c r="X197" s="27">
        <f t="shared" si="3"/>
        <v>0</v>
      </c>
      <c r="Y197" s="28">
        <f t="shared" si="4"/>
        <v>0.01172453703</v>
      </c>
      <c r="Z197" s="27"/>
      <c r="AA197" s="27" t="str">
        <f t="shared" si="5"/>
        <v/>
      </c>
      <c r="AB197" s="27" t="str">
        <f t="shared" si="6"/>
        <v/>
      </c>
      <c r="AC197" s="27" t="str">
        <f t="shared" si="7"/>
        <v/>
      </c>
      <c r="AD197" s="27" t="str">
        <f t="shared" si="8"/>
        <v/>
      </c>
      <c r="AE197" t="str">
        <f t="shared" si="9"/>
        <v/>
      </c>
      <c r="AG197" t="str">
        <f t="shared" si="10"/>
        <v>@lolanga</v>
      </c>
      <c r="AH197" s="31" t="str">
        <f t="shared" si="11"/>
        <v>https://www.chess.com/member/lolanga</v>
      </c>
      <c r="AJ197" s="29"/>
      <c r="AK197" s="29"/>
      <c r="AL197" s="29">
        <v>194.0</v>
      </c>
      <c r="AM197" s="29"/>
      <c r="AN197" s="37"/>
      <c r="AQ197" s="10"/>
    </row>
    <row r="198">
      <c r="A198" s="23">
        <v>195.0</v>
      </c>
      <c r="B198" s="10" t="s">
        <v>696</v>
      </c>
      <c r="C198" s="24">
        <v>42186.75100694445</v>
      </c>
      <c r="D198" s="24">
        <v>43656.009375</v>
      </c>
      <c r="E198" s="10" t="s">
        <v>39</v>
      </c>
      <c r="F198" s="23">
        <v>6.0</v>
      </c>
      <c r="G198" s="25">
        <v>1788.0</v>
      </c>
      <c r="H198" s="23">
        <v>102.0</v>
      </c>
      <c r="I198" s="23">
        <v>100.0</v>
      </c>
      <c r="J198" s="23">
        <v>21.0</v>
      </c>
      <c r="K198" s="23">
        <v>60.0</v>
      </c>
      <c r="L198" s="23">
        <v>18651.0</v>
      </c>
      <c r="M198" s="23">
        <v>0.0</v>
      </c>
      <c r="N198" s="23">
        <v>1656.0</v>
      </c>
      <c r="O198" s="23">
        <v>137.0</v>
      </c>
      <c r="P198" s="23">
        <v>13.0</v>
      </c>
      <c r="Q198" s="23">
        <v>0.0</v>
      </c>
      <c r="R198" s="23">
        <v>6.0</v>
      </c>
      <c r="S198" s="23">
        <v>18651.0</v>
      </c>
      <c r="T198" s="25">
        <v>0.0</v>
      </c>
      <c r="U198" s="25">
        <v>1510.0</v>
      </c>
      <c r="V198" s="33" t="s">
        <v>36</v>
      </c>
      <c r="W198" s="5">
        <f t="shared" si="2"/>
        <v>-1554</v>
      </c>
      <c r="X198" s="27">
        <f t="shared" si="3"/>
        <v>19</v>
      </c>
      <c r="Y198" s="28">
        <f t="shared" si="4"/>
        <v>0.3935069444</v>
      </c>
      <c r="Z198" s="27"/>
      <c r="AA198" s="27" t="str">
        <f t="shared" si="5"/>
        <v/>
      </c>
      <c r="AB198" s="27" t="str">
        <f t="shared" si="6"/>
        <v/>
      </c>
      <c r="AC198" s="27" t="str">
        <f t="shared" si="7"/>
        <v/>
      </c>
      <c r="AD198" s="27" t="str">
        <f t="shared" si="8"/>
        <v/>
      </c>
      <c r="AE198" t="str">
        <f t="shared" si="9"/>
        <v/>
      </c>
      <c r="AG198" t="str">
        <f t="shared" si="10"/>
        <v>@estoyquemado</v>
      </c>
      <c r="AH198" s="31" t="str">
        <f t="shared" si="11"/>
        <v>https://www.chess.com/member/estoyquemado</v>
      </c>
      <c r="AJ198" s="29"/>
      <c r="AK198" s="29"/>
      <c r="AL198" s="29">
        <v>195.0</v>
      </c>
      <c r="AM198" s="29"/>
      <c r="AN198" s="37"/>
      <c r="AQ198" s="10"/>
    </row>
    <row r="199">
      <c r="A199" s="23">
        <v>196.0</v>
      </c>
      <c r="B199" s="10" t="s">
        <v>701</v>
      </c>
      <c r="C199" s="24">
        <v>42958.959375</v>
      </c>
      <c r="D199" s="24">
        <v>43656.069444444445</v>
      </c>
      <c r="E199" s="10" t="s">
        <v>35</v>
      </c>
      <c r="F199" s="23">
        <v>27.0</v>
      </c>
      <c r="G199" s="25">
        <v>1787.0</v>
      </c>
      <c r="H199" s="23">
        <v>49.0</v>
      </c>
      <c r="I199" s="23">
        <v>619.0</v>
      </c>
      <c r="J199" s="23">
        <v>135.0</v>
      </c>
      <c r="K199" s="23">
        <v>211.0</v>
      </c>
      <c r="L199" s="23">
        <v>64359.0</v>
      </c>
      <c r="M199" s="23">
        <v>0.0</v>
      </c>
      <c r="N199" s="23">
        <v>1484.0</v>
      </c>
      <c r="O199" s="23">
        <v>117.0</v>
      </c>
      <c r="P199" s="23">
        <v>12.0</v>
      </c>
      <c r="Q199" s="23">
        <v>5.0</v>
      </c>
      <c r="R199" s="23">
        <v>9.0</v>
      </c>
      <c r="S199" s="23">
        <v>64359.0</v>
      </c>
      <c r="T199" s="25">
        <v>0.0</v>
      </c>
      <c r="U199" s="25">
        <v>1896.0</v>
      </c>
      <c r="V199" s="26">
        <v>23.0</v>
      </c>
      <c r="W199" s="5">
        <f t="shared" si="2"/>
        <v>-1435</v>
      </c>
      <c r="X199" s="27">
        <f t="shared" si="3"/>
        <v>26</v>
      </c>
      <c r="Y199" s="28">
        <f t="shared" si="4"/>
        <v>0.3334375</v>
      </c>
      <c r="Z199" s="27"/>
      <c r="AA199" s="27" t="str">
        <f t="shared" si="5"/>
        <v/>
      </c>
      <c r="AB199" s="27" t="str">
        <f t="shared" si="6"/>
        <v/>
      </c>
      <c r="AC199" s="27" t="str">
        <f t="shared" si="7"/>
        <v/>
      </c>
      <c r="AD199" s="27" t="str">
        <f t="shared" si="8"/>
        <v/>
      </c>
      <c r="AE199" t="str">
        <f t="shared" si="9"/>
        <v/>
      </c>
      <c r="AG199" t="str">
        <f t="shared" si="10"/>
        <v>@luismd1953</v>
      </c>
      <c r="AH199" s="31" t="str">
        <f t="shared" si="11"/>
        <v>https://www.chess.com/member/luismd1953</v>
      </c>
      <c r="AJ199" s="29"/>
      <c r="AK199" s="29"/>
      <c r="AL199" s="29">
        <v>196.0</v>
      </c>
      <c r="AM199" s="29"/>
      <c r="AQ199" s="10"/>
    </row>
    <row r="200">
      <c r="A200" s="23">
        <v>197.0</v>
      </c>
      <c r="B200" s="10" t="s">
        <v>704</v>
      </c>
      <c r="C200" s="24">
        <v>43231.39791666667</v>
      </c>
      <c r="D200" s="24">
        <v>43656.39519675926</v>
      </c>
      <c r="E200" s="10" t="s">
        <v>39</v>
      </c>
      <c r="F200" s="23">
        <v>14.0</v>
      </c>
      <c r="G200" s="25">
        <v>1784.0</v>
      </c>
      <c r="H200" s="23">
        <v>54.0</v>
      </c>
      <c r="I200" s="23">
        <v>525.0</v>
      </c>
      <c r="J200" s="23">
        <v>59.0</v>
      </c>
      <c r="K200" s="23">
        <v>313.0</v>
      </c>
      <c r="L200" s="23">
        <v>25562.0</v>
      </c>
      <c r="M200" s="23">
        <v>0.0</v>
      </c>
      <c r="N200" s="23">
        <v>1636.0</v>
      </c>
      <c r="O200" s="23">
        <v>91.0</v>
      </c>
      <c r="P200" s="23">
        <v>18.0</v>
      </c>
      <c r="Q200" s="23">
        <v>1.0</v>
      </c>
      <c r="R200" s="23">
        <v>11.0</v>
      </c>
      <c r="S200" s="23">
        <v>25562.0</v>
      </c>
      <c r="T200" s="25">
        <v>0.0</v>
      </c>
      <c r="U200" s="25">
        <v>2083.0</v>
      </c>
      <c r="V200" s="25">
        <v>27.0</v>
      </c>
      <c r="W200" s="5">
        <f t="shared" si="2"/>
        <v>-1582</v>
      </c>
      <c r="X200" s="27">
        <f t="shared" si="3"/>
        <v>30</v>
      </c>
      <c r="Y200" s="28">
        <f t="shared" si="4"/>
        <v>0.007685185185</v>
      </c>
      <c r="Z200" s="27"/>
      <c r="AA200" s="27" t="str">
        <f t="shared" si="5"/>
        <v/>
      </c>
      <c r="AB200" s="27" t="str">
        <f t="shared" si="6"/>
        <v/>
      </c>
      <c r="AC200" s="27" t="str">
        <f t="shared" si="7"/>
        <v/>
      </c>
      <c r="AD200" s="27" t="str">
        <f t="shared" si="8"/>
        <v/>
      </c>
      <c r="AE200" t="str">
        <f t="shared" si="9"/>
        <v/>
      </c>
      <c r="AG200" t="str">
        <f t="shared" si="10"/>
        <v>@marcoscalova2</v>
      </c>
      <c r="AH200" s="31" t="str">
        <f t="shared" si="11"/>
        <v>https://www.chess.com/member/marcoscalova2</v>
      </c>
      <c r="AJ200" s="29"/>
      <c r="AK200" s="29"/>
      <c r="AL200" s="29">
        <v>197.0</v>
      </c>
      <c r="AM200" s="29"/>
      <c r="AN200" s="37"/>
      <c r="AQ200" s="10"/>
    </row>
    <row r="201">
      <c r="A201" s="23">
        <v>198.0</v>
      </c>
      <c r="B201" s="10" t="s">
        <v>708</v>
      </c>
      <c r="C201" s="24">
        <v>43479.79724537037</v>
      </c>
      <c r="D201" s="24">
        <v>43656.36033564815</v>
      </c>
      <c r="E201" s="10" t="s">
        <v>39</v>
      </c>
      <c r="F201" s="23">
        <v>0.0</v>
      </c>
      <c r="G201" s="25">
        <v>1783.0</v>
      </c>
      <c r="H201" s="23">
        <v>100.0</v>
      </c>
      <c r="I201" s="23">
        <v>23.0</v>
      </c>
      <c r="J201" s="23">
        <v>2.0</v>
      </c>
      <c r="K201" s="23">
        <v>9.0</v>
      </c>
      <c r="L201" s="23">
        <v>16052.0</v>
      </c>
      <c r="M201" s="23">
        <v>0.0</v>
      </c>
      <c r="N201" s="23">
        <v>1310.0</v>
      </c>
      <c r="O201" s="23">
        <v>244.0</v>
      </c>
      <c r="P201" s="23">
        <v>2.0</v>
      </c>
      <c r="Q201" s="23">
        <v>0.0</v>
      </c>
      <c r="R201" s="23">
        <v>0.0</v>
      </c>
      <c r="S201" s="23">
        <v>16052.0</v>
      </c>
      <c r="T201" s="25">
        <v>0.0</v>
      </c>
      <c r="U201" s="25">
        <v>2380.0</v>
      </c>
      <c r="V201" s="26">
        <v>19.0</v>
      </c>
      <c r="W201" s="5">
        <f t="shared" si="2"/>
        <v>-1210</v>
      </c>
      <c r="X201" s="27">
        <f t="shared" si="3"/>
        <v>2</v>
      </c>
      <c r="Y201" s="28">
        <f t="shared" si="4"/>
        <v>0.0425462963</v>
      </c>
      <c r="Z201" s="27"/>
      <c r="AA201" s="27" t="str">
        <f t="shared" si="5"/>
        <v/>
      </c>
      <c r="AB201" s="27" t="str">
        <f t="shared" si="6"/>
        <v/>
      </c>
      <c r="AC201" s="27" t="str">
        <f t="shared" si="7"/>
        <v/>
      </c>
      <c r="AD201" s="27" t="str">
        <f t="shared" si="8"/>
        <v/>
      </c>
      <c r="AE201" t="str">
        <f t="shared" si="9"/>
        <v/>
      </c>
      <c r="AG201" t="str">
        <f t="shared" si="10"/>
        <v>@juandadamo</v>
      </c>
      <c r="AH201" s="31" t="str">
        <f t="shared" si="11"/>
        <v>https://www.chess.com/member/juandadamo</v>
      </c>
      <c r="AJ201" s="29"/>
      <c r="AK201" s="29"/>
      <c r="AL201" s="29">
        <v>198.0</v>
      </c>
      <c r="AM201" s="29"/>
      <c r="AQ201" s="10"/>
    </row>
    <row r="202">
      <c r="A202" s="23">
        <v>199.0</v>
      </c>
      <c r="B202" s="10" t="s">
        <v>713</v>
      </c>
      <c r="C202" s="24">
        <v>41643.73471064815</v>
      </c>
      <c r="D202" s="24">
        <v>43656.321851851855</v>
      </c>
      <c r="E202" s="10" t="s">
        <v>39</v>
      </c>
      <c r="F202" s="23">
        <v>2.0</v>
      </c>
      <c r="G202" s="25">
        <v>1783.0</v>
      </c>
      <c r="H202" s="23">
        <v>150.0</v>
      </c>
      <c r="I202" s="23">
        <v>57.0</v>
      </c>
      <c r="J202" s="23">
        <v>2.0</v>
      </c>
      <c r="K202" s="23">
        <v>17.0</v>
      </c>
      <c r="L202" s="23">
        <v>29516.0</v>
      </c>
      <c r="M202" s="23">
        <v>0.0</v>
      </c>
      <c r="N202" s="23">
        <v>1470.0</v>
      </c>
      <c r="O202" s="23">
        <v>191.0</v>
      </c>
      <c r="P202" s="23">
        <v>15.0</v>
      </c>
      <c r="Q202" s="23">
        <v>1.0</v>
      </c>
      <c r="R202" s="23">
        <v>5.0</v>
      </c>
      <c r="S202" s="23">
        <v>29516.0</v>
      </c>
      <c r="T202" s="25">
        <v>0.0</v>
      </c>
      <c r="U202" s="25">
        <v>1689.0</v>
      </c>
      <c r="V202" s="33" t="s">
        <v>36</v>
      </c>
      <c r="W202" s="5">
        <f t="shared" si="2"/>
        <v>-1320</v>
      </c>
      <c r="X202" s="27">
        <f t="shared" si="3"/>
        <v>21</v>
      </c>
      <c r="Y202" s="28">
        <f t="shared" si="4"/>
        <v>0.08103009259</v>
      </c>
      <c r="Z202" s="27"/>
      <c r="AA202" s="27" t="str">
        <f t="shared" si="5"/>
        <v/>
      </c>
      <c r="AB202" s="27" t="str">
        <f t="shared" si="6"/>
        <v/>
      </c>
      <c r="AC202" s="27" t="str">
        <f t="shared" si="7"/>
        <v/>
      </c>
      <c r="AD202" s="27" t="str">
        <f t="shared" si="8"/>
        <v/>
      </c>
      <c r="AE202" t="str">
        <f t="shared" si="9"/>
        <v/>
      </c>
      <c r="AG202" t="str">
        <f t="shared" si="10"/>
        <v>@krahser</v>
      </c>
      <c r="AH202" s="31" t="str">
        <f t="shared" si="11"/>
        <v>https://www.chess.com/member/krahser</v>
      </c>
      <c r="AJ202" s="29"/>
      <c r="AK202" s="29"/>
      <c r="AL202" s="29">
        <v>199.0</v>
      </c>
      <c r="AM202" s="29"/>
      <c r="AN202" s="37"/>
      <c r="AQ202" s="10"/>
    </row>
    <row r="203">
      <c r="A203" s="23">
        <v>200.0</v>
      </c>
      <c r="B203" s="10" t="s">
        <v>717</v>
      </c>
      <c r="C203" s="24">
        <v>42950.59</v>
      </c>
      <c r="D203" s="24">
        <v>43656.37563657408</v>
      </c>
      <c r="E203" s="10" t="s">
        <v>39</v>
      </c>
      <c r="F203" s="23">
        <v>9.0</v>
      </c>
      <c r="G203" s="25">
        <v>1779.0</v>
      </c>
      <c r="H203" s="23">
        <v>86.0</v>
      </c>
      <c r="I203" s="23">
        <v>263.0</v>
      </c>
      <c r="J203" s="23">
        <v>42.0</v>
      </c>
      <c r="K203" s="23">
        <v>116.0</v>
      </c>
      <c r="L203" s="23">
        <v>8005.0</v>
      </c>
      <c r="M203" s="23">
        <v>0.0</v>
      </c>
      <c r="N203" s="10" t="s">
        <v>36</v>
      </c>
      <c r="O203" s="10" t="s">
        <v>36</v>
      </c>
      <c r="P203" s="23">
        <v>0.0</v>
      </c>
      <c r="Q203" s="23">
        <v>0.0</v>
      </c>
      <c r="R203" s="23">
        <v>0.0</v>
      </c>
      <c r="S203" s="10" t="s">
        <v>36</v>
      </c>
      <c r="T203" s="14" t="s">
        <v>36</v>
      </c>
      <c r="U203" s="25">
        <v>1902.0</v>
      </c>
      <c r="V203" s="25">
        <v>18.0</v>
      </c>
      <c r="W203" s="5" t="str">
        <f t="shared" si="2"/>
        <v>#VALUE!</v>
      </c>
      <c r="X203" s="27">
        <f t="shared" si="3"/>
        <v>0</v>
      </c>
      <c r="Y203" s="28">
        <f t="shared" si="4"/>
        <v>0.02724537037</v>
      </c>
      <c r="Z203" s="27"/>
      <c r="AA203" s="27" t="str">
        <f t="shared" si="5"/>
        <v/>
      </c>
      <c r="AB203" s="27" t="str">
        <f t="shared" si="6"/>
        <v/>
      </c>
      <c r="AC203" s="27" t="str">
        <f t="shared" si="7"/>
        <v/>
      </c>
      <c r="AD203" s="27" t="str">
        <f t="shared" si="8"/>
        <v/>
      </c>
      <c r="AE203" t="str">
        <f t="shared" si="9"/>
        <v/>
      </c>
      <c r="AG203" t="str">
        <f t="shared" si="10"/>
        <v>@leonardobonelli</v>
      </c>
      <c r="AH203" s="31" t="str">
        <f t="shared" si="11"/>
        <v>https://www.chess.com/member/leonardobonelli</v>
      </c>
      <c r="AJ203" s="29"/>
      <c r="AK203" s="29"/>
      <c r="AL203" s="29">
        <v>200.0</v>
      </c>
      <c r="AM203" s="29"/>
      <c r="AN203" s="37"/>
      <c r="AQ203" s="10"/>
    </row>
    <row r="204">
      <c r="A204" s="23">
        <v>201.0</v>
      </c>
      <c r="B204" s="10" t="s">
        <v>720</v>
      </c>
      <c r="C204" s="24">
        <v>43226.733831018515</v>
      </c>
      <c r="D204" s="24">
        <v>43655.58994212963</v>
      </c>
      <c r="E204" s="10" t="s">
        <v>39</v>
      </c>
      <c r="F204" s="23">
        <v>15.0</v>
      </c>
      <c r="G204" s="25">
        <v>1779.0</v>
      </c>
      <c r="H204" s="23">
        <v>48.0</v>
      </c>
      <c r="I204" s="23">
        <v>981.0</v>
      </c>
      <c r="J204" s="23">
        <v>77.0</v>
      </c>
      <c r="K204" s="23">
        <v>424.0</v>
      </c>
      <c r="L204" s="23">
        <v>18751.0</v>
      </c>
      <c r="M204" s="23">
        <v>0.0</v>
      </c>
      <c r="N204" s="23">
        <v>1702.0</v>
      </c>
      <c r="O204" s="23">
        <v>86.0</v>
      </c>
      <c r="P204" s="23">
        <v>71.0</v>
      </c>
      <c r="Q204" s="23">
        <v>3.0</v>
      </c>
      <c r="R204" s="23">
        <v>21.0</v>
      </c>
      <c r="S204" s="23">
        <v>18751.0</v>
      </c>
      <c r="T204" s="25">
        <v>0.0</v>
      </c>
      <c r="U204" s="25">
        <v>2157.0</v>
      </c>
      <c r="V204" s="33" t="s">
        <v>36</v>
      </c>
      <c r="W204" s="5">
        <f t="shared" si="2"/>
        <v>-1654</v>
      </c>
      <c r="X204" s="27">
        <f t="shared" si="3"/>
        <v>95</v>
      </c>
      <c r="Y204" s="28">
        <f t="shared" si="4"/>
        <v>0.8129398148</v>
      </c>
      <c r="Z204" s="27"/>
      <c r="AA204" s="27" t="str">
        <f t="shared" si="5"/>
        <v/>
      </c>
      <c r="AB204" s="27" t="str">
        <f t="shared" si="6"/>
        <v/>
      </c>
      <c r="AC204" s="27" t="str">
        <f t="shared" si="7"/>
        <v/>
      </c>
      <c r="AD204" s="27" t="str">
        <f t="shared" si="8"/>
        <v/>
      </c>
      <c r="AE204" t="str">
        <f t="shared" si="9"/>
        <v/>
      </c>
      <c r="AG204" t="str">
        <f t="shared" si="10"/>
        <v>@t_muller</v>
      </c>
      <c r="AH204" s="31" t="str">
        <f t="shared" si="11"/>
        <v>https://www.chess.com/member/t_muller</v>
      </c>
      <c r="AJ204" s="29"/>
      <c r="AK204" s="29"/>
      <c r="AL204" s="29">
        <v>201.0</v>
      </c>
      <c r="AM204" s="29"/>
      <c r="AN204" s="37"/>
      <c r="AQ204" s="10"/>
    </row>
    <row r="205">
      <c r="A205" s="23">
        <v>202.0</v>
      </c>
      <c r="B205" s="10" t="s">
        <v>723</v>
      </c>
      <c r="C205" s="24">
        <v>43227.49841435185</v>
      </c>
      <c r="D205" s="24">
        <v>43643.89141203704</v>
      </c>
      <c r="E205" s="10" t="s">
        <v>39</v>
      </c>
      <c r="F205" s="23">
        <v>0.0</v>
      </c>
      <c r="G205" s="25">
        <v>1777.0</v>
      </c>
      <c r="H205" s="23">
        <v>98.0</v>
      </c>
      <c r="I205" s="23">
        <v>59.0</v>
      </c>
      <c r="J205" s="23">
        <v>1.0</v>
      </c>
      <c r="K205" s="23">
        <v>5.0</v>
      </c>
      <c r="L205" s="23">
        <v>89101.0</v>
      </c>
      <c r="M205" s="23">
        <v>100.0</v>
      </c>
      <c r="N205" s="23">
        <v>1324.0</v>
      </c>
      <c r="O205" s="23">
        <v>132.0</v>
      </c>
      <c r="P205" s="23">
        <v>12.0</v>
      </c>
      <c r="Q205" s="23">
        <v>0.0</v>
      </c>
      <c r="R205" s="23">
        <v>2.0</v>
      </c>
      <c r="S205" s="23">
        <v>89101.0</v>
      </c>
      <c r="T205" s="25">
        <v>100.0</v>
      </c>
      <c r="U205" s="25">
        <v>2273.0</v>
      </c>
      <c r="V205" s="26">
        <v>23.0</v>
      </c>
      <c r="W205" s="5">
        <f t="shared" si="2"/>
        <v>-1226</v>
      </c>
      <c r="X205" s="27">
        <f t="shared" si="3"/>
        <v>14</v>
      </c>
      <c r="Y205" s="28">
        <f t="shared" si="4"/>
        <v>12.51146991</v>
      </c>
      <c r="Z205" s="27"/>
      <c r="AA205" s="27" t="str">
        <f t="shared" si="5"/>
        <v/>
      </c>
      <c r="AB205" s="27" t="str">
        <f t="shared" si="6"/>
        <v/>
      </c>
      <c r="AC205" s="27" t="str">
        <f t="shared" si="7"/>
        <v/>
      </c>
      <c r="AD205" s="27" t="str">
        <f t="shared" si="8"/>
        <v/>
      </c>
      <c r="AE205" t="str">
        <f t="shared" si="9"/>
        <v/>
      </c>
      <c r="AG205" t="str">
        <f t="shared" si="10"/>
        <v>@pedroforna</v>
      </c>
      <c r="AH205" s="31" t="str">
        <f t="shared" si="11"/>
        <v>https://www.chess.com/member/pedroforna</v>
      </c>
      <c r="AJ205" s="29"/>
      <c r="AK205" s="29"/>
      <c r="AL205" s="29">
        <v>202.0</v>
      </c>
      <c r="AM205" s="29"/>
      <c r="AN205" s="37"/>
      <c r="AQ205" s="10"/>
    </row>
    <row r="206">
      <c r="A206" s="23">
        <v>203.0</v>
      </c>
      <c r="B206" s="10" t="s">
        <v>727</v>
      </c>
      <c r="C206" s="24">
        <v>43097.46034722222</v>
      </c>
      <c r="D206" s="24">
        <v>43656.30170138889</v>
      </c>
      <c r="E206" s="10" t="s">
        <v>39</v>
      </c>
      <c r="F206" s="23">
        <v>7.0</v>
      </c>
      <c r="G206" s="25">
        <v>1775.0</v>
      </c>
      <c r="H206" s="23">
        <v>66.0</v>
      </c>
      <c r="I206" s="23">
        <v>59.0</v>
      </c>
      <c r="J206" s="23">
        <v>17.0</v>
      </c>
      <c r="K206" s="23">
        <v>42.0</v>
      </c>
      <c r="L206" s="23">
        <v>13869.0</v>
      </c>
      <c r="M206" s="23">
        <v>0.0</v>
      </c>
      <c r="N206" s="23">
        <v>1608.0</v>
      </c>
      <c r="O206" s="23">
        <v>103.0</v>
      </c>
      <c r="P206" s="23">
        <v>15.0</v>
      </c>
      <c r="Q206" s="23">
        <v>0.0</v>
      </c>
      <c r="R206" s="23">
        <v>5.0</v>
      </c>
      <c r="S206" s="23">
        <v>13869.0</v>
      </c>
      <c r="T206" s="25">
        <v>0.0</v>
      </c>
      <c r="U206" s="25">
        <v>2099.0</v>
      </c>
      <c r="V206" s="26">
        <v>25.0</v>
      </c>
      <c r="W206" s="5">
        <f t="shared" si="2"/>
        <v>-1542</v>
      </c>
      <c r="X206" s="27">
        <f t="shared" si="3"/>
        <v>20</v>
      </c>
      <c r="Y206" s="28">
        <f t="shared" si="4"/>
        <v>0.1011805556</v>
      </c>
      <c r="Z206" s="27"/>
      <c r="AA206" s="27" t="str">
        <f t="shared" si="5"/>
        <v/>
      </c>
      <c r="AB206" s="27" t="str">
        <f t="shared" si="6"/>
        <v/>
      </c>
      <c r="AC206" s="27" t="str">
        <f t="shared" si="7"/>
        <v/>
      </c>
      <c r="AD206" s="27" t="str">
        <f t="shared" si="8"/>
        <v/>
      </c>
      <c r="AE206" t="str">
        <f t="shared" si="9"/>
        <v/>
      </c>
      <c r="AG206" t="str">
        <f t="shared" si="10"/>
        <v>@fernamos</v>
      </c>
      <c r="AH206" s="31" t="str">
        <f t="shared" si="11"/>
        <v>https://www.chess.com/member/fernamos</v>
      </c>
      <c r="AJ206" s="29"/>
      <c r="AK206" s="29"/>
      <c r="AL206" s="29">
        <v>203.0</v>
      </c>
      <c r="AM206" s="29"/>
      <c r="AQ206" s="10"/>
    </row>
    <row r="207">
      <c r="A207" s="23">
        <v>204.0</v>
      </c>
      <c r="B207" s="10" t="s">
        <v>729</v>
      </c>
      <c r="C207" s="24">
        <v>41640.0691087963</v>
      </c>
      <c r="D207" s="24">
        <v>43655.3337962963</v>
      </c>
      <c r="E207" s="10" t="s">
        <v>35</v>
      </c>
      <c r="F207" s="23">
        <v>2.0</v>
      </c>
      <c r="G207" s="25">
        <v>1773.0</v>
      </c>
      <c r="H207" s="23">
        <v>94.0</v>
      </c>
      <c r="I207" s="23">
        <v>76.0</v>
      </c>
      <c r="J207" s="23">
        <v>8.0</v>
      </c>
      <c r="K207" s="23">
        <v>62.0</v>
      </c>
      <c r="L207" s="23">
        <v>115994.0</v>
      </c>
      <c r="M207" s="23">
        <v>0.0</v>
      </c>
      <c r="N207" s="10" t="s">
        <v>36</v>
      </c>
      <c r="O207" s="10" t="s">
        <v>36</v>
      </c>
      <c r="P207" s="23">
        <v>0.0</v>
      </c>
      <c r="Q207" s="23">
        <v>0.0</v>
      </c>
      <c r="R207" s="23">
        <v>0.0</v>
      </c>
      <c r="S207" s="10" t="s">
        <v>36</v>
      </c>
      <c r="T207" s="14" t="s">
        <v>36</v>
      </c>
      <c r="U207" s="25">
        <v>1334.0</v>
      </c>
      <c r="V207" s="33" t="s">
        <v>36</v>
      </c>
      <c r="W207" s="5" t="str">
        <f t="shared" si="2"/>
        <v>#VALUE!</v>
      </c>
      <c r="X207" s="27">
        <f t="shared" si="3"/>
        <v>0</v>
      </c>
      <c r="Y207" s="28">
        <f t="shared" si="4"/>
        <v>1.069085648</v>
      </c>
      <c r="Z207" s="27"/>
      <c r="AA207" s="27" t="str">
        <f t="shared" si="5"/>
        <v/>
      </c>
      <c r="AB207" s="27" t="str">
        <f t="shared" si="6"/>
        <v/>
      </c>
      <c r="AC207" s="27" t="str">
        <f t="shared" si="7"/>
        <v/>
      </c>
      <c r="AD207" s="27" t="str">
        <f t="shared" si="8"/>
        <v/>
      </c>
      <c r="AE207" t="str">
        <f t="shared" si="9"/>
        <v/>
      </c>
      <c r="AG207" t="str">
        <f t="shared" si="10"/>
        <v>@chmazur</v>
      </c>
      <c r="AH207" s="31" t="str">
        <f t="shared" si="11"/>
        <v>https://www.chess.com/member/chmazur</v>
      </c>
      <c r="AJ207" s="29"/>
      <c r="AK207" s="29"/>
      <c r="AL207" s="29">
        <v>204.0</v>
      </c>
      <c r="AM207" s="29"/>
      <c r="AN207" s="37"/>
      <c r="AQ207" s="10"/>
    </row>
    <row r="208">
      <c r="A208" s="23">
        <v>205.0</v>
      </c>
      <c r="B208" s="10" t="s">
        <v>734</v>
      </c>
      <c r="C208" s="24">
        <v>41488.0265625</v>
      </c>
      <c r="D208" s="24">
        <v>43656.3281712963</v>
      </c>
      <c r="E208" s="10" t="s">
        <v>39</v>
      </c>
      <c r="F208" s="23">
        <v>0.0</v>
      </c>
      <c r="G208" s="25">
        <v>1772.0</v>
      </c>
      <c r="H208" s="23">
        <v>129.0</v>
      </c>
      <c r="I208" s="23">
        <v>27.0</v>
      </c>
      <c r="J208" s="23">
        <v>5.0</v>
      </c>
      <c r="K208" s="23">
        <v>17.0</v>
      </c>
      <c r="L208" s="23">
        <v>40921.0</v>
      </c>
      <c r="M208" s="23">
        <v>0.0</v>
      </c>
      <c r="N208" s="10" t="s">
        <v>36</v>
      </c>
      <c r="O208" s="10" t="s">
        <v>36</v>
      </c>
      <c r="P208" s="23">
        <v>0.0</v>
      </c>
      <c r="Q208" s="23">
        <v>0.0</v>
      </c>
      <c r="R208" s="23">
        <v>0.0</v>
      </c>
      <c r="S208" s="10" t="s">
        <v>36</v>
      </c>
      <c r="T208" s="14" t="s">
        <v>36</v>
      </c>
      <c r="U208" s="25">
        <v>1646.0</v>
      </c>
      <c r="V208" s="33" t="s">
        <v>36</v>
      </c>
      <c r="W208" s="5" t="str">
        <f t="shared" si="2"/>
        <v>#VALUE!</v>
      </c>
      <c r="X208" s="27">
        <f t="shared" si="3"/>
        <v>0</v>
      </c>
      <c r="Y208" s="28">
        <f t="shared" si="4"/>
        <v>0.07471064814</v>
      </c>
      <c r="Z208" s="27"/>
      <c r="AA208" s="27" t="str">
        <f t="shared" si="5"/>
        <v/>
      </c>
      <c r="AB208" s="27" t="str">
        <f t="shared" si="6"/>
        <v/>
      </c>
      <c r="AC208" s="27" t="str">
        <f t="shared" si="7"/>
        <v/>
      </c>
      <c r="AD208" s="27" t="str">
        <f t="shared" si="8"/>
        <v/>
      </c>
      <c r="AE208" t="str">
        <f t="shared" si="9"/>
        <v/>
      </c>
      <c r="AG208" t="str">
        <f t="shared" si="10"/>
        <v>@b63924</v>
      </c>
      <c r="AH208" s="31" t="str">
        <f t="shared" si="11"/>
        <v>https://www.chess.com/member/b63924</v>
      </c>
      <c r="AJ208" s="29"/>
      <c r="AK208" s="29"/>
      <c r="AL208" s="29">
        <v>205.0</v>
      </c>
      <c r="AM208" s="29"/>
      <c r="AQ208" s="10"/>
    </row>
    <row r="209">
      <c r="A209" s="23">
        <v>206.0</v>
      </c>
      <c r="B209" s="10" t="s">
        <v>738</v>
      </c>
      <c r="C209" s="24">
        <v>42950.61403935185</v>
      </c>
      <c r="D209" s="24">
        <v>43656.40288194444</v>
      </c>
      <c r="E209" s="10" t="s">
        <v>39</v>
      </c>
      <c r="F209" s="23">
        <v>0.0</v>
      </c>
      <c r="G209" s="25">
        <v>1772.0</v>
      </c>
      <c r="H209" s="23">
        <v>93.0</v>
      </c>
      <c r="I209" s="23">
        <v>84.0</v>
      </c>
      <c r="J209" s="23">
        <v>8.0</v>
      </c>
      <c r="K209" s="23">
        <v>40.0</v>
      </c>
      <c r="L209" s="23">
        <v>12373.0</v>
      </c>
      <c r="M209" s="23">
        <v>0.0</v>
      </c>
      <c r="N209" s="23">
        <v>1341.0</v>
      </c>
      <c r="O209" s="23">
        <v>164.0</v>
      </c>
      <c r="P209" s="23">
        <v>9.0</v>
      </c>
      <c r="Q209" s="23">
        <v>1.0</v>
      </c>
      <c r="R209" s="23">
        <v>2.0</v>
      </c>
      <c r="S209" s="23">
        <v>12373.0</v>
      </c>
      <c r="T209" s="25">
        <v>0.0</v>
      </c>
      <c r="U209" s="25">
        <v>1804.0</v>
      </c>
      <c r="V209" s="33" t="s">
        <v>36</v>
      </c>
      <c r="W209" s="5">
        <f t="shared" si="2"/>
        <v>-1248</v>
      </c>
      <c r="X209" s="27">
        <f t="shared" si="3"/>
        <v>12</v>
      </c>
      <c r="Y209" s="28">
        <f t="shared" si="4"/>
        <v>0</v>
      </c>
      <c r="Z209" s="27"/>
      <c r="AA209" s="27" t="str">
        <f t="shared" si="5"/>
        <v/>
      </c>
      <c r="AB209" s="27" t="str">
        <f t="shared" si="6"/>
        <v/>
      </c>
      <c r="AC209" s="27" t="str">
        <f t="shared" si="7"/>
        <v/>
      </c>
      <c r="AD209" s="27" t="str">
        <f t="shared" si="8"/>
        <v/>
      </c>
      <c r="AE209" t="str">
        <f t="shared" si="9"/>
        <v/>
      </c>
      <c r="AG209" t="str">
        <f t="shared" si="10"/>
        <v>@barista86ar</v>
      </c>
      <c r="AH209" s="31" t="str">
        <f t="shared" si="11"/>
        <v>https://www.chess.com/member/barista86ar</v>
      </c>
      <c r="AJ209" s="29"/>
      <c r="AK209" s="29"/>
      <c r="AL209" s="29">
        <v>206.0</v>
      </c>
      <c r="AM209" s="29"/>
      <c r="AQ209" s="10"/>
    </row>
    <row r="210">
      <c r="A210" s="23">
        <v>207.0</v>
      </c>
      <c r="B210" s="10" t="s">
        <v>742</v>
      </c>
      <c r="C210" s="24">
        <v>42808.56619212963</v>
      </c>
      <c r="D210" s="24">
        <v>43655.993055555555</v>
      </c>
      <c r="E210" s="10" t="s">
        <v>35</v>
      </c>
      <c r="F210" s="23">
        <v>8.0</v>
      </c>
      <c r="G210" s="25">
        <v>1770.0</v>
      </c>
      <c r="H210" s="23">
        <v>86.0</v>
      </c>
      <c r="I210" s="23">
        <v>158.0</v>
      </c>
      <c r="J210" s="23">
        <v>26.0</v>
      </c>
      <c r="K210" s="23">
        <v>56.0</v>
      </c>
      <c r="L210" s="23">
        <v>39600.0</v>
      </c>
      <c r="M210" s="23">
        <v>0.0</v>
      </c>
      <c r="N210" s="23">
        <v>1522.0</v>
      </c>
      <c r="O210" s="23">
        <v>166.0</v>
      </c>
      <c r="P210" s="23">
        <v>5.0</v>
      </c>
      <c r="Q210" s="23">
        <v>0.0</v>
      </c>
      <c r="R210" s="23">
        <v>1.0</v>
      </c>
      <c r="S210" s="23">
        <v>39600.0</v>
      </c>
      <c r="T210" s="25">
        <v>0.0</v>
      </c>
      <c r="U210" s="25">
        <v>1202.0</v>
      </c>
      <c r="V210" s="33" t="s">
        <v>36</v>
      </c>
      <c r="W210" s="5">
        <f t="shared" si="2"/>
        <v>-1436</v>
      </c>
      <c r="X210" s="27">
        <f t="shared" si="3"/>
        <v>6</v>
      </c>
      <c r="Y210" s="28">
        <f t="shared" si="4"/>
        <v>0.4098263889</v>
      </c>
      <c r="Z210" s="27"/>
      <c r="AA210" s="27" t="str">
        <f t="shared" si="5"/>
        <v/>
      </c>
      <c r="AB210" s="27" t="str">
        <f t="shared" si="6"/>
        <v/>
      </c>
      <c r="AC210" s="27" t="str">
        <f t="shared" si="7"/>
        <v/>
      </c>
      <c r="AD210" s="27" t="str">
        <f t="shared" si="8"/>
        <v/>
      </c>
      <c r="AE210" t="str">
        <f t="shared" si="9"/>
        <v/>
      </c>
      <c r="AG210" t="str">
        <f t="shared" si="10"/>
        <v>@tomasverdino</v>
      </c>
      <c r="AH210" s="31" t="str">
        <f t="shared" si="11"/>
        <v>https://www.chess.com/member/tomasverdino</v>
      </c>
      <c r="AJ210" s="29"/>
      <c r="AK210" s="29"/>
      <c r="AL210" s="29">
        <v>207.0</v>
      </c>
      <c r="AM210" s="29"/>
      <c r="AN210" s="37"/>
      <c r="AQ210" s="10"/>
    </row>
    <row r="211">
      <c r="A211" s="23">
        <v>208.0</v>
      </c>
      <c r="B211" s="10" t="s">
        <v>744</v>
      </c>
      <c r="C211" s="24">
        <v>43561.48163194444</v>
      </c>
      <c r="D211" s="24">
        <v>43655.67149305555</v>
      </c>
      <c r="E211" s="10" t="s">
        <v>39</v>
      </c>
      <c r="F211" s="23">
        <v>16.0</v>
      </c>
      <c r="G211" s="25">
        <v>1769.0</v>
      </c>
      <c r="H211" s="23">
        <v>66.0</v>
      </c>
      <c r="I211" s="23">
        <v>92.0</v>
      </c>
      <c r="J211" s="23">
        <v>5.0</v>
      </c>
      <c r="K211" s="23">
        <v>36.0</v>
      </c>
      <c r="L211" s="23">
        <v>29937.0</v>
      </c>
      <c r="M211" s="23">
        <v>5.56</v>
      </c>
      <c r="N211" s="23">
        <v>1027.0</v>
      </c>
      <c r="O211" s="23">
        <v>214.0</v>
      </c>
      <c r="P211" s="23">
        <v>5.0</v>
      </c>
      <c r="Q211" s="23">
        <v>0.0</v>
      </c>
      <c r="R211" s="23">
        <v>2.0</v>
      </c>
      <c r="S211" s="23">
        <v>29937.0</v>
      </c>
      <c r="T211" s="25">
        <v>5.56</v>
      </c>
      <c r="U211" s="25">
        <v>2157.0</v>
      </c>
      <c r="V211" s="25">
        <v>22.0</v>
      </c>
      <c r="W211" s="5">
        <f t="shared" si="2"/>
        <v>-961</v>
      </c>
      <c r="X211" s="27">
        <f t="shared" si="3"/>
        <v>7</v>
      </c>
      <c r="Y211" s="28">
        <f t="shared" si="4"/>
        <v>0.7313888889</v>
      </c>
      <c r="Z211" s="27"/>
      <c r="AA211" s="27" t="str">
        <f t="shared" si="5"/>
        <v/>
      </c>
      <c r="AB211" s="27" t="str">
        <f t="shared" si="6"/>
        <v/>
      </c>
      <c r="AC211" s="27" t="str">
        <f t="shared" si="7"/>
        <v/>
      </c>
      <c r="AD211" s="27" t="str">
        <f t="shared" si="8"/>
        <v/>
      </c>
      <c r="AE211" t="str">
        <f t="shared" si="9"/>
        <v/>
      </c>
      <c r="AG211" t="str">
        <f t="shared" si="10"/>
        <v>@diegoazh</v>
      </c>
      <c r="AH211" s="31" t="str">
        <f t="shared" si="11"/>
        <v>https://www.chess.com/member/diegoazh</v>
      </c>
      <c r="AJ211" s="29"/>
      <c r="AK211" s="29"/>
      <c r="AL211" s="29">
        <v>208.0</v>
      </c>
      <c r="AM211" s="29"/>
      <c r="AN211" s="37"/>
      <c r="AQ211" s="10"/>
    </row>
    <row r="212">
      <c r="A212" s="23">
        <v>209.0</v>
      </c>
      <c r="B212" s="10" t="s">
        <v>748</v>
      </c>
      <c r="C212" s="24">
        <v>42293.903819444444</v>
      </c>
      <c r="D212" s="24">
        <v>43656.00011574074</v>
      </c>
      <c r="E212" s="10" t="s">
        <v>39</v>
      </c>
      <c r="F212" s="23">
        <v>6.0</v>
      </c>
      <c r="G212" s="25">
        <v>1767.0</v>
      </c>
      <c r="H212" s="23">
        <v>72.0</v>
      </c>
      <c r="I212" s="23">
        <v>120.0</v>
      </c>
      <c r="J212" s="23">
        <v>14.0</v>
      </c>
      <c r="K212" s="23">
        <v>69.0</v>
      </c>
      <c r="L212" s="23">
        <v>17883.0</v>
      </c>
      <c r="M212" s="23">
        <v>7.41</v>
      </c>
      <c r="N212" s="23">
        <v>1371.0</v>
      </c>
      <c r="O212" s="23">
        <v>100.0</v>
      </c>
      <c r="P212" s="23">
        <v>19.0</v>
      </c>
      <c r="Q212" s="23">
        <v>3.0</v>
      </c>
      <c r="R212" s="23">
        <v>12.0</v>
      </c>
      <c r="S212" s="23">
        <v>17883.0</v>
      </c>
      <c r="T212" s="25">
        <v>7.41</v>
      </c>
      <c r="U212" s="25">
        <v>2209.0</v>
      </c>
      <c r="V212" s="25">
        <v>30.0</v>
      </c>
      <c r="W212" s="5">
        <f t="shared" si="2"/>
        <v>-1299</v>
      </c>
      <c r="X212" s="27">
        <f t="shared" si="3"/>
        <v>34</v>
      </c>
      <c r="Y212" s="28">
        <f t="shared" si="4"/>
        <v>0.4027662037</v>
      </c>
      <c r="Z212" s="27"/>
      <c r="AA212" s="27" t="str">
        <f t="shared" si="5"/>
        <v/>
      </c>
      <c r="AB212" s="27" t="str">
        <f t="shared" si="6"/>
        <v/>
      </c>
      <c r="AC212" s="27" t="str">
        <f t="shared" si="7"/>
        <v/>
      </c>
      <c r="AD212" s="27" t="str">
        <f t="shared" si="8"/>
        <v/>
      </c>
      <c r="AE212" t="str">
        <f t="shared" si="9"/>
        <v/>
      </c>
      <c r="AG212" t="str">
        <f t="shared" si="10"/>
        <v>@malosovich</v>
      </c>
      <c r="AH212" s="31" t="str">
        <f t="shared" si="11"/>
        <v>https://www.chess.com/member/malosovich</v>
      </c>
      <c r="AJ212" s="29"/>
      <c r="AK212" s="29"/>
      <c r="AL212" s="29">
        <v>209.0</v>
      </c>
      <c r="AM212" s="29"/>
      <c r="AN212" s="37"/>
      <c r="AQ212" s="10"/>
    </row>
    <row r="213">
      <c r="A213" s="23">
        <v>210.0</v>
      </c>
      <c r="B213" s="10" t="s">
        <v>752</v>
      </c>
      <c r="C213" s="24">
        <v>42198.57846064815</v>
      </c>
      <c r="D213" s="24">
        <v>43656.09936342593</v>
      </c>
      <c r="E213" s="10" t="s">
        <v>35</v>
      </c>
      <c r="F213" s="23">
        <v>7.0</v>
      </c>
      <c r="G213" s="25">
        <v>1766.0</v>
      </c>
      <c r="H213" s="23">
        <v>84.0</v>
      </c>
      <c r="I213" s="23">
        <v>148.0</v>
      </c>
      <c r="J213" s="23">
        <v>21.0</v>
      </c>
      <c r="K213" s="23">
        <v>109.0</v>
      </c>
      <c r="L213" s="23">
        <v>25230.0</v>
      </c>
      <c r="M213" s="23">
        <v>0.0</v>
      </c>
      <c r="N213" s="23">
        <v>1484.0</v>
      </c>
      <c r="O213" s="23">
        <v>127.0</v>
      </c>
      <c r="P213" s="23">
        <v>11.0</v>
      </c>
      <c r="Q213" s="23">
        <v>0.0</v>
      </c>
      <c r="R213" s="23">
        <v>5.0</v>
      </c>
      <c r="S213" s="23">
        <v>25230.0</v>
      </c>
      <c r="T213" s="25">
        <v>0.0</v>
      </c>
      <c r="U213" s="25">
        <v>2287.0</v>
      </c>
      <c r="V213" s="33" t="s">
        <v>36</v>
      </c>
      <c r="W213" s="5">
        <f t="shared" si="2"/>
        <v>-1400</v>
      </c>
      <c r="X213" s="27">
        <f t="shared" si="3"/>
        <v>16</v>
      </c>
      <c r="Y213" s="28">
        <f t="shared" si="4"/>
        <v>0.3035185185</v>
      </c>
      <c r="Z213" s="27"/>
      <c r="AA213" s="27" t="str">
        <f t="shared" si="5"/>
        <v/>
      </c>
      <c r="AB213" s="27" t="str">
        <f t="shared" si="6"/>
        <v/>
      </c>
      <c r="AC213" s="27" t="str">
        <f t="shared" si="7"/>
        <v/>
      </c>
      <c r="AD213" s="27" t="str">
        <f t="shared" si="8"/>
        <v/>
      </c>
      <c r="AE213" t="str">
        <f t="shared" si="9"/>
        <v/>
      </c>
      <c r="AG213" t="str">
        <f t="shared" si="10"/>
        <v>@3doroteo2</v>
      </c>
      <c r="AH213" s="31" t="str">
        <f t="shared" si="11"/>
        <v>https://www.chess.com/member/3doroteo2</v>
      </c>
      <c r="AJ213" s="29"/>
      <c r="AK213" s="29"/>
      <c r="AL213" s="29">
        <v>210.0</v>
      </c>
      <c r="AM213" s="29"/>
      <c r="AN213" s="37"/>
      <c r="AQ213" s="10"/>
    </row>
    <row r="214">
      <c r="A214" s="23">
        <v>211.0</v>
      </c>
      <c r="B214" s="10" t="s">
        <v>756</v>
      </c>
      <c r="C214" s="24">
        <v>43225.57884259259</v>
      </c>
      <c r="D214" s="24">
        <v>43656.25524305556</v>
      </c>
      <c r="E214" s="10" t="s">
        <v>39</v>
      </c>
      <c r="F214" s="23">
        <v>2.0</v>
      </c>
      <c r="G214" s="25">
        <v>1766.0</v>
      </c>
      <c r="H214" s="23">
        <v>82.0</v>
      </c>
      <c r="I214" s="23">
        <v>89.0</v>
      </c>
      <c r="J214" s="23">
        <v>12.0</v>
      </c>
      <c r="K214" s="23">
        <v>52.0</v>
      </c>
      <c r="L214" s="23">
        <v>8009.0</v>
      </c>
      <c r="M214" s="23">
        <v>0.0</v>
      </c>
      <c r="N214" s="23">
        <v>1324.0</v>
      </c>
      <c r="O214" s="23">
        <v>155.0</v>
      </c>
      <c r="P214" s="23">
        <v>3.0</v>
      </c>
      <c r="Q214" s="23">
        <v>1.0</v>
      </c>
      <c r="R214" s="23">
        <v>2.0</v>
      </c>
      <c r="S214" s="23">
        <v>8009.0</v>
      </c>
      <c r="T214" s="25">
        <v>0.0</v>
      </c>
      <c r="U214" s="25">
        <v>1818.0</v>
      </c>
      <c r="V214" s="26">
        <v>24.0</v>
      </c>
      <c r="W214" s="5">
        <f t="shared" si="2"/>
        <v>-1242</v>
      </c>
      <c r="X214" s="27">
        <f t="shared" si="3"/>
        <v>6</v>
      </c>
      <c r="Y214" s="28">
        <f t="shared" si="4"/>
        <v>0.1476388889</v>
      </c>
      <c r="Z214" s="27"/>
      <c r="AA214" s="27" t="str">
        <f t="shared" si="5"/>
        <v/>
      </c>
      <c r="AB214" s="27" t="str">
        <f t="shared" si="6"/>
        <v/>
      </c>
      <c r="AC214" s="27" t="str">
        <f t="shared" si="7"/>
        <v/>
      </c>
      <c r="AD214" s="27" t="str">
        <f t="shared" si="8"/>
        <v/>
      </c>
      <c r="AE214" t="str">
        <f t="shared" si="9"/>
        <v/>
      </c>
      <c r="AG214" t="str">
        <f t="shared" si="10"/>
        <v>@ale1458</v>
      </c>
      <c r="AH214" s="31" t="str">
        <f t="shared" si="11"/>
        <v>https://www.chess.com/member/ale1458</v>
      </c>
      <c r="AJ214" s="29"/>
      <c r="AK214" s="29"/>
      <c r="AL214" s="29">
        <v>211.0</v>
      </c>
      <c r="AM214" s="29"/>
      <c r="AN214" s="37"/>
      <c r="AQ214" s="10"/>
    </row>
    <row r="215">
      <c r="A215" s="23">
        <v>212.0</v>
      </c>
      <c r="B215" s="10" t="s">
        <v>760</v>
      </c>
      <c r="C215" s="24">
        <v>41375.41228009259</v>
      </c>
      <c r="D215" s="24">
        <v>43655.78726851852</v>
      </c>
      <c r="E215" s="10" t="s">
        <v>35</v>
      </c>
      <c r="F215" s="23">
        <v>6.0</v>
      </c>
      <c r="G215" s="25">
        <v>1766.0</v>
      </c>
      <c r="H215" s="23">
        <v>100.0</v>
      </c>
      <c r="I215" s="23">
        <v>73.0</v>
      </c>
      <c r="J215" s="23">
        <v>11.0</v>
      </c>
      <c r="K215" s="23">
        <v>63.0</v>
      </c>
      <c r="L215" s="23">
        <v>20174.0</v>
      </c>
      <c r="M215" s="23">
        <v>0.0</v>
      </c>
      <c r="N215" s="23">
        <v>1526.0</v>
      </c>
      <c r="O215" s="23">
        <v>216.0</v>
      </c>
      <c r="P215" s="23">
        <v>4.0</v>
      </c>
      <c r="Q215" s="23">
        <v>0.0</v>
      </c>
      <c r="R215" s="23">
        <v>0.0</v>
      </c>
      <c r="S215" s="23">
        <v>20174.0</v>
      </c>
      <c r="T215" s="25">
        <v>0.0</v>
      </c>
      <c r="U215" s="25">
        <v>1212.0</v>
      </c>
      <c r="V215" s="33" t="s">
        <v>36</v>
      </c>
      <c r="W215" s="5">
        <f t="shared" si="2"/>
        <v>-1426</v>
      </c>
      <c r="X215" s="27">
        <f t="shared" si="3"/>
        <v>4</v>
      </c>
      <c r="Y215" s="28">
        <f t="shared" si="4"/>
        <v>0.6156134259</v>
      </c>
      <c r="Z215" s="27"/>
      <c r="AA215" s="27" t="str">
        <f t="shared" si="5"/>
        <v/>
      </c>
      <c r="AB215" s="27" t="str">
        <f t="shared" si="6"/>
        <v/>
      </c>
      <c r="AC215" s="27" t="str">
        <f t="shared" si="7"/>
        <v/>
      </c>
      <c r="AD215" s="27" t="str">
        <f t="shared" si="8"/>
        <v/>
      </c>
      <c r="AE215" t="str">
        <f t="shared" si="9"/>
        <v/>
      </c>
      <c r="AG215" t="str">
        <f t="shared" si="10"/>
        <v>@mabmen</v>
      </c>
      <c r="AH215" s="31" t="str">
        <f t="shared" si="11"/>
        <v>https://www.chess.com/member/mabmen</v>
      </c>
      <c r="AJ215" s="29"/>
      <c r="AK215" s="29"/>
      <c r="AL215" s="29">
        <v>212.0</v>
      </c>
      <c r="AM215" s="29"/>
      <c r="AN215" s="37"/>
      <c r="AQ215" s="10"/>
    </row>
    <row r="216">
      <c r="A216" s="23">
        <v>213.0</v>
      </c>
      <c r="B216" s="10" t="s">
        <v>764</v>
      </c>
      <c r="C216" s="24">
        <v>43358.48438657408</v>
      </c>
      <c r="D216" s="24">
        <v>43655.791550925926</v>
      </c>
      <c r="E216" s="10" t="s">
        <v>39</v>
      </c>
      <c r="F216" s="23">
        <v>0.0</v>
      </c>
      <c r="G216" s="25">
        <v>1766.0</v>
      </c>
      <c r="H216" s="23">
        <v>106.0</v>
      </c>
      <c r="I216" s="23">
        <v>32.0</v>
      </c>
      <c r="J216" s="23">
        <v>1.0</v>
      </c>
      <c r="K216" s="23">
        <v>4.0</v>
      </c>
      <c r="L216" s="23">
        <v>32420.0</v>
      </c>
      <c r="M216" s="23">
        <v>0.0</v>
      </c>
      <c r="N216" s="10" t="s">
        <v>36</v>
      </c>
      <c r="O216" s="10" t="s">
        <v>36</v>
      </c>
      <c r="P216" s="23">
        <v>0.0</v>
      </c>
      <c r="Q216" s="23">
        <v>0.0</v>
      </c>
      <c r="R216" s="23">
        <v>0.0</v>
      </c>
      <c r="S216" s="10" t="s">
        <v>36</v>
      </c>
      <c r="T216" s="14" t="s">
        <v>36</v>
      </c>
      <c r="U216" s="25">
        <v>1969.0</v>
      </c>
      <c r="V216" s="26">
        <v>17.0</v>
      </c>
      <c r="W216" s="5" t="str">
        <f t="shared" si="2"/>
        <v>#VALUE!</v>
      </c>
      <c r="X216" s="27">
        <f t="shared" si="3"/>
        <v>0</v>
      </c>
      <c r="Y216" s="28">
        <f t="shared" si="4"/>
        <v>0.6113310185</v>
      </c>
      <c r="Z216" s="27"/>
      <c r="AA216" s="27" t="str">
        <f t="shared" si="5"/>
        <v/>
      </c>
      <c r="AB216" s="27" t="str">
        <f t="shared" si="6"/>
        <v/>
      </c>
      <c r="AC216" s="27" t="str">
        <f t="shared" si="7"/>
        <v/>
      </c>
      <c r="AD216" s="27" t="str">
        <f t="shared" si="8"/>
        <v/>
      </c>
      <c r="AE216" t="str">
        <f t="shared" si="9"/>
        <v/>
      </c>
      <c r="AG216" t="str">
        <f t="shared" si="10"/>
        <v>@cireile</v>
      </c>
      <c r="AH216" s="31" t="str">
        <f t="shared" si="11"/>
        <v>https://www.chess.com/member/cireile</v>
      </c>
      <c r="AJ216" s="29"/>
      <c r="AK216" s="29"/>
      <c r="AL216" s="29">
        <v>213.0</v>
      </c>
      <c r="AM216" s="29"/>
      <c r="AN216" s="37"/>
      <c r="AQ216" s="10"/>
    </row>
    <row r="217">
      <c r="A217" s="23">
        <v>214.0</v>
      </c>
      <c r="B217" s="10" t="s">
        <v>766</v>
      </c>
      <c r="C217" s="24">
        <v>43591.515185185184</v>
      </c>
      <c r="D217" s="24">
        <v>43656.379953703705</v>
      </c>
      <c r="E217" s="10" t="s">
        <v>35</v>
      </c>
      <c r="F217" s="23">
        <v>3.0</v>
      </c>
      <c r="G217" s="25">
        <v>1765.0</v>
      </c>
      <c r="H217" s="23">
        <v>101.0</v>
      </c>
      <c r="I217" s="23">
        <v>20.0</v>
      </c>
      <c r="J217" s="23">
        <v>1.0</v>
      </c>
      <c r="K217" s="23">
        <v>0.0</v>
      </c>
      <c r="L217" s="23">
        <v>31405.0</v>
      </c>
      <c r="M217" s="23">
        <v>0.0</v>
      </c>
      <c r="N217" s="10" t="s">
        <v>36</v>
      </c>
      <c r="O217" s="10" t="s">
        <v>36</v>
      </c>
      <c r="P217" s="23">
        <v>0.0</v>
      </c>
      <c r="Q217" s="23">
        <v>0.0</v>
      </c>
      <c r="R217" s="23">
        <v>0.0</v>
      </c>
      <c r="S217" s="10" t="s">
        <v>36</v>
      </c>
      <c r="T217" s="14" t="s">
        <v>36</v>
      </c>
      <c r="U217" s="25">
        <v>1216.0</v>
      </c>
      <c r="V217" s="14" t="s">
        <v>36</v>
      </c>
      <c r="W217" s="5" t="str">
        <f t="shared" si="2"/>
        <v>#VALUE!</v>
      </c>
      <c r="X217" s="27">
        <f t="shared" si="3"/>
        <v>0</v>
      </c>
      <c r="Y217" s="28">
        <f t="shared" si="4"/>
        <v>0.02292824074</v>
      </c>
      <c r="Z217" s="27"/>
      <c r="AA217" s="27" t="str">
        <f t="shared" si="5"/>
        <v/>
      </c>
      <c r="AB217" s="27" t="str">
        <f t="shared" si="6"/>
        <v/>
      </c>
      <c r="AC217" s="27" t="str">
        <f t="shared" si="7"/>
        <v/>
      </c>
      <c r="AD217" s="27" t="str">
        <f t="shared" si="8"/>
        <v/>
      </c>
      <c r="AE217" t="str">
        <f t="shared" si="9"/>
        <v/>
      </c>
      <c r="AG217" t="str">
        <f t="shared" si="10"/>
        <v>@fontychess</v>
      </c>
      <c r="AH217" s="31" t="str">
        <f t="shared" si="11"/>
        <v>https://www.chess.com/member/fontychess</v>
      </c>
      <c r="AJ217" s="29"/>
      <c r="AK217" s="29"/>
      <c r="AL217" s="29">
        <v>214.0</v>
      </c>
      <c r="AM217" s="29"/>
      <c r="AQ217" s="10"/>
    </row>
    <row r="218">
      <c r="A218" s="23">
        <v>215.0</v>
      </c>
      <c r="B218" s="10" t="s">
        <v>769</v>
      </c>
      <c r="C218" s="24">
        <v>43331.259375</v>
      </c>
      <c r="D218" s="24">
        <v>43655.4434375</v>
      </c>
      <c r="E218" s="10" t="s">
        <v>39</v>
      </c>
      <c r="F218" s="23">
        <v>46.0</v>
      </c>
      <c r="G218" s="25">
        <v>1764.0</v>
      </c>
      <c r="H218" s="23">
        <v>45.0</v>
      </c>
      <c r="I218" s="23">
        <v>359.0</v>
      </c>
      <c r="J218" s="23">
        <v>31.0</v>
      </c>
      <c r="K218" s="23">
        <v>121.0</v>
      </c>
      <c r="L218" s="23">
        <v>7629.0</v>
      </c>
      <c r="M218" s="23">
        <v>0.0</v>
      </c>
      <c r="N218" s="23">
        <v>1549.0</v>
      </c>
      <c r="O218" s="23">
        <v>64.0</v>
      </c>
      <c r="P218" s="23">
        <v>58.0</v>
      </c>
      <c r="Q218" s="23">
        <v>7.0</v>
      </c>
      <c r="R218" s="23">
        <v>28.0</v>
      </c>
      <c r="S218" s="23">
        <v>7629.0</v>
      </c>
      <c r="T218" s="25">
        <v>0.0</v>
      </c>
      <c r="U218" s="25">
        <v>2121.0</v>
      </c>
      <c r="V218" s="26">
        <v>31.0</v>
      </c>
      <c r="W218" s="5">
        <f t="shared" si="2"/>
        <v>-1504</v>
      </c>
      <c r="X218" s="27">
        <f t="shared" si="3"/>
        <v>93</v>
      </c>
      <c r="Y218" s="28">
        <f t="shared" si="4"/>
        <v>0.9594444444</v>
      </c>
      <c r="Z218" s="27"/>
      <c r="AA218" s="27" t="str">
        <f t="shared" si="5"/>
        <v/>
      </c>
      <c r="AB218" s="27" t="str">
        <f t="shared" si="6"/>
        <v/>
      </c>
      <c r="AC218" s="27" t="str">
        <f t="shared" si="7"/>
        <v/>
      </c>
      <c r="AD218" s="27" t="str">
        <f t="shared" si="8"/>
        <v/>
      </c>
      <c r="AE218" t="str">
        <f t="shared" si="9"/>
        <v/>
      </c>
      <c r="AG218" t="str">
        <f t="shared" si="10"/>
        <v>@riosl</v>
      </c>
      <c r="AH218" s="31" t="str">
        <f t="shared" si="11"/>
        <v>https://www.chess.com/member/riosl</v>
      </c>
      <c r="AJ218" s="29"/>
      <c r="AK218" s="29"/>
      <c r="AL218" s="29">
        <v>215.0</v>
      </c>
      <c r="AM218" s="29"/>
      <c r="AQ218" s="10"/>
    </row>
    <row r="219">
      <c r="A219" s="23">
        <v>216.0</v>
      </c>
      <c r="B219" s="10" t="s">
        <v>770</v>
      </c>
      <c r="C219" s="24">
        <v>42160.105532407404</v>
      </c>
      <c r="D219" s="24">
        <v>43655.96056712963</v>
      </c>
      <c r="E219" s="10" t="s">
        <v>35</v>
      </c>
      <c r="F219" s="23">
        <v>11.0</v>
      </c>
      <c r="G219" s="25">
        <v>1763.0</v>
      </c>
      <c r="H219" s="23">
        <v>76.0</v>
      </c>
      <c r="I219" s="23">
        <v>258.0</v>
      </c>
      <c r="J219" s="23">
        <v>72.0</v>
      </c>
      <c r="K219" s="23">
        <v>118.0</v>
      </c>
      <c r="L219" s="23">
        <v>67138.0</v>
      </c>
      <c r="M219" s="23">
        <v>0.0</v>
      </c>
      <c r="N219" s="23">
        <v>1487.0</v>
      </c>
      <c r="O219" s="23">
        <v>199.0</v>
      </c>
      <c r="P219" s="23">
        <v>3.0</v>
      </c>
      <c r="Q219" s="23">
        <v>0.0</v>
      </c>
      <c r="R219" s="23">
        <v>0.0</v>
      </c>
      <c r="S219" s="23">
        <v>67138.0</v>
      </c>
      <c r="T219" s="25">
        <v>0.0</v>
      </c>
      <c r="U219" s="25">
        <v>1505.0</v>
      </c>
      <c r="V219" s="33" t="s">
        <v>36</v>
      </c>
      <c r="W219" s="5">
        <f t="shared" si="2"/>
        <v>-1411</v>
      </c>
      <c r="X219" s="27">
        <f t="shared" si="3"/>
        <v>3</v>
      </c>
      <c r="Y219" s="28">
        <f t="shared" si="4"/>
        <v>0.4423148148</v>
      </c>
      <c r="Z219" s="27"/>
      <c r="AA219" s="27" t="str">
        <f t="shared" si="5"/>
        <v/>
      </c>
      <c r="AB219" s="27" t="str">
        <f t="shared" si="6"/>
        <v/>
      </c>
      <c r="AC219" s="27" t="str">
        <f t="shared" si="7"/>
        <v/>
      </c>
      <c r="AD219" s="27" t="str">
        <f t="shared" si="8"/>
        <v/>
      </c>
      <c r="AE219" t="str">
        <f t="shared" si="9"/>
        <v/>
      </c>
      <c r="AG219" t="str">
        <f t="shared" si="10"/>
        <v>@mono_loco</v>
      </c>
      <c r="AH219" s="31" t="str">
        <f t="shared" si="11"/>
        <v>https://www.chess.com/member/mono_loco</v>
      </c>
      <c r="AJ219" s="29"/>
      <c r="AK219" s="29"/>
      <c r="AL219" s="29">
        <v>216.0</v>
      </c>
      <c r="AM219" s="29"/>
      <c r="AQ219" s="10"/>
    </row>
    <row r="220">
      <c r="A220" s="23">
        <v>217.0</v>
      </c>
      <c r="B220" s="10" t="s">
        <v>772</v>
      </c>
      <c r="C220" s="24">
        <v>42930.999456018515</v>
      </c>
      <c r="D220" s="24">
        <v>43656.02247685185</v>
      </c>
      <c r="E220" s="10" t="s">
        <v>39</v>
      </c>
      <c r="F220" s="23">
        <v>0.0</v>
      </c>
      <c r="G220" s="25">
        <v>1759.0</v>
      </c>
      <c r="H220" s="23">
        <v>101.0</v>
      </c>
      <c r="I220" s="23">
        <v>55.0</v>
      </c>
      <c r="J220" s="23">
        <v>4.0</v>
      </c>
      <c r="K220" s="23">
        <v>11.0</v>
      </c>
      <c r="L220" s="23">
        <v>14439.0</v>
      </c>
      <c r="M220" s="23">
        <v>0.0</v>
      </c>
      <c r="N220" s="10" t="s">
        <v>36</v>
      </c>
      <c r="O220" s="10" t="s">
        <v>36</v>
      </c>
      <c r="P220" s="23">
        <v>0.0</v>
      </c>
      <c r="Q220" s="23">
        <v>0.0</v>
      </c>
      <c r="R220" s="23">
        <v>0.0</v>
      </c>
      <c r="S220" s="10" t="s">
        <v>36</v>
      </c>
      <c r="T220" s="14" t="s">
        <v>36</v>
      </c>
      <c r="U220" s="25">
        <v>1052.0</v>
      </c>
      <c r="V220" s="33" t="s">
        <v>36</v>
      </c>
      <c r="W220" s="5" t="str">
        <f t="shared" si="2"/>
        <v>#VALUE!</v>
      </c>
      <c r="X220" s="27">
        <f t="shared" si="3"/>
        <v>0</v>
      </c>
      <c r="Y220" s="28">
        <f t="shared" si="4"/>
        <v>0.3804050926</v>
      </c>
      <c r="Z220" s="27"/>
      <c r="AA220" s="27" t="str">
        <f t="shared" si="5"/>
        <v/>
      </c>
      <c r="AB220" s="27" t="str">
        <f t="shared" si="6"/>
        <v/>
      </c>
      <c r="AC220" s="27" t="str">
        <f t="shared" si="7"/>
        <v/>
      </c>
      <c r="AD220" s="27" t="str">
        <f t="shared" si="8"/>
        <v/>
      </c>
      <c r="AE220" t="str">
        <f t="shared" si="9"/>
        <v/>
      </c>
      <c r="AG220" t="str">
        <f t="shared" si="10"/>
        <v>@santiagoverdino</v>
      </c>
      <c r="AH220" s="31" t="str">
        <f t="shared" si="11"/>
        <v>https://www.chess.com/member/santiagoverdino</v>
      </c>
      <c r="AJ220" s="29"/>
      <c r="AK220" s="29"/>
      <c r="AL220" s="29">
        <v>217.0</v>
      </c>
      <c r="AM220" s="29"/>
      <c r="AQ220" s="10"/>
    </row>
    <row r="221">
      <c r="A221" s="23">
        <v>218.0</v>
      </c>
      <c r="B221" s="10" t="s">
        <v>774</v>
      </c>
      <c r="C221" s="24">
        <v>43225.73303240741</v>
      </c>
      <c r="D221" s="24">
        <v>43655.96733796296</v>
      </c>
      <c r="E221" s="10" t="s">
        <v>35</v>
      </c>
      <c r="F221" s="23">
        <v>10.0</v>
      </c>
      <c r="G221" s="25">
        <v>1758.0</v>
      </c>
      <c r="H221" s="23">
        <v>71.0</v>
      </c>
      <c r="I221" s="23">
        <v>128.0</v>
      </c>
      <c r="J221" s="23">
        <v>17.0</v>
      </c>
      <c r="K221" s="23">
        <v>75.0</v>
      </c>
      <c r="L221" s="23">
        <v>17807.0</v>
      </c>
      <c r="M221" s="23">
        <v>0.0</v>
      </c>
      <c r="N221" s="23">
        <v>1564.0</v>
      </c>
      <c r="O221" s="23">
        <v>109.0</v>
      </c>
      <c r="P221" s="23">
        <v>31.0</v>
      </c>
      <c r="Q221" s="23">
        <v>0.0</v>
      </c>
      <c r="R221" s="23">
        <v>6.0</v>
      </c>
      <c r="S221" s="23">
        <v>17807.0</v>
      </c>
      <c r="T221" s="25">
        <v>0.0</v>
      </c>
      <c r="U221" s="25">
        <v>2251.0</v>
      </c>
      <c r="V221" s="26">
        <v>18.0</v>
      </c>
      <c r="W221" s="5">
        <f t="shared" si="2"/>
        <v>-1493</v>
      </c>
      <c r="X221" s="27">
        <f t="shared" si="3"/>
        <v>37</v>
      </c>
      <c r="Y221" s="28">
        <f t="shared" si="4"/>
        <v>0.4355439815</v>
      </c>
      <c r="Z221" s="27"/>
      <c r="AA221" s="27" t="str">
        <f t="shared" si="5"/>
        <v/>
      </c>
      <c r="AB221" s="27" t="str">
        <f t="shared" si="6"/>
        <v/>
      </c>
      <c r="AC221" s="27" t="str">
        <f t="shared" si="7"/>
        <v/>
      </c>
      <c r="AD221" s="27" t="str">
        <f t="shared" si="8"/>
        <v/>
      </c>
      <c r="AE221" t="str">
        <f t="shared" si="9"/>
        <v/>
      </c>
      <c r="AG221" t="str">
        <f t="shared" si="10"/>
        <v>@hgarau</v>
      </c>
      <c r="AH221" s="31" t="str">
        <f t="shared" si="11"/>
        <v>https://www.chess.com/member/hgarau</v>
      </c>
      <c r="AJ221" s="29"/>
      <c r="AK221" s="29"/>
      <c r="AL221" s="29">
        <v>218.0</v>
      </c>
      <c r="AM221" s="29"/>
      <c r="AN221" s="37"/>
      <c r="AQ221" s="10"/>
    </row>
    <row r="222">
      <c r="A222" s="23">
        <v>219.0</v>
      </c>
      <c r="B222" s="10" t="s">
        <v>777</v>
      </c>
      <c r="C222" s="24">
        <v>43473.47997685185</v>
      </c>
      <c r="D222" s="24">
        <v>43656.3653587963</v>
      </c>
      <c r="E222" s="10" t="s">
        <v>39</v>
      </c>
      <c r="F222" s="23">
        <v>10.0</v>
      </c>
      <c r="G222" s="25">
        <v>1753.0</v>
      </c>
      <c r="H222" s="23">
        <v>72.0</v>
      </c>
      <c r="I222" s="23">
        <v>51.0</v>
      </c>
      <c r="J222" s="23">
        <v>6.0</v>
      </c>
      <c r="K222" s="23">
        <v>14.0</v>
      </c>
      <c r="L222" s="23">
        <v>26168.0</v>
      </c>
      <c r="M222" s="23">
        <v>0.0</v>
      </c>
      <c r="N222" s="23">
        <v>1322.0</v>
      </c>
      <c r="O222" s="23">
        <v>190.0</v>
      </c>
      <c r="P222" s="23">
        <v>6.0</v>
      </c>
      <c r="Q222" s="23">
        <v>0.0</v>
      </c>
      <c r="R222" s="23">
        <v>0.0</v>
      </c>
      <c r="S222" s="23">
        <v>26168.0</v>
      </c>
      <c r="T222" s="25">
        <v>0.0</v>
      </c>
      <c r="U222" s="25">
        <v>1854.0</v>
      </c>
      <c r="V222" s="25">
        <v>22.0</v>
      </c>
      <c r="W222" s="5">
        <f t="shared" si="2"/>
        <v>-1250</v>
      </c>
      <c r="X222" s="27">
        <f t="shared" si="3"/>
        <v>6</v>
      </c>
      <c r="Y222" s="28">
        <f t="shared" si="4"/>
        <v>0.03752314814</v>
      </c>
      <c r="Z222" s="27"/>
      <c r="AA222" s="27" t="str">
        <f t="shared" si="5"/>
        <v/>
      </c>
      <c r="AB222" s="27" t="str">
        <f t="shared" si="6"/>
        <v/>
      </c>
      <c r="AC222" s="27" t="str">
        <f t="shared" si="7"/>
        <v/>
      </c>
      <c r="AD222" s="27" t="str">
        <f t="shared" si="8"/>
        <v/>
      </c>
      <c r="AE222" t="str">
        <f t="shared" si="9"/>
        <v/>
      </c>
      <c r="AG222" t="str">
        <f t="shared" si="10"/>
        <v>@guillermoct</v>
      </c>
      <c r="AH222" s="31" t="str">
        <f t="shared" si="11"/>
        <v>https://www.chess.com/member/guillermoct</v>
      </c>
      <c r="AJ222" s="29"/>
      <c r="AK222" s="29"/>
      <c r="AL222" s="29">
        <v>219.0</v>
      </c>
      <c r="AM222" s="29"/>
      <c r="AQ222" s="10"/>
    </row>
    <row r="223">
      <c r="A223" s="23">
        <v>220.0</v>
      </c>
      <c r="B223" s="10" t="s">
        <v>780</v>
      </c>
      <c r="C223" s="24">
        <v>43225.99872685185</v>
      </c>
      <c r="D223" s="24">
        <v>43656.33630787037</v>
      </c>
      <c r="E223" s="10" t="s">
        <v>39</v>
      </c>
      <c r="F223" s="23">
        <v>3.0</v>
      </c>
      <c r="G223" s="25">
        <v>1753.0</v>
      </c>
      <c r="H223" s="23">
        <v>97.0</v>
      </c>
      <c r="I223" s="23">
        <v>51.0</v>
      </c>
      <c r="J223" s="23">
        <v>1.0</v>
      </c>
      <c r="K223" s="23">
        <v>18.0</v>
      </c>
      <c r="L223" s="23">
        <v>51662.0</v>
      </c>
      <c r="M223" s="23">
        <v>0.0</v>
      </c>
      <c r="N223" s="23">
        <v>791.0</v>
      </c>
      <c r="O223" s="23">
        <v>227.0</v>
      </c>
      <c r="P223" s="23">
        <v>0.0</v>
      </c>
      <c r="Q223" s="23">
        <v>0.0</v>
      </c>
      <c r="R223" s="23">
        <v>2.0</v>
      </c>
      <c r="S223" s="23">
        <v>51662.0</v>
      </c>
      <c r="T223" s="25">
        <v>0.0</v>
      </c>
      <c r="U223" s="25">
        <v>1801.0</v>
      </c>
      <c r="V223" s="25">
        <v>11.0</v>
      </c>
      <c r="W223" s="5">
        <f t="shared" si="2"/>
        <v>-694</v>
      </c>
      <c r="X223" s="27">
        <f t="shared" si="3"/>
        <v>2</v>
      </c>
      <c r="Y223" s="28">
        <f t="shared" si="4"/>
        <v>0.06657407407</v>
      </c>
      <c r="Z223" s="27"/>
      <c r="AA223" s="27" t="str">
        <f t="shared" si="5"/>
        <v/>
      </c>
      <c r="AB223" s="27" t="str">
        <f t="shared" si="6"/>
        <v/>
      </c>
      <c r="AC223" s="27" t="str">
        <f t="shared" si="7"/>
        <v/>
      </c>
      <c r="AD223" s="27" t="str">
        <f t="shared" si="8"/>
        <v/>
      </c>
      <c r="AE223" t="str">
        <f t="shared" si="9"/>
        <v/>
      </c>
      <c r="AG223" t="str">
        <f t="shared" si="10"/>
        <v>@matute76</v>
      </c>
      <c r="AH223" s="31" t="str">
        <f t="shared" si="11"/>
        <v>https://www.chess.com/member/matute76</v>
      </c>
      <c r="AJ223" s="29"/>
      <c r="AK223" s="29"/>
      <c r="AL223" s="29">
        <v>220.0</v>
      </c>
      <c r="AM223" s="29"/>
      <c r="AQ223" s="10"/>
    </row>
    <row r="224">
      <c r="A224" s="23">
        <v>221.0</v>
      </c>
      <c r="B224" s="10" t="s">
        <v>782</v>
      </c>
      <c r="C224" s="24">
        <v>42294.72488425926</v>
      </c>
      <c r="D224" s="24">
        <v>43656.03841435185</v>
      </c>
      <c r="E224" s="10" t="s">
        <v>39</v>
      </c>
      <c r="F224" s="23">
        <v>5.0</v>
      </c>
      <c r="G224" s="25">
        <v>1753.0</v>
      </c>
      <c r="H224" s="23">
        <v>104.0</v>
      </c>
      <c r="I224" s="23">
        <v>61.0</v>
      </c>
      <c r="J224" s="23">
        <v>19.0</v>
      </c>
      <c r="K224" s="23">
        <v>32.0</v>
      </c>
      <c r="L224" s="23">
        <v>76069.0</v>
      </c>
      <c r="M224" s="23">
        <v>0.0</v>
      </c>
      <c r="N224" s="10" t="s">
        <v>36</v>
      </c>
      <c r="O224" s="10" t="s">
        <v>36</v>
      </c>
      <c r="P224" s="23">
        <v>0.0</v>
      </c>
      <c r="Q224" s="23">
        <v>0.0</v>
      </c>
      <c r="R224" s="23">
        <v>0.0</v>
      </c>
      <c r="S224" s="10" t="s">
        <v>36</v>
      </c>
      <c r="T224" s="14" t="s">
        <v>36</v>
      </c>
      <c r="U224" s="25">
        <v>1469.0</v>
      </c>
      <c r="V224" s="33" t="s">
        <v>36</v>
      </c>
      <c r="W224" s="5" t="str">
        <f t="shared" si="2"/>
        <v>#VALUE!</v>
      </c>
      <c r="X224" s="27">
        <f t="shared" si="3"/>
        <v>0</v>
      </c>
      <c r="Y224" s="28">
        <f t="shared" si="4"/>
        <v>0.3644675926</v>
      </c>
      <c r="Z224" s="27"/>
      <c r="AA224" s="27" t="str">
        <f t="shared" si="5"/>
        <v/>
      </c>
      <c r="AB224" s="27" t="str">
        <f t="shared" si="6"/>
        <v/>
      </c>
      <c r="AC224" s="27" t="str">
        <f t="shared" si="7"/>
        <v/>
      </c>
      <c r="AD224" s="27" t="str">
        <f t="shared" si="8"/>
        <v/>
      </c>
      <c r="AE224" t="str">
        <f t="shared" si="9"/>
        <v/>
      </c>
      <c r="AG224" t="str">
        <f t="shared" si="10"/>
        <v>@stevedaniel</v>
      </c>
      <c r="AH224" s="31" t="str">
        <f t="shared" si="11"/>
        <v>https://www.chess.com/member/stevedaniel</v>
      </c>
      <c r="AJ224" s="29"/>
      <c r="AK224" s="29"/>
      <c r="AL224" s="29">
        <v>221.0</v>
      </c>
      <c r="AM224" s="29"/>
      <c r="AQ224" s="10"/>
    </row>
    <row r="225">
      <c r="A225" s="23">
        <v>222.0</v>
      </c>
      <c r="B225" s="10" t="s">
        <v>785</v>
      </c>
      <c r="C225" s="24">
        <v>42488.023564814815</v>
      </c>
      <c r="D225" s="24">
        <v>43655.9496875</v>
      </c>
      <c r="E225" s="10" t="s">
        <v>39</v>
      </c>
      <c r="F225" s="23">
        <v>7.0</v>
      </c>
      <c r="G225" s="25">
        <v>1750.0</v>
      </c>
      <c r="H225" s="23">
        <v>78.0</v>
      </c>
      <c r="I225" s="23">
        <v>354.0</v>
      </c>
      <c r="J225" s="23">
        <v>22.0</v>
      </c>
      <c r="K225" s="23">
        <v>267.0</v>
      </c>
      <c r="L225" s="23">
        <v>16190.0</v>
      </c>
      <c r="M225" s="23">
        <v>0.0</v>
      </c>
      <c r="N225" s="23">
        <v>1314.0</v>
      </c>
      <c r="O225" s="23">
        <v>121.0</v>
      </c>
      <c r="P225" s="23">
        <v>21.0</v>
      </c>
      <c r="Q225" s="23">
        <v>0.0</v>
      </c>
      <c r="R225" s="23">
        <v>35.0</v>
      </c>
      <c r="S225" s="23">
        <v>16190.0</v>
      </c>
      <c r="T225" s="25">
        <v>0.0</v>
      </c>
      <c r="U225" s="25">
        <v>2243.0</v>
      </c>
      <c r="V225" s="26">
        <v>20.0</v>
      </c>
      <c r="W225" s="5">
        <f t="shared" si="2"/>
        <v>-1236</v>
      </c>
      <c r="X225" s="27">
        <f t="shared" si="3"/>
        <v>56</v>
      </c>
      <c r="Y225" s="28">
        <f t="shared" si="4"/>
        <v>0.4531944444</v>
      </c>
      <c r="Z225" s="38" t="s">
        <v>475</v>
      </c>
      <c r="AA225" s="27" t="str">
        <f t="shared" si="5"/>
        <v/>
      </c>
      <c r="AB225" s="27" t="str">
        <f t="shared" si="6"/>
        <v/>
      </c>
      <c r="AC225" s="27" t="str">
        <f t="shared" si="7"/>
        <v/>
      </c>
      <c r="AD225" s="27" t="str">
        <f t="shared" si="8"/>
        <v/>
      </c>
      <c r="AE225" t="str">
        <f t="shared" si="9"/>
        <v/>
      </c>
      <c r="AG225" t="str">
        <f t="shared" si="10"/>
        <v>@deivid90</v>
      </c>
      <c r="AH225" s="31" t="str">
        <f t="shared" si="11"/>
        <v>https://www.chess.com/member/deivid90</v>
      </c>
      <c r="AJ225" s="29"/>
      <c r="AK225" s="29"/>
      <c r="AL225" s="29">
        <v>222.0</v>
      </c>
      <c r="AM225" s="29"/>
      <c r="AQ225" s="10"/>
    </row>
    <row r="226">
      <c r="A226" s="23">
        <v>223.0</v>
      </c>
      <c r="B226" s="10" t="s">
        <v>788</v>
      </c>
      <c r="C226" s="24">
        <v>43520.82850694445</v>
      </c>
      <c r="D226" s="24">
        <v>43656.26118055556</v>
      </c>
      <c r="E226" s="10" t="s">
        <v>39</v>
      </c>
      <c r="F226" s="23">
        <v>5.0</v>
      </c>
      <c r="G226" s="25">
        <v>1750.0</v>
      </c>
      <c r="H226" s="23">
        <v>83.0</v>
      </c>
      <c r="I226" s="23">
        <v>35.0</v>
      </c>
      <c r="J226" s="23">
        <v>2.0</v>
      </c>
      <c r="K226" s="23">
        <v>8.0</v>
      </c>
      <c r="L226" s="23">
        <v>20198.0</v>
      </c>
      <c r="M226" s="23">
        <v>9.09</v>
      </c>
      <c r="N226" s="23">
        <v>764.0</v>
      </c>
      <c r="O226" s="23">
        <v>312.0</v>
      </c>
      <c r="P226" s="23">
        <v>0.0</v>
      </c>
      <c r="Q226" s="23">
        <v>0.0</v>
      </c>
      <c r="R226" s="23">
        <v>4.0</v>
      </c>
      <c r="S226" s="23">
        <v>20198.0</v>
      </c>
      <c r="T226" s="25">
        <v>9.09</v>
      </c>
      <c r="U226" s="25">
        <v>2022.0</v>
      </c>
      <c r="V226" s="26">
        <v>24.0</v>
      </c>
      <c r="W226" s="5">
        <f t="shared" si="2"/>
        <v>-681</v>
      </c>
      <c r="X226" s="27">
        <f t="shared" si="3"/>
        <v>4</v>
      </c>
      <c r="Y226" s="28">
        <f t="shared" si="4"/>
        <v>0.1417013889</v>
      </c>
      <c r="Z226" s="27"/>
      <c r="AA226" s="27" t="str">
        <f t="shared" si="5"/>
        <v/>
      </c>
      <c r="AB226" s="27" t="str">
        <f t="shared" si="6"/>
        <v/>
      </c>
      <c r="AC226" s="27" t="str">
        <f t="shared" si="7"/>
        <v/>
      </c>
      <c r="AD226" s="27" t="str">
        <f t="shared" si="8"/>
        <v/>
      </c>
      <c r="AE226" t="str">
        <f t="shared" si="9"/>
        <v/>
      </c>
      <c r="AG226" t="str">
        <f t="shared" si="10"/>
        <v>@joacoska</v>
      </c>
      <c r="AH226" s="31" t="str">
        <f t="shared" si="11"/>
        <v>https://www.chess.com/member/joacoska</v>
      </c>
      <c r="AJ226" s="29"/>
      <c r="AK226" s="29"/>
      <c r="AL226" s="29">
        <v>223.0</v>
      </c>
      <c r="AM226" s="29"/>
      <c r="AQ226" s="10"/>
    </row>
    <row r="227">
      <c r="A227" s="23">
        <v>224.0</v>
      </c>
      <c r="B227" s="10" t="s">
        <v>790</v>
      </c>
      <c r="C227" s="24">
        <v>43225.59153935185</v>
      </c>
      <c r="D227" s="24">
        <v>43656.25046296296</v>
      </c>
      <c r="E227" s="10" t="s">
        <v>35</v>
      </c>
      <c r="F227" s="23">
        <v>2.0</v>
      </c>
      <c r="G227" s="25">
        <v>1750.0</v>
      </c>
      <c r="H227" s="23">
        <v>55.0</v>
      </c>
      <c r="I227" s="23">
        <v>123.0</v>
      </c>
      <c r="J227" s="23">
        <v>18.0</v>
      </c>
      <c r="K227" s="23">
        <v>100.0</v>
      </c>
      <c r="L227" s="23">
        <v>6111.0</v>
      </c>
      <c r="M227" s="23">
        <v>0.0</v>
      </c>
      <c r="N227" s="10" t="s">
        <v>36</v>
      </c>
      <c r="O227" s="10" t="s">
        <v>36</v>
      </c>
      <c r="P227" s="23">
        <v>0.0</v>
      </c>
      <c r="Q227" s="23">
        <v>0.0</v>
      </c>
      <c r="R227" s="23">
        <v>0.0</v>
      </c>
      <c r="S227" s="10" t="s">
        <v>36</v>
      </c>
      <c r="T227" s="14" t="s">
        <v>36</v>
      </c>
      <c r="U227" s="25">
        <v>2184.0</v>
      </c>
      <c r="V227" s="26">
        <v>18.0</v>
      </c>
      <c r="W227" s="5" t="str">
        <f t="shared" si="2"/>
        <v>#VALUE!</v>
      </c>
      <c r="X227" s="27">
        <f t="shared" si="3"/>
        <v>0</v>
      </c>
      <c r="Y227" s="28">
        <f t="shared" si="4"/>
        <v>0.1524189815</v>
      </c>
      <c r="Z227" s="27"/>
      <c r="AA227" s="27" t="str">
        <f t="shared" si="5"/>
        <v/>
      </c>
      <c r="AB227" s="27" t="str">
        <f t="shared" si="6"/>
        <v/>
      </c>
      <c r="AC227" s="27" t="str">
        <f t="shared" si="7"/>
        <v/>
      </c>
      <c r="AD227" s="27" t="str">
        <f t="shared" si="8"/>
        <v/>
      </c>
      <c r="AE227" t="str">
        <f t="shared" si="9"/>
        <v/>
      </c>
      <c r="AG227" t="str">
        <f t="shared" si="10"/>
        <v>@matias66m</v>
      </c>
      <c r="AH227" s="31" t="str">
        <f t="shared" si="11"/>
        <v>https://www.chess.com/member/matias66m</v>
      </c>
      <c r="AJ227" s="29"/>
      <c r="AK227" s="29"/>
      <c r="AL227" s="29">
        <v>224.0</v>
      </c>
      <c r="AM227" s="29"/>
      <c r="AQ227" s="10"/>
    </row>
    <row r="228">
      <c r="A228" s="23">
        <v>225.0</v>
      </c>
      <c r="B228" s="10" t="s">
        <v>791</v>
      </c>
      <c r="C228" s="24">
        <v>43293.34384259259</v>
      </c>
      <c r="D228" s="24">
        <v>43654.658472222225</v>
      </c>
      <c r="E228" s="10" t="s">
        <v>39</v>
      </c>
      <c r="F228" s="23">
        <v>0.0</v>
      </c>
      <c r="G228" s="25">
        <v>1749.0</v>
      </c>
      <c r="H228" s="23">
        <v>93.0</v>
      </c>
      <c r="I228" s="23">
        <v>27.0</v>
      </c>
      <c r="J228" s="23">
        <v>3.0</v>
      </c>
      <c r="K228" s="23">
        <v>9.0</v>
      </c>
      <c r="L228" s="23">
        <v>59351.0</v>
      </c>
      <c r="M228" s="23">
        <v>100.0</v>
      </c>
      <c r="N228" s="10" t="s">
        <v>36</v>
      </c>
      <c r="O228" s="10" t="s">
        <v>36</v>
      </c>
      <c r="P228" s="23">
        <v>0.0</v>
      </c>
      <c r="Q228" s="23">
        <v>0.0</v>
      </c>
      <c r="R228" s="23">
        <v>0.0</v>
      </c>
      <c r="S228" s="10" t="s">
        <v>36</v>
      </c>
      <c r="T228" s="14" t="s">
        <v>36</v>
      </c>
      <c r="U228" s="25">
        <v>1907.0</v>
      </c>
      <c r="V228" s="33" t="s">
        <v>36</v>
      </c>
      <c r="W228" s="5" t="str">
        <f t="shared" si="2"/>
        <v>#VALUE!</v>
      </c>
      <c r="X228" s="27">
        <f t="shared" si="3"/>
        <v>0</v>
      </c>
      <c r="Y228" s="28">
        <f t="shared" si="4"/>
        <v>1.744409722</v>
      </c>
      <c r="Z228" s="27"/>
      <c r="AA228" s="27" t="str">
        <f t="shared" si="5"/>
        <v/>
      </c>
      <c r="AB228" s="27" t="str">
        <f t="shared" si="6"/>
        <v/>
      </c>
      <c r="AC228" s="27" t="str">
        <f t="shared" si="7"/>
        <v/>
      </c>
      <c r="AD228" s="27" t="str">
        <f t="shared" si="8"/>
        <v/>
      </c>
      <c r="AE228" t="str">
        <f t="shared" si="9"/>
        <v/>
      </c>
      <c r="AG228" t="str">
        <f t="shared" si="10"/>
        <v>@brunowe159</v>
      </c>
      <c r="AH228" s="31" t="str">
        <f t="shared" si="11"/>
        <v>https://www.chess.com/member/brunowe159</v>
      </c>
      <c r="AJ228" s="29"/>
      <c r="AK228" s="29"/>
      <c r="AL228" s="29">
        <v>225.0</v>
      </c>
      <c r="AM228" s="29"/>
      <c r="AN228" s="37"/>
      <c r="AQ228" s="10"/>
    </row>
    <row r="229">
      <c r="A229" s="23">
        <v>226.0</v>
      </c>
      <c r="B229" s="10" t="s">
        <v>794</v>
      </c>
      <c r="C229" s="24">
        <v>43108.83696759259</v>
      </c>
      <c r="D229" s="24">
        <v>43655.994108796294</v>
      </c>
      <c r="E229" s="10" t="s">
        <v>39</v>
      </c>
      <c r="F229" s="23">
        <v>0.0</v>
      </c>
      <c r="G229" s="25">
        <v>1748.0</v>
      </c>
      <c r="H229" s="23">
        <v>86.0</v>
      </c>
      <c r="I229" s="23">
        <v>30.0</v>
      </c>
      <c r="J229" s="23">
        <v>4.0</v>
      </c>
      <c r="K229" s="23">
        <v>11.0</v>
      </c>
      <c r="L229" s="23">
        <v>6264.0</v>
      </c>
      <c r="M229" s="23">
        <v>0.0</v>
      </c>
      <c r="N229" s="10" t="s">
        <v>36</v>
      </c>
      <c r="O229" s="10" t="s">
        <v>36</v>
      </c>
      <c r="P229" s="23">
        <v>0.0</v>
      </c>
      <c r="Q229" s="23">
        <v>0.0</v>
      </c>
      <c r="R229" s="23">
        <v>0.0</v>
      </c>
      <c r="S229" s="10" t="s">
        <v>36</v>
      </c>
      <c r="T229" s="14" t="s">
        <v>36</v>
      </c>
      <c r="U229" s="25">
        <v>1724.0</v>
      </c>
      <c r="V229" s="26">
        <v>24.0</v>
      </c>
      <c r="W229" s="5" t="str">
        <f t="shared" si="2"/>
        <v>#VALUE!</v>
      </c>
      <c r="X229" s="27">
        <f t="shared" si="3"/>
        <v>0</v>
      </c>
      <c r="Y229" s="28">
        <f t="shared" si="4"/>
        <v>0.4087731481</v>
      </c>
      <c r="Z229" s="27"/>
      <c r="AA229" s="27" t="str">
        <f t="shared" si="5"/>
        <v/>
      </c>
      <c r="AB229" s="27" t="str">
        <f t="shared" si="6"/>
        <v/>
      </c>
      <c r="AC229" s="27" t="str">
        <f t="shared" si="7"/>
        <v/>
      </c>
      <c r="AD229" s="27" t="str">
        <f t="shared" si="8"/>
        <v/>
      </c>
      <c r="AE229" t="str">
        <f t="shared" si="9"/>
        <v/>
      </c>
      <c r="AG229" t="str">
        <f t="shared" si="10"/>
        <v>@juanigr</v>
      </c>
      <c r="AH229" s="31" t="str">
        <f t="shared" si="11"/>
        <v>https://www.chess.com/member/juanigr</v>
      </c>
      <c r="AJ229" s="29"/>
      <c r="AK229" s="29"/>
      <c r="AL229" s="29">
        <v>226.0</v>
      </c>
      <c r="AM229" s="29"/>
      <c r="AQ229" s="10"/>
    </row>
    <row r="230">
      <c r="A230" s="23">
        <v>227.0</v>
      </c>
      <c r="B230" s="10" t="s">
        <v>796</v>
      </c>
      <c r="C230" s="24">
        <v>43063.42040509259</v>
      </c>
      <c r="D230" s="24">
        <v>43432.598495370374</v>
      </c>
      <c r="E230" s="10" t="s">
        <v>39</v>
      </c>
      <c r="F230" s="23">
        <v>0.0</v>
      </c>
      <c r="G230" s="25">
        <v>1748.0</v>
      </c>
      <c r="H230" s="23">
        <v>93.0</v>
      </c>
      <c r="I230" s="23">
        <v>32.0</v>
      </c>
      <c r="J230" s="23">
        <v>5.0</v>
      </c>
      <c r="K230" s="23">
        <v>8.0</v>
      </c>
      <c r="L230" s="23">
        <v>14330.0</v>
      </c>
      <c r="M230" s="23">
        <v>0.0</v>
      </c>
      <c r="N230" s="10" t="s">
        <v>36</v>
      </c>
      <c r="O230" s="10" t="s">
        <v>36</v>
      </c>
      <c r="P230" s="23">
        <v>0.0</v>
      </c>
      <c r="Q230" s="23">
        <v>0.0</v>
      </c>
      <c r="R230" s="23">
        <v>0.0</v>
      </c>
      <c r="S230" s="10" t="s">
        <v>36</v>
      </c>
      <c r="T230" s="14" t="s">
        <v>36</v>
      </c>
      <c r="U230" s="25">
        <v>2011.0</v>
      </c>
      <c r="V230" s="33" t="s">
        <v>36</v>
      </c>
      <c r="W230" s="5" t="str">
        <f t="shared" si="2"/>
        <v>#VALUE!</v>
      </c>
      <c r="X230" s="27">
        <f t="shared" si="3"/>
        <v>0</v>
      </c>
      <c r="Y230" s="28">
        <f t="shared" si="4"/>
        <v>223.8043866</v>
      </c>
      <c r="Z230" s="27"/>
      <c r="AA230" s="27" t="str">
        <f t="shared" si="5"/>
        <v/>
      </c>
      <c r="AB230" s="27" t="str">
        <f t="shared" si="6"/>
        <v/>
      </c>
      <c r="AC230" s="27" t="str">
        <f t="shared" si="7"/>
        <v/>
      </c>
      <c r="AD230" s="27" t="str">
        <f t="shared" si="8"/>
        <v/>
      </c>
      <c r="AE230" t="str">
        <f t="shared" si="9"/>
        <v/>
      </c>
      <c r="AG230" t="str">
        <f t="shared" si="10"/>
        <v>@m4rbel</v>
      </c>
      <c r="AH230" s="31" t="str">
        <f t="shared" si="11"/>
        <v>https://www.chess.com/member/m4rbel</v>
      </c>
      <c r="AJ230" s="29"/>
      <c r="AK230" s="29"/>
      <c r="AL230" s="29">
        <v>227.0</v>
      </c>
      <c r="AM230" s="29"/>
      <c r="AN230" s="37"/>
      <c r="AQ230" s="10"/>
    </row>
    <row r="231">
      <c r="A231" s="23">
        <v>228.0</v>
      </c>
      <c r="B231" s="10" t="s">
        <v>799</v>
      </c>
      <c r="C231" s="24">
        <v>43294.99949074074</v>
      </c>
      <c r="D231" s="24">
        <v>43655.75347222222</v>
      </c>
      <c r="E231" s="10" t="s">
        <v>39</v>
      </c>
      <c r="F231" s="23">
        <v>0.0</v>
      </c>
      <c r="G231" s="25">
        <v>1747.0</v>
      </c>
      <c r="H231" s="23">
        <v>108.0</v>
      </c>
      <c r="I231" s="23">
        <v>16.0</v>
      </c>
      <c r="J231" s="23">
        <v>1.0</v>
      </c>
      <c r="K231" s="23">
        <v>3.0</v>
      </c>
      <c r="L231" s="23">
        <v>12732.0</v>
      </c>
      <c r="M231" s="23">
        <v>0.0</v>
      </c>
      <c r="N231" s="10" t="s">
        <v>36</v>
      </c>
      <c r="O231" s="10" t="s">
        <v>36</v>
      </c>
      <c r="P231" s="23">
        <v>0.0</v>
      </c>
      <c r="Q231" s="23">
        <v>0.0</v>
      </c>
      <c r="R231" s="23">
        <v>0.0</v>
      </c>
      <c r="S231" s="10" t="s">
        <v>36</v>
      </c>
      <c r="T231" s="14" t="s">
        <v>36</v>
      </c>
      <c r="U231" s="25">
        <v>2144.0</v>
      </c>
      <c r="V231" s="33" t="s">
        <v>36</v>
      </c>
      <c r="W231" s="5" t="str">
        <f t="shared" si="2"/>
        <v>#VALUE!</v>
      </c>
      <c r="X231" s="27">
        <f t="shared" si="3"/>
        <v>0</v>
      </c>
      <c r="Y231" s="28">
        <f t="shared" si="4"/>
        <v>0.6494097222</v>
      </c>
      <c r="Z231" s="27"/>
      <c r="AA231" s="27" t="str">
        <f t="shared" si="5"/>
        <v/>
      </c>
      <c r="AB231" s="27" t="str">
        <f t="shared" si="6"/>
        <v/>
      </c>
      <c r="AC231" s="27" t="str">
        <f t="shared" si="7"/>
        <v/>
      </c>
      <c r="AD231" s="27" t="str">
        <f t="shared" si="8"/>
        <v/>
      </c>
      <c r="AE231" t="str">
        <f t="shared" si="9"/>
        <v/>
      </c>
      <c r="AG231" t="str">
        <f t="shared" si="10"/>
        <v>@ggartenhaus</v>
      </c>
      <c r="AH231" s="31" t="str">
        <f t="shared" si="11"/>
        <v>https://www.chess.com/member/ggartenhaus</v>
      </c>
      <c r="AJ231" s="29"/>
      <c r="AK231" s="29"/>
      <c r="AL231" s="29">
        <v>228.0</v>
      </c>
      <c r="AM231" s="29"/>
      <c r="AN231" s="37"/>
      <c r="AQ231" s="10"/>
    </row>
    <row r="232">
      <c r="A232" s="23">
        <v>229.0</v>
      </c>
      <c r="B232" s="10" t="s">
        <v>802</v>
      </c>
      <c r="C232" s="24">
        <v>42955.91412037037</v>
      </c>
      <c r="D232" s="24">
        <v>43656.259988425925</v>
      </c>
      <c r="E232" s="10" t="s">
        <v>39</v>
      </c>
      <c r="F232" s="23">
        <v>7.0</v>
      </c>
      <c r="G232" s="25">
        <v>1746.0</v>
      </c>
      <c r="H232" s="23">
        <v>77.0</v>
      </c>
      <c r="I232" s="23">
        <v>125.0</v>
      </c>
      <c r="J232" s="23">
        <v>17.0</v>
      </c>
      <c r="K232" s="23">
        <v>71.0</v>
      </c>
      <c r="L232" s="23">
        <v>15869.0</v>
      </c>
      <c r="M232" s="23">
        <v>0.0</v>
      </c>
      <c r="N232" s="23">
        <v>1655.0</v>
      </c>
      <c r="O232" s="23">
        <v>87.0</v>
      </c>
      <c r="P232" s="23">
        <v>37.0</v>
      </c>
      <c r="Q232" s="23">
        <v>4.0</v>
      </c>
      <c r="R232" s="23">
        <v>19.0</v>
      </c>
      <c r="S232" s="23">
        <v>15869.0</v>
      </c>
      <c r="T232" s="25">
        <v>0.0</v>
      </c>
      <c r="U232" s="25">
        <v>2327.0</v>
      </c>
      <c r="V232" s="26">
        <v>24.0</v>
      </c>
      <c r="W232" s="5">
        <f t="shared" si="2"/>
        <v>-1578</v>
      </c>
      <c r="X232" s="27">
        <f t="shared" si="3"/>
        <v>60</v>
      </c>
      <c r="Y232" s="28">
        <f t="shared" si="4"/>
        <v>0.1428935185</v>
      </c>
      <c r="Z232" s="27"/>
      <c r="AA232" s="27" t="str">
        <f t="shared" si="5"/>
        <v/>
      </c>
      <c r="AB232" s="27" t="str">
        <f t="shared" si="6"/>
        <v/>
      </c>
      <c r="AC232" s="27" t="str">
        <f t="shared" si="7"/>
        <v/>
      </c>
      <c r="AD232" s="27" t="str">
        <f t="shared" si="8"/>
        <v/>
      </c>
      <c r="AE232" t="str">
        <f t="shared" si="9"/>
        <v/>
      </c>
      <c r="AG232" t="str">
        <f t="shared" si="10"/>
        <v>@skaaaa</v>
      </c>
      <c r="AH232" s="31" t="str">
        <f t="shared" si="11"/>
        <v>https://www.chess.com/member/skaaaa</v>
      </c>
      <c r="AJ232" s="29"/>
      <c r="AK232" s="29"/>
      <c r="AL232" s="29">
        <v>229.0</v>
      </c>
      <c r="AM232" s="29"/>
      <c r="AQ232" s="10"/>
    </row>
    <row r="233">
      <c r="A233" s="23">
        <v>230.0</v>
      </c>
      <c r="B233" s="10" t="s">
        <v>803</v>
      </c>
      <c r="C233" s="24">
        <v>43466.65305555556</v>
      </c>
      <c r="D233" s="24">
        <v>43656.38707175926</v>
      </c>
      <c r="E233" s="10" t="s">
        <v>35</v>
      </c>
      <c r="F233" s="23">
        <v>20.0</v>
      </c>
      <c r="G233" s="25">
        <v>1746.0</v>
      </c>
      <c r="H233" s="23">
        <v>43.0</v>
      </c>
      <c r="I233" s="23">
        <v>390.0</v>
      </c>
      <c r="J233" s="23">
        <v>44.0</v>
      </c>
      <c r="K233" s="23">
        <v>177.0</v>
      </c>
      <c r="L233" s="23">
        <v>4781.0</v>
      </c>
      <c r="M233" s="23">
        <v>0.0</v>
      </c>
      <c r="N233" s="10" t="s">
        <v>36</v>
      </c>
      <c r="O233" s="10" t="s">
        <v>36</v>
      </c>
      <c r="P233" s="23">
        <v>0.0</v>
      </c>
      <c r="Q233" s="23">
        <v>0.0</v>
      </c>
      <c r="R233" s="23">
        <v>0.0</v>
      </c>
      <c r="S233" s="10" t="s">
        <v>36</v>
      </c>
      <c r="T233" s="14" t="s">
        <v>36</v>
      </c>
      <c r="U233" s="25">
        <v>1538.0</v>
      </c>
      <c r="V233" s="25">
        <v>27.0</v>
      </c>
      <c r="W233" s="5" t="str">
        <f t="shared" si="2"/>
        <v>#VALUE!</v>
      </c>
      <c r="X233" s="27">
        <f t="shared" si="3"/>
        <v>0</v>
      </c>
      <c r="Y233" s="28">
        <f t="shared" si="4"/>
        <v>0.01581018518</v>
      </c>
      <c r="Z233" s="27"/>
      <c r="AA233" s="27" t="str">
        <f t="shared" si="5"/>
        <v/>
      </c>
      <c r="AB233" s="27" t="str">
        <f t="shared" si="6"/>
        <v/>
      </c>
      <c r="AC233" s="27" t="str">
        <f t="shared" si="7"/>
        <v/>
      </c>
      <c r="AD233" s="27" t="str">
        <f t="shared" si="8"/>
        <v/>
      </c>
      <c r="AE233" t="str">
        <f t="shared" si="9"/>
        <v/>
      </c>
      <c r="AG233" t="str">
        <f t="shared" si="10"/>
        <v>@trompicon</v>
      </c>
      <c r="AH233" s="31" t="str">
        <f t="shared" si="11"/>
        <v>https://www.chess.com/member/trompicon</v>
      </c>
      <c r="AJ233" s="29"/>
      <c r="AK233" s="29"/>
      <c r="AL233" s="29">
        <v>230.0</v>
      </c>
      <c r="AM233" s="29"/>
      <c r="AQ233" s="10"/>
    </row>
    <row r="234">
      <c r="A234" s="23">
        <v>231.0</v>
      </c>
      <c r="B234" s="10" t="s">
        <v>806</v>
      </c>
      <c r="C234" s="24">
        <v>42508.38796296297</v>
      </c>
      <c r="D234" s="24">
        <v>43656.27792824074</v>
      </c>
      <c r="E234" s="10" t="s">
        <v>39</v>
      </c>
      <c r="F234" s="23">
        <v>6.0</v>
      </c>
      <c r="G234" s="25">
        <v>1745.0</v>
      </c>
      <c r="H234" s="23">
        <v>86.0</v>
      </c>
      <c r="I234" s="23">
        <v>204.0</v>
      </c>
      <c r="J234" s="23">
        <v>37.0</v>
      </c>
      <c r="K234" s="23">
        <v>119.0</v>
      </c>
      <c r="L234" s="23">
        <v>13814.0</v>
      </c>
      <c r="M234" s="23">
        <v>0.0</v>
      </c>
      <c r="N234" s="23">
        <v>1471.0</v>
      </c>
      <c r="O234" s="23">
        <v>97.0</v>
      </c>
      <c r="P234" s="23">
        <v>77.0</v>
      </c>
      <c r="Q234" s="23">
        <v>12.0</v>
      </c>
      <c r="R234" s="23">
        <v>64.0</v>
      </c>
      <c r="S234" s="23">
        <v>13814.0</v>
      </c>
      <c r="T234" s="25">
        <v>0.0</v>
      </c>
      <c r="U234" s="25">
        <v>2027.0</v>
      </c>
      <c r="V234" s="26">
        <v>25.0</v>
      </c>
      <c r="W234" s="5">
        <f t="shared" si="2"/>
        <v>-1385</v>
      </c>
      <c r="X234" s="27">
        <f t="shared" si="3"/>
        <v>153</v>
      </c>
      <c r="Y234" s="28">
        <f t="shared" si="4"/>
        <v>0.1249537037</v>
      </c>
      <c r="Z234" s="27"/>
      <c r="AA234" s="27" t="str">
        <f t="shared" si="5"/>
        <v/>
      </c>
      <c r="AB234" s="27" t="str">
        <f t="shared" si="6"/>
        <v/>
      </c>
      <c r="AC234" s="27" t="str">
        <f t="shared" si="7"/>
        <v/>
      </c>
      <c r="AD234" s="27" t="str">
        <f t="shared" si="8"/>
        <v/>
      </c>
      <c r="AE234" t="str">
        <f t="shared" si="9"/>
        <v/>
      </c>
      <c r="AG234" t="str">
        <f t="shared" si="10"/>
        <v>@justmecha</v>
      </c>
      <c r="AH234" s="31" t="str">
        <f t="shared" si="11"/>
        <v>https://www.chess.com/member/justmecha</v>
      </c>
      <c r="AJ234" s="29"/>
      <c r="AK234" s="29"/>
      <c r="AL234" s="29">
        <v>231.0</v>
      </c>
      <c r="AM234" s="29"/>
      <c r="AQ234" s="10"/>
    </row>
    <row r="235">
      <c r="A235" s="23">
        <v>232.0</v>
      </c>
      <c r="B235" s="10" t="s">
        <v>808</v>
      </c>
      <c r="C235" s="24">
        <v>43465.41599537037</v>
      </c>
      <c r="D235" s="24">
        <v>43655.888553240744</v>
      </c>
      <c r="E235" s="10" t="s">
        <v>39</v>
      </c>
      <c r="F235" s="23">
        <v>11.0</v>
      </c>
      <c r="G235" s="25">
        <v>1744.0</v>
      </c>
      <c r="H235" s="23">
        <v>72.0</v>
      </c>
      <c r="I235" s="23">
        <v>51.0</v>
      </c>
      <c r="J235" s="23">
        <v>5.0</v>
      </c>
      <c r="K235" s="23">
        <v>15.0</v>
      </c>
      <c r="L235" s="23">
        <v>25739.0</v>
      </c>
      <c r="M235" s="23">
        <v>0.0</v>
      </c>
      <c r="N235" s="23">
        <v>1412.0</v>
      </c>
      <c r="O235" s="23">
        <v>192.0</v>
      </c>
      <c r="P235" s="23">
        <v>2.0</v>
      </c>
      <c r="Q235" s="23">
        <v>0.0</v>
      </c>
      <c r="R235" s="23">
        <v>1.0</v>
      </c>
      <c r="S235" s="23">
        <v>25739.0</v>
      </c>
      <c r="T235" s="25">
        <v>0.0</v>
      </c>
      <c r="U235" s="25">
        <v>2054.0</v>
      </c>
      <c r="V235" s="26">
        <v>22.0</v>
      </c>
      <c r="W235" s="5">
        <f t="shared" si="2"/>
        <v>-1340</v>
      </c>
      <c r="X235" s="27">
        <f t="shared" si="3"/>
        <v>3</v>
      </c>
      <c r="Y235" s="28">
        <f t="shared" si="4"/>
        <v>0.5143287037</v>
      </c>
      <c r="Z235" s="27"/>
      <c r="AA235" s="27" t="str">
        <f t="shared" si="5"/>
        <v/>
      </c>
      <c r="AB235" s="27" t="str">
        <f t="shared" si="6"/>
        <v/>
      </c>
      <c r="AC235" s="27" t="str">
        <f t="shared" si="7"/>
        <v/>
      </c>
      <c r="AD235" s="27" t="str">
        <f t="shared" si="8"/>
        <v/>
      </c>
      <c r="AE235" t="str">
        <f t="shared" si="9"/>
        <v/>
      </c>
      <c r="AG235" t="str">
        <f t="shared" si="10"/>
        <v>@ladinoelpeon</v>
      </c>
      <c r="AH235" s="31" t="str">
        <f t="shared" si="11"/>
        <v>https://www.chess.com/member/ladinoelpeon</v>
      </c>
      <c r="AJ235" s="29"/>
      <c r="AK235" s="29"/>
      <c r="AL235" s="29">
        <v>232.0</v>
      </c>
      <c r="AM235" s="29"/>
      <c r="AN235" s="37"/>
      <c r="AQ235" s="10"/>
    </row>
    <row r="236">
      <c r="A236" s="23">
        <v>233.0</v>
      </c>
      <c r="B236" s="10" t="s">
        <v>811</v>
      </c>
      <c r="C236" s="24">
        <v>42491.45537037037</v>
      </c>
      <c r="D236" s="24">
        <v>43655.69814814815</v>
      </c>
      <c r="E236" s="10" t="s">
        <v>39</v>
      </c>
      <c r="F236" s="23">
        <v>19.0</v>
      </c>
      <c r="G236" s="25">
        <v>1744.0</v>
      </c>
      <c r="H236" s="23">
        <v>65.0</v>
      </c>
      <c r="I236" s="23">
        <v>635.0</v>
      </c>
      <c r="J236" s="23">
        <v>48.0</v>
      </c>
      <c r="K236" s="23">
        <v>415.0</v>
      </c>
      <c r="L236" s="23">
        <v>147796.0</v>
      </c>
      <c r="M236" s="23">
        <v>12.9</v>
      </c>
      <c r="N236" s="23">
        <v>1615.0</v>
      </c>
      <c r="O236" s="23">
        <v>128.0</v>
      </c>
      <c r="P236" s="23">
        <v>27.0</v>
      </c>
      <c r="Q236" s="23">
        <v>0.0</v>
      </c>
      <c r="R236" s="23">
        <v>13.0</v>
      </c>
      <c r="S236" s="23">
        <v>147796.0</v>
      </c>
      <c r="T236" s="25">
        <v>12.9</v>
      </c>
      <c r="U236" s="25">
        <v>2173.0</v>
      </c>
      <c r="V236" s="14" t="s">
        <v>36</v>
      </c>
      <c r="W236" s="5">
        <f t="shared" si="2"/>
        <v>-1550</v>
      </c>
      <c r="X236" s="27">
        <f t="shared" si="3"/>
        <v>40</v>
      </c>
      <c r="Y236" s="28">
        <f t="shared" si="4"/>
        <v>0.7047337963</v>
      </c>
      <c r="Z236" s="27"/>
      <c r="AA236" s="27" t="str">
        <f t="shared" si="5"/>
        <v/>
      </c>
      <c r="AB236" s="27" t="str">
        <f t="shared" si="6"/>
        <v/>
      </c>
      <c r="AC236" s="27" t="str">
        <f t="shared" si="7"/>
        <v/>
      </c>
      <c r="AD236" s="27" t="str">
        <f t="shared" si="8"/>
        <v/>
      </c>
      <c r="AE236" t="str">
        <f t="shared" si="9"/>
        <v/>
      </c>
      <c r="AG236" t="str">
        <f t="shared" si="10"/>
        <v>@fernandomasdeu</v>
      </c>
      <c r="AH236" s="31" t="str">
        <f t="shared" si="11"/>
        <v>https://www.chess.com/member/fernandomasdeu</v>
      </c>
      <c r="AJ236" s="29"/>
      <c r="AK236" s="29"/>
      <c r="AL236" s="29">
        <v>233.0</v>
      </c>
      <c r="AM236" s="29"/>
      <c r="AQ236" s="10"/>
    </row>
    <row r="237">
      <c r="A237" s="23">
        <v>234.0</v>
      </c>
      <c r="B237" s="10" t="s">
        <v>814</v>
      </c>
      <c r="C237" s="24">
        <v>43545.68696759259</v>
      </c>
      <c r="D237" s="24">
        <v>43655.94318287037</v>
      </c>
      <c r="E237" s="10" t="s">
        <v>39</v>
      </c>
      <c r="F237" s="23">
        <v>0.0</v>
      </c>
      <c r="G237" s="25">
        <v>1743.0</v>
      </c>
      <c r="H237" s="23">
        <v>98.0</v>
      </c>
      <c r="I237" s="23">
        <v>11.0</v>
      </c>
      <c r="J237" s="23">
        <v>1.0</v>
      </c>
      <c r="K237" s="23">
        <v>3.0</v>
      </c>
      <c r="L237" s="23">
        <v>10348.0</v>
      </c>
      <c r="M237" s="23">
        <v>0.0</v>
      </c>
      <c r="N237" s="10" t="s">
        <v>36</v>
      </c>
      <c r="O237" s="10" t="s">
        <v>36</v>
      </c>
      <c r="P237" s="23">
        <v>0.0</v>
      </c>
      <c r="Q237" s="23">
        <v>0.0</v>
      </c>
      <c r="R237" s="23">
        <v>0.0</v>
      </c>
      <c r="S237" s="10" t="s">
        <v>36</v>
      </c>
      <c r="T237" s="14" t="s">
        <v>36</v>
      </c>
      <c r="U237" s="25">
        <v>2374.0</v>
      </c>
      <c r="V237" s="25">
        <v>31.0</v>
      </c>
      <c r="W237" s="5" t="str">
        <f t="shared" si="2"/>
        <v>#VALUE!</v>
      </c>
      <c r="X237" s="27">
        <f t="shared" si="3"/>
        <v>0</v>
      </c>
      <c r="Y237" s="28">
        <f t="shared" si="4"/>
        <v>0.4596990741</v>
      </c>
      <c r="Z237" s="27"/>
      <c r="AA237" s="27" t="str">
        <f t="shared" si="5"/>
        <v/>
      </c>
      <c r="AB237" s="27" t="str">
        <f t="shared" si="6"/>
        <v/>
      </c>
      <c r="AC237" s="27" t="str">
        <f t="shared" si="7"/>
        <v/>
      </c>
      <c r="AD237" s="27" t="str">
        <f t="shared" si="8"/>
        <v/>
      </c>
      <c r="AE237" t="str">
        <f t="shared" si="9"/>
        <v/>
      </c>
      <c r="AG237" t="str">
        <f t="shared" si="10"/>
        <v>@mr8020</v>
      </c>
      <c r="AH237" s="31" t="str">
        <f t="shared" si="11"/>
        <v>https://www.chess.com/member/mr8020</v>
      </c>
      <c r="AJ237" s="29"/>
      <c r="AK237" s="29"/>
      <c r="AL237" s="29">
        <v>234.0</v>
      </c>
      <c r="AM237" s="29"/>
      <c r="AN237" s="37"/>
      <c r="AQ237" s="10"/>
    </row>
    <row r="238">
      <c r="A238" s="23">
        <v>235.0</v>
      </c>
      <c r="B238" s="10" t="s">
        <v>816</v>
      </c>
      <c r="C238" s="24">
        <v>43595.903287037036</v>
      </c>
      <c r="D238" s="24">
        <v>43656.37155092593</v>
      </c>
      <c r="E238" s="10" t="s">
        <v>39</v>
      </c>
      <c r="F238" s="23">
        <v>18.0</v>
      </c>
      <c r="G238" s="25">
        <v>1741.0</v>
      </c>
      <c r="H238" s="23">
        <v>49.0</v>
      </c>
      <c r="I238" s="23">
        <v>81.0</v>
      </c>
      <c r="J238" s="23">
        <v>11.0</v>
      </c>
      <c r="K238" s="23">
        <v>22.0</v>
      </c>
      <c r="L238" s="23">
        <v>9005.0</v>
      </c>
      <c r="M238" s="23">
        <v>0.0</v>
      </c>
      <c r="N238" s="23">
        <v>1360.0</v>
      </c>
      <c r="O238" s="23">
        <v>190.0</v>
      </c>
      <c r="P238" s="23">
        <v>5.0</v>
      </c>
      <c r="Q238" s="23">
        <v>1.0</v>
      </c>
      <c r="R238" s="23">
        <v>0.0</v>
      </c>
      <c r="S238" s="23">
        <v>9005.0</v>
      </c>
      <c r="T238" s="25">
        <v>0.0</v>
      </c>
      <c r="U238" s="25">
        <v>1669.0</v>
      </c>
      <c r="V238" s="33" t="s">
        <v>36</v>
      </c>
      <c r="W238" s="5">
        <f t="shared" si="2"/>
        <v>-1311</v>
      </c>
      <c r="X238" s="27">
        <f t="shared" si="3"/>
        <v>6</v>
      </c>
      <c r="Y238" s="28">
        <f t="shared" si="4"/>
        <v>0.03133101852</v>
      </c>
      <c r="Z238" s="27"/>
      <c r="AA238" s="27" t="str">
        <f t="shared" si="5"/>
        <v/>
      </c>
      <c r="AB238" s="27" t="str">
        <f t="shared" si="6"/>
        <v/>
      </c>
      <c r="AC238" s="27" t="str">
        <f t="shared" si="7"/>
        <v/>
      </c>
      <c r="AD238" s="27" t="str">
        <f t="shared" si="8"/>
        <v/>
      </c>
      <c r="AE238" t="str">
        <f t="shared" si="9"/>
        <v/>
      </c>
      <c r="AG238" t="str">
        <f t="shared" si="10"/>
        <v>@lsili</v>
      </c>
      <c r="AH238" s="31" t="str">
        <f t="shared" si="11"/>
        <v>https://www.chess.com/member/lsili</v>
      </c>
      <c r="AJ238" s="29"/>
      <c r="AK238" s="29"/>
      <c r="AL238" s="29">
        <v>235.0</v>
      </c>
      <c r="AM238" s="29"/>
      <c r="AN238" s="37"/>
      <c r="AQ238" s="10"/>
    </row>
    <row r="239">
      <c r="A239" s="23">
        <v>236.0</v>
      </c>
      <c r="B239" s="10" t="s">
        <v>819</v>
      </c>
      <c r="C239" s="24">
        <v>42498.99946759259</v>
      </c>
      <c r="D239" s="24">
        <v>43646.695185185185</v>
      </c>
      <c r="E239" s="10" t="s">
        <v>39</v>
      </c>
      <c r="F239" s="23">
        <v>0.0</v>
      </c>
      <c r="G239" s="25">
        <v>1741.0</v>
      </c>
      <c r="H239" s="23">
        <v>77.0</v>
      </c>
      <c r="I239" s="23">
        <v>237.0</v>
      </c>
      <c r="J239" s="23">
        <v>35.0</v>
      </c>
      <c r="K239" s="23">
        <v>101.0</v>
      </c>
      <c r="L239" s="23">
        <v>74534.0</v>
      </c>
      <c r="M239" s="23">
        <v>0.0</v>
      </c>
      <c r="N239" s="23">
        <v>1626.0</v>
      </c>
      <c r="O239" s="23">
        <v>105.0</v>
      </c>
      <c r="P239" s="23">
        <v>17.0</v>
      </c>
      <c r="Q239" s="23">
        <v>2.0</v>
      </c>
      <c r="R239" s="23">
        <v>6.0</v>
      </c>
      <c r="S239" s="23">
        <v>74534.0</v>
      </c>
      <c r="T239" s="25">
        <v>0.0</v>
      </c>
      <c r="U239" s="25">
        <v>1536.0</v>
      </c>
      <c r="V239" s="33" t="s">
        <v>36</v>
      </c>
      <c r="W239" s="5">
        <f t="shared" si="2"/>
        <v>-1549</v>
      </c>
      <c r="X239" s="27">
        <f t="shared" si="3"/>
        <v>25</v>
      </c>
      <c r="Y239" s="28">
        <f t="shared" si="4"/>
        <v>9.707696759</v>
      </c>
      <c r="Z239" s="27"/>
      <c r="AA239" s="27" t="str">
        <f t="shared" si="5"/>
        <v/>
      </c>
      <c r="AB239" s="27" t="str">
        <f t="shared" si="6"/>
        <v/>
      </c>
      <c r="AC239" s="27" t="str">
        <f t="shared" si="7"/>
        <v/>
      </c>
      <c r="AD239" s="27" t="str">
        <f t="shared" si="8"/>
        <v/>
      </c>
      <c r="AE239" t="str">
        <f t="shared" si="9"/>
        <v/>
      </c>
      <c r="AG239" t="str">
        <f t="shared" si="10"/>
        <v>@r000k</v>
      </c>
      <c r="AH239" s="31" t="str">
        <f t="shared" si="11"/>
        <v>https://www.chess.com/member/r000k</v>
      </c>
      <c r="AJ239" s="29"/>
      <c r="AK239" s="29"/>
      <c r="AL239" s="29">
        <v>236.0</v>
      </c>
      <c r="AM239" s="29"/>
      <c r="AQ239" s="10"/>
    </row>
    <row r="240">
      <c r="A240" s="23">
        <v>237.0</v>
      </c>
      <c r="B240" s="10" t="s">
        <v>822</v>
      </c>
      <c r="C240" s="24">
        <v>43204.52069444444</v>
      </c>
      <c r="D240" s="24">
        <v>43654.5537962963</v>
      </c>
      <c r="E240" s="10" t="s">
        <v>39</v>
      </c>
      <c r="F240" s="23">
        <v>0.0</v>
      </c>
      <c r="G240" s="25">
        <v>1741.0</v>
      </c>
      <c r="H240" s="23">
        <v>106.0</v>
      </c>
      <c r="I240" s="23">
        <v>17.0</v>
      </c>
      <c r="J240" s="23">
        <v>1.0</v>
      </c>
      <c r="K240" s="23">
        <v>8.0</v>
      </c>
      <c r="L240" s="23">
        <v>37055.0</v>
      </c>
      <c r="M240" s="23">
        <v>0.0</v>
      </c>
      <c r="N240" s="10" t="s">
        <v>36</v>
      </c>
      <c r="O240" s="10" t="s">
        <v>36</v>
      </c>
      <c r="P240" s="23">
        <v>0.0</v>
      </c>
      <c r="Q240" s="23">
        <v>0.0</v>
      </c>
      <c r="R240" s="23">
        <v>0.0</v>
      </c>
      <c r="S240" s="10" t="s">
        <v>36</v>
      </c>
      <c r="T240" s="14" t="s">
        <v>36</v>
      </c>
      <c r="U240" s="25">
        <v>1763.0</v>
      </c>
      <c r="V240" s="25">
        <v>26.0</v>
      </c>
      <c r="W240" s="5" t="str">
        <f t="shared" si="2"/>
        <v>#VALUE!</v>
      </c>
      <c r="X240" s="27">
        <f t="shared" si="3"/>
        <v>0</v>
      </c>
      <c r="Y240" s="28">
        <f t="shared" si="4"/>
        <v>1.849085648</v>
      </c>
      <c r="Z240" s="27"/>
      <c r="AA240" s="27" t="str">
        <f t="shared" si="5"/>
        <v/>
      </c>
      <c r="AB240" s="27" t="str">
        <f t="shared" si="6"/>
        <v/>
      </c>
      <c r="AC240" s="27" t="str">
        <f t="shared" si="7"/>
        <v/>
      </c>
      <c r="AD240" s="27" t="str">
        <f t="shared" si="8"/>
        <v/>
      </c>
      <c r="AE240" t="str">
        <f t="shared" si="9"/>
        <v/>
      </c>
      <c r="AG240" t="str">
        <f t="shared" si="10"/>
        <v>@diegom1991</v>
      </c>
      <c r="AH240" s="31" t="str">
        <f t="shared" si="11"/>
        <v>https://www.chess.com/member/diegom1991</v>
      </c>
      <c r="AJ240" s="29"/>
      <c r="AK240" s="29"/>
      <c r="AL240" s="29">
        <v>237.0</v>
      </c>
      <c r="AM240" s="29"/>
      <c r="AN240" s="37"/>
      <c r="AQ240" s="10"/>
    </row>
    <row r="241">
      <c r="A241" s="23">
        <v>238.0</v>
      </c>
      <c r="B241" s="10" t="s">
        <v>824</v>
      </c>
      <c r="C241" s="24">
        <v>40072.61571759259</v>
      </c>
      <c r="D241" s="24">
        <v>43656.38506944444</v>
      </c>
      <c r="E241" s="10" t="s">
        <v>39</v>
      </c>
      <c r="F241" s="23">
        <v>26.0</v>
      </c>
      <c r="G241" s="25">
        <v>1737.0</v>
      </c>
      <c r="H241" s="23">
        <v>51.0</v>
      </c>
      <c r="I241" s="23">
        <v>1921.0</v>
      </c>
      <c r="J241" s="23">
        <v>205.0</v>
      </c>
      <c r="K241" s="23">
        <v>1660.0</v>
      </c>
      <c r="L241" s="23">
        <v>12154.0</v>
      </c>
      <c r="M241" s="23">
        <v>0.0</v>
      </c>
      <c r="N241" s="23">
        <v>1545.0</v>
      </c>
      <c r="O241" s="23">
        <v>90.0</v>
      </c>
      <c r="P241" s="23">
        <v>133.0</v>
      </c>
      <c r="Q241" s="23">
        <v>10.0</v>
      </c>
      <c r="R241" s="23">
        <v>112.0</v>
      </c>
      <c r="S241" s="23">
        <v>12154.0</v>
      </c>
      <c r="T241" s="25">
        <v>0.0</v>
      </c>
      <c r="U241" s="25">
        <v>2353.0</v>
      </c>
      <c r="V241" s="26">
        <v>27.0</v>
      </c>
      <c r="W241" s="5">
        <f t="shared" si="2"/>
        <v>-1494</v>
      </c>
      <c r="X241" s="27">
        <f t="shared" si="3"/>
        <v>255</v>
      </c>
      <c r="Y241" s="28">
        <f t="shared" si="4"/>
        <v>0.0178125</v>
      </c>
      <c r="Z241" s="27"/>
      <c r="AA241" s="27" t="str">
        <f t="shared" si="5"/>
        <v/>
      </c>
      <c r="AB241" s="27" t="str">
        <f t="shared" si="6"/>
        <v/>
      </c>
      <c r="AC241" s="27" t="str">
        <f t="shared" si="7"/>
        <v/>
      </c>
      <c r="AD241" s="27" t="str">
        <f t="shared" si="8"/>
        <v/>
      </c>
      <c r="AE241" t="str">
        <f t="shared" si="9"/>
        <v/>
      </c>
      <c r="AG241" t="str">
        <f t="shared" si="10"/>
        <v>@toribio</v>
      </c>
      <c r="AH241" s="31" t="str">
        <f t="shared" si="11"/>
        <v>https://www.chess.com/member/toribio</v>
      </c>
      <c r="AJ241" s="29"/>
      <c r="AK241" s="29"/>
      <c r="AL241" s="29">
        <v>238.0</v>
      </c>
      <c r="AM241" s="29"/>
      <c r="AQ241" s="10"/>
    </row>
    <row r="242">
      <c r="A242" s="23">
        <v>239.0</v>
      </c>
      <c r="B242" s="10" t="s">
        <v>827</v>
      </c>
      <c r="C242" s="24">
        <v>42294.341898148145</v>
      </c>
      <c r="D242" s="24">
        <v>43656.37241898148</v>
      </c>
      <c r="E242" s="10" t="s">
        <v>39</v>
      </c>
      <c r="F242" s="23">
        <v>4.0</v>
      </c>
      <c r="G242" s="25">
        <v>1737.0</v>
      </c>
      <c r="H242" s="23">
        <v>83.0</v>
      </c>
      <c r="I242" s="23">
        <v>352.0</v>
      </c>
      <c r="J242" s="23">
        <v>20.0</v>
      </c>
      <c r="K242" s="23">
        <v>173.0</v>
      </c>
      <c r="L242" s="23">
        <v>15911.0</v>
      </c>
      <c r="M242" s="23">
        <v>3.7</v>
      </c>
      <c r="N242" s="23">
        <v>1481.0</v>
      </c>
      <c r="O242" s="23">
        <v>85.0</v>
      </c>
      <c r="P242" s="23">
        <v>38.0</v>
      </c>
      <c r="Q242" s="23">
        <v>0.0</v>
      </c>
      <c r="R242" s="23">
        <v>24.0</v>
      </c>
      <c r="S242" s="23">
        <v>15911.0</v>
      </c>
      <c r="T242" s="25">
        <v>3.7</v>
      </c>
      <c r="U242" s="25">
        <v>1814.0</v>
      </c>
      <c r="V242" s="26">
        <v>21.0</v>
      </c>
      <c r="W242" s="5">
        <f t="shared" si="2"/>
        <v>-1398</v>
      </c>
      <c r="X242" s="27">
        <f t="shared" si="3"/>
        <v>62</v>
      </c>
      <c r="Y242" s="28">
        <f t="shared" si="4"/>
        <v>0.03046296296</v>
      </c>
      <c r="Z242" s="27"/>
      <c r="AA242" s="27" t="str">
        <f t="shared" si="5"/>
        <v/>
      </c>
      <c r="AB242" s="27" t="str">
        <f t="shared" si="6"/>
        <v/>
      </c>
      <c r="AC242" s="27" t="str">
        <f t="shared" si="7"/>
        <v/>
      </c>
      <c r="AD242" s="27" t="str">
        <f t="shared" si="8"/>
        <v/>
      </c>
      <c r="AE242" t="str">
        <f t="shared" si="9"/>
        <v/>
      </c>
      <c r="AG242" t="str">
        <f t="shared" si="10"/>
        <v>@ferceleste</v>
      </c>
      <c r="AH242" s="31" t="str">
        <f t="shared" si="11"/>
        <v>https://www.chess.com/member/ferceleste</v>
      </c>
      <c r="AJ242" s="29"/>
      <c r="AK242" s="29"/>
      <c r="AL242" s="29">
        <v>239.0</v>
      </c>
      <c r="AM242" s="29"/>
      <c r="AQ242" s="10"/>
    </row>
    <row r="243">
      <c r="A243" s="23">
        <v>240.0</v>
      </c>
      <c r="B243" s="10" t="s">
        <v>828</v>
      </c>
      <c r="C243" s="24">
        <v>42950.603101851855</v>
      </c>
      <c r="D243" s="24">
        <v>43656.37130787037</v>
      </c>
      <c r="E243" s="10" t="s">
        <v>35</v>
      </c>
      <c r="F243" s="23">
        <v>5.0</v>
      </c>
      <c r="G243" s="25">
        <v>1737.0</v>
      </c>
      <c r="H243" s="23">
        <v>63.0</v>
      </c>
      <c r="I243" s="23">
        <v>259.0</v>
      </c>
      <c r="J243" s="23">
        <v>44.0</v>
      </c>
      <c r="K243" s="23">
        <v>105.0</v>
      </c>
      <c r="L243" s="23">
        <v>27526.0</v>
      </c>
      <c r="M243" s="23">
        <v>0.0</v>
      </c>
      <c r="N243" s="23">
        <v>1678.0</v>
      </c>
      <c r="O243" s="23">
        <v>92.0</v>
      </c>
      <c r="P243" s="23">
        <v>33.0</v>
      </c>
      <c r="Q243" s="23">
        <v>6.0</v>
      </c>
      <c r="R243" s="23">
        <v>13.0</v>
      </c>
      <c r="S243" s="23">
        <v>27526.0</v>
      </c>
      <c r="T243" s="25">
        <v>0.0</v>
      </c>
      <c r="U243" s="25">
        <v>1727.0</v>
      </c>
      <c r="V243" s="33" t="s">
        <v>36</v>
      </c>
      <c r="W243" s="5">
        <f t="shared" si="2"/>
        <v>-1615</v>
      </c>
      <c r="X243" s="27">
        <f t="shared" si="3"/>
        <v>52</v>
      </c>
      <c r="Y243" s="28">
        <f t="shared" si="4"/>
        <v>0.03157407407</v>
      </c>
      <c r="Z243" s="27"/>
      <c r="AA243" s="27" t="str">
        <f t="shared" si="5"/>
        <v/>
      </c>
      <c r="AB243" s="27" t="str">
        <f t="shared" si="6"/>
        <v/>
      </c>
      <c r="AC243" s="27" t="str">
        <f t="shared" si="7"/>
        <v/>
      </c>
      <c r="AD243" s="27" t="str">
        <f t="shared" si="8"/>
        <v/>
      </c>
      <c r="AE243" t="str">
        <f t="shared" si="9"/>
        <v/>
      </c>
      <c r="AG243" t="str">
        <f t="shared" si="10"/>
        <v>@ivanleiko</v>
      </c>
      <c r="AH243" s="31" t="str">
        <f t="shared" si="11"/>
        <v>https://www.chess.com/member/ivanleiko</v>
      </c>
      <c r="AJ243" s="29"/>
      <c r="AK243" s="29"/>
      <c r="AL243" s="29">
        <v>240.0</v>
      </c>
      <c r="AM243" s="29"/>
      <c r="AQ243" s="10"/>
    </row>
    <row r="244">
      <c r="A244" s="23">
        <v>241.0</v>
      </c>
      <c r="B244" s="10" t="s">
        <v>830</v>
      </c>
      <c r="C244" s="24">
        <v>43090.439363425925</v>
      </c>
      <c r="D244" s="24">
        <v>43654.88392361111</v>
      </c>
      <c r="E244" s="10" t="s">
        <v>39</v>
      </c>
      <c r="F244" s="23">
        <v>0.0</v>
      </c>
      <c r="G244" s="25">
        <v>1736.0</v>
      </c>
      <c r="H244" s="23">
        <v>102.0</v>
      </c>
      <c r="I244" s="23">
        <v>38.0</v>
      </c>
      <c r="J244" s="23">
        <v>2.0</v>
      </c>
      <c r="K244" s="23">
        <v>5.0</v>
      </c>
      <c r="L244" s="23">
        <v>54093.0</v>
      </c>
      <c r="M244" s="23">
        <v>50.0</v>
      </c>
      <c r="N244" s="10" t="s">
        <v>36</v>
      </c>
      <c r="O244" s="10" t="s">
        <v>36</v>
      </c>
      <c r="P244" s="23">
        <v>0.0</v>
      </c>
      <c r="Q244" s="23">
        <v>0.0</v>
      </c>
      <c r="R244" s="23">
        <v>0.0</v>
      </c>
      <c r="S244" s="10" t="s">
        <v>36</v>
      </c>
      <c r="T244" s="14" t="s">
        <v>36</v>
      </c>
      <c r="U244" s="25">
        <v>1813.0</v>
      </c>
      <c r="V244" s="26">
        <v>12.0</v>
      </c>
      <c r="W244" s="5" t="str">
        <f t="shared" si="2"/>
        <v>#VALUE!</v>
      </c>
      <c r="X244" s="27">
        <f t="shared" si="3"/>
        <v>0</v>
      </c>
      <c r="Y244" s="28">
        <f t="shared" si="4"/>
        <v>1.518958333</v>
      </c>
      <c r="Z244" s="27"/>
      <c r="AA244" s="27" t="str">
        <f t="shared" si="5"/>
        <v/>
      </c>
      <c r="AB244" s="27" t="str">
        <f t="shared" si="6"/>
        <v/>
      </c>
      <c r="AC244" s="27" t="str">
        <f t="shared" si="7"/>
        <v/>
      </c>
      <c r="AD244" s="27" t="str">
        <f t="shared" si="8"/>
        <v/>
      </c>
      <c r="AE244" t="str">
        <f t="shared" si="9"/>
        <v/>
      </c>
      <c r="AG244" t="str">
        <f t="shared" si="10"/>
        <v>@artemisa4</v>
      </c>
      <c r="AH244" s="31" t="str">
        <f t="shared" si="11"/>
        <v>https://www.chess.com/member/artemisa4</v>
      </c>
      <c r="AJ244" s="29"/>
      <c r="AK244" s="29"/>
      <c r="AL244" s="29">
        <v>241.0</v>
      </c>
      <c r="AM244" s="29"/>
      <c r="AQ244" s="10"/>
    </row>
    <row r="245">
      <c r="A245" s="23">
        <v>242.0</v>
      </c>
      <c r="B245" s="10" t="s">
        <v>832</v>
      </c>
      <c r="C245" s="24">
        <v>42872.97609953704</v>
      </c>
      <c r="D245" s="24">
        <v>43656.37630787037</v>
      </c>
      <c r="E245" s="10" t="s">
        <v>39</v>
      </c>
      <c r="F245" s="23">
        <v>14.0</v>
      </c>
      <c r="G245" s="25">
        <v>1735.0</v>
      </c>
      <c r="H245" s="23">
        <v>76.0</v>
      </c>
      <c r="I245" s="23">
        <v>274.0</v>
      </c>
      <c r="J245" s="23">
        <v>32.0</v>
      </c>
      <c r="K245" s="23">
        <v>115.0</v>
      </c>
      <c r="L245" s="23">
        <v>18636.0</v>
      </c>
      <c r="M245" s="23">
        <v>0.0</v>
      </c>
      <c r="N245" s="23">
        <v>1595.0</v>
      </c>
      <c r="O245" s="23">
        <v>82.0</v>
      </c>
      <c r="P245" s="23">
        <v>74.0</v>
      </c>
      <c r="Q245" s="23">
        <v>9.0</v>
      </c>
      <c r="R245" s="23">
        <v>32.0</v>
      </c>
      <c r="S245" s="23">
        <v>18636.0</v>
      </c>
      <c r="T245" s="25">
        <v>0.0</v>
      </c>
      <c r="U245" s="25">
        <v>1859.0</v>
      </c>
      <c r="V245" s="26">
        <v>25.0</v>
      </c>
      <c r="W245" s="5">
        <f t="shared" si="2"/>
        <v>-1519</v>
      </c>
      <c r="X245" s="27">
        <f t="shared" si="3"/>
        <v>115</v>
      </c>
      <c r="Y245" s="28">
        <f t="shared" si="4"/>
        <v>0.02657407407</v>
      </c>
      <c r="Z245" s="27"/>
      <c r="AA245" s="27" t="str">
        <f t="shared" si="5"/>
        <v/>
      </c>
      <c r="AB245" s="27" t="str">
        <f t="shared" si="6"/>
        <v/>
      </c>
      <c r="AC245" s="27" t="str">
        <f t="shared" si="7"/>
        <v/>
      </c>
      <c r="AD245" s="27" t="str">
        <f t="shared" si="8"/>
        <v/>
      </c>
      <c r="AE245" t="str">
        <f t="shared" si="9"/>
        <v/>
      </c>
      <c r="AG245" t="str">
        <f t="shared" si="10"/>
        <v>@lasaing</v>
      </c>
      <c r="AH245" s="31" t="str">
        <f t="shared" si="11"/>
        <v>https://www.chess.com/member/lasaing</v>
      </c>
      <c r="AJ245" s="29"/>
      <c r="AK245" s="29"/>
      <c r="AL245" s="29">
        <v>242.0</v>
      </c>
      <c r="AM245" s="29"/>
      <c r="AQ245" s="10"/>
    </row>
    <row r="246">
      <c r="A246" s="23">
        <v>243.0</v>
      </c>
      <c r="B246" s="10" t="s">
        <v>833</v>
      </c>
      <c r="C246" s="24">
        <v>43204.605462962965</v>
      </c>
      <c r="D246" s="24">
        <v>43583.42398148148</v>
      </c>
      <c r="E246" s="10" t="s">
        <v>39</v>
      </c>
      <c r="F246" s="23">
        <v>0.0</v>
      </c>
      <c r="G246" s="25">
        <v>1735.0</v>
      </c>
      <c r="H246" s="23">
        <v>103.0</v>
      </c>
      <c r="I246" s="23">
        <v>19.0</v>
      </c>
      <c r="J246" s="23">
        <v>1.0</v>
      </c>
      <c r="K246" s="23">
        <v>6.0</v>
      </c>
      <c r="L246" s="23">
        <v>51787.0</v>
      </c>
      <c r="M246" s="23">
        <v>0.0</v>
      </c>
      <c r="N246" s="10" t="s">
        <v>36</v>
      </c>
      <c r="O246" s="10" t="s">
        <v>36</v>
      </c>
      <c r="P246" s="23">
        <v>0.0</v>
      </c>
      <c r="Q246" s="23">
        <v>0.0</v>
      </c>
      <c r="R246" s="23">
        <v>0.0</v>
      </c>
      <c r="S246" s="10" t="s">
        <v>36</v>
      </c>
      <c r="T246" s="14" t="s">
        <v>36</v>
      </c>
      <c r="U246" s="25">
        <v>2222.0</v>
      </c>
      <c r="V246" s="25">
        <v>13.0</v>
      </c>
      <c r="W246" s="5" t="str">
        <f t="shared" si="2"/>
        <v>#VALUE!</v>
      </c>
      <c r="X246" s="27">
        <f t="shared" si="3"/>
        <v>0</v>
      </c>
      <c r="Y246" s="28">
        <f t="shared" si="4"/>
        <v>72.97890046</v>
      </c>
      <c r="Z246" s="27"/>
      <c r="AA246" s="27" t="str">
        <f t="shared" si="5"/>
        <v/>
      </c>
      <c r="AB246" s="27" t="str">
        <f t="shared" si="6"/>
        <v/>
      </c>
      <c r="AC246" s="27" t="str">
        <f t="shared" si="7"/>
        <v/>
      </c>
      <c r="AD246" s="27" t="str">
        <f t="shared" si="8"/>
        <v/>
      </c>
      <c r="AE246" t="str">
        <f t="shared" si="9"/>
        <v/>
      </c>
      <c r="AG246" t="str">
        <f t="shared" si="10"/>
        <v>@luchocalatayud</v>
      </c>
      <c r="AH246" s="31" t="str">
        <f t="shared" si="11"/>
        <v>https://www.chess.com/member/luchocalatayud</v>
      </c>
      <c r="AJ246" s="29"/>
      <c r="AK246" s="29"/>
      <c r="AL246" s="29">
        <v>243.0</v>
      </c>
      <c r="AM246" s="29"/>
      <c r="AN246" s="37"/>
      <c r="AQ246" s="10"/>
    </row>
    <row r="247">
      <c r="A247" s="23">
        <v>244.0</v>
      </c>
      <c r="B247" s="10" t="s">
        <v>835</v>
      </c>
      <c r="C247" s="24">
        <v>42929.29072916666</v>
      </c>
      <c r="D247" s="24">
        <v>43598.543854166666</v>
      </c>
      <c r="E247" s="10" t="s">
        <v>39</v>
      </c>
      <c r="F247" s="23">
        <v>0.0</v>
      </c>
      <c r="G247" s="25">
        <v>1735.0</v>
      </c>
      <c r="H247" s="23">
        <v>77.0</v>
      </c>
      <c r="I247" s="23">
        <v>203.0</v>
      </c>
      <c r="J247" s="23">
        <v>21.0</v>
      </c>
      <c r="K247" s="23">
        <v>73.0</v>
      </c>
      <c r="L247" s="23">
        <v>11402.0</v>
      </c>
      <c r="M247" s="23">
        <v>0.0</v>
      </c>
      <c r="N247" s="10" t="s">
        <v>36</v>
      </c>
      <c r="O247" s="10" t="s">
        <v>36</v>
      </c>
      <c r="P247" s="23">
        <v>0.0</v>
      </c>
      <c r="Q247" s="23">
        <v>0.0</v>
      </c>
      <c r="R247" s="23">
        <v>0.0</v>
      </c>
      <c r="S247" s="10" t="s">
        <v>36</v>
      </c>
      <c r="T247" s="14" t="s">
        <v>36</v>
      </c>
      <c r="U247" s="25">
        <v>1620.0</v>
      </c>
      <c r="V247" s="14" t="s">
        <v>36</v>
      </c>
      <c r="W247" s="5" t="str">
        <f t="shared" si="2"/>
        <v>#VALUE!</v>
      </c>
      <c r="X247" s="27">
        <f t="shared" si="3"/>
        <v>0</v>
      </c>
      <c r="Y247" s="28">
        <f t="shared" si="4"/>
        <v>57.85902778</v>
      </c>
      <c r="Z247" s="27"/>
      <c r="AA247" s="27" t="str">
        <f t="shared" si="5"/>
        <v/>
      </c>
      <c r="AB247" s="27" t="str">
        <f t="shared" si="6"/>
        <v/>
      </c>
      <c r="AC247" s="27" t="str">
        <f t="shared" si="7"/>
        <v/>
      </c>
      <c r="AD247" s="27" t="str">
        <f t="shared" si="8"/>
        <v/>
      </c>
      <c r="AE247" t="str">
        <f t="shared" si="9"/>
        <v/>
      </c>
      <c r="AG247" t="str">
        <f t="shared" si="10"/>
        <v>@lucianoed</v>
      </c>
      <c r="AH247" s="31" t="str">
        <f t="shared" si="11"/>
        <v>https://www.chess.com/member/lucianoed</v>
      </c>
      <c r="AJ247" s="29"/>
      <c r="AK247" s="29"/>
      <c r="AL247" s="29">
        <v>244.0</v>
      </c>
      <c r="AM247" s="29"/>
      <c r="AN247" s="37"/>
      <c r="AQ247" s="10"/>
    </row>
    <row r="248">
      <c r="A248" s="23">
        <v>245.0</v>
      </c>
      <c r="B248" s="10" t="s">
        <v>837</v>
      </c>
      <c r="C248" s="24">
        <v>43121.42013888889</v>
      </c>
      <c r="D248" s="24">
        <v>43656.36821759259</v>
      </c>
      <c r="E248" s="10" t="s">
        <v>35</v>
      </c>
      <c r="F248" s="23">
        <v>10.0</v>
      </c>
      <c r="G248" s="25">
        <v>1734.0</v>
      </c>
      <c r="H248" s="23">
        <v>87.0</v>
      </c>
      <c r="I248" s="23">
        <v>48.0</v>
      </c>
      <c r="J248" s="23">
        <v>6.0</v>
      </c>
      <c r="K248" s="23">
        <v>16.0</v>
      </c>
      <c r="L248" s="23">
        <v>83158.0</v>
      </c>
      <c r="M248" s="23">
        <v>0.0</v>
      </c>
      <c r="N248" s="23">
        <v>1333.0</v>
      </c>
      <c r="O248" s="23">
        <v>125.0</v>
      </c>
      <c r="P248" s="23">
        <v>7.0</v>
      </c>
      <c r="Q248" s="23">
        <v>2.0</v>
      </c>
      <c r="R248" s="23">
        <v>1.0</v>
      </c>
      <c r="S248" s="23">
        <v>83158.0</v>
      </c>
      <c r="T248" s="25">
        <v>0.0</v>
      </c>
      <c r="U248" s="25">
        <v>2287.0</v>
      </c>
      <c r="V248" s="25">
        <v>33.0</v>
      </c>
      <c r="W248" s="5">
        <f t="shared" si="2"/>
        <v>-1246</v>
      </c>
      <c r="X248" s="27">
        <f t="shared" si="3"/>
        <v>10</v>
      </c>
      <c r="Y248" s="28">
        <f t="shared" si="4"/>
        <v>0.03466435185</v>
      </c>
      <c r="Z248" s="27"/>
      <c r="AA248" s="27" t="str">
        <f t="shared" si="5"/>
        <v/>
      </c>
      <c r="AB248" s="27" t="str">
        <f t="shared" si="6"/>
        <v/>
      </c>
      <c r="AC248" s="27" t="str">
        <f t="shared" si="7"/>
        <v/>
      </c>
      <c r="AD248" s="27" t="str">
        <f t="shared" si="8"/>
        <v/>
      </c>
      <c r="AE248" t="str">
        <f t="shared" si="9"/>
        <v/>
      </c>
      <c r="AG248" t="str">
        <f t="shared" si="10"/>
        <v>@margros</v>
      </c>
      <c r="AH248" s="31" t="str">
        <f t="shared" si="11"/>
        <v>https://www.chess.com/member/margros</v>
      </c>
      <c r="AJ248" s="29"/>
      <c r="AK248" s="29"/>
      <c r="AL248" s="29">
        <v>245.0</v>
      </c>
      <c r="AM248" s="29"/>
      <c r="AQ248" s="10"/>
    </row>
    <row r="249">
      <c r="A249" s="23">
        <v>246.0</v>
      </c>
      <c r="B249" s="10" t="s">
        <v>838</v>
      </c>
      <c r="C249" s="24">
        <v>43225.784791666665</v>
      </c>
      <c r="D249" s="24">
        <v>43656.36681712963</v>
      </c>
      <c r="E249" s="10" t="s">
        <v>39</v>
      </c>
      <c r="F249" s="23">
        <v>9.0</v>
      </c>
      <c r="G249" s="25">
        <v>1734.0</v>
      </c>
      <c r="H249" s="23">
        <v>76.0</v>
      </c>
      <c r="I249" s="23">
        <v>45.0</v>
      </c>
      <c r="J249" s="23">
        <v>12.0</v>
      </c>
      <c r="K249" s="23">
        <v>15.0</v>
      </c>
      <c r="L249" s="23">
        <v>29903.0</v>
      </c>
      <c r="M249" s="23">
        <v>0.0</v>
      </c>
      <c r="N249" s="23">
        <v>1556.0</v>
      </c>
      <c r="O249" s="23">
        <v>95.0</v>
      </c>
      <c r="P249" s="23">
        <v>19.0</v>
      </c>
      <c r="Q249" s="23">
        <v>4.0</v>
      </c>
      <c r="R249" s="23">
        <v>6.0</v>
      </c>
      <c r="S249" s="23">
        <v>29903.0</v>
      </c>
      <c r="T249" s="25">
        <v>0.0</v>
      </c>
      <c r="U249" s="25">
        <v>1590.0</v>
      </c>
      <c r="V249" s="26">
        <v>18.0</v>
      </c>
      <c r="W249" s="5">
        <f t="shared" si="2"/>
        <v>-1480</v>
      </c>
      <c r="X249" s="27">
        <f t="shared" si="3"/>
        <v>29</v>
      </c>
      <c r="Y249" s="28">
        <f t="shared" si="4"/>
        <v>0.03606481481</v>
      </c>
      <c r="Z249" s="27"/>
      <c r="AA249" s="27" t="str">
        <f t="shared" si="5"/>
        <v/>
      </c>
      <c r="AB249" s="27" t="str">
        <f t="shared" si="6"/>
        <v/>
      </c>
      <c r="AC249" s="27" t="str">
        <f t="shared" si="7"/>
        <v/>
      </c>
      <c r="AD249" s="27" t="str">
        <f t="shared" si="8"/>
        <v/>
      </c>
      <c r="AE249" t="str">
        <f t="shared" si="9"/>
        <v/>
      </c>
      <c r="AG249" t="str">
        <f t="shared" si="10"/>
        <v>@sombragris0</v>
      </c>
      <c r="AH249" s="31" t="str">
        <f t="shared" si="11"/>
        <v>https://www.chess.com/member/sombragris0</v>
      </c>
      <c r="AJ249" s="29"/>
      <c r="AK249" s="29"/>
      <c r="AL249" s="29">
        <v>246.0</v>
      </c>
      <c r="AM249" s="29"/>
      <c r="AQ249" s="10"/>
    </row>
    <row r="250">
      <c r="A250" s="23">
        <v>247.0</v>
      </c>
      <c r="B250" s="10" t="s">
        <v>840</v>
      </c>
      <c r="C250" s="24">
        <v>42551.98158564815</v>
      </c>
      <c r="D250" s="24">
        <v>43656.3431712963</v>
      </c>
      <c r="E250" s="10" t="s">
        <v>39</v>
      </c>
      <c r="F250" s="23">
        <v>5.0</v>
      </c>
      <c r="G250" s="25">
        <v>1734.0</v>
      </c>
      <c r="H250" s="23">
        <v>82.0</v>
      </c>
      <c r="I250" s="23">
        <v>198.0</v>
      </c>
      <c r="J250" s="23">
        <v>41.0</v>
      </c>
      <c r="K250" s="23">
        <v>118.0</v>
      </c>
      <c r="L250" s="23">
        <v>101484.0</v>
      </c>
      <c r="M250" s="23">
        <v>7.14</v>
      </c>
      <c r="N250" s="23">
        <v>1400.0</v>
      </c>
      <c r="O250" s="23">
        <v>96.0</v>
      </c>
      <c r="P250" s="23">
        <v>33.0</v>
      </c>
      <c r="Q250" s="23">
        <v>6.0</v>
      </c>
      <c r="R250" s="23">
        <v>22.0</v>
      </c>
      <c r="S250" s="23">
        <v>101484.0</v>
      </c>
      <c r="T250" s="25">
        <v>7.14</v>
      </c>
      <c r="U250" s="25">
        <v>2208.0</v>
      </c>
      <c r="V250" s="26">
        <v>26.0</v>
      </c>
      <c r="W250" s="5">
        <f t="shared" si="2"/>
        <v>-1318</v>
      </c>
      <c r="X250" s="27">
        <f t="shared" si="3"/>
        <v>61</v>
      </c>
      <c r="Y250" s="28">
        <f t="shared" si="4"/>
        <v>0.05971064814</v>
      </c>
      <c r="Z250" s="27"/>
      <c r="AA250" s="27" t="str">
        <f t="shared" si="5"/>
        <v/>
      </c>
      <c r="AB250" s="27" t="str">
        <f t="shared" si="6"/>
        <v/>
      </c>
      <c r="AC250" s="27" t="str">
        <f t="shared" si="7"/>
        <v/>
      </c>
      <c r="AD250" s="27" t="str">
        <f t="shared" si="8"/>
        <v/>
      </c>
      <c r="AE250" t="str">
        <f t="shared" si="9"/>
        <v/>
      </c>
      <c r="AG250" t="str">
        <f t="shared" si="10"/>
        <v>@tinchovic</v>
      </c>
      <c r="AH250" s="31" t="str">
        <f t="shared" si="11"/>
        <v>https://www.chess.com/member/tinchovic</v>
      </c>
      <c r="AJ250" s="29"/>
      <c r="AK250" s="29"/>
      <c r="AL250" s="29">
        <v>247.0</v>
      </c>
      <c r="AM250" s="29"/>
      <c r="AN250" s="37"/>
      <c r="AQ250" s="10"/>
    </row>
    <row r="251">
      <c r="A251" s="23">
        <v>248.0</v>
      </c>
      <c r="B251" s="10" t="s">
        <v>841</v>
      </c>
      <c r="C251" s="24">
        <v>42297.871469907404</v>
      </c>
      <c r="D251" s="24">
        <v>43656.30587962963</v>
      </c>
      <c r="E251" s="10" t="s">
        <v>39</v>
      </c>
      <c r="F251" s="23">
        <v>11.0</v>
      </c>
      <c r="G251" s="25">
        <v>1733.0</v>
      </c>
      <c r="H251" s="23">
        <v>87.0</v>
      </c>
      <c r="I251" s="23">
        <v>251.0</v>
      </c>
      <c r="J251" s="23">
        <v>30.0</v>
      </c>
      <c r="K251" s="23">
        <v>114.0</v>
      </c>
      <c r="L251" s="23">
        <v>41207.0</v>
      </c>
      <c r="M251" s="23">
        <v>0.0</v>
      </c>
      <c r="N251" s="23">
        <v>1572.0</v>
      </c>
      <c r="O251" s="23">
        <v>96.0</v>
      </c>
      <c r="P251" s="23">
        <v>53.0</v>
      </c>
      <c r="Q251" s="23">
        <v>13.0</v>
      </c>
      <c r="R251" s="23">
        <v>28.0</v>
      </c>
      <c r="S251" s="23">
        <v>41207.0</v>
      </c>
      <c r="T251" s="25">
        <v>0.0</v>
      </c>
      <c r="U251" s="25">
        <v>1203.0</v>
      </c>
      <c r="V251" s="33" t="s">
        <v>36</v>
      </c>
      <c r="W251" s="5">
        <f t="shared" si="2"/>
        <v>-1485</v>
      </c>
      <c r="X251" s="27">
        <f t="shared" si="3"/>
        <v>94</v>
      </c>
      <c r="Y251" s="28">
        <f t="shared" si="4"/>
        <v>0.09700231481</v>
      </c>
      <c r="Z251" s="27"/>
      <c r="AA251" s="27" t="str">
        <f t="shared" si="5"/>
        <v/>
      </c>
      <c r="AB251" s="27" t="str">
        <f t="shared" si="6"/>
        <v/>
      </c>
      <c r="AC251" s="27" t="str">
        <f t="shared" si="7"/>
        <v/>
      </c>
      <c r="AD251" s="27" t="str">
        <f t="shared" si="8"/>
        <v/>
      </c>
      <c r="AE251" t="str">
        <f t="shared" si="9"/>
        <v/>
      </c>
      <c r="AG251" t="str">
        <f t="shared" si="10"/>
        <v>@jorgepappalardo</v>
      </c>
      <c r="AH251" s="31" t="str">
        <f t="shared" si="11"/>
        <v>https://www.chess.com/member/jorgepappalardo</v>
      </c>
      <c r="AJ251" s="29"/>
      <c r="AK251" s="29"/>
      <c r="AL251" s="29">
        <v>248.0</v>
      </c>
      <c r="AM251" s="29"/>
      <c r="AN251" s="37"/>
      <c r="AQ251" s="10"/>
    </row>
    <row r="252">
      <c r="A252" s="23">
        <v>249.0</v>
      </c>
      <c r="B252" s="10" t="s">
        <v>844</v>
      </c>
      <c r="C252" s="24">
        <v>43019.58503472222</v>
      </c>
      <c r="D252" s="24">
        <v>43656.30925925926</v>
      </c>
      <c r="E252" s="10" t="s">
        <v>39</v>
      </c>
      <c r="F252" s="23">
        <v>13.0</v>
      </c>
      <c r="G252" s="25">
        <v>1730.0</v>
      </c>
      <c r="H252" s="23">
        <v>76.0</v>
      </c>
      <c r="I252" s="23">
        <v>132.0</v>
      </c>
      <c r="J252" s="23">
        <v>9.0</v>
      </c>
      <c r="K252" s="23">
        <v>52.0</v>
      </c>
      <c r="L252" s="23">
        <v>30718.0</v>
      </c>
      <c r="M252" s="23">
        <v>0.0</v>
      </c>
      <c r="N252" s="23">
        <v>1405.0</v>
      </c>
      <c r="O252" s="23">
        <v>89.0</v>
      </c>
      <c r="P252" s="23">
        <v>34.0</v>
      </c>
      <c r="Q252" s="23">
        <v>8.0</v>
      </c>
      <c r="R252" s="23">
        <v>18.0</v>
      </c>
      <c r="S252" s="23">
        <v>30718.0</v>
      </c>
      <c r="T252" s="25">
        <v>0.0</v>
      </c>
      <c r="U252" s="25">
        <v>1750.0</v>
      </c>
      <c r="V252" s="26">
        <v>26.0</v>
      </c>
      <c r="W252" s="5">
        <f t="shared" si="2"/>
        <v>-1329</v>
      </c>
      <c r="X252" s="27">
        <f t="shared" si="3"/>
        <v>60</v>
      </c>
      <c r="Y252" s="28">
        <f t="shared" si="4"/>
        <v>0.09362268518</v>
      </c>
      <c r="Z252" s="27"/>
      <c r="AA252" s="27" t="str">
        <f t="shared" si="5"/>
        <v/>
      </c>
      <c r="AB252" s="27" t="str">
        <f t="shared" si="6"/>
        <v/>
      </c>
      <c r="AC252" s="27" t="str">
        <f t="shared" si="7"/>
        <v/>
      </c>
      <c r="AD252" s="27" t="str">
        <f t="shared" si="8"/>
        <v/>
      </c>
      <c r="AE252" t="str">
        <f t="shared" si="9"/>
        <v/>
      </c>
      <c r="AG252" t="str">
        <f t="shared" si="10"/>
        <v>@psanmart</v>
      </c>
      <c r="AH252" s="31" t="str">
        <f t="shared" si="11"/>
        <v>https://www.chess.com/member/psanmart</v>
      </c>
      <c r="AJ252" s="29"/>
      <c r="AK252" s="29"/>
      <c r="AL252" s="29">
        <v>249.0</v>
      </c>
      <c r="AM252" s="29"/>
      <c r="AQ252" s="10"/>
    </row>
    <row r="253">
      <c r="A253" s="23">
        <v>250.0</v>
      </c>
      <c r="B253" s="10" t="s">
        <v>847</v>
      </c>
      <c r="C253" s="24">
        <v>42524.95711805556</v>
      </c>
      <c r="D253" s="24">
        <v>43656.377847222226</v>
      </c>
      <c r="E253" s="10" t="s">
        <v>39</v>
      </c>
      <c r="F253" s="23">
        <v>26.0</v>
      </c>
      <c r="G253" s="25">
        <v>1728.0</v>
      </c>
      <c r="H253" s="23">
        <v>59.0</v>
      </c>
      <c r="I253" s="23">
        <v>413.0</v>
      </c>
      <c r="J253" s="23">
        <v>71.0</v>
      </c>
      <c r="K253" s="23">
        <v>229.0</v>
      </c>
      <c r="L253" s="23">
        <v>68555.0</v>
      </c>
      <c r="M253" s="23">
        <v>2.22</v>
      </c>
      <c r="N253" s="23">
        <v>1487.0</v>
      </c>
      <c r="O253" s="23">
        <v>84.0</v>
      </c>
      <c r="P253" s="23">
        <v>44.0</v>
      </c>
      <c r="Q253" s="23">
        <v>9.0</v>
      </c>
      <c r="R253" s="23">
        <v>30.0</v>
      </c>
      <c r="S253" s="23">
        <v>68555.0</v>
      </c>
      <c r="T253" s="25">
        <v>2.22</v>
      </c>
      <c r="U253" s="25">
        <v>2111.0</v>
      </c>
      <c r="V253" s="26">
        <v>30.0</v>
      </c>
      <c r="W253" s="5">
        <f t="shared" si="2"/>
        <v>-1428</v>
      </c>
      <c r="X253" s="27">
        <f t="shared" si="3"/>
        <v>83</v>
      </c>
      <c r="Y253" s="28">
        <f t="shared" si="4"/>
        <v>0.02503472222</v>
      </c>
      <c r="Z253" s="27"/>
      <c r="AA253" s="27" t="str">
        <f t="shared" si="5"/>
        <v/>
      </c>
      <c r="AB253" s="27" t="str">
        <f t="shared" si="6"/>
        <v/>
      </c>
      <c r="AC253" s="27" t="str">
        <f t="shared" si="7"/>
        <v/>
      </c>
      <c r="AD253" s="27" t="str">
        <f t="shared" si="8"/>
        <v/>
      </c>
      <c r="AE253" t="str">
        <f t="shared" si="9"/>
        <v/>
      </c>
      <c r="AG253" t="str">
        <f t="shared" si="10"/>
        <v>@pabloreydecopas</v>
      </c>
      <c r="AH253" s="31" t="str">
        <f t="shared" si="11"/>
        <v>https://www.chess.com/member/pabloreydecopas</v>
      </c>
      <c r="AJ253" s="29"/>
      <c r="AK253" s="29"/>
      <c r="AL253" s="29">
        <v>250.0</v>
      </c>
      <c r="AM253" s="29"/>
      <c r="AQ253" s="10"/>
    </row>
    <row r="254">
      <c r="A254" s="23">
        <v>251.0</v>
      </c>
      <c r="B254" s="10" t="s">
        <v>848</v>
      </c>
      <c r="C254" s="24">
        <v>43209.392488425925</v>
      </c>
      <c r="D254" s="24">
        <v>43597.90290509259</v>
      </c>
      <c r="E254" s="10" t="s">
        <v>39</v>
      </c>
      <c r="F254" s="23">
        <v>0.0</v>
      </c>
      <c r="G254" s="25">
        <v>1728.0</v>
      </c>
      <c r="H254" s="23">
        <v>78.0</v>
      </c>
      <c r="I254" s="23">
        <v>95.0</v>
      </c>
      <c r="J254" s="23">
        <v>7.0</v>
      </c>
      <c r="K254" s="23">
        <v>23.0</v>
      </c>
      <c r="L254" s="23">
        <v>15770.0</v>
      </c>
      <c r="M254" s="23">
        <v>0.0</v>
      </c>
      <c r="N254" s="23">
        <v>1490.0</v>
      </c>
      <c r="O254" s="23">
        <v>91.0</v>
      </c>
      <c r="P254" s="23">
        <v>25.0</v>
      </c>
      <c r="Q254" s="23">
        <v>1.0</v>
      </c>
      <c r="R254" s="23">
        <v>4.0</v>
      </c>
      <c r="S254" s="23">
        <v>15770.0</v>
      </c>
      <c r="T254" s="25">
        <v>0.0</v>
      </c>
      <c r="U254" s="25">
        <v>1497.0</v>
      </c>
      <c r="V254" s="33" t="s">
        <v>36</v>
      </c>
      <c r="W254" s="5">
        <f t="shared" si="2"/>
        <v>-1412</v>
      </c>
      <c r="X254" s="27">
        <f t="shared" si="3"/>
        <v>30</v>
      </c>
      <c r="Y254" s="28">
        <f t="shared" si="4"/>
        <v>58.49997685</v>
      </c>
      <c r="Z254" s="27"/>
      <c r="AA254" s="27" t="str">
        <f t="shared" si="5"/>
        <v/>
      </c>
      <c r="AB254" s="27" t="str">
        <f t="shared" si="6"/>
        <v/>
      </c>
      <c r="AC254" s="27" t="str">
        <f t="shared" si="7"/>
        <v/>
      </c>
      <c r="AD254" s="27" t="str">
        <f t="shared" si="8"/>
        <v/>
      </c>
      <c r="AE254" t="str">
        <f t="shared" si="9"/>
        <v/>
      </c>
      <c r="AG254" t="str">
        <f t="shared" si="10"/>
        <v>@deassismarcos</v>
      </c>
      <c r="AH254" s="31" t="str">
        <f t="shared" si="11"/>
        <v>https://www.chess.com/member/deassismarcos</v>
      </c>
      <c r="AJ254" s="29"/>
      <c r="AK254" s="29"/>
      <c r="AL254" s="29">
        <v>251.0</v>
      </c>
      <c r="AM254" s="29"/>
      <c r="AQ254" s="10"/>
    </row>
    <row r="255">
      <c r="A255" s="23">
        <v>252.0</v>
      </c>
      <c r="B255" s="10" t="s">
        <v>851</v>
      </c>
      <c r="C255" s="24">
        <v>42172.76966435185</v>
      </c>
      <c r="D255" s="24">
        <v>43536.01222222222</v>
      </c>
      <c r="E255" s="10" t="s">
        <v>39</v>
      </c>
      <c r="F255" s="23">
        <v>0.0</v>
      </c>
      <c r="G255" s="25">
        <v>1725.0</v>
      </c>
      <c r="H255" s="23">
        <v>123.0</v>
      </c>
      <c r="I255" s="23">
        <v>79.0</v>
      </c>
      <c r="J255" s="23">
        <v>2.0</v>
      </c>
      <c r="K255" s="23">
        <v>90.0</v>
      </c>
      <c r="L255" s="23">
        <v>51365.0</v>
      </c>
      <c r="M255" s="23">
        <v>0.0</v>
      </c>
      <c r="N255" s="23">
        <v>1302.0</v>
      </c>
      <c r="O255" s="23">
        <v>194.0</v>
      </c>
      <c r="P255" s="23">
        <v>3.0</v>
      </c>
      <c r="Q255" s="23">
        <v>0.0</v>
      </c>
      <c r="R255" s="23">
        <v>3.0</v>
      </c>
      <c r="S255" s="23">
        <v>51365.0</v>
      </c>
      <c r="T255" s="25">
        <v>0.0</v>
      </c>
      <c r="U255" s="25">
        <v>1282.0</v>
      </c>
      <c r="V255" s="33" t="s">
        <v>36</v>
      </c>
      <c r="W255" s="5">
        <f t="shared" si="2"/>
        <v>-1179</v>
      </c>
      <c r="X255" s="27">
        <f t="shared" si="3"/>
        <v>6</v>
      </c>
      <c r="Y255" s="28">
        <f t="shared" si="4"/>
        <v>120.3906597</v>
      </c>
      <c r="Z255" s="27"/>
      <c r="AA255" s="27" t="str">
        <f t="shared" si="5"/>
        <v/>
      </c>
      <c r="AB255" s="27" t="str">
        <f t="shared" si="6"/>
        <v/>
      </c>
      <c r="AC255" s="27" t="str">
        <f t="shared" si="7"/>
        <v/>
      </c>
      <c r="AD255" s="27" t="str">
        <f t="shared" si="8"/>
        <v/>
      </c>
      <c r="AE255" t="str">
        <f t="shared" si="9"/>
        <v/>
      </c>
      <c r="AG255" t="str">
        <f t="shared" si="10"/>
        <v>@alejandro_grigera</v>
      </c>
      <c r="AH255" s="31" t="str">
        <f t="shared" si="11"/>
        <v>https://www.chess.com/member/alejandro_grigera</v>
      </c>
      <c r="AJ255" s="29"/>
      <c r="AK255" s="29"/>
      <c r="AL255" s="29">
        <v>252.0</v>
      </c>
      <c r="AM255" s="29"/>
      <c r="AQ255" s="10"/>
    </row>
    <row r="256">
      <c r="A256" s="23">
        <v>253.0</v>
      </c>
      <c r="B256" s="10" t="s">
        <v>854</v>
      </c>
      <c r="C256" s="24">
        <v>42913.95298611111</v>
      </c>
      <c r="D256" s="24">
        <v>43655.737604166665</v>
      </c>
      <c r="E256" s="10" t="s">
        <v>35</v>
      </c>
      <c r="F256" s="23">
        <v>4.0</v>
      </c>
      <c r="G256" s="25">
        <v>1724.0</v>
      </c>
      <c r="H256" s="23">
        <v>71.0</v>
      </c>
      <c r="I256" s="23">
        <v>153.0</v>
      </c>
      <c r="J256" s="23">
        <v>28.0</v>
      </c>
      <c r="K256" s="23">
        <v>106.0</v>
      </c>
      <c r="L256" s="23">
        <v>13218.0</v>
      </c>
      <c r="M256" s="23">
        <v>0.0</v>
      </c>
      <c r="N256" s="23">
        <v>1650.0</v>
      </c>
      <c r="O256" s="23">
        <v>110.0</v>
      </c>
      <c r="P256" s="23">
        <v>18.0</v>
      </c>
      <c r="Q256" s="23">
        <v>5.0</v>
      </c>
      <c r="R256" s="23">
        <v>13.0</v>
      </c>
      <c r="S256" s="23">
        <v>13218.0</v>
      </c>
      <c r="T256" s="25">
        <v>0.0</v>
      </c>
      <c r="U256" s="25">
        <v>1964.0</v>
      </c>
      <c r="V256" s="33" t="s">
        <v>36</v>
      </c>
      <c r="W256" s="5">
        <f t="shared" si="2"/>
        <v>-1579</v>
      </c>
      <c r="X256" s="27">
        <f t="shared" si="3"/>
        <v>36</v>
      </c>
      <c r="Y256" s="28">
        <f t="shared" si="4"/>
        <v>0.6652777778</v>
      </c>
      <c r="Z256" s="27"/>
      <c r="AA256" s="27" t="str">
        <f t="shared" si="5"/>
        <v/>
      </c>
      <c r="AB256" s="27" t="str">
        <f t="shared" si="6"/>
        <v/>
      </c>
      <c r="AC256" s="27" t="str">
        <f t="shared" si="7"/>
        <v/>
      </c>
      <c r="AD256" s="27" t="str">
        <f t="shared" si="8"/>
        <v/>
      </c>
      <c r="AE256" t="str">
        <f t="shared" si="9"/>
        <v/>
      </c>
      <c r="AG256" t="str">
        <f t="shared" si="10"/>
        <v>@elmorejames</v>
      </c>
      <c r="AH256" s="31" t="str">
        <f t="shared" si="11"/>
        <v>https://www.chess.com/member/elmorejames</v>
      </c>
      <c r="AJ256" s="29"/>
      <c r="AK256" s="29"/>
      <c r="AL256" s="29">
        <v>253.0</v>
      </c>
      <c r="AM256" s="29"/>
      <c r="AQ256" s="10"/>
    </row>
    <row r="257">
      <c r="A257" s="23">
        <v>254.0</v>
      </c>
      <c r="B257" s="10" t="s">
        <v>857</v>
      </c>
      <c r="C257" s="24">
        <v>43226.050104166665</v>
      </c>
      <c r="D257" s="24">
        <v>43654.828125</v>
      </c>
      <c r="E257" s="10" t="s">
        <v>39</v>
      </c>
      <c r="F257" s="23">
        <v>0.0</v>
      </c>
      <c r="G257" s="25">
        <v>1724.0</v>
      </c>
      <c r="H257" s="23">
        <v>98.0</v>
      </c>
      <c r="I257" s="23">
        <v>26.0</v>
      </c>
      <c r="J257" s="23">
        <v>3.0</v>
      </c>
      <c r="K257" s="23">
        <v>14.0</v>
      </c>
      <c r="L257" s="23">
        <v>9321.0</v>
      </c>
      <c r="M257" s="23">
        <v>0.0</v>
      </c>
      <c r="N257" s="10" t="s">
        <v>36</v>
      </c>
      <c r="O257" s="10" t="s">
        <v>36</v>
      </c>
      <c r="P257" s="23">
        <v>0.0</v>
      </c>
      <c r="Q257" s="23">
        <v>0.0</v>
      </c>
      <c r="R257" s="23">
        <v>0.0</v>
      </c>
      <c r="S257" s="10" t="s">
        <v>36</v>
      </c>
      <c r="T257" s="14" t="s">
        <v>36</v>
      </c>
      <c r="U257" s="25">
        <v>1917.0</v>
      </c>
      <c r="V257" s="26">
        <v>36.0</v>
      </c>
      <c r="W257" s="5" t="str">
        <f t="shared" si="2"/>
        <v>#VALUE!</v>
      </c>
      <c r="X257" s="27">
        <f t="shared" si="3"/>
        <v>0</v>
      </c>
      <c r="Y257" s="28">
        <f t="shared" si="4"/>
        <v>1.574756944</v>
      </c>
      <c r="Z257" s="27"/>
      <c r="AA257" s="27" t="str">
        <f t="shared" si="5"/>
        <v/>
      </c>
      <c r="AB257" s="27" t="str">
        <f t="shared" si="6"/>
        <v/>
      </c>
      <c r="AC257" s="27" t="str">
        <f t="shared" si="7"/>
        <v/>
      </c>
      <c r="AD257" s="27" t="str">
        <f t="shared" si="8"/>
        <v/>
      </c>
      <c r="AE257" t="str">
        <f t="shared" si="9"/>
        <v/>
      </c>
      <c r="AG257" t="str">
        <f t="shared" si="10"/>
        <v>@jobavajr</v>
      </c>
      <c r="AH257" s="31" t="str">
        <f t="shared" si="11"/>
        <v>https://www.chess.com/member/jobavajr</v>
      </c>
      <c r="AJ257" s="29"/>
      <c r="AK257" s="29"/>
      <c r="AL257" s="29">
        <v>254.0</v>
      </c>
      <c r="AM257" s="29"/>
      <c r="AQ257" s="10"/>
    </row>
    <row r="258">
      <c r="A258" s="23">
        <v>255.0</v>
      </c>
      <c r="B258" s="10" t="s">
        <v>858</v>
      </c>
      <c r="C258" s="24">
        <v>43357.527337962965</v>
      </c>
      <c r="D258" s="24">
        <v>43609.44383101852</v>
      </c>
      <c r="E258" s="10" t="s">
        <v>39</v>
      </c>
      <c r="F258" s="23">
        <v>0.0</v>
      </c>
      <c r="G258" s="25">
        <v>1723.0</v>
      </c>
      <c r="H258" s="23">
        <v>95.0</v>
      </c>
      <c r="I258" s="23">
        <v>29.0</v>
      </c>
      <c r="J258" s="23">
        <v>1.0</v>
      </c>
      <c r="K258" s="23">
        <v>4.0</v>
      </c>
      <c r="L258" s="23">
        <v>10669.0</v>
      </c>
      <c r="M258" s="23">
        <v>0.0</v>
      </c>
      <c r="N258" s="10" t="s">
        <v>36</v>
      </c>
      <c r="O258" s="10" t="s">
        <v>36</v>
      </c>
      <c r="P258" s="23">
        <v>0.0</v>
      </c>
      <c r="Q258" s="23">
        <v>0.0</v>
      </c>
      <c r="R258" s="23">
        <v>0.0</v>
      </c>
      <c r="S258" s="10" t="s">
        <v>36</v>
      </c>
      <c r="T258" s="14" t="s">
        <v>36</v>
      </c>
      <c r="U258" s="25">
        <v>1912.0</v>
      </c>
      <c r="V258" s="33" t="s">
        <v>36</v>
      </c>
      <c r="W258" s="5" t="str">
        <f t="shared" si="2"/>
        <v>#VALUE!</v>
      </c>
      <c r="X258" s="27">
        <f t="shared" si="3"/>
        <v>0</v>
      </c>
      <c r="Y258" s="28">
        <f t="shared" si="4"/>
        <v>46.95905093</v>
      </c>
      <c r="Z258" s="27"/>
      <c r="AA258" s="27" t="str">
        <f t="shared" si="5"/>
        <v/>
      </c>
      <c r="AB258" s="27" t="str">
        <f t="shared" si="6"/>
        <v/>
      </c>
      <c r="AC258" s="27" t="str">
        <f t="shared" si="7"/>
        <v/>
      </c>
      <c r="AD258" s="27" t="str">
        <f t="shared" si="8"/>
        <v/>
      </c>
      <c r="AE258" t="str">
        <f t="shared" si="9"/>
        <v/>
      </c>
      <c r="AG258" t="str">
        <f t="shared" si="10"/>
        <v>@buenamor</v>
      </c>
      <c r="AH258" s="31" t="str">
        <f t="shared" si="11"/>
        <v>https://www.chess.com/member/buenamor</v>
      </c>
      <c r="AJ258" s="29"/>
      <c r="AK258" s="29"/>
      <c r="AL258" s="29">
        <v>255.0</v>
      </c>
      <c r="AM258" s="29"/>
      <c r="AQ258" s="10"/>
    </row>
    <row r="259">
      <c r="A259" s="23">
        <v>256.0</v>
      </c>
      <c r="B259" s="10" t="s">
        <v>860</v>
      </c>
      <c r="C259" s="24">
        <v>43109.087476851855</v>
      </c>
      <c r="D259" s="24">
        <v>43649.86982638889</v>
      </c>
      <c r="E259" s="10" t="s">
        <v>39</v>
      </c>
      <c r="F259" s="23">
        <v>0.0</v>
      </c>
      <c r="G259" s="25">
        <v>1723.0</v>
      </c>
      <c r="H259" s="23">
        <v>102.0</v>
      </c>
      <c r="I259" s="23">
        <v>43.0</v>
      </c>
      <c r="J259" s="23">
        <v>12.0</v>
      </c>
      <c r="K259" s="23">
        <v>15.0</v>
      </c>
      <c r="L259" s="23">
        <v>94019.0</v>
      </c>
      <c r="M259" s="23">
        <v>50.0</v>
      </c>
      <c r="N259" s="23">
        <v>1108.0</v>
      </c>
      <c r="O259" s="23">
        <v>152.0</v>
      </c>
      <c r="P259" s="23">
        <v>12.0</v>
      </c>
      <c r="Q259" s="23">
        <v>0.0</v>
      </c>
      <c r="R259" s="23">
        <v>4.0</v>
      </c>
      <c r="S259" s="23">
        <v>94019.0</v>
      </c>
      <c r="T259" s="25">
        <v>50.0</v>
      </c>
      <c r="U259" s="25">
        <v>2005.0</v>
      </c>
      <c r="V259" s="33" t="s">
        <v>36</v>
      </c>
      <c r="W259" s="5">
        <f t="shared" si="2"/>
        <v>-1006</v>
      </c>
      <c r="X259" s="27">
        <f t="shared" si="3"/>
        <v>16</v>
      </c>
      <c r="Y259" s="28">
        <f t="shared" si="4"/>
        <v>6.533055556</v>
      </c>
      <c r="Z259" s="27"/>
      <c r="AA259" s="27" t="str">
        <f t="shared" si="5"/>
        <v/>
      </c>
      <c r="AB259" s="27" t="str">
        <f t="shared" si="6"/>
        <v/>
      </c>
      <c r="AC259" s="27" t="str">
        <f t="shared" si="7"/>
        <v/>
      </c>
      <c r="AD259" s="27" t="str">
        <f t="shared" si="8"/>
        <v/>
      </c>
      <c r="AE259" t="str">
        <f t="shared" si="9"/>
        <v/>
      </c>
      <c r="AG259" t="str">
        <f t="shared" si="10"/>
        <v>@lauti633</v>
      </c>
      <c r="AH259" s="31" t="str">
        <f t="shared" si="11"/>
        <v>https://www.chess.com/member/lauti633</v>
      </c>
      <c r="AJ259" s="29"/>
      <c r="AK259" s="29"/>
      <c r="AL259" s="29">
        <v>256.0</v>
      </c>
      <c r="AM259" s="29"/>
      <c r="AQ259" s="10"/>
    </row>
    <row r="260">
      <c r="A260" s="23">
        <v>257.0</v>
      </c>
      <c r="B260" s="10" t="s">
        <v>861</v>
      </c>
      <c r="C260" s="24">
        <v>40847.436793981484</v>
      </c>
      <c r="D260" s="24">
        <v>43656.35667824074</v>
      </c>
      <c r="E260" s="10" t="s">
        <v>39</v>
      </c>
      <c r="F260" s="23">
        <v>12.0</v>
      </c>
      <c r="G260" s="25">
        <v>1720.0</v>
      </c>
      <c r="H260" s="23">
        <v>60.0</v>
      </c>
      <c r="I260" s="23">
        <v>1037.0</v>
      </c>
      <c r="J260" s="23">
        <v>98.0</v>
      </c>
      <c r="K260" s="23">
        <v>767.0</v>
      </c>
      <c r="L260" s="23">
        <v>27917.0</v>
      </c>
      <c r="M260" s="23">
        <v>0.0</v>
      </c>
      <c r="N260" s="23">
        <v>1515.0</v>
      </c>
      <c r="O260" s="23">
        <v>81.0</v>
      </c>
      <c r="P260" s="23">
        <v>210.0</v>
      </c>
      <c r="Q260" s="23">
        <v>15.0</v>
      </c>
      <c r="R260" s="23">
        <v>129.0</v>
      </c>
      <c r="S260" s="23">
        <v>27917.0</v>
      </c>
      <c r="T260" s="25">
        <v>0.0</v>
      </c>
      <c r="U260" s="25">
        <v>2225.0</v>
      </c>
      <c r="V260" s="26">
        <v>22.0</v>
      </c>
      <c r="W260" s="5">
        <f t="shared" si="2"/>
        <v>-1455</v>
      </c>
      <c r="X260" s="27">
        <f t="shared" si="3"/>
        <v>354</v>
      </c>
      <c r="Y260" s="28">
        <f t="shared" si="4"/>
        <v>0.0462037037</v>
      </c>
      <c r="Z260" s="27"/>
      <c r="AA260" s="27" t="str">
        <f t="shared" si="5"/>
        <v/>
      </c>
      <c r="AB260" s="27" t="str">
        <f t="shared" si="6"/>
        <v/>
      </c>
      <c r="AC260" s="27" t="str">
        <f t="shared" si="7"/>
        <v/>
      </c>
      <c r="AD260" s="27" t="str">
        <f t="shared" si="8"/>
        <v/>
      </c>
      <c r="AE260" t="str">
        <f t="shared" si="9"/>
        <v/>
      </c>
      <c r="AG260" t="str">
        <f t="shared" si="10"/>
        <v>@agreppi</v>
      </c>
      <c r="AH260" s="31" t="str">
        <f t="shared" si="11"/>
        <v>https://www.chess.com/member/agreppi</v>
      </c>
      <c r="AJ260" s="29"/>
      <c r="AK260" s="29"/>
      <c r="AL260" s="29">
        <v>257.0</v>
      </c>
      <c r="AM260" s="29"/>
      <c r="AQ260" s="10"/>
    </row>
    <row r="261">
      <c r="A261" s="23">
        <v>258.0</v>
      </c>
      <c r="B261" s="10" t="s">
        <v>863</v>
      </c>
      <c r="C261" s="24">
        <v>43519.36079861111</v>
      </c>
      <c r="D261" s="24">
        <v>43656.337326388886</v>
      </c>
      <c r="E261" s="10" t="s">
        <v>39</v>
      </c>
      <c r="F261" s="23">
        <v>7.0</v>
      </c>
      <c r="G261" s="25">
        <v>1719.0</v>
      </c>
      <c r="H261" s="23">
        <v>82.0</v>
      </c>
      <c r="I261" s="23">
        <v>32.0</v>
      </c>
      <c r="J261" s="23">
        <v>2.0</v>
      </c>
      <c r="K261" s="23">
        <v>5.0</v>
      </c>
      <c r="L261" s="23">
        <v>11640.0</v>
      </c>
      <c r="M261" s="23">
        <v>0.0</v>
      </c>
      <c r="N261" s="23">
        <v>1582.0</v>
      </c>
      <c r="O261" s="23">
        <v>120.0</v>
      </c>
      <c r="P261" s="23">
        <v>6.0</v>
      </c>
      <c r="Q261" s="23">
        <v>0.0</v>
      </c>
      <c r="R261" s="23">
        <v>3.0</v>
      </c>
      <c r="S261" s="23">
        <v>11640.0</v>
      </c>
      <c r="T261" s="25">
        <v>0.0</v>
      </c>
      <c r="U261" s="25">
        <v>2296.0</v>
      </c>
      <c r="V261" s="26">
        <v>30.0</v>
      </c>
      <c r="W261" s="5">
        <f t="shared" si="2"/>
        <v>-1500</v>
      </c>
      <c r="X261" s="27">
        <f t="shared" si="3"/>
        <v>9</v>
      </c>
      <c r="Y261" s="28">
        <f t="shared" si="4"/>
        <v>0.06555555556</v>
      </c>
      <c r="Z261" s="27"/>
      <c r="AA261" s="27" t="str">
        <f t="shared" si="5"/>
        <v/>
      </c>
      <c r="AB261" s="27" t="str">
        <f t="shared" si="6"/>
        <v/>
      </c>
      <c r="AC261" s="27" t="str">
        <f t="shared" si="7"/>
        <v/>
      </c>
      <c r="AD261" s="27" t="str">
        <f t="shared" si="8"/>
        <v/>
      </c>
      <c r="AE261" t="str">
        <f t="shared" si="9"/>
        <v/>
      </c>
      <c r="AG261" t="str">
        <f t="shared" si="10"/>
        <v>@unamisiones</v>
      </c>
      <c r="AH261" s="31" t="str">
        <f t="shared" si="11"/>
        <v>https://www.chess.com/member/unamisiones</v>
      </c>
      <c r="AJ261" s="29"/>
      <c r="AK261" s="29"/>
      <c r="AL261" s="29">
        <v>258.0</v>
      </c>
      <c r="AM261" s="29"/>
      <c r="AQ261" s="10"/>
    </row>
    <row r="262">
      <c r="A262" s="23">
        <v>259.0</v>
      </c>
      <c r="B262" s="10" t="s">
        <v>865</v>
      </c>
      <c r="C262" s="24">
        <v>43162.83079861111</v>
      </c>
      <c r="D262" s="24">
        <v>43656.38927083334</v>
      </c>
      <c r="E262" s="10" t="s">
        <v>39</v>
      </c>
      <c r="F262" s="23">
        <v>13.0</v>
      </c>
      <c r="G262" s="25">
        <v>1718.0</v>
      </c>
      <c r="H262" s="23">
        <v>88.0</v>
      </c>
      <c r="I262" s="23">
        <v>170.0</v>
      </c>
      <c r="J262" s="23">
        <v>22.0</v>
      </c>
      <c r="K262" s="23">
        <v>86.0</v>
      </c>
      <c r="L262" s="23">
        <v>82730.0</v>
      </c>
      <c r="M262" s="23">
        <v>12.5</v>
      </c>
      <c r="N262" s="23">
        <v>1585.0</v>
      </c>
      <c r="O262" s="23">
        <v>104.0</v>
      </c>
      <c r="P262" s="23">
        <v>20.0</v>
      </c>
      <c r="Q262" s="23">
        <v>0.0</v>
      </c>
      <c r="R262" s="23">
        <v>5.0</v>
      </c>
      <c r="S262" s="23">
        <v>82730.0</v>
      </c>
      <c r="T262" s="25">
        <v>12.5</v>
      </c>
      <c r="U262" s="25">
        <v>2076.0</v>
      </c>
      <c r="V262" s="26">
        <v>25.0</v>
      </c>
      <c r="W262" s="5">
        <f t="shared" si="2"/>
        <v>-1497</v>
      </c>
      <c r="X262" s="27">
        <f t="shared" si="3"/>
        <v>25</v>
      </c>
      <c r="Y262" s="28">
        <f t="shared" si="4"/>
        <v>0.01361111111</v>
      </c>
      <c r="Z262" s="27"/>
      <c r="AA262" s="27" t="str">
        <f t="shared" si="5"/>
        <v/>
      </c>
      <c r="AB262" s="27" t="str">
        <f t="shared" si="6"/>
        <v/>
      </c>
      <c r="AC262" s="27" t="str">
        <f t="shared" si="7"/>
        <v/>
      </c>
      <c r="AD262" s="27" t="str">
        <f t="shared" si="8"/>
        <v/>
      </c>
      <c r="AE262" t="str">
        <f t="shared" si="9"/>
        <v/>
      </c>
      <c r="AG262" t="str">
        <f t="shared" si="10"/>
        <v>@limajoaquin</v>
      </c>
      <c r="AH262" s="31" t="str">
        <f t="shared" si="11"/>
        <v>https://www.chess.com/member/limajoaquin</v>
      </c>
      <c r="AJ262" s="29"/>
      <c r="AK262" s="29"/>
      <c r="AL262" s="29">
        <v>259.0</v>
      </c>
      <c r="AM262" s="29"/>
      <c r="AQ262" s="10"/>
    </row>
    <row r="263">
      <c r="A263" s="23">
        <v>260.0</v>
      </c>
      <c r="B263" s="10" t="s">
        <v>868</v>
      </c>
      <c r="C263" s="24">
        <v>43266.034375</v>
      </c>
      <c r="D263" s="24">
        <v>43656.33230324074</v>
      </c>
      <c r="E263" s="10" t="s">
        <v>35</v>
      </c>
      <c r="F263" s="23">
        <v>1.0</v>
      </c>
      <c r="G263" s="25">
        <v>1715.0</v>
      </c>
      <c r="H263" s="23">
        <v>82.0</v>
      </c>
      <c r="I263" s="23">
        <v>87.0</v>
      </c>
      <c r="J263" s="23">
        <v>2.0</v>
      </c>
      <c r="K263" s="23">
        <v>22.0</v>
      </c>
      <c r="L263" s="23">
        <v>8723.0</v>
      </c>
      <c r="M263" s="23">
        <v>0.0</v>
      </c>
      <c r="N263" s="23">
        <v>1492.0</v>
      </c>
      <c r="O263" s="23">
        <v>122.0</v>
      </c>
      <c r="P263" s="23">
        <v>11.0</v>
      </c>
      <c r="Q263" s="23">
        <v>1.0</v>
      </c>
      <c r="R263" s="23">
        <v>3.0</v>
      </c>
      <c r="S263" s="23">
        <v>8723.0</v>
      </c>
      <c r="T263" s="25">
        <v>0.0</v>
      </c>
      <c r="U263" s="25">
        <v>3260.0</v>
      </c>
      <c r="V263" s="25">
        <v>35.0</v>
      </c>
      <c r="W263" s="5">
        <f t="shared" si="2"/>
        <v>-1410</v>
      </c>
      <c r="X263" s="27">
        <f t="shared" si="3"/>
        <v>15</v>
      </c>
      <c r="Y263" s="28">
        <f t="shared" si="4"/>
        <v>0.0705787037</v>
      </c>
      <c r="Z263" s="27"/>
      <c r="AA263" s="27" t="str">
        <f t="shared" si="5"/>
        <v/>
      </c>
      <c r="AB263" s="27" t="str">
        <f t="shared" si="6"/>
        <v/>
      </c>
      <c r="AC263" s="27" t="str">
        <f t="shared" si="7"/>
        <v/>
      </c>
      <c r="AD263" s="27" t="str">
        <f t="shared" si="8"/>
        <v/>
      </c>
      <c r="AE263" t="str">
        <f t="shared" si="9"/>
        <v/>
      </c>
      <c r="AG263" t="str">
        <f t="shared" si="10"/>
        <v>@lucascapdevilaroby</v>
      </c>
      <c r="AH263" s="31" t="str">
        <f t="shared" si="11"/>
        <v>https://www.chess.com/member/lucascapdevilaroby</v>
      </c>
      <c r="AJ263" s="29"/>
      <c r="AK263" s="29"/>
      <c r="AL263" s="29">
        <v>260.0</v>
      </c>
      <c r="AM263" s="29"/>
      <c r="AQ263" s="10"/>
    </row>
    <row r="264">
      <c r="A264" s="23">
        <v>261.0</v>
      </c>
      <c r="B264" s="10" t="s">
        <v>870</v>
      </c>
      <c r="C264" s="24">
        <v>43349.4684375</v>
      </c>
      <c r="D264" s="24">
        <v>43655.918344907404</v>
      </c>
      <c r="E264" s="10" t="s">
        <v>39</v>
      </c>
      <c r="F264" s="23">
        <v>1.0</v>
      </c>
      <c r="G264" s="25">
        <v>1715.0</v>
      </c>
      <c r="H264" s="23">
        <v>103.0</v>
      </c>
      <c r="I264" s="23">
        <v>86.0</v>
      </c>
      <c r="J264" s="23">
        <v>15.0</v>
      </c>
      <c r="K264" s="23">
        <v>40.0</v>
      </c>
      <c r="L264" s="23">
        <v>9128.0</v>
      </c>
      <c r="M264" s="23">
        <v>0.0</v>
      </c>
      <c r="N264" s="10" t="s">
        <v>36</v>
      </c>
      <c r="O264" s="10" t="s">
        <v>36</v>
      </c>
      <c r="P264" s="23">
        <v>0.0</v>
      </c>
      <c r="Q264" s="23">
        <v>0.0</v>
      </c>
      <c r="R264" s="23">
        <v>0.0</v>
      </c>
      <c r="S264" s="10" t="s">
        <v>36</v>
      </c>
      <c r="T264" s="14" t="s">
        <v>36</v>
      </c>
      <c r="U264" s="25">
        <v>2136.0</v>
      </c>
      <c r="V264" s="33" t="s">
        <v>36</v>
      </c>
      <c r="W264" s="5" t="str">
        <f t="shared" si="2"/>
        <v>#VALUE!</v>
      </c>
      <c r="X264" s="27">
        <f t="shared" si="3"/>
        <v>0</v>
      </c>
      <c r="Y264" s="28">
        <f t="shared" si="4"/>
        <v>0.484537037</v>
      </c>
      <c r="Z264" s="27"/>
      <c r="AA264" s="27" t="str">
        <f t="shared" si="5"/>
        <v/>
      </c>
      <c r="AB264" s="27" t="str">
        <f t="shared" si="6"/>
        <v/>
      </c>
      <c r="AC264" s="27" t="str">
        <f t="shared" si="7"/>
        <v/>
      </c>
      <c r="AD264" s="27" t="str">
        <f t="shared" si="8"/>
        <v/>
      </c>
      <c r="AE264" t="str">
        <f t="shared" si="9"/>
        <v/>
      </c>
      <c r="AG264" t="str">
        <f t="shared" si="10"/>
        <v>@maedhros1</v>
      </c>
      <c r="AH264" s="31" t="str">
        <f t="shared" si="11"/>
        <v>https://www.chess.com/member/maedhros1</v>
      </c>
      <c r="AJ264" s="29"/>
      <c r="AK264" s="29"/>
      <c r="AL264" s="29">
        <v>261.0</v>
      </c>
      <c r="AM264" s="29"/>
      <c r="AQ264" s="10"/>
    </row>
    <row r="265">
      <c r="A265" s="23">
        <v>262.0</v>
      </c>
      <c r="B265" s="10" t="s">
        <v>873</v>
      </c>
      <c r="C265" s="24">
        <v>42929.814722222225</v>
      </c>
      <c r="D265" s="24">
        <v>43656.330972222226</v>
      </c>
      <c r="E265" s="10" t="s">
        <v>39</v>
      </c>
      <c r="F265" s="23">
        <v>11.0</v>
      </c>
      <c r="G265" s="25">
        <v>1714.0</v>
      </c>
      <c r="H265" s="23">
        <v>87.0</v>
      </c>
      <c r="I265" s="23">
        <v>90.0</v>
      </c>
      <c r="J265" s="23">
        <v>6.0</v>
      </c>
      <c r="K265" s="23">
        <v>49.0</v>
      </c>
      <c r="L265" s="23">
        <v>41313.0</v>
      </c>
      <c r="M265" s="23">
        <v>0.0</v>
      </c>
      <c r="N265" s="23">
        <v>1389.0</v>
      </c>
      <c r="O265" s="23">
        <v>108.0</v>
      </c>
      <c r="P265" s="23">
        <v>25.0</v>
      </c>
      <c r="Q265" s="23">
        <v>0.0</v>
      </c>
      <c r="R265" s="23">
        <v>13.0</v>
      </c>
      <c r="S265" s="23">
        <v>41313.0</v>
      </c>
      <c r="T265" s="25">
        <v>0.0</v>
      </c>
      <c r="U265" s="25">
        <v>1696.0</v>
      </c>
      <c r="V265" s="26">
        <v>16.0</v>
      </c>
      <c r="W265" s="5">
        <f t="shared" si="2"/>
        <v>-1302</v>
      </c>
      <c r="X265" s="27">
        <f t="shared" si="3"/>
        <v>38</v>
      </c>
      <c r="Y265" s="28">
        <f t="shared" si="4"/>
        <v>0.07190972222</v>
      </c>
      <c r="Z265" s="27"/>
      <c r="AA265" s="27" t="str">
        <f t="shared" si="5"/>
        <v/>
      </c>
      <c r="AB265" s="27" t="str">
        <f t="shared" si="6"/>
        <v/>
      </c>
      <c r="AC265" s="27" t="str">
        <f t="shared" si="7"/>
        <v/>
      </c>
      <c r="AD265" s="27" t="str">
        <f t="shared" si="8"/>
        <v/>
      </c>
      <c r="AE265" t="str">
        <f t="shared" si="9"/>
        <v/>
      </c>
      <c r="AG265" t="str">
        <f t="shared" si="10"/>
        <v>@nnico87</v>
      </c>
      <c r="AH265" s="31" t="str">
        <f t="shared" si="11"/>
        <v>https://www.chess.com/member/nnico87</v>
      </c>
      <c r="AJ265" s="29"/>
      <c r="AK265" s="29"/>
      <c r="AL265" s="29">
        <v>262.0</v>
      </c>
      <c r="AM265" s="29"/>
      <c r="AQ265" s="10"/>
    </row>
    <row r="266">
      <c r="A266" s="23">
        <v>263.0</v>
      </c>
      <c r="B266" s="10" t="s">
        <v>875</v>
      </c>
      <c r="C266" s="24">
        <v>41124.720046296294</v>
      </c>
      <c r="D266" s="24">
        <v>43656.03167824074</v>
      </c>
      <c r="E266" s="10" t="s">
        <v>39</v>
      </c>
      <c r="F266" s="23">
        <v>3.0</v>
      </c>
      <c r="G266" s="25">
        <v>1713.0</v>
      </c>
      <c r="H266" s="23">
        <v>79.0</v>
      </c>
      <c r="I266" s="23">
        <v>290.0</v>
      </c>
      <c r="J266" s="23">
        <v>43.0</v>
      </c>
      <c r="K266" s="23">
        <v>146.0</v>
      </c>
      <c r="L266" s="23">
        <v>37938.0</v>
      </c>
      <c r="M266" s="23">
        <v>0.0</v>
      </c>
      <c r="N266" s="23">
        <v>1511.0</v>
      </c>
      <c r="O266" s="23">
        <v>90.0</v>
      </c>
      <c r="P266" s="23">
        <v>31.0</v>
      </c>
      <c r="Q266" s="23">
        <v>2.0</v>
      </c>
      <c r="R266" s="23">
        <v>12.0</v>
      </c>
      <c r="S266" s="23">
        <v>37938.0</v>
      </c>
      <c r="T266" s="25">
        <v>0.0</v>
      </c>
      <c r="U266" s="25">
        <v>1978.0</v>
      </c>
      <c r="V266" s="26">
        <v>26.0</v>
      </c>
      <c r="W266" s="5">
        <f t="shared" si="2"/>
        <v>-1432</v>
      </c>
      <c r="X266" s="27">
        <f t="shared" si="3"/>
        <v>45</v>
      </c>
      <c r="Y266" s="28">
        <f t="shared" si="4"/>
        <v>0.3712037037</v>
      </c>
      <c r="Z266" s="27"/>
      <c r="AA266" s="27" t="str">
        <f t="shared" si="5"/>
        <v/>
      </c>
      <c r="AB266" s="27" t="str">
        <f t="shared" si="6"/>
        <v/>
      </c>
      <c r="AC266" s="27" t="str">
        <f t="shared" si="7"/>
        <v/>
      </c>
      <c r="AD266" s="27" t="str">
        <f t="shared" si="8"/>
        <v/>
      </c>
      <c r="AE266" t="str">
        <f t="shared" si="9"/>
        <v/>
      </c>
      <c r="AG266" t="str">
        <f t="shared" si="10"/>
        <v>@alitam</v>
      </c>
      <c r="AH266" s="31" t="str">
        <f t="shared" si="11"/>
        <v>https://www.chess.com/member/alitam</v>
      </c>
      <c r="AJ266" s="29"/>
      <c r="AK266" s="29"/>
      <c r="AL266" s="29">
        <v>263.0</v>
      </c>
      <c r="AM266" s="29"/>
      <c r="AQ266" s="10"/>
    </row>
    <row r="267">
      <c r="A267" s="23">
        <v>264.0</v>
      </c>
      <c r="B267" s="10" t="s">
        <v>876</v>
      </c>
      <c r="C267" s="24">
        <v>43226.03542824074</v>
      </c>
      <c r="D267" s="24">
        <v>43656.321180555555</v>
      </c>
      <c r="E267" s="10" t="s">
        <v>39</v>
      </c>
      <c r="F267" s="23">
        <v>5.0</v>
      </c>
      <c r="G267" s="25">
        <v>1713.0</v>
      </c>
      <c r="H267" s="23">
        <v>82.0</v>
      </c>
      <c r="I267" s="23">
        <v>184.0</v>
      </c>
      <c r="J267" s="23">
        <v>27.0</v>
      </c>
      <c r="K267" s="23">
        <v>65.0</v>
      </c>
      <c r="L267" s="23">
        <v>6521.0</v>
      </c>
      <c r="M267" s="23">
        <v>3.45</v>
      </c>
      <c r="N267" s="23">
        <v>1690.0</v>
      </c>
      <c r="O267" s="23">
        <v>76.0</v>
      </c>
      <c r="P267" s="23">
        <v>203.0</v>
      </c>
      <c r="Q267" s="23">
        <v>11.0</v>
      </c>
      <c r="R267" s="23">
        <v>36.0</v>
      </c>
      <c r="S267" s="23">
        <v>6521.0</v>
      </c>
      <c r="T267" s="25">
        <v>3.45</v>
      </c>
      <c r="U267" s="25">
        <v>1831.0</v>
      </c>
      <c r="V267" s="14" t="s">
        <v>36</v>
      </c>
      <c r="W267" s="5">
        <f t="shared" si="2"/>
        <v>-1608</v>
      </c>
      <c r="X267" s="27">
        <f t="shared" si="3"/>
        <v>250</v>
      </c>
      <c r="Y267" s="28">
        <f t="shared" si="4"/>
        <v>0.08170138889</v>
      </c>
      <c r="Z267" s="27"/>
      <c r="AA267" s="27" t="str">
        <f t="shared" si="5"/>
        <v/>
      </c>
      <c r="AB267" s="27" t="str">
        <f t="shared" si="6"/>
        <v/>
      </c>
      <c r="AC267" s="27" t="str">
        <f t="shared" si="7"/>
        <v/>
      </c>
      <c r="AD267" s="27" t="str">
        <f t="shared" si="8"/>
        <v/>
      </c>
      <c r="AE267" t="str">
        <f t="shared" si="9"/>
        <v/>
      </c>
      <c r="AG267" t="str">
        <f t="shared" si="10"/>
        <v>@federiconyarlathotep</v>
      </c>
      <c r="AH267" s="31" t="str">
        <f t="shared" si="11"/>
        <v>https://www.chess.com/member/federiconyarlathotep</v>
      </c>
      <c r="AJ267" s="29"/>
      <c r="AK267" s="29"/>
      <c r="AL267" s="29">
        <v>264.0</v>
      </c>
      <c r="AM267" s="29"/>
      <c r="AQ267" s="10"/>
    </row>
    <row r="268">
      <c r="A268" s="23">
        <v>265.0</v>
      </c>
      <c r="B268" s="10" t="s">
        <v>878</v>
      </c>
      <c r="C268" s="24">
        <v>42174.855358796296</v>
      </c>
      <c r="D268" s="24">
        <v>43655.81988425926</v>
      </c>
      <c r="E268" s="10" t="s">
        <v>39</v>
      </c>
      <c r="F268" s="23">
        <v>55.0</v>
      </c>
      <c r="G268" s="25">
        <v>1712.0</v>
      </c>
      <c r="H268" s="23">
        <v>43.0</v>
      </c>
      <c r="I268" s="23">
        <v>1053.0</v>
      </c>
      <c r="J268" s="23">
        <v>341.0</v>
      </c>
      <c r="K268" s="23">
        <v>615.0</v>
      </c>
      <c r="L268" s="23">
        <v>10882.0</v>
      </c>
      <c r="M268" s="23">
        <v>0.0</v>
      </c>
      <c r="N268" s="23">
        <v>1595.0</v>
      </c>
      <c r="O268" s="23">
        <v>61.0</v>
      </c>
      <c r="P268" s="23">
        <v>194.0</v>
      </c>
      <c r="Q268" s="23">
        <v>44.0</v>
      </c>
      <c r="R268" s="23">
        <v>127.0</v>
      </c>
      <c r="S268" s="23">
        <v>10882.0</v>
      </c>
      <c r="T268" s="25">
        <v>0.0</v>
      </c>
      <c r="U268" s="25">
        <v>2033.0</v>
      </c>
      <c r="V268" s="14" t="s">
        <v>36</v>
      </c>
      <c r="W268" s="5">
        <f t="shared" si="2"/>
        <v>-1552</v>
      </c>
      <c r="X268" s="27">
        <f t="shared" si="3"/>
        <v>365</v>
      </c>
      <c r="Y268" s="28">
        <f t="shared" si="4"/>
        <v>0.5829976852</v>
      </c>
      <c r="Z268" s="27"/>
      <c r="AA268" s="27" t="str">
        <f t="shared" si="5"/>
        <v/>
      </c>
      <c r="AB268" s="27" t="str">
        <f t="shared" si="6"/>
        <v/>
      </c>
      <c r="AC268" s="27" t="str">
        <f t="shared" si="7"/>
        <v/>
      </c>
      <c r="AD268" s="27" t="str">
        <f t="shared" si="8"/>
        <v/>
      </c>
      <c r="AE268" t="str">
        <f t="shared" si="9"/>
        <v/>
      </c>
      <c r="AG268" t="str">
        <f t="shared" si="10"/>
        <v>@fraygerundio</v>
      </c>
      <c r="AH268" s="31" t="str">
        <f t="shared" si="11"/>
        <v>https://www.chess.com/member/fraygerundio</v>
      </c>
      <c r="AJ268" s="29"/>
      <c r="AK268" s="29"/>
      <c r="AL268" s="29">
        <v>265.0</v>
      </c>
      <c r="AM268" s="29"/>
      <c r="AQ268" s="10"/>
    </row>
    <row r="269">
      <c r="A269" s="23">
        <v>266.0</v>
      </c>
      <c r="B269" s="10" t="s">
        <v>880</v>
      </c>
      <c r="C269" s="24">
        <v>43165.51740740741</v>
      </c>
      <c r="D269" s="24">
        <v>43655.956979166665</v>
      </c>
      <c r="E269" s="10" t="s">
        <v>39</v>
      </c>
      <c r="F269" s="23">
        <v>25.0</v>
      </c>
      <c r="G269" s="25">
        <v>1712.0</v>
      </c>
      <c r="H269" s="23">
        <v>67.0</v>
      </c>
      <c r="I269" s="23">
        <v>93.0</v>
      </c>
      <c r="J269" s="23">
        <v>8.0</v>
      </c>
      <c r="K269" s="23">
        <v>26.0</v>
      </c>
      <c r="L269" s="23">
        <v>102406.0</v>
      </c>
      <c r="M269" s="23">
        <v>0.0</v>
      </c>
      <c r="N269" s="23">
        <v>1189.0</v>
      </c>
      <c r="O269" s="23">
        <v>134.0</v>
      </c>
      <c r="P269" s="23">
        <v>8.0</v>
      </c>
      <c r="Q269" s="23">
        <v>2.0</v>
      </c>
      <c r="R269" s="23">
        <v>2.0</v>
      </c>
      <c r="S269" s="23">
        <v>102406.0</v>
      </c>
      <c r="T269" s="25">
        <v>0.0</v>
      </c>
      <c r="U269" s="25">
        <v>1692.0</v>
      </c>
      <c r="V269" s="25">
        <v>18.0</v>
      </c>
      <c r="W269" s="5">
        <f t="shared" si="2"/>
        <v>-1122</v>
      </c>
      <c r="X269" s="27">
        <f t="shared" si="3"/>
        <v>12</v>
      </c>
      <c r="Y269" s="28">
        <f t="shared" si="4"/>
        <v>0.4459027778</v>
      </c>
      <c r="Z269" s="27"/>
      <c r="AA269" s="27" t="str">
        <f t="shared" si="5"/>
        <v/>
      </c>
      <c r="AB269" s="27" t="str">
        <f t="shared" si="6"/>
        <v/>
      </c>
      <c r="AC269" s="27" t="str">
        <f t="shared" si="7"/>
        <v/>
      </c>
      <c r="AD269" s="27" t="str">
        <f t="shared" si="8"/>
        <v/>
      </c>
      <c r="AE269" t="str">
        <f t="shared" si="9"/>
        <v/>
      </c>
      <c r="AG269" t="str">
        <f t="shared" si="10"/>
        <v>@emilianodelcampo</v>
      </c>
      <c r="AH269" s="31" t="str">
        <f t="shared" si="11"/>
        <v>https://www.chess.com/member/emilianodelcampo</v>
      </c>
      <c r="AJ269" s="29"/>
      <c r="AK269" s="29"/>
      <c r="AL269" s="29">
        <v>266.0</v>
      </c>
      <c r="AM269" s="29"/>
      <c r="AQ269" s="10"/>
    </row>
    <row r="270">
      <c r="A270" s="23">
        <v>267.0</v>
      </c>
      <c r="B270" s="10" t="s">
        <v>883</v>
      </c>
      <c r="C270" s="24">
        <v>43476.97655092592</v>
      </c>
      <c r="D270" s="24">
        <v>43656.39129629629</v>
      </c>
      <c r="E270" s="10" t="s">
        <v>35</v>
      </c>
      <c r="F270" s="23">
        <v>9.0</v>
      </c>
      <c r="G270" s="25">
        <v>1711.0</v>
      </c>
      <c r="H270" s="23">
        <v>81.0</v>
      </c>
      <c r="I270" s="23">
        <v>26.0</v>
      </c>
      <c r="J270" s="23">
        <v>3.0</v>
      </c>
      <c r="K270" s="23">
        <v>4.0</v>
      </c>
      <c r="L270" s="23">
        <v>31482.0</v>
      </c>
      <c r="M270" s="23">
        <v>0.0</v>
      </c>
      <c r="N270" s="23">
        <v>1353.0</v>
      </c>
      <c r="O270" s="23">
        <v>141.0</v>
      </c>
      <c r="P270" s="23">
        <v>7.0</v>
      </c>
      <c r="Q270" s="23">
        <v>2.0</v>
      </c>
      <c r="R270" s="23">
        <v>0.0</v>
      </c>
      <c r="S270" s="23">
        <v>31482.0</v>
      </c>
      <c r="T270" s="25">
        <v>0.0</v>
      </c>
      <c r="U270" s="25">
        <v>2037.0</v>
      </c>
      <c r="V270" s="14" t="s">
        <v>36</v>
      </c>
      <c r="W270" s="5">
        <f t="shared" si="2"/>
        <v>-1272</v>
      </c>
      <c r="X270" s="27">
        <f t="shared" si="3"/>
        <v>9</v>
      </c>
      <c r="Y270" s="28">
        <f t="shared" si="4"/>
        <v>0.01158564815</v>
      </c>
      <c r="Z270" s="27"/>
      <c r="AA270" s="27" t="str">
        <f t="shared" si="5"/>
        <v/>
      </c>
      <c r="AB270" s="27" t="str">
        <f t="shared" si="6"/>
        <v/>
      </c>
      <c r="AC270" s="27" t="str">
        <f t="shared" si="7"/>
        <v/>
      </c>
      <c r="AD270" s="27" t="str">
        <f t="shared" si="8"/>
        <v/>
      </c>
      <c r="AE270" t="str">
        <f t="shared" si="9"/>
        <v/>
      </c>
      <c r="AG270" t="str">
        <f t="shared" si="10"/>
        <v>@abols</v>
      </c>
      <c r="AH270" s="31" t="str">
        <f t="shared" si="11"/>
        <v>https://www.chess.com/member/abols</v>
      </c>
      <c r="AJ270" s="29"/>
      <c r="AK270" s="29"/>
      <c r="AL270" s="29">
        <v>267.0</v>
      </c>
      <c r="AM270" s="29"/>
      <c r="AQ270" s="10"/>
    </row>
    <row r="271">
      <c r="A271" s="23">
        <v>268.0</v>
      </c>
      <c r="B271" s="10" t="s">
        <v>885</v>
      </c>
      <c r="C271" s="24">
        <v>43479.5984375</v>
      </c>
      <c r="D271" s="24">
        <v>43656.33</v>
      </c>
      <c r="E271" s="10" t="s">
        <v>39</v>
      </c>
      <c r="F271" s="23">
        <v>2.0</v>
      </c>
      <c r="G271" s="25">
        <v>1710.0</v>
      </c>
      <c r="H271" s="23">
        <v>98.0</v>
      </c>
      <c r="I271" s="23">
        <v>81.0</v>
      </c>
      <c r="J271" s="23">
        <v>0.0</v>
      </c>
      <c r="K271" s="23">
        <v>21.0</v>
      </c>
      <c r="L271" s="23">
        <v>11649.0</v>
      </c>
      <c r="M271" s="23">
        <v>0.0</v>
      </c>
      <c r="N271" s="10" t="s">
        <v>36</v>
      </c>
      <c r="O271" s="10" t="s">
        <v>36</v>
      </c>
      <c r="P271" s="23">
        <v>0.0</v>
      </c>
      <c r="Q271" s="23">
        <v>0.0</v>
      </c>
      <c r="R271" s="23">
        <v>0.0</v>
      </c>
      <c r="S271" s="10" t="s">
        <v>36</v>
      </c>
      <c r="T271" s="14" t="s">
        <v>36</v>
      </c>
      <c r="U271" s="25">
        <v>2555.0</v>
      </c>
      <c r="V271" s="26">
        <v>35.0</v>
      </c>
      <c r="W271" s="5" t="str">
        <f t="shared" si="2"/>
        <v>#VALUE!</v>
      </c>
      <c r="X271" s="27">
        <f t="shared" si="3"/>
        <v>0</v>
      </c>
      <c r="Y271" s="28">
        <f t="shared" si="4"/>
        <v>0.07288194444</v>
      </c>
      <c r="Z271" s="27"/>
      <c r="AA271" s="27" t="str">
        <f t="shared" si="5"/>
        <v/>
      </c>
      <c r="AB271" s="27" t="str">
        <f t="shared" si="6"/>
        <v/>
      </c>
      <c r="AC271" s="27" t="str">
        <f t="shared" si="7"/>
        <v/>
      </c>
      <c r="AD271" s="27" t="str">
        <f t="shared" si="8"/>
        <v/>
      </c>
      <c r="AE271" t="str">
        <f t="shared" si="9"/>
        <v/>
      </c>
      <c r="AG271" t="str">
        <f t="shared" si="10"/>
        <v>@t1m34f1r3</v>
      </c>
      <c r="AH271" s="31" t="str">
        <f t="shared" si="11"/>
        <v>https://www.chess.com/member/t1m34f1r3</v>
      </c>
      <c r="AJ271" s="29"/>
      <c r="AK271" s="29"/>
      <c r="AL271" s="29">
        <v>268.0</v>
      </c>
      <c r="AM271" s="29"/>
      <c r="AQ271" s="10"/>
    </row>
    <row r="272">
      <c r="A272" s="23">
        <v>269.0</v>
      </c>
      <c r="B272" s="10" t="s">
        <v>888</v>
      </c>
      <c r="C272" s="24">
        <v>41931.90578703704</v>
      </c>
      <c r="D272" s="24">
        <v>43638.53298611111</v>
      </c>
      <c r="E272" s="10" t="s">
        <v>39</v>
      </c>
      <c r="F272" s="23">
        <v>0.0</v>
      </c>
      <c r="G272" s="25">
        <v>1705.0</v>
      </c>
      <c r="H272" s="23">
        <v>199.0</v>
      </c>
      <c r="I272" s="23">
        <v>4.0</v>
      </c>
      <c r="J272" s="23">
        <v>0.0</v>
      </c>
      <c r="K272" s="23">
        <v>1.0</v>
      </c>
      <c r="L272" s="23">
        <v>30499.0</v>
      </c>
      <c r="M272" s="23">
        <v>0.0</v>
      </c>
      <c r="N272" s="10" t="s">
        <v>36</v>
      </c>
      <c r="O272" s="10" t="s">
        <v>36</v>
      </c>
      <c r="P272" s="23">
        <v>0.0</v>
      </c>
      <c r="Q272" s="23">
        <v>0.0</v>
      </c>
      <c r="R272" s="23">
        <v>0.0</v>
      </c>
      <c r="S272" s="10" t="s">
        <v>36</v>
      </c>
      <c r="T272" s="14" t="s">
        <v>36</v>
      </c>
      <c r="U272" s="25">
        <v>2018.0</v>
      </c>
      <c r="V272" s="26">
        <v>25.0</v>
      </c>
      <c r="W272" s="5" t="str">
        <f t="shared" si="2"/>
        <v>#VALUE!</v>
      </c>
      <c r="X272" s="27">
        <f t="shared" si="3"/>
        <v>0</v>
      </c>
      <c r="Y272" s="28">
        <f t="shared" si="4"/>
        <v>17.86989583</v>
      </c>
      <c r="Z272" s="27"/>
      <c r="AA272" s="27" t="str">
        <f t="shared" si="5"/>
        <v/>
      </c>
      <c r="AB272" s="27" t="str">
        <f t="shared" si="6"/>
        <v/>
      </c>
      <c r="AC272" s="27" t="str">
        <f t="shared" si="7"/>
        <v/>
      </c>
      <c r="AD272" s="27" t="str">
        <f t="shared" si="8"/>
        <v/>
      </c>
      <c r="AE272" t="str">
        <f t="shared" si="9"/>
        <v/>
      </c>
      <c r="AG272" t="str">
        <f t="shared" si="10"/>
        <v>@sergio90</v>
      </c>
      <c r="AH272" s="31" t="str">
        <f t="shared" si="11"/>
        <v>https://www.chess.com/member/sergio90</v>
      </c>
      <c r="AJ272" s="29"/>
      <c r="AK272" s="29"/>
      <c r="AL272" s="29">
        <v>269.0</v>
      </c>
      <c r="AM272" s="29"/>
      <c r="AQ272" s="10"/>
    </row>
    <row r="273">
      <c r="A273" s="23">
        <v>270.0</v>
      </c>
      <c r="B273" s="10" t="s">
        <v>890</v>
      </c>
      <c r="C273" s="24">
        <v>42929.76489583333</v>
      </c>
      <c r="D273" s="24">
        <v>43656.354479166665</v>
      </c>
      <c r="E273" s="10" t="s">
        <v>39</v>
      </c>
      <c r="F273" s="23">
        <v>16.0</v>
      </c>
      <c r="G273" s="25">
        <v>1703.0</v>
      </c>
      <c r="H273" s="23">
        <v>88.0</v>
      </c>
      <c r="I273" s="23">
        <v>78.0</v>
      </c>
      <c r="J273" s="23">
        <v>6.0</v>
      </c>
      <c r="K273" s="23">
        <v>27.0</v>
      </c>
      <c r="L273" s="23">
        <v>44558.0</v>
      </c>
      <c r="M273" s="23">
        <v>0.0</v>
      </c>
      <c r="N273" s="23">
        <v>1138.0</v>
      </c>
      <c r="O273" s="23">
        <v>129.0</v>
      </c>
      <c r="P273" s="23">
        <v>15.0</v>
      </c>
      <c r="Q273" s="23">
        <v>0.0</v>
      </c>
      <c r="R273" s="23">
        <v>14.0</v>
      </c>
      <c r="S273" s="23">
        <v>44558.0</v>
      </c>
      <c r="T273" s="25">
        <v>0.0</v>
      </c>
      <c r="U273" s="25">
        <v>1697.0</v>
      </c>
      <c r="V273" s="25">
        <v>17.0</v>
      </c>
      <c r="W273" s="5">
        <f t="shared" si="2"/>
        <v>-1050</v>
      </c>
      <c r="X273" s="27">
        <f t="shared" si="3"/>
        <v>29</v>
      </c>
      <c r="Y273" s="28">
        <f t="shared" si="4"/>
        <v>0.04840277778</v>
      </c>
      <c r="Z273" s="27"/>
      <c r="AA273" s="27" t="str">
        <f t="shared" si="5"/>
        <v/>
      </c>
      <c r="AB273" s="27" t="str">
        <f t="shared" si="6"/>
        <v/>
      </c>
      <c r="AC273" s="27" t="str">
        <f t="shared" si="7"/>
        <v/>
      </c>
      <c r="AD273" s="27" t="str">
        <f t="shared" si="8"/>
        <v/>
      </c>
      <c r="AE273" t="str">
        <f t="shared" si="9"/>
        <v/>
      </c>
      <c r="AG273" t="str">
        <f t="shared" si="10"/>
        <v>@emanuelmorita</v>
      </c>
      <c r="AH273" s="31" t="str">
        <f t="shared" si="11"/>
        <v>https://www.chess.com/member/emanuelmorita</v>
      </c>
      <c r="AJ273" s="29"/>
      <c r="AK273" s="29"/>
      <c r="AL273" s="29">
        <v>270.0</v>
      </c>
      <c r="AM273" s="29"/>
      <c r="AQ273" s="10"/>
    </row>
    <row r="274">
      <c r="A274" s="23">
        <v>271.0</v>
      </c>
      <c r="B274" s="10" t="s">
        <v>891</v>
      </c>
      <c r="C274" s="24">
        <v>43148.506944444445</v>
      </c>
      <c r="D274" s="24">
        <v>43656.198958333334</v>
      </c>
      <c r="E274" s="10" t="s">
        <v>39</v>
      </c>
      <c r="F274" s="23">
        <v>5.0</v>
      </c>
      <c r="G274" s="25">
        <v>1702.0</v>
      </c>
      <c r="H274" s="23">
        <v>82.0</v>
      </c>
      <c r="I274" s="23">
        <v>159.0</v>
      </c>
      <c r="J274" s="23">
        <v>15.0</v>
      </c>
      <c r="K274" s="23">
        <v>88.0</v>
      </c>
      <c r="L274" s="23">
        <v>17045.0</v>
      </c>
      <c r="M274" s="23">
        <v>0.0</v>
      </c>
      <c r="N274" s="23">
        <v>1066.0</v>
      </c>
      <c r="O274" s="23">
        <v>261.0</v>
      </c>
      <c r="P274" s="23">
        <v>1.0</v>
      </c>
      <c r="Q274" s="23">
        <v>0.0</v>
      </c>
      <c r="R274" s="23">
        <v>2.0</v>
      </c>
      <c r="S274" s="23">
        <v>17045.0</v>
      </c>
      <c r="T274" s="25">
        <v>0.0</v>
      </c>
      <c r="U274" s="25">
        <v>2102.0</v>
      </c>
      <c r="V274" s="26">
        <v>29.0</v>
      </c>
      <c r="W274" s="5">
        <f t="shared" si="2"/>
        <v>-984</v>
      </c>
      <c r="X274" s="27">
        <f t="shared" si="3"/>
        <v>3</v>
      </c>
      <c r="Y274" s="28">
        <f t="shared" si="4"/>
        <v>0.2039236111</v>
      </c>
      <c r="Z274" s="27"/>
      <c r="AA274" s="27" t="str">
        <f t="shared" si="5"/>
        <v/>
      </c>
      <c r="AB274" s="27" t="str">
        <f t="shared" si="6"/>
        <v/>
      </c>
      <c r="AC274" s="27" t="str">
        <f t="shared" si="7"/>
        <v/>
      </c>
      <c r="AD274" s="27" t="str">
        <f t="shared" si="8"/>
        <v/>
      </c>
      <c r="AE274" t="str">
        <f t="shared" si="9"/>
        <v/>
      </c>
      <c r="AG274" t="str">
        <f t="shared" si="10"/>
        <v>@yamijnn</v>
      </c>
      <c r="AH274" s="31" t="str">
        <f t="shared" si="11"/>
        <v>https://www.chess.com/member/yamijnn</v>
      </c>
      <c r="AJ274" s="29"/>
      <c r="AK274" s="29"/>
      <c r="AL274" s="29">
        <v>271.0</v>
      </c>
      <c r="AM274" s="29"/>
      <c r="AQ274" s="10"/>
    </row>
    <row r="275">
      <c r="A275" s="23">
        <v>272.0</v>
      </c>
      <c r="B275" s="10" t="s">
        <v>894</v>
      </c>
      <c r="C275" s="24">
        <v>43346.729479166665</v>
      </c>
      <c r="D275" s="24">
        <v>43656.3959375</v>
      </c>
      <c r="E275" s="10" t="s">
        <v>35</v>
      </c>
      <c r="F275" s="23">
        <v>19.0</v>
      </c>
      <c r="G275" s="25">
        <v>1701.0</v>
      </c>
      <c r="H275" s="23">
        <v>55.0</v>
      </c>
      <c r="I275" s="23">
        <v>669.0</v>
      </c>
      <c r="J275" s="23">
        <v>30.0</v>
      </c>
      <c r="K275" s="23">
        <v>270.0</v>
      </c>
      <c r="L275" s="23">
        <v>11398.0</v>
      </c>
      <c r="M275" s="23">
        <v>0.0</v>
      </c>
      <c r="N275" s="23">
        <v>1304.0</v>
      </c>
      <c r="O275" s="23">
        <v>248.0</v>
      </c>
      <c r="P275" s="23">
        <v>1.0</v>
      </c>
      <c r="Q275" s="23">
        <v>1.0</v>
      </c>
      <c r="R275" s="23">
        <v>0.0</v>
      </c>
      <c r="S275" s="23">
        <v>11398.0</v>
      </c>
      <c r="T275" s="25">
        <v>0.0</v>
      </c>
      <c r="U275" s="25">
        <v>2094.0</v>
      </c>
      <c r="V275" s="26">
        <v>26.0</v>
      </c>
      <c r="W275" s="5">
        <f t="shared" si="2"/>
        <v>-1249</v>
      </c>
      <c r="X275" s="27">
        <f t="shared" si="3"/>
        <v>2</v>
      </c>
      <c r="Y275" s="28">
        <f t="shared" si="4"/>
        <v>0.006944444445</v>
      </c>
      <c r="Z275" s="27"/>
      <c r="AA275" s="27" t="str">
        <f t="shared" si="5"/>
        <v/>
      </c>
      <c r="AB275" s="27" t="str">
        <f t="shared" si="6"/>
        <v/>
      </c>
      <c r="AC275" s="27" t="str">
        <f t="shared" si="7"/>
        <v/>
      </c>
      <c r="AD275" s="27" t="str">
        <f t="shared" si="8"/>
        <v/>
      </c>
      <c r="AE275" t="str">
        <f t="shared" si="9"/>
        <v/>
      </c>
      <c r="AG275" t="str">
        <f t="shared" si="10"/>
        <v>@polvau</v>
      </c>
      <c r="AH275" s="31" t="str">
        <f t="shared" si="11"/>
        <v>https://www.chess.com/member/polvau</v>
      </c>
      <c r="AJ275" s="29"/>
      <c r="AK275" s="29"/>
      <c r="AL275" s="29">
        <v>272.0</v>
      </c>
      <c r="AM275" s="29"/>
      <c r="AQ275" s="10"/>
    </row>
    <row r="276">
      <c r="A276" s="23">
        <v>273.0</v>
      </c>
      <c r="B276" s="10" t="s">
        <v>896</v>
      </c>
      <c r="C276" s="24">
        <v>43345.64947916667</v>
      </c>
      <c r="D276" s="24">
        <v>43656.102488425924</v>
      </c>
      <c r="E276" s="10" t="s">
        <v>39</v>
      </c>
      <c r="F276" s="23">
        <v>7.0</v>
      </c>
      <c r="G276" s="25">
        <v>1699.0</v>
      </c>
      <c r="H276" s="23">
        <v>58.0</v>
      </c>
      <c r="I276" s="23">
        <v>201.0</v>
      </c>
      <c r="J276" s="23">
        <v>13.0</v>
      </c>
      <c r="K276" s="23">
        <v>92.0</v>
      </c>
      <c r="L276" s="23">
        <v>23563.0</v>
      </c>
      <c r="M276" s="23">
        <v>32.5</v>
      </c>
      <c r="N276" s="23">
        <v>1245.0</v>
      </c>
      <c r="O276" s="23">
        <v>168.0</v>
      </c>
      <c r="P276" s="23">
        <v>5.0</v>
      </c>
      <c r="Q276" s="23">
        <v>0.0</v>
      </c>
      <c r="R276" s="23">
        <v>1.0</v>
      </c>
      <c r="S276" s="23">
        <v>23563.0</v>
      </c>
      <c r="T276" s="25">
        <v>32.5</v>
      </c>
      <c r="U276" s="25">
        <v>1899.0</v>
      </c>
      <c r="V276" s="25">
        <v>27.0</v>
      </c>
      <c r="W276" s="5">
        <f t="shared" si="2"/>
        <v>-1187</v>
      </c>
      <c r="X276" s="27">
        <f t="shared" si="3"/>
        <v>6</v>
      </c>
      <c r="Y276" s="28">
        <f t="shared" si="4"/>
        <v>0.3003935185</v>
      </c>
      <c r="Z276" s="27"/>
      <c r="AA276" s="27" t="str">
        <f t="shared" si="5"/>
        <v/>
      </c>
      <c r="AB276" s="27" t="str">
        <f t="shared" si="6"/>
        <v/>
      </c>
      <c r="AC276" s="27" t="str">
        <f t="shared" si="7"/>
        <v/>
      </c>
      <c r="AD276" s="27" t="str">
        <f t="shared" si="8"/>
        <v/>
      </c>
      <c r="AE276" t="str">
        <f t="shared" si="9"/>
        <v/>
      </c>
      <c r="AG276" t="str">
        <f t="shared" si="10"/>
        <v>@julian_felice</v>
      </c>
      <c r="AH276" s="31" t="str">
        <f t="shared" si="11"/>
        <v>https://www.chess.com/member/julian_felice</v>
      </c>
      <c r="AJ276" s="29"/>
      <c r="AK276" s="29"/>
      <c r="AL276" s="29">
        <v>273.0</v>
      </c>
      <c r="AM276" s="29"/>
      <c r="AQ276" s="10"/>
    </row>
    <row r="277">
      <c r="A277" s="23">
        <v>274.0</v>
      </c>
      <c r="B277" s="10" t="s">
        <v>898</v>
      </c>
      <c r="C277" s="24">
        <v>43264.64633101852</v>
      </c>
      <c r="D277" s="24">
        <v>43647.70386574074</v>
      </c>
      <c r="E277" s="10" t="s">
        <v>39</v>
      </c>
      <c r="F277" s="23">
        <v>0.0</v>
      </c>
      <c r="G277" s="25">
        <v>1698.0</v>
      </c>
      <c r="H277" s="23">
        <v>69.0</v>
      </c>
      <c r="I277" s="23">
        <v>96.0</v>
      </c>
      <c r="J277" s="23">
        <v>21.0</v>
      </c>
      <c r="K277" s="23">
        <v>82.0</v>
      </c>
      <c r="L277" s="23">
        <v>25514.0</v>
      </c>
      <c r="M277" s="23">
        <v>90.0</v>
      </c>
      <c r="N277" s="23">
        <v>1221.0</v>
      </c>
      <c r="O277" s="23">
        <v>122.0</v>
      </c>
      <c r="P277" s="23">
        <v>5.0</v>
      </c>
      <c r="Q277" s="23">
        <v>0.0</v>
      </c>
      <c r="R277" s="23">
        <v>11.0</v>
      </c>
      <c r="S277" s="23">
        <v>25514.0</v>
      </c>
      <c r="T277" s="25">
        <v>90.0</v>
      </c>
      <c r="U277" s="25">
        <v>1758.0</v>
      </c>
      <c r="V277" s="25">
        <v>20.0</v>
      </c>
      <c r="W277" s="5">
        <f t="shared" si="2"/>
        <v>-1152</v>
      </c>
      <c r="X277" s="27">
        <f t="shared" si="3"/>
        <v>16</v>
      </c>
      <c r="Y277" s="28">
        <f t="shared" si="4"/>
        <v>8.699016204</v>
      </c>
      <c r="Z277" s="27"/>
      <c r="AA277" s="27" t="str">
        <f t="shared" si="5"/>
        <v/>
      </c>
      <c r="AB277" s="27" t="str">
        <f t="shared" si="6"/>
        <v/>
      </c>
      <c r="AC277" s="27" t="str">
        <f t="shared" si="7"/>
        <v/>
      </c>
      <c r="AD277" s="27" t="str">
        <f t="shared" si="8"/>
        <v/>
      </c>
      <c r="AE277" t="str">
        <f t="shared" si="9"/>
        <v/>
      </c>
      <c r="AG277" t="str">
        <f t="shared" si="10"/>
        <v>@gerardodiaz</v>
      </c>
      <c r="AH277" s="31" t="str">
        <f t="shared" si="11"/>
        <v>https://www.chess.com/member/gerardodiaz</v>
      </c>
      <c r="AJ277" s="29"/>
      <c r="AK277" s="29"/>
      <c r="AL277" s="29">
        <v>274.0</v>
      </c>
      <c r="AM277" s="29"/>
      <c r="AQ277" s="10"/>
    </row>
    <row r="278">
      <c r="A278" s="23">
        <v>275.0</v>
      </c>
      <c r="B278" s="10" t="s">
        <v>901</v>
      </c>
      <c r="C278" s="24">
        <v>43087.414826388886</v>
      </c>
      <c r="D278" s="24">
        <v>43656.02392361111</v>
      </c>
      <c r="E278" s="10" t="s">
        <v>39</v>
      </c>
      <c r="F278" s="23">
        <v>0.0</v>
      </c>
      <c r="G278" s="25">
        <v>1696.0</v>
      </c>
      <c r="H278" s="23">
        <v>85.0</v>
      </c>
      <c r="I278" s="23">
        <v>123.0</v>
      </c>
      <c r="J278" s="23">
        <v>19.0</v>
      </c>
      <c r="K278" s="23">
        <v>63.0</v>
      </c>
      <c r="L278" s="23">
        <v>4551.0</v>
      </c>
      <c r="M278" s="23">
        <v>0.0</v>
      </c>
      <c r="N278" s="23">
        <v>1205.0</v>
      </c>
      <c r="O278" s="23">
        <v>183.0</v>
      </c>
      <c r="P278" s="23">
        <v>3.0</v>
      </c>
      <c r="Q278" s="23">
        <v>0.0</v>
      </c>
      <c r="R278" s="23">
        <v>2.0</v>
      </c>
      <c r="S278" s="23">
        <v>4551.0</v>
      </c>
      <c r="T278" s="25">
        <v>0.0</v>
      </c>
      <c r="U278" s="25">
        <v>867.0</v>
      </c>
      <c r="V278" s="14" t="s">
        <v>36</v>
      </c>
      <c r="W278" s="5">
        <f t="shared" si="2"/>
        <v>-1120</v>
      </c>
      <c r="X278" s="27">
        <f t="shared" si="3"/>
        <v>5</v>
      </c>
      <c r="Y278" s="28">
        <f t="shared" si="4"/>
        <v>0.3789583333</v>
      </c>
      <c r="Z278" s="27"/>
      <c r="AA278" s="27" t="str">
        <f t="shared" si="5"/>
        <v/>
      </c>
      <c r="AB278" s="27" t="str">
        <f t="shared" si="6"/>
        <v/>
      </c>
      <c r="AC278" s="27" t="str">
        <f t="shared" si="7"/>
        <v/>
      </c>
      <c r="AD278" s="27" t="str">
        <f t="shared" si="8"/>
        <v/>
      </c>
      <c r="AE278" t="str">
        <f t="shared" si="9"/>
        <v/>
      </c>
      <c r="AG278" t="str">
        <f t="shared" si="10"/>
        <v>@gardelito_07</v>
      </c>
      <c r="AH278" s="31" t="str">
        <f t="shared" si="11"/>
        <v>https://www.chess.com/member/gardelito_07</v>
      </c>
      <c r="AJ278" s="29"/>
      <c r="AK278" s="29"/>
      <c r="AL278" s="29">
        <v>275.0</v>
      </c>
      <c r="AM278" s="29"/>
      <c r="AQ278" s="10"/>
    </row>
    <row r="279">
      <c r="A279" s="23">
        <v>276.0</v>
      </c>
      <c r="B279" s="10" t="s">
        <v>903</v>
      </c>
      <c r="C279" s="24">
        <v>42929.41131944444</v>
      </c>
      <c r="D279" s="24">
        <v>43656.3428587963</v>
      </c>
      <c r="E279" s="10" t="s">
        <v>39</v>
      </c>
      <c r="F279" s="23">
        <v>4.0</v>
      </c>
      <c r="G279" s="25">
        <v>1696.0</v>
      </c>
      <c r="H279" s="23">
        <v>66.0</v>
      </c>
      <c r="I279" s="23">
        <v>507.0</v>
      </c>
      <c r="J279" s="23">
        <v>34.0</v>
      </c>
      <c r="K279" s="23">
        <v>327.0</v>
      </c>
      <c r="L279" s="23">
        <v>5913.0</v>
      </c>
      <c r="M279" s="23">
        <v>0.0</v>
      </c>
      <c r="N279" s="23">
        <v>1413.0</v>
      </c>
      <c r="O279" s="23">
        <v>90.0</v>
      </c>
      <c r="P279" s="23">
        <v>33.0</v>
      </c>
      <c r="Q279" s="23">
        <v>2.0</v>
      </c>
      <c r="R279" s="23">
        <v>16.0</v>
      </c>
      <c r="S279" s="23">
        <v>5913.0</v>
      </c>
      <c r="T279" s="25">
        <v>0.0</v>
      </c>
      <c r="U279" s="25">
        <v>1610.0</v>
      </c>
      <c r="V279" s="26">
        <v>17.0</v>
      </c>
      <c r="W279" s="5">
        <f t="shared" si="2"/>
        <v>-1347</v>
      </c>
      <c r="X279" s="27">
        <f t="shared" si="3"/>
        <v>51</v>
      </c>
      <c r="Y279" s="28">
        <f t="shared" si="4"/>
        <v>0.06002314814</v>
      </c>
      <c r="Z279" s="27"/>
      <c r="AA279" s="27" t="str">
        <f t="shared" si="5"/>
        <v/>
      </c>
      <c r="AB279" s="27" t="str">
        <f t="shared" si="6"/>
        <v/>
      </c>
      <c r="AC279" s="27" t="str">
        <f t="shared" si="7"/>
        <v/>
      </c>
      <c r="AD279" s="27" t="str">
        <f t="shared" si="8"/>
        <v/>
      </c>
      <c r="AE279" t="str">
        <f t="shared" si="9"/>
        <v/>
      </c>
      <c r="AG279" t="str">
        <f t="shared" si="10"/>
        <v>@lichu13</v>
      </c>
      <c r="AH279" s="31" t="str">
        <f t="shared" si="11"/>
        <v>https://www.chess.com/member/lichu13</v>
      </c>
      <c r="AJ279" s="29"/>
      <c r="AK279" s="29"/>
      <c r="AL279" s="29">
        <v>276.0</v>
      </c>
      <c r="AM279" s="29"/>
      <c r="AQ279" s="10"/>
    </row>
    <row r="280">
      <c r="A280" s="23">
        <v>277.0</v>
      </c>
      <c r="B280" s="10" t="s">
        <v>904</v>
      </c>
      <c r="C280" s="24">
        <v>43264.94800925926</v>
      </c>
      <c r="D280" s="24">
        <v>43655.65565972222</v>
      </c>
      <c r="E280" s="10" t="s">
        <v>39</v>
      </c>
      <c r="F280" s="23">
        <v>12.0</v>
      </c>
      <c r="G280" s="25">
        <v>1691.0</v>
      </c>
      <c r="H280" s="23">
        <v>110.0</v>
      </c>
      <c r="I280" s="23">
        <v>21.0</v>
      </c>
      <c r="J280" s="23">
        <v>0.0</v>
      </c>
      <c r="K280" s="23">
        <v>8.0</v>
      </c>
      <c r="L280" s="23">
        <v>79064.0</v>
      </c>
      <c r="M280" s="23">
        <v>0.0</v>
      </c>
      <c r="N280" s="23">
        <v>1534.0</v>
      </c>
      <c r="O280" s="23">
        <v>168.0</v>
      </c>
      <c r="P280" s="23">
        <v>5.0</v>
      </c>
      <c r="Q280" s="23">
        <v>0.0</v>
      </c>
      <c r="R280" s="23">
        <v>1.0</v>
      </c>
      <c r="S280" s="23">
        <v>79064.0</v>
      </c>
      <c r="T280" s="25">
        <v>0.0</v>
      </c>
      <c r="U280" s="25">
        <v>1489.0</v>
      </c>
      <c r="V280" s="33" t="s">
        <v>36</v>
      </c>
      <c r="W280" s="5">
        <f t="shared" si="2"/>
        <v>-1424</v>
      </c>
      <c r="X280" s="27">
        <f t="shared" si="3"/>
        <v>6</v>
      </c>
      <c r="Y280" s="28">
        <f t="shared" si="4"/>
        <v>0.7472222222</v>
      </c>
      <c r="Z280" s="27"/>
      <c r="AA280" s="27" t="str">
        <f t="shared" si="5"/>
        <v/>
      </c>
      <c r="AB280" s="27" t="str">
        <f t="shared" si="6"/>
        <v/>
      </c>
      <c r="AC280" s="27" t="str">
        <f t="shared" si="7"/>
        <v/>
      </c>
      <c r="AD280" s="27" t="str">
        <f t="shared" si="8"/>
        <v/>
      </c>
      <c r="AE280" t="str">
        <f t="shared" si="9"/>
        <v/>
      </c>
      <c r="AG280" t="str">
        <f t="shared" si="10"/>
        <v>@xeoxey</v>
      </c>
      <c r="AH280" s="31" t="str">
        <f t="shared" si="11"/>
        <v>https://www.chess.com/member/xeoxey</v>
      </c>
      <c r="AJ280" s="29"/>
      <c r="AK280" s="29"/>
      <c r="AL280" s="29">
        <v>277.0</v>
      </c>
      <c r="AM280" s="29"/>
      <c r="AQ280" s="10"/>
    </row>
    <row r="281">
      <c r="A281" s="23">
        <v>278.0</v>
      </c>
      <c r="B281" s="10" t="s">
        <v>906</v>
      </c>
      <c r="C281" s="24">
        <v>43495.127847222226</v>
      </c>
      <c r="D281" s="24">
        <v>43656.195081018515</v>
      </c>
      <c r="E281" s="10" t="s">
        <v>39</v>
      </c>
      <c r="F281" s="23">
        <v>35.0</v>
      </c>
      <c r="G281" s="25">
        <v>1689.0</v>
      </c>
      <c r="H281" s="23">
        <v>44.0</v>
      </c>
      <c r="I281" s="23">
        <v>252.0</v>
      </c>
      <c r="J281" s="23">
        <v>23.0</v>
      </c>
      <c r="K281" s="23">
        <v>110.0</v>
      </c>
      <c r="L281" s="23">
        <v>39094.0</v>
      </c>
      <c r="M281" s="23">
        <v>0.54</v>
      </c>
      <c r="N281" s="23">
        <v>1490.0</v>
      </c>
      <c r="O281" s="23">
        <v>157.0</v>
      </c>
      <c r="P281" s="23">
        <v>5.0</v>
      </c>
      <c r="Q281" s="23">
        <v>0.0</v>
      </c>
      <c r="R281" s="23">
        <v>2.0</v>
      </c>
      <c r="S281" s="23">
        <v>39094.0</v>
      </c>
      <c r="T281" s="25">
        <v>0.54</v>
      </c>
      <c r="U281" s="25">
        <v>2228.0</v>
      </c>
      <c r="V281" s="26">
        <v>27.0</v>
      </c>
      <c r="W281" s="5">
        <f t="shared" si="2"/>
        <v>-1446</v>
      </c>
      <c r="X281" s="27">
        <f t="shared" si="3"/>
        <v>7</v>
      </c>
      <c r="Y281" s="28">
        <f t="shared" si="4"/>
        <v>0.2078009259</v>
      </c>
      <c r="Z281" s="27"/>
      <c r="AA281" s="27" t="str">
        <f t="shared" si="5"/>
        <v/>
      </c>
      <c r="AB281" s="27" t="str">
        <f t="shared" si="6"/>
        <v/>
      </c>
      <c r="AC281" s="27" t="str">
        <f t="shared" si="7"/>
        <v/>
      </c>
      <c r="AD281" s="27" t="str">
        <f t="shared" si="8"/>
        <v/>
      </c>
      <c r="AE281" t="str">
        <f t="shared" si="9"/>
        <v/>
      </c>
      <c r="AG281" t="str">
        <f t="shared" si="10"/>
        <v>@leandrodaniel</v>
      </c>
      <c r="AH281" s="31" t="str">
        <f t="shared" si="11"/>
        <v>https://www.chess.com/member/leandrodaniel</v>
      </c>
      <c r="AJ281" s="29"/>
      <c r="AK281" s="29"/>
      <c r="AL281" s="29">
        <v>278.0</v>
      </c>
      <c r="AM281" s="29"/>
      <c r="AQ281" s="10"/>
    </row>
    <row r="282">
      <c r="A282" s="23">
        <v>279.0</v>
      </c>
      <c r="B282" s="10" t="s">
        <v>907</v>
      </c>
      <c r="C282" s="24">
        <v>42930.70214120371</v>
      </c>
      <c r="D282" s="24">
        <v>43656.37832175926</v>
      </c>
      <c r="E282" s="10" t="s">
        <v>39</v>
      </c>
      <c r="F282" s="23">
        <v>6.0</v>
      </c>
      <c r="G282" s="25">
        <v>1689.0</v>
      </c>
      <c r="H282" s="23">
        <v>63.0</v>
      </c>
      <c r="I282" s="23">
        <v>252.0</v>
      </c>
      <c r="J282" s="23">
        <v>41.0</v>
      </c>
      <c r="K282" s="23">
        <v>117.0</v>
      </c>
      <c r="L282" s="23">
        <v>23536.0</v>
      </c>
      <c r="M282" s="23">
        <v>0.0</v>
      </c>
      <c r="N282" s="10" t="s">
        <v>36</v>
      </c>
      <c r="O282" s="10" t="s">
        <v>36</v>
      </c>
      <c r="P282" s="23">
        <v>0.0</v>
      </c>
      <c r="Q282" s="23">
        <v>0.0</v>
      </c>
      <c r="R282" s="23">
        <v>0.0</v>
      </c>
      <c r="S282" s="10" t="s">
        <v>36</v>
      </c>
      <c r="T282" s="14" t="s">
        <v>36</v>
      </c>
      <c r="U282" s="25">
        <v>1916.0</v>
      </c>
      <c r="V282" s="14" t="s">
        <v>36</v>
      </c>
      <c r="W282" s="5" t="str">
        <f t="shared" si="2"/>
        <v>#VALUE!</v>
      </c>
      <c r="X282" s="27">
        <f t="shared" si="3"/>
        <v>0</v>
      </c>
      <c r="Y282" s="28">
        <f t="shared" si="4"/>
        <v>0.02456018519</v>
      </c>
      <c r="Z282" s="27"/>
      <c r="AA282" s="27" t="str">
        <f t="shared" si="5"/>
        <v/>
      </c>
      <c r="AB282" s="27" t="str">
        <f t="shared" si="6"/>
        <v/>
      </c>
      <c r="AC282" s="27" t="str">
        <f t="shared" si="7"/>
        <v/>
      </c>
      <c r="AD282" s="27" t="str">
        <f t="shared" si="8"/>
        <v/>
      </c>
      <c r="AE282" t="str">
        <f t="shared" si="9"/>
        <v/>
      </c>
      <c r="AG282" t="str">
        <f t="shared" si="10"/>
        <v>@zazaraza</v>
      </c>
      <c r="AH282" s="31" t="str">
        <f t="shared" si="11"/>
        <v>https://www.chess.com/member/zazaraza</v>
      </c>
      <c r="AJ282" s="29"/>
      <c r="AK282" s="29"/>
      <c r="AL282" s="29">
        <v>279.0</v>
      </c>
      <c r="AM282" s="29"/>
      <c r="AQ282" s="10"/>
    </row>
    <row r="283">
      <c r="A283" s="23">
        <v>280.0</v>
      </c>
      <c r="B283" s="10" t="s">
        <v>910</v>
      </c>
      <c r="C283" s="24">
        <v>43121.85186342592</v>
      </c>
      <c r="D283" s="24">
        <v>43656.07665509259</v>
      </c>
      <c r="E283" s="10" t="s">
        <v>39</v>
      </c>
      <c r="F283" s="23">
        <v>0.0</v>
      </c>
      <c r="G283" s="25">
        <v>1689.0</v>
      </c>
      <c r="H283" s="23">
        <v>98.0</v>
      </c>
      <c r="I283" s="23">
        <v>261.0</v>
      </c>
      <c r="J283" s="23">
        <v>30.0</v>
      </c>
      <c r="K283" s="23">
        <v>143.0</v>
      </c>
      <c r="L283" s="23">
        <v>23185.0</v>
      </c>
      <c r="M283" s="23">
        <v>0.0</v>
      </c>
      <c r="N283" s="23">
        <v>1567.0</v>
      </c>
      <c r="O283" s="23">
        <v>101.0</v>
      </c>
      <c r="P283" s="23">
        <v>39.0</v>
      </c>
      <c r="Q283" s="23">
        <v>8.0</v>
      </c>
      <c r="R283" s="23">
        <v>15.0</v>
      </c>
      <c r="S283" s="23">
        <v>23185.0</v>
      </c>
      <c r="T283" s="25">
        <v>0.0</v>
      </c>
      <c r="U283" s="25">
        <v>1672.0</v>
      </c>
      <c r="V283" s="14" t="s">
        <v>36</v>
      </c>
      <c r="W283" s="5">
        <f t="shared" si="2"/>
        <v>-1469</v>
      </c>
      <c r="X283" s="27">
        <f t="shared" si="3"/>
        <v>62</v>
      </c>
      <c r="Y283" s="28">
        <f t="shared" si="4"/>
        <v>0.3262268519</v>
      </c>
      <c r="Z283" s="27"/>
      <c r="AA283" s="27" t="str">
        <f t="shared" si="5"/>
        <v/>
      </c>
      <c r="AB283" s="27" t="str">
        <f t="shared" si="6"/>
        <v/>
      </c>
      <c r="AC283" s="27" t="str">
        <f t="shared" si="7"/>
        <v/>
      </c>
      <c r="AD283" s="27" t="str">
        <f t="shared" si="8"/>
        <v/>
      </c>
      <c r="AE283" t="str">
        <f t="shared" si="9"/>
        <v/>
      </c>
      <c r="AG283" t="str">
        <f t="shared" si="10"/>
        <v>@argomago</v>
      </c>
      <c r="AH283" s="31" t="str">
        <f t="shared" si="11"/>
        <v>https://www.chess.com/member/argomago</v>
      </c>
      <c r="AJ283" s="29"/>
      <c r="AK283" s="29"/>
      <c r="AL283" s="29">
        <v>280.0</v>
      </c>
      <c r="AM283" s="29"/>
      <c r="AQ283" s="10"/>
    </row>
    <row r="284">
      <c r="A284" s="23">
        <v>281.0</v>
      </c>
      <c r="B284" s="10" t="s">
        <v>911</v>
      </c>
      <c r="C284" s="24">
        <v>43347.07541666667</v>
      </c>
      <c r="D284" s="24">
        <v>43655.939305555556</v>
      </c>
      <c r="E284" s="10" t="s">
        <v>39</v>
      </c>
      <c r="F284" s="23">
        <v>26.0</v>
      </c>
      <c r="G284" s="25">
        <v>1684.0</v>
      </c>
      <c r="H284" s="23">
        <v>67.0</v>
      </c>
      <c r="I284" s="23">
        <v>158.0</v>
      </c>
      <c r="J284" s="23">
        <v>18.0</v>
      </c>
      <c r="K284" s="23">
        <v>57.0</v>
      </c>
      <c r="L284" s="23">
        <v>45765.0</v>
      </c>
      <c r="M284" s="23">
        <v>6.06</v>
      </c>
      <c r="N284" s="23">
        <v>1436.0</v>
      </c>
      <c r="O284" s="23">
        <v>151.0</v>
      </c>
      <c r="P284" s="23">
        <v>3.0</v>
      </c>
      <c r="Q284" s="23">
        <v>1.0</v>
      </c>
      <c r="R284" s="23">
        <v>3.0</v>
      </c>
      <c r="S284" s="23">
        <v>45765.0</v>
      </c>
      <c r="T284" s="25">
        <v>6.06</v>
      </c>
      <c r="U284" s="25">
        <v>1774.0</v>
      </c>
      <c r="V284" s="26">
        <v>24.0</v>
      </c>
      <c r="W284" s="5">
        <f t="shared" si="2"/>
        <v>-1369</v>
      </c>
      <c r="X284" s="27">
        <f t="shared" si="3"/>
        <v>7</v>
      </c>
      <c r="Y284" s="28">
        <f t="shared" si="4"/>
        <v>0.4635763889</v>
      </c>
      <c r="Z284" s="27"/>
      <c r="AA284" s="27" t="str">
        <f t="shared" si="5"/>
        <v/>
      </c>
      <c r="AB284" s="27" t="str">
        <f t="shared" si="6"/>
        <v/>
      </c>
      <c r="AC284" s="27" t="str">
        <f t="shared" si="7"/>
        <v/>
      </c>
      <c r="AD284" s="27" t="str">
        <f t="shared" si="8"/>
        <v/>
      </c>
      <c r="AE284" t="str">
        <f t="shared" si="9"/>
        <v/>
      </c>
      <c r="AG284" t="str">
        <f t="shared" si="10"/>
        <v>@valors</v>
      </c>
      <c r="AH284" s="31" t="str">
        <f t="shared" si="11"/>
        <v>https://www.chess.com/member/valors</v>
      </c>
      <c r="AJ284" s="29"/>
      <c r="AK284" s="29"/>
      <c r="AL284" s="29">
        <v>281.0</v>
      </c>
      <c r="AM284" s="29"/>
      <c r="AQ284" s="10"/>
    </row>
    <row r="285">
      <c r="A285" s="23">
        <v>282.0</v>
      </c>
      <c r="B285" s="10" t="s">
        <v>913</v>
      </c>
      <c r="C285" s="24">
        <v>43478.56854166667</v>
      </c>
      <c r="D285" s="24">
        <v>43656.13166666667</v>
      </c>
      <c r="E285" s="10" t="s">
        <v>39</v>
      </c>
      <c r="F285" s="23">
        <v>10.0</v>
      </c>
      <c r="G285" s="25">
        <v>1684.0</v>
      </c>
      <c r="H285" s="23">
        <v>79.0</v>
      </c>
      <c r="I285" s="23">
        <v>49.0</v>
      </c>
      <c r="J285" s="23">
        <v>7.0</v>
      </c>
      <c r="K285" s="23">
        <v>6.0</v>
      </c>
      <c r="L285" s="23">
        <v>43212.0</v>
      </c>
      <c r="M285" s="23">
        <v>0.0</v>
      </c>
      <c r="N285" s="23">
        <v>1501.0</v>
      </c>
      <c r="O285" s="23">
        <v>203.0</v>
      </c>
      <c r="P285" s="23">
        <v>3.0</v>
      </c>
      <c r="Q285" s="23">
        <v>0.0</v>
      </c>
      <c r="R285" s="23">
        <v>0.0</v>
      </c>
      <c r="S285" s="23">
        <v>43212.0</v>
      </c>
      <c r="T285" s="25">
        <v>0.0</v>
      </c>
      <c r="U285" s="25">
        <v>1193.0</v>
      </c>
      <c r="V285" s="26">
        <v>14.0</v>
      </c>
      <c r="W285" s="5">
        <f t="shared" si="2"/>
        <v>-1422</v>
      </c>
      <c r="X285" s="27">
        <f t="shared" si="3"/>
        <v>3</v>
      </c>
      <c r="Y285" s="28">
        <f t="shared" si="4"/>
        <v>0.2712152778</v>
      </c>
      <c r="Z285" s="27"/>
      <c r="AA285" s="27" t="str">
        <f t="shared" si="5"/>
        <v/>
      </c>
      <c r="AB285" s="27" t="str">
        <f t="shared" si="6"/>
        <v/>
      </c>
      <c r="AC285" s="27" t="str">
        <f t="shared" si="7"/>
        <v/>
      </c>
      <c r="AD285" s="27" t="str">
        <f t="shared" si="8"/>
        <v/>
      </c>
      <c r="AE285" t="str">
        <f t="shared" si="9"/>
        <v/>
      </c>
      <c r="AG285" t="str">
        <f t="shared" si="10"/>
        <v>@eltulio</v>
      </c>
      <c r="AH285" s="31" t="str">
        <f t="shared" si="11"/>
        <v>https://www.chess.com/member/eltulio</v>
      </c>
      <c r="AJ285" s="29"/>
      <c r="AK285" s="29"/>
      <c r="AL285" s="29">
        <v>282.0</v>
      </c>
      <c r="AM285" s="29"/>
      <c r="AQ285" s="10"/>
    </row>
    <row r="286">
      <c r="A286" s="23">
        <v>283.0</v>
      </c>
      <c r="B286" s="10" t="s">
        <v>915</v>
      </c>
      <c r="C286" s="24">
        <v>43120.58412037037</v>
      </c>
      <c r="D286" s="24">
        <v>43655.843310185184</v>
      </c>
      <c r="E286" s="10" t="s">
        <v>39</v>
      </c>
      <c r="F286" s="23">
        <v>6.0</v>
      </c>
      <c r="G286" s="25">
        <v>1683.0</v>
      </c>
      <c r="H286" s="23">
        <v>67.0</v>
      </c>
      <c r="I286" s="23">
        <v>550.0</v>
      </c>
      <c r="J286" s="23">
        <v>60.0</v>
      </c>
      <c r="K286" s="23">
        <v>244.0</v>
      </c>
      <c r="L286" s="23">
        <v>18007.0</v>
      </c>
      <c r="M286" s="23">
        <v>5.88</v>
      </c>
      <c r="N286" s="23">
        <v>1341.0</v>
      </c>
      <c r="O286" s="23">
        <v>112.0</v>
      </c>
      <c r="P286" s="23">
        <v>20.0</v>
      </c>
      <c r="Q286" s="23">
        <v>2.0</v>
      </c>
      <c r="R286" s="23">
        <v>9.0</v>
      </c>
      <c r="S286" s="23">
        <v>18007.0</v>
      </c>
      <c r="T286" s="25">
        <v>5.88</v>
      </c>
      <c r="U286" s="25">
        <v>1193.0</v>
      </c>
      <c r="V286" s="25">
        <v>12.0</v>
      </c>
      <c r="W286" s="5">
        <f t="shared" si="2"/>
        <v>-1274</v>
      </c>
      <c r="X286" s="27">
        <f t="shared" si="3"/>
        <v>31</v>
      </c>
      <c r="Y286" s="28">
        <f t="shared" si="4"/>
        <v>0.5595717593</v>
      </c>
      <c r="Z286" s="27"/>
      <c r="AA286" s="27" t="str">
        <f t="shared" si="5"/>
        <v/>
      </c>
      <c r="AB286" s="27" t="str">
        <f t="shared" si="6"/>
        <v/>
      </c>
      <c r="AC286" s="27" t="str">
        <f t="shared" si="7"/>
        <v/>
      </c>
      <c r="AD286" s="27" t="str">
        <f t="shared" si="8"/>
        <v/>
      </c>
      <c r="AE286" t="str">
        <f t="shared" si="9"/>
        <v/>
      </c>
      <c r="AG286" t="str">
        <f t="shared" si="10"/>
        <v>@seba7arg</v>
      </c>
      <c r="AH286" s="31" t="str">
        <f t="shared" si="11"/>
        <v>https://www.chess.com/member/seba7arg</v>
      </c>
      <c r="AJ286" s="29"/>
      <c r="AK286" s="29"/>
      <c r="AL286" s="29">
        <v>283.0</v>
      </c>
      <c r="AM286" s="29"/>
      <c r="AQ286" s="10"/>
    </row>
    <row r="287">
      <c r="A287" s="23">
        <v>284.0</v>
      </c>
      <c r="B287" s="10" t="s">
        <v>917</v>
      </c>
      <c r="C287" s="24">
        <v>43087.56255787037</v>
      </c>
      <c r="D287" s="24">
        <v>43656.138090277775</v>
      </c>
      <c r="E287" s="10" t="s">
        <v>39</v>
      </c>
      <c r="F287" s="23">
        <v>35.0</v>
      </c>
      <c r="G287" s="25">
        <v>1682.0</v>
      </c>
      <c r="H287" s="23">
        <v>64.0</v>
      </c>
      <c r="I287" s="23">
        <v>260.0</v>
      </c>
      <c r="J287" s="23">
        <v>17.0</v>
      </c>
      <c r="K287" s="23">
        <v>140.0</v>
      </c>
      <c r="L287" s="23">
        <v>67616.0</v>
      </c>
      <c r="M287" s="23">
        <v>11.43</v>
      </c>
      <c r="N287" s="23">
        <v>1158.0</v>
      </c>
      <c r="O287" s="23">
        <v>246.0</v>
      </c>
      <c r="P287" s="23">
        <v>2.0</v>
      </c>
      <c r="Q287" s="23">
        <v>0.0</v>
      </c>
      <c r="R287" s="23">
        <v>0.0</v>
      </c>
      <c r="S287" s="23">
        <v>67616.0</v>
      </c>
      <c r="T287" s="25">
        <v>11.43</v>
      </c>
      <c r="U287" s="25">
        <v>1442.0</v>
      </c>
      <c r="V287" s="25">
        <v>21.0</v>
      </c>
      <c r="W287" s="5">
        <f t="shared" si="2"/>
        <v>-1094</v>
      </c>
      <c r="X287" s="27">
        <f t="shared" si="3"/>
        <v>2</v>
      </c>
      <c r="Y287" s="28">
        <f t="shared" si="4"/>
        <v>0.2647916667</v>
      </c>
      <c r="Z287" s="27"/>
      <c r="AA287" s="27" t="str">
        <f t="shared" si="5"/>
        <v/>
      </c>
      <c r="AB287" s="27" t="str">
        <f t="shared" si="6"/>
        <v/>
      </c>
      <c r="AC287" s="27" t="str">
        <f t="shared" si="7"/>
        <v/>
      </c>
      <c r="AD287" s="27" t="str">
        <f t="shared" si="8"/>
        <v/>
      </c>
      <c r="AE287" t="str">
        <f t="shared" si="9"/>
        <v/>
      </c>
      <c r="AG287" t="str">
        <f t="shared" si="10"/>
        <v>@bf85</v>
      </c>
      <c r="AH287" s="31" t="str">
        <f t="shared" si="11"/>
        <v>https://www.chess.com/member/bf85</v>
      </c>
      <c r="AJ287" s="29"/>
      <c r="AK287" s="29"/>
      <c r="AL287" s="29">
        <v>284.0</v>
      </c>
      <c r="AM287" s="29"/>
      <c r="AQ287" s="10"/>
    </row>
    <row r="288">
      <c r="A288" s="23">
        <v>285.0</v>
      </c>
      <c r="B288" s="10" t="s">
        <v>920</v>
      </c>
      <c r="C288" s="24">
        <v>42950.58877314815</v>
      </c>
      <c r="D288" s="24">
        <v>43656.1696875</v>
      </c>
      <c r="E288" s="10" t="s">
        <v>39</v>
      </c>
      <c r="F288" s="23">
        <v>11.0</v>
      </c>
      <c r="G288" s="25">
        <v>1681.0</v>
      </c>
      <c r="H288" s="23">
        <v>98.0</v>
      </c>
      <c r="I288" s="23">
        <v>75.0</v>
      </c>
      <c r="J288" s="23">
        <v>6.0</v>
      </c>
      <c r="K288" s="23">
        <v>39.0</v>
      </c>
      <c r="L288" s="23">
        <v>62180.0</v>
      </c>
      <c r="M288" s="23">
        <v>0.0</v>
      </c>
      <c r="N288" s="23">
        <v>1571.0</v>
      </c>
      <c r="O288" s="23">
        <v>98.0</v>
      </c>
      <c r="P288" s="23">
        <v>32.0</v>
      </c>
      <c r="Q288" s="23">
        <v>1.0</v>
      </c>
      <c r="R288" s="23">
        <v>12.0</v>
      </c>
      <c r="S288" s="23">
        <v>62180.0</v>
      </c>
      <c r="T288" s="25">
        <v>0.0</v>
      </c>
      <c r="U288" s="25">
        <v>1715.0</v>
      </c>
      <c r="V288" s="25">
        <v>22.0</v>
      </c>
      <c r="W288" s="5">
        <f t="shared" si="2"/>
        <v>-1473</v>
      </c>
      <c r="X288" s="27">
        <f t="shared" si="3"/>
        <v>45</v>
      </c>
      <c r="Y288" s="28">
        <f t="shared" si="4"/>
        <v>0.2331944444</v>
      </c>
      <c r="Z288" s="27"/>
      <c r="AA288" s="27" t="str">
        <f t="shared" si="5"/>
        <v/>
      </c>
      <c r="AB288" s="27" t="str">
        <f t="shared" si="6"/>
        <v/>
      </c>
      <c r="AC288" s="27" t="str">
        <f t="shared" si="7"/>
        <v/>
      </c>
      <c r="AD288" s="27" t="str">
        <f t="shared" si="8"/>
        <v/>
      </c>
      <c r="AE288" t="str">
        <f t="shared" si="9"/>
        <v/>
      </c>
      <c r="AG288" t="str">
        <f t="shared" si="10"/>
        <v>@crismi</v>
      </c>
      <c r="AH288" s="31" t="str">
        <f t="shared" si="11"/>
        <v>https://www.chess.com/member/crismi</v>
      </c>
      <c r="AJ288" s="29"/>
      <c r="AK288" s="29"/>
      <c r="AL288" s="29">
        <v>285.0</v>
      </c>
      <c r="AM288" s="29"/>
      <c r="AQ288" s="10"/>
    </row>
    <row r="289">
      <c r="A289" s="23">
        <v>286.0</v>
      </c>
      <c r="B289" s="10" t="s">
        <v>922</v>
      </c>
      <c r="C289" s="24">
        <v>43620.410833333335</v>
      </c>
      <c r="D289" s="24">
        <v>43655.888344907406</v>
      </c>
      <c r="E289" s="10" t="s">
        <v>39</v>
      </c>
      <c r="F289" s="23">
        <v>60.0</v>
      </c>
      <c r="G289" s="25">
        <v>1681.0</v>
      </c>
      <c r="H289" s="23">
        <v>49.0</v>
      </c>
      <c r="I289" s="23">
        <v>590.0</v>
      </c>
      <c r="J289" s="23">
        <v>74.0</v>
      </c>
      <c r="K289" s="23">
        <v>272.0</v>
      </c>
      <c r="L289" s="23">
        <v>21251.0</v>
      </c>
      <c r="M289" s="23">
        <v>0.0</v>
      </c>
      <c r="N289" s="23">
        <v>1302.0</v>
      </c>
      <c r="O289" s="23">
        <v>152.0</v>
      </c>
      <c r="P289" s="23">
        <v>6.0</v>
      </c>
      <c r="Q289" s="23">
        <v>0.0</v>
      </c>
      <c r="R289" s="23">
        <v>2.0</v>
      </c>
      <c r="S289" s="23">
        <v>21251.0</v>
      </c>
      <c r="T289" s="25">
        <v>0.0</v>
      </c>
      <c r="U289" s="25">
        <v>1316.0</v>
      </c>
      <c r="V289" s="25">
        <v>11.0</v>
      </c>
      <c r="W289" s="5">
        <f t="shared" si="2"/>
        <v>-1253</v>
      </c>
      <c r="X289" s="27">
        <f t="shared" si="3"/>
        <v>8</v>
      </c>
      <c r="Y289" s="28">
        <f t="shared" si="4"/>
        <v>0.514537037</v>
      </c>
      <c r="Z289" s="27"/>
      <c r="AA289" s="27" t="str">
        <f t="shared" si="5"/>
        <v/>
      </c>
      <c r="AB289" s="27" t="str">
        <f t="shared" si="6"/>
        <v/>
      </c>
      <c r="AC289" s="27" t="str">
        <f t="shared" si="7"/>
        <v/>
      </c>
      <c r="AD289" s="27" t="str">
        <f t="shared" si="8"/>
        <v/>
      </c>
      <c r="AE289" t="str">
        <f t="shared" si="9"/>
        <v/>
      </c>
      <c r="AG289" t="str">
        <f t="shared" si="10"/>
        <v>@karinavii</v>
      </c>
      <c r="AH289" s="31" t="str">
        <f t="shared" si="11"/>
        <v>https://www.chess.com/member/karinavii</v>
      </c>
      <c r="AJ289" s="29"/>
      <c r="AK289" s="29"/>
      <c r="AL289" s="29">
        <v>286.0</v>
      </c>
      <c r="AM289" s="29"/>
      <c r="AQ289" s="10"/>
    </row>
    <row r="290">
      <c r="A290" s="23">
        <v>287.0</v>
      </c>
      <c r="B290" s="10" t="s">
        <v>923</v>
      </c>
      <c r="C290" s="24">
        <v>43346.278715277775</v>
      </c>
      <c r="D290" s="24">
        <v>43656.37782407407</v>
      </c>
      <c r="E290" s="10" t="s">
        <v>35</v>
      </c>
      <c r="F290" s="23">
        <v>2.0</v>
      </c>
      <c r="G290" s="25">
        <v>1680.0</v>
      </c>
      <c r="H290" s="23">
        <v>75.0</v>
      </c>
      <c r="I290" s="23">
        <v>101.0</v>
      </c>
      <c r="J290" s="23">
        <v>9.0</v>
      </c>
      <c r="K290" s="23">
        <v>48.0</v>
      </c>
      <c r="L290" s="23">
        <v>5614.0</v>
      </c>
      <c r="M290" s="23">
        <v>0.0</v>
      </c>
      <c r="N290" s="23">
        <v>768.0</v>
      </c>
      <c r="O290" s="23">
        <v>219.0</v>
      </c>
      <c r="P290" s="23">
        <v>1.0</v>
      </c>
      <c r="Q290" s="23">
        <v>0.0</v>
      </c>
      <c r="R290" s="23">
        <v>3.0</v>
      </c>
      <c r="S290" s="23">
        <v>5614.0</v>
      </c>
      <c r="T290" s="25">
        <v>0.0</v>
      </c>
      <c r="U290" s="25">
        <v>1632.0</v>
      </c>
      <c r="V290" s="26">
        <v>22.0</v>
      </c>
      <c r="W290" s="5">
        <f t="shared" si="2"/>
        <v>-693</v>
      </c>
      <c r="X290" s="27">
        <f t="shared" si="3"/>
        <v>4</v>
      </c>
      <c r="Y290" s="28">
        <f t="shared" si="4"/>
        <v>0.02505787037</v>
      </c>
      <c r="Z290" s="27"/>
      <c r="AA290" s="27" t="str">
        <f t="shared" si="5"/>
        <v/>
      </c>
      <c r="AB290" s="27" t="str">
        <f t="shared" si="6"/>
        <v/>
      </c>
      <c r="AC290" s="27" t="str">
        <f t="shared" si="7"/>
        <v/>
      </c>
      <c r="AD290" s="27" t="str">
        <f t="shared" si="8"/>
        <v/>
      </c>
      <c r="AE290" t="str">
        <f t="shared" si="9"/>
        <v/>
      </c>
      <c r="AG290" t="str">
        <f t="shared" si="10"/>
        <v>@drcosme</v>
      </c>
      <c r="AH290" s="31" t="str">
        <f t="shared" si="11"/>
        <v>https://www.chess.com/member/drcosme</v>
      </c>
      <c r="AJ290" s="29"/>
      <c r="AK290" s="29"/>
      <c r="AL290" s="29">
        <v>287.0</v>
      </c>
      <c r="AM290" s="29"/>
      <c r="AQ290" s="10"/>
    </row>
    <row r="291">
      <c r="A291" s="23">
        <v>288.0</v>
      </c>
      <c r="B291" s="10" t="s">
        <v>924</v>
      </c>
      <c r="C291" s="24">
        <v>43419.47697916667</v>
      </c>
      <c r="D291" s="24">
        <v>43655.995254629626</v>
      </c>
      <c r="E291" s="10" t="s">
        <v>39</v>
      </c>
      <c r="F291" s="23">
        <v>30.0</v>
      </c>
      <c r="G291" s="25">
        <v>1679.0</v>
      </c>
      <c r="H291" s="23">
        <v>49.0</v>
      </c>
      <c r="I291" s="23">
        <v>432.0</v>
      </c>
      <c r="J291" s="23">
        <v>20.0</v>
      </c>
      <c r="K291" s="23">
        <v>165.0</v>
      </c>
      <c r="L291" s="23">
        <v>34877.0</v>
      </c>
      <c r="M291" s="23">
        <v>0.0</v>
      </c>
      <c r="N291" s="23">
        <v>1553.0</v>
      </c>
      <c r="O291" s="23">
        <v>93.0</v>
      </c>
      <c r="P291" s="23">
        <v>12.0</v>
      </c>
      <c r="Q291" s="23">
        <v>3.0</v>
      </c>
      <c r="R291" s="23">
        <v>11.0</v>
      </c>
      <c r="S291" s="23">
        <v>34877.0</v>
      </c>
      <c r="T291" s="25">
        <v>0.0</v>
      </c>
      <c r="U291" s="25">
        <v>1040.0</v>
      </c>
      <c r="V291" s="14" t="s">
        <v>36</v>
      </c>
      <c r="W291" s="5">
        <f t="shared" si="2"/>
        <v>-1504</v>
      </c>
      <c r="X291" s="27">
        <f t="shared" si="3"/>
        <v>26</v>
      </c>
      <c r="Y291" s="28">
        <f t="shared" si="4"/>
        <v>0.4076273148</v>
      </c>
      <c r="Z291" s="27"/>
      <c r="AA291" s="27" t="str">
        <f t="shared" si="5"/>
        <v/>
      </c>
      <c r="AB291" s="27" t="str">
        <f t="shared" si="6"/>
        <v/>
      </c>
      <c r="AC291" s="27" t="str">
        <f t="shared" si="7"/>
        <v/>
      </c>
      <c r="AD291" s="27" t="str">
        <f t="shared" si="8"/>
        <v/>
      </c>
      <c r="AE291" t="str">
        <f t="shared" si="9"/>
        <v/>
      </c>
      <c r="AG291" t="str">
        <f t="shared" si="10"/>
        <v>@salomon_rabinovich88</v>
      </c>
      <c r="AH291" s="31" t="str">
        <f t="shared" si="11"/>
        <v>https://www.chess.com/member/salomon_rabinovich88</v>
      </c>
      <c r="AJ291" s="29"/>
      <c r="AK291" s="29"/>
      <c r="AL291" s="29">
        <v>288.0</v>
      </c>
      <c r="AM291" s="29"/>
      <c r="AQ291" s="10"/>
    </row>
    <row r="292">
      <c r="A292" s="23">
        <v>289.0</v>
      </c>
      <c r="B292" s="10" t="s">
        <v>926</v>
      </c>
      <c r="C292" s="24">
        <v>42193.29174768519</v>
      </c>
      <c r="D292" s="24">
        <v>43656.327627314815</v>
      </c>
      <c r="E292" s="10" t="s">
        <v>39</v>
      </c>
      <c r="F292" s="23">
        <v>3.0</v>
      </c>
      <c r="G292" s="25">
        <v>1679.0</v>
      </c>
      <c r="H292" s="23">
        <v>79.0</v>
      </c>
      <c r="I292" s="23">
        <v>248.0</v>
      </c>
      <c r="J292" s="23">
        <v>16.0</v>
      </c>
      <c r="K292" s="23">
        <v>144.0</v>
      </c>
      <c r="L292" s="23">
        <v>25615.0</v>
      </c>
      <c r="M292" s="23">
        <v>0.0</v>
      </c>
      <c r="N292" s="23">
        <v>1094.0</v>
      </c>
      <c r="O292" s="23">
        <v>119.0</v>
      </c>
      <c r="P292" s="23">
        <v>28.0</v>
      </c>
      <c r="Q292" s="23">
        <v>0.0</v>
      </c>
      <c r="R292" s="23">
        <v>21.0</v>
      </c>
      <c r="S292" s="23">
        <v>25615.0</v>
      </c>
      <c r="T292" s="25">
        <v>0.0</v>
      </c>
      <c r="U292" s="25">
        <v>1836.0</v>
      </c>
      <c r="V292" s="26">
        <v>24.0</v>
      </c>
      <c r="W292" s="5">
        <f t="shared" si="2"/>
        <v>-1015</v>
      </c>
      <c r="X292" s="27">
        <f t="shared" si="3"/>
        <v>49</v>
      </c>
      <c r="Y292" s="28">
        <f t="shared" si="4"/>
        <v>0.07525462963</v>
      </c>
      <c r="Z292" s="27"/>
      <c r="AA292" s="27" t="str">
        <f t="shared" si="5"/>
        <v/>
      </c>
      <c r="AB292" s="27" t="str">
        <f t="shared" si="6"/>
        <v/>
      </c>
      <c r="AC292" s="27" t="str">
        <f t="shared" si="7"/>
        <v/>
      </c>
      <c r="AD292" s="27" t="str">
        <f t="shared" si="8"/>
        <v/>
      </c>
      <c r="AE292" t="str">
        <f t="shared" si="9"/>
        <v/>
      </c>
      <c r="AG292" t="str">
        <f t="shared" si="10"/>
        <v>@yokoloche</v>
      </c>
      <c r="AH292" s="31" t="str">
        <f t="shared" si="11"/>
        <v>https://www.chess.com/member/yokoloche</v>
      </c>
      <c r="AJ292" s="29"/>
      <c r="AK292" s="29"/>
      <c r="AL292" s="29">
        <v>289.0</v>
      </c>
      <c r="AM292" s="29"/>
      <c r="AQ292" s="10"/>
    </row>
    <row r="293">
      <c r="A293" s="23">
        <v>290.0</v>
      </c>
      <c r="B293" s="10" t="s">
        <v>929</v>
      </c>
      <c r="C293" s="24">
        <v>42929.29069444445</v>
      </c>
      <c r="D293" s="24">
        <v>43655.77061342593</v>
      </c>
      <c r="E293" s="10" t="s">
        <v>35</v>
      </c>
      <c r="F293" s="23">
        <v>5.0</v>
      </c>
      <c r="G293" s="25">
        <v>1678.0</v>
      </c>
      <c r="H293" s="23">
        <v>81.0</v>
      </c>
      <c r="I293" s="23">
        <v>293.0</v>
      </c>
      <c r="J293" s="23">
        <v>11.0</v>
      </c>
      <c r="K293" s="23">
        <v>134.0</v>
      </c>
      <c r="L293" s="23">
        <v>29037.0</v>
      </c>
      <c r="M293" s="23">
        <v>0.0</v>
      </c>
      <c r="N293" s="23">
        <v>742.0</v>
      </c>
      <c r="O293" s="23">
        <v>293.0</v>
      </c>
      <c r="P293" s="23">
        <v>0.0</v>
      </c>
      <c r="Q293" s="23">
        <v>0.0</v>
      </c>
      <c r="R293" s="23">
        <v>1.0</v>
      </c>
      <c r="S293" s="23">
        <v>29037.0</v>
      </c>
      <c r="T293" s="25">
        <v>0.0</v>
      </c>
      <c r="U293" s="25">
        <v>1412.0</v>
      </c>
      <c r="V293" s="14" t="s">
        <v>36</v>
      </c>
      <c r="W293" s="5">
        <f t="shared" si="2"/>
        <v>-661</v>
      </c>
      <c r="X293" s="27">
        <f t="shared" si="3"/>
        <v>1</v>
      </c>
      <c r="Y293" s="28">
        <f t="shared" si="4"/>
        <v>0.6322685185</v>
      </c>
      <c r="Z293" s="27"/>
      <c r="AA293" s="27" t="str">
        <f t="shared" si="5"/>
        <v/>
      </c>
      <c r="AB293" s="27" t="str">
        <f t="shared" si="6"/>
        <v/>
      </c>
      <c r="AC293" s="27" t="str">
        <f t="shared" si="7"/>
        <v/>
      </c>
      <c r="AD293" s="27" t="str">
        <f t="shared" si="8"/>
        <v/>
      </c>
      <c r="AE293" t="str">
        <f t="shared" si="9"/>
        <v/>
      </c>
      <c r="AG293" t="str">
        <f t="shared" si="10"/>
        <v>@mandianes</v>
      </c>
      <c r="AH293" s="31" t="str">
        <f t="shared" si="11"/>
        <v>https://www.chess.com/member/mandianes</v>
      </c>
      <c r="AJ293" s="29"/>
      <c r="AK293" s="29"/>
      <c r="AL293" s="29">
        <v>290.0</v>
      </c>
      <c r="AM293" s="29"/>
      <c r="AQ293" s="10"/>
    </row>
    <row r="294">
      <c r="A294" s="23">
        <v>291.0</v>
      </c>
      <c r="B294" s="10" t="s">
        <v>931</v>
      </c>
      <c r="C294" s="24">
        <v>43560.45025462963</v>
      </c>
      <c r="D294" s="24">
        <v>43656.35936342592</v>
      </c>
      <c r="E294" s="10" t="s">
        <v>35</v>
      </c>
      <c r="F294" s="23">
        <v>3.0</v>
      </c>
      <c r="G294" s="25">
        <v>1678.0</v>
      </c>
      <c r="H294" s="23">
        <v>56.0</v>
      </c>
      <c r="I294" s="23">
        <v>64.0</v>
      </c>
      <c r="J294" s="23">
        <v>5.0</v>
      </c>
      <c r="K294" s="23">
        <v>22.0</v>
      </c>
      <c r="L294" s="23">
        <v>22952.0</v>
      </c>
      <c r="M294" s="23">
        <v>0.0</v>
      </c>
      <c r="N294" s="10" t="s">
        <v>36</v>
      </c>
      <c r="O294" s="10" t="s">
        <v>36</v>
      </c>
      <c r="P294" s="23">
        <v>0.0</v>
      </c>
      <c r="Q294" s="23">
        <v>0.0</v>
      </c>
      <c r="R294" s="23">
        <v>0.0</v>
      </c>
      <c r="S294" s="10" t="s">
        <v>36</v>
      </c>
      <c r="T294" s="14" t="s">
        <v>36</v>
      </c>
      <c r="U294" s="25">
        <v>1668.0</v>
      </c>
      <c r="V294" s="25">
        <v>19.0</v>
      </c>
      <c r="W294" s="5" t="str">
        <f t="shared" si="2"/>
        <v>#VALUE!</v>
      </c>
      <c r="X294" s="27">
        <f t="shared" si="3"/>
        <v>0</v>
      </c>
      <c r="Y294" s="28">
        <f t="shared" si="4"/>
        <v>0.04351851852</v>
      </c>
      <c r="Z294" s="27"/>
      <c r="AA294" s="27" t="str">
        <f t="shared" si="5"/>
        <v/>
      </c>
      <c r="AB294" s="27" t="str">
        <f t="shared" si="6"/>
        <v/>
      </c>
      <c r="AC294" s="27" t="str">
        <f t="shared" si="7"/>
        <v/>
      </c>
      <c r="AD294" s="27" t="str">
        <f t="shared" si="8"/>
        <v/>
      </c>
      <c r="AE294" t="str">
        <f t="shared" si="9"/>
        <v/>
      </c>
      <c r="AG294" t="str">
        <f t="shared" si="10"/>
        <v>@petronio28</v>
      </c>
      <c r="AH294" s="31" t="str">
        <f t="shared" si="11"/>
        <v>https://www.chess.com/member/petronio28</v>
      </c>
      <c r="AJ294" s="29"/>
      <c r="AK294" s="29"/>
      <c r="AL294" s="29">
        <v>291.0</v>
      </c>
      <c r="AM294" s="29"/>
      <c r="AQ294" s="10"/>
    </row>
    <row r="295">
      <c r="A295" s="23">
        <v>292.0</v>
      </c>
      <c r="B295" s="10" t="s">
        <v>932</v>
      </c>
      <c r="C295" s="24">
        <v>42950.61273148148</v>
      </c>
      <c r="D295" s="24">
        <v>43612.563576388886</v>
      </c>
      <c r="E295" s="10" t="s">
        <v>39</v>
      </c>
      <c r="F295" s="23">
        <v>0.0</v>
      </c>
      <c r="G295" s="25">
        <v>1676.0</v>
      </c>
      <c r="H295" s="23">
        <v>83.0</v>
      </c>
      <c r="I295" s="23">
        <v>94.0</v>
      </c>
      <c r="J295" s="23">
        <v>7.0</v>
      </c>
      <c r="K295" s="23">
        <v>46.0</v>
      </c>
      <c r="L295" s="23">
        <v>49648.0</v>
      </c>
      <c r="M295" s="23">
        <v>100.0</v>
      </c>
      <c r="N295" s="23">
        <v>1213.0</v>
      </c>
      <c r="O295" s="23">
        <v>223.0</v>
      </c>
      <c r="P295" s="23">
        <v>2.0</v>
      </c>
      <c r="Q295" s="23">
        <v>0.0</v>
      </c>
      <c r="R295" s="23">
        <v>0.0</v>
      </c>
      <c r="S295" s="23">
        <v>49648.0</v>
      </c>
      <c r="T295" s="25">
        <v>100.0</v>
      </c>
      <c r="U295" s="25">
        <v>1739.0</v>
      </c>
      <c r="V295" s="26">
        <v>19.0</v>
      </c>
      <c r="W295" s="5">
        <f t="shared" si="2"/>
        <v>-1130</v>
      </c>
      <c r="X295" s="27">
        <f t="shared" si="3"/>
        <v>2</v>
      </c>
      <c r="Y295" s="28">
        <f t="shared" si="4"/>
        <v>43.83930556</v>
      </c>
      <c r="Z295" s="27"/>
      <c r="AA295" s="27" t="str">
        <f t="shared" si="5"/>
        <v/>
      </c>
      <c r="AB295" s="27" t="str">
        <f t="shared" si="6"/>
        <v/>
      </c>
      <c r="AC295" s="27" t="str">
        <f t="shared" si="7"/>
        <v/>
      </c>
      <c r="AD295" s="27" t="str">
        <f t="shared" si="8"/>
        <v/>
      </c>
      <c r="AE295" t="str">
        <f t="shared" si="9"/>
        <v/>
      </c>
      <c r="AG295" t="str">
        <f t="shared" si="10"/>
        <v>@devikbrons</v>
      </c>
      <c r="AH295" s="31" t="str">
        <f t="shared" si="11"/>
        <v>https://www.chess.com/member/devikbrons</v>
      </c>
      <c r="AJ295" s="29"/>
      <c r="AK295" s="29"/>
      <c r="AL295" s="29">
        <v>292.0</v>
      </c>
      <c r="AM295" s="29"/>
      <c r="AQ295" s="10"/>
    </row>
    <row r="296">
      <c r="A296" s="23">
        <v>293.0</v>
      </c>
      <c r="B296" s="10" t="s">
        <v>934</v>
      </c>
      <c r="C296" s="24">
        <v>43620.49831018518</v>
      </c>
      <c r="D296" s="24">
        <v>43656.356041666666</v>
      </c>
      <c r="E296" s="10" t="s">
        <v>39</v>
      </c>
      <c r="F296" s="23">
        <v>6.0</v>
      </c>
      <c r="G296" s="25">
        <v>1675.0</v>
      </c>
      <c r="H296" s="23">
        <v>77.0</v>
      </c>
      <c r="I296" s="23">
        <v>31.0</v>
      </c>
      <c r="J296" s="23">
        <v>1.0</v>
      </c>
      <c r="K296" s="23">
        <v>3.0</v>
      </c>
      <c r="L296" s="23">
        <v>43372.0</v>
      </c>
      <c r="M296" s="23">
        <v>0.0</v>
      </c>
      <c r="N296" s="10" t="s">
        <v>36</v>
      </c>
      <c r="O296" s="10" t="s">
        <v>36</v>
      </c>
      <c r="P296" s="23">
        <v>0.0</v>
      </c>
      <c r="Q296" s="23">
        <v>0.0</v>
      </c>
      <c r="R296" s="23">
        <v>0.0</v>
      </c>
      <c r="S296" s="10" t="s">
        <v>36</v>
      </c>
      <c r="T296" s="14" t="s">
        <v>36</v>
      </c>
      <c r="U296" s="25">
        <v>2428.0</v>
      </c>
      <c r="V296" s="26">
        <v>28.0</v>
      </c>
      <c r="W296" s="5" t="str">
        <f t="shared" si="2"/>
        <v>#VALUE!</v>
      </c>
      <c r="X296" s="27">
        <f t="shared" si="3"/>
        <v>0</v>
      </c>
      <c r="Y296" s="28">
        <f t="shared" si="4"/>
        <v>0.04684027778</v>
      </c>
      <c r="Z296" s="27"/>
      <c r="AA296" s="27" t="str">
        <f t="shared" si="5"/>
        <v/>
      </c>
      <c r="AB296" s="27" t="str">
        <f t="shared" si="6"/>
        <v/>
      </c>
      <c r="AC296" s="27" t="str">
        <f t="shared" si="7"/>
        <v/>
      </c>
      <c r="AD296" s="27" t="str">
        <f t="shared" si="8"/>
        <v/>
      </c>
      <c r="AE296" t="str">
        <f t="shared" si="9"/>
        <v/>
      </c>
      <c r="AG296" t="str">
        <f t="shared" si="10"/>
        <v>@federicoand</v>
      </c>
      <c r="AH296" s="31" t="str">
        <f t="shared" si="11"/>
        <v>https://www.chess.com/member/federicoand</v>
      </c>
      <c r="AJ296" s="29"/>
      <c r="AK296" s="29"/>
      <c r="AL296" s="29">
        <v>293.0</v>
      </c>
      <c r="AM296" s="29"/>
      <c r="AQ296" s="10"/>
    </row>
    <row r="297">
      <c r="A297" s="23">
        <v>294.0</v>
      </c>
      <c r="B297" s="10" t="s">
        <v>936</v>
      </c>
      <c r="C297" s="24">
        <v>42110.64847222222</v>
      </c>
      <c r="D297" s="24">
        <v>43656.380474537036</v>
      </c>
      <c r="E297" s="10" t="s">
        <v>39</v>
      </c>
      <c r="F297" s="23">
        <v>1.0</v>
      </c>
      <c r="G297" s="25">
        <v>1674.0</v>
      </c>
      <c r="H297" s="23">
        <v>82.0</v>
      </c>
      <c r="I297" s="23">
        <v>894.0</v>
      </c>
      <c r="J297" s="23">
        <v>136.0</v>
      </c>
      <c r="K297" s="23">
        <v>777.0</v>
      </c>
      <c r="L297" s="23">
        <v>6985.0</v>
      </c>
      <c r="M297" s="23">
        <v>0.0</v>
      </c>
      <c r="N297" s="23">
        <v>1456.0</v>
      </c>
      <c r="O297" s="23">
        <v>115.0</v>
      </c>
      <c r="P297" s="23">
        <v>88.0</v>
      </c>
      <c r="Q297" s="23">
        <v>14.0</v>
      </c>
      <c r="R297" s="23">
        <v>76.0</v>
      </c>
      <c r="S297" s="23">
        <v>6985.0</v>
      </c>
      <c r="T297" s="25">
        <v>0.0</v>
      </c>
      <c r="U297" s="25">
        <v>2066.0</v>
      </c>
      <c r="V297" s="33" t="s">
        <v>36</v>
      </c>
      <c r="W297" s="5">
        <f t="shared" si="2"/>
        <v>-1374</v>
      </c>
      <c r="X297" s="27">
        <f t="shared" si="3"/>
        <v>178</v>
      </c>
      <c r="Y297" s="28">
        <f t="shared" si="4"/>
        <v>0.02240740741</v>
      </c>
      <c r="Z297" s="27"/>
      <c r="AA297" s="27" t="str">
        <f t="shared" si="5"/>
        <v/>
      </c>
      <c r="AB297" s="27" t="str">
        <f t="shared" si="6"/>
        <v/>
      </c>
      <c r="AC297" s="27" t="str">
        <f t="shared" si="7"/>
        <v/>
      </c>
      <c r="AD297" s="27" t="str">
        <f t="shared" si="8"/>
        <v/>
      </c>
      <c r="AE297" t="str">
        <f t="shared" si="9"/>
        <v/>
      </c>
      <c r="AG297" t="str">
        <f t="shared" si="10"/>
        <v>@diegofpr</v>
      </c>
      <c r="AH297" s="31" t="str">
        <f t="shared" si="11"/>
        <v>https://www.chess.com/member/diegofpr</v>
      </c>
      <c r="AJ297" s="29"/>
      <c r="AK297" s="29"/>
      <c r="AL297" s="29">
        <v>294.0</v>
      </c>
      <c r="AM297" s="29"/>
      <c r="AQ297" s="10"/>
    </row>
    <row r="298">
      <c r="A298" s="23">
        <v>295.0</v>
      </c>
      <c r="B298" s="10" t="s">
        <v>937</v>
      </c>
      <c r="C298" s="24">
        <v>43346.93157407407</v>
      </c>
      <c r="D298" s="24">
        <v>43656.333506944444</v>
      </c>
      <c r="E298" s="10" t="s">
        <v>39</v>
      </c>
      <c r="F298" s="23">
        <v>1.0</v>
      </c>
      <c r="G298" s="25">
        <v>1671.0</v>
      </c>
      <c r="H298" s="23">
        <v>92.0</v>
      </c>
      <c r="I298" s="23">
        <v>109.0</v>
      </c>
      <c r="J298" s="23">
        <v>17.0</v>
      </c>
      <c r="K298" s="23">
        <v>56.0</v>
      </c>
      <c r="L298" s="23">
        <v>21950.0</v>
      </c>
      <c r="M298" s="23">
        <v>0.0</v>
      </c>
      <c r="N298" s="10" t="s">
        <v>36</v>
      </c>
      <c r="O298" s="10" t="s">
        <v>36</v>
      </c>
      <c r="P298" s="23">
        <v>0.0</v>
      </c>
      <c r="Q298" s="23">
        <v>0.0</v>
      </c>
      <c r="R298" s="23">
        <v>0.0</v>
      </c>
      <c r="S298" s="10" t="s">
        <v>36</v>
      </c>
      <c r="T298" s="14" t="s">
        <v>36</v>
      </c>
      <c r="U298" s="25">
        <v>1591.0</v>
      </c>
      <c r="V298" s="33" t="s">
        <v>36</v>
      </c>
      <c r="W298" s="5" t="str">
        <f t="shared" si="2"/>
        <v>#VALUE!</v>
      </c>
      <c r="X298" s="27">
        <f t="shared" si="3"/>
        <v>0</v>
      </c>
      <c r="Y298" s="28">
        <f t="shared" si="4"/>
        <v>0.069375</v>
      </c>
      <c r="Z298" s="27"/>
      <c r="AA298" s="27" t="str">
        <f t="shared" si="5"/>
        <v/>
      </c>
      <c r="AB298" s="27" t="str">
        <f t="shared" si="6"/>
        <v/>
      </c>
      <c r="AC298" s="27" t="str">
        <f t="shared" si="7"/>
        <v/>
      </c>
      <c r="AD298" s="27" t="str">
        <f t="shared" si="8"/>
        <v/>
      </c>
      <c r="AE298" t="str">
        <f t="shared" si="9"/>
        <v/>
      </c>
      <c r="AG298" t="str">
        <f t="shared" si="10"/>
        <v>@berdier</v>
      </c>
      <c r="AH298" s="31" t="str">
        <f t="shared" si="11"/>
        <v>https://www.chess.com/member/berdier</v>
      </c>
      <c r="AJ298" s="29"/>
      <c r="AK298" s="29"/>
      <c r="AL298" s="29">
        <v>295.0</v>
      </c>
      <c r="AM298" s="29"/>
      <c r="AQ298" s="10"/>
    </row>
    <row r="299">
      <c r="A299" s="23">
        <v>296.0</v>
      </c>
      <c r="B299" s="10" t="s">
        <v>940</v>
      </c>
      <c r="C299" s="24">
        <v>43290.60078703704</v>
      </c>
      <c r="D299" s="24">
        <v>43655.81613425926</v>
      </c>
      <c r="E299" s="10" t="s">
        <v>39</v>
      </c>
      <c r="F299" s="23">
        <v>11.0</v>
      </c>
      <c r="G299" s="25">
        <v>1671.0</v>
      </c>
      <c r="H299" s="23">
        <v>56.0</v>
      </c>
      <c r="I299" s="23">
        <v>96.0</v>
      </c>
      <c r="J299" s="23">
        <v>16.0</v>
      </c>
      <c r="K299" s="23">
        <v>48.0</v>
      </c>
      <c r="L299" s="23">
        <v>24734.0</v>
      </c>
      <c r="M299" s="23">
        <v>0.0</v>
      </c>
      <c r="N299" s="10" t="s">
        <v>36</v>
      </c>
      <c r="O299" s="10" t="s">
        <v>36</v>
      </c>
      <c r="P299" s="23">
        <v>0.0</v>
      </c>
      <c r="Q299" s="23">
        <v>0.0</v>
      </c>
      <c r="R299" s="23">
        <v>0.0</v>
      </c>
      <c r="S299" s="10" t="s">
        <v>36</v>
      </c>
      <c r="T299" s="14" t="s">
        <v>36</v>
      </c>
      <c r="U299" s="25">
        <v>1624.0</v>
      </c>
      <c r="V299" s="26">
        <v>21.0</v>
      </c>
      <c r="W299" s="5" t="str">
        <f t="shared" si="2"/>
        <v>#VALUE!</v>
      </c>
      <c r="X299" s="27">
        <f t="shared" si="3"/>
        <v>0</v>
      </c>
      <c r="Y299" s="28">
        <f t="shared" si="4"/>
        <v>0.5867476852</v>
      </c>
      <c r="Z299" s="27"/>
      <c r="AA299" s="27" t="str">
        <f t="shared" si="5"/>
        <v/>
      </c>
      <c r="AB299" s="27" t="str">
        <f t="shared" si="6"/>
        <v/>
      </c>
      <c r="AC299" s="27" t="str">
        <f t="shared" si="7"/>
        <v/>
      </c>
      <c r="AD299" s="27" t="str">
        <f t="shared" si="8"/>
        <v/>
      </c>
      <c r="AE299" t="str">
        <f t="shared" si="9"/>
        <v/>
      </c>
      <c r="AG299" t="str">
        <f t="shared" si="10"/>
        <v>@dragonnegro</v>
      </c>
      <c r="AH299" s="31" t="str">
        <f t="shared" si="11"/>
        <v>https://www.chess.com/member/dragonnegro</v>
      </c>
      <c r="AJ299" s="29"/>
      <c r="AK299" s="29"/>
      <c r="AL299" s="29">
        <v>296.0</v>
      </c>
      <c r="AM299" s="29"/>
      <c r="AQ299" s="10"/>
    </row>
    <row r="300">
      <c r="A300" s="23">
        <v>297.0</v>
      </c>
      <c r="B300" s="10" t="s">
        <v>942</v>
      </c>
      <c r="C300" s="24">
        <v>41491.70537037037</v>
      </c>
      <c r="D300" s="24">
        <v>43656.08020833333</v>
      </c>
      <c r="E300" s="10" t="s">
        <v>35</v>
      </c>
      <c r="F300" s="23">
        <v>6.0</v>
      </c>
      <c r="G300" s="25">
        <v>1671.0</v>
      </c>
      <c r="H300" s="23">
        <v>89.0</v>
      </c>
      <c r="I300" s="23">
        <v>371.0</v>
      </c>
      <c r="J300" s="23">
        <v>11.0</v>
      </c>
      <c r="K300" s="23">
        <v>221.0</v>
      </c>
      <c r="L300" s="23">
        <v>14636.0</v>
      </c>
      <c r="M300" s="23">
        <v>0.0</v>
      </c>
      <c r="N300" s="23">
        <v>1093.0</v>
      </c>
      <c r="O300" s="23">
        <v>168.0</v>
      </c>
      <c r="P300" s="23">
        <v>3.0</v>
      </c>
      <c r="Q300" s="23">
        <v>0.0</v>
      </c>
      <c r="R300" s="23">
        <v>9.0</v>
      </c>
      <c r="S300" s="23">
        <v>14636.0</v>
      </c>
      <c r="T300" s="25">
        <v>0.0</v>
      </c>
      <c r="U300" s="25">
        <v>2026.0</v>
      </c>
      <c r="V300" s="25">
        <v>25.0</v>
      </c>
      <c r="W300" s="5">
        <f t="shared" si="2"/>
        <v>-1004</v>
      </c>
      <c r="X300" s="27">
        <f t="shared" si="3"/>
        <v>12</v>
      </c>
      <c r="Y300" s="28">
        <f t="shared" si="4"/>
        <v>0.3226736111</v>
      </c>
      <c r="Z300" s="27"/>
      <c r="AA300" s="27" t="str">
        <f t="shared" si="5"/>
        <v/>
      </c>
      <c r="AB300" s="27" t="str">
        <f t="shared" si="6"/>
        <v/>
      </c>
      <c r="AC300" s="27" t="str">
        <f t="shared" si="7"/>
        <v/>
      </c>
      <c r="AD300" s="27" t="str">
        <f t="shared" si="8"/>
        <v/>
      </c>
      <c r="AE300" t="str">
        <f t="shared" si="9"/>
        <v/>
      </c>
      <c r="AG300" t="str">
        <f t="shared" si="10"/>
        <v>@surfaca</v>
      </c>
      <c r="AH300" s="31" t="str">
        <f t="shared" si="11"/>
        <v>https://www.chess.com/member/surfaca</v>
      </c>
      <c r="AJ300" s="29"/>
      <c r="AK300" s="29"/>
      <c r="AL300" s="29">
        <v>297.0</v>
      </c>
      <c r="AM300" s="29"/>
      <c r="AQ300" s="10"/>
    </row>
    <row r="301">
      <c r="A301" s="23">
        <v>298.0</v>
      </c>
      <c r="B301" s="10" t="s">
        <v>945</v>
      </c>
      <c r="C301" s="24">
        <v>43346.931597222225</v>
      </c>
      <c r="D301" s="24">
        <v>43653.42643518518</v>
      </c>
      <c r="E301" s="10" t="s">
        <v>35</v>
      </c>
      <c r="F301" s="23">
        <v>0.0</v>
      </c>
      <c r="G301" s="25">
        <v>1670.0</v>
      </c>
      <c r="H301" s="23">
        <v>64.0</v>
      </c>
      <c r="I301" s="23">
        <v>111.0</v>
      </c>
      <c r="J301" s="23">
        <v>13.0</v>
      </c>
      <c r="K301" s="23">
        <v>74.0</v>
      </c>
      <c r="L301" s="23">
        <v>16026.0</v>
      </c>
      <c r="M301" s="23">
        <v>0.0</v>
      </c>
      <c r="N301" s="23">
        <v>1199.0</v>
      </c>
      <c r="O301" s="23">
        <v>217.0</v>
      </c>
      <c r="P301" s="23">
        <v>2.0</v>
      </c>
      <c r="Q301" s="23">
        <v>0.0</v>
      </c>
      <c r="R301" s="23">
        <v>2.0</v>
      </c>
      <c r="S301" s="23">
        <v>16026.0</v>
      </c>
      <c r="T301" s="25">
        <v>0.0</v>
      </c>
      <c r="U301" s="25">
        <v>1683.0</v>
      </c>
      <c r="V301" s="14" t="s">
        <v>36</v>
      </c>
      <c r="W301" s="5">
        <f t="shared" si="2"/>
        <v>-1135</v>
      </c>
      <c r="X301" s="27">
        <f t="shared" si="3"/>
        <v>4</v>
      </c>
      <c r="Y301" s="28">
        <f t="shared" si="4"/>
        <v>2.976446759</v>
      </c>
      <c r="Z301" s="27"/>
      <c r="AA301" s="27" t="str">
        <f t="shared" si="5"/>
        <v/>
      </c>
      <c r="AB301" s="27" t="str">
        <f t="shared" si="6"/>
        <v/>
      </c>
      <c r="AC301" s="27" t="str">
        <f t="shared" si="7"/>
        <v/>
      </c>
      <c r="AD301" s="27" t="str">
        <f t="shared" si="8"/>
        <v/>
      </c>
      <c r="AE301" t="str">
        <f t="shared" si="9"/>
        <v/>
      </c>
      <c r="AG301" t="str">
        <f t="shared" si="10"/>
        <v>@leandroalassia</v>
      </c>
      <c r="AH301" s="31" t="str">
        <f t="shared" si="11"/>
        <v>https://www.chess.com/member/leandroalassia</v>
      </c>
      <c r="AJ301" s="29"/>
      <c r="AK301" s="29"/>
      <c r="AL301" s="29">
        <v>298.0</v>
      </c>
      <c r="AM301" s="29"/>
      <c r="AQ301" s="10"/>
    </row>
    <row r="302">
      <c r="A302" s="23">
        <v>299.0</v>
      </c>
      <c r="B302" s="10" t="s">
        <v>948</v>
      </c>
      <c r="C302" s="24">
        <v>43607.83069444444</v>
      </c>
      <c r="D302" s="24">
        <v>43655.87766203703</v>
      </c>
      <c r="E302" s="10" t="s">
        <v>39</v>
      </c>
      <c r="F302" s="23">
        <v>29.0</v>
      </c>
      <c r="G302" s="25">
        <v>1667.0</v>
      </c>
      <c r="H302" s="23">
        <v>56.0</v>
      </c>
      <c r="I302" s="23">
        <v>511.0</v>
      </c>
      <c r="J302" s="23">
        <v>58.0</v>
      </c>
      <c r="K302" s="23">
        <v>219.0</v>
      </c>
      <c r="L302" s="23">
        <v>19525.0</v>
      </c>
      <c r="M302" s="23">
        <v>0.0</v>
      </c>
      <c r="N302" s="23">
        <v>1394.0</v>
      </c>
      <c r="O302" s="23">
        <v>91.0</v>
      </c>
      <c r="P302" s="23">
        <v>20.0</v>
      </c>
      <c r="Q302" s="23">
        <v>1.0</v>
      </c>
      <c r="R302" s="23">
        <v>11.0</v>
      </c>
      <c r="S302" s="23">
        <v>19525.0</v>
      </c>
      <c r="T302" s="25">
        <v>0.0</v>
      </c>
      <c r="U302" s="25">
        <v>1205.0</v>
      </c>
      <c r="V302" s="33" t="s">
        <v>36</v>
      </c>
      <c r="W302" s="5">
        <f t="shared" si="2"/>
        <v>-1338</v>
      </c>
      <c r="X302" s="27">
        <f t="shared" si="3"/>
        <v>32</v>
      </c>
      <c r="Y302" s="28">
        <f t="shared" si="4"/>
        <v>0.5252199074</v>
      </c>
      <c r="Z302" s="27"/>
      <c r="AA302" s="27" t="str">
        <f t="shared" si="5"/>
        <v/>
      </c>
      <c r="AB302" s="27" t="str">
        <f t="shared" si="6"/>
        <v/>
      </c>
      <c r="AC302" s="27" t="str">
        <f t="shared" si="7"/>
        <v/>
      </c>
      <c r="AD302" s="27" t="str">
        <f t="shared" si="8"/>
        <v/>
      </c>
      <c r="AE302" t="str">
        <f t="shared" si="9"/>
        <v/>
      </c>
      <c r="AG302" t="str">
        <f t="shared" si="10"/>
        <v>@kaririarte</v>
      </c>
      <c r="AH302" s="31" t="str">
        <f t="shared" si="11"/>
        <v>https://www.chess.com/member/kaririarte</v>
      </c>
      <c r="AJ302" s="29"/>
      <c r="AK302" s="29"/>
      <c r="AL302" s="29">
        <v>299.0</v>
      </c>
      <c r="AM302" s="29"/>
      <c r="AQ302" s="10"/>
    </row>
    <row r="303">
      <c r="A303" s="23">
        <v>300.0</v>
      </c>
      <c r="B303" s="10" t="s">
        <v>951</v>
      </c>
      <c r="C303" s="24">
        <v>43106.600636574076</v>
      </c>
      <c r="D303" s="24">
        <v>43656.38392361111</v>
      </c>
      <c r="E303" s="10" t="s">
        <v>39</v>
      </c>
      <c r="F303" s="23">
        <v>34.0</v>
      </c>
      <c r="G303" s="25">
        <v>1667.0</v>
      </c>
      <c r="H303" s="23">
        <v>43.0</v>
      </c>
      <c r="I303" s="23">
        <v>450.0</v>
      </c>
      <c r="J303" s="23">
        <v>70.0</v>
      </c>
      <c r="K303" s="23">
        <v>185.0</v>
      </c>
      <c r="L303" s="23">
        <v>5379.0</v>
      </c>
      <c r="M303" s="23">
        <v>0.7</v>
      </c>
      <c r="N303" s="23">
        <v>1350.0</v>
      </c>
      <c r="O303" s="23">
        <v>92.0</v>
      </c>
      <c r="P303" s="23">
        <v>16.0</v>
      </c>
      <c r="Q303" s="23">
        <v>1.0</v>
      </c>
      <c r="R303" s="23">
        <v>16.0</v>
      </c>
      <c r="S303" s="23">
        <v>5379.0</v>
      </c>
      <c r="T303" s="25">
        <v>0.7</v>
      </c>
      <c r="U303" s="25">
        <v>2263.0</v>
      </c>
      <c r="V303" s="26">
        <v>31.0</v>
      </c>
      <c r="W303" s="5">
        <f t="shared" si="2"/>
        <v>-1307</v>
      </c>
      <c r="X303" s="27">
        <f t="shared" si="3"/>
        <v>33</v>
      </c>
      <c r="Y303" s="28">
        <f t="shared" si="4"/>
        <v>0.01895833333</v>
      </c>
      <c r="Z303" s="27"/>
      <c r="AA303" s="27" t="str">
        <f t="shared" si="5"/>
        <v/>
      </c>
      <c r="AB303" s="27" t="str">
        <f t="shared" si="6"/>
        <v/>
      </c>
      <c r="AC303" s="27" t="str">
        <f t="shared" si="7"/>
        <v/>
      </c>
      <c r="AD303" s="27" t="str">
        <f t="shared" si="8"/>
        <v/>
      </c>
      <c r="AE303" t="str">
        <f t="shared" si="9"/>
        <v/>
      </c>
      <c r="AG303" t="str">
        <f t="shared" si="10"/>
        <v>@damian_abel</v>
      </c>
      <c r="AH303" s="31" t="str">
        <f t="shared" si="11"/>
        <v>https://www.chess.com/member/damian_abel</v>
      </c>
      <c r="AJ303" s="29"/>
      <c r="AK303" s="29"/>
      <c r="AL303" s="29">
        <v>300.0</v>
      </c>
      <c r="AM303" s="29"/>
      <c r="AQ303" s="10"/>
    </row>
    <row r="304">
      <c r="A304" s="23">
        <v>301.0</v>
      </c>
      <c r="B304" s="10" t="s">
        <v>953</v>
      </c>
      <c r="C304" s="24">
        <v>41785.94994212963</v>
      </c>
      <c r="D304" s="24">
        <v>43648.55788194444</v>
      </c>
      <c r="E304" s="10" t="s">
        <v>39</v>
      </c>
      <c r="F304" s="23">
        <v>0.0</v>
      </c>
      <c r="G304" s="25">
        <v>1667.0</v>
      </c>
      <c r="H304" s="23">
        <v>86.0</v>
      </c>
      <c r="I304" s="23">
        <v>426.0</v>
      </c>
      <c r="J304" s="23">
        <v>95.0</v>
      </c>
      <c r="K304" s="23">
        <v>280.0</v>
      </c>
      <c r="L304" s="23">
        <v>32095.0</v>
      </c>
      <c r="M304" s="23">
        <v>0.0</v>
      </c>
      <c r="N304" s="10" t="s">
        <v>36</v>
      </c>
      <c r="O304" s="10" t="s">
        <v>36</v>
      </c>
      <c r="P304" s="23">
        <v>0.0</v>
      </c>
      <c r="Q304" s="23">
        <v>0.0</v>
      </c>
      <c r="R304" s="23">
        <v>0.0</v>
      </c>
      <c r="S304" s="10" t="s">
        <v>36</v>
      </c>
      <c r="T304" s="14" t="s">
        <v>36</v>
      </c>
      <c r="U304" s="25">
        <v>2148.0</v>
      </c>
      <c r="V304" s="33" t="s">
        <v>36</v>
      </c>
      <c r="W304" s="5" t="str">
        <f t="shared" si="2"/>
        <v>#VALUE!</v>
      </c>
      <c r="X304" s="27">
        <f t="shared" si="3"/>
        <v>0</v>
      </c>
      <c r="Y304" s="28">
        <f t="shared" si="4"/>
        <v>7.845</v>
      </c>
      <c r="Z304" s="27"/>
      <c r="AA304" s="27" t="str">
        <f t="shared" si="5"/>
        <v/>
      </c>
      <c r="AB304" s="27" t="str">
        <f t="shared" si="6"/>
        <v/>
      </c>
      <c r="AC304" s="27" t="str">
        <f t="shared" si="7"/>
        <v/>
      </c>
      <c r="AD304" s="27" t="str">
        <f t="shared" si="8"/>
        <v/>
      </c>
      <c r="AE304" t="str">
        <f t="shared" si="9"/>
        <v/>
      </c>
      <c r="AG304" t="str">
        <f t="shared" si="10"/>
        <v>@calca_boedo</v>
      </c>
      <c r="AH304" s="31" t="str">
        <f t="shared" si="11"/>
        <v>https://www.chess.com/member/calca_boedo</v>
      </c>
      <c r="AJ304" s="29"/>
      <c r="AK304" s="29"/>
      <c r="AL304" s="29">
        <v>301.0</v>
      </c>
      <c r="AM304" s="29"/>
      <c r="AQ304" s="10"/>
    </row>
    <row r="305">
      <c r="A305" s="23">
        <v>302.0</v>
      </c>
      <c r="B305" s="10" t="s">
        <v>956</v>
      </c>
      <c r="C305" s="24">
        <v>43614.983449074076</v>
      </c>
      <c r="D305" s="24">
        <v>43655.73070601852</v>
      </c>
      <c r="E305" s="10" t="s">
        <v>39</v>
      </c>
      <c r="F305" s="23">
        <v>18.0</v>
      </c>
      <c r="G305" s="25">
        <v>1666.0</v>
      </c>
      <c r="H305" s="23">
        <v>64.0</v>
      </c>
      <c r="I305" s="23">
        <v>61.0</v>
      </c>
      <c r="J305" s="23">
        <v>5.0</v>
      </c>
      <c r="K305" s="23">
        <v>44.0</v>
      </c>
      <c r="L305" s="23">
        <v>55038.0</v>
      </c>
      <c r="M305" s="23">
        <v>0.0</v>
      </c>
      <c r="N305" s="10" t="s">
        <v>36</v>
      </c>
      <c r="O305" s="10" t="s">
        <v>36</v>
      </c>
      <c r="P305" s="23">
        <v>0.0</v>
      </c>
      <c r="Q305" s="23">
        <v>0.0</v>
      </c>
      <c r="R305" s="23">
        <v>0.0</v>
      </c>
      <c r="S305" s="10" t="s">
        <v>36</v>
      </c>
      <c r="T305" s="14" t="s">
        <v>36</v>
      </c>
      <c r="U305" s="25">
        <v>1318.0</v>
      </c>
      <c r="V305" s="25">
        <v>14.0</v>
      </c>
      <c r="W305" s="5" t="str">
        <f t="shared" si="2"/>
        <v>#VALUE!</v>
      </c>
      <c r="X305" s="27">
        <f t="shared" si="3"/>
        <v>0</v>
      </c>
      <c r="Y305" s="28">
        <f t="shared" si="4"/>
        <v>0.6721759259</v>
      </c>
      <c r="Z305" s="27"/>
      <c r="AA305" s="27" t="str">
        <f t="shared" si="5"/>
        <v/>
      </c>
      <c r="AB305" s="27" t="str">
        <f t="shared" si="6"/>
        <v/>
      </c>
      <c r="AC305" s="27" t="str">
        <f t="shared" si="7"/>
        <v/>
      </c>
      <c r="AD305" s="27" t="str">
        <f t="shared" si="8"/>
        <v/>
      </c>
      <c r="AE305" t="str">
        <f t="shared" si="9"/>
        <v/>
      </c>
      <c r="AG305" t="str">
        <f t="shared" si="10"/>
        <v>@cai84</v>
      </c>
      <c r="AH305" s="31" t="str">
        <f t="shared" si="11"/>
        <v>https://www.chess.com/member/cai84</v>
      </c>
      <c r="AJ305" s="29"/>
      <c r="AK305" s="29"/>
      <c r="AL305" s="29">
        <v>302.0</v>
      </c>
      <c r="AM305" s="29"/>
      <c r="AQ305" s="10"/>
    </row>
    <row r="306">
      <c r="A306" s="23">
        <v>303.0</v>
      </c>
      <c r="B306" s="10" t="s">
        <v>957</v>
      </c>
      <c r="C306" s="24">
        <v>43358.508877314816</v>
      </c>
      <c r="D306" s="24">
        <v>43655.845925925925</v>
      </c>
      <c r="E306" s="10" t="s">
        <v>39</v>
      </c>
      <c r="F306" s="23">
        <v>0.0</v>
      </c>
      <c r="G306" s="25">
        <v>1666.0</v>
      </c>
      <c r="H306" s="23">
        <v>113.0</v>
      </c>
      <c r="I306" s="23">
        <v>7.0</v>
      </c>
      <c r="J306" s="23">
        <v>4.0</v>
      </c>
      <c r="K306" s="23">
        <v>4.0</v>
      </c>
      <c r="L306" s="23">
        <v>6523.0</v>
      </c>
      <c r="M306" s="23">
        <v>0.0</v>
      </c>
      <c r="N306" s="10" t="s">
        <v>36</v>
      </c>
      <c r="O306" s="10" t="s">
        <v>36</v>
      </c>
      <c r="P306" s="23">
        <v>0.0</v>
      </c>
      <c r="Q306" s="23">
        <v>0.0</v>
      </c>
      <c r="R306" s="23">
        <v>0.0</v>
      </c>
      <c r="S306" s="10" t="s">
        <v>36</v>
      </c>
      <c r="T306" s="14" t="s">
        <v>36</v>
      </c>
      <c r="U306" s="14" t="s">
        <v>36</v>
      </c>
      <c r="V306" s="33" t="s">
        <v>36</v>
      </c>
      <c r="W306" s="5" t="str">
        <f t="shared" si="2"/>
        <v>#VALUE!</v>
      </c>
      <c r="X306" s="27">
        <f t="shared" si="3"/>
        <v>0</v>
      </c>
      <c r="Y306" s="28">
        <f t="shared" si="4"/>
        <v>0.5569560185</v>
      </c>
      <c r="Z306" s="27"/>
      <c r="AA306" s="27" t="str">
        <f t="shared" si="5"/>
        <v/>
      </c>
      <c r="AB306" s="27" t="str">
        <f t="shared" si="6"/>
        <v/>
      </c>
      <c r="AC306" s="27" t="str">
        <f t="shared" si="7"/>
        <v/>
      </c>
      <c r="AD306" s="27" t="str">
        <f t="shared" si="8"/>
        <v/>
      </c>
      <c r="AE306" t="str">
        <f t="shared" si="9"/>
        <v/>
      </c>
      <c r="AG306" t="str">
        <f t="shared" si="10"/>
        <v>@nazapereyra</v>
      </c>
      <c r="AH306" s="31" t="str">
        <f t="shared" si="11"/>
        <v>https://www.chess.com/member/nazapereyra</v>
      </c>
      <c r="AJ306" s="29"/>
      <c r="AK306" s="29"/>
      <c r="AL306" s="29">
        <v>303.0</v>
      </c>
      <c r="AM306" s="29"/>
      <c r="AQ306" s="10"/>
    </row>
    <row r="307">
      <c r="A307" s="23">
        <v>304.0</v>
      </c>
      <c r="B307" s="10" t="s">
        <v>958</v>
      </c>
      <c r="C307" s="24">
        <v>43466.937627314815</v>
      </c>
      <c r="D307" s="24">
        <v>43656.02898148148</v>
      </c>
      <c r="E307" s="10" t="s">
        <v>35</v>
      </c>
      <c r="F307" s="23">
        <v>12.0</v>
      </c>
      <c r="G307" s="25">
        <v>1665.0</v>
      </c>
      <c r="H307" s="23">
        <v>79.0</v>
      </c>
      <c r="I307" s="23">
        <v>70.0</v>
      </c>
      <c r="J307" s="23">
        <v>2.0</v>
      </c>
      <c r="K307" s="23">
        <v>19.0</v>
      </c>
      <c r="L307" s="23">
        <v>29011.0</v>
      </c>
      <c r="M307" s="23">
        <v>0.0</v>
      </c>
      <c r="N307" s="23">
        <v>1315.0</v>
      </c>
      <c r="O307" s="23">
        <v>134.0</v>
      </c>
      <c r="P307" s="23">
        <v>5.0</v>
      </c>
      <c r="Q307" s="23">
        <v>1.0</v>
      </c>
      <c r="R307" s="23">
        <v>3.0</v>
      </c>
      <c r="S307" s="23">
        <v>29011.0</v>
      </c>
      <c r="T307" s="25">
        <v>0.0</v>
      </c>
      <c r="U307" s="25">
        <v>1687.0</v>
      </c>
      <c r="V307" s="26">
        <v>22.0</v>
      </c>
      <c r="W307" s="5">
        <f t="shared" si="2"/>
        <v>-1236</v>
      </c>
      <c r="X307" s="27">
        <f t="shared" si="3"/>
        <v>9</v>
      </c>
      <c r="Y307" s="28">
        <f t="shared" si="4"/>
        <v>0.373900463</v>
      </c>
      <c r="Z307" s="27"/>
      <c r="AA307" s="27" t="str">
        <f t="shared" si="5"/>
        <v/>
      </c>
      <c r="AB307" s="27" t="str">
        <f t="shared" si="6"/>
        <v/>
      </c>
      <c r="AC307" s="27" t="str">
        <f t="shared" si="7"/>
        <v/>
      </c>
      <c r="AD307" s="27" t="str">
        <f t="shared" si="8"/>
        <v/>
      </c>
      <c r="AE307" t="str">
        <f t="shared" si="9"/>
        <v/>
      </c>
      <c r="AG307" t="str">
        <f t="shared" si="10"/>
        <v>@toromuerto</v>
      </c>
      <c r="AH307" s="31" t="str">
        <f t="shared" si="11"/>
        <v>https://www.chess.com/member/toromuerto</v>
      </c>
      <c r="AJ307" s="29"/>
      <c r="AK307" s="29"/>
      <c r="AL307" s="29">
        <v>304.0</v>
      </c>
      <c r="AM307" s="29"/>
      <c r="AQ307" s="10"/>
    </row>
    <row r="308">
      <c r="A308" s="23">
        <v>305.0</v>
      </c>
      <c r="B308" s="10" t="s">
        <v>960</v>
      </c>
      <c r="C308" s="24">
        <v>43226.75724537037</v>
      </c>
      <c r="D308" s="24">
        <v>43622.98868055556</v>
      </c>
      <c r="E308" s="10" t="s">
        <v>39</v>
      </c>
      <c r="F308" s="23">
        <v>0.0</v>
      </c>
      <c r="G308" s="25">
        <v>1665.0</v>
      </c>
      <c r="H308" s="23">
        <v>105.0</v>
      </c>
      <c r="I308" s="23">
        <v>18.0</v>
      </c>
      <c r="J308" s="23">
        <v>2.0</v>
      </c>
      <c r="K308" s="23">
        <v>1.0</v>
      </c>
      <c r="L308" s="23">
        <v>41524.0</v>
      </c>
      <c r="M308" s="23">
        <v>0.0</v>
      </c>
      <c r="N308" s="10" t="s">
        <v>36</v>
      </c>
      <c r="O308" s="10" t="s">
        <v>36</v>
      </c>
      <c r="P308" s="23">
        <v>0.0</v>
      </c>
      <c r="Q308" s="23">
        <v>0.0</v>
      </c>
      <c r="R308" s="23">
        <v>0.0</v>
      </c>
      <c r="S308" s="10" t="s">
        <v>36</v>
      </c>
      <c r="T308" s="14" t="s">
        <v>36</v>
      </c>
      <c r="U308" s="25">
        <v>1639.0</v>
      </c>
      <c r="V308" s="26">
        <v>17.0</v>
      </c>
      <c r="W308" s="5" t="str">
        <f t="shared" si="2"/>
        <v>#VALUE!</v>
      </c>
      <c r="X308" s="27">
        <f t="shared" si="3"/>
        <v>0</v>
      </c>
      <c r="Y308" s="28">
        <f t="shared" si="4"/>
        <v>33.41420139</v>
      </c>
      <c r="Z308" s="27"/>
      <c r="AA308" s="27" t="str">
        <f t="shared" si="5"/>
        <v/>
      </c>
      <c r="AB308" s="27" t="str">
        <f t="shared" si="6"/>
        <v/>
      </c>
      <c r="AC308" s="27" t="str">
        <f t="shared" si="7"/>
        <v/>
      </c>
      <c r="AD308" s="27" t="str">
        <f t="shared" si="8"/>
        <v/>
      </c>
      <c r="AE308" t="str">
        <f t="shared" si="9"/>
        <v/>
      </c>
      <c r="AG308" t="str">
        <f t="shared" si="10"/>
        <v>@adriano_92</v>
      </c>
      <c r="AH308" s="31" t="str">
        <f t="shared" si="11"/>
        <v>https://www.chess.com/member/adriano_92</v>
      </c>
      <c r="AJ308" s="29"/>
      <c r="AK308" s="29"/>
      <c r="AL308" s="29">
        <v>305.0</v>
      </c>
      <c r="AM308" s="29"/>
      <c r="AQ308" s="10"/>
    </row>
    <row r="309">
      <c r="A309" s="23">
        <v>306.0</v>
      </c>
      <c r="B309" s="10" t="s">
        <v>963</v>
      </c>
      <c r="C309" s="24">
        <v>43226.87640046296</v>
      </c>
      <c r="D309" s="24">
        <v>43509.65394675926</v>
      </c>
      <c r="E309" s="10" t="s">
        <v>39</v>
      </c>
      <c r="F309" s="23">
        <v>0.0</v>
      </c>
      <c r="G309" s="25">
        <v>1665.0</v>
      </c>
      <c r="H309" s="23">
        <v>89.0</v>
      </c>
      <c r="I309" s="23">
        <v>30.0</v>
      </c>
      <c r="J309" s="23">
        <v>0.0</v>
      </c>
      <c r="K309" s="23">
        <v>23.0</v>
      </c>
      <c r="L309" s="23">
        <v>4719.0</v>
      </c>
      <c r="M309" s="23">
        <v>87.5</v>
      </c>
      <c r="N309" s="10" t="s">
        <v>36</v>
      </c>
      <c r="O309" s="10" t="s">
        <v>36</v>
      </c>
      <c r="P309" s="23">
        <v>0.0</v>
      </c>
      <c r="Q309" s="23">
        <v>0.0</v>
      </c>
      <c r="R309" s="23">
        <v>0.0</v>
      </c>
      <c r="S309" s="10" t="s">
        <v>36</v>
      </c>
      <c r="T309" s="14" t="s">
        <v>36</v>
      </c>
      <c r="U309" s="25">
        <v>1071.0</v>
      </c>
      <c r="V309" s="33" t="s">
        <v>36</v>
      </c>
      <c r="W309" s="5" t="str">
        <f t="shared" si="2"/>
        <v>#VALUE!</v>
      </c>
      <c r="X309" s="27">
        <f t="shared" si="3"/>
        <v>0</v>
      </c>
      <c r="Y309" s="28">
        <f t="shared" si="4"/>
        <v>146.7489352</v>
      </c>
      <c r="Z309" s="27"/>
      <c r="AA309" s="27" t="str">
        <f t="shared" si="5"/>
        <v/>
      </c>
      <c r="AB309" s="27" t="str">
        <f t="shared" si="6"/>
        <v/>
      </c>
      <c r="AC309" s="27" t="str">
        <f t="shared" si="7"/>
        <v/>
      </c>
      <c r="AD309" s="27" t="str">
        <f t="shared" si="8"/>
        <v/>
      </c>
      <c r="AE309" t="str">
        <f t="shared" si="9"/>
        <v/>
      </c>
      <c r="AG309" t="str">
        <f t="shared" si="10"/>
        <v>@nass1963</v>
      </c>
      <c r="AH309" s="31" t="str">
        <f t="shared" si="11"/>
        <v>https://www.chess.com/member/nass1963</v>
      </c>
      <c r="AJ309" s="29"/>
      <c r="AK309" s="29"/>
      <c r="AL309" s="29">
        <v>306.0</v>
      </c>
      <c r="AM309" s="29"/>
      <c r="AQ309" s="10"/>
    </row>
    <row r="310">
      <c r="A310" s="23">
        <v>307.0</v>
      </c>
      <c r="B310" s="10" t="s">
        <v>965</v>
      </c>
      <c r="C310" s="24">
        <v>43146.444398148145</v>
      </c>
      <c r="D310" s="24">
        <v>43656.30658564815</v>
      </c>
      <c r="E310" s="10" t="s">
        <v>39</v>
      </c>
      <c r="F310" s="23">
        <v>2.0</v>
      </c>
      <c r="G310" s="25">
        <v>1664.0</v>
      </c>
      <c r="H310" s="23">
        <v>73.0</v>
      </c>
      <c r="I310" s="23">
        <v>80.0</v>
      </c>
      <c r="J310" s="23">
        <v>3.0</v>
      </c>
      <c r="K310" s="23">
        <v>32.0</v>
      </c>
      <c r="L310" s="23">
        <v>10574.0</v>
      </c>
      <c r="M310" s="23">
        <v>0.0</v>
      </c>
      <c r="N310" s="23">
        <v>1307.0</v>
      </c>
      <c r="O310" s="23">
        <v>173.0</v>
      </c>
      <c r="P310" s="23">
        <v>2.0</v>
      </c>
      <c r="Q310" s="23">
        <v>0.0</v>
      </c>
      <c r="R310" s="23">
        <v>2.0</v>
      </c>
      <c r="S310" s="23">
        <v>10574.0</v>
      </c>
      <c r="T310" s="25">
        <v>0.0</v>
      </c>
      <c r="U310" s="25">
        <v>1751.0</v>
      </c>
      <c r="V310" s="26">
        <v>21.0</v>
      </c>
      <c r="W310" s="5">
        <f t="shared" si="2"/>
        <v>-1234</v>
      </c>
      <c r="X310" s="27">
        <f t="shared" si="3"/>
        <v>4</v>
      </c>
      <c r="Y310" s="28">
        <f t="shared" si="4"/>
        <v>0.09629629629</v>
      </c>
      <c r="Z310" s="27"/>
      <c r="AA310" s="27" t="str">
        <f t="shared" si="5"/>
        <v/>
      </c>
      <c r="AB310" s="27" t="str">
        <f t="shared" si="6"/>
        <v/>
      </c>
      <c r="AC310" s="27" t="str">
        <f t="shared" si="7"/>
        <v/>
      </c>
      <c r="AD310" s="27" t="str">
        <f t="shared" si="8"/>
        <v/>
      </c>
      <c r="AE310" t="str">
        <f t="shared" si="9"/>
        <v/>
      </c>
      <c r="AG310" t="str">
        <f t="shared" si="10"/>
        <v>@flacotony</v>
      </c>
      <c r="AH310" s="31" t="str">
        <f t="shared" si="11"/>
        <v>https://www.chess.com/member/flacotony</v>
      </c>
      <c r="AJ310" s="29"/>
      <c r="AK310" s="29"/>
      <c r="AL310" s="29">
        <v>307.0</v>
      </c>
      <c r="AM310" s="29"/>
      <c r="AQ310" s="10"/>
    </row>
    <row r="311">
      <c r="A311" s="23">
        <v>308.0</v>
      </c>
      <c r="B311" s="10" t="s">
        <v>966</v>
      </c>
      <c r="C311" s="24">
        <v>43213.996400462966</v>
      </c>
      <c r="D311" s="24">
        <v>43655.68368055556</v>
      </c>
      <c r="E311" s="10" t="s">
        <v>39</v>
      </c>
      <c r="F311" s="23">
        <v>7.0</v>
      </c>
      <c r="G311" s="25">
        <v>1663.0</v>
      </c>
      <c r="H311" s="23">
        <v>92.0</v>
      </c>
      <c r="I311" s="23">
        <v>61.0</v>
      </c>
      <c r="J311" s="23">
        <v>3.0</v>
      </c>
      <c r="K311" s="23">
        <v>20.0</v>
      </c>
      <c r="L311" s="23">
        <v>54862.0</v>
      </c>
      <c r="M311" s="23">
        <v>11.11</v>
      </c>
      <c r="N311" s="23">
        <v>1402.0</v>
      </c>
      <c r="O311" s="23">
        <v>237.0</v>
      </c>
      <c r="P311" s="23">
        <v>3.0</v>
      </c>
      <c r="Q311" s="23">
        <v>0.0</v>
      </c>
      <c r="R311" s="23">
        <v>0.0</v>
      </c>
      <c r="S311" s="23">
        <v>54862.0</v>
      </c>
      <c r="T311" s="25">
        <v>11.11</v>
      </c>
      <c r="U311" s="25">
        <v>1494.0</v>
      </c>
      <c r="V311" s="26">
        <v>20.0</v>
      </c>
      <c r="W311" s="5">
        <f t="shared" si="2"/>
        <v>-1310</v>
      </c>
      <c r="X311" s="27">
        <f t="shared" si="3"/>
        <v>3</v>
      </c>
      <c r="Y311" s="28">
        <f t="shared" si="4"/>
        <v>0.7192013889</v>
      </c>
      <c r="Z311" s="27"/>
      <c r="AA311" s="27" t="str">
        <f t="shared" si="5"/>
        <v/>
      </c>
      <c r="AB311" s="27" t="str">
        <f t="shared" si="6"/>
        <v/>
      </c>
      <c r="AC311" s="27" t="str">
        <f t="shared" si="7"/>
        <v/>
      </c>
      <c r="AD311" s="27" t="str">
        <f t="shared" si="8"/>
        <v/>
      </c>
      <c r="AE311" t="str">
        <f t="shared" si="9"/>
        <v/>
      </c>
      <c r="AG311" t="str">
        <f t="shared" si="10"/>
        <v>@periklos</v>
      </c>
      <c r="AH311" s="31" t="str">
        <f t="shared" si="11"/>
        <v>https://www.chess.com/member/periklos</v>
      </c>
      <c r="AJ311" s="29"/>
      <c r="AK311" s="29"/>
      <c r="AL311" s="29">
        <v>308.0</v>
      </c>
      <c r="AM311" s="29"/>
      <c r="AQ311" s="10"/>
    </row>
    <row r="312">
      <c r="A312" s="23">
        <v>309.0</v>
      </c>
      <c r="B312" s="10" t="s">
        <v>967</v>
      </c>
      <c r="C312" s="24">
        <v>42930.86052083333</v>
      </c>
      <c r="D312" s="24">
        <v>43655.87472222222</v>
      </c>
      <c r="E312" s="10" t="s">
        <v>39</v>
      </c>
      <c r="F312" s="23">
        <v>1.0</v>
      </c>
      <c r="G312" s="25">
        <v>1663.0</v>
      </c>
      <c r="H312" s="23">
        <v>122.0</v>
      </c>
      <c r="I312" s="23">
        <v>54.0</v>
      </c>
      <c r="J312" s="23">
        <v>5.0</v>
      </c>
      <c r="K312" s="23">
        <v>18.0</v>
      </c>
      <c r="L312" s="23">
        <v>17264.0</v>
      </c>
      <c r="M312" s="23">
        <v>0.0</v>
      </c>
      <c r="N312" s="10" t="s">
        <v>36</v>
      </c>
      <c r="O312" s="10" t="s">
        <v>36</v>
      </c>
      <c r="P312" s="23">
        <v>0.0</v>
      </c>
      <c r="Q312" s="23">
        <v>0.0</v>
      </c>
      <c r="R312" s="23">
        <v>0.0</v>
      </c>
      <c r="S312" s="10" t="s">
        <v>36</v>
      </c>
      <c r="T312" s="14" t="s">
        <v>36</v>
      </c>
      <c r="U312" s="25">
        <v>1910.0</v>
      </c>
      <c r="V312" s="14" t="s">
        <v>36</v>
      </c>
      <c r="W312" s="5" t="str">
        <f t="shared" si="2"/>
        <v>#VALUE!</v>
      </c>
      <c r="X312" s="27">
        <f t="shared" si="3"/>
        <v>0</v>
      </c>
      <c r="Y312" s="28">
        <f t="shared" si="4"/>
        <v>0.5281597222</v>
      </c>
      <c r="Z312" s="27"/>
      <c r="AA312" s="27" t="str">
        <f t="shared" si="5"/>
        <v/>
      </c>
      <c r="AB312" s="27" t="str">
        <f t="shared" si="6"/>
        <v/>
      </c>
      <c r="AC312" s="27" t="str">
        <f t="shared" si="7"/>
        <v/>
      </c>
      <c r="AD312" s="27" t="str">
        <f t="shared" si="8"/>
        <v/>
      </c>
      <c r="AE312" t="str">
        <f t="shared" si="9"/>
        <v/>
      </c>
      <c r="AG312" t="str">
        <f t="shared" si="10"/>
        <v>@matiasanu</v>
      </c>
      <c r="AH312" s="31" t="str">
        <f t="shared" si="11"/>
        <v>https://www.chess.com/member/matiasanu</v>
      </c>
      <c r="AJ312" s="29"/>
      <c r="AK312" s="29"/>
      <c r="AL312" s="29">
        <v>309.0</v>
      </c>
      <c r="AM312" s="29"/>
      <c r="AQ312" s="10"/>
    </row>
    <row r="313">
      <c r="A313" s="23">
        <v>310.0</v>
      </c>
      <c r="B313" s="10" t="s">
        <v>970</v>
      </c>
      <c r="C313" s="24">
        <v>43350.36131944445</v>
      </c>
      <c r="D313" s="24">
        <v>43656.271145833336</v>
      </c>
      <c r="E313" s="10" t="s">
        <v>39</v>
      </c>
      <c r="F313" s="23">
        <v>5.0</v>
      </c>
      <c r="G313" s="25">
        <v>1663.0</v>
      </c>
      <c r="H313" s="23">
        <v>83.0</v>
      </c>
      <c r="I313" s="23">
        <v>33.0</v>
      </c>
      <c r="J313" s="23">
        <v>2.0</v>
      </c>
      <c r="K313" s="23">
        <v>22.0</v>
      </c>
      <c r="L313" s="23">
        <v>38108.0</v>
      </c>
      <c r="M313" s="23">
        <v>0.0</v>
      </c>
      <c r="N313" s="23">
        <v>1658.0</v>
      </c>
      <c r="O313" s="23">
        <v>107.0</v>
      </c>
      <c r="P313" s="23">
        <v>14.0</v>
      </c>
      <c r="Q313" s="23">
        <v>1.0</v>
      </c>
      <c r="R313" s="23">
        <v>2.0</v>
      </c>
      <c r="S313" s="23">
        <v>38108.0</v>
      </c>
      <c r="T313" s="25">
        <v>0.0</v>
      </c>
      <c r="U313" s="25">
        <v>1352.0</v>
      </c>
      <c r="V313" s="14" t="s">
        <v>36</v>
      </c>
      <c r="W313" s="5">
        <f t="shared" si="2"/>
        <v>-1575</v>
      </c>
      <c r="X313" s="27">
        <f t="shared" si="3"/>
        <v>17</v>
      </c>
      <c r="Y313" s="28">
        <f t="shared" si="4"/>
        <v>0.1317361111</v>
      </c>
      <c r="Z313" s="27"/>
      <c r="AA313" s="27" t="str">
        <f t="shared" si="5"/>
        <v/>
      </c>
      <c r="AB313" s="27" t="str">
        <f t="shared" si="6"/>
        <v/>
      </c>
      <c r="AC313" s="27" t="str">
        <f t="shared" si="7"/>
        <v/>
      </c>
      <c r="AD313" s="27" t="str">
        <f t="shared" si="8"/>
        <v/>
      </c>
      <c r="AE313" t="str">
        <f t="shared" si="9"/>
        <v/>
      </c>
      <c r="AG313" t="str">
        <f t="shared" si="10"/>
        <v>@elmago2018</v>
      </c>
      <c r="AH313" s="31" t="str">
        <f t="shared" si="11"/>
        <v>https://www.chess.com/member/elmago2018</v>
      </c>
      <c r="AJ313" s="29"/>
      <c r="AK313" s="29"/>
      <c r="AL313" s="29">
        <v>310.0</v>
      </c>
      <c r="AM313" s="29"/>
      <c r="AQ313" s="10"/>
    </row>
    <row r="314">
      <c r="A314" s="23">
        <v>311.0</v>
      </c>
      <c r="B314" s="10" t="s">
        <v>971</v>
      </c>
      <c r="C314" s="24">
        <v>43519.59039351852</v>
      </c>
      <c r="D314" s="24">
        <v>43656.096724537034</v>
      </c>
      <c r="E314" s="10" t="s">
        <v>39</v>
      </c>
      <c r="F314" s="23">
        <v>14.0</v>
      </c>
      <c r="G314" s="25">
        <v>1662.0</v>
      </c>
      <c r="H314" s="23">
        <v>80.0</v>
      </c>
      <c r="I314" s="23">
        <v>37.0</v>
      </c>
      <c r="J314" s="23">
        <v>1.0</v>
      </c>
      <c r="K314" s="23">
        <v>6.0</v>
      </c>
      <c r="L314" s="23">
        <v>36924.0</v>
      </c>
      <c r="M314" s="23">
        <v>0.0</v>
      </c>
      <c r="N314" s="23">
        <v>1031.0</v>
      </c>
      <c r="O314" s="23">
        <v>196.0</v>
      </c>
      <c r="P314" s="23">
        <v>3.0</v>
      </c>
      <c r="Q314" s="23">
        <v>0.0</v>
      </c>
      <c r="R314" s="23">
        <v>3.0</v>
      </c>
      <c r="S314" s="23">
        <v>36924.0</v>
      </c>
      <c r="T314" s="25">
        <v>0.0</v>
      </c>
      <c r="U314" s="25">
        <v>1678.0</v>
      </c>
      <c r="V314" s="25">
        <v>20.0</v>
      </c>
      <c r="W314" s="5">
        <f t="shared" si="2"/>
        <v>-951</v>
      </c>
      <c r="X314" s="27">
        <f t="shared" si="3"/>
        <v>6</v>
      </c>
      <c r="Y314" s="28">
        <f t="shared" si="4"/>
        <v>0.3061574074</v>
      </c>
      <c r="Z314" s="27"/>
      <c r="AA314" s="27" t="str">
        <f t="shared" si="5"/>
        <v/>
      </c>
      <c r="AB314" s="27" t="str">
        <f t="shared" si="6"/>
        <v/>
      </c>
      <c r="AC314" s="27" t="str">
        <f t="shared" si="7"/>
        <v/>
      </c>
      <c r="AD314" s="27" t="str">
        <f t="shared" si="8"/>
        <v/>
      </c>
      <c r="AE314" t="str">
        <f t="shared" si="9"/>
        <v/>
      </c>
      <c r="AG314" t="str">
        <f t="shared" si="10"/>
        <v>@wgiardino8</v>
      </c>
      <c r="AH314" s="31" t="str">
        <f t="shared" si="11"/>
        <v>https://www.chess.com/member/wgiardino8</v>
      </c>
      <c r="AJ314" s="29"/>
      <c r="AK314" s="29"/>
      <c r="AL314" s="29">
        <v>311.0</v>
      </c>
      <c r="AM314" s="29"/>
      <c r="AQ314" s="10"/>
    </row>
    <row r="315">
      <c r="A315" s="23">
        <v>312.0</v>
      </c>
      <c r="B315" s="10" t="s">
        <v>974</v>
      </c>
      <c r="C315" s="24">
        <v>42473.929456018515</v>
      </c>
      <c r="D315" s="24">
        <v>43656.09270833333</v>
      </c>
      <c r="E315" s="10" t="s">
        <v>39</v>
      </c>
      <c r="F315" s="23">
        <v>5.0</v>
      </c>
      <c r="G315" s="25">
        <v>1662.0</v>
      </c>
      <c r="H315" s="23">
        <v>65.0</v>
      </c>
      <c r="I315" s="23">
        <v>527.0</v>
      </c>
      <c r="J315" s="23">
        <v>55.0</v>
      </c>
      <c r="K315" s="23">
        <v>400.0</v>
      </c>
      <c r="L315" s="23">
        <v>14628.0</v>
      </c>
      <c r="M315" s="23">
        <v>0.0</v>
      </c>
      <c r="N315" s="23">
        <v>1276.0</v>
      </c>
      <c r="O315" s="23">
        <v>118.0</v>
      </c>
      <c r="P315" s="23">
        <v>22.0</v>
      </c>
      <c r="Q315" s="23">
        <v>2.0</v>
      </c>
      <c r="R315" s="23">
        <v>35.0</v>
      </c>
      <c r="S315" s="23">
        <v>14628.0</v>
      </c>
      <c r="T315" s="25">
        <v>0.0</v>
      </c>
      <c r="U315" s="25">
        <v>2056.0</v>
      </c>
      <c r="V315" s="26">
        <v>24.0</v>
      </c>
      <c r="W315" s="5">
        <f t="shared" si="2"/>
        <v>-1211</v>
      </c>
      <c r="X315" s="27">
        <f t="shared" si="3"/>
        <v>59</v>
      </c>
      <c r="Y315" s="28">
        <f t="shared" si="4"/>
        <v>0.3101736111</v>
      </c>
      <c r="Z315" s="27"/>
      <c r="AA315" s="27" t="str">
        <f t="shared" si="5"/>
        <v/>
      </c>
      <c r="AB315" s="27" t="str">
        <f t="shared" si="6"/>
        <v/>
      </c>
      <c r="AC315" s="27" t="str">
        <f t="shared" si="7"/>
        <v/>
      </c>
      <c r="AD315" s="27" t="str">
        <f t="shared" si="8"/>
        <v/>
      </c>
      <c r="AE315" t="str">
        <f t="shared" si="9"/>
        <v/>
      </c>
      <c r="AG315" t="str">
        <f t="shared" si="10"/>
        <v>@arielgalvan2017</v>
      </c>
      <c r="AH315" s="31" t="str">
        <f t="shared" si="11"/>
        <v>https://www.chess.com/member/arielgalvan2017</v>
      </c>
      <c r="AJ315" s="29"/>
      <c r="AK315" s="29"/>
      <c r="AL315" s="29">
        <v>312.0</v>
      </c>
      <c r="AM315" s="29"/>
      <c r="AQ315" s="10"/>
    </row>
    <row r="316">
      <c r="A316" s="23">
        <v>313.0</v>
      </c>
      <c r="B316" s="10" t="s">
        <v>976</v>
      </c>
      <c r="C316" s="24">
        <v>43495.377280092594</v>
      </c>
      <c r="D316" s="24">
        <v>43656.14050925926</v>
      </c>
      <c r="E316" s="10" t="s">
        <v>39</v>
      </c>
      <c r="F316" s="23">
        <v>6.0</v>
      </c>
      <c r="G316" s="25">
        <v>1661.0</v>
      </c>
      <c r="H316" s="23">
        <v>95.0</v>
      </c>
      <c r="I316" s="23">
        <v>27.0</v>
      </c>
      <c r="J316" s="23">
        <v>6.0</v>
      </c>
      <c r="K316" s="23">
        <v>11.0</v>
      </c>
      <c r="L316" s="23">
        <v>77724.0</v>
      </c>
      <c r="M316" s="23">
        <v>20.0</v>
      </c>
      <c r="N316" s="10" t="s">
        <v>36</v>
      </c>
      <c r="O316" s="10" t="s">
        <v>36</v>
      </c>
      <c r="P316" s="23">
        <v>0.0</v>
      </c>
      <c r="Q316" s="23">
        <v>0.0</v>
      </c>
      <c r="R316" s="23">
        <v>0.0</v>
      </c>
      <c r="S316" s="10" t="s">
        <v>36</v>
      </c>
      <c r="T316" s="14" t="s">
        <v>36</v>
      </c>
      <c r="U316" s="25">
        <v>1606.0</v>
      </c>
      <c r="V316" s="25">
        <v>22.0</v>
      </c>
      <c r="W316" s="5" t="str">
        <f t="shared" si="2"/>
        <v>#VALUE!</v>
      </c>
      <c r="X316" s="27">
        <f t="shared" si="3"/>
        <v>0</v>
      </c>
      <c r="Y316" s="28">
        <f t="shared" si="4"/>
        <v>0.2623726852</v>
      </c>
      <c r="Z316" s="27"/>
      <c r="AA316" s="27" t="str">
        <f t="shared" si="5"/>
        <v/>
      </c>
      <c r="AB316" s="27" t="str">
        <f t="shared" si="6"/>
        <v/>
      </c>
      <c r="AC316" s="27" t="str">
        <f t="shared" si="7"/>
        <v/>
      </c>
      <c r="AD316" s="27" t="str">
        <f t="shared" si="8"/>
        <v/>
      </c>
      <c r="AE316" t="str">
        <f t="shared" si="9"/>
        <v/>
      </c>
      <c r="AG316" t="str">
        <f t="shared" si="10"/>
        <v>@fmp2404</v>
      </c>
      <c r="AH316" s="31" t="str">
        <f t="shared" si="11"/>
        <v>https://www.chess.com/member/fmp2404</v>
      </c>
      <c r="AJ316" s="29"/>
      <c r="AK316" s="29"/>
      <c r="AL316" s="29">
        <v>313.0</v>
      </c>
      <c r="AM316" s="29"/>
      <c r="AQ316" s="10"/>
    </row>
    <row r="317">
      <c r="A317" s="23">
        <v>314.0</v>
      </c>
      <c r="B317" s="10" t="s">
        <v>979</v>
      </c>
      <c r="C317" s="24">
        <v>43114.846400462964</v>
      </c>
      <c r="D317" s="24">
        <v>43656.3725</v>
      </c>
      <c r="E317" s="10" t="s">
        <v>39</v>
      </c>
      <c r="F317" s="23">
        <v>9.0</v>
      </c>
      <c r="G317" s="25">
        <v>1661.0</v>
      </c>
      <c r="H317" s="23">
        <v>66.0</v>
      </c>
      <c r="I317" s="23">
        <v>247.0</v>
      </c>
      <c r="J317" s="23">
        <v>39.0</v>
      </c>
      <c r="K317" s="23">
        <v>125.0</v>
      </c>
      <c r="L317" s="23">
        <v>32088.0</v>
      </c>
      <c r="M317" s="23">
        <v>0.0</v>
      </c>
      <c r="N317" s="23">
        <v>1341.0</v>
      </c>
      <c r="O317" s="23">
        <v>99.0</v>
      </c>
      <c r="P317" s="23">
        <v>18.0</v>
      </c>
      <c r="Q317" s="23">
        <v>1.0</v>
      </c>
      <c r="R317" s="23">
        <v>12.0</v>
      </c>
      <c r="S317" s="23">
        <v>32088.0</v>
      </c>
      <c r="T317" s="25">
        <v>0.0</v>
      </c>
      <c r="U317" s="25">
        <v>1823.0</v>
      </c>
      <c r="V317" s="26">
        <v>24.0</v>
      </c>
      <c r="W317" s="5">
        <f t="shared" si="2"/>
        <v>-1275</v>
      </c>
      <c r="X317" s="27">
        <f t="shared" si="3"/>
        <v>31</v>
      </c>
      <c r="Y317" s="28">
        <f t="shared" si="4"/>
        <v>0.03038194445</v>
      </c>
      <c r="Z317" s="27"/>
      <c r="AA317" s="27" t="str">
        <f t="shared" si="5"/>
        <v/>
      </c>
      <c r="AB317" s="27" t="str">
        <f t="shared" si="6"/>
        <v/>
      </c>
      <c r="AC317" s="27" t="str">
        <f t="shared" si="7"/>
        <v/>
      </c>
      <c r="AD317" s="27" t="str">
        <f t="shared" si="8"/>
        <v/>
      </c>
      <c r="AE317" t="str">
        <f t="shared" si="9"/>
        <v/>
      </c>
      <c r="AG317" t="str">
        <f t="shared" si="10"/>
        <v>@tutte84</v>
      </c>
      <c r="AH317" s="31" t="str">
        <f t="shared" si="11"/>
        <v>https://www.chess.com/member/tutte84</v>
      </c>
      <c r="AJ317" s="29"/>
      <c r="AK317" s="29"/>
      <c r="AL317" s="29">
        <v>314.0</v>
      </c>
      <c r="AM317" s="29"/>
      <c r="AQ317" s="10"/>
    </row>
    <row r="318">
      <c r="A318" s="23">
        <v>315.0</v>
      </c>
      <c r="B318" s="10" t="s">
        <v>981</v>
      </c>
      <c r="C318" s="24">
        <v>43478.53402777778</v>
      </c>
      <c r="D318" s="24">
        <v>43631.55832175926</v>
      </c>
      <c r="E318" s="10" t="s">
        <v>39</v>
      </c>
      <c r="F318" s="23">
        <v>0.0</v>
      </c>
      <c r="G318" s="25">
        <v>1661.0</v>
      </c>
      <c r="H318" s="23">
        <v>59.0</v>
      </c>
      <c r="I318" s="23">
        <v>116.0</v>
      </c>
      <c r="J318" s="23">
        <v>28.0</v>
      </c>
      <c r="K318" s="23">
        <v>79.0</v>
      </c>
      <c r="L318" s="23">
        <v>9891.0</v>
      </c>
      <c r="M318" s="23">
        <v>14.29</v>
      </c>
      <c r="N318" s="23">
        <v>1370.0</v>
      </c>
      <c r="O318" s="23">
        <v>247.0</v>
      </c>
      <c r="P318" s="23">
        <v>1.0</v>
      </c>
      <c r="Q318" s="23">
        <v>0.0</v>
      </c>
      <c r="R318" s="23">
        <v>0.0</v>
      </c>
      <c r="S318" s="23">
        <v>9891.0</v>
      </c>
      <c r="T318" s="25">
        <v>14.29</v>
      </c>
      <c r="U318" s="25">
        <v>2267.0</v>
      </c>
      <c r="V318" s="33" t="s">
        <v>36</v>
      </c>
      <c r="W318" s="5">
        <f t="shared" si="2"/>
        <v>-1311</v>
      </c>
      <c r="X318" s="27">
        <f t="shared" si="3"/>
        <v>1</v>
      </c>
      <c r="Y318" s="28">
        <f t="shared" si="4"/>
        <v>24.84456019</v>
      </c>
      <c r="Z318" s="27"/>
      <c r="AA318" s="27" t="str">
        <f t="shared" si="5"/>
        <v/>
      </c>
      <c r="AB318" s="27" t="str">
        <f t="shared" si="6"/>
        <v/>
      </c>
      <c r="AC318" s="27" t="str">
        <f t="shared" si="7"/>
        <v/>
      </c>
      <c r="AD318" s="27" t="str">
        <f t="shared" si="8"/>
        <v/>
      </c>
      <c r="AE318" t="str">
        <f t="shared" si="9"/>
        <v/>
      </c>
      <c r="AG318" t="str">
        <f t="shared" si="10"/>
        <v>@esna12394</v>
      </c>
      <c r="AH318" s="31" t="str">
        <f t="shared" si="11"/>
        <v>https://www.chess.com/member/esna12394</v>
      </c>
      <c r="AJ318" s="29"/>
      <c r="AK318" s="29"/>
      <c r="AL318" s="29">
        <v>315.0</v>
      </c>
      <c r="AM318" s="29"/>
      <c r="AQ318" s="10"/>
    </row>
    <row r="319">
      <c r="A319" s="23">
        <v>316.0</v>
      </c>
      <c r="B319" s="10" t="s">
        <v>982</v>
      </c>
      <c r="C319" s="24">
        <v>41415.903020833335</v>
      </c>
      <c r="D319" s="24">
        <v>43656.229375</v>
      </c>
      <c r="E319" s="10" t="s">
        <v>39</v>
      </c>
      <c r="F319" s="23">
        <v>1.0</v>
      </c>
      <c r="G319" s="25">
        <v>1660.0</v>
      </c>
      <c r="H319" s="23">
        <v>96.0</v>
      </c>
      <c r="I319" s="23">
        <v>133.0</v>
      </c>
      <c r="J319" s="23">
        <v>5.0</v>
      </c>
      <c r="K319" s="23">
        <v>87.0</v>
      </c>
      <c r="L319" s="23">
        <v>39515.0</v>
      </c>
      <c r="M319" s="23">
        <v>55.56</v>
      </c>
      <c r="N319" s="23">
        <v>1673.0</v>
      </c>
      <c r="O319" s="23">
        <v>127.0</v>
      </c>
      <c r="P319" s="23">
        <v>14.0</v>
      </c>
      <c r="Q319" s="23">
        <v>1.0</v>
      </c>
      <c r="R319" s="23">
        <v>8.0</v>
      </c>
      <c r="S319" s="23">
        <v>39515.0</v>
      </c>
      <c r="T319" s="25">
        <v>55.56</v>
      </c>
      <c r="U319" s="25">
        <v>2104.0</v>
      </c>
      <c r="V319" s="26">
        <v>24.0</v>
      </c>
      <c r="W319" s="5">
        <f t="shared" si="2"/>
        <v>-1577</v>
      </c>
      <c r="X319" s="27">
        <f t="shared" si="3"/>
        <v>23</v>
      </c>
      <c r="Y319" s="28">
        <f t="shared" si="4"/>
        <v>0.1735069444</v>
      </c>
      <c r="Z319" s="27"/>
      <c r="AA319" s="27" t="str">
        <f t="shared" si="5"/>
        <v/>
      </c>
      <c r="AB319" s="27" t="str">
        <f t="shared" si="6"/>
        <v/>
      </c>
      <c r="AC319" s="27" t="str">
        <f t="shared" si="7"/>
        <v/>
      </c>
      <c r="AD319" s="27" t="str">
        <f t="shared" si="8"/>
        <v/>
      </c>
      <c r="AE319" t="str">
        <f t="shared" si="9"/>
        <v/>
      </c>
      <c r="AG319" t="str">
        <f t="shared" si="10"/>
        <v>@playero</v>
      </c>
      <c r="AH319" s="31" t="str">
        <f t="shared" si="11"/>
        <v>https://www.chess.com/member/playero</v>
      </c>
      <c r="AJ319" s="29"/>
      <c r="AK319" s="29"/>
      <c r="AL319" s="29">
        <v>316.0</v>
      </c>
      <c r="AM319" s="29"/>
      <c r="AQ319" s="10"/>
    </row>
    <row r="320">
      <c r="A320" s="23">
        <v>317.0</v>
      </c>
      <c r="B320" s="10" t="s">
        <v>985</v>
      </c>
      <c r="C320" s="24">
        <v>43026.76763888889</v>
      </c>
      <c r="D320" s="24">
        <v>43656.389085648145</v>
      </c>
      <c r="E320" s="10" t="s">
        <v>39</v>
      </c>
      <c r="F320" s="23">
        <v>11.0</v>
      </c>
      <c r="G320" s="25">
        <v>1660.0</v>
      </c>
      <c r="H320" s="23">
        <v>70.0</v>
      </c>
      <c r="I320" s="23">
        <v>275.0</v>
      </c>
      <c r="J320" s="23">
        <v>15.0</v>
      </c>
      <c r="K320" s="23">
        <v>117.0</v>
      </c>
      <c r="L320" s="23">
        <v>11387.0</v>
      </c>
      <c r="M320" s="23">
        <v>0.0</v>
      </c>
      <c r="N320" s="10" t="s">
        <v>36</v>
      </c>
      <c r="O320" s="10" t="s">
        <v>36</v>
      </c>
      <c r="P320" s="23">
        <v>0.0</v>
      </c>
      <c r="Q320" s="23">
        <v>0.0</v>
      </c>
      <c r="R320" s="23">
        <v>0.0</v>
      </c>
      <c r="S320" s="10" t="s">
        <v>36</v>
      </c>
      <c r="T320" s="14" t="s">
        <v>36</v>
      </c>
      <c r="U320" s="25">
        <v>1671.0</v>
      </c>
      <c r="V320" s="33" t="s">
        <v>36</v>
      </c>
      <c r="W320" s="5" t="str">
        <f t="shared" si="2"/>
        <v>#VALUE!</v>
      </c>
      <c r="X320" s="27">
        <f t="shared" si="3"/>
        <v>0</v>
      </c>
      <c r="Y320" s="28">
        <f t="shared" si="4"/>
        <v>0.0137962963</v>
      </c>
      <c r="Z320" s="27"/>
      <c r="AA320" s="27" t="str">
        <f t="shared" si="5"/>
        <v/>
      </c>
      <c r="AB320" s="27" t="str">
        <f t="shared" si="6"/>
        <v/>
      </c>
      <c r="AC320" s="27" t="str">
        <f t="shared" si="7"/>
        <v/>
      </c>
      <c r="AD320" s="27" t="str">
        <f t="shared" si="8"/>
        <v/>
      </c>
      <c r="AE320" t="str">
        <f t="shared" si="9"/>
        <v/>
      </c>
      <c r="AG320" t="str">
        <f t="shared" si="10"/>
        <v>@aguspelliza</v>
      </c>
      <c r="AH320" s="31" t="str">
        <f t="shared" si="11"/>
        <v>https://www.chess.com/member/aguspelliza</v>
      </c>
      <c r="AJ320" s="29"/>
      <c r="AK320" s="29"/>
      <c r="AL320" s="29">
        <v>317.0</v>
      </c>
      <c r="AM320" s="29"/>
      <c r="AQ320" s="10"/>
    </row>
    <row r="321">
      <c r="A321" s="23">
        <v>318.0</v>
      </c>
      <c r="B321" s="10" t="s">
        <v>988</v>
      </c>
      <c r="C321" s="24">
        <v>43131.0965162037</v>
      </c>
      <c r="D321" s="24">
        <v>43656.05409722222</v>
      </c>
      <c r="E321" s="10" t="s">
        <v>35</v>
      </c>
      <c r="F321" s="23">
        <v>4.0</v>
      </c>
      <c r="G321" s="25">
        <v>1659.0</v>
      </c>
      <c r="H321" s="23">
        <v>84.0</v>
      </c>
      <c r="I321" s="23">
        <v>61.0</v>
      </c>
      <c r="J321" s="23">
        <v>1.0</v>
      </c>
      <c r="K321" s="23">
        <v>14.0</v>
      </c>
      <c r="L321" s="23">
        <v>22609.0</v>
      </c>
      <c r="M321" s="23">
        <v>0.0</v>
      </c>
      <c r="N321" s="10" t="s">
        <v>36</v>
      </c>
      <c r="O321" s="10" t="s">
        <v>36</v>
      </c>
      <c r="P321" s="23">
        <v>0.0</v>
      </c>
      <c r="Q321" s="23">
        <v>0.0</v>
      </c>
      <c r="R321" s="23">
        <v>0.0</v>
      </c>
      <c r="S321" s="10" t="s">
        <v>36</v>
      </c>
      <c r="T321" s="14" t="s">
        <v>36</v>
      </c>
      <c r="U321" s="25">
        <v>1584.0</v>
      </c>
      <c r="V321" s="26">
        <v>18.0</v>
      </c>
      <c r="W321" s="5" t="str">
        <f t="shared" si="2"/>
        <v>#VALUE!</v>
      </c>
      <c r="X321" s="27">
        <f t="shared" si="3"/>
        <v>0</v>
      </c>
      <c r="Y321" s="28">
        <f t="shared" si="4"/>
        <v>0.3487847222</v>
      </c>
      <c r="Z321" s="27"/>
      <c r="AA321" s="27" t="str">
        <f t="shared" si="5"/>
        <v/>
      </c>
      <c r="AB321" s="27" t="str">
        <f t="shared" si="6"/>
        <v/>
      </c>
      <c r="AC321" s="27" t="str">
        <f t="shared" si="7"/>
        <v/>
      </c>
      <c r="AD321" s="27" t="str">
        <f t="shared" si="8"/>
        <v/>
      </c>
      <c r="AE321" t="str">
        <f t="shared" si="9"/>
        <v/>
      </c>
      <c r="AG321" t="str">
        <f t="shared" si="10"/>
        <v>@wishmirra</v>
      </c>
      <c r="AH321" s="31" t="str">
        <f t="shared" si="11"/>
        <v>https://www.chess.com/member/wishmirra</v>
      </c>
      <c r="AJ321" s="29"/>
      <c r="AK321" s="29"/>
      <c r="AL321" s="29">
        <v>318.0</v>
      </c>
      <c r="AM321" s="29"/>
      <c r="AQ321" s="10"/>
    </row>
    <row r="322">
      <c r="A322" s="23">
        <v>319.0</v>
      </c>
      <c r="B322" s="10" t="s">
        <v>990</v>
      </c>
      <c r="C322" s="24">
        <v>43101.81116898148</v>
      </c>
      <c r="D322" s="24">
        <v>43655.96556712963</v>
      </c>
      <c r="E322" s="10" t="s">
        <v>39</v>
      </c>
      <c r="F322" s="23">
        <v>3.0</v>
      </c>
      <c r="G322" s="25">
        <v>1658.0</v>
      </c>
      <c r="H322" s="23">
        <v>82.0</v>
      </c>
      <c r="I322" s="23">
        <v>79.0</v>
      </c>
      <c r="J322" s="23">
        <v>12.0</v>
      </c>
      <c r="K322" s="23">
        <v>51.0</v>
      </c>
      <c r="L322" s="23">
        <v>31783.0</v>
      </c>
      <c r="M322" s="23">
        <v>0.0</v>
      </c>
      <c r="N322" s="23">
        <v>1217.0</v>
      </c>
      <c r="O322" s="23">
        <v>130.0</v>
      </c>
      <c r="P322" s="23">
        <v>12.0</v>
      </c>
      <c r="Q322" s="23">
        <v>1.0</v>
      </c>
      <c r="R322" s="23">
        <v>3.0</v>
      </c>
      <c r="S322" s="23">
        <v>31783.0</v>
      </c>
      <c r="T322" s="25">
        <v>0.0</v>
      </c>
      <c r="U322" s="25">
        <v>1374.0</v>
      </c>
      <c r="V322" s="25">
        <v>18.0</v>
      </c>
      <c r="W322" s="5">
        <f t="shared" si="2"/>
        <v>-1135</v>
      </c>
      <c r="X322" s="27">
        <f t="shared" si="3"/>
        <v>16</v>
      </c>
      <c r="Y322" s="28">
        <f t="shared" si="4"/>
        <v>0.4373148148</v>
      </c>
      <c r="Z322" s="27"/>
      <c r="AA322" s="27" t="str">
        <f t="shared" si="5"/>
        <v/>
      </c>
      <c r="AB322" s="27" t="str">
        <f t="shared" si="6"/>
        <v/>
      </c>
      <c r="AC322" s="27" t="str">
        <f t="shared" si="7"/>
        <v/>
      </c>
      <c r="AD322" s="27" t="str">
        <f t="shared" si="8"/>
        <v/>
      </c>
      <c r="AE322" t="str">
        <f t="shared" si="9"/>
        <v/>
      </c>
      <c r="AG322" t="str">
        <f t="shared" si="10"/>
        <v>@hernan135</v>
      </c>
      <c r="AH322" s="31" t="str">
        <f t="shared" si="11"/>
        <v>https://www.chess.com/member/hernan135</v>
      </c>
      <c r="AJ322" s="29"/>
      <c r="AK322" s="29"/>
      <c r="AL322" s="29">
        <v>319.0</v>
      </c>
      <c r="AM322" s="29"/>
      <c r="AQ322" s="10"/>
    </row>
    <row r="323">
      <c r="A323" s="23">
        <v>320.0</v>
      </c>
      <c r="B323" s="10" t="s">
        <v>992</v>
      </c>
      <c r="C323" s="24">
        <v>43510.58170138889</v>
      </c>
      <c r="D323" s="24">
        <v>43656.24628472222</v>
      </c>
      <c r="E323" s="10" t="s">
        <v>35</v>
      </c>
      <c r="F323" s="23">
        <v>4.0</v>
      </c>
      <c r="G323" s="25">
        <v>1658.0</v>
      </c>
      <c r="H323" s="23">
        <v>104.0</v>
      </c>
      <c r="I323" s="23">
        <v>112.0</v>
      </c>
      <c r="J323" s="23">
        <v>37.0</v>
      </c>
      <c r="K323" s="23">
        <v>73.0</v>
      </c>
      <c r="L323" s="23">
        <v>42646.0</v>
      </c>
      <c r="M323" s="23">
        <v>0.0</v>
      </c>
      <c r="N323" s="10" t="s">
        <v>36</v>
      </c>
      <c r="O323" s="10" t="s">
        <v>36</v>
      </c>
      <c r="P323" s="23">
        <v>0.0</v>
      </c>
      <c r="Q323" s="23">
        <v>0.0</v>
      </c>
      <c r="R323" s="23">
        <v>0.0</v>
      </c>
      <c r="S323" s="10" t="s">
        <v>36</v>
      </c>
      <c r="T323" s="14" t="s">
        <v>36</v>
      </c>
      <c r="U323" s="25">
        <v>1830.0</v>
      </c>
      <c r="V323" s="25">
        <v>23.0</v>
      </c>
      <c r="W323" s="5" t="str">
        <f t="shared" si="2"/>
        <v>#VALUE!</v>
      </c>
      <c r="X323" s="27">
        <f t="shared" si="3"/>
        <v>0</v>
      </c>
      <c r="Y323" s="28">
        <f t="shared" si="4"/>
        <v>0.1565972222</v>
      </c>
      <c r="Z323" s="27"/>
      <c r="AA323" s="27" t="str">
        <f t="shared" si="5"/>
        <v/>
      </c>
      <c r="AB323" s="27" t="str">
        <f t="shared" si="6"/>
        <v/>
      </c>
      <c r="AC323" s="27" t="str">
        <f t="shared" si="7"/>
        <v/>
      </c>
      <c r="AD323" s="27" t="str">
        <f t="shared" si="8"/>
        <v/>
      </c>
      <c r="AE323" t="str">
        <f t="shared" si="9"/>
        <v/>
      </c>
      <c r="AG323" t="str">
        <f t="shared" si="10"/>
        <v>@yojorge</v>
      </c>
      <c r="AH323" s="31" t="str">
        <f t="shared" si="11"/>
        <v>https://www.chess.com/member/yojorge</v>
      </c>
      <c r="AJ323" s="29"/>
      <c r="AK323" s="29"/>
      <c r="AL323" s="29">
        <v>320.0</v>
      </c>
      <c r="AM323" s="29"/>
      <c r="AQ323" s="10"/>
    </row>
    <row r="324">
      <c r="A324" s="23">
        <v>321.0</v>
      </c>
      <c r="B324" s="10" t="s">
        <v>995</v>
      </c>
      <c r="C324" s="24">
        <v>41059.99769675926</v>
      </c>
      <c r="D324" s="24">
        <v>43656.27201388889</v>
      </c>
      <c r="E324" s="10" t="s">
        <v>39</v>
      </c>
      <c r="F324" s="23">
        <v>9.0</v>
      </c>
      <c r="G324" s="25">
        <v>1657.0</v>
      </c>
      <c r="H324" s="23">
        <v>50.0</v>
      </c>
      <c r="I324" s="23">
        <v>490.0</v>
      </c>
      <c r="J324" s="23">
        <v>72.0</v>
      </c>
      <c r="K324" s="23">
        <v>396.0</v>
      </c>
      <c r="L324" s="23">
        <v>12777.0</v>
      </c>
      <c r="M324" s="23">
        <v>0.0</v>
      </c>
      <c r="N324" s="23">
        <v>1412.0</v>
      </c>
      <c r="O324" s="23">
        <v>202.0</v>
      </c>
      <c r="P324" s="23">
        <v>5.0</v>
      </c>
      <c r="Q324" s="23">
        <v>0.0</v>
      </c>
      <c r="R324" s="23">
        <v>4.0</v>
      </c>
      <c r="S324" s="23">
        <v>12777.0</v>
      </c>
      <c r="T324" s="25">
        <v>0.0</v>
      </c>
      <c r="U324" s="25">
        <v>1685.0</v>
      </c>
      <c r="V324" s="26">
        <v>18.0</v>
      </c>
      <c r="W324" s="5">
        <f t="shared" si="2"/>
        <v>-1362</v>
      </c>
      <c r="X324" s="27">
        <f t="shared" si="3"/>
        <v>9</v>
      </c>
      <c r="Y324" s="28">
        <f t="shared" si="4"/>
        <v>0.1308680556</v>
      </c>
      <c r="Z324" s="27"/>
      <c r="AA324" s="27" t="str">
        <f t="shared" si="5"/>
        <v/>
      </c>
      <c r="AB324" s="27" t="str">
        <f t="shared" si="6"/>
        <v/>
      </c>
      <c r="AC324" s="27" t="str">
        <f t="shared" si="7"/>
        <v/>
      </c>
      <c r="AD324" s="27" t="str">
        <f t="shared" si="8"/>
        <v/>
      </c>
      <c r="AE324" t="str">
        <f t="shared" si="9"/>
        <v/>
      </c>
      <c r="AG324" t="str">
        <f t="shared" si="10"/>
        <v>@arrostito</v>
      </c>
      <c r="AH324" s="31" t="str">
        <f t="shared" si="11"/>
        <v>https://www.chess.com/member/arrostito</v>
      </c>
      <c r="AJ324" s="29"/>
      <c r="AK324" s="29"/>
      <c r="AL324" s="29">
        <v>321.0</v>
      </c>
      <c r="AM324" s="29"/>
      <c r="AQ324" s="10"/>
    </row>
    <row r="325">
      <c r="A325" s="23">
        <v>322.0</v>
      </c>
      <c r="B325" s="10" t="s">
        <v>997</v>
      </c>
      <c r="C325" s="24">
        <v>43355.65331018518</v>
      </c>
      <c r="D325" s="24">
        <v>43656.39986111111</v>
      </c>
      <c r="E325" s="10" t="s">
        <v>39</v>
      </c>
      <c r="F325" s="23">
        <v>3.0</v>
      </c>
      <c r="G325" s="25">
        <v>1656.0</v>
      </c>
      <c r="H325" s="23">
        <v>90.0</v>
      </c>
      <c r="I325" s="23">
        <v>105.0</v>
      </c>
      <c r="J325" s="23">
        <v>11.0</v>
      </c>
      <c r="K325" s="23">
        <v>66.0</v>
      </c>
      <c r="L325" s="23">
        <v>12252.0</v>
      </c>
      <c r="M325" s="23">
        <v>0.0</v>
      </c>
      <c r="N325" s="23">
        <v>1407.0</v>
      </c>
      <c r="O325" s="23">
        <v>159.0</v>
      </c>
      <c r="P325" s="23">
        <v>18.0</v>
      </c>
      <c r="Q325" s="23">
        <v>0.0</v>
      </c>
      <c r="R325" s="23">
        <v>12.0</v>
      </c>
      <c r="S325" s="23">
        <v>12252.0</v>
      </c>
      <c r="T325" s="25">
        <v>0.0</v>
      </c>
      <c r="U325" s="25">
        <v>2205.0</v>
      </c>
      <c r="V325" s="26">
        <v>26.0</v>
      </c>
      <c r="W325" s="5">
        <f t="shared" si="2"/>
        <v>-1317</v>
      </c>
      <c r="X325" s="27">
        <f t="shared" si="3"/>
        <v>30</v>
      </c>
      <c r="Y325" s="28">
        <f t="shared" si="4"/>
        <v>0.003020833334</v>
      </c>
      <c r="Z325" s="27"/>
      <c r="AA325" s="27" t="str">
        <f t="shared" si="5"/>
        <v/>
      </c>
      <c r="AB325" s="27" t="str">
        <f t="shared" si="6"/>
        <v/>
      </c>
      <c r="AC325" s="27" t="str">
        <f t="shared" si="7"/>
        <v/>
      </c>
      <c r="AD325" s="27" t="str">
        <f t="shared" si="8"/>
        <v/>
      </c>
      <c r="AE325" t="str">
        <f t="shared" si="9"/>
        <v/>
      </c>
      <c r="AG325" t="str">
        <f t="shared" si="10"/>
        <v>@sebasanchez58</v>
      </c>
      <c r="AH325" s="31" t="str">
        <f t="shared" si="11"/>
        <v>https://www.chess.com/member/sebasanchez58</v>
      </c>
      <c r="AJ325" s="29"/>
      <c r="AK325" s="29"/>
      <c r="AL325" s="29">
        <v>322.0</v>
      </c>
      <c r="AM325" s="29"/>
      <c r="AQ325" s="10"/>
    </row>
    <row r="326">
      <c r="A326" s="23">
        <v>323.0</v>
      </c>
      <c r="B326" s="10" t="s">
        <v>998</v>
      </c>
      <c r="C326" s="24">
        <v>43519.48064814815</v>
      </c>
      <c r="D326" s="24">
        <v>43656.25876157408</v>
      </c>
      <c r="E326" s="10" t="s">
        <v>35</v>
      </c>
      <c r="F326" s="23">
        <v>23.0</v>
      </c>
      <c r="G326" s="25">
        <v>1654.0</v>
      </c>
      <c r="H326" s="23">
        <v>70.0</v>
      </c>
      <c r="I326" s="23">
        <v>70.0</v>
      </c>
      <c r="J326" s="23">
        <v>5.0</v>
      </c>
      <c r="K326" s="23">
        <v>10.0</v>
      </c>
      <c r="L326" s="23">
        <v>30875.0</v>
      </c>
      <c r="M326" s="23">
        <v>0.0</v>
      </c>
      <c r="N326" s="23">
        <v>1706.0</v>
      </c>
      <c r="O326" s="23">
        <v>99.0</v>
      </c>
      <c r="P326" s="23">
        <v>16.0</v>
      </c>
      <c r="Q326" s="23">
        <v>3.0</v>
      </c>
      <c r="R326" s="23">
        <v>1.0</v>
      </c>
      <c r="S326" s="23">
        <v>30875.0</v>
      </c>
      <c r="T326" s="25">
        <v>0.0</v>
      </c>
      <c r="U326" s="25">
        <v>1739.0</v>
      </c>
      <c r="V326" s="26">
        <v>14.0</v>
      </c>
      <c r="W326" s="5">
        <f t="shared" si="2"/>
        <v>-1636</v>
      </c>
      <c r="X326" s="27">
        <f t="shared" si="3"/>
        <v>20</v>
      </c>
      <c r="Y326" s="28">
        <f t="shared" si="4"/>
        <v>0.1441203704</v>
      </c>
      <c r="Z326" s="27"/>
      <c r="AA326" s="27" t="str">
        <f t="shared" si="5"/>
        <v/>
      </c>
      <c r="AB326" s="27" t="str">
        <f t="shared" si="6"/>
        <v/>
      </c>
      <c r="AC326" s="27" t="str">
        <f t="shared" si="7"/>
        <v/>
      </c>
      <c r="AD326" s="27" t="str">
        <f t="shared" si="8"/>
        <v/>
      </c>
      <c r="AE326" t="str">
        <f t="shared" si="9"/>
        <v/>
      </c>
      <c r="AG326" t="str">
        <f t="shared" si="10"/>
        <v>@gabie82</v>
      </c>
      <c r="AH326" s="31" t="str">
        <f t="shared" si="11"/>
        <v>https://www.chess.com/member/gabie82</v>
      </c>
      <c r="AJ326" s="29"/>
      <c r="AK326" s="29"/>
      <c r="AL326" s="29">
        <v>323.0</v>
      </c>
      <c r="AM326" s="29"/>
      <c r="AQ326" s="10"/>
    </row>
    <row r="327">
      <c r="A327" s="23">
        <v>324.0</v>
      </c>
      <c r="B327" s="10" t="s">
        <v>1001</v>
      </c>
      <c r="C327" s="24">
        <v>43046.71673611111</v>
      </c>
      <c r="D327" s="24">
        <v>43654.757685185185</v>
      </c>
      <c r="E327" s="10" t="s">
        <v>39</v>
      </c>
      <c r="F327" s="23">
        <v>2.0</v>
      </c>
      <c r="G327" s="25">
        <v>1653.0</v>
      </c>
      <c r="H327" s="23">
        <v>71.0</v>
      </c>
      <c r="I327" s="23">
        <v>82.0</v>
      </c>
      <c r="J327" s="23">
        <v>18.0</v>
      </c>
      <c r="K327" s="23">
        <v>45.0</v>
      </c>
      <c r="L327" s="23">
        <v>19912.0</v>
      </c>
      <c r="M327" s="23">
        <v>0.0</v>
      </c>
      <c r="N327" s="10" t="s">
        <v>36</v>
      </c>
      <c r="O327" s="10" t="s">
        <v>36</v>
      </c>
      <c r="P327" s="23">
        <v>0.0</v>
      </c>
      <c r="Q327" s="23">
        <v>0.0</v>
      </c>
      <c r="R327" s="23">
        <v>0.0</v>
      </c>
      <c r="S327" s="10" t="s">
        <v>36</v>
      </c>
      <c r="T327" s="14" t="s">
        <v>36</v>
      </c>
      <c r="U327" s="25">
        <v>2000.0</v>
      </c>
      <c r="V327" s="14" t="s">
        <v>36</v>
      </c>
      <c r="W327" s="5" t="str">
        <f t="shared" si="2"/>
        <v>#VALUE!</v>
      </c>
      <c r="X327" s="27">
        <f t="shared" si="3"/>
        <v>0</v>
      </c>
      <c r="Y327" s="28">
        <f t="shared" si="4"/>
        <v>1.645196759</v>
      </c>
      <c r="Z327" s="27"/>
      <c r="AA327" s="27" t="str">
        <f t="shared" si="5"/>
        <v/>
      </c>
      <c r="AB327" s="27" t="str">
        <f t="shared" si="6"/>
        <v/>
      </c>
      <c r="AC327" s="27" t="str">
        <f t="shared" si="7"/>
        <v/>
      </c>
      <c r="AD327" s="27" t="str">
        <f t="shared" si="8"/>
        <v/>
      </c>
      <c r="AE327" t="str">
        <f t="shared" si="9"/>
        <v/>
      </c>
      <c r="AG327" t="str">
        <f t="shared" si="10"/>
        <v>@e-m-e</v>
      </c>
      <c r="AH327" s="31" t="str">
        <f t="shared" si="11"/>
        <v>https://www.chess.com/member/e-m-e</v>
      </c>
      <c r="AJ327" s="29"/>
      <c r="AK327" s="29"/>
      <c r="AL327" s="29">
        <v>324.0</v>
      </c>
      <c r="AM327" s="29"/>
      <c r="AQ327" s="10"/>
    </row>
    <row r="328">
      <c r="A328" s="23">
        <v>325.0</v>
      </c>
      <c r="B328" s="10" t="s">
        <v>1002</v>
      </c>
      <c r="C328" s="24">
        <v>43353.906319444446</v>
      </c>
      <c r="D328" s="24">
        <v>43656.34960648148</v>
      </c>
      <c r="E328" s="10" t="s">
        <v>39</v>
      </c>
      <c r="F328" s="23">
        <v>0.0</v>
      </c>
      <c r="G328" s="25">
        <v>1653.0</v>
      </c>
      <c r="H328" s="23">
        <v>100.0</v>
      </c>
      <c r="I328" s="23">
        <v>10.0</v>
      </c>
      <c r="J328" s="23">
        <v>5.0</v>
      </c>
      <c r="K328" s="23">
        <v>8.0</v>
      </c>
      <c r="L328" s="23">
        <v>18029.0</v>
      </c>
      <c r="M328" s="23">
        <v>0.0</v>
      </c>
      <c r="N328" s="10" t="s">
        <v>36</v>
      </c>
      <c r="O328" s="10" t="s">
        <v>36</v>
      </c>
      <c r="P328" s="23">
        <v>0.0</v>
      </c>
      <c r="Q328" s="23">
        <v>0.0</v>
      </c>
      <c r="R328" s="23">
        <v>0.0</v>
      </c>
      <c r="S328" s="10" t="s">
        <v>36</v>
      </c>
      <c r="T328" s="14" t="s">
        <v>36</v>
      </c>
      <c r="U328" s="25">
        <v>3162.0</v>
      </c>
      <c r="V328" s="26">
        <v>39.0</v>
      </c>
      <c r="W328" s="5" t="str">
        <f t="shared" si="2"/>
        <v>#VALUE!</v>
      </c>
      <c r="X328" s="27">
        <f t="shared" si="3"/>
        <v>0</v>
      </c>
      <c r="Y328" s="28">
        <f t="shared" si="4"/>
        <v>0.05327546296</v>
      </c>
      <c r="Z328" s="27"/>
      <c r="AA328" s="27" t="str">
        <f t="shared" si="5"/>
        <v/>
      </c>
      <c r="AB328" s="27" t="str">
        <f t="shared" si="6"/>
        <v/>
      </c>
      <c r="AC328" s="27" t="str">
        <f t="shared" si="7"/>
        <v/>
      </c>
      <c r="AD328" s="27" t="str">
        <f t="shared" si="8"/>
        <v/>
      </c>
      <c r="AE328" t="str">
        <f t="shared" si="9"/>
        <v/>
      </c>
      <c r="AG328" t="str">
        <f t="shared" si="10"/>
        <v>@charnival</v>
      </c>
      <c r="AH328" s="31" t="str">
        <f t="shared" si="11"/>
        <v>https://www.chess.com/member/charnival</v>
      </c>
      <c r="AJ328" s="29"/>
      <c r="AK328" s="29"/>
      <c r="AL328" s="29">
        <v>325.0</v>
      </c>
      <c r="AM328" s="29"/>
      <c r="AQ328" s="10"/>
    </row>
    <row r="329">
      <c r="A329" s="23">
        <v>326.0</v>
      </c>
      <c r="B329" s="10" t="s">
        <v>1005</v>
      </c>
      <c r="C329" s="24">
        <v>43054.80677083333</v>
      </c>
      <c r="D329" s="24">
        <v>43656.28545138889</v>
      </c>
      <c r="E329" s="10" t="s">
        <v>39</v>
      </c>
      <c r="F329" s="23">
        <v>3.0</v>
      </c>
      <c r="G329" s="25">
        <v>1652.0</v>
      </c>
      <c r="H329" s="23">
        <v>62.0</v>
      </c>
      <c r="I329" s="23">
        <v>316.0</v>
      </c>
      <c r="J329" s="23">
        <v>74.0</v>
      </c>
      <c r="K329" s="23">
        <v>207.0</v>
      </c>
      <c r="L329" s="23">
        <v>10897.0</v>
      </c>
      <c r="M329" s="23">
        <v>0.0</v>
      </c>
      <c r="N329" s="23">
        <v>1076.0</v>
      </c>
      <c r="O329" s="23">
        <v>101.0</v>
      </c>
      <c r="P329" s="23">
        <v>12.0</v>
      </c>
      <c r="Q329" s="23">
        <v>3.0</v>
      </c>
      <c r="R329" s="23">
        <v>17.0</v>
      </c>
      <c r="S329" s="23">
        <v>10897.0</v>
      </c>
      <c r="T329" s="25">
        <v>0.0</v>
      </c>
      <c r="U329" s="25">
        <v>1895.0</v>
      </c>
      <c r="V329" s="26">
        <v>21.0</v>
      </c>
      <c r="W329" s="5">
        <f t="shared" si="2"/>
        <v>-1014</v>
      </c>
      <c r="X329" s="27">
        <f t="shared" si="3"/>
        <v>32</v>
      </c>
      <c r="Y329" s="28">
        <f t="shared" si="4"/>
        <v>0.1174305556</v>
      </c>
      <c r="Z329" s="27"/>
      <c r="AA329" s="27" t="str">
        <f t="shared" si="5"/>
        <v/>
      </c>
      <c r="AB329" s="27" t="str">
        <f t="shared" si="6"/>
        <v/>
      </c>
      <c r="AC329" s="27" t="str">
        <f t="shared" si="7"/>
        <v/>
      </c>
      <c r="AD329" s="27" t="str">
        <f t="shared" si="8"/>
        <v/>
      </c>
      <c r="AE329" t="str">
        <f t="shared" si="9"/>
        <v/>
      </c>
      <c r="AG329" t="str">
        <f t="shared" si="10"/>
        <v>@pirataczornomaz</v>
      </c>
      <c r="AH329" s="31" t="str">
        <f t="shared" si="11"/>
        <v>https://www.chess.com/member/pirataczornomaz</v>
      </c>
      <c r="AJ329" s="29"/>
      <c r="AK329" s="29"/>
      <c r="AL329" s="29">
        <v>326.0</v>
      </c>
      <c r="AM329" s="29"/>
      <c r="AQ329" s="10"/>
    </row>
    <row r="330">
      <c r="A330" s="23">
        <v>327.0</v>
      </c>
      <c r="B330" s="10" t="s">
        <v>1008</v>
      </c>
      <c r="C330" s="24">
        <v>43121.80082175926</v>
      </c>
      <c r="D330" s="24">
        <v>43656.395625</v>
      </c>
      <c r="E330" s="10" t="s">
        <v>35</v>
      </c>
      <c r="F330" s="23">
        <v>3.0</v>
      </c>
      <c r="G330" s="25">
        <v>1651.0</v>
      </c>
      <c r="H330" s="23">
        <v>55.0</v>
      </c>
      <c r="I330" s="23">
        <v>98.0</v>
      </c>
      <c r="J330" s="23">
        <v>15.0</v>
      </c>
      <c r="K330" s="23">
        <v>71.0</v>
      </c>
      <c r="L330" s="23">
        <v>10467.0</v>
      </c>
      <c r="M330" s="23">
        <v>0.0</v>
      </c>
      <c r="N330" s="10" t="s">
        <v>36</v>
      </c>
      <c r="O330" s="10" t="s">
        <v>36</v>
      </c>
      <c r="P330" s="23">
        <v>0.0</v>
      </c>
      <c r="Q330" s="23">
        <v>0.0</v>
      </c>
      <c r="R330" s="23">
        <v>0.0</v>
      </c>
      <c r="S330" s="10" t="s">
        <v>36</v>
      </c>
      <c r="T330" s="14" t="s">
        <v>36</v>
      </c>
      <c r="U330" s="25">
        <v>1920.0</v>
      </c>
      <c r="V330" s="26">
        <v>20.0</v>
      </c>
      <c r="W330" s="5" t="str">
        <f t="shared" si="2"/>
        <v>#VALUE!</v>
      </c>
      <c r="X330" s="27">
        <f t="shared" si="3"/>
        <v>0</v>
      </c>
      <c r="Y330" s="28">
        <f t="shared" si="4"/>
        <v>0.007256944446</v>
      </c>
      <c r="Z330" s="27"/>
      <c r="AA330" s="27" t="str">
        <f t="shared" si="5"/>
        <v/>
      </c>
      <c r="AB330" s="27" t="str">
        <f t="shared" si="6"/>
        <v/>
      </c>
      <c r="AC330" s="27" t="str">
        <f t="shared" si="7"/>
        <v/>
      </c>
      <c r="AD330" s="27" t="str">
        <f t="shared" si="8"/>
        <v/>
      </c>
      <c r="AE330" t="str">
        <f t="shared" si="9"/>
        <v/>
      </c>
      <c r="AG330" t="str">
        <f t="shared" si="10"/>
        <v>@maximobernardo</v>
      </c>
      <c r="AH330" s="31" t="str">
        <f t="shared" si="11"/>
        <v>https://www.chess.com/member/maximobernardo</v>
      </c>
      <c r="AJ330" s="29"/>
      <c r="AK330" s="29"/>
      <c r="AL330" s="29">
        <v>327.0</v>
      </c>
      <c r="AM330" s="29"/>
      <c r="AQ330" s="10"/>
    </row>
    <row r="331">
      <c r="A331" s="23">
        <v>328.0</v>
      </c>
      <c r="B331" s="10" t="s">
        <v>1011</v>
      </c>
      <c r="C331" s="24">
        <v>42935.672743055555</v>
      </c>
      <c r="D331" s="24">
        <v>43656.30900462963</v>
      </c>
      <c r="E331" s="10" t="s">
        <v>39</v>
      </c>
      <c r="F331" s="23">
        <v>7.0</v>
      </c>
      <c r="G331" s="25">
        <v>1649.0</v>
      </c>
      <c r="H331" s="23">
        <v>69.0</v>
      </c>
      <c r="I331" s="23">
        <v>90.0</v>
      </c>
      <c r="J331" s="23">
        <v>13.0</v>
      </c>
      <c r="K331" s="23">
        <v>56.0</v>
      </c>
      <c r="L331" s="23">
        <v>10779.0</v>
      </c>
      <c r="M331" s="23">
        <v>0.0</v>
      </c>
      <c r="N331" s="23">
        <v>1536.0</v>
      </c>
      <c r="O331" s="23">
        <v>92.0</v>
      </c>
      <c r="P331" s="23">
        <v>19.0</v>
      </c>
      <c r="Q331" s="23">
        <v>2.0</v>
      </c>
      <c r="R331" s="23">
        <v>10.0</v>
      </c>
      <c r="S331" s="23">
        <v>10779.0</v>
      </c>
      <c r="T331" s="25">
        <v>0.0</v>
      </c>
      <c r="U331" s="25">
        <v>1211.0</v>
      </c>
      <c r="V331" s="33" t="s">
        <v>36</v>
      </c>
      <c r="W331" s="5">
        <f t="shared" si="2"/>
        <v>-1467</v>
      </c>
      <c r="X331" s="27">
        <f t="shared" si="3"/>
        <v>31</v>
      </c>
      <c r="Y331" s="28">
        <f t="shared" si="4"/>
        <v>0.09387731482</v>
      </c>
      <c r="Z331" s="27"/>
      <c r="AA331" s="27" t="str">
        <f t="shared" si="5"/>
        <v/>
      </c>
      <c r="AB331" s="27" t="str">
        <f t="shared" si="6"/>
        <v/>
      </c>
      <c r="AC331" s="27" t="str">
        <f t="shared" si="7"/>
        <v/>
      </c>
      <c r="AD331" s="27" t="str">
        <f t="shared" si="8"/>
        <v/>
      </c>
      <c r="AE331" t="str">
        <f t="shared" si="9"/>
        <v/>
      </c>
      <c r="AG331" t="str">
        <f t="shared" si="10"/>
        <v>@jorgemgonza</v>
      </c>
      <c r="AH331" s="31" t="str">
        <f t="shared" si="11"/>
        <v>https://www.chess.com/member/jorgemgonza</v>
      </c>
      <c r="AJ331" s="29"/>
      <c r="AK331" s="29"/>
      <c r="AL331" s="29">
        <v>328.0</v>
      </c>
      <c r="AM331" s="29"/>
      <c r="AQ331" s="10"/>
    </row>
    <row r="332">
      <c r="A332" s="23">
        <v>329.0</v>
      </c>
      <c r="B332" s="10" t="s">
        <v>1012</v>
      </c>
      <c r="C332" s="24">
        <v>43346.740648148145</v>
      </c>
      <c r="D332" s="24">
        <v>43656.06431712963</v>
      </c>
      <c r="E332" s="10" t="s">
        <v>39</v>
      </c>
      <c r="F332" s="23">
        <v>5.0</v>
      </c>
      <c r="G332" s="25">
        <v>1649.0</v>
      </c>
      <c r="H332" s="23">
        <v>67.0</v>
      </c>
      <c r="I332" s="23">
        <v>380.0</v>
      </c>
      <c r="J332" s="23">
        <v>29.0</v>
      </c>
      <c r="K332" s="23">
        <v>200.0</v>
      </c>
      <c r="L332" s="23">
        <v>19779.0</v>
      </c>
      <c r="M332" s="23">
        <v>13.64</v>
      </c>
      <c r="N332" s="23">
        <v>1329.0</v>
      </c>
      <c r="O332" s="23">
        <v>129.0</v>
      </c>
      <c r="P332" s="23">
        <v>9.0</v>
      </c>
      <c r="Q332" s="23">
        <v>3.0</v>
      </c>
      <c r="R332" s="23">
        <v>4.0</v>
      </c>
      <c r="S332" s="23">
        <v>19779.0</v>
      </c>
      <c r="T332" s="25">
        <v>13.64</v>
      </c>
      <c r="U332" s="25">
        <v>1849.0</v>
      </c>
      <c r="V332" s="33" t="s">
        <v>36</v>
      </c>
      <c r="W332" s="5">
        <f t="shared" si="2"/>
        <v>-1262</v>
      </c>
      <c r="X332" s="27">
        <f t="shared" si="3"/>
        <v>16</v>
      </c>
      <c r="Y332" s="28">
        <f t="shared" si="4"/>
        <v>0.3385648148</v>
      </c>
      <c r="Z332" s="27"/>
      <c r="AA332" s="27" t="str">
        <f t="shared" si="5"/>
        <v/>
      </c>
      <c r="AB332" s="27" t="str">
        <f t="shared" si="6"/>
        <v/>
      </c>
      <c r="AC332" s="27" t="str">
        <f t="shared" si="7"/>
        <v/>
      </c>
      <c r="AD332" s="27" t="str">
        <f t="shared" si="8"/>
        <v/>
      </c>
      <c r="AE332" t="str">
        <f t="shared" si="9"/>
        <v/>
      </c>
      <c r="AG332" t="str">
        <f t="shared" si="10"/>
        <v>@luchotate93</v>
      </c>
      <c r="AH332" s="31" t="str">
        <f t="shared" si="11"/>
        <v>https://www.chess.com/member/luchotate93</v>
      </c>
      <c r="AJ332" s="29"/>
      <c r="AK332" s="29"/>
      <c r="AL332" s="29">
        <v>329.0</v>
      </c>
      <c r="AM332" s="29"/>
      <c r="AQ332" s="10"/>
    </row>
    <row r="333">
      <c r="A333" s="23">
        <v>330.0</v>
      </c>
      <c r="B333" s="10" t="s">
        <v>1014</v>
      </c>
      <c r="C333" s="24">
        <v>43349.02278935185</v>
      </c>
      <c r="D333" s="24">
        <v>43655.42045138889</v>
      </c>
      <c r="E333" s="10" t="s">
        <v>39</v>
      </c>
      <c r="F333" s="23">
        <v>1.0</v>
      </c>
      <c r="G333" s="25">
        <v>1649.0</v>
      </c>
      <c r="H333" s="23">
        <v>71.0</v>
      </c>
      <c r="I333" s="23">
        <v>47.0</v>
      </c>
      <c r="J333" s="23">
        <v>7.0</v>
      </c>
      <c r="K333" s="23">
        <v>39.0</v>
      </c>
      <c r="L333" s="23">
        <v>9636.0</v>
      </c>
      <c r="M333" s="23">
        <v>18.18</v>
      </c>
      <c r="N333" s="10" t="s">
        <v>36</v>
      </c>
      <c r="O333" s="10" t="s">
        <v>36</v>
      </c>
      <c r="P333" s="23">
        <v>0.0</v>
      </c>
      <c r="Q333" s="23">
        <v>0.0</v>
      </c>
      <c r="R333" s="23">
        <v>0.0</v>
      </c>
      <c r="S333" s="10" t="s">
        <v>36</v>
      </c>
      <c r="T333" s="14" t="s">
        <v>36</v>
      </c>
      <c r="U333" s="25">
        <v>1375.0</v>
      </c>
      <c r="V333" s="14" t="s">
        <v>36</v>
      </c>
      <c r="W333" s="5" t="str">
        <f t="shared" si="2"/>
        <v>#VALUE!</v>
      </c>
      <c r="X333" s="27">
        <f t="shared" si="3"/>
        <v>0</v>
      </c>
      <c r="Y333" s="28">
        <f t="shared" si="4"/>
        <v>0.9824305556</v>
      </c>
      <c r="Z333" s="27"/>
      <c r="AA333" s="27" t="str">
        <f t="shared" si="5"/>
        <v/>
      </c>
      <c r="AB333" s="27" t="str">
        <f t="shared" si="6"/>
        <v/>
      </c>
      <c r="AC333" s="27" t="str">
        <f t="shared" si="7"/>
        <v/>
      </c>
      <c r="AD333" s="27" t="str">
        <f t="shared" si="8"/>
        <v/>
      </c>
      <c r="AE333" t="str">
        <f t="shared" si="9"/>
        <v/>
      </c>
      <c r="AG333" t="str">
        <f t="shared" si="10"/>
        <v>@nippur1957</v>
      </c>
      <c r="AH333" s="31" t="str">
        <f t="shared" si="11"/>
        <v>https://www.chess.com/member/nippur1957</v>
      </c>
      <c r="AJ333" s="29"/>
      <c r="AK333" s="29"/>
      <c r="AL333" s="29">
        <v>330.0</v>
      </c>
      <c r="AM333" s="29"/>
      <c r="AQ333" s="10"/>
    </row>
    <row r="334">
      <c r="A334" s="23">
        <v>331.0</v>
      </c>
      <c r="B334" s="10" t="s">
        <v>1017</v>
      </c>
      <c r="C334" s="24">
        <v>42137.41175925926</v>
      </c>
      <c r="D334" s="24">
        <v>43656.18784722222</v>
      </c>
      <c r="E334" s="10" t="s">
        <v>35</v>
      </c>
      <c r="F334" s="23">
        <v>0.0</v>
      </c>
      <c r="G334" s="25">
        <v>1649.0</v>
      </c>
      <c r="H334" s="23">
        <v>115.0</v>
      </c>
      <c r="I334" s="23">
        <v>49.0</v>
      </c>
      <c r="J334" s="23">
        <v>7.0</v>
      </c>
      <c r="K334" s="23">
        <v>36.0</v>
      </c>
      <c r="L334" s="23">
        <v>60042.0</v>
      </c>
      <c r="M334" s="23">
        <v>0.0</v>
      </c>
      <c r="N334" s="23">
        <v>1296.0</v>
      </c>
      <c r="O334" s="23">
        <v>296.0</v>
      </c>
      <c r="P334" s="23">
        <v>1.0</v>
      </c>
      <c r="Q334" s="23">
        <v>0.0</v>
      </c>
      <c r="R334" s="23">
        <v>0.0</v>
      </c>
      <c r="S334" s="23">
        <v>60042.0</v>
      </c>
      <c r="T334" s="25">
        <v>0.0</v>
      </c>
      <c r="U334" s="25">
        <v>1977.0</v>
      </c>
      <c r="V334" s="25">
        <v>26.0</v>
      </c>
      <c r="W334" s="5">
        <f t="shared" si="2"/>
        <v>-1181</v>
      </c>
      <c r="X334" s="27">
        <f t="shared" si="3"/>
        <v>1</v>
      </c>
      <c r="Y334" s="28">
        <f t="shared" si="4"/>
        <v>0.2150347222</v>
      </c>
      <c r="Z334" s="27"/>
      <c r="AA334" s="27" t="str">
        <f t="shared" si="5"/>
        <v/>
      </c>
      <c r="AB334" s="27" t="str">
        <f t="shared" si="6"/>
        <v/>
      </c>
      <c r="AC334" s="27" t="str">
        <f t="shared" si="7"/>
        <v/>
      </c>
      <c r="AD334" s="27" t="str">
        <f t="shared" si="8"/>
        <v/>
      </c>
      <c r="AE334" t="str">
        <f t="shared" si="9"/>
        <v/>
      </c>
      <c r="AG334" t="str">
        <f t="shared" si="10"/>
        <v>@x73ar</v>
      </c>
      <c r="AH334" s="31" t="str">
        <f t="shared" si="11"/>
        <v>https://www.chess.com/member/x73ar</v>
      </c>
      <c r="AJ334" s="29"/>
      <c r="AK334" s="29"/>
      <c r="AL334" s="29">
        <v>331.0</v>
      </c>
      <c r="AM334" s="29"/>
      <c r="AQ334" s="10"/>
    </row>
    <row r="335">
      <c r="A335" s="23">
        <v>332.0</v>
      </c>
      <c r="B335" s="10" t="s">
        <v>1019</v>
      </c>
      <c r="C335" s="24">
        <v>42954.53369212963</v>
      </c>
      <c r="D335" s="24">
        <v>43655.79178240741</v>
      </c>
      <c r="E335" s="10" t="s">
        <v>39</v>
      </c>
      <c r="F335" s="23">
        <v>2.0</v>
      </c>
      <c r="G335" s="25">
        <v>1648.0</v>
      </c>
      <c r="H335" s="23">
        <v>80.0</v>
      </c>
      <c r="I335" s="23">
        <v>223.0</v>
      </c>
      <c r="J335" s="23">
        <v>26.0</v>
      </c>
      <c r="K335" s="23">
        <v>158.0</v>
      </c>
      <c r="L335" s="23">
        <v>4700.0</v>
      </c>
      <c r="M335" s="23">
        <v>0.0</v>
      </c>
      <c r="N335" s="23">
        <v>1360.0</v>
      </c>
      <c r="O335" s="23">
        <v>183.0</v>
      </c>
      <c r="P335" s="23">
        <v>5.0</v>
      </c>
      <c r="Q335" s="23">
        <v>0.0</v>
      </c>
      <c r="R335" s="23">
        <v>3.0</v>
      </c>
      <c r="S335" s="23">
        <v>4700.0</v>
      </c>
      <c r="T335" s="25">
        <v>0.0</v>
      </c>
      <c r="U335" s="25">
        <v>1460.0</v>
      </c>
      <c r="V335" s="14" t="s">
        <v>36</v>
      </c>
      <c r="W335" s="5">
        <f t="shared" si="2"/>
        <v>-1280</v>
      </c>
      <c r="X335" s="27">
        <f t="shared" si="3"/>
        <v>8</v>
      </c>
      <c r="Y335" s="28">
        <f t="shared" si="4"/>
        <v>0.611099537</v>
      </c>
      <c r="Z335" s="27"/>
      <c r="AA335" s="27" t="str">
        <f t="shared" si="5"/>
        <v/>
      </c>
      <c r="AB335" s="27" t="str">
        <f t="shared" si="6"/>
        <v/>
      </c>
      <c r="AC335" s="27" t="str">
        <f t="shared" si="7"/>
        <v/>
      </c>
      <c r="AD335" s="27" t="str">
        <f t="shared" si="8"/>
        <v/>
      </c>
      <c r="AE335" t="str">
        <f t="shared" si="9"/>
        <v/>
      </c>
      <c r="AG335" t="str">
        <f t="shared" si="10"/>
        <v>@jberg14</v>
      </c>
      <c r="AH335" s="31" t="str">
        <f t="shared" si="11"/>
        <v>https://www.chess.com/member/jberg14</v>
      </c>
      <c r="AJ335" s="29"/>
      <c r="AK335" s="29"/>
      <c r="AL335" s="29">
        <v>332.0</v>
      </c>
      <c r="AM335" s="29"/>
      <c r="AQ335" s="10"/>
    </row>
    <row r="336">
      <c r="A336" s="23">
        <v>333.0</v>
      </c>
      <c r="B336" s="10" t="s">
        <v>1022</v>
      </c>
      <c r="C336" s="24">
        <v>43131.77326388889</v>
      </c>
      <c r="D336" s="24">
        <v>43645.83299768518</v>
      </c>
      <c r="E336" s="10" t="s">
        <v>39</v>
      </c>
      <c r="F336" s="23">
        <v>0.0</v>
      </c>
      <c r="G336" s="25">
        <v>1647.0</v>
      </c>
      <c r="H336" s="23">
        <v>77.0</v>
      </c>
      <c r="I336" s="23">
        <v>190.0</v>
      </c>
      <c r="J336" s="23">
        <v>26.0</v>
      </c>
      <c r="K336" s="23">
        <v>82.0</v>
      </c>
      <c r="L336" s="23">
        <v>66576.0</v>
      </c>
      <c r="M336" s="23">
        <v>0.0</v>
      </c>
      <c r="N336" s="10" t="s">
        <v>36</v>
      </c>
      <c r="O336" s="10" t="s">
        <v>36</v>
      </c>
      <c r="P336" s="23">
        <v>0.0</v>
      </c>
      <c r="Q336" s="23">
        <v>0.0</v>
      </c>
      <c r="R336" s="23">
        <v>0.0</v>
      </c>
      <c r="S336" s="10" t="s">
        <v>36</v>
      </c>
      <c r="T336" s="14" t="s">
        <v>36</v>
      </c>
      <c r="U336" s="25">
        <v>1594.0</v>
      </c>
      <c r="V336" s="26">
        <v>13.0</v>
      </c>
      <c r="W336" s="5" t="str">
        <f t="shared" si="2"/>
        <v>#VALUE!</v>
      </c>
      <c r="X336" s="27">
        <f t="shared" si="3"/>
        <v>0</v>
      </c>
      <c r="Y336" s="28">
        <f t="shared" si="4"/>
        <v>10.56988426</v>
      </c>
      <c r="Z336" s="27"/>
      <c r="AA336" s="27" t="str">
        <f t="shared" si="5"/>
        <v/>
      </c>
      <c r="AB336" s="27" t="str">
        <f t="shared" si="6"/>
        <v/>
      </c>
      <c r="AC336" s="27" t="str">
        <f t="shared" si="7"/>
        <v/>
      </c>
      <c r="AD336" s="27" t="str">
        <f t="shared" si="8"/>
        <v/>
      </c>
      <c r="AE336" t="str">
        <f t="shared" si="9"/>
        <v/>
      </c>
      <c r="AG336" t="str">
        <f t="shared" si="10"/>
        <v>@chjinox</v>
      </c>
      <c r="AH336" s="31" t="str">
        <f t="shared" si="11"/>
        <v>https://www.chess.com/member/chjinox</v>
      </c>
      <c r="AJ336" s="29"/>
      <c r="AK336" s="29"/>
      <c r="AL336" s="29">
        <v>333.0</v>
      </c>
      <c r="AM336" s="29"/>
      <c r="AQ336" s="10"/>
    </row>
    <row r="337">
      <c r="A337" s="23">
        <v>334.0</v>
      </c>
      <c r="B337" s="10" t="s">
        <v>1024</v>
      </c>
      <c r="C337" s="24">
        <v>42929.81559027778</v>
      </c>
      <c r="D337" s="24">
        <v>43630.54275462963</v>
      </c>
      <c r="E337" s="10" t="s">
        <v>39</v>
      </c>
      <c r="F337" s="23">
        <v>0.0</v>
      </c>
      <c r="G337" s="25">
        <v>1647.0</v>
      </c>
      <c r="H337" s="23">
        <v>97.0</v>
      </c>
      <c r="I337" s="23">
        <v>46.0</v>
      </c>
      <c r="J337" s="23">
        <v>11.0</v>
      </c>
      <c r="K337" s="23">
        <v>26.0</v>
      </c>
      <c r="L337" s="23">
        <v>21622.0</v>
      </c>
      <c r="M337" s="23">
        <v>0.0</v>
      </c>
      <c r="N337" s="23">
        <v>1136.0</v>
      </c>
      <c r="O337" s="23">
        <v>133.0</v>
      </c>
      <c r="P337" s="23">
        <v>7.0</v>
      </c>
      <c r="Q337" s="23">
        <v>0.0</v>
      </c>
      <c r="R337" s="23">
        <v>7.0</v>
      </c>
      <c r="S337" s="23">
        <v>21622.0</v>
      </c>
      <c r="T337" s="25">
        <v>0.0</v>
      </c>
      <c r="U337" s="25">
        <v>1432.0</v>
      </c>
      <c r="V337" s="14" t="s">
        <v>36</v>
      </c>
      <c r="W337" s="5">
        <f t="shared" si="2"/>
        <v>-1039</v>
      </c>
      <c r="X337" s="27">
        <f t="shared" si="3"/>
        <v>14</v>
      </c>
      <c r="Y337" s="28">
        <f t="shared" si="4"/>
        <v>25.86012731</v>
      </c>
      <c r="Z337" s="27"/>
      <c r="AA337" s="27" t="str">
        <f t="shared" si="5"/>
        <v/>
      </c>
      <c r="AB337" s="27" t="str">
        <f t="shared" si="6"/>
        <v/>
      </c>
      <c r="AC337" s="27" t="str">
        <f t="shared" si="7"/>
        <v/>
      </c>
      <c r="AD337" s="27" t="str">
        <f t="shared" si="8"/>
        <v/>
      </c>
      <c r="AE337" t="str">
        <f t="shared" si="9"/>
        <v/>
      </c>
      <c r="AG337" t="str">
        <f t="shared" si="10"/>
        <v>@santiagorepetto</v>
      </c>
      <c r="AH337" s="31" t="str">
        <f t="shared" si="11"/>
        <v>https://www.chess.com/member/santiagorepetto</v>
      </c>
      <c r="AJ337" s="29"/>
      <c r="AK337" s="29"/>
      <c r="AL337" s="29">
        <v>334.0</v>
      </c>
      <c r="AM337" s="29"/>
      <c r="AQ337" s="10"/>
    </row>
    <row r="338">
      <c r="A338" s="23">
        <v>335.0</v>
      </c>
      <c r="B338" s="10" t="s">
        <v>1025</v>
      </c>
      <c r="C338" s="24">
        <v>43605.417962962965</v>
      </c>
      <c r="D338" s="24">
        <v>43656.031064814815</v>
      </c>
      <c r="E338" s="10" t="s">
        <v>39</v>
      </c>
      <c r="F338" s="23">
        <v>5.0</v>
      </c>
      <c r="G338" s="25">
        <v>1646.0</v>
      </c>
      <c r="H338" s="23">
        <v>87.0</v>
      </c>
      <c r="I338" s="23">
        <v>387.0</v>
      </c>
      <c r="J338" s="23">
        <v>29.0</v>
      </c>
      <c r="K338" s="23">
        <v>260.0</v>
      </c>
      <c r="L338" s="23">
        <v>17160.0</v>
      </c>
      <c r="M338" s="23">
        <v>12.5</v>
      </c>
      <c r="N338" s="23">
        <v>1362.0</v>
      </c>
      <c r="O338" s="23">
        <v>171.0</v>
      </c>
      <c r="P338" s="23">
        <v>4.0</v>
      </c>
      <c r="Q338" s="23">
        <v>0.0</v>
      </c>
      <c r="R338" s="23">
        <v>2.0</v>
      </c>
      <c r="S338" s="23">
        <v>17160.0</v>
      </c>
      <c r="T338" s="25">
        <v>12.5</v>
      </c>
      <c r="U338" s="25">
        <v>2012.0</v>
      </c>
      <c r="V338" s="26">
        <v>26.0</v>
      </c>
      <c r="W338" s="5">
        <f t="shared" si="2"/>
        <v>-1275</v>
      </c>
      <c r="X338" s="27">
        <f t="shared" si="3"/>
        <v>6</v>
      </c>
      <c r="Y338" s="28">
        <f t="shared" si="4"/>
        <v>0.3718171296</v>
      </c>
      <c r="Z338" s="27"/>
      <c r="AA338" s="27" t="str">
        <f t="shared" si="5"/>
        <v/>
      </c>
      <c r="AB338" s="27" t="str">
        <f t="shared" si="6"/>
        <v/>
      </c>
      <c r="AC338" s="27" t="str">
        <f t="shared" si="7"/>
        <v/>
      </c>
      <c r="AD338" s="27" t="str">
        <f t="shared" si="8"/>
        <v/>
      </c>
      <c r="AE338" t="str">
        <f t="shared" si="9"/>
        <v/>
      </c>
      <c r="AG338" t="str">
        <f t="shared" si="10"/>
        <v>@santiblues</v>
      </c>
      <c r="AH338" s="31" t="str">
        <f t="shared" si="11"/>
        <v>https://www.chess.com/member/santiblues</v>
      </c>
      <c r="AJ338" s="29"/>
      <c r="AK338" s="29"/>
      <c r="AL338" s="29">
        <v>335.0</v>
      </c>
      <c r="AM338" s="29"/>
      <c r="AQ338" s="10"/>
    </row>
    <row r="339">
      <c r="A339" s="23">
        <v>336.0</v>
      </c>
      <c r="B339" s="10" t="s">
        <v>1028</v>
      </c>
      <c r="C339" s="24">
        <v>43114.70481481482</v>
      </c>
      <c r="D339" s="24">
        <v>43656.39674768518</v>
      </c>
      <c r="E339" s="10" t="s">
        <v>39</v>
      </c>
      <c r="F339" s="23">
        <v>3.0</v>
      </c>
      <c r="G339" s="25">
        <v>1644.0</v>
      </c>
      <c r="H339" s="23">
        <v>88.0</v>
      </c>
      <c r="I339" s="23">
        <v>79.0</v>
      </c>
      <c r="J339" s="23">
        <v>11.0</v>
      </c>
      <c r="K339" s="23">
        <v>37.0</v>
      </c>
      <c r="L339" s="23">
        <v>15891.0</v>
      </c>
      <c r="M339" s="23">
        <v>0.0</v>
      </c>
      <c r="N339" s="23">
        <v>1418.0</v>
      </c>
      <c r="O339" s="23">
        <v>147.0</v>
      </c>
      <c r="P339" s="23">
        <v>2.0</v>
      </c>
      <c r="Q339" s="23">
        <v>0.0</v>
      </c>
      <c r="R339" s="23">
        <v>4.0</v>
      </c>
      <c r="S339" s="23">
        <v>15891.0</v>
      </c>
      <c r="T339" s="25">
        <v>0.0</v>
      </c>
      <c r="U339" s="25">
        <v>2210.0</v>
      </c>
      <c r="V339" s="26">
        <v>25.0</v>
      </c>
      <c r="W339" s="5">
        <f t="shared" si="2"/>
        <v>-1330</v>
      </c>
      <c r="X339" s="27">
        <f t="shared" si="3"/>
        <v>6</v>
      </c>
      <c r="Y339" s="28">
        <f t="shared" si="4"/>
        <v>0.00613425926</v>
      </c>
      <c r="Z339" s="27"/>
      <c r="AA339" s="27" t="str">
        <f t="shared" si="5"/>
        <v/>
      </c>
      <c r="AB339" s="27" t="str">
        <f t="shared" si="6"/>
        <v/>
      </c>
      <c r="AC339" s="27" t="str">
        <f t="shared" si="7"/>
        <v/>
      </c>
      <c r="AD339" s="27" t="str">
        <f t="shared" si="8"/>
        <v/>
      </c>
      <c r="AE339" t="str">
        <f t="shared" si="9"/>
        <v/>
      </c>
      <c r="AG339" t="str">
        <f t="shared" si="10"/>
        <v>@marcelosanch</v>
      </c>
      <c r="AH339" s="31" t="str">
        <f t="shared" si="11"/>
        <v>https://www.chess.com/member/marcelosanch</v>
      </c>
      <c r="AJ339" s="29"/>
      <c r="AK339" s="29"/>
      <c r="AL339" s="29">
        <v>336.0</v>
      </c>
      <c r="AM339" s="29"/>
      <c r="AQ339" s="10"/>
    </row>
    <row r="340">
      <c r="A340" s="23">
        <v>337.0</v>
      </c>
      <c r="B340" s="10" t="s">
        <v>1030</v>
      </c>
      <c r="C340" s="24">
        <v>43479.62086805556</v>
      </c>
      <c r="D340" s="24">
        <v>43656.33489583333</v>
      </c>
      <c r="E340" s="10" t="s">
        <v>39</v>
      </c>
      <c r="F340" s="23">
        <v>17.0</v>
      </c>
      <c r="G340" s="25">
        <v>1644.0</v>
      </c>
      <c r="H340" s="23">
        <v>57.0</v>
      </c>
      <c r="I340" s="23">
        <v>70.0</v>
      </c>
      <c r="J340" s="23">
        <v>5.0</v>
      </c>
      <c r="K340" s="23">
        <v>31.0</v>
      </c>
      <c r="L340" s="23">
        <v>75960.0</v>
      </c>
      <c r="M340" s="23">
        <v>10.2</v>
      </c>
      <c r="N340" s="23">
        <v>1188.0</v>
      </c>
      <c r="O340" s="23">
        <v>175.0</v>
      </c>
      <c r="P340" s="23">
        <v>2.0</v>
      </c>
      <c r="Q340" s="23">
        <v>1.0</v>
      </c>
      <c r="R340" s="23">
        <v>1.0</v>
      </c>
      <c r="S340" s="23">
        <v>75960.0</v>
      </c>
      <c r="T340" s="25">
        <v>10.2</v>
      </c>
      <c r="U340" s="25">
        <v>1631.0</v>
      </c>
      <c r="V340" s="26">
        <v>18.0</v>
      </c>
      <c r="W340" s="5">
        <f t="shared" si="2"/>
        <v>-1131</v>
      </c>
      <c r="X340" s="27">
        <f t="shared" si="3"/>
        <v>4</v>
      </c>
      <c r="Y340" s="28">
        <f t="shared" si="4"/>
        <v>0.06798611111</v>
      </c>
      <c r="Z340" s="27"/>
      <c r="AA340" s="27" t="str">
        <f t="shared" si="5"/>
        <v/>
      </c>
      <c r="AB340" s="27" t="str">
        <f t="shared" si="6"/>
        <v/>
      </c>
      <c r="AC340" s="27" t="str">
        <f t="shared" si="7"/>
        <v/>
      </c>
      <c r="AD340" s="27" t="str">
        <f t="shared" si="8"/>
        <v/>
      </c>
      <c r="AE340" t="str">
        <f t="shared" si="9"/>
        <v/>
      </c>
      <c r="AG340" t="str">
        <f t="shared" si="10"/>
        <v>@motor-psico1990</v>
      </c>
      <c r="AH340" s="31" t="str">
        <f t="shared" si="11"/>
        <v>https://www.chess.com/member/motor-psico1990</v>
      </c>
      <c r="AJ340" s="29"/>
      <c r="AK340" s="29"/>
      <c r="AL340" s="29">
        <v>337.0</v>
      </c>
      <c r="AM340" s="29"/>
      <c r="AQ340" s="10"/>
    </row>
    <row r="341">
      <c r="A341" s="23">
        <v>338.0</v>
      </c>
      <c r="B341" s="10" t="s">
        <v>1032</v>
      </c>
      <c r="C341" s="24">
        <v>39804.51666666667</v>
      </c>
      <c r="D341" s="24">
        <v>43656.239224537036</v>
      </c>
      <c r="E341" s="10" t="s">
        <v>35</v>
      </c>
      <c r="F341" s="23">
        <v>16.0</v>
      </c>
      <c r="G341" s="25">
        <v>1643.0</v>
      </c>
      <c r="H341" s="23">
        <v>66.0</v>
      </c>
      <c r="I341" s="23">
        <v>468.0</v>
      </c>
      <c r="J341" s="23">
        <v>48.0</v>
      </c>
      <c r="K341" s="23">
        <v>405.0</v>
      </c>
      <c r="L341" s="23">
        <v>22452.0</v>
      </c>
      <c r="M341" s="23">
        <v>0.0</v>
      </c>
      <c r="N341" s="23">
        <v>1465.0</v>
      </c>
      <c r="O341" s="23">
        <v>97.0</v>
      </c>
      <c r="P341" s="23">
        <v>38.0</v>
      </c>
      <c r="Q341" s="23">
        <v>4.0</v>
      </c>
      <c r="R341" s="23">
        <v>24.0</v>
      </c>
      <c r="S341" s="23">
        <v>22452.0</v>
      </c>
      <c r="T341" s="25">
        <v>0.0</v>
      </c>
      <c r="U341" s="25">
        <v>1670.0</v>
      </c>
      <c r="V341" s="25">
        <v>21.0</v>
      </c>
      <c r="W341" s="5">
        <f t="shared" si="2"/>
        <v>-1399</v>
      </c>
      <c r="X341" s="27">
        <f t="shared" si="3"/>
        <v>66</v>
      </c>
      <c r="Y341" s="28">
        <f t="shared" si="4"/>
        <v>0.1636574074</v>
      </c>
      <c r="Z341" s="27"/>
      <c r="AA341" s="27" t="str">
        <f t="shared" si="5"/>
        <v/>
      </c>
      <c r="AB341" s="27" t="str">
        <f t="shared" si="6"/>
        <v/>
      </c>
      <c r="AC341" s="27" t="str">
        <f t="shared" si="7"/>
        <v/>
      </c>
      <c r="AD341" s="27" t="str">
        <f t="shared" si="8"/>
        <v/>
      </c>
      <c r="AE341" t="str">
        <f t="shared" si="9"/>
        <v/>
      </c>
      <c r="AG341" t="str">
        <f t="shared" si="10"/>
        <v>@guinie</v>
      </c>
      <c r="AH341" s="31" t="str">
        <f t="shared" si="11"/>
        <v>https://www.chess.com/member/guinie</v>
      </c>
      <c r="AJ341" s="29"/>
      <c r="AK341" s="29"/>
      <c r="AL341" s="29">
        <v>338.0</v>
      </c>
      <c r="AM341" s="29"/>
      <c r="AQ341" s="10"/>
    </row>
    <row r="342">
      <c r="A342" s="23">
        <v>339.0</v>
      </c>
      <c r="B342" s="10" t="s">
        <v>1034</v>
      </c>
      <c r="C342" s="24">
        <v>42914.98133101852</v>
      </c>
      <c r="D342" s="24">
        <v>43655.984456018516</v>
      </c>
      <c r="E342" s="10" t="s">
        <v>39</v>
      </c>
      <c r="F342" s="23">
        <v>52.0</v>
      </c>
      <c r="G342" s="25">
        <v>1642.0</v>
      </c>
      <c r="H342" s="23">
        <v>50.0</v>
      </c>
      <c r="I342" s="23">
        <v>533.0</v>
      </c>
      <c r="J342" s="23">
        <v>37.0</v>
      </c>
      <c r="K342" s="23">
        <v>246.0</v>
      </c>
      <c r="L342" s="23">
        <v>76935.0</v>
      </c>
      <c r="M342" s="23">
        <v>0.0</v>
      </c>
      <c r="N342" s="10" t="s">
        <v>36</v>
      </c>
      <c r="O342" s="10" t="s">
        <v>36</v>
      </c>
      <c r="P342" s="23">
        <v>0.0</v>
      </c>
      <c r="Q342" s="23">
        <v>0.0</v>
      </c>
      <c r="R342" s="23">
        <v>0.0</v>
      </c>
      <c r="S342" s="10" t="s">
        <v>36</v>
      </c>
      <c r="T342" s="14" t="s">
        <v>36</v>
      </c>
      <c r="U342" s="25">
        <v>1185.0</v>
      </c>
      <c r="V342" s="14" t="s">
        <v>36</v>
      </c>
      <c r="W342" s="5" t="str">
        <f t="shared" si="2"/>
        <v>#VALUE!</v>
      </c>
      <c r="X342" s="27">
        <f t="shared" si="3"/>
        <v>0</v>
      </c>
      <c r="Y342" s="28">
        <f t="shared" si="4"/>
        <v>0.4184259259</v>
      </c>
      <c r="Z342" s="27"/>
      <c r="AA342" s="27" t="str">
        <f t="shared" si="5"/>
        <v/>
      </c>
      <c r="AB342" s="27" t="str">
        <f t="shared" si="6"/>
        <v/>
      </c>
      <c r="AC342" s="27" t="str">
        <f t="shared" si="7"/>
        <v/>
      </c>
      <c r="AD342" s="27" t="str">
        <f t="shared" si="8"/>
        <v/>
      </c>
      <c r="AE342" t="str">
        <f t="shared" si="9"/>
        <v/>
      </c>
      <c r="AG342" t="str">
        <f t="shared" si="10"/>
        <v>@pepesuper</v>
      </c>
      <c r="AH342" s="31" t="str">
        <f t="shared" si="11"/>
        <v>https://www.chess.com/member/pepesuper</v>
      </c>
      <c r="AJ342" s="29"/>
      <c r="AK342" s="29"/>
      <c r="AL342" s="29">
        <v>339.0</v>
      </c>
      <c r="AM342" s="29"/>
      <c r="AQ342" s="10"/>
    </row>
    <row r="343">
      <c r="A343" s="23">
        <v>340.0</v>
      </c>
      <c r="B343" s="10" t="s">
        <v>1037</v>
      </c>
      <c r="C343" s="24">
        <v>42296.494675925926</v>
      </c>
      <c r="D343" s="24">
        <v>43656.3393287037</v>
      </c>
      <c r="E343" s="10" t="s">
        <v>35</v>
      </c>
      <c r="F343" s="23">
        <v>9.0</v>
      </c>
      <c r="G343" s="25">
        <v>1641.0</v>
      </c>
      <c r="H343" s="23">
        <v>79.0</v>
      </c>
      <c r="I343" s="23">
        <v>244.0</v>
      </c>
      <c r="J343" s="23">
        <v>28.0</v>
      </c>
      <c r="K343" s="23">
        <v>170.0</v>
      </c>
      <c r="L343" s="23">
        <v>47993.0</v>
      </c>
      <c r="M343" s="23">
        <v>0.0</v>
      </c>
      <c r="N343" s="23">
        <v>1754.0</v>
      </c>
      <c r="O343" s="23">
        <v>83.0</v>
      </c>
      <c r="P343" s="23">
        <v>43.0</v>
      </c>
      <c r="Q343" s="23">
        <v>10.0</v>
      </c>
      <c r="R343" s="23">
        <v>12.0</v>
      </c>
      <c r="S343" s="23">
        <v>47993.0</v>
      </c>
      <c r="T343" s="25">
        <v>0.0</v>
      </c>
      <c r="U343" s="25">
        <v>1931.0</v>
      </c>
      <c r="V343" s="26">
        <v>27.0</v>
      </c>
      <c r="W343" s="5">
        <f t="shared" si="2"/>
        <v>-1675</v>
      </c>
      <c r="X343" s="27">
        <f t="shared" si="3"/>
        <v>65</v>
      </c>
      <c r="Y343" s="28">
        <f t="shared" si="4"/>
        <v>0.06355324074</v>
      </c>
      <c r="Z343" s="27"/>
      <c r="AA343" s="27" t="str">
        <f t="shared" si="5"/>
        <v/>
      </c>
      <c r="AB343" s="27" t="str">
        <f t="shared" si="6"/>
        <v/>
      </c>
      <c r="AC343" s="27" t="str">
        <f t="shared" si="7"/>
        <v/>
      </c>
      <c r="AD343" s="27" t="str">
        <f t="shared" si="8"/>
        <v/>
      </c>
      <c r="AE343" t="str">
        <f t="shared" si="9"/>
        <v/>
      </c>
      <c r="AG343" t="str">
        <f t="shared" si="10"/>
        <v>@fedebau</v>
      </c>
      <c r="AH343" s="31" t="str">
        <f t="shared" si="11"/>
        <v>https://www.chess.com/member/fedebau</v>
      </c>
      <c r="AJ343" s="29"/>
      <c r="AK343" s="29"/>
      <c r="AL343" s="29">
        <v>340.0</v>
      </c>
      <c r="AM343" s="29"/>
      <c r="AQ343" s="10"/>
    </row>
    <row r="344">
      <c r="A344" s="23">
        <v>341.0</v>
      </c>
      <c r="B344" s="10" t="s">
        <v>1039</v>
      </c>
      <c r="C344" s="24">
        <v>43478.634780092594</v>
      </c>
      <c r="D344" s="24">
        <v>43656.30006944444</v>
      </c>
      <c r="E344" s="10" t="s">
        <v>39</v>
      </c>
      <c r="F344" s="23">
        <v>0.0</v>
      </c>
      <c r="G344" s="25">
        <v>1641.0</v>
      </c>
      <c r="H344" s="23">
        <v>63.0</v>
      </c>
      <c r="I344" s="23">
        <v>378.0</v>
      </c>
      <c r="J344" s="23">
        <v>12.0</v>
      </c>
      <c r="K344" s="23">
        <v>226.0</v>
      </c>
      <c r="L344" s="23">
        <v>106060.0</v>
      </c>
      <c r="M344" s="23">
        <v>92.31</v>
      </c>
      <c r="N344" s="23">
        <v>1629.0</v>
      </c>
      <c r="O344" s="23">
        <v>189.0</v>
      </c>
      <c r="P344" s="23">
        <v>7.0</v>
      </c>
      <c r="Q344" s="23">
        <v>1.0</v>
      </c>
      <c r="R344" s="23">
        <v>9.0</v>
      </c>
      <c r="S344" s="23">
        <v>106060.0</v>
      </c>
      <c r="T344" s="25">
        <v>92.31</v>
      </c>
      <c r="U344" s="25">
        <v>2549.0</v>
      </c>
      <c r="V344" s="26">
        <v>32.0</v>
      </c>
      <c r="W344" s="5">
        <f t="shared" si="2"/>
        <v>-1566</v>
      </c>
      <c r="X344" s="27">
        <f t="shared" si="3"/>
        <v>17</v>
      </c>
      <c r="Y344" s="28">
        <f t="shared" si="4"/>
        <v>0.1028125</v>
      </c>
      <c r="Z344" s="27"/>
      <c r="AA344" s="27" t="str">
        <f t="shared" si="5"/>
        <v/>
      </c>
      <c r="AB344" s="27" t="str">
        <f t="shared" si="6"/>
        <v/>
      </c>
      <c r="AC344" s="27" t="str">
        <f t="shared" si="7"/>
        <v/>
      </c>
      <c r="AD344" s="27" t="str">
        <f t="shared" si="8"/>
        <v/>
      </c>
      <c r="AE344" t="str">
        <f t="shared" si="9"/>
        <v/>
      </c>
      <c r="AG344" t="str">
        <f t="shared" si="10"/>
        <v>@wishmaster_89</v>
      </c>
      <c r="AH344" s="31" t="str">
        <f t="shared" si="11"/>
        <v>https://www.chess.com/member/wishmaster_89</v>
      </c>
      <c r="AJ344" s="29"/>
      <c r="AK344" s="29"/>
      <c r="AL344" s="29">
        <v>341.0</v>
      </c>
      <c r="AM344" s="29"/>
      <c r="AQ344" s="10"/>
    </row>
    <row r="345">
      <c r="A345" s="23">
        <v>342.0</v>
      </c>
      <c r="B345" s="10" t="s">
        <v>1042</v>
      </c>
      <c r="C345" s="24">
        <v>43566.0725</v>
      </c>
      <c r="D345" s="24">
        <v>43656.198379629626</v>
      </c>
      <c r="E345" s="10" t="s">
        <v>39</v>
      </c>
      <c r="F345" s="23">
        <v>86.0</v>
      </c>
      <c r="G345" s="25">
        <v>1638.0</v>
      </c>
      <c r="H345" s="23">
        <v>38.0</v>
      </c>
      <c r="I345" s="23">
        <v>578.0</v>
      </c>
      <c r="J345" s="23">
        <v>39.0</v>
      </c>
      <c r="K345" s="23">
        <v>254.0</v>
      </c>
      <c r="L345" s="23">
        <v>47459.0</v>
      </c>
      <c r="M345" s="23">
        <v>6.5</v>
      </c>
      <c r="N345" s="23">
        <v>1330.0</v>
      </c>
      <c r="O345" s="23">
        <v>113.0</v>
      </c>
      <c r="P345" s="23">
        <v>16.0</v>
      </c>
      <c r="Q345" s="23">
        <v>0.0</v>
      </c>
      <c r="R345" s="23">
        <v>6.0</v>
      </c>
      <c r="S345" s="23">
        <v>47459.0</v>
      </c>
      <c r="T345" s="25">
        <v>6.5</v>
      </c>
      <c r="U345" s="25">
        <v>1856.0</v>
      </c>
      <c r="V345" s="26">
        <v>21.0</v>
      </c>
      <c r="W345" s="5">
        <f t="shared" si="2"/>
        <v>-1292</v>
      </c>
      <c r="X345" s="27">
        <f t="shared" si="3"/>
        <v>22</v>
      </c>
      <c r="Y345" s="28">
        <f t="shared" si="4"/>
        <v>0.2045023148</v>
      </c>
      <c r="Z345" s="27"/>
      <c r="AA345" s="27" t="str">
        <f t="shared" si="5"/>
        <v/>
      </c>
      <c r="AB345" s="27" t="str">
        <f t="shared" si="6"/>
        <v/>
      </c>
      <c r="AC345" s="27" t="str">
        <f t="shared" si="7"/>
        <v/>
      </c>
      <c r="AD345" s="27" t="str">
        <f t="shared" si="8"/>
        <v/>
      </c>
      <c r="AE345" t="str">
        <f t="shared" si="9"/>
        <v/>
      </c>
      <c r="AG345" t="str">
        <f t="shared" si="10"/>
        <v>@dirceo</v>
      </c>
      <c r="AH345" s="31" t="str">
        <f t="shared" si="11"/>
        <v>https://www.chess.com/member/dirceo</v>
      </c>
      <c r="AJ345" s="29"/>
      <c r="AK345" s="29"/>
      <c r="AL345" s="29">
        <v>342.0</v>
      </c>
      <c r="AM345" s="29"/>
      <c r="AQ345" s="10"/>
    </row>
    <row r="346">
      <c r="A346" s="23">
        <v>343.0</v>
      </c>
      <c r="B346" s="10" t="s">
        <v>1045</v>
      </c>
      <c r="C346" s="24">
        <v>43291.704421296294</v>
      </c>
      <c r="D346" s="24">
        <v>43656.397627314815</v>
      </c>
      <c r="E346" s="10" t="s">
        <v>39</v>
      </c>
      <c r="F346" s="23">
        <v>13.0</v>
      </c>
      <c r="G346" s="25">
        <v>1638.0</v>
      </c>
      <c r="H346" s="23">
        <v>87.0</v>
      </c>
      <c r="I346" s="23">
        <v>56.0</v>
      </c>
      <c r="J346" s="23">
        <v>5.0</v>
      </c>
      <c r="K346" s="23">
        <v>19.0</v>
      </c>
      <c r="L346" s="23">
        <v>86063.0</v>
      </c>
      <c r="M346" s="23">
        <v>0.0</v>
      </c>
      <c r="N346" s="23">
        <v>1407.0</v>
      </c>
      <c r="O346" s="23">
        <v>176.0</v>
      </c>
      <c r="P346" s="23">
        <v>3.0</v>
      </c>
      <c r="Q346" s="23">
        <v>1.0</v>
      </c>
      <c r="R346" s="23">
        <v>0.0</v>
      </c>
      <c r="S346" s="23">
        <v>86063.0</v>
      </c>
      <c r="T346" s="25">
        <v>0.0</v>
      </c>
      <c r="U346" s="25">
        <v>1575.0</v>
      </c>
      <c r="V346" s="26">
        <v>14.0</v>
      </c>
      <c r="W346" s="5">
        <f t="shared" si="2"/>
        <v>-1320</v>
      </c>
      <c r="X346" s="27">
        <f t="shared" si="3"/>
        <v>4</v>
      </c>
      <c r="Y346" s="28">
        <f t="shared" si="4"/>
        <v>0.005254629628</v>
      </c>
      <c r="Z346" s="27"/>
      <c r="AA346" s="27" t="str">
        <f t="shared" si="5"/>
        <v/>
      </c>
      <c r="AB346" s="27" t="str">
        <f t="shared" si="6"/>
        <v/>
      </c>
      <c r="AC346" s="27" t="str">
        <f t="shared" si="7"/>
        <v/>
      </c>
      <c r="AD346" s="27" t="str">
        <f t="shared" si="8"/>
        <v/>
      </c>
      <c r="AE346" t="str">
        <f t="shared" si="9"/>
        <v/>
      </c>
      <c r="AG346" t="str">
        <f t="shared" si="10"/>
        <v>@nerylizzy</v>
      </c>
      <c r="AH346" s="31" t="str">
        <f t="shared" si="11"/>
        <v>https://www.chess.com/member/nerylizzy</v>
      </c>
      <c r="AJ346" s="29"/>
      <c r="AK346" s="29"/>
      <c r="AL346" s="29">
        <v>343.0</v>
      </c>
      <c r="AM346" s="29"/>
      <c r="AQ346" s="10"/>
    </row>
    <row r="347">
      <c r="A347" s="23">
        <v>344.0</v>
      </c>
      <c r="B347" s="10" t="s">
        <v>1046</v>
      </c>
      <c r="C347" s="24">
        <v>43287.43450231481</v>
      </c>
      <c r="D347" s="24">
        <v>43656.22033564815</v>
      </c>
      <c r="E347" s="10" t="s">
        <v>39</v>
      </c>
      <c r="F347" s="23">
        <v>1.0</v>
      </c>
      <c r="G347" s="25">
        <v>1634.0</v>
      </c>
      <c r="H347" s="23">
        <v>78.0</v>
      </c>
      <c r="I347" s="23">
        <v>67.0</v>
      </c>
      <c r="J347" s="23">
        <v>6.0</v>
      </c>
      <c r="K347" s="23">
        <v>28.0</v>
      </c>
      <c r="L347" s="23">
        <v>20037.0</v>
      </c>
      <c r="M347" s="23">
        <v>0.0</v>
      </c>
      <c r="N347" s="10" t="s">
        <v>36</v>
      </c>
      <c r="O347" s="10" t="s">
        <v>36</v>
      </c>
      <c r="P347" s="23">
        <v>0.0</v>
      </c>
      <c r="Q347" s="23">
        <v>0.0</v>
      </c>
      <c r="R347" s="23">
        <v>0.0</v>
      </c>
      <c r="S347" s="10" t="s">
        <v>36</v>
      </c>
      <c r="T347" s="14" t="s">
        <v>36</v>
      </c>
      <c r="U347" s="25">
        <v>1675.0</v>
      </c>
      <c r="V347" s="14" t="s">
        <v>36</v>
      </c>
      <c r="W347" s="5" t="str">
        <f t="shared" si="2"/>
        <v>#VALUE!</v>
      </c>
      <c r="X347" s="27">
        <f t="shared" si="3"/>
        <v>0</v>
      </c>
      <c r="Y347" s="28">
        <f t="shared" si="4"/>
        <v>0.1825462963</v>
      </c>
      <c r="Z347" s="27"/>
      <c r="AA347" s="27" t="str">
        <f t="shared" si="5"/>
        <v/>
      </c>
      <c r="AB347" s="27" t="str">
        <f t="shared" si="6"/>
        <v/>
      </c>
      <c r="AC347" s="27" t="str">
        <f t="shared" si="7"/>
        <v/>
      </c>
      <c r="AD347" s="27" t="str">
        <f t="shared" si="8"/>
        <v/>
      </c>
      <c r="AE347" t="str">
        <f t="shared" si="9"/>
        <v/>
      </c>
      <c r="AG347" t="str">
        <f t="shared" si="10"/>
        <v>@enrirossi</v>
      </c>
      <c r="AH347" s="31" t="str">
        <f t="shared" si="11"/>
        <v>https://www.chess.com/member/enrirossi</v>
      </c>
      <c r="AJ347" s="29"/>
      <c r="AK347" s="29"/>
      <c r="AL347" s="29">
        <v>344.0</v>
      </c>
      <c r="AM347" s="29"/>
      <c r="AQ347" s="10"/>
    </row>
    <row r="348">
      <c r="A348" s="23">
        <v>345.0</v>
      </c>
      <c r="B348" s="10" t="s">
        <v>1049</v>
      </c>
      <c r="C348" s="24">
        <v>42180.94694444445</v>
      </c>
      <c r="D348" s="24">
        <v>43615.801886574074</v>
      </c>
      <c r="E348" s="10" t="s">
        <v>39</v>
      </c>
      <c r="F348" s="23">
        <v>0.0</v>
      </c>
      <c r="G348" s="25">
        <v>1634.0</v>
      </c>
      <c r="H348" s="23">
        <v>112.0</v>
      </c>
      <c r="I348" s="23">
        <v>89.0</v>
      </c>
      <c r="J348" s="23">
        <v>6.0</v>
      </c>
      <c r="K348" s="23">
        <v>59.0</v>
      </c>
      <c r="L348" s="23">
        <v>17599.0</v>
      </c>
      <c r="M348" s="23">
        <v>100.0</v>
      </c>
      <c r="N348" s="23">
        <v>735.0</v>
      </c>
      <c r="O348" s="23">
        <v>239.0</v>
      </c>
      <c r="P348" s="23">
        <v>0.0</v>
      </c>
      <c r="Q348" s="23">
        <v>0.0</v>
      </c>
      <c r="R348" s="23">
        <v>2.0</v>
      </c>
      <c r="S348" s="23">
        <v>17599.0</v>
      </c>
      <c r="T348" s="25">
        <v>100.0</v>
      </c>
      <c r="U348" s="25">
        <v>1622.0</v>
      </c>
      <c r="V348" s="33" t="s">
        <v>36</v>
      </c>
      <c r="W348" s="5">
        <f t="shared" si="2"/>
        <v>-623</v>
      </c>
      <c r="X348" s="27">
        <f t="shared" si="3"/>
        <v>2</v>
      </c>
      <c r="Y348" s="28">
        <f t="shared" si="4"/>
        <v>40.60099537</v>
      </c>
      <c r="Z348" s="27"/>
      <c r="AA348" s="27" t="str">
        <f t="shared" si="5"/>
        <v/>
      </c>
      <c r="AB348" s="27" t="str">
        <f t="shared" si="6"/>
        <v/>
      </c>
      <c r="AC348" s="27" t="str">
        <f t="shared" si="7"/>
        <v/>
      </c>
      <c r="AD348" s="27" t="str">
        <f t="shared" si="8"/>
        <v/>
      </c>
      <c r="AE348" t="str">
        <f t="shared" si="9"/>
        <v/>
      </c>
      <c r="AG348" t="str">
        <f t="shared" si="10"/>
        <v>@nicotony</v>
      </c>
      <c r="AH348" s="31" t="str">
        <f t="shared" si="11"/>
        <v>https://www.chess.com/member/nicotony</v>
      </c>
      <c r="AJ348" s="29"/>
      <c r="AK348" s="29"/>
      <c r="AL348" s="29">
        <v>345.0</v>
      </c>
      <c r="AM348" s="29"/>
      <c r="AQ348" s="10"/>
    </row>
    <row r="349">
      <c r="A349" s="23">
        <v>346.0</v>
      </c>
      <c r="B349" s="10" t="s">
        <v>1051</v>
      </c>
      <c r="C349" s="24">
        <v>43477.43405092593</v>
      </c>
      <c r="D349" s="24">
        <v>43656.00429398148</v>
      </c>
      <c r="E349" s="10" t="s">
        <v>35</v>
      </c>
      <c r="F349" s="23">
        <v>2.0</v>
      </c>
      <c r="G349" s="25">
        <v>1633.0</v>
      </c>
      <c r="H349" s="23">
        <v>61.0</v>
      </c>
      <c r="I349" s="23">
        <v>63.0</v>
      </c>
      <c r="J349" s="23">
        <v>9.0</v>
      </c>
      <c r="K349" s="23">
        <v>19.0</v>
      </c>
      <c r="L349" s="23">
        <v>4260.0</v>
      </c>
      <c r="M349" s="23">
        <v>0.0</v>
      </c>
      <c r="N349" s="23">
        <v>1572.0</v>
      </c>
      <c r="O349" s="23">
        <v>118.0</v>
      </c>
      <c r="P349" s="23">
        <v>7.0</v>
      </c>
      <c r="Q349" s="23">
        <v>1.0</v>
      </c>
      <c r="R349" s="23">
        <v>3.0</v>
      </c>
      <c r="S349" s="23">
        <v>4260.0</v>
      </c>
      <c r="T349" s="25">
        <v>0.0</v>
      </c>
      <c r="U349" s="25">
        <v>1876.0</v>
      </c>
      <c r="V349" s="26">
        <v>23.0</v>
      </c>
      <c r="W349" s="5">
        <f t="shared" si="2"/>
        <v>-1511</v>
      </c>
      <c r="X349" s="27">
        <f t="shared" si="3"/>
        <v>11</v>
      </c>
      <c r="Y349" s="28">
        <f t="shared" si="4"/>
        <v>0.398587963</v>
      </c>
      <c r="Z349" s="27"/>
      <c r="AA349" s="27" t="str">
        <f t="shared" si="5"/>
        <v/>
      </c>
      <c r="AB349" s="27" t="str">
        <f t="shared" si="6"/>
        <v/>
      </c>
      <c r="AC349" s="27" t="str">
        <f t="shared" si="7"/>
        <v/>
      </c>
      <c r="AD349" s="27" t="str">
        <f t="shared" si="8"/>
        <v/>
      </c>
      <c r="AE349" t="str">
        <f t="shared" si="9"/>
        <v/>
      </c>
      <c r="AG349" t="str">
        <f t="shared" si="10"/>
        <v>@quatrero</v>
      </c>
      <c r="AH349" s="31" t="str">
        <f t="shared" si="11"/>
        <v>https://www.chess.com/member/quatrero</v>
      </c>
      <c r="AJ349" s="29"/>
      <c r="AK349" s="29"/>
      <c r="AL349" s="29">
        <v>346.0</v>
      </c>
      <c r="AM349" s="29"/>
      <c r="AQ349" s="10"/>
    </row>
    <row r="350">
      <c r="A350" s="23">
        <v>347.0</v>
      </c>
      <c r="B350" s="10" t="s">
        <v>1052</v>
      </c>
      <c r="C350" s="24">
        <v>43591.93854166667</v>
      </c>
      <c r="D350" s="24">
        <v>43655.73556712963</v>
      </c>
      <c r="E350" s="10" t="s">
        <v>39</v>
      </c>
      <c r="F350" s="23">
        <v>0.0</v>
      </c>
      <c r="G350" s="25">
        <v>1633.0</v>
      </c>
      <c r="H350" s="23">
        <v>78.0</v>
      </c>
      <c r="I350" s="23">
        <v>25.0</v>
      </c>
      <c r="J350" s="23">
        <v>1.0</v>
      </c>
      <c r="K350" s="23">
        <v>7.0</v>
      </c>
      <c r="L350" s="23">
        <v>19088.0</v>
      </c>
      <c r="M350" s="23">
        <v>0.0</v>
      </c>
      <c r="N350" s="10" t="s">
        <v>36</v>
      </c>
      <c r="O350" s="10" t="s">
        <v>36</v>
      </c>
      <c r="P350" s="23">
        <v>0.0</v>
      </c>
      <c r="Q350" s="23">
        <v>0.0</v>
      </c>
      <c r="R350" s="23">
        <v>0.0</v>
      </c>
      <c r="S350" s="10" t="s">
        <v>36</v>
      </c>
      <c r="T350" s="14" t="s">
        <v>36</v>
      </c>
      <c r="U350" s="25">
        <v>1266.0</v>
      </c>
      <c r="V350" s="26">
        <v>10.0</v>
      </c>
      <c r="W350" s="5" t="str">
        <f t="shared" si="2"/>
        <v>#VALUE!</v>
      </c>
      <c r="X350" s="27">
        <f t="shared" si="3"/>
        <v>0</v>
      </c>
      <c r="Y350" s="28">
        <f t="shared" si="4"/>
        <v>0.6673148148</v>
      </c>
      <c r="Z350" s="27"/>
      <c r="AA350" s="27" t="str">
        <f t="shared" si="5"/>
        <v/>
      </c>
      <c r="AB350" s="27" t="str">
        <f t="shared" si="6"/>
        <v/>
      </c>
      <c r="AC350" s="27" t="str">
        <f t="shared" si="7"/>
        <v/>
      </c>
      <c r="AD350" s="27" t="str">
        <f t="shared" si="8"/>
        <v/>
      </c>
      <c r="AE350" t="str">
        <f t="shared" si="9"/>
        <v/>
      </c>
      <c r="AG350" t="str">
        <f t="shared" si="10"/>
        <v>@mtsguitar</v>
      </c>
      <c r="AH350" s="31" t="str">
        <f t="shared" si="11"/>
        <v>https://www.chess.com/member/mtsguitar</v>
      </c>
      <c r="AJ350" s="29"/>
      <c r="AK350" s="29"/>
      <c r="AL350" s="29">
        <v>347.0</v>
      </c>
      <c r="AM350" s="29"/>
      <c r="AQ350" s="10"/>
    </row>
    <row r="351">
      <c r="A351" s="23">
        <v>348.0</v>
      </c>
      <c r="B351" s="10" t="s">
        <v>1055</v>
      </c>
      <c r="C351" s="24">
        <v>43346.89685185185</v>
      </c>
      <c r="D351" s="24">
        <v>43656.32436342593</v>
      </c>
      <c r="E351" s="10" t="s">
        <v>39</v>
      </c>
      <c r="F351" s="23">
        <v>1.0</v>
      </c>
      <c r="G351" s="25">
        <v>1633.0</v>
      </c>
      <c r="H351" s="23">
        <v>103.0</v>
      </c>
      <c r="I351" s="23">
        <v>53.0</v>
      </c>
      <c r="J351" s="23">
        <v>2.0</v>
      </c>
      <c r="K351" s="23">
        <v>27.0</v>
      </c>
      <c r="L351" s="23">
        <v>13841.0</v>
      </c>
      <c r="M351" s="23">
        <v>0.0</v>
      </c>
      <c r="N351" s="23">
        <v>1402.0</v>
      </c>
      <c r="O351" s="23">
        <v>348.0</v>
      </c>
      <c r="P351" s="23">
        <v>1.0</v>
      </c>
      <c r="Q351" s="23">
        <v>0.0</v>
      </c>
      <c r="R351" s="23">
        <v>0.0</v>
      </c>
      <c r="S351" s="23">
        <v>13841.0</v>
      </c>
      <c r="T351" s="25">
        <v>0.0</v>
      </c>
      <c r="U351" s="25">
        <v>1825.0</v>
      </c>
      <c r="V351" s="33" t="s">
        <v>36</v>
      </c>
      <c r="W351" s="5">
        <f t="shared" si="2"/>
        <v>-1299</v>
      </c>
      <c r="X351" s="27">
        <f t="shared" si="3"/>
        <v>1</v>
      </c>
      <c r="Y351" s="28">
        <f t="shared" si="4"/>
        <v>0.07851851852</v>
      </c>
      <c r="Z351" s="27"/>
      <c r="AA351" s="27" t="str">
        <f t="shared" si="5"/>
        <v/>
      </c>
      <c r="AB351" s="27" t="str">
        <f t="shared" si="6"/>
        <v/>
      </c>
      <c r="AC351" s="27" t="str">
        <f t="shared" si="7"/>
        <v/>
      </c>
      <c r="AD351" s="27" t="str">
        <f t="shared" si="8"/>
        <v/>
      </c>
      <c r="AE351" t="str">
        <f t="shared" si="9"/>
        <v/>
      </c>
      <c r="AG351" t="str">
        <f t="shared" si="10"/>
        <v>@aliguir</v>
      </c>
      <c r="AH351" s="31" t="str">
        <f t="shared" si="11"/>
        <v>https://www.chess.com/member/aliguir</v>
      </c>
      <c r="AJ351" s="29"/>
      <c r="AK351" s="29"/>
      <c r="AL351" s="29">
        <v>348.0</v>
      </c>
      <c r="AM351" s="29"/>
      <c r="AQ351" s="10"/>
    </row>
    <row r="352">
      <c r="A352" s="23">
        <v>349.0</v>
      </c>
      <c r="B352" s="10" t="s">
        <v>1057</v>
      </c>
      <c r="C352" s="24">
        <v>43289.61431712963</v>
      </c>
      <c r="D352" s="24">
        <v>43656.012511574074</v>
      </c>
      <c r="E352" s="10" t="s">
        <v>39</v>
      </c>
      <c r="F352" s="23">
        <v>0.0</v>
      </c>
      <c r="G352" s="25">
        <v>1632.0</v>
      </c>
      <c r="H352" s="23">
        <v>108.0</v>
      </c>
      <c r="I352" s="23">
        <v>134.0</v>
      </c>
      <c r="J352" s="23">
        <v>15.0</v>
      </c>
      <c r="K352" s="23">
        <v>98.0</v>
      </c>
      <c r="L352" s="23">
        <v>19001.0</v>
      </c>
      <c r="M352" s="23">
        <v>0.0</v>
      </c>
      <c r="N352" s="10" t="s">
        <v>36</v>
      </c>
      <c r="O352" s="10" t="s">
        <v>36</v>
      </c>
      <c r="P352" s="23">
        <v>0.0</v>
      </c>
      <c r="Q352" s="23">
        <v>0.0</v>
      </c>
      <c r="R352" s="23">
        <v>0.0</v>
      </c>
      <c r="S352" s="10" t="s">
        <v>36</v>
      </c>
      <c r="T352" s="14" t="s">
        <v>36</v>
      </c>
      <c r="U352" s="25">
        <v>1901.0</v>
      </c>
      <c r="V352" s="26">
        <v>11.0</v>
      </c>
      <c r="W352" s="5" t="str">
        <f t="shared" si="2"/>
        <v>#VALUE!</v>
      </c>
      <c r="X352" s="27">
        <f t="shared" si="3"/>
        <v>0</v>
      </c>
      <c r="Y352" s="28">
        <f t="shared" si="4"/>
        <v>0.3903703704</v>
      </c>
      <c r="Z352" s="27"/>
      <c r="AA352" s="27" t="str">
        <f t="shared" si="5"/>
        <v/>
      </c>
      <c r="AB352" s="27" t="str">
        <f t="shared" si="6"/>
        <v/>
      </c>
      <c r="AC352" s="27" t="str">
        <f t="shared" si="7"/>
        <v/>
      </c>
      <c r="AD352" s="27" t="str">
        <f t="shared" si="8"/>
        <v/>
      </c>
      <c r="AE352" t="str">
        <f t="shared" si="9"/>
        <v/>
      </c>
      <c r="AG352" t="str">
        <f t="shared" si="10"/>
        <v>@alma-157</v>
      </c>
      <c r="AH352" s="31" t="str">
        <f t="shared" si="11"/>
        <v>https://www.chess.com/member/alma-157</v>
      </c>
      <c r="AJ352" s="29"/>
      <c r="AK352" s="29"/>
      <c r="AL352" s="29">
        <v>349.0</v>
      </c>
      <c r="AM352" s="29"/>
      <c r="AQ352" s="10"/>
    </row>
    <row r="353">
      <c r="A353" s="23">
        <v>350.0</v>
      </c>
      <c r="B353" s="10" t="s">
        <v>1059</v>
      </c>
      <c r="C353" s="24">
        <v>43257.43239583333</v>
      </c>
      <c r="D353" s="24">
        <v>43656.37056712963</v>
      </c>
      <c r="E353" s="10" t="s">
        <v>35</v>
      </c>
      <c r="F353" s="23">
        <v>4.0</v>
      </c>
      <c r="G353" s="25">
        <v>1631.0</v>
      </c>
      <c r="H353" s="23">
        <v>76.0</v>
      </c>
      <c r="I353" s="23">
        <v>79.0</v>
      </c>
      <c r="J353" s="23">
        <v>11.0</v>
      </c>
      <c r="K353" s="23">
        <v>38.0</v>
      </c>
      <c r="L353" s="23">
        <v>16697.0</v>
      </c>
      <c r="M353" s="23">
        <v>0.0</v>
      </c>
      <c r="N353" s="10" t="s">
        <v>36</v>
      </c>
      <c r="O353" s="10" t="s">
        <v>36</v>
      </c>
      <c r="P353" s="23">
        <v>0.0</v>
      </c>
      <c r="Q353" s="23">
        <v>0.0</v>
      </c>
      <c r="R353" s="23">
        <v>0.0</v>
      </c>
      <c r="S353" s="10" t="s">
        <v>36</v>
      </c>
      <c r="T353" s="14" t="s">
        <v>36</v>
      </c>
      <c r="U353" s="25">
        <v>1940.0</v>
      </c>
      <c r="V353" s="26">
        <v>20.0</v>
      </c>
      <c r="W353" s="5" t="str">
        <f t="shared" si="2"/>
        <v>#VALUE!</v>
      </c>
      <c r="X353" s="27">
        <f t="shared" si="3"/>
        <v>0</v>
      </c>
      <c r="Y353" s="28">
        <f t="shared" si="4"/>
        <v>0.03231481482</v>
      </c>
      <c r="Z353" s="27"/>
      <c r="AA353" s="27" t="str">
        <f t="shared" si="5"/>
        <v/>
      </c>
      <c r="AB353" s="27" t="str">
        <f t="shared" si="6"/>
        <v/>
      </c>
      <c r="AC353" s="27" t="str">
        <f t="shared" si="7"/>
        <v/>
      </c>
      <c r="AD353" s="27" t="str">
        <f t="shared" si="8"/>
        <v/>
      </c>
      <c r="AE353" t="str">
        <f t="shared" si="9"/>
        <v/>
      </c>
      <c r="AG353" t="str">
        <f t="shared" si="10"/>
        <v>@bishopzunder</v>
      </c>
      <c r="AH353" s="31" t="str">
        <f t="shared" si="11"/>
        <v>https://www.chess.com/member/bishopzunder</v>
      </c>
      <c r="AJ353" s="29"/>
      <c r="AK353" s="29"/>
      <c r="AL353" s="29">
        <v>350.0</v>
      </c>
      <c r="AM353" s="29"/>
      <c r="AQ353" s="10"/>
    </row>
    <row r="354">
      <c r="A354" s="23">
        <v>351.0</v>
      </c>
      <c r="B354" s="10" t="s">
        <v>1063</v>
      </c>
      <c r="C354" s="24">
        <v>43347.8275462963</v>
      </c>
      <c r="D354" s="24">
        <v>43615.97400462963</v>
      </c>
      <c r="E354" s="10" t="s">
        <v>39</v>
      </c>
      <c r="F354" s="23">
        <v>0.0</v>
      </c>
      <c r="G354" s="25">
        <v>1631.0</v>
      </c>
      <c r="H354" s="23">
        <v>77.0</v>
      </c>
      <c r="I354" s="23">
        <v>115.0</v>
      </c>
      <c r="J354" s="23">
        <v>9.0</v>
      </c>
      <c r="K354" s="23">
        <v>22.0</v>
      </c>
      <c r="L354" s="23">
        <v>14053.0</v>
      </c>
      <c r="M354" s="23">
        <v>44.44</v>
      </c>
      <c r="N354" s="23">
        <v>1346.0</v>
      </c>
      <c r="O354" s="23">
        <v>151.0</v>
      </c>
      <c r="P354" s="23">
        <v>7.0</v>
      </c>
      <c r="Q354" s="23">
        <v>2.0</v>
      </c>
      <c r="R354" s="23">
        <v>3.0</v>
      </c>
      <c r="S354" s="23">
        <v>14053.0</v>
      </c>
      <c r="T354" s="25">
        <v>44.44</v>
      </c>
      <c r="U354" s="25">
        <v>958.0</v>
      </c>
      <c r="V354" s="25">
        <v>19.0</v>
      </c>
      <c r="W354" s="5">
        <f t="shared" si="2"/>
        <v>-1269</v>
      </c>
      <c r="X354" s="27">
        <f t="shared" si="3"/>
        <v>12</v>
      </c>
      <c r="Y354" s="28">
        <f t="shared" si="4"/>
        <v>40.42887731</v>
      </c>
      <c r="Z354" s="27"/>
      <c r="AA354" s="27" t="str">
        <f t="shared" si="5"/>
        <v/>
      </c>
      <c r="AB354" s="27" t="str">
        <f t="shared" si="6"/>
        <v/>
      </c>
      <c r="AC354" s="27" t="str">
        <f t="shared" si="7"/>
        <v/>
      </c>
      <c r="AD354" s="27" t="str">
        <f t="shared" si="8"/>
        <v/>
      </c>
      <c r="AE354" t="str">
        <f t="shared" si="9"/>
        <v/>
      </c>
      <c r="AG354" t="str">
        <f t="shared" si="10"/>
        <v>@stefan-bariloche</v>
      </c>
      <c r="AH354" s="31" t="str">
        <f t="shared" si="11"/>
        <v>https://www.chess.com/member/stefan-bariloche</v>
      </c>
      <c r="AJ354" s="29"/>
      <c r="AK354" s="29"/>
      <c r="AL354" s="29">
        <v>351.0</v>
      </c>
      <c r="AM354" s="29"/>
      <c r="AQ354" s="10"/>
    </row>
    <row r="355">
      <c r="A355" s="23">
        <v>352.0</v>
      </c>
      <c r="B355" s="10" t="s">
        <v>1065</v>
      </c>
      <c r="C355" s="24">
        <v>43259.79185185185</v>
      </c>
      <c r="D355" s="24">
        <v>43655.69805555556</v>
      </c>
      <c r="E355" s="10" t="s">
        <v>35</v>
      </c>
      <c r="F355" s="23">
        <v>0.0</v>
      </c>
      <c r="G355" s="25">
        <v>1630.0</v>
      </c>
      <c r="H355" s="23">
        <v>86.0</v>
      </c>
      <c r="I355" s="23">
        <v>60.0</v>
      </c>
      <c r="J355" s="23">
        <v>7.0</v>
      </c>
      <c r="K355" s="23">
        <v>17.0</v>
      </c>
      <c r="L355" s="23">
        <v>19311.0</v>
      </c>
      <c r="M355" s="23">
        <v>0.0</v>
      </c>
      <c r="N355" s="10" t="s">
        <v>36</v>
      </c>
      <c r="O355" s="10" t="s">
        <v>36</v>
      </c>
      <c r="P355" s="23">
        <v>0.0</v>
      </c>
      <c r="Q355" s="23">
        <v>0.0</v>
      </c>
      <c r="R355" s="23">
        <v>0.0</v>
      </c>
      <c r="S355" s="10" t="s">
        <v>36</v>
      </c>
      <c r="T355" s="14" t="s">
        <v>36</v>
      </c>
      <c r="U355" s="25">
        <v>1781.0</v>
      </c>
      <c r="V355" s="25">
        <v>21.0</v>
      </c>
      <c r="W355" s="5" t="str">
        <f t="shared" si="2"/>
        <v>#VALUE!</v>
      </c>
      <c r="X355" s="27">
        <f t="shared" si="3"/>
        <v>0</v>
      </c>
      <c r="Y355" s="28">
        <f t="shared" si="4"/>
        <v>0.7048263889</v>
      </c>
      <c r="Z355" s="27"/>
      <c r="AA355" s="27" t="str">
        <f t="shared" si="5"/>
        <v/>
      </c>
      <c r="AB355" s="27" t="str">
        <f t="shared" si="6"/>
        <v/>
      </c>
      <c r="AC355" s="27" t="str">
        <f t="shared" si="7"/>
        <v/>
      </c>
      <c r="AD355" s="27" t="str">
        <f t="shared" si="8"/>
        <v/>
      </c>
      <c r="AE355" t="str">
        <f t="shared" si="9"/>
        <v/>
      </c>
      <c r="AG355" t="str">
        <f t="shared" si="10"/>
        <v>@checoneil</v>
      </c>
      <c r="AH355" s="31" t="str">
        <f t="shared" si="11"/>
        <v>https://www.chess.com/member/checoneil</v>
      </c>
      <c r="AJ355" s="29"/>
      <c r="AK355" s="29"/>
      <c r="AL355" s="29">
        <v>352.0</v>
      </c>
      <c r="AM355" s="29"/>
      <c r="AQ355" s="10"/>
    </row>
    <row r="356">
      <c r="A356" s="23">
        <v>353.0</v>
      </c>
      <c r="B356" s="10" t="s">
        <v>1067</v>
      </c>
      <c r="C356" s="24">
        <v>42929.64331018519</v>
      </c>
      <c r="D356" s="24">
        <v>43656.05826388889</v>
      </c>
      <c r="E356" s="10" t="s">
        <v>35</v>
      </c>
      <c r="F356" s="23">
        <v>2.0</v>
      </c>
      <c r="G356" s="25">
        <v>1627.0</v>
      </c>
      <c r="H356" s="23">
        <v>85.0</v>
      </c>
      <c r="I356" s="23">
        <v>158.0</v>
      </c>
      <c r="J356" s="23">
        <v>24.0</v>
      </c>
      <c r="K356" s="23">
        <v>66.0</v>
      </c>
      <c r="L356" s="23">
        <v>25963.0</v>
      </c>
      <c r="M356" s="23">
        <v>18.18</v>
      </c>
      <c r="N356" s="23">
        <v>1432.0</v>
      </c>
      <c r="O356" s="23">
        <v>113.0</v>
      </c>
      <c r="P356" s="23">
        <v>26.0</v>
      </c>
      <c r="Q356" s="23">
        <v>0.0</v>
      </c>
      <c r="R356" s="23">
        <v>13.0</v>
      </c>
      <c r="S356" s="23">
        <v>25963.0</v>
      </c>
      <c r="T356" s="25">
        <v>18.18</v>
      </c>
      <c r="U356" s="25">
        <v>1718.0</v>
      </c>
      <c r="V356" s="25">
        <v>19.0</v>
      </c>
      <c r="W356" s="5">
        <f t="shared" si="2"/>
        <v>-1347</v>
      </c>
      <c r="X356" s="27">
        <f t="shared" si="3"/>
        <v>39</v>
      </c>
      <c r="Y356" s="28">
        <f t="shared" si="4"/>
        <v>0.3446180556</v>
      </c>
      <c r="Z356" s="27"/>
      <c r="AA356" s="27" t="str">
        <f t="shared" si="5"/>
        <v/>
      </c>
      <c r="AB356" s="27" t="str">
        <f t="shared" si="6"/>
        <v/>
      </c>
      <c r="AC356" s="27" t="str">
        <f t="shared" si="7"/>
        <v/>
      </c>
      <c r="AD356" s="27" t="str">
        <f t="shared" si="8"/>
        <v/>
      </c>
      <c r="AE356" t="str">
        <f t="shared" si="9"/>
        <v/>
      </c>
      <c r="AG356" t="str">
        <f t="shared" si="10"/>
        <v>@street-hassle</v>
      </c>
      <c r="AH356" s="31" t="str">
        <f t="shared" si="11"/>
        <v>https://www.chess.com/member/street-hassle</v>
      </c>
      <c r="AJ356" s="29"/>
      <c r="AK356" s="29"/>
      <c r="AL356" s="29">
        <v>353.0</v>
      </c>
      <c r="AM356" s="29"/>
      <c r="AQ356" s="10"/>
    </row>
    <row r="357">
      <c r="A357" s="23">
        <v>354.0</v>
      </c>
      <c r="B357" s="10" t="s">
        <v>1069</v>
      </c>
      <c r="C357" s="24">
        <v>42504.07931712963</v>
      </c>
      <c r="D357" s="24">
        <v>43655.92870370371</v>
      </c>
      <c r="E357" s="10" t="s">
        <v>35</v>
      </c>
      <c r="F357" s="23">
        <v>9.0</v>
      </c>
      <c r="G357" s="25">
        <v>1625.0</v>
      </c>
      <c r="H357" s="23">
        <v>100.0</v>
      </c>
      <c r="I357" s="23">
        <v>106.0</v>
      </c>
      <c r="J357" s="23">
        <v>5.0</v>
      </c>
      <c r="K357" s="23">
        <v>74.0</v>
      </c>
      <c r="L357" s="23">
        <v>48539.0</v>
      </c>
      <c r="M357" s="23">
        <v>0.0</v>
      </c>
      <c r="N357" s="23">
        <v>908.0</v>
      </c>
      <c r="O357" s="23">
        <v>210.0</v>
      </c>
      <c r="P357" s="23">
        <v>1.0</v>
      </c>
      <c r="Q357" s="23">
        <v>0.0</v>
      </c>
      <c r="R357" s="23">
        <v>3.0</v>
      </c>
      <c r="S357" s="23">
        <v>48539.0</v>
      </c>
      <c r="T357" s="25">
        <v>0.0</v>
      </c>
      <c r="U357" s="25">
        <v>1658.0</v>
      </c>
      <c r="V357" s="26">
        <v>23.0</v>
      </c>
      <c r="W357" s="5">
        <f t="shared" si="2"/>
        <v>-808</v>
      </c>
      <c r="X357" s="27">
        <f t="shared" si="3"/>
        <v>4</v>
      </c>
      <c r="Y357" s="28">
        <f t="shared" si="4"/>
        <v>0.4741782407</v>
      </c>
      <c r="Z357" s="27"/>
      <c r="AA357" s="27" t="str">
        <f t="shared" si="5"/>
        <v/>
      </c>
      <c r="AB357" s="27" t="str">
        <f t="shared" si="6"/>
        <v/>
      </c>
      <c r="AC357" s="27" t="str">
        <f t="shared" si="7"/>
        <v/>
      </c>
      <c r="AD357" s="27" t="str">
        <f t="shared" si="8"/>
        <v/>
      </c>
      <c r="AE357" t="str">
        <f t="shared" si="9"/>
        <v/>
      </c>
      <c r="AG357" t="str">
        <f t="shared" si="10"/>
        <v>@nyko1978</v>
      </c>
      <c r="AH357" s="31" t="str">
        <f t="shared" si="11"/>
        <v>https://www.chess.com/member/nyko1978</v>
      </c>
      <c r="AJ357" s="29"/>
      <c r="AK357" s="29"/>
      <c r="AL357" s="29">
        <v>354.0</v>
      </c>
      <c r="AM357" s="29"/>
      <c r="AQ357" s="10"/>
    </row>
    <row r="358">
      <c r="A358" s="23">
        <v>355.0</v>
      </c>
      <c r="B358" s="10" t="s">
        <v>1072</v>
      </c>
      <c r="C358" s="24">
        <v>43114.797581018516</v>
      </c>
      <c r="D358" s="24">
        <v>43656.22709490741</v>
      </c>
      <c r="E358" s="10" t="s">
        <v>35</v>
      </c>
      <c r="F358" s="23">
        <v>32.0</v>
      </c>
      <c r="G358" s="25">
        <v>1625.0</v>
      </c>
      <c r="H358" s="23">
        <v>57.0</v>
      </c>
      <c r="I358" s="23">
        <v>414.0</v>
      </c>
      <c r="J358" s="23">
        <v>26.0</v>
      </c>
      <c r="K358" s="23">
        <v>272.0</v>
      </c>
      <c r="L358" s="23">
        <v>40557.0</v>
      </c>
      <c r="M358" s="23">
        <v>4.0</v>
      </c>
      <c r="N358" s="23">
        <v>1401.0</v>
      </c>
      <c r="O358" s="23">
        <v>108.0</v>
      </c>
      <c r="P358" s="23">
        <v>37.0</v>
      </c>
      <c r="Q358" s="23">
        <v>2.0</v>
      </c>
      <c r="R358" s="23">
        <v>27.0</v>
      </c>
      <c r="S358" s="23">
        <v>40557.0</v>
      </c>
      <c r="T358" s="25">
        <v>4.0</v>
      </c>
      <c r="U358" s="25">
        <v>1567.0</v>
      </c>
      <c r="V358" s="26">
        <v>13.0</v>
      </c>
      <c r="W358" s="5">
        <f t="shared" si="2"/>
        <v>-1344</v>
      </c>
      <c r="X358" s="27">
        <f t="shared" si="3"/>
        <v>66</v>
      </c>
      <c r="Y358" s="28">
        <f t="shared" si="4"/>
        <v>0.175787037</v>
      </c>
      <c r="Z358" s="27"/>
      <c r="AA358" s="27" t="str">
        <f t="shared" si="5"/>
        <v/>
      </c>
      <c r="AB358" s="27" t="str">
        <f t="shared" si="6"/>
        <v/>
      </c>
      <c r="AC358" s="27" t="str">
        <f t="shared" si="7"/>
        <v/>
      </c>
      <c r="AD358" s="27" t="str">
        <f t="shared" si="8"/>
        <v/>
      </c>
      <c r="AE358" t="str">
        <f t="shared" si="9"/>
        <v/>
      </c>
      <c r="AG358" t="str">
        <f t="shared" si="10"/>
        <v>@setember</v>
      </c>
      <c r="AH358" s="31" t="str">
        <f t="shared" si="11"/>
        <v>https://www.chess.com/member/setember</v>
      </c>
      <c r="AJ358" s="29"/>
      <c r="AK358" s="29"/>
      <c r="AL358" s="29">
        <v>355.0</v>
      </c>
      <c r="AM358" s="29"/>
      <c r="AQ358" s="10"/>
    </row>
    <row r="359">
      <c r="A359" s="23">
        <v>356.0</v>
      </c>
      <c r="B359" s="10" t="s">
        <v>1074</v>
      </c>
      <c r="C359" s="24">
        <v>43131.69626157408</v>
      </c>
      <c r="D359" s="24">
        <v>43656.38511574074</v>
      </c>
      <c r="E359" s="10" t="s">
        <v>35</v>
      </c>
      <c r="F359" s="23">
        <v>8.0</v>
      </c>
      <c r="G359" s="25">
        <v>1624.0</v>
      </c>
      <c r="H359" s="23">
        <v>68.0</v>
      </c>
      <c r="I359" s="23">
        <v>216.0</v>
      </c>
      <c r="J359" s="23">
        <v>18.0</v>
      </c>
      <c r="K359" s="23">
        <v>111.0</v>
      </c>
      <c r="L359" s="23">
        <v>4080.0</v>
      </c>
      <c r="M359" s="23">
        <v>0.0</v>
      </c>
      <c r="N359" s="23">
        <v>1407.0</v>
      </c>
      <c r="O359" s="23">
        <v>103.0</v>
      </c>
      <c r="P359" s="23">
        <v>21.0</v>
      </c>
      <c r="Q359" s="23">
        <v>0.0</v>
      </c>
      <c r="R359" s="23">
        <v>5.0</v>
      </c>
      <c r="S359" s="23">
        <v>4080.0</v>
      </c>
      <c r="T359" s="25">
        <v>0.0</v>
      </c>
      <c r="U359" s="25">
        <v>1958.0</v>
      </c>
      <c r="V359" s="26">
        <v>24.0</v>
      </c>
      <c r="W359" s="5">
        <f t="shared" si="2"/>
        <v>-1339</v>
      </c>
      <c r="X359" s="27">
        <f t="shared" si="3"/>
        <v>26</v>
      </c>
      <c r="Y359" s="28">
        <f t="shared" si="4"/>
        <v>0.0177662037</v>
      </c>
      <c r="Z359" s="27"/>
      <c r="AA359" s="27" t="str">
        <f t="shared" si="5"/>
        <v/>
      </c>
      <c r="AB359" s="27" t="str">
        <f t="shared" si="6"/>
        <v/>
      </c>
      <c r="AC359" s="27" t="str">
        <f t="shared" si="7"/>
        <v/>
      </c>
      <c r="AD359" s="27" t="str">
        <f t="shared" si="8"/>
        <v/>
      </c>
      <c r="AE359" t="str">
        <f t="shared" si="9"/>
        <v/>
      </c>
      <c r="AG359" t="str">
        <f t="shared" si="10"/>
        <v>@alejuan17</v>
      </c>
      <c r="AH359" s="31" t="str">
        <f t="shared" si="11"/>
        <v>https://www.chess.com/member/alejuan17</v>
      </c>
      <c r="AJ359" s="29"/>
      <c r="AK359" s="29"/>
      <c r="AL359" s="29">
        <v>356.0</v>
      </c>
      <c r="AM359" s="29"/>
      <c r="AQ359" s="10"/>
    </row>
    <row r="360">
      <c r="A360" s="23">
        <v>357.0</v>
      </c>
      <c r="B360" s="10" t="s">
        <v>1077</v>
      </c>
      <c r="C360" s="24">
        <v>43478.596504629626</v>
      </c>
      <c r="D360" s="24">
        <v>43656.129849537036</v>
      </c>
      <c r="E360" s="10" t="s">
        <v>39</v>
      </c>
      <c r="F360" s="23">
        <v>19.0</v>
      </c>
      <c r="G360" s="25">
        <v>1624.0</v>
      </c>
      <c r="H360" s="23">
        <v>55.0</v>
      </c>
      <c r="I360" s="23">
        <v>115.0</v>
      </c>
      <c r="J360" s="23">
        <v>8.0</v>
      </c>
      <c r="K360" s="23">
        <v>32.0</v>
      </c>
      <c r="L360" s="23">
        <v>7869.0</v>
      </c>
      <c r="M360" s="23">
        <v>0.0</v>
      </c>
      <c r="N360" s="23">
        <v>1060.0</v>
      </c>
      <c r="O360" s="23">
        <v>213.0</v>
      </c>
      <c r="P360" s="23">
        <v>2.0</v>
      </c>
      <c r="Q360" s="23">
        <v>0.0</v>
      </c>
      <c r="R360" s="23">
        <v>2.0</v>
      </c>
      <c r="S360" s="23">
        <v>7869.0</v>
      </c>
      <c r="T360" s="25">
        <v>0.0</v>
      </c>
      <c r="U360" s="25">
        <v>1876.0</v>
      </c>
      <c r="V360" s="26">
        <v>18.0</v>
      </c>
      <c r="W360" s="5">
        <f t="shared" si="2"/>
        <v>-1005</v>
      </c>
      <c r="X360" s="27">
        <f t="shared" si="3"/>
        <v>4</v>
      </c>
      <c r="Y360" s="28">
        <f t="shared" si="4"/>
        <v>0.2730324074</v>
      </c>
      <c r="Z360" s="27"/>
      <c r="AA360" s="27" t="str">
        <f t="shared" si="5"/>
        <v/>
      </c>
      <c r="AB360" s="27" t="str">
        <f t="shared" si="6"/>
        <v/>
      </c>
      <c r="AC360" s="27" t="str">
        <f t="shared" si="7"/>
        <v/>
      </c>
      <c r="AD360" s="27" t="str">
        <f t="shared" si="8"/>
        <v/>
      </c>
      <c r="AE360" t="str">
        <f t="shared" si="9"/>
        <v/>
      </c>
      <c r="AG360" t="str">
        <f t="shared" si="10"/>
        <v>@sustancia</v>
      </c>
      <c r="AH360" s="31" t="str">
        <f t="shared" si="11"/>
        <v>https://www.chess.com/member/sustancia</v>
      </c>
      <c r="AJ360" s="29"/>
      <c r="AK360" s="29"/>
      <c r="AL360" s="29">
        <v>357.0</v>
      </c>
      <c r="AM360" s="29"/>
      <c r="AQ360" s="10"/>
    </row>
    <row r="361">
      <c r="A361" s="23">
        <v>358.0</v>
      </c>
      <c r="B361" s="10" t="s">
        <v>1079</v>
      </c>
      <c r="C361" s="24">
        <v>42860.601481481484</v>
      </c>
      <c r="D361" s="24">
        <v>43656.05347222222</v>
      </c>
      <c r="E361" s="10" t="s">
        <v>39</v>
      </c>
      <c r="F361" s="23">
        <v>0.0</v>
      </c>
      <c r="G361" s="25">
        <v>1623.0</v>
      </c>
      <c r="H361" s="23">
        <v>77.0</v>
      </c>
      <c r="I361" s="23">
        <v>146.0</v>
      </c>
      <c r="J361" s="23">
        <v>11.0</v>
      </c>
      <c r="K361" s="23">
        <v>104.0</v>
      </c>
      <c r="L361" s="23">
        <v>16386.0</v>
      </c>
      <c r="M361" s="23">
        <v>0.0</v>
      </c>
      <c r="N361" s="23">
        <v>1215.0</v>
      </c>
      <c r="O361" s="23">
        <v>243.0</v>
      </c>
      <c r="P361" s="23">
        <v>1.0</v>
      </c>
      <c r="Q361" s="23">
        <v>0.0</v>
      </c>
      <c r="R361" s="23">
        <v>1.0</v>
      </c>
      <c r="S361" s="23">
        <v>16386.0</v>
      </c>
      <c r="T361" s="25">
        <v>0.0</v>
      </c>
      <c r="U361" s="25">
        <v>1756.0</v>
      </c>
      <c r="V361" s="26">
        <v>17.0</v>
      </c>
      <c r="W361" s="5">
        <f t="shared" si="2"/>
        <v>-1138</v>
      </c>
      <c r="X361" s="27">
        <f t="shared" si="3"/>
        <v>2</v>
      </c>
      <c r="Y361" s="28">
        <f t="shared" si="4"/>
        <v>0.3494097222</v>
      </c>
      <c r="Z361" s="27"/>
      <c r="AA361" s="27" t="str">
        <f t="shared" si="5"/>
        <v/>
      </c>
      <c r="AB361" s="27" t="str">
        <f t="shared" si="6"/>
        <v/>
      </c>
      <c r="AC361" s="27" t="str">
        <f t="shared" si="7"/>
        <v/>
      </c>
      <c r="AD361" s="27" t="str">
        <f t="shared" si="8"/>
        <v/>
      </c>
      <c r="AE361" t="str">
        <f t="shared" si="9"/>
        <v/>
      </c>
      <c r="AG361" t="str">
        <f t="shared" si="10"/>
        <v>@ngbusca</v>
      </c>
      <c r="AH361" s="31" t="str">
        <f t="shared" si="11"/>
        <v>https://www.chess.com/member/ngbusca</v>
      </c>
      <c r="AJ361" s="29"/>
      <c r="AK361" s="29"/>
      <c r="AL361" s="29">
        <v>358.0</v>
      </c>
      <c r="AM361" s="29"/>
      <c r="AQ361" s="10"/>
    </row>
    <row r="362">
      <c r="A362" s="23">
        <v>359.0</v>
      </c>
      <c r="B362" s="10" t="s">
        <v>1082</v>
      </c>
      <c r="C362" s="24">
        <v>43478.58337962963</v>
      </c>
      <c r="D362" s="24">
        <v>43656.38085648148</v>
      </c>
      <c r="E362" s="10" t="s">
        <v>39</v>
      </c>
      <c r="F362" s="23">
        <v>1.0</v>
      </c>
      <c r="G362" s="25">
        <v>1622.0</v>
      </c>
      <c r="H362" s="23">
        <v>114.0</v>
      </c>
      <c r="I362" s="23">
        <v>118.0</v>
      </c>
      <c r="J362" s="23">
        <v>8.0</v>
      </c>
      <c r="K362" s="23">
        <v>41.0</v>
      </c>
      <c r="L362" s="23">
        <v>12935.0</v>
      </c>
      <c r="M362" s="23">
        <v>0.0</v>
      </c>
      <c r="N362" s="23">
        <v>1054.0</v>
      </c>
      <c r="O362" s="23">
        <v>290.0</v>
      </c>
      <c r="P362" s="23">
        <v>0.0</v>
      </c>
      <c r="Q362" s="23">
        <v>0.0</v>
      </c>
      <c r="R362" s="23">
        <v>1.0</v>
      </c>
      <c r="S362" s="23">
        <v>12935.0</v>
      </c>
      <c r="T362" s="25">
        <v>0.0</v>
      </c>
      <c r="U362" s="25">
        <v>1640.0</v>
      </c>
      <c r="V362" s="26">
        <v>16.0</v>
      </c>
      <c r="W362" s="5">
        <f t="shared" si="2"/>
        <v>-940</v>
      </c>
      <c r="X362" s="27">
        <f t="shared" si="3"/>
        <v>1</v>
      </c>
      <c r="Y362" s="28">
        <f t="shared" si="4"/>
        <v>0.02202546296</v>
      </c>
      <c r="Z362" s="27"/>
      <c r="AA362" s="27" t="str">
        <f t="shared" si="5"/>
        <v/>
      </c>
      <c r="AB362" s="27" t="str">
        <f t="shared" si="6"/>
        <v/>
      </c>
      <c r="AC362" s="27" t="str">
        <f t="shared" si="7"/>
        <v/>
      </c>
      <c r="AD362" s="27" t="str">
        <f t="shared" si="8"/>
        <v/>
      </c>
      <c r="AE362" t="str">
        <f t="shared" si="9"/>
        <v/>
      </c>
      <c r="AG362" t="str">
        <f t="shared" si="10"/>
        <v>@johan74</v>
      </c>
      <c r="AH362" s="31" t="str">
        <f t="shared" si="11"/>
        <v>https://www.chess.com/member/johan74</v>
      </c>
      <c r="AJ362" s="29"/>
      <c r="AK362" s="29"/>
      <c r="AL362" s="29">
        <v>359.0</v>
      </c>
      <c r="AM362" s="29"/>
      <c r="AQ362" s="10"/>
    </row>
    <row r="363">
      <c r="A363" s="23">
        <v>360.0</v>
      </c>
      <c r="B363" s="10" t="s">
        <v>1084</v>
      </c>
      <c r="C363" s="24">
        <v>43476.535219907404</v>
      </c>
      <c r="D363" s="24">
        <v>43655.903182870374</v>
      </c>
      <c r="E363" s="10" t="s">
        <v>39</v>
      </c>
      <c r="F363" s="23">
        <v>7.0</v>
      </c>
      <c r="G363" s="25">
        <v>1620.0</v>
      </c>
      <c r="H363" s="23">
        <v>73.0</v>
      </c>
      <c r="I363" s="23">
        <v>105.0</v>
      </c>
      <c r="J363" s="23">
        <v>12.0</v>
      </c>
      <c r="K363" s="23">
        <v>136.0</v>
      </c>
      <c r="L363" s="23">
        <v>16449.0</v>
      </c>
      <c r="M363" s="23">
        <v>0.0</v>
      </c>
      <c r="N363" s="23">
        <v>1505.0</v>
      </c>
      <c r="O363" s="23">
        <v>118.0</v>
      </c>
      <c r="P363" s="23">
        <v>18.0</v>
      </c>
      <c r="Q363" s="23">
        <v>1.0</v>
      </c>
      <c r="R363" s="23">
        <v>14.0</v>
      </c>
      <c r="S363" s="23">
        <v>16449.0</v>
      </c>
      <c r="T363" s="25">
        <v>0.0</v>
      </c>
      <c r="U363" s="25">
        <v>2008.0</v>
      </c>
      <c r="V363" s="26">
        <v>28.0</v>
      </c>
      <c r="W363" s="5">
        <f t="shared" si="2"/>
        <v>-1432</v>
      </c>
      <c r="X363" s="27">
        <f t="shared" si="3"/>
        <v>33</v>
      </c>
      <c r="Y363" s="28">
        <f t="shared" si="4"/>
        <v>0.4996990741</v>
      </c>
      <c r="Z363" s="27"/>
      <c r="AA363" s="27" t="str">
        <f t="shared" si="5"/>
        <v/>
      </c>
      <c r="AB363" s="27" t="str">
        <f t="shared" si="6"/>
        <v/>
      </c>
      <c r="AC363" s="27" t="str">
        <f t="shared" si="7"/>
        <v/>
      </c>
      <c r="AD363" s="27" t="str">
        <f t="shared" si="8"/>
        <v/>
      </c>
      <c r="AE363" t="str">
        <f t="shared" si="9"/>
        <v/>
      </c>
      <c r="AG363" t="str">
        <f t="shared" si="10"/>
        <v>@estebov</v>
      </c>
      <c r="AH363" s="31" t="str">
        <f t="shared" si="11"/>
        <v>https://www.chess.com/member/estebov</v>
      </c>
      <c r="AJ363" s="29"/>
      <c r="AK363" s="29"/>
      <c r="AL363" s="29">
        <v>360.0</v>
      </c>
      <c r="AM363" s="29"/>
      <c r="AQ363" s="10"/>
    </row>
    <row r="364">
      <c r="A364" s="23">
        <v>361.0</v>
      </c>
      <c r="B364" s="10" t="s">
        <v>1086</v>
      </c>
      <c r="C364" s="24">
        <v>42950.94194444444</v>
      </c>
      <c r="D364" s="24">
        <v>43655.94545138889</v>
      </c>
      <c r="E364" s="10" t="s">
        <v>39</v>
      </c>
      <c r="F364" s="23">
        <v>2.0</v>
      </c>
      <c r="G364" s="25">
        <v>1619.0</v>
      </c>
      <c r="H364" s="23">
        <v>65.0</v>
      </c>
      <c r="I364" s="23">
        <v>201.0</v>
      </c>
      <c r="J364" s="23">
        <v>20.0</v>
      </c>
      <c r="K364" s="23">
        <v>124.0</v>
      </c>
      <c r="L364" s="23">
        <v>4686.0</v>
      </c>
      <c r="M364" s="23">
        <v>0.0</v>
      </c>
      <c r="N364" s="23">
        <v>1483.0</v>
      </c>
      <c r="O364" s="23">
        <v>91.0</v>
      </c>
      <c r="P364" s="23">
        <v>34.0</v>
      </c>
      <c r="Q364" s="23">
        <v>4.0</v>
      </c>
      <c r="R364" s="23">
        <v>13.0</v>
      </c>
      <c r="S364" s="23">
        <v>4686.0</v>
      </c>
      <c r="T364" s="25">
        <v>0.0</v>
      </c>
      <c r="U364" s="25">
        <v>2018.0</v>
      </c>
      <c r="V364" s="26">
        <v>25.0</v>
      </c>
      <c r="W364" s="5">
        <f t="shared" si="2"/>
        <v>-1418</v>
      </c>
      <c r="X364" s="27">
        <f t="shared" si="3"/>
        <v>51</v>
      </c>
      <c r="Y364" s="28">
        <f t="shared" si="4"/>
        <v>0.4574305556</v>
      </c>
      <c r="Z364" s="27"/>
      <c r="AA364" s="27" t="str">
        <f t="shared" si="5"/>
        <v/>
      </c>
      <c r="AB364" s="27" t="str">
        <f t="shared" si="6"/>
        <v/>
      </c>
      <c r="AC364" s="27" t="str">
        <f t="shared" si="7"/>
        <v/>
      </c>
      <c r="AD364" s="27" t="str">
        <f t="shared" si="8"/>
        <v/>
      </c>
      <c r="AE364" t="str">
        <f t="shared" si="9"/>
        <v/>
      </c>
      <c r="AG364" t="str">
        <f t="shared" si="10"/>
        <v>@caballorey</v>
      </c>
      <c r="AH364" s="31" t="str">
        <f t="shared" si="11"/>
        <v>https://www.chess.com/member/caballorey</v>
      </c>
      <c r="AJ364" s="29"/>
      <c r="AK364" s="29"/>
      <c r="AL364" s="29">
        <v>361.0</v>
      </c>
      <c r="AM364" s="29"/>
      <c r="AQ364" s="10"/>
    </row>
    <row r="365">
      <c r="A365" s="23">
        <v>362.0</v>
      </c>
      <c r="B365" s="10" t="s">
        <v>1087</v>
      </c>
      <c r="C365" s="24">
        <v>43541.655</v>
      </c>
      <c r="D365" s="24">
        <v>43600.96730324074</v>
      </c>
      <c r="E365" s="10" t="s">
        <v>39</v>
      </c>
      <c r="F365" s="23">
        <v>0.0</v>
      </c>
      <c r="G365" s="25">
        <v>1619.0</v>
      </c>
      <c r="H365" s="23">
        <v>76.0</v>
      </c>
      <c r="I365" s="23">
        <v>142.0</v>
      </c>
      <c r="J365" s="23">
        <v>6.0</v>
      </c>
      <c r="K365" s="23">
        <v>94.0</v>
      </c>
      <c r="L365" s="23">
        <v>32476.0</v>
      </c>
      <c r="M365" s="23">
        <v>90.0</v>
      </c>
      <c r="N365" s="10" t="s">
        <v>36</v>
      </c>
      <c r="O365" s="10" t="s">
        <v>36</v>
      </c>
      <c r="P365" s="23">
        <v>0.0</v>
      </c>
      <c r="Q365" s="23">
        <v>0.0</v>
      </c>
      <c r="R365" s="23">
        <v>0.0</v>
      </c>
      <c r="S365" s="10" t="s">
        <v>36</v>
      </c>
      <c r="T365" s="14" t="s">
        <v>36</v>
      </c>
      <c r="U365" s="25">
        <v>1298.0</v>
      </c>
      <c r="V365" s="14" t="s">
        <v>36</v>
      </c>
      <c r="W365" s="5" t="str">
        <f t="shared" si="2"/>
        <v>#VALUE!</v>
      </c>
      <c r="X365" s="27">
        <f t="shared" si="3"/>
        <v>0</v>
      </c>
      <c r="Y365" s="28">
        <f t="shared" si="4"/>
        <v>55.4355787</v>
      </c>
      <c r="Z365" s="27"/>
      <c r="AA365" s="27" t="str">
        <f t="shared" si="5"/>
        <v/>
      </c>
      <c r="AB365" s="27" t="str">
        <f t="shared" si="6"/>
        <v/>
      </c>
      <c r="AC365" s="27" t="str">
        <f t="shared" si="7"/>
        <v/>
      </c>
      <c r="AD365" s="27" t="str">
        <f t="shared" si="8"/>
        <v/>
      </c>
      <c r="AE365" t="str">
        <f t="shared" si="9"/>
        <v/>
      </c>
      <c r="AG365" t="str">
        <f t="shared" si="10"/>
        <v>@chivilco</v>
      </c>
      <c r="AH365" s="31" t="str">
        <f t="shared" si="11"/>
        <v>https://www.chess.com/member/chivilco</v>
      </c>
      <c r="AJ365" s="29"/>
      <c r="AK365" s="29"/>
      <c r="AL365" s="29">
        <v>362.0</v>
      </c>
      <c r="AM365" s="29"/>
      <c r="AQ365" s="10"/>
    </row>
    <row r="366">
      <c r="A366" s="23">
        <v>363.0</v>
      </c>
      <c r="B366" s="10" t="s">
        <v>1088</v>
      </c>
      <c r="C366" s="24">
        <v>41978.53450231482</v>
      </c>
      <c r="D366" s="24">
        <v>43655.97193287037</v>
      </c>
      <c r="E366" s="10" t="s">
        <v>39</v>
      </c>
      <c r="F366" s="23">
        <v>6.0</v>
      </c>
      <c r="G366" s="25">
        <v>1618.0</v>
      </c>
      <c r="H366" s="23">
        <v>84.0</v>
      </c>
      <c r="I366" s="23">
        <v>275.0</v>
      </c>
      <c r="J366" s="23">
        <v>25.0</v>
      </c>
      <c r="K366" s="23">
        <v>207.0</v>
      </c>
      <c r="L366" s="23">
        <v>13980.0</v>
      </c>
      <c r="M366" s="23">
        <v>0.0</v>
      </c>
      <c r="N366" s="23">
        <v>1678.0</v>
      </c>
      <c r="O366" s="23">
        <v>108.0</v>
      </c>
      <c r="P366" s="23">
        <v>42.0</v>
      </c>
      <c r="Q366" s="23">
        <v>9.0</v>
      </c>
      <c r="R366" s="23">
        <v>29.0</v>
      </c>
      <c r="S366" s="23">
        <v>13980.0</v>
      </c>
      <c r="T366" s="25">
        <v>0.0</v>
      </c>
      <c r="U366" s="14" t="s">
        <v>36</v>
      </c>
      <c r="V366" s="14" t="s">
        <v>36</v>
      </c>
      <c r="W366" s="5">
        <f t="shared" si="2"/>
        <v>-1594</v>
      </c>
      <c r="X366" s="27">
        <f t="shared" si="3"/>
        <v>80</v>
      </c>
      <c r="Y366" s="28">
        <f t="shared" si="4"/>
        <v>0.4309490741</v>
      </c>
      <c r="Z366" s="27"/>
      <c r="AA366" s="27" t="str">
        <f t="shared" si="5"/>
        <v/>
      </c>
      <c r="AB366" s="27" t="str">
        <f t="shared" si="6"/>
        <v/>
      </c>
      <c r="AC366" s="27" t="str">
        <f t="shared" si="7"/>
        <v/>
      </c>
      <c r="AD366" s="27" t="str">
        <f t="shared" si="8"/>
        <v/>
      </c>
      <c r="AE366" t="str">
        <f t="shared" si="9"/>
        <v/>
      </c>
      <c r="AG366" t="str">
        <f t="shared" si="10"/>
        <v>@ernestoluis</v>
      </c>
      <c r="AH366" s="31" t="str">
        <f t="shared" si="11"/>
        <v>https://www.chess.com/member/ernestoluis</v>
      </c>
      <c r="AJ366" s="29"/>
      <c r="AK366" s="29"/>
      <c r="AL366" s="29">
        <v>363.0</v>
      </c>
      <c r="AM366" s="29"/>
      <c r="AQ366" s="10"/>
    </row>
    <row r="367">
      <c r="A367" s="23">
        <v>364.0</v>
      </c>
      <c r="B367" s="10" t="s">
        <v>1091</v>
      </c>
      <c r="C367" s="24">
        <v>43569.77858796297</v>
      </c>
      <c r="D367" s="24">
        <v>43656.32363425926</v>
      </c>
      <c r="E367" s="10" t="s">
        <v>35</v>
      </c>
      <c r="F367" s="23">
        <v>9.0</v>
      </c>
      <c r="G367" s="25">
        <v>1618.0</v>
      </c>
      <c r="H367" s="23">
        <v>57.0</v>
      </c>
      <c r="I367" s="23">
        <v>36.0</v>
      </c>
      <c r="J367" s="23">
        <v>5.0</v>
      </c>
      <c r="K367" s="23">
        <v>38.0</v>
      </c>
      <c r="L367" s="23">
        <v>14443.0</v>
      </c>
      <c r="M367" s="23">
        <v>0.0</v>
      </c>
      <c r="N367" s="23">
        <v>794.0</v>
      </c>
      <c r="O367" s="23">
        <v>343.0</v>
      </c>
      <c r="P367" s="23">
        <v>0.0</v>
      </c>
      <c r="Q367" s="23">
        <v>0.0</v>
      </c>
      <c r="R367" s="23">
        <v>2.0</v>
      </c>
      <c r="S367" s="23">
        <v>14443.0</v>
      </c>
      <c r="T367" s="25">
        <v>0.0</v>
      </c>
      <c r="U367" s="25">
        <v>1564.0</v>
      </c>
      <c r="V367" s="26">
        <v>18.0</v>
      </c>
      <c r="W367" s="5">
        <f t="shared" si="2"/>
        <v>-737</v>
      </c>
      <c r="X367" s="27">
        <f t="shared" si="3"/>
        <v>2</v>
      </c>
      <c r="Y367" s="28">
        <f t="shared" si="4"/>
        <v>0.07924768519</v>
      </c>
      <c r="Z367" s="27"/>
      <c r="AA367" s="27" t="str">
        <f t="shared" si="5"/>
        <v/>
      </c>
      <c r="AB367" s="27" t="str">
        <f t="shared" si="6"/>
        <v/>
      </c>
      <c r="AC367" s="27" t="str">
        <f t="shared" si="7"/>
        <v/>
      </c>
      <c r="AD367" s="27" t="str">
        <f t="shared" si="8"/>
        <v/>
      </c>
      <c r="AE367" t="str">
        <f t="shared" si="9"/>
        <v/>
      </c>
      <c r="AG367" t="str">
        <f t="shared" si="10"/>
        <v>@srarevalo</v>
      </c>
      <c r="AH367" s="31" t="str">
        <f t="shared" si="11"/>
        <v>https://www.chess.com/member/srarevalo</v>
      </c>
      <c r="AJ367" s="29"/>
      <c r="AK367" s="29"/>
      <c r="AL367" s="29">
        <v>364.0</v>
      </c>
      <c r="AM367" s="29"/>
      <c r="AQ367" s="10"/>
    </row>
    <row r="368">
      <c r="A368" s="23">
        <v>365.0</v>
      </c>
      <c r="B368" s="10" t="s">
        <v>1093</v>
      </c>
      <c r="C368" s="24">
        <v>43227.02408564815</v>
      </c>
      <c r="D368" s="24">
        <v>43655.81859953704</v>
      </c>
      <c r="E368" s="10" t="s">
        <v>35</v>
      </c>
      <c r="F368" s="23">
        <v>3.0</v>
      </c>
      <c r="G368" s="25">
        <v>1616.0</v>
      </c>
      <c r="H368" s="23">
        <v>109.0</v>
      </c>
      <c r="I368" s="23">
        <v>62.0</v>
      </c>
      <c r="J368" s="23">
        <v>3.0</v>
      </c>
      <c r="K368" s="23">
        <v>14.0</v>
      </c>
      <c r="L368" s="23">
        <v>65603.0</v>
      </c>
      <c r="M368" s="23">
        <v>0.0</v>
      </c>
      <c r="N368" s="23">
        <v>1343.0</v>
      </c>
      <c r="O368" s="23">
        <v>243.0</v>
      </c>
      <c r="P368" s="23">
        <v>2.0</v>
      </c>
      <c r="Q368" s="23">
        <v>0.0</v>
      </c>
      <c r="R368" s="23">
        <v>0.0</v>
      </c>
      <c r="S368" s="23">
        <v>65603.0</v>
      </c>
      <c r="T368" s="25">
        <v>0.0</v>
      </c>
      <c r="U368" s="25">
        <v>1202.0</v>
      </c>
      <c r="V368" s="33" t="s">
        <v>36</v>
      </c>
      <c r="W368" s="5">
        <f t="shared" si="2"/>
        <v>-1234</v>
      </c>
      <c r="X368" s="27">
        <f t="shared" si="3"/>
        <v>2</v>
      </c>
      <c r="Y368" s="28">
        <f t="shared" si="4"/>
        <v>0.5842824074</v>
      </c>
      <c r="Z368" s="27"/>
      <c r="AA368" s="27" t="str">
        <f t="shared" si="5"/>
        <v/>
      </c>
      <c r="AB368" s="27" t="str">
        <f t="shared" si="6"/>
        <v/>
      </c>
      <c r="AC368" s="27" t="str">
        <f t="shared" si="7"/>
        <v/>
      </c>
      <c r="AD368" s="27" t="str">
        <f t="shared" si="8"/>
        <v/>
      </c>
      <c r="AE368" t="str">
        <f t="shared" si="9"/>
        <v/>
      </c>
      <c r="AG368" t="str">
        <f t="shared" si="10"/>
        <v>@fredyferrari</v>
      </c>
      <c r="AH368" s="31" t="str">
        <f t="shared" si="11"/>
        <v>https://www.chess.com/member/fredyferrari</v>
      </c>
      <c r="AJ368" s="29"/>
      <c r="AK368" s="29"/>
      <c r="AL368" s="29">
        <v>365.0</v>
      </c>
      <c r="AM368" s="29"/>
      <c r="AQ368" s="10"/>
    </row>
    <row r="369">
      <c r="A369" s="23">
        <v>366.0</v>
      </c>
      <c r="B369" s="10" t="s">
        <v>1096</v>
      </c>
      <c r="C369" s="24">
        <v>42929.88008101852</v>
      </c>
      <c r="D369" s="24">
        <v>43654.87667824074</v>
      </c>
      <c r="E369" s="10" t="s">
        <v>39</v>
      </c>
      <c r="F369" s="23">
        <v>0.0</v>
      </c>
      <c r="G369" s="25">
        <v>1614.0</v>
      </c>
      <c r="H369" s="23">
        <v>114.0</v>
      </c>
      <c r="I369" s="23">
        <v>16.0</v>
      </c>
      <c r="J369" s="23">
        <v>3.0</v>
      </c>
      <c r="K369" s="23">
        <v>15.0</v>
      </c>
      <c r="L369" s="23">
        <v>3644.0</v>
      </c>
      <c r="M369" s="23">
        <v>0.0</v>
      </c>
      <c r="N369" s="10" t="s">
        <v>36</v>
      </c>
      <c r="O369" s="10" t="s">
        <v>36</v>
      </c>
      <c r="P369" s="23">
        <v>0.0</v>
      </c>
      <c r="Q369" s="23">
        <v>0.0</v>
      </c>
      <c r="R369" s="23">
        <v>0.0</v>
      </c>
      <c r="S369" s="10" t="s">
        <v>36</v>
      </c>
      <c r="T369" s="14" t="s">
        <v>36</v>
      </c>
      <c r="U369" s="25">
        <v>1787.0</v>
      </c>
      <c r="V369" s="25">
        <v>25.0</v>
      </c>
      <c r="W369" s="5" t="str">
        <f t="shared" si="2"/>
        <v>#VALUE!</v>
      </c>
      <c r="X369" s="27">
        <f t="shared" si="3"/>
        <v>0</v>
      </c>
      <c r="Y369" s="28">
        <f t="shared" si="4"/>
        <v>1.526203704</v>
      </c>
      <c r="Z369" s="27"/>
      <c r="AA369" s="27" t="str">
        <f t="shared" si="5"/>
        <v/>
      </c>
      <c r="AB369" s="27" t="str">
        <f t="shared" si="6"/>
        <v/>
      </c>
      <c r="AC369" s="27" t="str">
        <f t="shared" si="7"/>
        <v/>
      </c>
      <c r="AD369" s="27" t="str">
        <f t="shared" si="8"/>
        <v/>
      </c>
      <c r="AE369" t="str">
        <f t="shared" si="9"/>
        <v/>
      </c>
      <c r="AG369" t="str">
        <f t="shared" si="10"/>
        <v>@pepeluiss</v>
      </c>
      <c r="AH369" s="31" t="str">
        <f t="shared" si="11"/>
        <v>https://www.chess.com/member/pepeluiss</v>
      </c>
      <c r="AJ369" s="29"/>
      <c r="AK369" s="29"/>
      <c r="AL369" s="29">
        <v>366.0</v>
      </c>
      <c r="AM369" s="29"/>
      <c r="AQ369" s="10"/>
    </row>
    <row r="370">
      <c r="A370" s="23">
        <v>367.0</v>
      </c>
      <c r="B370" s="10" t="s">
        <v>1098</v>
      </c>
      <c r="C370" s="24">
        <v>43347.05185185185</v>
      </c>
      <c r="D370" s="24">
        <v>43656.38619212963</v>
      </c>
      <c r="E370" s="10" t="s">
        <v>39</v>
      </c>
      <c r="F370" s="23">
        <v>14.0</v>
      </c>
      <c r="G370" s="25">
        <v>1613.0</v>
      </c>
      <c r="H370" s="23">
        <v>70.0</v>
      </c>
      <c r="I370" s="23">
        <v>100.0</v>
      </c>
      <c r="J370" s="23">
        <v>14.0</v>
      </c>
      <c r="K370" s="23">
        <v>60.0</v>
      </c>
      <c r="L370" s="23">
        <v>27178.0</v>
      </c>
      <c r="M370" s="23">
        <v>0.0</v>
      </c>
      <c r="N370" s="23">
        <v>1385.0</v>
      </c>
      <c r="O370" s="23">
        <v>109.0</v>
      </c>
      <c r="P370" s="23">
        <v>14.0</v>
      </c>
      <c r="Q370" s="23">
        <v>0.0</v>
      </c>
      <c r="R370" s="23">
        <v>7.0</v>
      </c>
      <c r="S370" s="23">
        <v>27178.0</v>
      </c>
      <c r="T370" s="25">
        <v>0.0</v>
      </c>
      <c r="U370" s="25">
        <v>1943.0</v>
      </c>
      <c r="V370" s="26">
        <v>25.0</v>
      </c>
      <c r="W370" s="5">
        <f t="shared" si="2"/>
        <v>-1315</v>
      </c>
      <c r="X370" s="27">
        <f t="shared" si="3"/>
        <v>21</v>
      </c>
      <c r="Y370" s="28">
        <f t="shared" si="4"/>
        <v>0.01668981482</v>
      </c>
      <c r="Z370" s="27"/>
      <c r="AA370" s="27" t="str">
        <f t="shared" si="5"/>
        <v/>
      </c>
      <c r="AB370" s="27" t="str">
        <f t="shared" si="6"/>
        <v/>
      </c>
      <c r="AC370" s="27" t="str">
        <f t="shared" si="7"/>
        <v/>
      </c>
      <c r="AD370" s="27" t="str">
        <f t="shared" si="8"/>
        <v/>
      </c>
      <c r="AE370" t="str">
        <f t="shared" si="9"/>
        <v/>
      </c>
      <c r="AG370" t="str">
        <f t="shared" si="10"/>
        <v>@vassili14</v>
      </c>
      <c r="AH370" s="31" t="str">
        <f t="shared" si="11"/>
        <v>https://www.chess.com/member/vassili14</v>
      </c>
      <c r="AJ370" s="29"/>
      <c r="AK370" s="29"/>
      <c r="AL370" s="29">
        <v>367.0</v>
      </c>
      <c r="AM370" s="29"/>
      <c r="AQ370" s="10"/>
    </row>
    <row r="371">
      <c r="A371" s="23">
        <v>368.0</v>
      </c>
      <c r="B371" s="10" t="s">
        <v>1100</v>
      </c>
      <c r="C371" s="24">
        <v>43560.32509259259</v>
      </c>
      <c r="D371" s="24">
        <v>43656.313738425924</v>
      </c>
      <c r="E371" s="10" t="s">
        <v>39</v>
      </c>
      <c r="F371" s="23">
        <v>7.0</v>
      </c>
      <c r="G371" s="25">
        <v>1612.0</v>
      </c>
      <c r="H371" s="23">
        <v>86.0</v>
      </c>
      <c r="I371" s="23">
        <v>29.0</v>
      </c>
      <c r="J371" s="23">
        <v>4.0</v>
      </c>
      <c r="K371" s="23">
        <v>6.0</v>
      </c>
      <c r="L371" s="23">
        <v>9577.0</v>
      </c>
      <c r="M371" s="23">
        <v>0.0</v>
      </c>
      <c r="N371" s="23">
        <v>1359.0</v>
      </c>
      <c r="O371" s="23">
        <v>100.0</v>
      </c>
      <c r="P371" s="23">
        <v>14.0</v>
      </c>
      <c r="Q371" s="23">
        <v>0.0</v>
      </c>
      <c r="R371" s="23">
        <v>6.0</v>
      </c>
      <c r="S371" s="23">
        <v>9577.0</v>
      </c>
      <c r="T371" s="25">
        <v>0.0</v>
      </c>
      <c r="U371" s="25">
        <v>2024.0</v>
      </c>
      <c r="V371" s="25">
        <v>24.0</v>
      </c>
      <c r="W371" s="5">
        <f t="shared" si="2"/>
        <v>-1273</v>
      </c>
      <c r="X371" s="27">
        <f t="shared" si="3"/>
        <v>20</v>
      </c>
      <c r="Y371" s="28">
        <f t="shared" si="4"/>
        <v>0.08914351852</v>
      </c>
      <c r="Z371" s="27"/>
      <c r="AA371" s="27" t="str">
        <f t="shared" si="5"/>
        <v/>
      </c>
      <c r="AB371" s="27" t="str">
        <f t="shared" si="6"/>
        <v/>
      </c>
      <c r="AC371" s="27" t="str">
        <f t="shared" si="7"/>
        <v/>
      </c>
      <c r="AD371" s="27" t="str">
        <f t="shared" si="8"/>
        <v/>
      </c>
      <c r="AE371" t="str">
        <f t="shared" si="9"/>
        <v/>
      </c>
      <c r="AG371" t="str">
        <f t="shared" si="10"/>
        <v>@tarikurosevich</v>
      </c>
      <c r="AH371" s="31" t="str">
        <f t="shared" si="11"/>
        <v>https://www.chess.com/member/tarikurosevich</v>
      </c>
      <c r="AJ371" s="29"/>
      <c r="AK371" s="29"/>
      <c r="AL371" s="29">
        <v>368.0</v>
      </c>
      <c r="AM371" s="29"/>
      <c r="AQ371" s="10"/>
    </row>
    <row r="372">
      <c r="A372" s="23">
        <v>369.0</v>
      </c>
      <c r="B372" s="10" t="s">
        <v>1102</v>
      </c>
      <c r="C372" s="24">
        <v>43088.07576388889</v>
      </c>
      <c r="D372" s="24">
        <v>43619.84303240741</v>
      </c>
      <c r="E372" s="10" t="s">
        <v>39</v>
      </c>
      <c r="F372" s="23">
        <v>0.0</v>
      </c>
      <c r="G372" s="25">
        <v>1612.0</v>
      </c>
      <c r="H372" s="23">
        <v>87.0</v>
      </c>
      <c r="I372" s="23">
        <v>54.0</v>
      </c>
      <c r="J372" s="23">
        <v>11.0</v>
      </c>
      <c r="K372" s="23">
        <v>38.0</v>
      </c>
      <c r="L372" s="23">
        <v>35667.0</v>
      </c>
      <c r="M372" s="23">
        <v>0.0</v>
      </c>
      <c r="N372" s="10" t="s">
        <v>36</v>
      </c>
      <c r="O372" s="10" t="s">
        <v>36</v>
      </c>
      <c r="P372" s="23">
        <v>0.0</v>
      </c>
      <c r="Q372" s="23">
        <v>0.0</v>
      </c>
      <c r="R372" s="23">
        <v>0.0</v>
      </c>
      <c r="S372" s="10" t="s">
        <v>36</v>
      </c>
      <c r="T372" s="14" t="s">
        <v>36</v>
      </c>
      <c r="U372" s="25">
        <v>1630.0</v>
      </c>
      <c r="V372" s="26">
        <v>18.0</v>
      </c>
      <c r="W372" s="5" t="str">
        <f t="shared" si="2"/>
        <v>#VALUE!</v>
      </c>
      <c r="X372" s="27">
        <f t="shared" si="3"/>
        <v>0</v>
      </c>
      <c r="Y372" s="28">
        <f t="shared" si="4"/>
        <v>36.55984954</v>
      </c>
      <c r="Z372" s="27"/>
      <c r="AA372" s="27" t="str">
        <f t="shared" si="5"/>
        <v/>
      </c>
      <c r="AB372" s="27" t="str">
        <f t="shared" si="6"/>
        <v/>
      </c>
      <c r="AC372" s="27" t="str">
        <f t="shared" si="7"/>
        <v/>
      </c>
      <c r="AD372" s="27" t="str">
        <f t="shared" si="8"/>
        <v/>
      </c>
      <c r="AE372" t="str">
        <f t="shared" si="9"/>
        <v/>
      </c>
      <c r="AG372" t="str">
        <f t="shared" si="10"/>
        <v>@kasparchov</v>
      </c>
      <c r="AH372" s="31" t="str">
        <f t="shared" si="11"/>
        <v>https://www.chess.com/member/kasparchov</v>
      </c>
      <c r="AJ372" s="29"/>
      <c r="AK372" s="29"/>
      <c r="AL372" s="29">
        <v>369.0</v>
      </c>
      <c r="AM372" s="29"/>
      <c r="AQ372" s="10"/>
    </row>
    <row r="373">
      <c r="A373" s="23">
        <v>370.0</v>
      </c>
      <c r="B373" s="10" t="s">
        <v>1104</v>
      </c>
      <c r="C373" s="24">
        <v>43087.95091435185</v>
      </c>
      <c r="D373" s="24">
        <v>43656.001284722224</v>
      </c>
      <c r="E373" s="10" t="s">
        <v>35</v>
      </c>
      <c r="F373" s="23">
        <v>12.0</v>
      </c>
      <c r="G373" s="25">
        <v>1611.0</v>
      </c>
      <c r="H373" s="23">
        <v>63.0</v>
      </c>
      <c r="I373" s="23">
        <v>130.0</v>
      </c>
      <c r="J373" s="23">
        <v>9.0</v>
      </c>
      <c r="K373" s="23">
        <v>96.0</v>
      </c>
      <c r="L373" s="23">
        <v>35930.0</v>
      </c>
      <c r="M373" s="23">
        <v>6.06</v>
      </c>
      <c r="N373" s="23">
        <v>1190.0</v>
      </c>
      <c r="O373" s="23">
        <v>107.0</v>
      </c>
      <c r="P373" s="23">
        <v>13.0</v>
      </c>
      <c r="Q373" s="23">
        <v>2.0</v>
      </c>
      <c r="R373" s="23">
        <v>10.0</v>
      </c>
      <c r="S373" s="23">
        <v>35930.0</v>
      </c>
      <c r="T373" s="25">
        <v>6.06</v>
      </c>
      <c r="U373" s="25">
        <v>1427.0</v>
      </c>
      <c r="V373" s="26">
        <v>16.0</v>
      </c>
      <c r="W373" s="5">
        <f t="shared" si="2"/>
        <v>-1127</v>
      </c>
      <c r="X373" s="27">
        <f t="shared" si="3"/>
        <v>25</v>
      </c>
      <c r="Y373" s="28">
        <f t="shared" si="4"/>
        <v>0.4015972222</v>
      </c>
      <c r="Z373" s="27"/>
      <c r="AA373" s="27" t="str">
        <f t="shared" si="5"/>
        <v/>
      </c>
      <c r="AB373" s="27" t="str">
        <f t="shared" si="6"/>
        <v/>
      </c>
      <c r="AC373" s="27" t="str">
        <f t="shared" si="7"/>
        <v/>
      </c>
      <c r="AD373" s="27" t="str">
        <f t="shared" si="8"/>
        <v/>
      </c>
      <c r="AE373" t="str">
        <f t="shared" si="9"/>
        <v/>
      </c>
      <c r="AG373" t="str">
        <f t="shared" si="10"/>
        <v>@betofierro</v>
      </c>
      <c r="AH373" s="31" t="str">
        <f t="shared" si="11"/>
        <v>https://www.chess.com/member/betofierro</v>
      </c>
      <c r="AJ373" s="29"/>
      <c r="AK373" s="29"/>
      <c r="AL373" s="29">
        <v>370.0</v>
      </c>
      <c r="AM373" s="29"/>
      <c r="AQ373" s="10"/>
    </row>
    <row r="374">
      <c r="A374" s="23">
        <v>371.0</v>
      </c>
      <c r="B374" s="10" t="s">
        <v>1107</v>
      </c>
      <c r="C374" s="24">
        <v>41670.912569444445</v>
      </c>
      <c r="D374" s="24">
        <v>43656.054131944446</v>
      </c>
      <c r="E374" s="10" t="s">
        <v>39</v>
      </c>
      <c r="F374" s="23">
        <v>8.0</v>
      </c>
      <c r="G374" s="25">
        <v>1611.0</v>
      </c>
      <c r="H374" s="23">
        <v>78.0</v>
      </c>
      <c r="I374" s="23">
        <v>166.0</v>
      </c>
      <c r="J374" s="23">
        <v>28.0</v>
      </c>
      <c r="K374" s="23">
        <v>171.0</v>
      </c>
      <c r="L374" s="23">
        <v>35660.0</v>
      </c>
      <c r="M374" s="23">
        <v>0.0</v>
      </c>
      <c r="N374" s="23">
        <v>1491.0</v>
      </c>
      <c r="O374" s="23">
        <v>84.0</v>
      </c>
      <c r="P374" s="23">
        <v>45.0</v>
      </c>
      <c r="Q374" s="23">
        <v>2.0</v>
      </c>
      <c r="R374" s="23">
        <v>37.0</v>
      </c>
      <c r="S374" s="23">
        <v>35660.0</v>
      </c>
      <c r="T374" s="25">
        <v>0.0</v>
      </c>
      <c r="U374" s="25">
        <v>1918.0</v>
      </c>
      <c r="V374" s="26">
        <v>26.0</v>
      </c>
      <c r="W374" s="5">
        <f t="shared" si="2"/>
        <v>-1413</v>
      </c>
      <c r="X374" s="27">
        <f t="shared" si="3"/>
        <v>84</v>
      </c>
      <c r="Y374" s="28">
        <f t="shared" si="4"/>
        <v>0.34875</v>
      </c>
      <c r="Z374" s="27"/>
      <c r="AA374" s="27" t="str">
        <f t="shared" si="5"/>
        <v/>
      </c>
      <c r="AB374" s="27" t="str">
        <f t="shared" si="6"/>
        <v/>
      </c>
      <c r="AC374" s="27" t="str">
        <f t="shared" si="7"/>
        <v/>
      </c>
      <c r="AD374" s="27" t="str">
        <f t="shared" si="8"/>
        <v/>
      </c>
      <c r="AE374" t="str">
        <f t="shared" si="9"/>
        <v/>
      </c>
      <c r="AG374" t="str">
        <f t="shared" si="10"/>
        <v>@laviega</v>
      </c>
      <c r="AH374" s="31" t="str">
        <f t="shared" si="11"/>
        <v>https://www.chess.com/member/laviega</v>
      </c>
      <c r="AJ374" s="29"/>
      <c r="AK374" s="29"/>
      <c r="AL374" s="29">
        <v>371.0</v>
      </c>
      <c r="AM374" s="29"/>
      <c r="AQ374" s="10"/>
    </row>
    <row r="375">
      <c r="A375" s="23">
        <v>372.0</v>
      </c>
      <c r="B375" s="10" t="s">
        <v>1109</v>
      </c>
      <c r="C375" s="24">
        <v>43578.91420138889</v>
      </c>
      <c r="D375" s="24">
        <v>43655.37609953704</v>
      </c>
      <c r="E375" s="10" t="s">
        <v>39</v>
      </c>
      <c r="F375" s="23">
        <v>8.0</v>
      </c>
      <c r="G375" s="25">
        <v>1611.0</v>
      </c>
      <c r="H375" s="23">
        <v>99.0</v>
      </c>
      <c r="I375" s="23">
        <v>9.0</v>
      </c>
      <c r="J375" s="23">
        <v>6.0</v>
      </c>
      <c r="K375" s="23">
        <v>7.0</v>
      </c>
      <c r="L375" s="23">
        <v>104484.0</v>
      </c>
      <c r="M375" s="23">
        <v>0.0</v>
      </c>
      <c r="N375" s="23">
        <v>1407.0</v>
      </c>
      <c r="O375" s="23">
        <v>163.0</v>
      </c>
      <c r="P375" s="23">
        <v>4.0</v>
      </c>
      <c r="Q375" s="23">
        <v>0.0</v>
      </c>
      <c r="R375" s="23">
        <v>1.0</v>
      </c>
      <c r="S375" s="23">
        <v>104484.0</v>
      </c>
      <c r="T375" s="25">
        <v>0.0</v>
      </c>
      <c r="U375" s="25">
        <v>744.0</v>
      </c>
      <c r="V375" s="25">
        <v>17.0</v>
      </c>
      <c r="W375" s="5">
        <f t="shared" si="2"/>
        <v>-1308</v>
      </c>
      <c r="X375" s="27">
        <f t="shared" si="3"/>
        <v>5</v>
      </c>
      <c r="Y375" s="28">
        <f t="shared" si="4"/>
        <v>1.026782407</v>
      </c>
      <c r="Z375" s="27"/>
      <c r="AA375" s="27" t="str">
        <f t="shared" si="5"/>
        <v/>
      </c>
      <c r="AB375" s="27" t="str">
        <f t="shared" si="6"/>
        <v/>
      </c>
      <c r="AC375" s="27" t="str">
        <f t="shared" si="7"/>
        <v/>
      </c>
      <c r="AD375" s="27" t="str">
        <f t="shared" si="8"/>
        <v/>
      </c>
      <c r="AE375" t="str">
        <f t="shared" si="9"/>
        <v/>
      </c>
      <c r="AG375" t="str">
        <f t="shared" si="10"/>
        <v>@lizz3190</v>
      </c>
      <c r="AH375" s="31" t="str">
        <f t="shared" si="11"/>
        <v>https://www.chess.com/member/lizz3190</v>
      </c>
      <c r="AJ375" s="29"/>
      <c r="AK375" s="29"/>
      <c r="AL375" s="29">
        <v>372.0</v>
      </c>
      <c r="AM375" s="40"/>
      <c r="AQ375" s="10"/>
    </row>
    <row r="376">
      <c r="A376" s="23">
        <v>373.0</v>
      </c>
      <c r="B376" s="10" t="s">
        <v>1112</v>
      </c>
      <c r="C376" s="24">
        <v>42885.432546296295</v>
      </c>
      <c r="D376" s="24">
        <v>43656.38072916667</v>
      </c>
      <c r="E376" s="10" t="s">
        <v>35</v>
      </c>
      <c r="F376" s="23">
        <v>27.0</v>
      </c>
      <c r="G376" s="25">
        <v>1610.0</v>
      </c>
      <c r="H376" s="23">
        <v>40.0</v>
      </c>
      <c r="I376" s="23">
        <v>624.0</v>
      </c>
      <c r="J376" s="23">
        <v>66.0</v>
      </c>
      <c r="K376" s="23">
        <v>409.0</v>
      </c>
      <c r="L376" s="23">
        <v>7274.0</v>
      </c>
      <c r="M376" s="23">
        <v>0.0</v>
      </c>
      <c r="N376" s="23">
        <v>1325.0</v>
      </c>
      <c r="O376" s="23">
        <v>67.0</v>
      </c>
      <c r="P376" s="23">
        <v>64.0</v>
      </c>
      <c r="Q376" s="23">
        <v>2.0</v>
      </c>
      <c r="R376" s="23">
        <v>41.0</v>
      </c>
      <c r="S376" s="23">
        <v>7274.0</v>
      </c>
      <c r="T376" s="25">
        <v>0.0</v>
      </c>
      <c r="U376" s="25">
        <v>1917.0</v>
      </c>
      <c r="V376" s="26">
        <v>25.0</v>
      </c>
      <c r="W376" s="5">
        <f t="shared" si="2"/>
        <v>-1285</v>
      </c>
      <c r="X376" s="27">
        <f t="shared" si="3"/>
        <v>107</v>
      </c>
      <c r="Y376" s="28">
        <f t="shared" si="4"/>
        <v>0.02215277778</v>
      </c>
      <c r="Z376" s="27"/>
      <c r="AA376" s="27" t="str">
        <f t="shared" si="5"/>
        <v/>
      </c>
      <c r="AB376" s="27" t="str">
        <f t="shared" si="6"/>
        <v/>
      </c>
      <c r="AC376" s="27" t="str">
        <f t="shared" si="7"/>
        <v/>
      </c>
      <c r="AD376" s="27" t="str">
        <f t="shared" si="8"/>
        <v/>
      </c>
      <c r="AE376" t="str">
        <f t="shared" si="9"/>
        <v/>
      </c>
      <c r="AG376" t="str">
        <f t="shared" si="10"/>
        <v>@ulisesc</v>
      </c>
      <c r="AH376" s="31" t="str">
        <f t="shared" si="11"/>
        <v>https://www.chess.com/member/ulisesc</v>
      </c>
      <c r="AJ376" s="29"/>
      <c r="AK376" s="29"/>
      <c r="AL376" s="29">
        <v>373.0</v>
      </c>
      <c r="AM376" s="40"/>
      <c r="AQ376" s="10"/>
    </row>
    <row r="377">
      <c r="A377" s="23">
        <v>374.0</v>
      </c>
      <c r="B377" s="10" t="s">
        <v>1114</v>
      </c>
      <c r="C377" s="24">
        <v>41967.49513888889</v>
      </c>
      <c r="D377" s="24">
        <v>43656.326203703706</v>
      </c>
      <c r="E377" s="10" t="s">
        <v>35</v>
      </c>
      <c r="F377" s="23">
        <v>8.0</v>
      </c>
      <c r="G377" s="25">
        <v>1610.0</v>
      </c>
      <c r="H377" s="23">
        <v>57.0</v>
      </c>
      <c r="I377" s="23">
        <v>627.0</v>
      </c>
      <c r="J377" s="23">
        <v>72.0</v>
      </c>
      <c r="K377" s="23">
        <v>438.0</v>
      </c>
      <c r="L377" s="23">
        <v>13410.0</v>
      </c>
      <c r="M377" s="23">
        <v>0.0</v>
      </c>
      <c r="N377" s="23">
        <v>1250.0</v>
      </c>
      <c r="O377" s="23">
        <v>280.0</v>
      </c>
      <c r="P377" s="23">
        <v>3.0</v>
      </c>
      <c r="Q377" s="23">
        <v>0.0</v>
      </c>
      <c r="R377" s="23">
        <v>1.0</v>
      </c>
      <c r="S377" s="23">
        <v>13410.0</v>
      </c>
      <c r="T377" s="25">
        <v>0.0</v>
      </c>
      <c r="U377" s="25">
        <v>1703.0</v>
      </c>
      <c r="V377" s="26">
        <v>21.0</v>
      </c>
      <c r="W377" s="5">
        <f t="shared" si="2"/>
        <v>-1193</v>
      </c>
      <c r="X377" s="27">
        <f t="shared" si="3"/>
        <v>4</v>
      </c>
      <c r="Y377" s="28">
        <f t="shared" si="4"/>
        <v>0.07667824074</v>
      </c>
      <c r="Z377" s="27"/>
      <c r="AA377" s="27" t="str">
        <f t="shared" si="5"/>
        <v/>
      </c>
      <c r="AB377" s="27" t="str">
        <f t="shared" si="6"/>
        <v/>
      </c>
      <c r="AC377" s="27" t="str">
        <f t="shared" si="7"/>
        <v/>
      </c>
      <c r="AD377" s="27" t="str">
        <f t="shared" si="8"/>
        <v/>
      </c>
      <c r="AE377" t="str">
        <f t="shared" si="9"/>
        <v/>
      </c>
      <c r="AG377" t="str">
        <f t="shared" si="10"/>
        <v>@mate9pastor</v>
      </c>
      <c r="AH377" s="31" t="str">
        <f t="shared" si="11"/>
        <v>https://www.chess.com/member/mate9pastor</v>
      </c>
      <c r="AJ377" s="29"/>
      <c r="AK377" s="29"/>
      <c r="AL377" s="29">
        <v>374.0</v>
      </c>
      <c r="AM377" s="40"/>
      <c r="AQ377" s="10"/>
    </row>
    <row r="378">
      <c r="A378" s="23">
        <v>375.0</v>
      </c>
      <c r="B378" s="10" t="s">
        <v>1117</v>
      </c>
      <c r="C378" s="24">
        <v>42313.593726851854</v>
      </c>
      <c r="D378" s="24">
        <v>43656.34086805556</v>
      </c>
      <c r="E378" s="10" t="s">
        <v>35</v>
      </c>
      <c r="F378" s="23">
        <v>2.0</v>
      </c>
      <c r="G378" s="25">
        <v>1609.0</v>
      </c>
      <c r="H378" s="23">
        <v>61.0</v>
      </c>
      <c r="I378" s="23">
        <v>258.0</v>
      </c>
      <c r="J378" s="23">
        <v>12.0</v>
      </c>
      <c r="K378" s="23">
        <v>235.0</v>
      </c>
      <c r="L378" s="23">
        <v>16470.0</v>
      </c>
      <c r="M378" s="23">
        <v>0.0</v>
      </c>
      <c r="N378" s="23">
        <v>1098.0</v>
      </c>
      <c r="O378" s="23">
        <v>105.0</v>
      </c>
      <c r="P378" s="23">
        <v>22.0</v>
      </c>
      <c r="Q378" s="23">
        <v>0.0</v>
      </c>
      <c r="R378" s="23">
        <v>22.0</v>
      </c>
      <c r="S378" s="23">
        <v>16470.0</v>
      </c>
      <c r="T378" s="25">
        <v>0.0</v>
      </c>
      <c r="U378" s="25">
        <v>2083.0</v>
      </c>
      <c r="V378" s="26">
        <v>27.0</v>
      </c>
      <c r="W378" s="5">
        <f t="shared" si="2"/>
        <v>-1037</v>
      </c>
      <c r="X378" s="27">
        <f t="shared" si="3"/>
        <v>44</v>
      </c>
      <c r="Y378" s="28">
        <f t="shared" si="4"/>
        <v>0.06201388888</v>
      </c>
      <c r="Z378" s="27"/>
      <c r="AA378" s="27" t="str">
        <f t="shared" si="5"/>
        <v/>
      </c>
      <c r="AB378" s="27" t="str">
        <f t="shared" si="6"/>
        <v/>
      </c>
      <c r="AC378" s="27" t="str">
        <f t="shared" si="7"/>
        <v/>
      </c>
      <c r="AD378" s="27" t="str">
        <f t="shared" si="8"/>
        <v/>
      </c>
      <c r="AE378" t="str">
        <f t="shared" si="9"/>
        <v/>
      </c>
      <c r="AG378" t="str">
        <f t="shared" si="10"/>
        <v>@cabeza</v>
      </c>
      <c r="AH378" s="31" t="str">
        <f t="shared" si="11"/>
        <v>https://www.chess.com/member/cabeza</v>
      </c>
      <c r="AJ378" s="29"/>
      <c r="AK378" s="29"/>
      <c r="AL378" s="29">
        <v>375.0</v>
      </c>
      <c r="AM378" s="29"/>
      <c r="AQ378" s="10"/>
    </row>
    <row r="379">
      <c r="A379" s="23">
        <v>376.0</v>
      </c>
      <c r="B379" s="10" t="s">
        <v>1119</v>
      </c>
      <c r="C379" s="24">
        <v>43225.78481481481</v>
      </c>
      <c r="D379" s="24">
        <v>43655.87490740741</v>
      </c>
      <c r="E379" s="10" t="s">
        <v>35</v>
      </c>
      <c r="F379" s="23">
        <v>2.0</v>
      </c>
      <c r="G379" s="25">
        <v>1609.0</v>
      </c>
      <c r="H379" s="23">
        <v>71.0</v>
      </c>
      <c r="I379" s="23">
        <v>153.0</v>
      </c>
      <c r="J379" s="23">
        <v>26.0</v>
      </c>
      <c r="K379" s="23">
        <v>95.0</v>
      </c>
      <c r="L379" s="23">
        <v>22141.0</v>
      </c>
      <c r="M379" s="23">
        <v>0.0</v>
      </c>
      <c r="N379" s="23">
        <v>1250.0</v>
      </c>
      <c r="O379" s="23">
        <v>215.0</v>
      </c>
      <c r="P379" s="23">
        <v>1.0</v>
      </c>
      <c r="Q379" s="23">
        <v>0.0</v>
      </c>
      <c r="R379" s="23">
        <v>3.0</v>
      </c>
      <c r="S379" s="23">
        <v>22141.0</v>
      </c>
      <c r="T379" s="25">
        <v>0.0</v>
      </c>
      <c r="U379" s="25">
        <v>1396.0</v>
      </c>
      <c r="V379" s="25">
        <v>13.0</v>
      </c>
      <c r="W379" s="5">
        <f t="shared" si="2"/>
        <v>-1179</v>
      </c>
      <c r="X379" s="27">
        <f t="shared" si="3"/>
        <v>4</v>
      </c>
      <c r="Y379" s="28">
        <f t="shared" si="4"/>
        <v>0.527974537</v>
      </c>
      <c r="Z379" s="27"/>
      <c r="AA379" s="27" t="str">
        <f t="shared" si="5"/>
        <v/>
      </c>
      <c r="AB379" s="27" t="str">
        <f t="shared" si="6"/>
        <v/>
      </c>
      <c r="AC379" s="27" t="str">
        <f t="shared" si="7"/>
        <v/>
      </c>
      <c r="AD379" s="27" t="str">
        <f t="shared" si="8"/>
        <v/>
      </c>
      <c r="AE379" t="str">
        <f t="shared" si="9"/>
        <v/>
      </c>
      <c r="AG379" t="str">
        <f t="shared" si="10"/>
        <v>@charlemagno</v>
      </c>
      <c r="AH379" s="31" t="str">
        <f t="shared" si="11"/>
        <v>https://www.chess.com/member/charlemagno</v>
      </c>
      <c r="AJ379" s="29"/>
      <c r="AK379" s="29"/>
      <c r="AL379" s="29">
        <v>376.0</v>
      </c>
      <c r="AM379" s="29"/>
      <c r="AQ379" s="10"/>
    </row>
    <row r="380">
      <c r="A380" s="23">
        <v>377.0</v>
      </c>
      <c r="B380" s="10" t="s">
        <v>1122</v>
      </c>
      <c r="C380" s="24">
        <v>43320.44462962963</v>
      </c>
      <c r="D380" s="24">
        <v>43656.09263888889</v>
      </c>
      <c r="E380" s="10" t="s">
        <v>39</v>
      </c>
      <c r="F380" s="23">
        <v>6.0</v>
      </c>
      <c r="G380" s="25">
        <v>1608.0</v>
      </c>
      <c r="H380" s="23">
        <v>73.0</v>
      </c>
      <c r="I380" s="23">
        <v>105.0</v>
      </c>
      <c r="J380" s="23">
        <v>6.0</v>
      </c>
      <c r="K380" s="23">
        <v>55.0</v>
      </c>
      <c r="L380" s="23">
        <v>14339.0</v>
      </c>
      <c r="M380" s="23">
        <v>4.55</v>
      </c>
      <c r="N380" s="10" t="s">
        <v>36</v>
      </c>
      <c r="O380" s="10" t="s">
        <v>36</v>
      </c>
      <c r="P380" s="23">
        <v>0.0</v>
      </c>
      <c r="Q380" s="23">
        <v>0.0</v>
      </c>
      <c r="R380" s="23">
        <v>0.0</v>
      </c>
      <c r="S380" s="10" t="s">
        <v>36</v>
      </c>
      <c r="T380" s="14" t="s">
        <v>36</v>
      </c>
      <c r="U380" s="25">
        <v>1406.0</v>
      </c>
      <c r="V380" s="25">
        <v>22.0</v>
      </c>
      <c r="W380" s="5" t="str">
        <f t="shared" si="2"/>
        <v>#VALUE!</v>
      </c>
      <c r="X380" s="27">
        <f t="shared" si="3"/>
        <v>0</v>
      </c>
      <c r="Y380" s="28">
        <f t="shared" si="4"/>
        <v>0.3102430556</v>
      </c>
      <c r="Z380" s="27"/>
      <c r="AA380" s="27" t="str">
        <f t="shared" si="5"/>
        <v/>
      </c>
      <c r="AB380" s="27" t="str">
        <f t="shared" si="6"/>
        <v/>
      </c>
      <c r="AC380" s="27" t="str">
        <f t="shared" si="7"/>
        <v/>
      </c>
      <c r="AD380" s="27" t="str">
        <f t="shared" si="8"/>
        <v/>
      </c>
      <c r="AE380" t="str">
        <f t="shared" si="9"/>
        <v/>
      </c>
      <c r="AG380" t="str">
        <f t="shared" si="10"/>
        <v>@nanov</v>
      </c>
      <c r="AH380" s="31" t="str">
        <f t="shared" si="11"/>
        <v>https://www.chess.com/member/nanov</v>
      </c>
      <c r="AJ380" s="29"/>
      <c r="AK380" s="29"/>
      <c r="AL380" s="29">
        <v>377.0</v>
      </c>
      <c r="AM380" s="29"/>
      <c r="AQ380" s="10"/>
    </row>
    <row r="381">
      <c r="A381" s="23">
        <v>378.0</v>
      </c>
      <c r="B381" s="10" t="s">
        <v>1125</v>
      </c>
      <c r="C381" s="24">
        <v>43357.010613425926</v>
      </c>
      <c r="D381" s="24">
        <v>43651.734305555554</v>
      </c>
      <c r="E381" s="10" t="s">
        <v>39</v>
      </c>
      <c r="F381" s="23">
        <v>0.0</v>
      </c>
      <c r="G381" s="25">
        <v>1607.0</v>
      </c>
      <c r="H381" s="23">
        <v>71.0</v>
      </c>
      <c r="I381" s="23">
        <v>54.0</v>
      </c>
      <c r="J381" s="23">
        <v>3.0</v>
      </c>
      <c r="K381" s="23">
        <v>35.0</v>
      </c>
      <c r="L381" s="23">
        <v>3165.0</v>
      </c>
      <c r="M381" s="23">
        <v>0.0</v>
      </c>
      <c r="N381" s="10" t="s">
        <v>36</v>
      </c>
      <c r="O381" s="10" t="s">
        <v>36</v>
      </c>
      <c r="P381" s="23">
        <v>0.0</v>
      </c>
      <c r="Q381" s="23">
        <v>0.0</v>
      </c>
      <c r="R381" s="23">
        <v>0.0</v>
      </c>
      <c r="S381" s="10" t="s">
        <v>36</v>
      </c>
      <c r="T381" s="14" t="s">
        <v>36</v>
      </c>
      <c r="U381" s="25">
        <v>1735.0</v>
      </c>
      <c r="V381" s="14" t="s">
        <v>36</v>
      </c>
      <c r="W381" s="5" t="str">
        <f t="shared" si="2"/>
        <v>#VALUE!</v>
      </c>
      <c r="X381" s="27">
        <f t="shared" si="3"/>
        <v>0</v>
      </c>
      <c r="Y381" s="28">
        <f t="shared" si="4"/>
        <v>4.668576389</v>
      </c>
      <c r="Z381" s="27"/>
      <c r="AA381" s="27" t="str">
        <f t="shared" si="5"/>
        <v/>
      </c>
      <c r="AB381" s="27" t="str">
        <f t="shared" si="6"/>
        <v/>
      </c>
      <c r="AC381" s="27" t="str">
        <f t="shared" si="7"/>
        <v/>
      </c>
      <c r="AD381" s="27" t="str">
        <f t="shared" si="8"/>
        <v/>
      </c>
      <c r="AE381" t="str">
        <f t="shared" si="9"/>
        <v/>
      </c>
      <c r="AG381" t="str">
        <f t="shared" si="10"/>
        <v>@rndemetriux</v>
      </c>
      <c r="AH381" s="31" t="str">
        <f t="shared" si="11"/>
        <v>https://www.chess.com/member/rndemetriux</v>
      </c>
      <c r="AJ381" s="29"/>
      <c r="AK381" s="29"/>
      <c r="AL381" s="29">
        <v>378.0</v>
      </c>
      <c r="AQ381" s="10"/>
    </row>
    <row r="382">
      <c r="A382" s="23">
        <v>379.0</v>
      </c>
      <c r="B382" s="10" t="s">
        <v>1126</v>
      </c>
      <c r="C382" s="24">
        <v>43593.09195601852</v>
      </c>
      <c r="D382" s="24">
        <v>43656.35951388889</v>
      </c>
      <c r="E382" s="10" t="s">
        <v>35</v>
      </c>
      <c r="F382" s="23">
        <v>6.0</v>
      </c>
      <c r="G382" s="25">
        <v>1606.0</v>
      </c>
      <c r="H382" s="23">
        <v>54.0</v>
      </c>
      <c r="I382" s="23">
        <v>119.0</v>
      </c>
      <c r="J382" s="23">
        <v>5.0</v>
      </c>
      <c r="K382" s="23">
        <v>50.0</v>
      </c>
      <c r="L382" s="23">
        <v>7708.0</v>
      </c>
      <c r="M382" s="23">
        <v>0.0</v>
      </c>
      <c r="N382" s="10" t="s">
        <v>36</v>
      </c>
      <c r="O382" s="10" t="s">
        <v>36</v>
      </c>
      <c r="P382" s="23">
        <v>0.0</v>
      </c>
      <c r="Q382" s="23">
        <v>0.0</v>
      </c>
      <c r="R382" s="23">
        <v>0.0</v>
      </c>
      <c r="S382" s="10" t="s">
        <v>36</v>
      </c>
      <c r="T382" s="14" t="s">
        <v>36</v>
      </c>
      <c r="U382" s="25">
        <v>1785.0</v>
      </c>
      <c r="V382" s="26">
        <v>23.0</v>
      </c>
      <c r="W382" s="5" t="str">
        <f t="shared" si="2"/>
        <v>#VALUE!</v>
      </c>
      <c r="X382" s="27">
        <f t="shared" si="3"/>
        <v>0</v>
      </c>
      <c r="Y382" s="28">
        <f t="shared" si="4"/>
        <v>0.04336805555</v>
      </c>
      <c r="Z382" s="27"/>
      <c r="AA382" s="27" t="str">
        <f t="shared" si="5"/>
        <v/>
      </c>
      <c r="AB382" s="27" t="str">
        <f t="shared" si="6"/>
        <v/>
      </c>
      <c r="AC382" s="27" t="str">
        <f t="shared" si="7"/>
        <v/>
      </c>
      <c r="AD382" s="27" t="str">
        <f t="shared" si="8"/>
        <v/>
      </c>
      <c r="AE382" t="str">
        <f t="shared" si="9"/>
        <v/>
      </c>
      <c r="AG382" t="str">
        <f t="shared" si="10"/>
        <v>@el_king_deivid</v>
      </c>
      <c r="AH382" s="31" t="str">
        <f t="shared" si="11"/>
        <v>https://www.chess.com/member/el_king_deivid</v>
      </c>
      <c r="AJ382" s="29"/>
      <c r="AK382" s="29"/>
      <c r="AL382" s="29">
        <v>379.0</v>
      </c>
      <c r="AM382" s="40"/>
      <c r="AQ382" s="10"/>
    </row>
    <row r="383">
      <c r="A383" s="23">
        <v>380.0</v>
      </c>
      <c r="B383" s="10" t="s">
        <v>1129</v>
      </c>
      <c r="C383" s="24">
        <v>43478.568553240744</v>
      </c>
      <c r="D383" s="24">
        <v>43656.37045138889</v>
      </c>
      <c r="E383" s="10" t="s">
        <v>35</v>
      </c>
      <c r="F383" s="23">
        <v>12.0</v>
      </c>
      <c r="G383" s="25">
        <v>1604.0</v>
      </c>
      <c r="H383" s="23">
        <v>48.0</v>
      </c>
      <c r="I383" s="23">
        <v>494.0</v>
      </c>
      <c r="J383" s="23">
        <v>96.0</v>
      </c>
      <c r="K383" s="23">
        <v>599.0</v>
      </c>
      <c r="L383" s="23">
        <v>7628.0</v>
      </c>
      <c r="M383" s="23">
        <v>0.0</v>
      </c>
      <c r="N383" s="23">
        <v>1177.0</v>
      </c>
      <c r="O383" s="23">
        <v>105.0</v>
      </c>
      <c r="P383" s="23">
        <v>18.0</v>
      </c>
      <c r="Q383" s="23">
        <v>0.0</v>
      </c>
      <c r="R383" s="23">
        <v>22.0</v>
      </c>
      <c r="S383" s="23">
        <v>7628.0</v>
      </c>
      <c r="T383" s="25">
        <v>0.0</v>
      </c>
      <c r="U383" s="25">
        <v>1723.0</v>
      </c>
      <c r="V383" s="26">
        <v>19.0</v>
      </c>
      <c r="W383" s="5">
        <f t="shared" si="2"/>
        <v>-1129</v>
      </c>
      <c r="X383" s="27">
        <f t="shared" si="3"/>
        <v>40</v>
      </c>
      <c r="Y383" s="28">
        <f t="shared" si="4"/>
        <v>0.03243055556</v>
      </c>
      <c r="Z383" s="27"/>
      <c r="AA383" s="27" t="str">
        <f t="shared" si="5"/>
        <v/>
      </c>
      <c r="AB383" s="27" t="str">
        <f t="shared" si="6"/>
        <v/>
      </c>
      <c r="AC383" s="27" t="str">
        <f t="shared" si="7"/>
        <v/>
      </c>
      <c r="AD383" s="27" t="str">
        <f t="shared" si="8"/>
        <v/>
      </c>
      <c r="AE383" t="str">
        <f t="shared" si="9"/>
        <v/>
      </c>
      <c r="AG383" t="str">
        <f t="shared" si="10"/>
        <v>@juliovcpaz</v>
      </c>
      <c r="AH383" s="31" t="str">
        <f t="shared" si="11"/>
        <v>https://www.chess.com/member/juliovcpaz</v>
      </c>
      <c r="AJ383" s="29"/>
      <c r="AK383" s="29"/>
      <c r="AL383" s="29">
        <v>380.0</v>
      </c>
      <c r="AM383" s="29"/>
      <c r="AQ383" s="10"/>
    </row>
    <row r="384">
      <c r="A384" s="23">
        <v>381.0</v>
      </c>
      <c r="B384" s="10" t="s">
        <v>1132</v>
      </c>
      <c r="C384" s="24">
        <v>42933.49643518519</v>
      </c>
      <c r="D384" s="24">
        <v>43656.31060185185</v>
      </c>
      <c r="E384" s="10" t="s">
        <v>39</v>
      </c>
      <c r="F384" s="23">
        <v>7.0</v>
      </c>
      <c r="G384" s="25">
        <v>1604.0</v>
      </c>
      <c r="H384" s="23">
        <v>68.0</v>
      </c>
      <c r="I384" s="23">
        <v>178.0</v>
      </c>
      <c r="J384" s="23">
        <v>26.0</v>
      </c>
      <c r="K384" s="23">
        <v>88.0</v>
      </c>
      <c r="L384" s="23">
        <v>17839.0</v>
      </c>
      <c r="M384" s="23">
        <v>0.0</v>
      </c>
      <c r="N384" s="23">
        <v>1187.0</v>
      </c>
      <c r="O384" s="23">
        <v>104.0</v>
      </c>
      <c r="P384" s="23">
        <v>11.0</v>
      </c>
      <c r="Q384" s="23">
        <v>3.0</v>
      </c>
      <c r="R384" s="23">
        <v>8.0</v>
      </c>
      <c r="S384" s="23">
        <v>17839.0</v>
      </c>
      <c r="T384" s="25">
        <v>0.0</v>
      </c>
      <c r="U384" s="25">
        <v>1651.0</v>
      </c>
      <c r="V384" s="26">
        <v>11.0</v>
      </c>
      <c r="W384" s="5">
        <f t="shared" si="2"/>
        <v>-1119</v>
      </c>
      <c r="X384" s="27">
        <f t="shared" si="3"/>
        <v>22</v>
      </c>
      <c r="Y384" s="28">
        <f t="shared" si="4"/>
        <v>0.09228009259</v>
      </c>
      <c r="Z384" s="27"/>
      <c r="AA384" s="27" t="str">
        <f t="shared" si="5"/>
        <v/>
      </c>
      <c r="AB384" s="27" t="str">
        <f t="shared" si="6"/>
        <v/>
      </c>
      <c r="AC384" s="27" t="str">
        <f t="shared" si="7"/>
        <v/>
      </c>
      <c r="AD384" s="27" t="str">
        <f t="shared" si="8"/>
        <v/>
      </c>
      <c r="AE384" t="str">
        <f t="shared" si="9"/>
        <v/>
      </c>
      <c r="AG384" t="str">
        <f t="shared" si="10"/>
        <v>@canca</v>
      </c>
      <c r="AH384" s="31" t="str">
        <f t="shared" si="11"/>
        <v>https://www.chess.com/member/canca</v>
      </c>
      <c r="AJ384" s="29"/>
      <c r="AK384" s="29"/>
      <c r="AL384" s="29">
        <v>381.0</v>
      </c>
      <c r="AM384" s="29"/>
      <c r="AQ384" s="10"/>
    </row>
    <row r="385">
      <c r="A385" s="23">
        <v>382.0</v>
      </c>
      <c r="B385" s="10" t="s">
        <v>1134</v>
      </c>
      <c r="C385" s="24">
        <v>43154.551099537035</v>
      </c>
      <c r="D385" s="24">
        <v>43656.029965277776</v>
      </c>
      <c r="E385" s="10" t="s">
        <v>39</v>
      </c>
      <c r="F385" s="23">
        <v>0.0</v>
      </c>
      <c r="G385" s="25">
        <v>1602.0</v>
      </c>
      <c r="H385" s="23">
        <v>80.0</v>
      </c>
      <c r="I385" s="23">
        <v>80.0</v>
      </c>
      <c r="J385" s="23">
        <v>5.0</v>
      </c>
      <c r="K385" s="23">
        <v>47.0</v>
      </c>
      <c r="L385" s="23">
        <v>60663.0</v>
      </c>
      <c r="M385" s="23">
        <v>100.0</v>
      </c>
      <c r="N385" s="10" t="s">
        <v>36</v>
      </c>
      <c r="O385" s="10" t="s">
        <v>36</v>
      </c>
      <c r="P385" s="23">
        <v>0.0</v>
      </c>
      <c r="Q385" s="23">
        <v>0.0</v>
      </c>
      <c r="R385" s="23">
        <v>0.0</v>
      </c>
      <c r="S385" s="10" t="s">
        <v>36</v>
      </c>
      <c r="T385" s="14" t="s">
        <v>36</v>
      </c>
      <c r="U385" s="25">
        <v>1600.0</v>
      </c>
      <c r="V385" s="25">
        <v>20.0</v>
      </c>
      <c r="W385" s="5" t="str">
        <f t="shared" si="2"/>
        <v>#VALUE!</v>
      </c>
      <c r="X385" s="27">
        <f t="shared" si="3"/>
        <v>0</v>
      </c>
      <c r="Y385" s="28">
        <f t="shared" si="4"/>
        <v>0.3729166667</v>
      </c>
      <c r="Z385" s="27"/>
      <c r="AA385" s="27" t="str">
        <f t="shared" si="5"/>
        <v/>
      </c>
      <c r="AB385" s="27" t="str">
        <f t="shared" si="6"/>
        <v/>
      </c>
      <c r="AC385" s="27" t="str">
        <f t="shared" si="7"/>
        <v/>
      </c>
      <c r="AD385" s="27" t="str">
        <f t="shared" si="8"/>
        <v/>
      </c>
      <c r="AE385" t="str">
        <f t="shared" si="9"/>
        <v/>
      </c>
      <c r="AG385" t="str">
        <f t="shared" si="10"/>
        <v>@betajulieta</v>
      </c>
      <c r="AH385" s="31" t="str">
        <f t="shared" si="11"/>
        <v>https://www.chess.com/member/betajulieta</v>
      </c>
      <c r="AJ385" s="29"/>
      <c r="AK385" s="29"/>
      <c r="AL385" s="29">
        <v>382.0</v>
      </c>
      <c r="AM385" s="29"/>
      <c r="AQ385" s="10"/>
    </row>
    <row r="386">
      <c r="A386" s="23">
        <v>383.0</v>
      </c>
      <c r="B386" s="10" t="s">
        <v>1136</v>
      </c>
      <c r="C386" s="24">
        <v>43325.35693287037</v>
      </c>
      <c r="D386" s="24">
        <v>43656.32934027778</v>
      </c>
      <c r="E386" s="10" t="s">
        <v>35</v>
      </c>
      <c r="F386" s="23">
        <v>3.0</v>
      </c>
      <c r="G386" s="25">
        <v>1602.0</v>
      </c>
      <c r="H386" s="23">
        <v>70.0</v>
      </c>
      <c r="I386" s="23">
        <v>149.0</v>
      </c>
      <c r="J386" s="23">
        <v>6.0</v>
      </c>
      <c r="K386" s="23">
        <v>74.0</v>
      </c>
      <c r="L386" s="23">
        <v>11474.0</v>
      </c>
      <c r="M386" s="23">
        <v>0.0</v>
      </c>
      <c r="N386" s="23">
        <v>1250.0</v>
      </c>
      <c r="O386" s="23">
        <v>120.0</v>
      </c>
      <c r="P386" s="23">
        <v>4.0</v>
      </c>
      <c r="Q386" s="23">
        <v>0.0</v>
      </c>
      <c r="R386" s="23">
        <v>7.0</v>
      </c>
      <c r="S386" s="23">
        <v>11474.0</v>
      </c>
      <c r="T386" s="25">
        <v>0.0</v>
      </c>
      <c r="U386" s="25">
        <v>1806.0</v>
      </c>
      <c r="V386" s="26">
        <v>21.0</v>
      </c>
      <c r="W386" s="5">
        <f t="shared" si="2"/>
        <v>-1180</v>
      </c>
      <c r="X386" s="27">
        <f t="shared" si="3"/>
        <v>11</v>
      </c>
      <c r="Y386" s="28">
        <f t="shared" si="4"/>
        <v>0.07354166666</v>
      </c>
      <c r="Z386" s="27"/>
      <c r="AA386" s="27" t="str">
        <f t="shared" si="5"/>
        <v/>
      </c>
      <c r="AB386" s="27" t="str">
        <f t="shared" si="6"/>
        <v/>
      </c>
      <c r="AC386" s="27" t="str">
        <f t="shared" si="7"/>
        <v/>
      </c>
      <c r="AD386" s="27" t="str">
        <f t="shared" si="8"/>
        <v/>
      </c>
      <c r="AE386" t="str">
        <f t="shared" si="9"/>
        <v/>
      </c>
      <c r="AG386" t="str">
        <f t="shared" si="10"/>
        <v>@ilajedrecista</v>
      </c>
      <c r="AH386" s="31" t="str">
        <f t="shared" si="11"/>
        <v>https://www.chess.com/member/ilajedrecista</v>
      </c>
      <c r="AJ386" s="29"/>
      <c r="AK386" s="29"/>
      <c r="AL386" s="29">
        <v>383.0</v>
      </c>
      <c r="AQ386" s="10"/>
    </row>
    <row r="387">
      <c r="A387" s="23">
        <v>384.0</v>
      </c>
      <c r="B387" s="10" t="s">
        <v>1139</v>
      </c>
      <c r="C387" s="24">
        <v>42799.06637731481</v>
      </c>
      <c r="D387" s="24">
        <v>43494.818715277775</v>
      </c>
      <c r="E387" s="10" t="s">
        <v>39</v>
      </c>
      <c r="F387" s="23">
        <v>0.0</v>
      </c>
      <c r="G387" s="25">
        <v>1598.0</v>
      </c>
      <c r="H387" s="23">
        <v>86.0</v>
      </c>
      <c r="I387" s="23">
        <v>231.0</v>
      </c>
      <c r="J387" s="23">
        <v>17.0</v>
      </c>
      <c r="K387" s="23">
        <v>94.0</v>
      </c>
      <c r="L387" s="23">
        <v>6024.0</v>
      </c>
      <c r="M387" s="23">
        <v>0.0</v>
      </c>
      <c r="N387" s="23">
        <v>1426.0</v>
      </c>
      <c r="O387" s="23">
        <v>248.0</v>
      </c>
      <c r="P387" s="23">
        <v>3.0</v>
      </c>
      <c r="Q387" s="23">
        <v>0.0</v>
      </c>
      <c r="R387" s="23">
        <v>0.0</v>
      </c>
      <c r="S387" s="23">
        <v>6024.0</v>
      </c>
      <c r="T387" s="25">
        <v>0.0</v>
      </c>
      <c r="U387" s="25">
        <v>1826.0</v>
      </c>
      <c r="V387" s="33" t="s">
        <v>36</v>
      </c>
      <c r="W387" s="5">
        <f t="shared" si="2"/>
        <v>-1340</v>
      </c>
      <c r="X387" s="27">
        <f t="shared" si="3"/>
        <v>3</v>
      </c>
      <c r="Y387" s="28">
        <f t="shared" si="4"/>
        <v>161.5841667</v>
      </c>
      <c r="Z387" s="27"/>
      <c r="AA387" s="27" t="str">
        <f t="shared" si="5"/>
        <v/>
      </c>
      <c r="AB387" s="27" t="str">
        <f t="shared" si="6"/>
        <v/>
      </c>
      <c r="AC387" s="27" t="str">
        <f t="shared" si="7"/>
        <v/>
      </c>
      <c r="AD387" s="27" t="str">
        <f t="shared" si="8"/>
        <v/>
      </c>
      <c r="AE387" t="str">
        <f t="shared" si="9"/>
        <v/>
      </c>
      <c r="AG387" t="str">
        <f t="shared" si="10"/>
        <v>@caballo_amargo</v>
      </c>
      <c r="AH387" s="31" t="str">
        <f t="shared" si="11"/>
        <v>https://www.chess.com/member/caballo_amargo</v>
      </c>
      <c r="AJ387" s="29"/>
      <c r="AK387" s="29"/>
      <c r="AL387" s="29">
        <v>384.0</v>
      </c>
      <c r="AM387" s="29"/>
      <c r="AQ387" s="10"/>
    </row>
    <row r="388">
      <c r="A388" s="23">
        <v>385.0</v>
      </c>
      <c r="B388" s="10" t="s">
        <v>1140</v>
      </c>
      <c r="C388" s="24">
        <v>42929.45601851852</v>
      </c>
      <c r="D388" s="24">
        <v>43656.25141203704</v>
      </c>
      <c r="E388" s="10" t="s">
        <v>39</v>
      </c>
      <c r="F388" s="23">
        <v>4.0</v>
      </c>
      <c r="G388" s="25">
        <v>1597.0</v>
      </c>
      <c r="H388" s="23">
        <v>90.0</v>
      </c>
      <c r="I388" s="23">
        <v>120.0</v>
      </c>
      <c r="J388" s="23">
        <v>3.0</v>
      </c>
      <c r="K388" s="23">
        <v>76.0</v>
      </c>
      <c r="L388" s="23">
        <v>38539.0</v>
      </c>
      <c r="M388" s="23">
        <v>0.0</v>
      </c>
      <c r="N388" s="23">
        <v>1035.0</v>
      </c>
      <c r="O388" s="23">
        <v>100.0</v>
      </c>
      <c r="P388" s="23">
        <v>21.0</v>
      </c>
      <c r="Q388" s="23">
        <v>1.0</v>
      </c>
      <c r="R388" s="23">
        <v>18.0</v>
      </c>
      <c r="S388" s="23">
        <v>38539.0</v>
      </c>
      <c r="T388" s="25">
        <v>0.0</v>
      </c>
      <c r="U388" s="25">
        <v>1132.0</v>
      </c>
      <c r="V388" s="33" t="s">
        <v>36</v>
      </c>
      <c r="W388" s="5">
        <f t="shared" si="2"/>
        <v>-945</v>
      </c>
      <c r="X388" s="27">
        <f t="shared" si="3"/>
        <v>40</v>
      </c>
      <c r="Y388" s="28">
        <f t="shared" si="4"/>
        <v>0.1514699074</v>
      </c>
      <c r="Z388" s="27"/>
      <c r="AA388" s="27" t="str">
        <f t="shared" si="5"/>
        <v/>
      </c>
      <c r="AB388" s="27" t="str">
        <f t="shared" si="6"/>
        <v/>
      </c>
      <c r="AC388" s="27" t="str">
        <f t="shared" si="7"/>
        <v/>
      </c>
      <c r="AD388" s="27" t="str">
        <f t="shared" si="8"/>
        <v/>
      </c>
      <c r="AE388" t="str">
        <f t="shared" si="9"/>
        <v/>
      </c>
      <c r="AG388" t="str">
        <f t="shared" si="10"/>
        <v>@federicoroth</v>
      </c>
      <c r="AH388" s="31" t="str">
        <f t="shared" si="11"/>
        <v>https://www.chess.com/member/federicoroth</v>
      </c>
      <c r="AJ388" s="29"/>
      <c r="AK388" s="29"/>
      <c r="AL388" s="29">
        <v>385.0</v>
      </c>
      <c r="AM388" s="29"/>
      <c r="AQ388" s="10"/>
    </row>
    <row r="389">
      <c r="A389" s="23">
        <v>386.0</v>
      </c>
      <c r="B389" s="10" t="s">
        <v>1143</v>
      </c>
      <c r="C389" s="24">
        <v>43345.945555555554</v>
      </c>
      <c r="D389" s="24">
        <v>43656.05048611111</v>
      </c>
      <c r="E389" s="10" t="s">
        <v>39</v>
      </c>
      <c r="F389" s="23">
        <v>0.0</v>
      </c>
      <c r="G389" s="25">
        <v>1594.0</v>
      </c>
      <c r="H389" s="23">
        <v>99.0</v>
      </c>
      <c r="I389" s="23">
        <v>28.0</v>
      </c>
      <c r="J389" s="23">
        <v>1.0</v>
      </c>
      <c r="K389" s="23">
        <v>3.0</v>
      </c>
      <c r="L389" s="23">
        <v>31073.0</v>
      </c>
      <c r="M389" s="23">
        <v>0.0</v>
      </c>
      <c r="N389" s="10" t="s">
        <v>36</v>
      </c>
      <c r="O389" s="10" t="s">
        <v>36</v>
      </c>
      <c r="P389" s="23">
        <v>0.0</v>
      </c>
      <c r="Q389" s="23">
        <v>0.0</v>
      </c>
      <c r="R389" s="23">
        <v>0.0</v>
      </c>
      <c r="S389" s="10" t="s">
        <v>36</v>
      </c>
      <c r="T389" s="14" t="s">
        <v>36</v>
      </c>
      <c r="U389" s="25">
        <v>1251.0</v>
      </c>
      <c r="V389" s="25">
        <v>12.0</v>
      </c>
      <c r="W389" s="5" t="str">
        <f t="shared" si="2"/>
        <v>#VALUE!</v>
      </c>
      <c r="X389" s="27">
        <f t="shared" si="3"/>
        <v>0</v>
      </c>
      <c r="Y389" s="28">
        <f t="shared" si="4"/>
        <v>0.3523958333</v>
      </c>
      <c r="Z389" s="27"/>
      <c r="AA389" s="27" t="str">
        <f t="shared" si="5"/>
        <v/>
      </c>
      <c r="AB389" s="27" t="str">
        <f t="shared" si="6"/>
        <v/>
      </c>
      <c r="AC389" s="27" t="str">
        <f t="shared" si="7"/>
        <v/>
      </c>
      <c r="AD389" s="27" t="str">
        <f t="shared" si="8"/>
        <v/>
      </c>
      <c r="AE389" t="str">
        <f t="shared" si="9"/>
        <v/>
      </c>
      <c r="AG389" t="str">
        <f t="shared" si="10"/>
        <v>@aeonkronus</v>
      </c>
      <c r="AH389" s="31" t="str">
        <f t="shared" si="11"/>
        <v>https://www.chess.com/member/aeonkronus</v>
      </c>
      <c r="AJ389" s="29"/>
      <c r="AK389" s="29"/>
      <c r="AL389" s="29">
        <v>386.0</v>
      </c>
      <c r="AM389" s="29"/>
      <c r="AQ389" s="10"/>
    </row>
    <row r="390">
      <c r="A390" s="23">
        <v>387.0</v>
      </c>
      <c r="B390" s="10" t="s">
        <v>1145</v>
      </c>
      <c r="C390" s="24">
        <v>42255.46087962963</v>
      </c>
      <c r="D390" s="24">
        <v>43655.66278935185</v>
      </c>
      <c r="E390" s="10" t="s">
        <v>39</v>
      </c>
      <c r="F390" s="23">
        <v>0.0</v>
      </c>
      <c r="G390" s="25">
        <v>1594.0</v>
      </c>
      <c r="H390" s="23">
        <v>105.0</v>
      </c>
      <c r="I390" s="23">
        <v>62.0</v>
      </c>
      <c r="J390" s="23">
        <v>7.0</v>
      </c>
      <c r="K390" s="23">
        <v>51.0</v>
      </c>
      <c r="L390" s="23">
        <v>17895.0</v>
      </c>
      <c r="M390" s="23">
        <v>0.0</v>
      </c>
      <c r="N390" s="10" t="s">
        <v>36</v>
      </c>
      <c r="O390" s="10" t="s">
        <v>36</v>
      </c>
      <c r="P390" s="23">
        <v>0.0</v>
      </c>
      <c r="Q390" s="23">
        <v>0.0</v>
      </c>
      <c r="R390" s="23">
        <v>0.0</v>
      </c>
      <c r="S390" s="10" t="s">
        <v>36</v>
      </c>
      <c r="T390" s="14" t="s">
        <v>36</v>
      </c>
      <c r="U390" s="25">
        <v>1517.0</v>
      </c>
      <c r="V390" s="26">
        <v>19.0</v>
      </c>
      <c r="W390" s="5" t="str">
        <f t="shared" si="2"/>
        <v>#VALUE!</v>
      </c>
      <c r="X390" s="27">
        <f t="shared" si="3"/>
        <v>0</v>
      </c>
      <c r="Y390" s="28">
        <f t="shared" si="4"/>
        <v>0.7400925926</v>
      </c>
      <c r="Z390" s="27"/>
      <c r="AA390" s="27" t="str">
        <f t="shared" si="5"/>
        <v/>
      </c>
      <c r="AB390" s="27" t="str">
        <f t="shared" si="6"/>
        <v/>
      </c>
      <c r="AC390" s="27" t="str">
        <f t="shared" si="7"/>
        <v/>
      </c>
      <c r="AD390" s="27" t="str">
        <f t="shared" si="8"/>
        <v/>
      </c>
      <c r="AE390" t="str">
        <f t="shared" si="9"/>
        <v/>
      </c>
      <c r="AG390" t="str">
        <f t="shared" si="10"/>
        <v>@alejandrol02</v>
      </c>
      <c r="AH390" s="31" t="str">
        <f t="shared" si="11"/>
        <v>https://www.chess.com/member/alejandrol02</v>
      </c>
      <c r="AJ390" s="29"/>
      <c r="AK390" s="29"/>
      <c r="AL390" s="29">
        <v>387.0</v>
      </c>
      <c r="AM390" s="29"/>
      <c r="AQ390" s="10"/>
    </row>
    <row r="391">
      <c r="A391" s="23">
        <v>388.0</v>
      </c>
      <c r="B391" s="10" t="s">
        <v>1147</v>
      </c>
      <c r="C391" s="24">
        <v>43255.575219907405</v>
      </c>
      <c r="D391" s="24">
        <v>43656.10758101852</v>
      </c>
      <c r="E391" s="10" t="s">
        <v>39</v>
      </c>
      <c r="F391" s="23">
        <v>2.0</v>
      </c>
      <c r="G391" s="25">
        <v>1593.0</v>
      </c>
      <c r="H391" s="23">
        <v>93.0</v>
      </c>
      <c r="I391" s="23">
        <v>39.0</v>
      </c>
      <c r="J391" s="23">
        <v>3.0</v>
      </c>
      <c r="K391" s="23">
        <v>15.0</v>
      </c>
      <c r="L391" s="23">
        <v>8087.0</v>
      </c>
      <c r="M391" s="23">
        <v>0.0</v>
      </c>
      <c r="N391" s="10" t="s">
        <v>36</v>
      </c>
      <c r="O391" s="10" t="s">
        <v>36</v>
      </c>
      <c r="P391" s="23">
        <v>0.0</v>
      </c>
      <c r="Q391" s="23">
        <v>0.0</v>
      </c>
      <c r="R391" s="23">
        <v>0.0</v>
      </c>
      <c r="S391" s="10" t="s">
        <v>36</v>
      </c>
      <c r="T391" s="14" t="s">
        <v>36</v>
      </c>
      <c r="U391" s="25">
        <v>1750.0</v>
      </c>
      <c r="V391" s="26">
        <v>23.0</v>
      </c>
      <c r="W391" s="5" t="str">
        <f t="shared" si="2"/>
        <v>#VALUE!</v>
      </c>
      <c r="X391" s="27">
        <f t="shared" si="3"/>
        <v>0</v>
      </c>
      <c r="Y391" s="28">
        <f t="shared" si="4"/>
        <v>0.2953009259</v>
      </c>
      <c r="Z391" s="27"/>
      <c r="AA391" s="27" t="str">
        <f t="shared" si="5"/>
        <v/>
      </c>
      <c r="AB391" s="27" t="str">
        <f t="shared" si="6"/>
        <v/>
      </c>
      <c r="AC391" s="27" t="str">
        <f t="shared" si="7"/>
        <v/>
      </c>
      <c r="AD391" s="27" t="str">
        <f t="shared" si="8"/>
        <v/>
      </c>
      <c r="AE391" t="str">
        <f t="shared" si="9"/>
        <v/>
      </c>
      <c r="AG391" t="str">
        <f t="shared" si="10"/>
        <v>@rapmillo</v>
      </c>
      <c r="AH391" s="31" t="str">
        <f t="shared" si="11"/>
        <v>https://www.chess.com/member/rapmillo</v>
      </c>
      <c r="AJ391" s="29"/>
      <c r="AK391" s="29"/>
      <c r="AL391" s="29">
        <v>388.0</v>
      </c>
      <c r="AM391" s="29"/>
      <c r="AQ391" s="10"/>
    </row>
    <row r="392">
      <c r="A392" s="23">
        <v>389.0</v>
      </c>
      <c r="B392" s="10" t="s">
        <v>1149</v>
      </c>
      <c r="C392" s="24">
        <v>43347.362025462964</v>
      </c>
      <c r="D392" s="24">
        <v>43641.387662037036</v>
      </c>
      <c r="E392" s="10" t="s">
        <v>39</v>
      </c>
      <c r="F392" s="23">
        <v>0.0</v>
      </c>
      <c r="G392" s="25">
        <v>1593.0</v>
      </c>
      <c r="H392" s="23">
        <v>95.0</v>
      </c>
      <c r="I392" s="23">
        <v>81.0</v>
      </c>
      <c r="J392" s="23">
        <v>16.0</v>
      </c>
      <c r="K392" s="23">
        <v>37.0</v>
      </c>
      <c r="L392" s="23">
        <v>4865.0</v>
      </c>
      <c r="M392" s="23">
        <v>0.0</v>
      </c>
      <c r="N392" s="10" t="s">
        <v>36</v>
      </c>
      <c r="O392" s="10" t="s">
        <v>36</v>
      </c>
      <c r="P392" s="23">
        <v>0.0</v>
      </c>
      <c r="Q392" s="23">
        <v>0.0</v>
      </c>
      <c r="R392" s="23">
        <v>0.0</v>
      </c>
      <c r="S392" s="10" t="s">
        <v>36</v>
      </c>
      <c r="T392" s="14" t="s">
        <v>36</v>
      </c>
      <c r="U392" s="25">
        <v>1628.0</v>
      </c>
      <c r="V392" s="33" t="s">
        <v>36</v>
      </c>
      <c r="W392" s="5" t="str">
        <f t="shared" si="2"/>
        <v>#VALUE!</v>
      </c>
      <c r="X392" s="27">
        <f t="shared" si="3"/>
        <v>0</v>
      </c>
      <c r="Y392" s="28">
        <f t="shared" si="4"/>
        <v>15.01521991</v>
      </c>
      <c r="Z392" s="27"/>
      <c r="AA392" s="27" t="str">
        <f t="shared" si="5"/>
        <v/>
      </c>
      <c r="AB392" s="27" t="str">
        <f t="shared" si="6"/>
        <v/>
      </c>
      <c r="AC392" s="27" t="str">
        <f t="shared" si="7"/>
        <v/>
      </c>
      <c r="AD392" s="27" t="str">
        <f t="shared" si="8"/>
        <v/>
      </c>
      <c r="AE392" t="str">
        <f t="shared" si="9"/>
        <v/>
      </c>
      <c r="AG392" t="str">
        <f t="shared" si="10"/>
        <v>@mariano7373</v>
      </c>
      <c r="AH392" s="31" t="str">
        <f t="shared" si="11"/>
        <v>https://www.chess.com/member/mariano7373</v>
      </c>
      <c r="AJ392" s="29"/>
      <c r="AK392" s="29"/>
      <c r="AL392" s="29">
        <v>389.0</v>
      </c>
      <c r="AM392" s="29"/>
      <c r="AQ392" s="10"/>
    </row>
    <row r="393">
      <c r="A393" s="23">
        <v>390.0</v>
      </c>
      <c r="B393" s="10" t="s">
        <v>1151</v>
      </c>
      <c r="C393" s="24">
        <v>42093.36063657407</v>
      </c>
      <c r="D393" s="24">
        <v>43656.362395833334</v>
      </c>
      <c r="E393" s="10" t="s">
        <v>39</v>
      </c>
      <c r="F393" s="23">
        <v>11.0</v>
      </c>
      <c r="G393" s="25">
        <v>1592.0</v>
      </c>
      <c r="H393" s="23">
        <v>89.0</v>
      </c>
      <c r="I393" s="23">
        <v>150.0</v>
      </c>
      <c r="J393" s="23">
        <v>27.0</v>
      </c>
      <c r="K393" s="23">
        <v>89.0</v>
      </c>
      <c r="L393" s="23">
        <v>52619.0</v>
      </c>
      <c r="M393" s="23">
        <v>0.0</v>
      </c>
      <c r="N393" s="23">
        <v>1305.0</v>
      </c>
      <c r="O393" s="23">
        <v>98.0</v>
      </c>
      <c r="P393" s="23">
        <v>29.0</v>
      </c>
      <c r="Q393" s="23">
        <v>2.0</v>
      </c>
      <c r="R393" s="23">
        <v>23.0</v>
      </c>
      <c r="S393" s="23">
        <v>52619.0</v>
      </c>
      <c r="T393" s="25">
        <v>0.0</v>
      </c>
      <c r="U393" s="25">
        <v>1136.0</v>
      </c>
      <c r="V393" s="26">
        <v>14.0</v>
      </c>
      <c r="W393" s="5">
        <f t="shared" si="2"/>
        <v>-1216</v>
      </c>
      <c r="X393" s="27">
        <f t="shared" si="3"/>
        <v>54</v>
      </c>
      <c r="Y393" s="28">
        <f t="shared" si="4"/>
        <v>0.04048611111</v>
      </c>
      <c r="Z393" s="27"/>
      <c r="AA393" s="27" t="str">
        <f t="shared" si="5"/>
        <v/>
      </c>
      <c r="AB393" s="27" t="str">
        <f t="shared" si="6"/>
        <v/>
      </c>
      <c r="AC393" s="27" t="str">
        <f t="shared" si="7"/>
        <v/>
      </c>
      <c r="AD393" s="27" t="str">
        <f t="shared" si="8"/>
        <v/>
      </c>
      <c r="AE393" t="str">
        <f t="shared" si="9"/>
        <v/>
      </c>
      <c r="AG393" t="str">
        <f t="shared" si="10"/>
        <v>@mardesebas</v>
      </c>
      <c r="AH393" s="31" t="str">
        <f t="shared" si="11"/>
        <v>https://www.chess.com/member/mardesebas</v>
      </c>
      <c r="AJ393" s="29"/>
      <c r="AK393" s="29"/>
      <c r="AL393" s="29">
        <v>390.0</v>
      </c>
      <c r="AQ393" s="10"/>
    </row>
    <row r="394">
      <c r="A394" s="23">
        <v>391.0</v>
      </c>
      <c r="B394" s="10" t="s">
        <v>1154</v>
      </c>
      <c r="C394" s="24">
        <v>43166.82896990741</v>
      </c>
      <c r="D394" s="24">
        <v>43656.374930555554</v>
      </c>
      <c r="E394" s="10" t="s">
        <v>35</v>
      </c>
      <c r="F394" s="23">
        <v>11.0</v>
      </c>
      <c r="G394" s="25">
        <v>1590.0</v>
      </c>
      <c r="H394" s="23">
        <v>80.0</v>
      </c>
      <c r="I394" s="23">
        <v>61.0</v>
      </c>
      <c r="J394" s="23">
        <v>4.0</v>
      </c>
      <c r="K394" s="23">
        <v>37.0</v>
      </c>
      <c r="L394" s="23">
        <v>38700.0</v>
      </c>
      <c r="M394" s="23">
        <v>0.0</v>
      </c>
      <c r="N394" s="23">
        <v>1476.0</v>
      </c>
      <c r="O394" s="23">
        <v>140.0</v>
      </c>
      <c r="P394" s="23">
        <v>7.0</v>
      </c>
      <c r="Q394" s="23">
        <v>1.0</v>
      </c>
      <c r="R394" s="23">
        <v>0.0</v>
      </c>
      <c r="S394" s="23">
        <v>38700.0</v>
      </c>
      <c r="T394" s="25">
        <v>0.0</v>
      </c>
      <c r="U394" s="25">
        <v>1766.0</v>
      </c>
      <c r="V394" s="26">
        <v>23.0</v>
      </c>
      <c r="W394" s="5">
        <f t="shared" si="2"/>
        <v>-1396</v>
      </c>
      <c r="X394" s="27">
        <f t="shared" si="3"/>
        <v>8</v>
      </c>
      <c r="Y394" s="28">
        <f t="shared" si="4"/>
        <v>0.02795138889</v>
      </c>
      <c r="Z394" s="27"/>
      <c r="AA394" s="27" t="str">
        <f t="shared" si="5"/>
        <v/>
      </c>
      <c r="AB394" s="27" t="str">
        <f t="shared" si="6"/>
        <v/>
      </c>
      <c r="AC394" s="27" t="str">
        <f t="shared" si="7"/>
        <v/>
      </c>
      <c r="AD394" s="27" t="str">
        <f t="shared" si="8"/>
        <v/>
      </c>
      <c r="AE394" t="str">
        <f t="shared" si="9"/>
        <v/>
      </c>
      <c r="AG394" t="str">
        <f t="shared" si="10"/>
        <v>@federico_carpi</v>
      </c>
      <c r="AH394" s="31" t="str">
        <f t="shared" si="11"/>
        <v>https://www.chess.com/member/federico_carpi</v>
      </c>
      <c r="AJ394" s="29"/>
      <c r="AK394" s="29"/>
      <c r="AL394" s="29">
        <v>391.0</v>
      </c>
      <c r="AQ394" s="10"/>
    </row>
    <row r="395">
      <c r="A395" s="23">
        <v>392.0</v>
      </c>
      <c r="B395" s="10" t="s">
        <v>1156</v>
      </c>
      <c r="C395" s="24">
        <v>42829.79491898148</v>
      </c>
      <c r="D395" s="24">
        <v>43651.46807870371</v>
      </c>
      <c r="E395" s="10" t="s">
        <v>39</v>
      </c>
      <c r="F395" s="23">
        <v>4.0</v>
      </c>
      <c r="G395" s="25">
        <v>1590.0</v>
      </c>
      <c r="H395" s="23">
        <v>69.0</v>
      </c>
      <c r="I395" s="23">
        <v>272.0</v>
      </c>
      <c r="J395" s="23">
        <v>39.0</v>
      </c>
      <c r="K395" s="23">
        <v>223.0</v>
      </c>
      <c r="L395" s="23">
        <v>30458.0</v>
      </c>
      <c r="M395" s="23">
        <v>20.83</v>
      </c>
      <c r="N395" s="23">
        <v>1300.0</v>
      </c>
      <c r="O395" s="23">
        <v>93.0</v>
      </c>
      <c r="P395" s="23">
        <v>35.0</v>
      </c>
      <c r="Q395" s="23">
        <v>1.0</v>
      </c>
      <c r="R395" s="23">
        <v>36.0</v>
      </c>
      <c r="S395" s="23">
        <v>30458.0</v>
      </c>
      <c r="T395" s="25">
        <v>20.83</v>
      </c>
      <c r="U395" s="25">
        <v>1874.0</v>
      </c>
      <c r="V395" s="26">
        <v>22.0</v>
      </c>
      <c r="W395" s="5">
        <f t="shared" si="2"/>
        <v>-1231</v>
      </c>
      <c r="X395" s="27">
        <f t="shared" si="3"/>
        <v>72</v>
      </c>
      <c r="Y395" s="28">
        <f t="shared" si="4"/>
        <v>4.934803241</v>
      </c>
      <c r="Z395" s="27"/>
      <c r="AA395" s="27" t="str">
        <f t="shared" si="5"/>
        <v/>
      </c>
      <c r="AB395" s="27" t="str">
        <f t="shared" si="6"/>
        <v/>
      </c>
      <c r="AC395" s="27" t="str">
        <f t="shared" si="7"/>
        <v/>
      </c>
      <c r="AD395" s="27" t="str">
        <f t="shared" si="8"/>
        <v/>
      </c>
      <c r="AE395" t="str">
        <f t="shared" si="9"/>
        <v/>
      </c>
      <c r="AG395" t="str">
        <f t="shared" si="10"/>
        <v>@khaesarus</v>
      </c>
      <c r="AH395" s="31" t="str">
        <f t="shared" si="11"/>
        <v>https://www.chess.com/member/khaesarus</v>
      </c>
      <c r="AJ395" s="29"/>
      <c r="AK395" s="29"/>
      <c r="AL395" s="29">
        <v>392.0</v>
      </c>
      <c r="AM395" s="29"/>
      <c r="AQ395" s="10"/>
    </row>
    <row r="396">
      <c r="A396" s="23">
        <v>393.0</v>
      </c>
      <c r="B396" s="10" t="s">
        <v>1159</v>
      </c>
      <c r="C396" s="24">
        <v>43479.133564814816</v>
      </c>
      <c r="D396" s="24">
        <v>43656.31061342593</v>
      </c>
      <c r="E396" s="10" t="s">
        <v>39</v>
      </c>
      <c r="F396" s="23">
        <v>20.0</v>
      </c>
      <c r="G396" s="25">
        <v>1589.0</v>
      </c>
      <c r="H396" s="23">
        <v>44.0</v>
      </c>
      <c r="I396" s="23">
        <v>176.0</v>
      </c>
      <c r="J396" s="23">
        <v>36.0</v>
      </c>
      <c r="K396" s="23">
        <v>217.0</v>
      </c>
      <c r="L396" s="23">
        <v>14319.0</v>
      </c>
      <c r="M396" s="23">
        <v>0.0</v>
      </c>
      <c r="N396" s="10" t="s">
        <v>36</v>
      </c>
      <c r="O396" s="10" t="s">
        <v>36</v>
      </c>
      <c r="P396" s="23">
        <v>0.0</v>
      </c>
      <c r="Q396" s="23">
        <v>0.0</v>
      </c>
      <c r="R396" s="23">
        <v>0.0</v>
      </c>
      <c r="S396" s="10" t="s">
        <v>36</v>
      </c>
      <c r="T396" s="14" t="s">
        <v>36</v>
      </c>
      <c r="U396" s="25">
        <v>1887.0</v>
      </c>
      <c r="V396" s="33" t="s">
        <v>36</v>
      </c>
      <c r="W396" s="5" t="str">
        <f t="shared" si="2"/>
        <v>#VALUE!</v>
      </c>
      <c r="X396" s="27">
        <f t="shared" si="3"/>
        <v>0</v>
      </c>
      <c r="Y396" s="28">
        <f t="shared" si="4"/>
        <v>0.09226851851</v>
      </c>
      <c r="Z396" s="27"/>
      <c r="AA396" s="27" t="str">
        <f t="shared" si="5"/>
        <v/>
      </c>
      <c r="AB396" s="27" t="str">
        <f t="shared" si="6"/>
        <v/>
      </c>
      <c r="AC396" s="27" t="str">
        <f t="shared" si="7"/>
        <v/>
      </c>
      <c r="AD396" s="27" t="str">
        <f t="shared" si="8"/>
        <v/>
      </c>
      <c r="AE396" t="str">
        <f t="shared" si="9"/>
        <v/>
      </c>
      <c r="AG396" t="str">
        <f t="shared" si="10"/>
        <v>@andresitose1985</v>
      </c>
      <c r="AH396" s="31" t="str">
        <f t="shared" si="11"/>
        <v>https://www.chess.com/member/andresitose1985</v>
      </c>
      <c r="AJ396" s="29"/>
      <c r="AK396" s="29"/>
      <c r="AL396" s="29">
        <v>393.0</v>
      </c>
      <c r="AQ396" s="10"/>
    </row>
    <row r="397">
      <c r="A397" s="23">
        <v>394.0</v>
      </c>
      <c r="B397" s="10" t="s">
        <v>1161</v>
      </c>
      <c r="C397" s="24">
        <v>43352.7577662037</v>
      </c>
      <c r="D397" s="24">
        <v>43645.44180555556</v>
      </c>
      <c r="E397" s="10" t="s">
        <v>35</v>
      </c>
      <c r="F397" s="23">
        <v>0.0</v>
      </c>
      <c r="G397" s="25">
        <v>1589.0</v>
      </c>
      <c r="H397" s="23">
        <v>103.0</v>
      </c>
      <c r="I397" s="23">
        <v>21.0</v>
      </c>
      <c r="J397" s="23">
        <v>1.0</v>
      </c>
      <c r="K397" s="23">
        <v>4.0</v>
      </c>
      <c r="L397" s="23">
        <v>30180.0</v>
      </c>
      <c r="M397" s="23">
        <v>0.0</v>
      </c>
      <c r="N397" s="10" t="s">
        <v>36</v>
      </c>
      <c r="O397" s="10" t="s">
        <v>36</v>
      </c>
      <c r="P397" s="23">
        <v>0.0</v>
      </c>
      <c r="Q397" s="23">
        <v>0.0</v>
      </c>
      <c r="R397" s="23">
        <v>0.0</v>
      </c>
      <c r="S397" s="10" t="s">
        <v>36</v>
      </c>
      <c r="T397" s="14" t="s">
        <v>36</v>
      </c>
      <c r="U397" s="25">
        <v>1537.0</v>
      </c>
      <c r="V397" s="25">
        <v>15.0</v>
      </c>
      <c r="W397" s="5" t="str">
        <f t="shared" si="2"/>
        <v>#VALUE!</v>
      </c>
      <c r="X397" s="27">
        <f t="shared" si="3"/>
        <v>0</v>
      </c>
      <c r="Y397" s="28">
        <f t="shared" si="4"/>
        <v>10.96107639</v>
      </c>
      <c r="Z397" s="27"/>
      <c r="AA397" s="27" t="str">
        <f t="shared" si="5"/>
        <v/>
      </c>
      <c r="AB397" s="27" t="str">
        <f t="shared" si="6"/>
        <v/>
      </c>
      <c r="AC397" s="27" t="str">
        <f t="shared" si="7"/>
        <v/>
      </c>
      <c r="AD397" s="27" t="str">
        <f t="shared" si="8"/>
        <v/>
      </c>
      <c r="AE397" t="str">
        <f t="shared" si="9"/>
        <v/>
      </c>
      <c r="AG397" t="str">
        <f t="shared" si="10"/>
        <v>@nsebastian61</v>
      </c>
      <c r="AH397" s="31" t="str">
        <f t="shared" si="11"/>
        <v>https://www.chess.com/member/nsebastian61</v>
      </c>
      <c r="AJ397" s="29"/>
      <c r="AK397" s="29"/>
      <c r="AL397" s="29">
        <v>394.0</v>
      </c>
      <c r="AQ397" s="10"/>
    </row>
    <row r="398">
      <c r="A398" s="23">
        <v>395.0</v>
      </c>
      <c r="B398" s="10" t="s">
        <v>1163</v>
      </c>
      <c r="C398" s="24">
        <v>42172.86083333333</v>
      </c>
      <c r="D398" s="24">
        <v>43656.077060185184</v>
      </c>
      <c r="E398" s="10" t="s">
        <v>39</v>
      </c>
      <c r="F398" s="23">
        <v>10.0</v>
      </c>
      <c r="G398" s="25">
        <v>1588.0</v>
      </c>
      <c r="H398" s="23">
        <v>61.0</v>
      </c>
      <c r="I398" s="23">
        <v>611.0</v>
      </c>
      <c r="J398" s="23">
        <v>58.0</v>
      </c>
      <c r="K398" s="23">
        <v>480.0</v>
      </c>
      <c r="L398" s="23">
        <v>33695.0</v>
      </c>
      <c r="M398" s="23">
        <v>14.71</v>
      </c>
      <c r="N398" s="23">
        <v>1376.0</v>
      </c>
      <c r="O398" s="23">
        <v>73.0</v>
      </c>
      <c r="P398" s="23">
        <v>89.0</v>
      </c>
      <c r="Q398" s="23">
        <v>5.0</v>
      </c>
      <c r="R398" s="23">
        <v>80.0</v>
      </c>
      <c r="S398" s="23">
        <v>33695.0</v>
      </c>
      <c r="T398" s="25">
        <v>14.71</v>
      </c>
      <c r="U398" s="25">
        <v>1309.0</v>
      </c>
      <c r="V398" s="33" t="s">
        <v>36</v>
      </c>
      <c r="W398" s="5">
        <f t="shared" si="2"/>
        <v>-1315</v>
      </c>
      <c r="X398" s="27">
        <f t="shared" si="3"/>
        <v>174</v>
      </c>
      <c r="Y398" s="28">
        <f t="shared" si="4"/>
        <v>0.3258217593</v>
      </c>
      <c r="Z398" s="27"/>
      <c r="AA398" s="27" t="str">
        <f t="shared" si="5"/>
        <v/>
      </c>
      <c r="AB398" s="27" t="str">
        <f t="shared" si="6"/>
        <v/>
      </c>
      <c r="AC398" s="27" t="str">
        <f t="shared" si="7"/>
        <v/>
      </c>
      <c r="AD398" s="27" t="str">
        <f t="shared" si="8"/>
        <v/>
      </c>
      <c r="AE398" t="str">
        <f t="shared" si="9"/>
        <v/>
      </c>
      <c r="AG398" t="str">
        <f t="shared" si="10"/>
        <v>@arielf_73</v>
      </c>
      <c r="AH398" s="31" t="str">
        <f t="shared" si="11"/>
        <v>https://www.chess.com/member/arielf_73</v>
      </c>
      <c r="AJ398" s="29"/>
      <c r="AK398" s="29"/>
      <c r="AL398" s="29">
        <v>395.0</v>
      </c>
      <c r="AM398" s="29"/>
      <c r="AQ398" s="10"/>
    </row>
    <row r="399">
      <c r="A399" s="23">
        <v>396.0</v>
      </c>
      <c r="B399" s="10" t="s">
        <v>1164</v>
      </c>
      <c r="C399" s="24">
        <v>43291.351006944446</v>
      </c>
      <c r="D399" s="24">
        <v>43655.97025462963</v>
      </c>
      <c r="E399" s="10" t="s">
        <v>39</v>
      </c>
      <c r="F399" s="23">
        <v>6.0</v>
      </c>
      <c r="G399" s="25">
        <v>1588.0</v>
      </c>
      <c r="H399" s="23">
        <v>74.0</v>
      </c>
      <c r="I399" s="23">
        <v>214.0</v>
      </c>
      <c r="J399" s="23">
        <v>18.0</v>
      </c>
      <c r="K399" s="23">
        <v>197.0</v>
      </c>
      <c r="L399" s="23">
        <v>29191.0</v>
      </c>
      <c r="M399" s="23">
        <v>0.0</v>
      </c>
      <c r="N399" s="23">
        <v>1181.0</v>
      </c>
      <c r="O399" s="23">
        <v>156.0</v>
      </c>
      <c r="P399" s="23">
        <v>4.0</v>
      </c>
      <c r="Q399" s="23">
        <v>1.0</v>
      </c>
      <c r="R399" s="23">
        <v>7.0</v>
      </c>
      <c r="S399" s="23">
        <v>29191.0</v>
      </c>
      <c r="T399" s="25">
        <v>0.0</v>
      </c>
      <c r="U399" s="25">
        <v>1071.0</v>
      </c>
      <c r="V399" s="26">
        <v>21.0</v>
      </c>
      <c r="W399" s="5">
        <f t="shared" si="2"/>
        <v>-1107</v>
      </c>
      <c r="X399" s="27">
        <f t="shared" si="3"/>
        <v>12</v>
      </c>
      <c r="Y399" s="28">
        <f t="shared" si="4"/>
        <v>0.4326273148</v>
      </c>
      <c r="Z399" s="27"/>
      <c r="AA399" s="27" t="str">
        <f t="shared" si="5"/>
        <v/>
      </c>
      <c r="AB399" s="27" t="str">
        <f t="shared" si="6"/>
        <v/>
      </c>
      <c r="AC399" s="27" t="str">
        <f t="shared" si="7"/>
        <v/>
      </c>
      <c r="AD399" s="27" t="str">
        <f t="shared" si="8"/>
        <v/>
      </c>
      <c r="AE399" t="str">
        <f t="shared" si="9"/>
        <v/>
      </c>
      <c r="AG399" t="str">
        <f t="shared" si="10"/>
        <v>@lpqtp</v>
      </c>
      <c r="AH399" s="31" t="str">
        <f t="shared" si="11"/>
        <v>https://www.chess.com/member/lpqtp</v>
      </c>
      <c r="AJ399" s="29"/>
      <c r="AK399" s="29"/>
      <c r="AL399" s="29">
        <v>396.0</v>
      </c>
      <c r="AM399" s="29"/>
      <c r="AQ399" s="10"/>
    </row>
    <row r="400">
      <c r="A400" s="23">
        <v>397.0</v>
      </c>
      <c r="B400" s="10" t="s">
        <v>1167</v>
      </c>
      <c r="C400" s="24">
        <v>41060.96417824074</v>
      </c>
      <c r="D400" s="24">
        <v>43656.378599537034</v>
      </c>
      <c r="E400" s="10" t="s">
        <v>39</v>
      </c>
      <c r="F400" s="23">
        <v>10.0</v>
      </c>
      <c r="G400" s="25">
        <v>1587.0</v>
      </c>
      <c r="H400" s="23">
        <v>48.0</v>
      </c>
      <c r="I400" s="23">
        <v>816.0</v>
      </c>
      <c r="J400" s="23">
        <v>127.0</v>
      </c>
      <c r="K400" s="23">
        <v>671.0</v>
      </c>
      <c r="L400" s="23">
        <v>10680.0</v>
      </c>
      <c r="M400" s="23">
        <v>0.0</v>
      </c>
      <c r="N400" s="23">
        <v>1405.0</v>
      </c>
      <c r="O400" s="23">
        <v>99.0</v>
      </c>
      <c r="P400" s="23">
        <v>45.0</v>
      </c>
      <c r="Q400" s="23">
        <v>8.0</v>
      </c>
      <c r="R400" s="23">
        <v>44.0</v>
      </c>
      <c r="S400" s="23">
        <v>10680.0</v>
      </c>
      <c r="T400" s="25">
        <v>0.0</v>
      </c>
      <c r="U400" s="25">
        <v>1933.0</v>
      </c>
      <c r="V400" s="33" t="s">
        <v>36</v>
      </c>
      <c r="W400" s="5">
        <f t="shared" si="2"/>
        <v>-1357</v>
      </c>
      <c r="X400" s="27">
        <f t="shared" si="3"/>
        <v>97</v>
      </c>
      <c r="Y400" s="28">
        <f t="shared" si="4"/>
        <v>0.02428240741</v>
      </c>
      <c r="Z400" s="27"/>
      <c r="AA400" s="27" t="str">
        <f t="shared" si="5"/>
        <v/>
      </c>
      <c r="AB400" s="27" t="str">
        <f t="shared" si="6"/>
        <v/>
      </c>
      <c r="AC400" s="27" t="str">
        <f t="shared" si="7"/>
        <v/>
      </c>
      <c r="AD400" s="27" t="str">
        <f t="shared" si="8"/>
        <v/>
      </c>
      <c r="AE400" t="str">
        <f t="shared" si="9"/>
        <v/>
      </c>
      <c r="AG400" t="str">
        <f t="shared" si="10"/>
        <v>@sundunga</v>
      </c>
      <c r="AH400" s="31" t="str">
        <f t="shared" si="11"/>
        <v>https://www.chess.com/member/sundunga</v>
      </c>
      <c r="AJ400" s="29"/>
      <c r="AK400" s="29"/>
      <c r="AL400" s="29">
        <v>397.0</v>
      </c>
      <c r="AM400" s="29"/>
      <c r="AQ400" s="10"/>
    </row>
    <row r="401">
      <c r="A401" s="23">
        <v>398.0</v>
      </c>
      <c r="B401" s="10" t="s">
        <v>1169</v>
      </c>
      <c r="C401" s="24">
        <v>43122.6180787037</v>
      </c>
      <c r="D401" s="24">
        <v>43655.94162037037</v>
      </c>
      <c r="E401" s="10" t="s">
        <v>35</v>
      </c>
      <c r="F401" s="23">
        <v>30.0</v>
      </c>
      <c r="G401" s="25">
        <v>1587.0</v>
      </c>
      <c r="H401" s="23">
        <v>51.0</v>
      </c>
      <c r="I401" s="23">
        <v>402.0</v>
      </c>
      <c r="J401" s="23">
        <v>47.0</v>
      </c>
      <c r="K401" s="23">
        <v>201.0</v>
      </c>
      <c r="L401" s="23">
        <v>26501.0</v>
      </c>
      <c r="M401" s="23">
        <v>0.0</v>
      </c>
      <c r="N401" s="23">
        <v>1119.0</v>
      </c>
      <c r="O401" s="23">
        <v>126.0</v>
      </c>
      <c r="P401" s="23">
        <v>7.0</v>
      </c>
      <c r="Q401" s="23">
        <v>0.0</v>
      </c>
      <c r="R401" s="23">
        <v>6.0</v>
      </c>
      <c r="S401" s="23">
        <v>26501.0</v>
      </c>
      <c r="T401" s="25">
        <v>0.0</v>
      </c>
      <c r="U401" s="25">
        <v>1274.0</v>
      </c>
      <c r="V401" s="26">
        <v>12.0</v>
      </c>
      <c r="W401" s="5">
        <f t="shared" si="2"/>
        <v>-1068</v>
      </c>
      <c r="X401" s="27">
        <f t="shared" si="3"/>
        <v>13</v>
      </c>
      <c r="Y401" s="28">
        <f t="shared" si="4"/>
        <v>0.4612615741</v>
      </c>
      <c r="Z401" s="27"/>
      <c r="AA401" s="27" t="str">
        <f t="shared" si="5"/>
        <v/>
      </c>
      <c r="AB401" s="27" t="str">
        <f t="shared" si="6"/>
        <v/>
      </c>
      <c r="AC401" s="27" t="str">
        <f t="shared" si="7"/>
        <v/>
      </c>
      <c r="AD401" s="27" t="str">
        <f t="shared" si="8"/>
        <v/>
      </c>
      <c r="AE401" t="str">
        <f t="shared" si="9"/>
        <v/>
      </c>
      <c r="AG401" t="str">
        <f t="shared" si="10"/>
        <v>@rdiegoc</v>
      </c>
      <c r="AH401" s="31" t="str">
        <f t="shared" si="11"/>
        <v>https://www.chess.com/member/rdiegoc</v>
      </c>
      <c r="AJ401" s="29"/>
      <c r="AK401" s="29"/>
      <c r="AL401" s="29">
        <v>398.0</v>
      </c>
      <c r="AM401" s="29"/>
      <c r="AQ401" s="10"/>
    </row>
    <row r="402">
      <c r="A402" s="23">
        <v>399.0</v>
      </c>
      <c r="B402" s="10" t="s">
        <v>1170</v>
      </c>
      <c r="C402" s="24">
        <v>43560.43783564815</v>
      </c>
      <c r="D402" s="24">
        <v>43656.39815972222</v>
      </c>
      <c r="E402" s="10" t="s">
        <v>35</v>
      </c>
      <c r="F402" s="23">
        <v>10.0</v>
      </c>
      <c r="G402" s="25">
        <v>1586.0</v>
      </c>
      <c r="H402" s="23">
        <v>131.0</v>
      </c>
      <c r="I402" s="23">
        <v>12.0</v>
      </c>
      <c r="J402" s="23">
        <v>0.0</v>
      </c>
      <c r="K402" s="23">
        <v>0.0</v>
      </c>
      <c r="L402" s="23">
        <v>52763.0</v>
      </c>
      <c r="M402" s="23">
        <v>0.0</v>
      </c>
      <c r="N402" s="10" t="s">
        <v>36</v>
      </c>
      <c r="O402" s="10" t="s">
        <v>36</v>
      </c>
      <c r="P402" s="23">
        <v>0.0</v>
      </c>
      <c r="Q402" s="23">
        <v>0.0</v>
      </c>
      <c r="R402" s="23">
        <v>0.0</v>
      </c>
      <c r="S402" s="10" t="s">
        <v>36</v>
      </c>
      <c r="T402" s="14" t="s">
        <v>36</v>
      </c>
      <c r="U402" s="25">
        <v>2349.0</v>
      </c>
      <c r="V402" s="25">
        <v>26.0</v>
      </c>
      <c r="W402" s="5" t="str">
        <f t="shared" si="2"/>
        <v>#VALUE!</v>
      </c>
      <c r="X402" s="27">
        <f t="shared" si="3"/>
        <v>0</v>
      </c>
      <c r="Y402" s="28">
        <f t="shared" si="4"/>
        <v>0.00472222222</v>
      </c>
      <c r="Z402" s="27"/>
      <c r="AA402" s="27" t="str">
        <f t="shared" si="5"/>
        <v/>
      </c>
      <c r="AB402" s="27" t="str">
        <f t="shared" si="6"/>
        <v/>
      </c>
      <c r="AC402" s="27" t="str">
        <f t="shared" si="7"/>
        <v/>
      </c>
      <c r="AD402" s="27" t="str">
        <f t="shared" si="8"/>
        <v/>
      </c>
      <c r="AE402" t="str">
        <f t="shared" si="9"/>
        <v/>
      </c>
      <c r="AG402" t="str">
        <f t="shared" si="10"/>
        <v>@robertodrueda</v>
      </c>
      <c r="AH402" s="31" t="str">
        <f t="shared" si="11"/>
        <v>https://www.chess.com/member/robertodrueda</v>
      </c>
      <c r="AJ402" s="29"/>
      <c r="AK402" s="29"/>
      <c r="AL402" s="29">
        <v>399.0</v>
      </c>
      <c r="AM402" s="29"/>
      <c r="AQ402" s="10"/>
    </row>
    <row r="403">
      <c r="A403" s="23">
        <v>400.0</v>
      </c>
      <c r="B403" s="10" t="s">
        <v>1171</v>
      </c>
      <c r="C403" s="24">
        <v>42378.16857638889</v>
      </c>
      <c r="D403" s="24">
        <v>43656.27783564815</v>
      </c>
      <c r="E403" s="10" t="s">
        <v>39</v>
      </c>
      <c r="F403" s="23">
        <v>0.0</v>
      </c>
      <c r="G403" s="25">
        <v>1586.0</v>
      </c>
      <c r="H403" s="23">
        <v>91.0</v>
      </c>
      <c r="I403" s="23">
        <v>81.0</v>
      </c>
      <c r="J403" s="23">
        <v>12.0</v>
      </c>
      <c r="K403" s="23">
        <v>63.0</v>
      </c>
      <c r="L403" s="23">
        <v>35235.0</v>
      </c>
      <c r="M403" s="23">
        <v>50.0</v>
      </c>
      <c r="N403" s="10" t="s">
        <v>36</v>
      </c>
      <c r="O403" s="10" t="s">
        <v>36</v>
      </c>
      <c r="P403" s="23">
        <v>0.0</v>
      </c>
      <c r="Q403" s="23">
        <v>0.0</v>
      </c>
      <c r="R403" s="23">
        <v>0.0</v>
      </c>
      <c r="S403" s="10" t="s">
        <v>36</v>
      </c>
      <c r="T403" s="14" t="s">
        <v>36</v>
      </c>
      <c r="U403" s="25">
        <v>1460.0</v>
      </c>
      <c r="V403" s="26">
        <v>10.0</v>
      </c>
      <c r="W403" s="5" t="str">
        <f t="shared" si="2"/>
        <v>#VALUE!</v>
      </c>
      <c r="X403" s="27">
        <f t="shared" si="3"/>
        <v>0</v>
      </c>
      <c r="Y403" s="28">
        <f t="shared" si="4"/>
        <v>0.1250462963</v>
      </c>
      <c r="Z403" s="27"/>
      <c r="AA403" s="27" t="str">
        <f t="shared" si="5"/>
        <v/>
      </c>
      <c r="AB403" s="27" t="str">
        <f t="shared" si="6"/>
        <v/>
      </c>
      <c r="AC403" s="27" t="str">
        <f t="shared" si="7"/>
        <v/>
      </c>
      <c r="AD403" s="27" t="str">
        <f t="shared" si="8"/>
        <v/>
      </c>
      <c r="AE403" t="str">
        <f t="shared" si="9"/>
        <v/>
      </c>
      <c r="AG403" t="str">
        <f t="shared" si="10"/>
        <v>@mauriciofrances</v>
      </c>
      <c r="AH403" s="31" t="str">
        <f t="shared" si="11"/>
        <v>https://www.chess.com/member/mauriciofrances</v>
      </c>
      <c r="AJ403" s="29"/>
      <c r="AK403" s="29"/>
      <c r="AL403" s="29">
        <v>400.0</v>
      </c>
      <c r="AM403" s="29"/>
      <c r="AQ403" s="10"/>
    </row>
    <row r="404">
      <c r="A404" s="23">
        <v>401.0</v>
      </c>
      <c r="B404" s="10" t="s">
        <v>1173</v>
      </c>
      <c r="C404" s="24">
        <v>43087.630833333336</v>
      </c>
      <c r="D404" s="24">
        <v>43655.717777777776</v>
      </c>
      <c r="E404" s="10" t="s">
        <v>35</v>
      </c>
      <c r="F404" s="23">
        <v>13.0</v>
      </c>
      <c r="G404" s="25">
        <v>1585.0</v>
      </c>
      <c r="H404" s="23">
        <v>65.0</v>
      </c>
      <c r="I404" s="23">
        <v>227.0</v>
      </c>
      <c r="J404" s="23">
        <v>20.0</v>
      </c>
      <c r="K404" s="23">
        <v>152.0</v>
      </c>
      <c r="L404" s="23">
        <v>20570.0</v>
      </c>
      <c r="M404" s="23">
        <v>0.0</v>
      </c>
      <c r="N404" s="23">
        <v>1633.0</v>
      </c>
      <c r="O404" s="23">
        <v>93.0</v>
      </c>
      <c r="P404" s="23">
        <v>27.0</v>
      </c>
      <c r="Q404" s="23">
        <v>0.0</v>
      </c>
      <c r="R404" s="23">
        <v>15.0</v>
      </c>
      <c r="S404" s="23">
        <v>20570.0</v>
      </c>
      <c r="T404" s="25">
        <v>0.0</v>
      </c>
      <c r="U404" s="25">
        <v>1806.0</v>
      </c>
      <c r="V404" s="26">
        <v>27.0</v>
      </c>
      <c r="W404" s="5">
        <f t="shared" si="2"/>
        <v>-1568</v>
      </c>
      <c r="X404" s="27">
        <f t="shared" si="3"/>
        <v>42</v>
      </c>
      <c r="Y404" s="28">
        <f t="shared" si="4"/>
        <v>0.6851041667</v>
      </c>
      <c r="Z404" s="27"/>
      <c r="AA404" s="27" t="str">
        <f t="shared" si="5"/>
        <v/>
      </c>
      <c r="AB404" s="27" t="str">
        <f t="shared" si="6"/>
        <v/>
      </c>
      <c r="AC404" s="27" t="str">
        <f t="shared" si="7"/>
        <v/>
      </c>
      <c r="AD404" s="27" t="str">
        <f t="shared" si="8"/>
        <v/>
      </c>
      <c r="AE404" t="str">
        <f t="shared" si="9"/>
        <v/>
      </c>
      <c r="AG404" t="str">
        <f t="shared" si="10"/>
        <v>@rodizios60</v>
      </c>
      <c r="AH404" s="31" t="str">
        <f t="shared" si="11"/>
        <v>https://www.chess.com/member/rodizios60</v>
      </c>
      <c r="AM404" s="40"/>
      <c r="AQ404" s="10"/>
    </row>
    <row r="405">
      <c r="A405" s="23">
        <v>402.0</v>
      </c>
      <c r="B405" s="10" t="s">
        <v>1176</v>
      </c>
      <c r="C405" s="24">
        <v>42774.87887731481</v>
      </c>
      <c r="D405" s="24">
        <v>43656.35875</v>
      </c>
      <c r="E405" s="10" t="s">
        <v>39</v>
      </c>
      <c r="F405" s="23">
        <v>29.0</v>
      </c>
      <c r="G405" s="25">
        <v>1584.0</v>
      </c>
      <c r="H405" s="23">
        <v>48.0</v>
      </c>
      <c r="I405" s="23">
        <v>1265.0</v>
      </c>
      <c r="J405" s="23">
        <v>214.0</v>
      </c>
      <c r="K405" s="23">
        <v>902.0</v>
      </c>
      <c r="L405" s="23">
        <v>17252.0</v>
      </c>
      <c r="M405" s="23">
        <v>0.0</v>
      </c>
      <c r="N405" s="23">
        <v>1336.0</v>
      </c>
      <c r="O405" s="23">
        <v>124.0</v>
      </c>
      <c r="P405" s="23">
        <v>14.0</v>
      </c>
      <c r="Q405" s="23">
        <v>1.0</v>
      </c>
      <c r="R405" s="23">
        <v>8.0</v>
      </c>
      <c r="S405" s="23">
        <v>17252.0</v>
      </c>
      <c r="T405" s="25">
        <v>0.0</v>
      </c>
      <c r="U405" s="25">
        <v>1902.0</v>
      </c>
      <c r="V405" s="26">
        <v>23.0</v>
      </c>
      <c r="W405" s="5">
        <f t="shared" si="2"/>
        <v>-1288</v>
      </c>
      <c r="X405" s="27">
        <f t="shared" si="3"/>
        <v>23</v>
      </c>
      <c r="Y405" s="28">
        <f t="shared" si="4"/>
        <v>0.04413194444</v>
      </c>
      <c r="Z405" s="27"/>
      <c r="AA405" s="27" t="str">
        <f t="shared" si="5"/>
        <v/>
      </c>
      <c r="AB405" s="27" t="str">
        <f t="shared" si="6"/>
        <v/>
      </c>
      <c r="AC405" s="27" t="str">
        <f t="shared" si="7"/>
        <v/>
      </c>
      <c r="AD405" s="27" t="str">
        <f t="shared" si="8"/>
        <v/>
      </c>
      <c r="AE405" t="str">
        <f t="shared" si="9"/>
        <v/>
      </c>
      <c r="AG405" t="str">
        <f t="shared" si="10"/>
        <v>@estanciero</v>
      </c>
      <c r="AH405" s="31" t="str">
        <f t="shared" si="11"/>
        <v>https://www.chess.com/member/estanciero</v>
      </c>
      <c r="AJ405" s="29"/>
      <c r="AK405" s="29"/>
      <c r="AL405" s="29"/>
      <c r="AM405" s="29"/>
      <c r="AQ405" s="10"/>
    </row>
    <row r="406">
      <c r="A406" s="23">
        <v>403.0</v>
      </c>
      <c r="B406" s="10" t="s">
        <v>1179</v>
      </c>
      <c r="C406" s="24">
        <v>43166.78759259259</v>
      </c>
      <c r="D406" s="24">
        <v>43655.90739583333</v>
      </c>
      <c r="E406" s="10" t="s">
        <v>39</v>
      </c>
      <c r="F406" s="23">
        <v>3.0</v>
      </c>
      <c r="G406" s="25">
        <v>1584.0</v>
      </c>
      <c r="H406" s="23">
        <v>120.0</v>
      </c>
      <c r="I406" s="23">
        <v>31.0</v>
      </c>
      <c r="J406" s="23">
        <v>1.0</v>
      </c>
      <c r="K406" s="23">
        <v>15.0</v>
      </c>
      <c r="L406" s="23">
        <v>11861.0</v>
      </c>
      <c r="M406" s="23">
        <v>0.0</v>
      </c>
      <c r="N406" s="10" t="s">
        <v>36</v>
      </c>
      <c r="O406" s="10" t="s">
        <v>36</v>
      </c>
      <c r="P406" s="23">
        <v>0.0</v>
      </c>
      <c r="Q406" s="23">
        <v>0.0</v>
      </c>
      <c r="R406" s="23">
        <v>0.0</v>
      </c>
      <c r="S406" s="10" t="s">
        <v>36</v>
      </c>
      <c r="T406" s="14" t="s">
        <v>36</v>
      </c>
      <c r="U406" s="25">
        <v>1811.0</v>
      </c>
      <c r="V406" s="33" t="s">
        <v>36</v>
      </c>
      <c r="W406" s="5" t="str">
        <f t="shared" si="2"/>
        <v>#VALUE!</v>
      </c>
      <c r="X406" s="27">
        <f t="shared" si="3"/>
        <v>0</v>
      </c>
      <c r="Y406" s="28">
        <f t="shared" si="4"/>
        <v>0.4954861111</v>
      </c>
      <c r="Z406" s="27"/>
      <c r="AA406" s="27" t="str">
        <f t="shared" si="5"/>
        <v/>
      </c>
      <c r="AB406" s="27" t="str">
        <f t="shared" si="6"/>
        <v/>
      </c>
      <c r="AC406" s="27" t="str">
        <f t="shared" si="7"/>
        <v/>
      </c>
      <c r="AD406" s="27" t="str">
        <f t="shared" si="8"/>
        <v/>
      </c>
      <c r="AE406" t="str">
        <f t="shared" si="9"/>
        <v/>
      </c>
      <c r="AG406" t="str">
        <f t="shared" si="10"/>
        <v>@oblivskep</v>
      </c>
      <c r="AH406" s="31" t="str">
        <f t="shared" si="11"/>
        <v>https://www.chess.com/member/oblivskep</v>
      </c>
      <c r="AJ406" s="29"/>
      <c r="AK406" s="29"/>
      <c r="AL406" s="29"/>
      <c r="AM406" s="29"/>
      <c r="AQ406" s="10"/>
    </row>
    <row r="407">
      <c r="A407" s="23">
        <v>404.0</v>
      </c>
      <c r="B407" s="10" t="s">
        <v>1182</v>
      </c>
      <c r="C407" s="24">
        <v>43290.797581018516</v>
      </c>
      <c r="D407" s="24">
        <v>43655.7840625</v>
      </c>
      <c r="E407" s="10" t="s">
        <v>35</v>
      </c>
      <c r="F407" s="23">
        <v>2.0</v>
      </c>
      <c r="G407" s="25">
        <v>1584.0</v>
      </c>
      <c r="H407" s="23">
        <v>99.0</v>
      </c>
      <c r="I407" s="23">
        <v>308.0</v>
      </c>
      <c r="J407" s="23">
        <v>18.0</v>
      </c>
      <c r="K407" s="23">
        <v>85.0</v>
      </c>
      <c r="L407" s="23">
        <v>2318.0</v>
      </c>
      <c r="M407" s="23">
        <v>0.0</v>
      </c>
      <c r="N407" s="23">
        <v>1154.0</v>
      </c>
      <c r="O407" s="23">
        <v>319.0</v>
      </c>
      <c r="P407" s="23">
        <v>1.0</v>
      </c>
      <c r="Q407" s="23">
        <v>0.0</v>
      </c>
      <c r="R407" s="23">
        <v>0.0</v>
      </c>
      <c r="S407" s="23">
        <v>2318.0</v>
      </c>
      <c r="T407" s="25">
        <v>0.0</v>
      </c>
      <c r="U407" s="25">
        <v>1557.0</v>
      </c>
      <c r="V407" s="26">
        <v>17.0</v>
      </c>
      <c r="W407" s="5">
        <f t="shared" si="2"/>
        <v>-1055</v>
      </c>
      <c r="X407" s="27">
        <f t="shared" si="3"/>
        <v>1</v>
      </c>
      <c r="Y407" s="28">
        <f t="shared" si="4"/>
        <v>0.6188194444</v>
      </c>
      <c r="Z407" s="27"/>
      <c r="AA407" s="27" t="str">
        <f t="shared" si="5"/>
        <v/>
      </c>
      <c r="AB407" s="27" t="str">
        <f t="shared" si="6"/>
        <v/>
      </c>
      <c r="AC407" s="27" t="str">
        <f t="shared" si="7"/>
        <v/>
      </c>
      <c r="AD407" s="27" t="str">
        <f t="shared" si="8"/>
        <v/>
      </c>
      <c r="AE407" t="str">
        <f t="shared" si="9"/>
        <v/>
      </c>
      <c r="AG407" t="str">
        <f t="shared" si="10"/>
        <v>@marce2501</v>
      </c>
      <c r="AH407" s="31" t="str">
        <f t="shared" si="11"/>
        <v>https://www.chess.com/member/marce2501</v>
      </c>
      <c r="AQ407" s="10"/>
    </row>
    <row r="408">
      <c r="A408" s="23">
        <v>405.0</v>
      </c>
      <c r="B408" s="10" t="s">
        <v>1185</v>
      </c>
      <c r="C408" s="24">
        <v>43656.35053240741</v>
      </c>
      <c r="D408" s="24">
        <v>43656.0671875</v>
      </c>
      <c r="E408" s="10" t="s">
        <v>39</v>
      </c>
      <c r="F408" s="23">
        <v>0.0</v>
      </c>
      <c r="G408" s="25">
        <v>1583.0</v>
      </c>
      <c r="H408" s="23">
        <v>90.0</v>
      </c>
      <c r="I408" s="23">
        <v>22.0</v>
      </c>
      <c r="J408" s="23">
        <v>0.0</v>
      </c>
      <c r="K408" s="23">
        <v>8.0</v>
      </c>
      <c r="L408" s="23">
        <v>9421.0</v>
      </c>
      <c r="M408" s="23">
        <v>0.0</v>
      </c>
      <c r="N408" s="10" t="s">
        <v>36</v>
      </c>
      <c r="O408" s="10" t="s">
        <v>36</v>
      </c>
      <c r="P408" s="23">
        <v>0.0</v>
      </c>
      <c r="Q408" s="23">
        <v>0.0</v>
      </c>
      <c r="R408" s="23">
        <v>0.0</v>
      </c>
      <c r="S408" s="10" t="s">
        <v>36</v>
      </c>
      <c r="T408" s="14" t="s">
        <v>36</v>
      </c>
      <c r="U408" s="25">
        <v>1553.0</v>
      </c>
      <c r="V408" s="33" t="s">
        <v>36</v>
      </c>
      <c r="W408" s="5" t="str">
        <f t="shared" si="2"/>
        <v>#VALUE!</v>
      </c>
      <c r="X408" s="27">
        <f t="shared" si="3"/>
        <v>0</v>
      </c>
      <c r="Y408" s="28">
        <f t="shared" si="4"/>
        <v>0.3356944444</v>
      </c>
      <c r="Z408" s="27"/>
      <c r="AA408" s="27" t="str">
        <f t="shared" si="5"/>
        <v/>
      </c>
      <c r="AB408" s="27" t="str">
        <f t="shared" si="6"/>
        <v/>
      </c>
      <c r="AC408" s="27" t="str">
        <f t="shared" si="7"/>
        <v/>
      </c>
      <c r="AD408" s="27" t="str">
        <f t="shared" si="8"/>
        <v/>
      </c>
      <c r="AE408" t="str">
        <f t="shared" si="9"/>
        <v/>
      </c>
      <c r="AG408" t="str">
        <f t="shared" si="10"/>
        <v>@excursiochess</v>
      </c>
      <c r="AH408" s="31" t="str">
        <f t="shared" si="11"/>
        <v>https://www.chess.com/member/excursiochess</v>
      </c>
      <c r="AJ408" s="29"/>
      <c r="AK408" s="29"/>
      <c r="AL408" s="29"/>
      <c r="AM408" s="29"/>
      <c r="AQ408" s="10"/>
    </row>
    <row r="409">
      <c r="A409" s="23">
        <v>406.0</v>
      </c>
      <c r="B409" s="10" t="s">
        <v>1186</v>
      </c>
      <c r="C409" s="24">
        <v>43560.53925925926</v>
      </c>
      <c r="D409" s="24">
        <v>43655.97798611111</v>
      </c>
      <c r="E409" s="10" t="s">
        <v>39</v>
      </c>
      <c r="F409" s="23">
        <v>22.0</v>
      </c>
      <c r="G409" s="25">
        <v>1582.0</v>
      </c>
      <c r="H409" s="23">
        <v>63.0</v>
      </c>
      <c r="I409" s="23">
        <v>85.0</v>
      </c>
      <c r="J409" s="23">
        <v>1.0</v>
      </c>
      <c r="K409" s="23">
        <v>48.0</v>
      </c>
      <c r="L409" s="23">
        <v>61338.0</v>
      </c>
      <c r="M409" s="23">
        <v>0.0</v>
      </c>
      <c r="N409" s="23">
        <v>1560.0</v>
      </c>
      <c r="O409" s="23">
        <v>288.0</v>
      </c>
      <c r="P409" s="23">
        <v>1.0</v>
      </c>
      <c r="Q409" s="23">
        <v>0.0</v>
      </c>
      <c r="R409" s="23">
        <v>1.0</v>
      </c>
      <c r="S409" s="23">
        <v>61338.0</v>
      </c>
      <c r="T409" s="25">
        <v>0.0</v>
      </c>
      <c r="U409" s="25">
        <v>2127.0</v>
      </c>
      <c r="V409" s="26">
        <v>26.0</v>
      </c>
      <c r="W409" s="5">
        <f t="shared" si="2"/>
        <v>-1497</v>
      </c>
      <c r="X409" s="27">
        <f t="shared" si="3"/>
        <v>2</v>
      </c>
      <c r="Y409" s="28">
        <f t="shared" si="4"/>
        <v>0.4248958333</v>
      </c>
      <c r="Z409" s="27"/>
      <c r="AA409" s="27" t="str">
        <f t="shared" si="5"/>
        <v/>
      </c>
      <c r="AB409" s="27" t="str">
        <f t="shared" si="6"/>
        <v/>
      </c>
      <c r="AC409" s="27" t="str">
        <f t="shared" si="7"/>
        <v/>
      </c>
      <c r="AD409" s="27" t="str">
        <f t="shared" si="8"/>
        <v/>
      </c>
      <c r="AE409" t="str">
        <f t="shared" si="9"/>
        <v/>
      </c>
      <c r="AG409" t="str">
        <f t="shared" si="10"/>
        <v>@niconico16</v>
      </c>
      <c r="AH409" s="31" t="str">
        <f t="shared" si="11"/>
        <v>https://www.chess.com/member/niconico16</v>
      </c>
      <c r="AQ409" s="10"/>
    </row>
    <row r="410">
      <c r="A410" s="23">
        <v>407.0</v>
      </c>
      <c r="B410" s="10" t="s">
        <v>1187</v>
      </c>
      <c r="C410" s="24">
        <v>43354.42633101852</v>
      </c>
      <c r="D410" s="24">
        <v>43655.96074074074</v>
      </c>
      <c r="E410" s="10" t="s">
        <v>39</v>
      </c>
      <c r="F410" s="23">
        <v>0.0</v>
      </c>
      <c r="G410" s="25">
        <v>1578.0</v>
      </c>
      <c r="H410" s="23">
        <v>109.0</v>
      </c>
      <c r="I410" s="23">
        <v>5.0</v>
      </c>
      <c r="J410" s="23">
        <v>11.0</v>
      </c>
      <c r="K410" s="23">
        <v>2.0</v>
      </c>
      <c r="L410" s="23">
        <v>3650.0</v>
      </c>
      <c r="M410" s="23">
        <v>0.0</v>
      </c>
      <c r="N410" s="10" t="s">
        <v>36</v>
      </c>
      <c r="O410" s="10" t="s">
        <v>36</v>
      </c>
      <c r="P410" s="23">
        <v>0.0</v>
      </c>
      <c r="Q410" s="23">
        <v>0.0</v>
      </c>
      <c r="R410" s="23">
        <v>0.0</v>
      </c>
      <c r="S410" s="10" t="s">
        <v>36</v>
      </c>
      <c r="T410" s="14" t="s">
        <v>36</v>
      </c>
      <c r="U410" s="25">
        <v>2544.0</v>
      </c>
      <c r="V410" s="26">
        <v>37.0</v>
      </c>
      <c r="W410" s="5" t="str">
        <f t="shared" si="2"/>
        <v>#VALUE!</v>
      </c>
      <c r="X410" s="27">
        <f t="shared" si="3"/>
        <v>0</v>
      </c>
      <c r="Y410" s="28">
        <f t="shared" si="4"/>
        <v>0.4421412037</v>
      </c>
      <c r="Z410" s="27"/>
      <c r="AA410" s="27" t="str">
        <f t="shared" si="5"/>
        <v/>
      </c>
      <c r="AB410" s="27" t="str">
        <f t="shared" si="6"/>
        <v/>
      </c>
      <c r="AC410" s="27" t="str">
        <f t="shared" si="7"/>
        <v/>
      </c>
      <c r="AD410" s="27" t="str">
        <f t="shared" si="8"/>
        <v/>
      </c>
      <c r="AE410" t="str">
        <f t="shared" si="9"/>
        <v/>
      </c>
      <c r="AG410" t="str">
        <f t="shared" si="10"/>
        <v>@carlosaxarlian</v>
      </c>
      <c r="AH410" s="31" t="str">
        <f t="shared" si="11"/>
        <v>https://www.chess.com/member/carlosaxarlian</v>
      </c>
      <c r="AJ410" s="29"/>
      <c r="AK410" s="29"/>
      <c r="AL410" s="29"/>
      <c r="AM410" s="29"/>
      <c r="AQ410" s="10"/>
    </row>
    <row r="411">
      <c r="A411" s="23">
        <v>408.0</v>
      </c>
      <c r="B411" s="10" t="s">
        <v>1190</v>
      </c>
      <c r="C411" s="24">
        <v>43211.52814814815</v>
      </c>
      <c r="D411" s="24">
        <v>43656.318819444445</v>
      </c>
      <c r="E411" s="10" t="s">
        <v>39</v>
      </c>
      <c r="F411" s="23">
        <v>12.0</v>
      </c>
      <c r="G411" s="25">
        <v>1578.0</v>
      </c>
      <c r="H411" s="23">
        <v>53.0</v>
      </c>
      <c r="I411" s="23">
        <v>872.0</v>
      </c>
      <c r="J411" s="23">
        <v>125.0</v>
      </c>
      <c r="K411" s="23">
        <v>506.0</v>
      </c>
      <c r="L411" s="23">
        <v>29029.0</v>
      </c>
      <c r="M411" s="23">
        <v>9.38</v>
      </c>
      <c r="N411" s="23">
        <v>725.0</v>
      </c>
      <c r="O411" s="23">
        <v>289.0</v>
      </c>
      <c r="P411" s="23">
        <v>0.0</v>
      </c>
      <c r="Q411" s="23">
        <v>0.0</v>
      </c>
      <c r="R411" s="23">
        <v>2.0</v>
      </c>
      <c r="S411" s="23">
        <v>29029.0</v>
      </c>
      <c r="T411" s="25">
        <v>9.38</v>
      </c>
      <c r="U411" s="25">
        <v>2220.0</v>
      </c>
      <c r="V411" s="25">
        <v>24.0</v>
      </c>
      <c r="W411" s="5">
        <f t="shared" si="2"/>
        <v>-672</v>
      </c>
      <c r="X411" s="27">
        <f t="shared" si="3"/>
        <v>2</v>
      </c>
      <c r="Y411" s="28">
        <f t="shared" si="4"/>
        <v>0.0840625</v>
      </c>
      <c r="Z411" s="27"/>
      <c r="AA411" s="27" t="str">
        <f t="shared" si="5"/>
        <v/>
      </c>
      <c r="AB411" s="27" t="str">
        <f t="shared" si="6"/>
        <v/>
      </c>
      <c r="AC411" s="27" t="str">
        <f t="shared" si="7"/>
        <v/>
      </c>
      <c r="AD411" s="27" t="str">
        <f t="shared" si="8"/>
        <v/>
      </c>
      <c r="AE411" t="str">
        <f t="shared" si="9"/>
        <v/>
      </c>
      <c r="AG411" t="str">
        <f t="shared" si="10"/>
        <v>@rubenkriskovich</v>
      </c>
      <c r="AH411" s="31" t="str">
        <f t="shared" si="11"/>
        <v>https://www.chess.com/member/rubenkriskovich</v>
      </c>
      <c r="AJ411" s="29"/>
      <c r="AK411" s="29"/>
      <c r="AL411" s="29"/>
      <c r="AM411" s="29"/>
      <c r="AQ411" s="10"/>
    </row>
    <row r="412">
      <c r="A412" s="23">
        <v>409.0</v>
      </c>
      <c r="B412" s="10" t="s">
        <v>1192</v>
      </c>
      <c r="C412" s="24">
        <v>43169.135717592595</v>
      </c>
      <c r="D412" s="24">
        <v>43656.05569444445</v>
      </c>
      <c r="E412" s="10" t="s">
        <v>39</v>
      </c>
      <c r="F412" s="23">
        <v>0.0</v>
      </c>
      <c r="G412" s="25">
        <v>1575.0</v>
      </c>
      <c r="H412" s="23">
        <v>80.0</v>
      </c>
      <c r="I412" s="23">
        <v>112.0</v>
      </c>
      <c r="J412" s="23">
        <v>3.0</v>
      </c>
      <c r="K412" s="23">
        <v>61.0</v>
      </c>
      <c r="L412" s="23">
        <v>44123.0</v>
      </c>
      <c r="M412" s="23">
        <v>0.0</v>
      </c>
      <c r="N412" s="23">
        <v>1033.0</v>
      </c>
      <c r="O412" s="23">
        <v>181.0</v>
      </c>
      <c r="P412" s="23">
        <v>4.0</v>
      </c>
      <c r="Q412" s="23">
        <v>0.0</v>
      </c>
      <c r="R412" s="23">
        <v>1.0</v>
      </c>
      <c r="S412" s="23">
        <v>44123.0</v>
      </c>
      <c r="T412" s="25">
        <v>0.0</v>
      </c>
      <c r="U412" s="14" t="s">
        <v>36</v>
      </c>
      <c r="V412" s="33" t="s">
        <v>36</v>
      </c>
      <c r="W412" s="5">
        <f t="shared" si="2"/>
        <v>-953</v>
      </c>
      <c r="X412" s="27">
        <f t="shared" si="3"/>
        <v>5</v>
      </c>
      <c r="Y412" s="28">
        <f t="shared" si="4"/>
        <v>0.3471875</v>
      </c>
      <c r="Z412" s="27"/>
      <c r="AA412" s="27" t="str">
        <f t="shared" si="5"/>
        <v/>
      </c>
      <c r="AB412" s="27" t="str">
        <f t="shared" si="6"/>
        <v/>
      </c>
      <c r="AC412" s="27" t="str">
        <f t="shared" si="7"/>
        <v/>
      </c>
      <c r="AD412" s="27" t="str">
        <f t="shared" si="8"/>
        <v/>
      </c>
      <c r="AE412" t="str">
        <f t="shared" si="9"/>
        <v/>
      </c>
      <c r="AG412" t="str">
        <f t="shared" si="10"/>
        <v>@hernan222</v>
      </c>
      <c r="AH412" s="31" t="str">
        <f t="shared" si="11"/>
        <v>https://www.chess.com/member/hernan222</v>
      </c>
      <c r="AJ412" s="29"/>
      <c r="AK412" s="29"/>
      <c r="AL412" s="29"/>
      <c r="AM412" s="29"/>
      <c r="AQ412" s="10"/>
    </row>
    <row r="413">
      <c r="A413" s="23">
        <v>410.0</v>
      </c>
      <c r="B413" s="10" t="s">
        <v>1195</v>
      </c>
      <c r="C413" s="24">
        <v>42929.669074074074</v>
      </c>
      <c r="D413" s="24">
        <v>43656.307233796295</v>
      </c>
      <c r="E413" s="10" t="s">
        <v>39</v>
      </c>
      <c r="F413" s="23">
        <v>12.0</v>
      </c>
      <c r="G413" s="25">
        <v>1574.0</v>
      </c>
      <c r="H413" s="23">
        <v>59.0</v>
      </c>
      <c r="I413" s="23">
        <v>969.0</v>
      </c>
      <c r="J413" s="23">
        <v>64.0</v>
      </c>
      <c r="K413" s="23">
        <v>662.0</v>
      </c>
      <c r="L413" s="23">
        <v>4512.0</v>
      </c>
      <c r="M413" s="23">
        <v>0.0</v>
      </c>
      <c r="N413" s="23">
        <v>1152.0</v>
      </c>
      <c r="O413" s="23">
        <v>123.0</v>
      </c>
      <c r="P413" s="23">
        <v>8.0</v>
      </c>
      <c r="Q413" s="23">
        <v>1.0</v>
      </c>
      <c r="R413" s="23">
        <v>14.0</v>
      </c>
      <c r="S413" s="23">
        <v>4512.0</v>
      </c>
      <c r="T413" s="25">
        <v>0.0</v>
      </c>
      <c r="U413" s="25">
        <v>2070.0</v>
      </c>
      <c r="V413" s="26">
        <v>22.0</v>
      </c>
      <c r="W413" s="5">
        <f t="shared" si="2"/>
        <v>-1093</v>
      </c>
      <c r="X413" s="27">
        <f t="shared" si="3"/>
        <v>23</v>
      </c>
      <c r="Y413" s="28">
        <f t="shared" si="4"/>
        <v>0.09564814815</v>
      </c>
      <c r="Z413" s="27"/>
      <c r="AA413" s="27" t="str">
        <f t="shared" si="5"/>
        <v/>
      </c>
      <c r="AB413" s="27" t="str">
        <f t="shared" si="6"/>
        <v/>
      </c>
      <c r="AC413" s="27" t="str">
        <f t="shared" si="7"/>
        <v/>
      </c>
      <c r="AD413" s="27" t="str">
        <f t="shared" si="8"/>
        <v/>
      </c>
      <c r="AE413" t="str">
        <f t="shared" si="9"/>
        <v/>
      </c>
      <c r="AG413" t="str">
        <f t="shared" si="10"/>
        <v>@kaiser_1978</v>
      </c>
      <c r="AH413" s="31" t="str">
        <f t="shared" si="11"/>
        <v>https://www.chess.com/member/kaiser_1978</v>
      </c>
      <c r="AJ413" s="29"/>
      <c r="AK413" s="29"/>
      <c r="AL413" s="29"/>
      <c r="AM413" s="29"/>
      <c r="AQ413" s="10"/>
    </row>
    <row r="414">
      <c r="A414" s="23">
        <v>411.0</v>
      </c>
      <c r="B414" s="10" t="s">
        <v>1198</v>
      </c>
      <c r="C414" s="24">
        <v>43479.973275462966</v>
      </c>
      <c r="D414" s="24">
        <v>43637.071122685185</v>
      </c>
      <c r="E414" s="10" t="s">
        <v>39</v>
      </c>
      <c r="F414" s="23">
        <v>0.0</v>
      </c>
      <c r="G414" s="25">
        <v>1573.0</v>
      </c>
      <c r="H414" s="23">
        <v>93.0</v>
      </c>
      <c r="I414" s="23">
        <v>50.0</v>
      </c>
      <c r="J414" s="23">
        <v>3.0</v>
      </c>
      <c r="K414" s="23">
        <v>38.0</v>
      </c>
      <c r="L414" s="23">
        <v>40835.0</v>
      </c>
      <c r="M414" s="23">
        <v>53.85</v>
      </c>
      <c r="N414" s="10" t="s">
        <v>36</v>
      </c>
      <c r="O414" s="10" t="s">
        <v>36</v>
      </c>
      <c r="P414" s="23">
        <v>0.0</v>
      </c>
      <c r="Q414" s="23">
        <v>0.0</v>
      </c>
      <c r="R414" s="23">
        <v>0.0</v>
      </c>
      <c r="S414" s="10" t="s">
        <v>36</v>
      </c>
      <c r="T414" s="14" t="s">
        <v>36</v>
      </c>
      <c r="U414" s="25">
        <v>1946.0</v>
      </c>
      <c r="V414" s="33" t="s">
        <v>36</v>
      </c>
      <c r="W414" s="5" t="str">
        <f t="shared" si="2"/>
        <v>#VALUE!</v>
      </c>
      <c r="X414" s="27">
        <f t="shared" si="3"/>
        <v>0</v>
      </c>
      <c r="Y414" s="28">
        <f t="shared" si="4"/>
        <v>19.33175926</v>
      </c>
      <c r="Z414" s="27"/>
      <c r="AA414" s="27" t="str">
        <f t="shared" si="5"/>
        <v/>
      </c>
      <c r="AB414" s="27" t="str">
        <f t="shared" si="6"/>
        <v/>
      </c>
      <c r="AC414" s="27" t="str">
        <f t="shared" si="7"/>
        <v/>
      </c>
      <c r="AD414" s="27" t="str">
        <f t="shared" si="8"/>
        <v/>
      </c>
      <c r="AE414" t="str">
        <f t="shared" si="9"/>
        <v/>
      </c>
      <c r="AG414" t="str">
        <f t="shared" si="10"/>
        <v>@bantees</v>
      </c>
      <c r="AH414" s="31" t="str">
        <f t="shared" si="11"/>
        <v>https://www.chess.com/member/bantees</v>
      </c>
      <c r="AQ414" s="10"/>
    </row>
    <row r="415">
      <c r="A415" s="23">
        <v>412.0</v>
      </c>
      <c r="B415" s="10" t="s">
        <v>1199</v>
      </c>
      <c r="C415" s="24">
        <v>43153.60530092593</v>
      </c>
      <c r="D415" s="24">
        <v>43655.815104166664</v>
      </c>
      <c r="E415" s="10" t="s">
        <v>39</v>
      </c>
      <c r="F415" s="23">
        <v>0.0</v>
      </c>
      <c r="G415" s="25">
        <v>1572.0</v>
      </c>
      <c r="H415" s="23">
        <v>94.0</v>
      </c>
      <c r="I415" s="23">
        <v>59.0</v>
      </c>
      <c r="J415" s="23">
        <v>1.0</v>
      </c>
      <c r="K415" s="23">
        <v>33.0</v>
      </c>
      <c r="L415" s="23">
        <v>6708.0</v>
      </c>
      <c r="M415" s="23">
        <v>0.0</v>
      </c>
      <c r="N415" s="23">
        <v>1475.0</v>
      </c>
      <c r="O415" s="23">
        <v>132.0</v>
      </c>
      <c r="P415" s="23">
        <v>10.0</v>
      </c>
      <c r="Q415" s="23">
        <v>0.0</v>
      </c>
      <c r="R415" s="23">
        <v>4.0</v>
      </c>
      <c r="S415" s="23">
        <v>6708.0</v>
      </c>
      <c r="T415" s="25">
        <v>0.0</v>
      </c>
      <c r="U415" s="25">
        <v>1385.0</v>
      </c>
      <c r="V415" s="33" t="s">
        <v>36</v>
      </c>
      <c r="W415" s="5">
        <f t="shared" si="2"/>
        <v>-1381</v>
      </c>
      <c r="X415" s="27">
        <f t="shared" si="3"/>
        <v>14</v>
      </c>
      <c r="Y415" s="28">
        <f t="shared" si="4"/>
        <v>0.5877777778</v>
      </c>
      <c r="Z415" s="27"/>
      <c r="AA415" s="27" t="str">
        <f t="shared" si="5"/>
        <v/>
      </c>
      <c r="AB415" s="27" t="str">
        <f t="shared" si="6"/>
        <v/>
      </c>
      <c r="AC415" s="27" t="str">
        <f t="shared" si="7"/>
        <v/>
      </c>
      <c r="AD415" s="27" t="str">
        <f t="shared" si="8"/>
        <v/>
      </c>
      <c r="AE415" t="str">
        <f t="shared" si="9"/>
        <v/>
      </c>
      <c r="AG415" t="str">
        <f t="shared" si="10"/>
        <v>@juanpennisi</v>
      </c>
      <c r="AH415" s="31" t="str">
        <f t="shared" si="11"/>
        <v>https://www.chess.com/member/juanpennisi</v>
      </c>
      <c r="AJ415" s="29"/>
      <c r="AK415" s="29"/>
      <c r="AL415" s="29"/>
      <c r="AM415" s="29"/>
      <c r="AQ415" s="10"/>
    </row>
    <row r="416">
      <c r="A416" s="23">
        <v>413.0</v>
      </c>
      <c r="B416" s="10" t="s">
        <v>1202</v>
      </c>
      <c r="C416" s="24">
        <v>43118.43025462963</v>
      </c>
      <c r="D416" s="24">
        <v>43655.99532407407</v>
      </c>
      <c r="E416" s="10" t="s">
        <v>39</v>
      </c>
      <c r="F416" s="23">
        <v>19.0</v>
      </c>
      <c r="G416" s="25">
        <v>1571.0</v>
      </c>
      <c r="H416" s="23">
        <v>45.0</v>
      </c>
      <c r="I416" s="23">
        <v>464.0</v>
      </c>
      <c r="J416" s="23">
        <v>45.0</v>
      </c>
      <c r="K416" s="23">
        <v>367.0</v>
      </c>
      <c r="L416" s="23">
        <v>9785.0</v>
      </c>
      <c r="M416" s="23">
        <v>0.0</v>
      </c>
      <c r="N416" s="23">
        <v>1176.0</v>
      </c>
      <c r="O416" s="23">
        <v>124.0</v>
      </c>
      <c r="P416" s="23">
        <v>6.0</v>
      </c>
      <c r="Q416" s="23">
        <v>2.0</v>
      </c>
      <c r="R416" s="23">
        <v>6.0</v>
      </c>
      <c r="S416" s="23">
        <v>9785.0</v>
      </c>
      <c r="T416" s="25">
        <v>0.0</v>
      </c>
      <c r="U416" s="25">
        <v>996.0</v>
      </c>
      <c r="V416" s="26">
        <v>12.0</v>
      </c>
      <c r="W416" s="5">
        <f t="shared" si="2"/>
        <v>-1131</v>
      </c>
      <c r="X416" s="27">
        <f t="shared" si="3"/>
        <v>14</v>
      </c>
      <c r="Y416" s="28">
        <f t="shared" si="4"/>
        <v>0.4075578704</v>
      </c>
      <c r="Z416" s="27"/>
      <c r="AA416" s="27" t="str">
        <f t="shared" si="5"/>
        <v/>
      </c>
      <c r="AB416" s="27" t="str">
        <f t="shared" si="6"/>
        <v/>
      </c>
      <c r="AC416" s="27" t="str">
        <f t="shared" si="7"/>
        <v/>
      </c>
      <c r="AD416" s="27" t="str">
        <f t="shared" si="8"/>
        <v/>
      </c>
      <c r="AE416" t="str">
        <f t="shared" si="9"/>
        <v/>
      </c>
      <c r="AG416" t="str">
        <f t="shared" si="10"/>
        <v>@ricardoadolfo</v>
      </c>
      <c r="AH416" s="31" t="str">
        <f t="shared" si="11"/>
        <v>https://www.chess.com/member/ricardoadolfo</v>
      </c>
      <c r="AJ416" s="29"/>
      <c r="AK416" s="29"/>
      <c r="AL416" s="29"/>
      <c r="AM416" s="29"/>
      <c r="AQ416" s="10"/>
    </row>
    <row r="417">
      <c r="A417" s="23">
        <v>414.0</v>
      </c>
      <c r="B417" s="10" t="s">
        <v>1205</v>
      </c>
      <c r="C417" s="24">
        <v>43287.977222222224</v>
      </c>
      <c r="D417" s="24">
        <v>43655.584965277776</v>
      </c>
      <c r="E417" s="10" t="s">
        <v>39</v>
      </c>
      <c r="F417" s="23">
        <v>2.0</v>
      </c>
      <c r="G417" s="25">
        <v>1571.0</v>
      </c>
      <c r="H417" s="23">
        <v>89.0</v>
      </c>
      <c r="I417" s="23">
        <v>107.0</v>
      </c>
      <c r="J417" s="23">
        <v>7.0</v>
      </c>
      <c r="K417" s="23">
        <v>38.0</v>
      </c>
      <c r="L417" s="23">
        <v>5409.0</v>
      </c>
      <c r="M417" s="23">
        <v>0.0</v>
      </c>
      <c r="N417" s="23">
        <v>1247.0</v>
      </c>
      <c r="O417" s="23">
        <v>165.0</v>
      </c>
      <c r="P417" s="23">
        <v>2.0</v>
      </c>
      <c r="Q417" s="23">
        <v>0.0</v>
      </c>
      <c r="R417" s="23">
        <v>4.0</v>
      </c>
      <c r="S417" s="23">
        <v>5409.0</v>
      </c>
      <c r="T417" s="25">
        <v>0.0</v>
      </c>
      <c r="U417" s="25">
        <v>1632.0</v>
      </c>
      <c r="V417" s="14" t="s">
        <v>36</v>
      </c>
      <c r="W417" s="5">
        <f t="shared" si="2"/>
        <v>-1158</v>
      </c>
      <c r="X417" s="27">
        <f t="shared" si="3"/>
        <v>6</v>
      </c>
      <c r="Y417" s="28">
        <f t="shared" si="4"/>
        <v>0.8179166667</v>
      </c>
      <c r="Z417" s="27"/>
      <c r="AA417" s="27" t="str">
        <f t="shared" si="5"/>
        <v/>
      </c>
      <c r="AB417" s="27" t="str">
        <f t="shared" si="6"/>
        <v/>
      </c>
      <c r="AC417" s="27" t="str">
        <f t="shared" si="7"/>
        <v/>
      </c>
      <c r="AD417" s="27" t="str">
        <f t="shared" si="8"/>
        <v/>
      </c>
      <c r="AE417" t="str">
        <f t="shared" si="9"/>
        <v/>
      </c>
      <c r="AG417" t="str">
        <f t="shared" si="10"/>
        <v>@joccjo</v>
      </c>
      <c r="AH417" s="31" t="str">
        <f t="shared" si="11"/>
        <v>https://www.chess.com/member/joccjo</v>
      </c>
      <c r="AM417" s="40"/>
      <c r="AQ417" s="10"/>
    </row>
    <row r="418">
      <c r="A418" s="23">
        <v>415.0</v>
      </c>
      <c r="B418" s="10" t="s">
        <v>1207</v>
      </c>
      <c r="C418" s="24">
        <v>42961.61549768518</v>
      </c>
      <c r="D418" s="24">
        <v>43656.36119212963</v>
      </c>
      <c r="E418" s="10" t="s">
        <v>39</v>
      </c>
      <c r="F418" s="23">
        <v>14.0</v>
      </c>
      <c r="G418" s="25">
        <v>1563.0</v>
      </c>
      <c r="H418" s="23">
        <v>65.0</v>
      </c>
      <c r="I418" s="23">
        <v>247.0</v>
      </c>
      <c r="J418" s="23">
        <v>14.0</v>
      </c>
      <c r="K418" s="23">
        <v>173.0</v>
      </c>
      <c r="L418" s="23">
        <v>17339.0</v>
      </c>
      <c r="M418" s="23">
        <v>0.0</v>
      </c>
      <c r="N418" s="23">
        <v>1270.0</v>
      </c>
      <c r="O418" s="23">
        <v>90.0</v>
      </c>
      <c r="P418" s="23">
        <v>38.0</v>
      </c>
      <c r="Q418" s="23">
        <v>7.0</v>
      </c>
      <c r="R418" s="23">
        <v>10.0</v>
      </c>
      <c r="S418" s="23">
        <v>17339.0</v>
      </c>
      <c r="T418" s="25">
        <v>0.0</v>
      </c>
      <c r="U418" s="25">
        <v>1821.0</v>
      </c>
      <c r="V418" s="26">
        <v>19.0</v>
      </c>
      <c r="W418" s="5">
        <f t="shared" si="2"/>
        <v>-1205</v>
      </c>
      <c r="X418" s="27">
        <f t="shared" si="3"/>
        <v>55</v>
      </c>
      <c r="Y418" s="28">
        <f t="shared" si="4"/>
        <v>0.04168981481</v>
      </c>
      <c r="Z418" s="27"/>
      <c r="AA418" s="27" t="str">
        <f t="shared" si="5"/>
        <v/>
      </c>
      <c r="AB418" s="27" t="str">
        <f t="shared" si="6"/>
        <v/>
      </c>
      <c r="AC418" s="27" t="str">
        <f t="shared" si="7"/>
        <v/>
      </c>
      <c r="AD418" s="27" t="str">
        <f t="shared" si="8"/>
        <v/>
      </c>
      <c r="AE418" t="str">
        <f t="shared" si="9"/>
        <v/>
      </c>
      <c r="AG418" t="str">
        <f t="shared" si="10"/>
        <v>@juanbautistaocaranza</v>
      </c>
      <c r="AH418" s="31" t="str">
        <f t="shared" si="11"/>
        <v>https://www.chess.com/member/juanbautistaocaranza</v>
      </c>
      <c r="AQ418" s="10"/>
    </row>
    <row r="419">
      <c r="A419" s="23">
        <v>416.0</v>
      </c>
      <c r="B419" s="10" t="s">
        <v>1209</v>
      </c>
      <c r="C419" s="24">
        <v>43519.636724537035</v>
      </c>
      <c r="D419" s="24">
        <v>43656.06643518519</v>
      </c>
      <c r="E419" s="10" t="s">
        <v>39</v>
      </c>
      <c r="F419" s="23">
        <v>6.0</v>
      </c>
      <c r="G419" s="25">
        <v>1562.0</v>
      </c>
      <c r="H419" s="23">
        <v>65.0</v>
      </c>
      <c r="I419" s="23">
        <v>73.0</v>
      </c>
      <c r="J419" s="23">
        <v>3.0</v>
      </c>
      <c r="K419" s="23">
        <v>23.0</v>
      </c>
      <c r="L419" s="23">
        <v>27875.0</v>
      </c>
      <c r="M419" s="23">
        <v>3.03</v>
      </c>
      <c r="N419" s="23">
        <v>1328.0</v>
      </c>
      <c r="O419" s="23">
        <v>118.0</v>
      </c>
      <c r="P419" s="23">
        <v>6.0</v>
      </c>
      <c r="Q419" s="23">
        <v>0.0</v>
      </c>
      <c r="R419" s="23">
        <v>4.0</v>
      </c>
      <c r="S419" s="23">
        <v>27875.0</v>
      </c>
      <c r="T419" s="25">
        <v>3.03</v>
      </c>
      <c r="U419" s="25">
        <v>1917.0</v>
      </c>
      <c r="V419" s="25">
        <v>24.0</v>
      </c>
      <c r="W419" s="5">
        <f t="shared" si="2"/>
        <v>-1263</v>
      </c>
      <c r="X419" s="27">
        <f t="shared" si="3"/>
        <v>10</v>
      </c>
      <c r="Y419" s="28">
        <f t="shared" si="4"/>
        <v>0.3364467593</v>
      </c>
      <c r="Z419" s="27"/>
      <c r="AA419" s="27" t="str">
        <f t="shared" si="5"/>
        <v/>
      </c>
      <c r="AB419" s="27" t="str">
        <f t="shared" si="6"/>
        <v/>
      </c>
      <c r="AC419" s="27" t="str">
        <f t="shared" si="7"/>
        <v/>
      </c>
      <c r="AD419" s="27" t="str">
        <f t="shared" si="8"/>
        <v/>
      </c>
      <c r="AE419" t="str">
        <f t="shared" si="9"/>
        <v/>
      </c>
      <c r="AG419" t="str">
        <f t="shared" si="10"/>
        <v>@vientoencontra</v>
      </c>
      <c r="AH419" s="31" t="str">
        <f t="shared" si="11"/>
        <v>https://www.chess.com/member/vientoencontra</v>
      </c>
      <c r="AJ419" s="29"/>
      <c r="AK419" s="29"/>
      <c r="AL419" s="29"/>
      <c r="AM419" s="29"/>
      <c r="AQ419" s="10"/>
    </row>
    <row r="420">
      <c r="A420" s="23">
        <v>417.0</v>
      </c>
      <c r="B420" s="10" t="s">
        <v>1212</v>
      </c>
      <c r="C420" s="24">
        <v>43478.90010416666</v>
      </c>
      <c r="D420" s="24">
        <v>43656.38494212963</v>
      </c>
      <c r="E420" s="10" t="s">
        <v>39</v>
      </c>
      <c r="F420" s="23">
        <v>3.0</v>
      </c>
      <c r="G420" s="25">
        <v>1562.0</v>
      </c>
      <c r="H420" s="23">
        <v>69.0</v>
      </c>
      <c r="I420" s="23">
        <v>51.0</v>
      </c>
      <c r="J420" s="23">
        <v>5.0</v>
      </c>
      <c r="K420" s="23">
        <v>22.0</v>
      </c>
      <c r="L420" s="23">
        <v>40494.0</v>
      </c>
      <c r="M420" s="23">
        <v>5.56</v>
      </c>
      <c r="N420" s="10" t="s">
        <v>36</v>
      </c>
      <c r="O420" s="10" t="s">
        <v>36</v>
      </c>
      <c r="P420" s="23">
        <v>0.0</v>
      </c>
      <c r="Q420" s="23">
        <v>0.0</v>
      </c>
      <c r="R420" s="23">
        <v>0.0</v>
      </c>
      <c r="S420" s="10" t="s">
        <v>36</v>
      </c>
      <c r="T420" s="14" t="s">
        <v>36</v>
      </c>
      <c r="U420" s="25">
        <v>1041.0</v>
      </c>
      <c r="V420" s="33" t="s">
        <v>36</v>
      </c>
      <c r="W420" s="5" t="str">
        <f t="shared" si="2"/>
        <v>#VALUE!</v>
      </c>
      <c r="X420" s="27">
        <f t="shared" si="3"/>
        <v>0</v>
      </c>
      <c r="Y420" s="28">
        <f t="shared" si="4"/>
        <v>0.01793981481</v>
      </c>
      <c r="Z420" s="27"/>
      <c r="AA420" s="27" t="str">
        <f t="shared" si="5"/>
        <v/>
      </c>
      <c r="AB420" s="27" t="str">
        <f t="shared" si="6"/>
        <v/>
      </c>
      <c r="AC420" s="27" t="str">
        <f t="shared" si="7"/>
        <v/>
      </c>
      <c r="AD420" s="27" t="str">
        <f t="shared" si="8"/>
        <v/>
      </c>
      <c r="AE420" t="str">
        <f t="shared" si="9"/>
        <v/>
      </c>
      <c r="AG420" t="str">
        <f t="shared" si="10"/>
        <v>@juanibahiense10</v>
      </c>
      <c r="AH420" s="31" t="str">
        <f t="shared" si="11"/>
        <v>https://www.chess.com/member/juanibahiense10</v>
      </c>
      <c r="AJ420" s="29"/>
      <c r="AK420" s="29"/>
      <c r="AL420" s="29"/>
      <c r="AM420" s="29"/>
      <c r="AQ420" s="10"/>
    </row>
    <row r="421">
      <c r="A421" s="23">
        <v>418.0</v>
      </c>
      <c r="B421" s="10" t="s">
        <v>1215</v>
      </c>
      <c r="C421" s="24">
        <v>42187.26945601852</v>
      </c>
      <c r="D421" s="24">
        <v>43655.37322916667</v>
      </c>
      <c r="E421" s="10" t="s">
        <v>39</v>
      </c>
      <c r="F421" s="23">
        <v>2.0</v>
      </c>
      <c r="G421" s="25">
        <v>1561.0</v>
      </c>
      <c r="H421" s="23">
        <v>101.0</v>
      </c>
      <c r="I421" s="23">
        <v>53.0</v>
      </c>
      <c r="J421" s="23">
        <v>2.0</v>
      </c>
      <c r="K421" s="23">
        <v>21.0</v>
      </c>
      <c r="L421" s="23">
        <v>137477.0</v>
      </c>
      <c r="M421" s="23">
        <v>50.0</v>
      </c>
      <c r="N421" s="10" t="s">
        <v>36</v>
      </c>
      <c r="O421" s="10" t="s">
        <v>36</v>
      </c>
      <c r="P421" s="23">
        <v>0.0</v>
      </c>
      <c r="Q421" s="23">
        <v>0.0</v>
      </c>
      <c r="R421" s="23">
        <v>0.0</v>
      </c>
      <c r="S421" s="10" t="s">
        <v>36</v>
      </c>
      <c r="T421" s="14" t="s">
        <v>36</v>
      </c>
      <c r="U421" s="25">
        <v>1415.0</v>
      </c>
      <c r="V421" s="14" t="s">
        <v>36</v>
      </c>
      <c r="W421" s="5" t="str">
        <f t="shared" si="2"/>
        <v>#VALUE!</v>
      </c>
      <c r="X421" s="27">
        <f t="shared" si="3"/>
        <v>0</v>
      </c>
      <c r="Y421" s="28">
        <f t="shared" si="4"/>
        <v>1.029652778</v>
      </c>
      <c r="Z421" s="27"/>
      <c r="AA421" s="27" t="str">
        <f t="shared" si="5"/>
        <v/>
      </c>
      <c r="AB421" s="27" t="str">
        <f t="shared" si="6"/>
        <v/>
      </c>
      <c r="AC421" s="27" t="str">
        <f t="shared" si="7"/>
        <v/>
      </c>
      <c r="AD421" s="27" t="str">
        <f t="shared" si="8"/>
        <v/>
      </c>
      <c r="AE421" t="str">
        <f t="shared" si="9"/>
        <v/>
      </c>
      <c r="AG421" t="str">
        <f t="shared" si="10"/>
        <v>@renzoefra</v>
      </c>
      <c r="AH421" s="31" t="str">
        <f t="shared" si="11"/>
        <v>https://www.chess.com/member/renzoefra</v>
      </c>
      <c r="AQ421" s="10"/>
    </row>
    <row r="422">
      <c r="A422" s="23">
        <v>419.0</v>
      </c>
      <c r="B422" s="10" t="s">
        <v>1218</v>
      </c>
      <c r="C422" s="24">
        <v>43234.452673611115</v>
      </c>
      <c r="D422" s="24">
        <v>43645.60623842593</v>
      </c>
      <c r="E422" s="10" t="s">
        <v>39</v>
      </c>
      <c r="F422" s="23">
        <v>0.0</v>
      </c>
      <c r="G422" s="25">
        <v>1561.0</v>
      </c>
      <c r="H422" s="23">
        <v>97.0</v>
      </c>
      <c r="I422" s="23">
        <v>23.0</v>
      </c>
      <c r="J422" s="23">
        <v>3.0</v>
      </c>
      <c r="K422" s="23">
        <v>16.0</v>
      </c>
      <c r="L422" s="23">
        <v>52344.0</v>
      </c>
      <c r="M422" s="23">
        <v>66.67</v>
      </c>
      <c r="N422" s="10" t="s">
        <v>36</v>
      </c>
      <c r="O422" s="10" t="s">
        <v>36</v>
      </c>
      <c r="P422" s="23">
        <v>0.0</v>
      </c>
      <c r="Q422" s="23">
        <v>0.0</v>
      </c>
      <c r="R422" s="23">
        <v>0.0</v>
      </c>
      <c r="S422" s="10" t="s">
        <v>36</v>
      </c>
      <c r="T422" s="14" t="s">
        <v>36</v>
      </c>
      <c r="U422" s="25">
        <v>1702.0</v>
      </c>
      <c r="V422" s="26">
        <v>17.0</v>
      </c>
      <c r="W422" s="5" t="str">
        <f t="shared" si="2"/>
        <v>#VALUE!</v>
      </c>
      <c r="X422" s="27">
        <f t="shared" si="3"/>
        <v>0</v>
      </c>
      <c r="Y422" s="28">
        <f t="shared" si="4"/>
        <v>10.79664352</v>
      </c>
      <c r="Z422" s="27"/>
      <c r="AA422" s="27" t="str">
        <f t="shared" si="5"/>
        <v/>
      </c>
      <c r="AB422" s="27" t="str">
        <f t="shared" si="6"/>
        <v/>
      </c>
      <c r="AC422" s="27" t="str">
        <f t="shared" si="7"/>
        <v/>
      </c>
      <c r="AD422" s="27" t="str">
        <f t="shared" si="8"/>
        <v/>
      </c>
      <c r="AE422" t="str">
        <f t="shared" si="9"/>
        <v/>
      </c>
      <c r="AG422" t="str">
        <f t="shared" si="10"/>
        <v>@cristiannlopez</v>
      </c>
      <c r="AH422" s="31" t="str">
        <f t="shared" si="11"/>
        <v>https://www.chess.com/member/cristiannlopez</v>
      </c>
      <c r="AJ422" s="29"/>
      <c r="AK422" s="29"/>
      <c r="AL422" s="29"/>
      <c r="AM422" s="29"/>
      <c r="AQ422" s="10"/>
    </row>
    <row r="423">
      <c r="A423" s="23">
        <v>420.0</v>
      </c>
      <c r="B423" s="10" t="s">
        <v>1220</v>
      </c>
      <c r="C423" s="24">
        <v>43620.345185185186</v>
      </c>
      <c r="D423" s="24">
        <v>43656.368113425924</v>
      </c>
      <c r="E423" s="10" t="s">
        <v>39</v>
      </c>
      <c r="F423" s="23">
        <v>5.0</v>
      </c>
      <c r="G423" s="25">
        <v>1559.0</v>
      </c>
      <c r="H423" s="23">
        <v>80.0</v>
      </c>
      <c r="I423" s="23">
        <v>47.0</v>
      </c>
      <c r="J423" s="23">
        <v>1.0</v>
      </c>
      <c r="K423" s="23">
        <v>27.0</v>
      </c>
      <c r="L423" s="23">
        <v>7556.0</v>
      </c>
      <c r="M423" s="23">
        <v>0.0</v>
      </c>
      <c r="N423" s="23">
        <v>1151.0</v>
      </c>
      <c r="O423" s="23">
        <v>198.0</v>
      </c>
      <c r="P423" s="23">
        <v>4.0</v>
      </c>
      <c r="Q423" s="23">
        <v>0.0</v>
      </c>
      <c r="R423" s="23">
        <v>0.0</v>
      </c>
      <c r="S423" s="23">
        <v>7556.0</v>
      </c>
      <c r="T423" s="25">
        <v>0.0</v>
      </c>
      <c r="U423" s="25">
        <v>1860.0</v>
      </c>
      <c r="V423" s="25">
        <v>25.0</v>
      </c>
      <c r="W423" s="5">
        <f t="shared" si="2"/>
        <v>-1071</v>
      </c>
      <c r="X423" s="27">
        <f t="shared" si="3"/>
        <v>4</v>
      </c>
      <c r="Y423" s="28">
        <f t="shared" si="4"/>
        <v>0.03476851852</v>
      </c>
      <c r="Z423" s="27"/>
      <c r="AA423" s="27" t="str">
        <f t="shared" si="5"/>
        <v/>
      </c>
      <c r="AB423" s="27" t="str">
        <f t="shared" si="6"/>
        <v/>
      </c>
      <c r="AC423" s="27" t="str">
        <f t="shared" si="7"/>
        <v/>
      </c>
      <c r="AD423" s="27" t="str">
        <f t="shared" si="8"/>
        <v/>
      </c>
      <c r="AE423" t="str">
        <f t="shared" si="9"/>
        <v/>
      </c>
      <c r="AG423" t="str">
        <f t="shared" si="10"/>
        <v>@rocaebole</v>
      </c>
      <c r="AH423" s="31" t="str">
        <f t="shared" si="11"/>
        <v>https://www.chess.com/member/rocaebole</v>
      </c>
      <c r="AQ423" s="10"/>
    </row>
    <row r="424">
      <c r="A424" s="23">
        <v>421.0</v>
      </c>
      <c r="B424" s="10" t="s">
        <v>1222</v>
      </c>
      <c r="C424" s="24">
        <v>43287.147199074076</v>
      </c>
      <c r="D424" s="24">
        <v>43656.3590625</v>
      </c>
      <c r="E424" s="10" t="s">
        <v>39</v>
      </c>
      <c r="F424" s="23">
        <v>17.0</v>
      </c>
      <c r="G424" s="25">
        <v>1558.0</v>
      </c>
      <c r="H424" s="23">
        <v>53.0</v>
      </c>
      <c r="I424" s="23">
        <v>97.0</v>
      </c>
      <c r="J424" s="23">
        <v>5.0</v>
      </c>
      <c r="K424" s="23">
        <v>77.0</v>
      </c>
      <c r="L424" s="23">
        <v>10121.0</v>
      </c>
      <c r="M424" s="23">
        <v>0.0</v>
      </c>
      <c r="N424" s="23">
        <v>1216.0</v>
      </c>
      <c r="O424" s="23">
        <v>130.0</v>
      </c>
      <c r="P424" s="23">
        <v>10.0</v>
      </c>
      <c r="Q424" s="23">
        <v>0.0</v>
      </c>
      <c r="R424" s="23">
        <v>6.0</v>
      </c>
      <c r="S424" s="23">
        <v>10121.0</v>
      </c>
      <c r="T424" s="25">
        <v>0.0</v>
      </c>
      <c r="U424" s="25">
        <v>1915.0</v>
      </c>
      <c r="V424" s="14" t="s">
        <v>36</v>
      </c>
      <c r="W424" s="5">
        <f t="shared" si="2"/>
        <v>-1163</v>
      </c>
      <c r="X424" s="27">
        <f t="shared" si="3"/>
        <v>16</v>
      </c>
      <c r="Y424" s="28">
        <f t="shared" si="4"/>
        <v>0.04381944444</v>
      </c>
      <c r="Z424" s="27"/>
      <c r="AA424" s="27" t="str">
        <f t="shared" si="5"/>
        <v/>
      </c>
      <c r="AB424" s="27" t="str">
        <f t="shared" si="6"/>
        <v/>
      </c>
      <c r="AC424" s="27" t="str">
        <f t="shared" si="7"/>
        <v/>
      </c>
      <c r="AD424" s="27" t="str">
        <f t="shared" si="8"/>
        <v/>
      </c>
      <c r="AE424" t="str">
        <f t="shared" si="9"/>
        <v/>
      </c>
      <c r="AG424" t="str">
        <f t="shared" si="10"/>
        <v>@endycool</v>
      </c>
      <c r="AH424" s="31" t="str">
        <f t="shared" si="11"/>
        <v>https://www.chess.com/member/endycool</v>
      </c>
      <c r="AJ424" s="29"/>
      <c r="AK424" s="29"/>
      <c r="AL424" s="29"/>
      <c r="AM424" s="29"/>
      <c r="AQ424" s="10"/>
    </row>
    <row r="425">
      <c r="A425" s="23">
        <v>422.0</v>
      </c>
      <c r="B425" s="10" t="s">
        <v>1225</v>
      </c>
      <c r="C425" s="24">
        <v>43346.322384259256</v>
      </c>
      <c r="D425" s="24">
        <v>43654.952060185184</v>
      </c>
      <c r="E425" s="10" t="s">
        <v>39</v>
      </c>
      <c r="F425" s="23">
        <v>1.0</v>
      </c>
      <c r="G425" s="25">
        <v>1557.0</v>
      </c>
      <c r="H425" s="23">
        <v>65.0</v>
      </c>
      <c r="I425" s="23">
        <v>102.0</v>
      </c>
      <c r="J425" s="23">
        <v>13.0</v>
      </c>
      <c r="K425" s="23">
        <v>57.0</v>
      </c>
      <c r="L425" s="23">
        <v>6355.0</v>
      </c>
      <c r="M425" s="23">
        <v>0.0</v>
      </c>
      <c r="N425" s="10" t="s">
        <v>36</v>
      </c>
      <c r="O425" s="10" t="s">
        <v>36</v>
      </c>
      <c r="P425" s="23">
        <v>0.0</v>
      </c>
      <c r="Q425" s="23">
        <v>0.0</v>
      </c>
      <c r="R425" s="23">
        <v>0.0</v>
      </c>
      <c r="S425" s="10" t="s">
        <v>36</v>
      </c>
      <c r="T425" s="14" t="s">
        <v>36</v>
      </c>
      <c r="U425" s="25">
        <v>1877.0</v>
      </c>
      <c r="V425" s="26">
        <v>25.0</v>
      </c>
      <c r="W425" s="5" t="str">
        <f t="shared" si="2"/>
        <v>#VALUE!</v>
      </c>
      <c r="X425" s="27">
        <f t="shared" si="3"/>
        <v>0</v>
      </c>
      <c r="Y425" s="28">
        <f t="shared" si="4"/>
        <v>1.450821759</v>
      </c>
      <c r="Z425" s="27"/>
      <c r="AA425" s="27" t="str">
        <f t="shared" si="5"/>
        <v/>
      </c>
      <c r="AB425" s="27" t="str">
        <f t="shared" si="6"/>
        <v/>
      </c>
      <c r="AC425" s="27" t="str">
        <f t="shared" si="7"/>
        <v/>
      </c>
      <c r="AD425" s="27" t="str">
        <f t="shared" si="8"/>
        <v/>
      </c>
      <c r="AE425" t="str">
        <f t="shared" si="9"/>
        <v/>
      </c>
      <c r="AG425" t="str">
        <f t="shared" si="10"/>
        <v>@roma-i</v>
      </c>
      <c r="AH425" s="31" t="str">
        <f t="shared" si="11"/>
        <v>https://www.chess.com/member/roma-i</v>
      </c>
      <c r="AJ425" s="29"/>
      <c r="AK425" s="29"/>
      <c r="AL425" s="29"/>
      <c r="AM425" s="29"/>
      <c r="AQ425" s="10"/>
    </row>
    <row r="426">
      <c r="A426" s="23">
        <v>423.0</v>
      </c>
      <c r="B426" s="10" t="s">
        <v>1228</v>
      </c>
      <c r="C426" s="24">
        <v>43258.998391203706</v>
      </c>
      <c r="D426" s="24">
        <v>43656.301516203705</v>
      </c>
      <c r="E426" s="10" t="s">
        <v>39</v>
      </c>
      <c r="F426" s="23">
        <v>6.0</v>
      </c>
      <c r="G426" s="25">
        <v>1556.0</v>
      </c>
      <c r="H426" s="23">
        <v>81.0</v>
      </c>
      <c r="I426" s="23">
        <v>97.0</v>
      </c>
      <c r="J426" s="23">
        <v>4.0</v>
      </c>
      <c r="K426" s="23">
        <v>22.0</v>
      </c>
      <c r="L426" s="23">
        <v>85731.0</v>
      </c>
      <c r="M426" s="23">
        <v>10.53</v>
      </c>
      <c r="N426" s="23">
        <v>1340.0</v>
      </c>
      <c r="O426" s="23">
        <v>145.0</v>
      </c>
      <c r="P426" s="23">
        <v>5.0</v>
      </c>
      <c r="Q426" s="23">
        <v>0.0</v>
      </c>
      <c r="R426" s="23">
        <v>1.0</v>
      </c>
      <c r="S426" s="23">
        <v>85731.0</v>
      </c>
      <c r="T426" s="25">
        <v>10.53</v>
      </c>
      <c r="U426" s="25">
        <v>1215.0</v>
      </c>
      <c r="V426" s="26">
        <v>17.0</v>
      </c>
      <c r="W426" s="5">
        <f t="shared" si="2"/>
        <v>-1259</v>
      </c>
      <c r="X426" s="27">
        <f t="shared" si="3"/>
        <v>6</v>
      </c>
      <c r="Y426" s="28">
        <f t="shared" si="4"/>
        <v>0.1013657407</v>
      </c>
      <c r="Z426" s="27"/>
      <c r="AA426" s="27" t="str">
        <f t="shared" si="5"/>
        <v/>
      </c>
      <c r="AB426" s="27" t="str">
        <f t="shared" si="6"/>
        <v/>
      </c>
      <c r="AC426" s="27" t="str">
        <f t="shared" si="7"/>
        <v/>
      </c>
      <c r="AD426" s="27" t="str">
        <f t="shared" si="8"/>
        <v/>
      </c>
      <c r="AE426" t="str">
        <f t="shared" si="9"/>
        <v/>
      </c>
      <c r="AG426" t="str">
        <f t="shared" si="10"/>
        <v>@emiliogonzalez77</v>
      </c>
      <c r="AH426" s="31" t="str">
        <f t="shared" si="11"/>
        <v>https://www.chess.com/member/emiliogonzalez77</v>
      </c>
      <c r="AQ426" s="10"/>
    </row>
    <row r="427">
      <c r="A427" s="23">
        <v>424.0</v>
      </c>
      <c r="B427" s="10" t="s">
        <v>1230</v>
      </c>
      <c r="C427" s="24">
        <v>41911.45815972222</v>
      </c>
      <c r="D427" s="24">
        <v>43596.83052083333</v>
      </c>
      <c r="E427" s="10" t="s">
        <v>39</v>
      </c>
      <c r="F427" s="23">
        <v>0.0</v>
      </c>
      <c r="G427" s="25">
        <v>1555.0</v>
      </c>
      <c r="H427" s="23">
        <v>68.0</v>
      </c>
      <c r="I427" s="23">
        <v>490.0</v>
      </c>
      <c r="J427" s="23">
        <v>92.0</v>
      </c>
      <c r="K427" s="23">
        <v>356.0</v>
      </c>
      <c r="L427" s="23">
        <v>17863.0</v>
      </c>
      <c r="M427" s="23">
        <v>100.0</v>
      </c>
      <c r="N427" s="23">
        <v>1425.0</v>
      </c>
      <c r="O427" s="23">
        <v>116.0</v>
      </c>
      <c r="P427" s="23">
        <v>12.0</v>
      </c>
      <c r="Q427" s="23">
        <v>1.0</v>
      </c>
      <c r="R427" s="23">
        <v>11.0</v>
      </c>
      <c r="S427" s="23">
        <v>17863.0</v>
      </c>
      <c r="T427" s="25">
        <v>100.0</v>
      </c>
      <c r="U427" s="25">
        <v>2014.0</v>
      </c>
      <c r="V427" s="14" t="s">
        <v>36</v>
      </c>
      <c r="W427" s="5">
        <f t="shared" si="2"/>
        <v>-1357</v>
      </c>
      <c r="X427" s="27">
        <f t="shared" si="3"/>
        <v>24</v>
      </c>
      <c r="Y427" s="28">
        <f t="shared" si="4"/>
        <v>59.57236111</v>
      </c>
      <c r="Z427" s="27"/>
      <c r="AA427" s="27" t="str">
        <f t="shared" si="5"/>
        <v/>
      </c>
      <c r="AB427" s="27" t="str">
        <f t="shared" si="6"/>
        <v/>
      </c>
      <c r="AC427" s="27" t="str">
        <f t="shared" si="7"/>
        <v/>
      </c>
      <c r="AD427" s="27" t="str">
        <f t="shared" si="8"/>
        <v/>
      </c>
      <c r="AE427" t="str">
        <f t="shared" si="9"/>
        <v/>
      </c>
      <c r="AG427" t="str">
        <f t="shared" si="10"/>
        <v>@germancitof</v>
      </c>
      <c r="AH427" s="31" t="str">
        <f t="shared" si="11"/>
        <v>https://www.chess.com/member/germancitof</v>
      </c>
      <c r="AQ427" s="10"/>
    </row>
    <row r="428">
      <c r="A428" s="23">
        <v>425.0</v>
      </c>
      <c r="B428" s="10" t="s">
        <v>1233</v>
      </c>
      <c r="C428" s="24">
        <v>43068.61769675926</v>
      </c>
      <c r="D428" s="24">
        <v>43656.382789351854</v>
      </c>
      <c r="E428" s="10" t="s">
        <v>39</v>
      </c>
      <c r="F428" s="23">
        <v>18.0</v>
      </c>
      <c r="G428" s="25">
        <v>1552.0</v>
      </c>
      <c r="H428" s="23">
        <v>58.0</v>
      </c>
      <c r="I428" s="23">
        <v>383.0</v>
      </c>
      <c r="J428" s="23">
        <v>22.0</v>
      </c>
      <c r="K428" s="23">
        <v>273.0</v>
      </c>
      <c r="L428" s="23">
        <v>26808.0</v>
      </c>
      <c r="M428" s="23">
        <v>2.44</v>
      </c>
      <c r="N428" s="23">
        <v>1316.0</v>
      </c>
      <c r="O428" s="23">
        <v>87.0</v>
      </c>
      <c r="P428" s="23">
        <v>16.0</v>
      </c>
      <c r="Q428" s="23">
        <v>2.0</v>
      </c>
      <c r="R428" s="23">
        <v>14.0</v>
      </c>
      <c r="S428" s="23">
        <v>26808.0</v>
      </c>
      <c r="T428" s="25">
        <v>2.44</v>
      </c>
      <c r="U428" s="25">
        <v>1611.0</v>
      </c>
      <c r="V428" s="26">
        <v>24.0</v>
      </c>
      <c r="W428" s="5">
        <f t="shared" si="2"/>
        <v>-1258</v>
      </c>
      <c r="X428" s="27">
        <f t="shared" si="3"/>
        <v>32</v>
      </c>
      <c r="Y428" s="28">
        <f t="shared" si="4"/>
        <v>0.02009259259</v>
      </c>
      <c r="Z428" s="27"/>
      <c r="AA428" s="27" t="str">
        <f t="shared" si="5"/>
        <v/>
      </c>
      <c r="AB428" s="27" t="str">
        <f t="shared" si="6"/>
        <v/>
      </c>
      <c r="AC428" s="27" t="str">
        <f t="shared" si="7"/>
        <v/>
      </c>
      <c r="AD428" s="27" t="str">
        <f t="shared" si="8"/>
        <v/>
      </c>
      <c r="AE428" t="str">
        <f t="shared" si="9"/>
        <v/>
      </c>
      <c r="AG428" t="str">
        <f t="shared" si="10"/>
        <v>@adrianjudasp</v>
      </c>
      <c r="AH428" s="31" t="str">
        <f t="shared" si="11"/>
        <v>https://www.chess.com/member/adrianjudasp</v>
      </c>
      <c r="AJ428" s="29"/>
      <c r="AK428" s="29"/>
      <c r="AL428" s="29"/>
      <c r="AM428" s="29"/>
      <c r="AQ428" s="10"/>
    </row>
    <row r="429">
      <c r="A429" s="23">
        <v>426.0</v>
      </c>
      <c r="B429" s="10" t="s">
        <v>1234</v>
      </c>
      <c r="C429" s="24">
        <v>43349.07270833333</v>
      </c>
      <c r="D429" s="24">
        <v>43651.862291666665</v>
      </c>
      <c r="E429" s="10" t="s">
        <v>39</v>
      </c>
      <c r="F429" s="23">
        <v>0.0</v>
      </c>
      <c r="G429" s="25">
        <v>1552.0</v>
      </c>
      <c r="H429" s="23">
        <v>89.0</v>
      </c>
      <c r="I429" s="23">
        <v>160.0</v>
      </c>
      <c r="J429" s="23">
        <v>10.0</v>
      </c>
      <c r="K429" s="23">
        <v>108.0</v>
      </c>
      <c r="L429" s="23">
        <v>20236.0</v>
      </c>
      <c r="M429" s="23">
        <v>0.0</v>
      </c>
      <c r="N429" s="10" t="s">
        <v>36</v>
      </c>
      <c r="O429" s="10" t="s">
        <v>36</v>
      </c>
      <c r="P429" s="23">
        <v>0.0</v>
      </c>
      <c r="Q429" s="23">
        <v>0.0</v>
      </c>
      <c r="R429" s="23">
        <v>0.0</v>
      </c>
      <c r="S429" s="10" t="s">
        <v>36</v>
      </c>
      <c r="T429" s="14" t="s">
        <v>36</v>
      </c>
      <c r="U429" s="25">
        <v>1351.0</v>
      </c>
      <c r="V429" s="33" t="s">
        <v>36</v>
      </c>
      <c r="W429" s="5" t="str">
        <f t="shared" si="2"/>
        <v>#VALUE!</v>
      </c>
      <c r="X429" s="27">
        <f t="shared" si="3"/>
        <v>0</v>
      </c>
      <c r="Y429" s="28">
        <f t="shared" si="4"/>
        <v>4.540590278</v>
      </c>
      <c r="Z429" s="27"/>
      <c r="AA429" s="27" t="str">
        <f t="shared" si="5"/>
        <v/>
      </c>
      <c r="AB429" s="27" t="str">
        <f t="shared" si="6"/>
        <v/>
      </c>
      <c r="AC429" s="27" t="str">
        <f t="shared" si="7"/>
        <v/>
      </c>
      <c r="AD429" s="27" t="str">
        <f t="shared" si="8"/>
        <v/>
      </c>
      <c r="AE429" t="str">
        <f t="shared" si="9"/>
        <v/>
      </c>
      <c r="AG429" t="str">
        <f t="shared" si="10"/>
        <v>@pmd_punk</v>
      </c>
      <c r="AH429" s="31" t="str">
        <f t="shared" si="11"/>
        <v>https://www.chess.com/member/pmd_punk</v>
      </c>
      <c r="AJ429" s="29"/>
      <c r="AK429" s="29"/>
      <c r="AL429" s="29"/>
      <c r="AM429" s="29"/>
      <c r="AQ429" s="10"/>
    </row>
    <row r="430">
      <c r="A430" s="23">
        <v>427.0</v>
      </c>
      <c r="B430" s="10" t="s">
        <v>1236</v>
      </c>
      <c r="C430" s="24">
        <v>43287.593252314815</v>
      </c>
      <c r="D430" s="24">
        <v>43656.29935185185</v>
      </c>
      <c r="E430" s="10" t="s">
        <v>39</v>
      </c>
      <c r="F430" s="23">
        <v>5.0</v>
      </c>
      <c r="G430" s="25">
        <v>1550.0</v>
      </c>
      <c r="H430" s="23">
        <v>72.0</v>
      </c>
      <c r="I430" s="23">
        <v>244.0</v>
      </c>
      <c r="J430" s="23">
        <v>20.0</v>
      </c>
      <c r="K430" s="23">
        <v>209.0</v>
      </c>
      <c r="L430" s="23">
        <v>13044.0</v>
      </c>
      <c r="M430" s="23">
        <v>0.0</v>
      </c>
      <c r="N430" s="23">
        <v>1339.0</v>
      </c>
      <c r="O430" s="23">
        <v>80.0</v>
      </c>
      <c r="P430" s="23">
        <v>195.0</v>
      </c>
      <c r="Q430" s="23">
        <v>6.0</v>
      </c>
      <c r="R430" s="23">
        <v>183.0</v>
      </c>
      <c r="S430" s="23">
        <v>13044.0</v>
      </c>
      <c r="T430" s="25">
        <v>0.0</v>
      </c>
      <c r="U430" s="25">
        <v>1719.0</v>
      </c>
      <c r="V430" s="26">
        <v>22.0</v>
      </c>
      <c r="W430" s="5">
        <f t="shared" si="2"/>
        <v>-1267</v>
      </c>
      <c r="X430" s="27">
        <f t="shared" si="3"/>
        <v>384</v>
      </c>
      <c r="Y430" s="28">
        <f t="shared" si="4"/>
        <v>0.1035300926</v>
      </c>
      <c r="Z430" s="27"/>
      <c r="AA430" s="27" t="str">
        <f t="shared" si="5"/>
        <v/>
      </c>
      <c r="AB430" s="27" t="str">
        <f t="shared" si="6"/>
        <v/>
      </c>
      <c r="AC430" s="27" t="str">
        <f t="shared" si="7"/>
        <v/>
      </c>
      <c r="AD430" s="27" t="str">
        <f t="shared" si="8"/>
        <v/>
      </c>
      <c r="AE430" t="str">
        <f t="shared" si="9"/>
        <v/>
      </c>
      <c r="AG430" t="str">
        <f t="shared" si="10"/>
        <v>@zabeka</v>
      </c>
      <c r="AH430" s="31" t="str">
        <f t="shared" si="11"/>
        <v>https://www.chess.com/member/zabeka</v>
      </c>
      <c r="AJ430" s="29"/>
      <c r="AK430" s="29"/>
      <c r="AL430" s="29"/>
      <c r="AM430" s="29"/>
      <c r="AQ430" s="10"/>
    </row>
    <row r="431">
      <c r="A431" s="23">
        <v>428.0</v>
      </c>
      <c r="B431" s="10" t="s">
        <v>1237</v>
      </c>
      <c r="C431" s="24">
        <v>42187.32728009259</v>
      </c>
      <c r="D431" s="24">
        <v>43656.31743055556</v>
      </c>
      <c r="E431" s="10" t="s">
        <v>39</v>
      </c>
      <c r="F431" s="23">
        <v>3.0</v>
      </c>
      <c r="G431" s="25">
        <v>1548.0</v>
      </c>
      <c r="H431" s="23">
        <v>63.0</v>
      </c>
      <c r="I431" s="23">
        <v>714.0</v>
      </c>
      <c r="J431" s="23">
        <v>59.0</v>
      </c>
      <c r="K431" s="23">
        <v>522.0</v>
      </c>
      <c r="L431" s="23">
        <v>12870.0</v>
      </c>
      <c r="M431" s="23">
        <v>0.0</v>
      </c>
      <c r="N431" s="23">
        <v>1314.0</v>
      </c>
      <c r="O431" s="23">
        <v>131.0</v>
      </c>
      <c r="P431" s="23">
        <v>80.0</v>
      </c>
      <c r="Q431" s="23">
        <v>7.0</v>
      </c>
      <c r="R431" s="23">
        <v>71.0</v>
      </c>
      <c r="S431" s="23">
        <v>12870.0</v>
      </c>
      <c r="T431" s="25">
        <v>0.0</v>
      </c>
      <c r="U431" s="25">
        <v>1826.0</v>
      </c>
      <c r="V431" s="25">
        <v>22.0</v>
      </c>
      <c r="W431" s="5">
        <f t="shared" si="2"/>
        <v>-1251</v>
      </c>
      <c r="X431" s="27">
        <f t="shared" si="3"/>
        <v>158</v>
      </c>
      <c r="Y431" s="28">
        <f t="shared" si="4"/>
        <v>0.08545138888</v>
      </c>
      <c r="Z431" s="27"/>
      <c r="AA431" s="27" t="str">
        <f t="shared" si="5"/>
        <v/>
      </c>
      <c r="AB431" s="27" t="str">
        <f t="shared" si="6"/>
        <v/>
      </c>
      <c r="AC431" s="27" t="str">
        <f t="shared" si="7"/>
        <v/>
      </c>
      <c r="AD431" s="27" t="str">
        <f t="shared" si="8"/>
        <v/>
      </c>
      <c r="AE431" t="str">
        <f t="shared" si="9"/>
        <v/>
      </c>
      <c r="AG431" t="str">
        <f t="shared" si="10"/>
        <v>@pajarito_remendado</v>
      </c>
      <c r="AH431" s="31" t="str">
        <f t="shared" si="11"/>
        <v>https://www.chess.com/member/pajarito_remendado</v>
      </c>
      <c r="AQ431" s="10"/>
    </row>
    <row r="432">
      <c r="A432" s="23">
        <v>429.0</v>
      </c>
      <c r="B432" s="10" t="s">
        <v>1240</v>
      </c>
      <c r="C432" s="24">
        <v>42921.940671296295</v>
      </c>
      <c r="D432" s="24">
        <v>43656.2753125</v>
      </c>
      <c r="E432" s="10" t="s">
        <v>35</v>
      </c>
      <c r="F432" s="23">
        <v>0.0</v>
      </c>
      <c r="G432" s="25">
        <v>1547.0</v>
      </c>
      <c r="H432" s="23">
        <v>76.0</v>
      </c>
      <c r="I432" s="23">
        <v>160.0</v>
      </c>
      <c r="J432" s="23">
        <v>16.0</v>
      </c>
      <c r="K432" s="23">
        <v>153.0</v>
      </c>
      <c r="L432" s="23">
        <v>2716.0</v>
      </c>
      <c r="M432" s="23">
        <v>0.0</v>
      </c>
      <c r="N432" s="23">
        <v>1209.0</v>
      </c>
      <c r="O432" s="23">
        <v>102.0</v>
      </c>
      <c r="P432" s="23">
        <v>26.0</v>
      </c>
      <c r="Q432" s="23">
        <v>2.0</v>
      </c>
      <c r="R432" s="23">
        <v>9.0</v>
      </c>
      <c r="S432" s="23">
        <v>2716.0</v>
      </c>
      <c r="T432" s="25">
        <v>0.0</v>
      </c>
      <c r="U432" s="25">
        <v>1341.0</v>
      </c>
      <c r="V432" s="26">
        <v>16.0</v>
      </c>
      <c r="W432" s="5">
        <f t="shared" si="2"/>
        <v>-1133</v>
      </c>
      <c r="X432" s="27">
        <f t="shared" si="3"/>
        <v>37</v>
      </c>
      <c r="Y432" s="28">
        <f t="shared" si="4"/>
        <v>0.1275694444</v>
      </c>
      <c r="Z432" s="27"/>
      <c r="AA432" s="27" t="str">
        <f t="shared" si="5"/>
        <v/>
      </c>
      <c r="AB432" s="27" t="str">
        <f t="shared" si="6"/>
        <v/>
      </c>
      <c r="AC432" s="27" t="str">
        <f t="shared" si="7"/>
        <v/>
      </c>
      <c r="AD432" s="27" t="str">
        <f t="shared" si="8"/>
        <v/>
      </c>
      <c r="AE432" t="str">
        <f t="shared" si="9"/>
        <v/>
      </c>
      <c r="AG432" t="str">
        <f t="shared" si="10"/>
        <v>@pbaglioni</v>
      </c>
      <c r="AH432" s="31" t="str">
        <f t="shared" si="11"/>
        <v>https://www.chess.com/member/pbaglioni</v>
      </c>
      <c r="AQ432" s="10"/>
    </row>
    <row r="433">
      <c r="A433" s="23">
        <v>430.0</v>
      </c>
      <c r="B433" s="10" t="s">
        <v>1242</v>
      </c>
      <c r="C433" s="24">
        <v>42283.95266203704</v>
      </c>
      <c r="D433" s="24">
        <v>43656.3687037037</v>
      </c>
      <c r="E433" s="10" t="s">
        <v>39</v>
      </c>
      <c r="F433" s="23">
        <v>0.0</v>
      </c>
      <c r="G433" s="25">
        <v>1547.0</v>
      </c>
      <c r="H433" s="23">
        <v>120.0</v>
      </c>
      <c r="I433" s="23">
        <v>137.0</v>
      </c>
      <c r="J433" s="23">
        <v>13.0</v>
      </c>
      <c r="K433" s="23">
        <v>101.0</v>
      </c>
      <c r="L433" s="23">
        <v>6251.0</v>
      </c>
      <c r="M433" s="23">
        <v>0.0</v>
      </c>
      <c r="N433" s="23">
        <v>1398.0</v>
      </c>
      <c r="O433" s="23">
        <v>152.0</v>
      </c>
      <c r="P433" s="23">
        <v>24.0</v>
      </c>
      <c r="Q433" s="23">
        <v>1.0</v>
      </c>
      <c r="R433" s="23">
        <v>18.0</v>
      </c>
      <c r="S433" s="23">
        <v>6251.0</v>
      </c>
      <c r="T433" s="25">
        <v>0.0</v>
      </c>
      <c r="U433" s="25">
        <v>1864.0</v>
      </c>
      <c r="V433" s="26">
        <v>25.0</v>
      </c>
      <c r="W433" s="5">
        <f t="shared" si="2"/>
        <v>-1278</v>
      </c>
      <c r="X433" s="27">
        <f t="shared" si="3"/>
        <v>43</v>
      </c>
      <c r="Y433" s="28">
        <f t="shared" si="4"/>
        <v>0.03417824074</v>
      </c>
      <c r="Z433" s="27"/>
      <c r="AA433" s="27" t="str">
        <f t="shared" si="5"/>
        <v/>
      </c>
      <c r="AB433" s="27" t="str">
        <f t="shared" si="6"/>
        <v/>
      </c>
      <c r="AC433" s="27" t="str">
        <f t="shared" si="7"/>
        <v/>
      </c>
      <c r="AD433" s="27" t="str">
        <f t="shared" si="8"/>
        <v/>
      </c>
      <c r="AE433" t="str">
        <f t="shared" si="9"/>
        <v/>
      </c>
      <c r="AG433" t="str">
        <f t="shared" si="10"/>
        <v>@claudiovent63</v>
      </c>
      <c r="AH433" s="31" t="str">
        <f t="shared" si="11"/>
        <v>https://www.chess.com/member/claudiovent63</v>
      </c>
      <c r="AQ433" s="10"/>
    </row>
    <row r="434">
      <c r="A434" s="23">
        <v>431.0</v>
      </c>
      <c r="B434" s="10" t="s">
        <v>1245</v>
      </c>
      <c r="C434" s="24">
        <v>43287.23976851852</v>
      </c>
      <c r="D434" s="24">
        <v>43656.38517361111</v>
      </c>
      <c r="E434" s="10" t="s">
        <v>39</v>
      </c>
      <c r="F434" s="23">
        <v>6.0</v>
      </c>
      <c r="G434" s="25">
        <v>1546.0</v>
      </c>
      <c r="H434" s="23">
        <v>61.0</v>
      </c>
      <c r="I434" s="23">
        <v>136.0</v>
      </c>
      <c r="J434" s="23">
        <v>13.0</v>
      </c>
      <c r="K434" s="23">
        <v>86.0</v>
      </c>
      <c r="L434" s="23">
        <v>7328.0</v>
      </c>
      <c r="M434" s="23">
        <v>0.0</v>
      </c>
      <c r="N434" s="23">
        <v>1414.0</v>
      </c>
      <c r="O434" s="23">
        <v>81.0</v>
      </c>
      <c r="P434" s="23">
        <v>27.0</v>
      </c>
      <c r="Q434" s="23">
        <v>2.0</v>
      </c>
      <c r="R434" s="23">
        <v>17.0</v>
      </c>
      <c r="S434" s="23">
        <v>7328.0</v>
      </c>
      <c r="T434" s="25">
        <v>0.0</v>
      </c>
      <c r="U434" s="25">
        <v>1804.0</v>
      </c>
      <c r="V434" s="25">
        <v>25.0</v>
      </c>
      <c r="W434" s="5">
        <f t="shared" si="2"/>
        <v>-1353</v>
      </c>
      <c r="X434" s="27">
        <f t="shared" si="3"/>
        <v>46</v>
      </c>
      <c r="Y434" s="28">
        <f t="shared" si="4"/>
        <v>0.01770833333</v>
      </c>
      <c r="Z434" s="27"/>
      <c r="AA434" s="27" t="str">
        <f t="shared" si="5"/>
        <v/>
      </c>
      <c r="AB434" s="27" t="str">
        <f t="shared" si="6"/>
        <v/>
      </c>
      <c r="AC434" s="27" t="str">
        <f t="shared" si="7"/>
        <v/>
      </c>
      <c r="AD434" s="27" t="str">
        <f t="shared" si="8"/>
        <v/>
      </c>
      <c r="AE434" t="str">
        <f t="shared" si="9"/>
        <v/>
      </c>
      <c r="AG434" t="str">
        <f t="shared" si="10"/>
        <v>@chucho1980</v>
      </c>
      <c r="AH434" s="31" t="str">
        <f t="shared" si="11"/>
        <v>https://www.chess.com/member/chucho1980</v>
      </c>
      <c r="AJ434" s="29"/>
      <c r="AK434" s="29"/>
      <c r="AL434" s="29"/>
      <c r="AM434" s="29"/>
      <c r="AQ434" s="10"/>
    </row>
    <row r="435">
      <c r="A435" s="23">
        <v>432.0</v>
      </c>
      <c r="B435" s="10" t="s">
        <v>1248</v>
      </c>
      <c r="C435" s="24">
        <v>42186.60880787037</v>
      </c>
      <c r="D435" s="24">
        <v>43655.674722222226</v>
      </c>
      <c r="E435" s="10" t="s">
        <v>39</v>
      </c>
      <c r="F435" s="23">
        <v>4.0</v>
      </c>
      <c r="G435" s="25">
        <v>1545.0</v>
      </c>
      <c r="H435" s="23">
        <v>99.0</v>
      </c>
      <c r="I435" s="23">
        <v>297.0</v>
      </c>
      <c r="J435" s="23">
        <v>74.0</v>
      </c>
      <c r="K435" s="23">
        <v>285.0</v>
      </c>
      <c r="L435" s="23">
        <v>27453.0</v>
      </c>
      <c r="M435" s="23">
        <v>0.0</v>
      </c>
      <c r="N435" s="23">
        <v>1129.0</v>
      </c>
      <c r="O435" s="23">
        <v>186.0</v>
      </c>
      <c r="P435" s="23">
        <v>5.0</v>
      </c>
      <c r="Q435" s="23">
        <v>2.0</v>
      </c>
      <c r="R435" s="23">
        <v>17.0</v>
      </c>
      <c r="S435" s="23">
        <v>27453.0</v>
      </c>
      <c r="T435" s="25">
        <v>0.0</v>
      </c>
      <c r="U435" s="25">
        <v>1884.0</v>
      </c>
      <c r="V435" s="25">
        <v>27.0</v>
      </c>
      <c r="W435" s="5">
        <f t="shared" si="2"/>
        <v>-1030</v>
      </c>
      <c r="X435" s="27">
        <f t="shared" si="3"/>
        <v>24</v>
      </c>
      <c r="Y435" s="28">
        <f t="shared" si="4"/>
        <v>0.7281597222</v>
      </c>
      <c r="Z435" s="27"/>
      <c r="AA435" s="27" t="str">
        <f t="shared" si="5"/>
        <v/>
      </c>
      <c r="AB435" s="27" t="str">
        <f t="shared" si="6"/>
        <v/>
      </c>
      <c r="AC435" s="27" t="str">
        <f t="shared" si="7"/>
        <v/>
      </c>
      <c r="AD435" s="27" t="str">
        <f t="shared" si="8"/>
        <v/>
      </c>
      <c r="AE435" t="str">
        <f t="shared" si="9"/>
        <v/>
      </c>
      <c r="AG435" t="str">
        <f t="shared" si="10"/>
        <v>@richard007</v>
      </c>
      <c r="AH435" s="31" t="str">
        <f t="shared" si="11"/>
        <v>https://www.chess.com/member/richard007</v>
      </c>
      <c r="AJ435" s="29"/>
      <c r="AK435" s="29"/>
      <c r="AL435" s="29"/>
      <c r="AM435" s="29"/>
      <c r="AQ435" s="10"/>
    </row>
    <row r="436">
      <c r="A436" s="23">
        <v>433.0</v>
      </c>
      <c r="B436" s="10" t="s">
        <v>1250</v>
      </c>
      <c r="C436" s="24">
        <v>43478.58902777778</v>
      </c>
      <c r="D436" s="24">
        <v>43655.946238425924</v>
      </c>
      <c r="E436" s="10" t="s">
        <v>39</v>
      </c>
      <c r="F436" s="23">
        <v>0.0</v>
      </c>
      <c r="G436" s="25">
        <v>1545.0</v>
      </c>
      <c r="H436" s="23">
        <v>71.0</v>
      </c>
      <c r="I436" s="23">
        <v>29.0</v>
      </c>
      <c r="J436" s="23">
        <v>3.0</v>
      </c>
      <c r="K436" s="23">
        <v>14.0</v>
      </c>
      <c r="L436" s="23">
        <v>4593.0</v>
      </c>
      <c r="M436" s="23">
        <v>0.0</v>
      </c>
      <c r="N436" s="23">
        <v>1460.0</v>
      </c>
      <c r="O436" s="23">
        <v>225.0</v>
      </c>
      <c r="P436" s="23">
        <v>2.0</v>
      </c>
      <c r="Q436" s="23">
        <v>0.0</v>
      </c>
      <c r="R436" s="23">
        <v>0.0</v>
      </c>
      <c r="S436" s="23">
        <v>4593.0</v>
      </c>
      <c r="T436" s="25">
        <v>0.0</v>
      </c>
      <c r="U436" s="25">
        <v>1310.0</v>
      </c>
      <c r="V436" s="26">
        <v>14.0</v>
      </c>
      <c r="W436" s="5">
        <f t="shared" si="2"/>
        <v>-1389</v>
      </c>
      <c r="X436" s="27">
        <f t="shared" si="3"/>
        <v>2</v>
      </c>
      <c r="Y436" s="28">
        <f t="shared" si="4"/>
        <v>0.4566435185</v>
      </c>
      <c r="Z436" s="27"/>
      <c r="AA436" s="27" t="str">
        <f t="shared" si="5"/>
        <v/>
      </c>
      <c r="AB436" s="27" t="str">
        <f t="shared" si="6"/>
        <v/>
      </c>
      <c r="AC436" s="27" t="str">
        <f t="shared" si="7"/>
        <v/>
      </c>
      <c r="AD436" s="27" t="str">
        <f t="shared" si="8"/>
        <v/>
      </c>
      <c r="AE436" t="str">
        <f t="shared" si="9"/>
        <v/>
      </c>
      <c r="AG436" t="str">
        <f t="shared" si="10"/>
        <v>@sergeyfleita</v>
      </c>
      <c r="AH436" s="31" t="str">
        <f t="shared" si="11"/>
        <v>https://www.chess.com/member/sergeyfleita</v>
      </c>
      <c r="AQ436" s="10"/>
    </row>
    <row r="437">
      <c r="A437" s="23">
        <v>434.0</v>
      </c>
      <c r="B437" s="10" t="s">
        <v>1251</v>
      </c>
      <c r="C437" s="24">
        <v>42054.26170138889</v>
      </c>
      <c r="D437" s="24">
        <v>43656.28239583333</v>
      </c>
      <c r="E437" s="10" t="s">
        <v>39</v>
      </c>
      <c r="F437" s="23">
        <v>8.0</v>
      </c>
      <c r="G437" s="25">
        <v>1544.0</v>
      </c>
      <c r="H437" s="23">
        <v>53.0</v>
      </c>
      <c r="I437" s="23">
        <v>495.0</v>
      </c>
      <c r="J437" s="23">
        <v>73.0</v>
      </c>
      <c r="K437" s="23">
        <v>514.0</v>
      </c>
      <c r="L437" s="23">
        <v>9136.0</v>
      </c>
      <c r="M437" s="23">
        <v>0.0</v>
      </c>
      <c r="N437" s="23">
        <v>1031.0</v>
      </c>
      <c r="O437" s="23">
        <v>74.0</v>
      </c>
      <c r="P437" s="23">
        <v>73.0</v>
      </c>
      <c r="Q437" s="23">
        <v>7.0</v>
      </c>
      <c r="R437" s="23">
        <v>120.0</v>
      </c>
      <c r="S437" s="23">
        <v>9136.0</v>
      </c>
      <c r="T437" s="25">
        <v>0.0</v>
      </c>
      <c r="U437" s="25">
        <v>1788.0</v>
      </c>
      <c r="V437" s="26">
        <v>17.0</v>
      </c>
      <c r="W437" s="5">
        <f t="shared" si="2"/>
        <v>-978</v>
      </c>
      <c r="X437" s="27">
        <f t="shared" si="3"/>
        <v>200</v>
      </c>
      <c r="Y437" s="28">
        <f t="shared" si="4"/>
        <v>0.1204861111</v>
      </c>
      <c r="Z437" s="27"/>
      <c r="AA437" s="27" t="str">
        <f t="shared" si="5"/>
        <v/>
      </c>
      <c r="AB437" s="27" t="str">
        <f t="shared" si="6"/>
        <v/>
      </c>
      <c r="AC437" s="27" t="str">
        <f t="shared" si="7"/>
        <v/>
      </c>
      <c r="AD437" s="27" t="str">
        <f t="shared" si="8"/>
        <v/>
      </c>
      <c r="AE437" t="str">
        <f t="shared" si="9"/>
        <v/>
      </c>
      <c r="AG437" t="str">
        <f t="shared" si="10"/>
        <v>@nicolasgarriz</v>
      </c>
      <c r="AH437" s="31" t="str">
        <f t="shared" si="11"/>
        <v>https://www.chess.com/member/nicolasgarriz</v>
      </c>
      <c r="AM437" s="40"/>
      <c r="AQ437" s="10"/>
    </row>
    <row r="438">
      <c r="A438" s="23">
        <v>435.0</v>
      </c>
      <c r="B438" s="10" t="s">
        <v>1254</v>
      </c>
      <c r="C438" s="24">
        <v>43229.51195601852</v>
      </c>
      <c r="D438" s="24">
        <v>43655.92894675926</v>
      </c>
      <c r="E438" s="10" t="s">
        <v>39</v>
      </c>
      <c r="F438" s="23">
        <v>2.0</v>
      </c>
      <c r="G438" s="25">
        <v>1544.0</v>
      </c>
      <c r="H438" s="23">
        <v>66.0</v>
      </c>
      <c r="I438" s="23">
        <v>190.0</v>
      </c>
      <c r="J438" s="23">
        <v>11.0</v>
      </c>
      <c r="K438" s="23">
        <v>110.0</v>
      </c>
      <c r="L438" s="23">
        <v>5312.0</v>
      </c>
      <c r="M438" s="23">
        <v>0.0</v>
      </c>
      <c r="N438" s="23">
        <v>1149.0</v>
      </c>
      <c r="O438" s="23">
        <v>163.0</v>
      </c>
      <c r="P438" s="23">
        <v>3.0</v>
      </c>
      <c r="Q438" s="23">
        <v>1.0</v>
      </c>
      <c r="R438" s="23">
        <v>3.0</v>
      </c>
      <c r="S438" s="23">
        <v>5312.0</v>
      </c>
      <c r="T438" s="25">
        <v>0.0</v>
      </c>
      <c r="U438" s="25">
        <v>1752.0</v>
      </c>
      <c r="V438" s="26">
        <v>15.0</v>
      </c>
      <c r="W438" s="5">
        <f t="shared" si="2"/>
        <v>-1083</v>
      </c>
      <c r="X438" s="27">
        <f t="shared" si="3"/>
        <v>7</v>
      </c>
      <c r="Y438" s="28">
        <f t="shared" si="4"/>
        <v>0.4739351852</v>
      </c>
      <c r="Z438" s="27"/>
      <c r="AA438" s="27" t="str">
        <f t="shared" si="5"/>
        <v/>
      </c>
      <c r="AB438" s="27" t="str">
        <f t="shared" si="6"/>
        <v/>
      </c>
      <c r="AC438" s="27" t="str">
        <f t="shared" si="7"/>
        <v/>
      </c>
      <c r="AD438" s="27" t="str">
        <f t="shared" si="8"/>
        <v/>
      </c>
      <c r="AE438" t="str">
        <f t="shared" si="9"/>
        <v/>
      </c>
      <c r="AG438" t="str">
        <f t="shared" si="10"/>
        <v>@thormdp</v>
      </c>
      <c r="AH438" s="31" t="str">
        <f t="shared" si="11"/>
        <v>https://www.chess.com/member/thormdp</v>
      </c>
      <c r="AJ438" s="29"/>
      <c r="AK438" s="29"/>
      <c r="AL438" s="29"/>
      <c r="AM438" s="29"/>
      <c r="AQ438" s="10"/>
    </row>
    <row r="439">
      <c r="A439" s="23">
        <v>436.0</v>
      </c>
      <c r="B439" s="10" t="s">
        <v>1255</v>
      </c>
      <c r="C439" s="24">
        <v>43347.49638888889</v>
      </c>
      <c r="D439" s="24">
        <v>43656.36951388889</v>
      </c>
      <c r="E439" s="10" t="s">
        <v>39</v>
      </c>
      <c r="F439" s="23">
        <v>2.0</v>
      </c>
      <c r="G439" s="25">
        <v>1543.0</v>
      </c>
      <c r="H439" s="23">
        <v>53.0</v>
      </c>
      <c r="I439" s="23">
        <v>465.0</v>
      </c>
      <c r="J439" s="23">
        <v>97.0</v>
      </c>
      <c r="K439" s="23">
        <v>367.0</v>
      </c>
      <c r="L439" s="23">
        <v>17899.0</v>
      </c>
      <c r="M439" s="23">
        <v>11.11</v>
      </c>
      <c r="N439" s="10" t="s">
        <v>36</v>
      </c>
      <c r="O439" s="10" t="s">
        <v>36</v>
      </c>
      <c r="P439" s="23">
        <v>0.0</v>
      </c>
      <c r="Q439" s="23">
        <v>0.0</v>
      </c>
      <c r="R439" s="23">
        <v>0.0</v>
      </c>
      <c r="S439" s="10" t="s">
        <v>36</v>
      </c>
      <c r="T439" s="14" t="s">
        <v>36</v>
      </c>
      <c r="U439" s="25">
        <v>1596.0</v>
      </c>
      <c r="V439" s="26">
        <v>21.0</v>
      </c>
      <c r="W439" s="5" t="str">
        <f t="shared" si="2"/>
        <v>#VALUE!</v>
      </c>
      <c r="X439" s="27">
        <f t="shared" si="3"/>
        <v>0</v>
      </c>
      <c r="Y439" s="28">
        <f t="shared" si="4"/>
        <v>0.03336805556</v>
      </c>
      <c r="Z439" s="27"/>
      <c r="AA439" s="27" t="str">
        <f t="shared" si="5"/>
        <v/>
      </c>
      <c r="AB439" s="27" t="str">
        <f t="shared" si="6"/>
        <v/>
      </c>
      <c r="AC439" s="27" t="str">
        <f t="shared" si="7"/>
        <v/>
      </c>
      <c r="AD439" s="27" t="str">
        <f t="shared" si="8"/>
        <v/>
      </c>
      <c r="AE439" t="str">
        <f t="shared" si="9"/>
        <v/>
      </c>
      <c r="AG439" t="str">
        <f t="shared" si="10"/>
        <v>@peonmulo</v>
      </c>
      <c r="AH439" s="31" t="str">
        <f t="shared" si="11"/>
        <v>https://www.chess.com/member/peonmulo</v>
      </c>
      <c r="AJ439" s="29"/>
      <c r="AK439" s="29"/>
      <c r="AL439" s="29"/>
      <c r="AM439" s="29"/>
      <c r="AQ439" s="10"/>
    </row>
    <row r="440">
      <c r="A440" s="23">
        <v>437.0</v>
      </c>
      <c r="B440" s="10" t="s">
        <v>1258</v>
      </c>
      <c r="C440" s="24">
        <v>43560.09835648148</v>
      </c>
      <c r="D440" s="24">
        <v>43656.393912037034</v>
      </c>
      <c r="E440" s="10" t="s">
        <v>39</v>
      </c>
      <c r="F440" s="23">
        <v>2.0</v>
      </c>
      <c r="G440" s="25">
        <v>1541.0</v>
      </c>
      <c r="H440" s="23">
        <v>82.0</v>
      </c>
      <c r="I440" s="23">
        <v>299.0</v>
      </c>
      <c r="J440" s="23">
        <v>17.0</v>
      </c>
      <c r="K440" s="23">
        <v>274.0</v>
      </c>
      <c r="L440" s="23">
        <v>46769.0</v>
      </c>
      <c r="M440" s="23">
        <v>0.0</v>
      </c>
      <c r="N440" s="23">
        <v>1224.0</v>
      </c>
      <c r="O440" s="23">
        <v>225.0</v>
      </c>
      <c r="P440" s="23">
        <v>5.0</v>
      </c>
      <c r="Q440" s="23">
        <v>0.0</v>
      </c>
      <c r="R440" s="23">
        <v>3.0</v>
      </c>
      <c r="S440" s="23">
        <v>46769.0</v>
      </c>
      <c r="T440" s="25">
        <v>0.0</v>
      </c>
      <c r="U440" s="25">
        <v>1578.0</v>
      </c>
      <c r="V440" s="26">
        <v>14.0</v>
      </c>
      <c r="W440" s="5">
        <f t="shared" si="2"/>
        <v>-1142</v>
      </c>
      <c r="X440" s="27">
        <f t="shared" si="3"/>
        <v>8</v>
      </c>
      <c r="Y440" s="28">
        <f t="shared" si="4"/>
        <v>0.008969907409</v>
      </c>
      <c r="Z440" s="27"/>
      <c r="AA440" s="27" t="str">
        <f t="shared" si="5"/>
        <v/>
      </c>
      <c r="AB440" s="27" t="str">
        <f t="shared" si="6"/>
        <v/>
      </c>
      <c r="AC440" s="27" t="str">
        <f t="shared" si="7"/>
        <v/>
      </c>
      <c r="AD440" s="27" t="str">
        <f t="shared" si="8"/>
        <v/>
      </c>
      <c r="AE440" t="str">
        <f t="shared" si="9"/>
        <v/>
      </c>
      <c r="AG440" t="str">
        <f t="shared" si="10"/>
        <v>@naher</v>
      </c>
      <c r="AH440" s="31" t="str">
        <f t="shared" si="11"/>
        <v>https://www.chess.com/member/naher</v>
      </c>
      <c r="AJ440" s="29"/>
      <c r="AK440" s="29"/>
      <c r="AL440" s="29"/>
      <c r="AM440" s="29"/>
      <c r="AQ440" s="10"/>
    </row>
    <row r="441">
      <c r="A441" s="23">
        <v>438.0</v>
      </c>
      <c r="B441" s="10" t="s">
        <v>1261</v>
      </c>
      <c r="C441" s="24">
        <v>42472.50784722222</v>
      </c>
      <c r="D441" s="24">
        <v>43654.464641203704</v>
      </c>
      <c r="E441" s="10" t="s">
        <v>39</v>
      </c>
      <c r="F441" s="23">
        <v>0.0</v>
      </c>
      <c r="G441" s="25">
        <v>1540.0</v>
      </c>
      <c r="H441" s="23">
        <v>95.0</v>
      </c>
      <c r="I441" s="23">
        <v>45.0</v>
      </c>
      <c r="J441" s="23">
        <v>1.0</v>
      </c>
      <c r="K441" s="23">
        <v>28.0</v>
      </c>
      <c r="L441" s="23">
        <v>26212.0</v>
      </c>
      <c r="M441" s="23">
        <v>100.0</v>
      </c>
      <c r="N441" s="10" t="s">
        <v>36</v>
      </c>
      <c r="O441" s="10" t="s">
        <v>36</v>
      </c>
      <c r="P441" s="23">
        <v>0.0</v>
      </c>
      <c r="Q441" s="23">
        <v>0.0</v>
      </c>
      <c r="R441" s="23">
        <v>0.0</v>
      </c>
      <c r="S441" s="10" t="s">
        <v>36</v>
      </c>
      <c r="T441" s="14" t="s">
        <v>36</v>
      </c>
      <c r="U441" s="25">
        <v>1787.0</v>
      </c>
      <c r="V441" s="25">
        <v>23.0</v>
      </c>
      <c r="W441" s="5" t="str">
        <f t="shared" si="2"/>
        <v>#VALUE!</v>
      </c>
      <c r="X441" s="27">
        <f t="shared" si="3"/>
        <v>0</v>
      </c>
      <c r="Y441" s="28">
        <f t="shared" si="4"/>
        <v>1.938240741</v>
      </c>
      <c r="Z441" s="27"/>
      <c r="AA441" s="27" t="str">
        <f t="shared" si="5"/>
        <v/>
      </c>
      <c r="AB441" s="27" t="str">
        <f t="shared" si="6"/>
        <v/>
      </c>
      <c r="AC441" s="27" t="str">
        <f t="shared" si="7"/>
        <v/>
      </c>
      <c r="AD441" s="27" t="str">
        <f t="shared" si="8"/>
        <v/>
      </c>
      <c r="AE441" t="str">
        <f t="shared" si="9"/>
        <v/>
      </c>
      <c r="AG441" t="str">
        <f t="shared" si="10"/>
        <v>@yo_an77</v>
      </c>
      <c r="AH441" s="31" t="str">
        <f t="shared" si="11"/>
        <v>https://www.chess.com/member/yo_an77</v>
      </c>
      <c r="AJ441" s="29"/>
      <c r="AK441" s="29"/>
      <c r="AL441" s="29"/>
      <c r="AM441" s="29"/>
      <c r="AQ441" s="10"/>
    </row>
    <row r="442">
      <c r="A442" s="23">
        <v>439.0</v>
      </c>
      <c r="B442" s="10" t="s">
        <v>1263</v>
      </c>
      <c r="C442" s="24">
        <v>42761.53488425926</v>
      </c>
      <c r="D442" s="24">
        <v>43655.4477662037</v>
      </c>
      <c r="E442" s="10" t="s">
        <v>39</v>
      </c>
      <c r="F442" s="23">
        <v>1.0</v>
      </c>
      <c r="G442" s="25">
        <v>1538.0</v>
      </c>
      <c r="H442" s="23">
        <v>91.0</v>
      </c>
      <c r="I442" s="23">
        <v>68.0</v>
      </c>
      <c r="J442" s="23">
        <v>4.0</v>
      </c>
      <c r="K442" s="23">
        <v>68.0</v>
      </c>
      <c r="L442" s="23">
        <v>8866.0</v>
      </c>
      <c r="M442" s="23">
        <v>0.0</v>
      </c>
      <c r="N442" s="23">
        <v>1006.0</v>
      </c>
      <c r="O442" s="23">
        <v>178.0</v>
      </c>
      <c r="P442" s="23">
        <v>1.0</v>
      </c>
      <c r="Q442" s="23">
        <v>0.0</v>
      </c>
      <c r="R442" s="23">
        <v>4.0</v>
      </c>
      <c r="S442" s="23">
        <v>8866.0</v>
      </c>
      <c r="T442" s="25">
        <v>0.0</v>
      </c>
      <c r="U442" s="25">
        <v>1592.0</v>
      </c>
      <c r="V442" s="26">
        <v>17.0</v>
      </c>
      <c r="W442" s="5">
        <f t="shared" si="2"/>
        <v>-915</v>
      </c>
      <c r="X442" s="27">
        <f t="shared" si="3"/>
        <v>5</v>
      </c>
      <c r="Y442" s="28">
        <f t="shared" si="4"/>
        <v>0.9551157407</v>
      </c>
      <c r="Z442" s="27"/>
      <c r="AA442" s="27" t="str">
        <f t="shared" si="5"/>
        <v/>
      </c>
      <c r="AB442" s="27" t="str">
        <f t="shared" si="6"/>
        <v/>
      </c>
      <c r="AC442" s="27" t="str">
        <f t="shared" si="7"/>
        <v/>
      </c>
      <c r="AD442" s="27" t="str">
        <f t="shared" si="8"/>
        <v/>
      </c>
      <c r="AE442" t="str">
        <f t="shared" si="9"/>
        <v/>
      </c>
      <c r="AG442" t="str">
        <f t="shared" si="10"/>
        <v>@pablocostantini</v>
      </c>
      <c r="AH442" s="31" t="str">
        <f t="shared" si="11"/>
        <v>https://www.chess.com/member/pablocostantini</v>
      </c>
      <c r="AJ442" s="29"/>
      <c r="AK442" s="29"/>
      <c r="AL442" s="29"/>
      <c r="AM442" s="29"/>
      <c r="AQ442" s="10"/>
    </row>
    <row r="443">
      <c r="A443" s="23">
        <v>440.0</v>
      </c>
      <c r="B443" s="10" t="s">
        <v>1265</v>
      </c>
      <c r="C443" s="24">
        <v>43567.10833333333</v>
      </c>
      <c r="D443" s="24">
        <v>43656.00001157408</v>
      </c>
      <c r="E443" s="10" t="s">
        <v>39</v>
      </c>
      <c r="F443" s="23">
        <v>13.0</v>
      </c>
      <c r="G443" s="25">
        <v>1538.0</v>
      </c>
      <c r="H443" s="23">
        <v>47.0</v>
      </c>
      <c r="I443" s="23">
        <v>164.0</v>
      </c>
      <c r="J443" s="23">
        <v>25.0</v>
      </c>
      <c r="K443" s="23">
        <v>119.0</v>
      </c>
      <c r="L443" s="23">
        <v>9336.0</v>
      </c>
      <c r="M443" s="23">
        <v>0.0</v>
      </c>
      <c r="N443" s="23">
        <v>1432.0</v>
      </c>
      <c r="O443" s="23">
        <v>92.0</v>
      </c>
      <c r="P443" s="23">
        <v>16.0</v>
      </c>
      <c r="Q443" s="23">
        <v>1.0</v>
      </c>
      <c r="R443" s="23">
        <v>13.0</v>
      </c>
      <c r="S443" s="23">
        <v>9336.0</v>
      </c>
      <c r="T443" s="25">
        <v>0.0</v>
      </c>
      <c r="U443" s="25">
        <v>1297.0</v>
      </c>
      <c r="V443" s="25">
        <v>3.0</v>
      </c>
      <c r="W443" s="5">
        <f t="shared" si="2"/>
        <v>-1385</v>
      </c>
      <c r="X443" s="27">
        <f t="shared" si="3"/>
        <v>30</v>
      </c>
      <c r="Y443" s="28">
        <f t="shared" si="4"/>
        <v>0.4028703704</v>
      </c>
      <c r="Z443" s="27"/>
      <c r="AA443" s="27" t="str">
        <f t="shared" si="5"/>
        <v/>
      </c>
      <c r="AB443" s="27" t="str">
        <f t="shared" si="6"/>
        <v/>
      </c>
      <c r="AC443" s="27" t="str">
        <f t="shared" si="7"/>
        <v/>
      </c>
      <c r="AD443" s="27" t="str">
        <f t="shared" si="8"/>
        <v/>
      </c>
      <c r="AE443" t="str">
        <f t="shared" si="9"/>
        <v/>
      </c>
      <c r="AG443" t="str">
        <f t="shared" si="10"/>
        <v>@providencia22</v>
      </c>
      <c r="AH443" s="31" t="str">
        <f t="shared" si="11"/>
        <v>https://www.chess.com/member/providencia22</v>
      </c>
      <c r="AM443" s="40"/>
      <c r="AQ443" s="10"/>
    </row>
    <row r="444">
      <c r="A444" s="23">
        <v>441.0</v>
      </c>
      <c r="B444" s="10" t="s">
        <v>1267</v>
      </c>
      <c r="C444" s="24">
        <v>42943.864375</v>
      </c>
      <c r="D444" s="24">
        <v>43656.34775462963</v>
      </c>
      <c r="E444" s="10" t="s">
        <v>35</v>
      </c>
      <c r="F444" s="23">
        <v>3.0</v>
      </c>
      <c r="G444" s="25">
        <v>1537.0</v>
      </c>
      <c r="H444" s="23">
        <v>58.0</v>
      </c>
      <c r="I444" s="23">
        <v>238.0</v>
      </c>
      <c r="J444" s="23">
        <v>41.0</v>
      </c>
      <c r="K444" s="23">
        <v>234.0</v>
      </c>
      <c r="L444" s="23">
        <v>7592.0</v>
      </c>
      <c r="M444" s="23">
        <v>0.0</v>
      </c>
      <c r="N444" s="23">
        <v>1328.0</v>
      </c>
      <c r="O444" s="23">
        <v>84.0</v>
      </c>
      <c r="P444" s="23">
        <v>26.0</v>
      </c>
      <c r="Q444" s="23">
        <v>4.0</v>
      </c>
      <c r="R444" s="23">
        <v>17.0</v>
      </c>
      <c r="S444" s="23">
        <v>7592.0</v>
      </c>
      <c r="T444" s="25">
        <v>0.0</v>
      </c>
      <c r="U444" s="25">
        <v>1382.0</v>
      </c>
      <c r="V444" s="33" t="s">
        <v>36</v>
      </c>
      <c r="W444" s="5">
        <f t="shared" si="2"/>
        <v>-1270</v>
      </c>
      <c r="X444" s="27">
        <f t="shared" si="3"/>
        <v>47</v>
      </c>
      <c r="Y444" s="28">
        <f t="shared" si="4"/>
        <v>0.05512731482</v>
      </c>
      <c r="Z444" s="27"/>
      <c r="AA444" s="27" t="str">
        <f t="shared" si="5"/>
        <v/>
      </c>
      <c r="AB444" s="27" t="str">
        <f t="shared" si="6"/>
        <v/>
      </c>
      <c r="AC444" s="27" t="str">
        <f t="shared" si="7"/>
        <v/>
      </c>
      <c r="AD444" s="27" t="str">
        <f t="shared" si="8"/>
        <v/>
      </c>
      <c r="AE444" t="str">
        <f t="shared" si="9"/>
        <v/>
      </c>
      <c r="AG444" t="str">
        <f t="shared" si="10"/>
        <v>@maligu</v>
      </c>
      <c r="AH444" s="31" t="str">
        <f t="shared" si="11"/>
        <v>https://www.chess.com/member/maligu</v>
      </c>
      <c r="AQ444" s="10"/>
    </row>
    <row r="445">
      <c r="A445" s="23">
        <v>442.0</v>
      </c>
      <c r="B445" s="10" t="s">
        <v>1269</v>
      </c>
      <c r="C445" s="24">
        <v>40072.58597222222</v>
      </c>
      <c r="D445" s="24">
        <v>43656.34255787037</v>
      </c>
      <c r="E445" s="10" t="s">
        <v>35</v>
      </c>
      <c r="F445" s="23">
        <v>10.0</v>
      </c>
      <c r="G445" s="25">
        <v>1536.0</v>
      </c>
      <c r="H445" s="23">
        <v>56.0</v>
      </c>
      <c r="I445" s="23">
        <v>1533.0</v>
      </c>
      <c r="J445" s="23">
        <v>588.0</v>
      </c>
      <c r="K445" s="23">
        <v>1499.0</v>
      </c>
      <c r="L445" s="23">
        <v>16485.0</v>
      </c>
      <c r="M445" s="23">
        <v>0.0</v>
      </c>
      <c r="N445" s="10" t="s">
        <v>36</v>
      </c>
      <c r="O445" s="10" t="s">
        <v>36</v>
      </c>
      <c r="P445" s="23">
        <v>0.0</v>
      </c>
      <c r="Q445" s="23">
        <v>0.0</v>
      </c>
      <c r="R445" s="23">
        <v>0.0</v>
      </c>
      <c r="S445" s="10" t="s">
        <v>36</v>
      </c>
      <c r="T445" s="14" t="s">
        <v>36</v>
      </c>
      <c r="U445" s="25">
        <v>1019.0</v>
      </c>
      <c r="V445" s="26">
        <v>15.0</v>
      </c>
      <c r="W445" s="5" t="str">
        <f t="shared" si="2"/>
        <v>#VALUE!</v>
      </c>
      <c r="X445" s="27">
        <f t="shared" si="3"/>
        <v>0</v>
      </c>
      <c r="Y445" s="28">
        <f t="shared" si="4"/>
        <v>0.06032407407</v>
      </c>
      <c r="Z445" s="27"/>
      <c r="AA445" s="27" t="str">
        <f t="shared" si="5"/>
        <v/>
      </c>
      <c r="AB445" s="27" t="str">
        <f t="shared" si="6"/>
        <v/>
      </c>
      <c r="AC445" s="27" t="str">
        <f t="shared" si="7"/>
        <v/>
      </c>
      <c r="AD445" s="27" t="str">
        <f t="shared" si="8"/>
        <v/>
      </c>
      <c r="AE445" t="str">
        <f t="shared" si="9"/>
        <v/>
      </c>
      <c r="AG445" t="str">
        <f t="shared" si="10"/>
        <v>@giulius</v>
      </c>
      <c r="AH445" s="31" t="str">
        <f t="shared" si="11"/>
        <v>https://www.chess.com/member/giulius</v>
      </c>
      <c r="AJ445" s="29"/>
      <c r="AK445" s="29"/>
      <c r="AL445" s="29"/>
      <c r="AM445" s="29"/>
      <c r="AQ445" s="10"/>
    </row>
    <row r="446">
      <c r="A446" s="23">
        <v>443.0</v>
      </c>
      <c r="B446" s="10" t="s">
        <v>1271</v>
      </c>
      <c r="C446" s="24">
        <v>43290.61246527778</v>
      </c>
      <c r="D446" s="24">
        <v>43656.17607638889</v>
      </c>
      <c r="E446" s="10" t="s">
        <v>35</v>
      </c>
      <c r="F446" s="23">
        <v>1.0</v>
      </c>
      <c r="G446" s="25">
        <v>1536.0</v>
      </c>
      <c r="H446" s="23">
        <v>79.0</v>
      </c>
      <c r="I446" s="23">
        <v>172.0</v>
      </c>
      <c r="J446" s="23">
        <v>8.0</v>
      </c>
      <c r="K446" s="23">
        <v>117.0</v>
      </c>
      <c r="L446" s="23">
        <v>12889.0</v>
      </c>
      <c r="M446" s="23">
        <v>0.0</v>
      </c>
      <c r="N446" s="23">
        <v>1312.0</v>
      </c>
      <c r="O446" s="23">
        <v>260.0</v>
      </c>
      <c r="P446" s="23">
        <v>2.0</v>
      </c>
      <c r="Q446" s="23">
        <v>0.0</v>
      </c>
      <c r="R446" s="23">
        <v>1.0</v>
      </c>
      <c r="S446" s="23">
        <v>12889.0</v>
      </c>
      <c r="T446" s="25">
        <v>0.0</v>
      </c>
      <c r="U446" s="25">
        <v>1534.0</v>
      </c>
      <c r="V446" s="33" t="s">
        <v>36</v>
      </c>
      <c r="W446" s="5">
        <f t="shared" si="2"/>
        <v>-1233</v>
      </c>
      <c r="X446" s="27">
        <f t="shared" si="3"/>
        <v>3</v>
      </c>
      <c r="Y446" s="28">
        <f t="shared" si="4"/>
        <v>0.2268055556</v>
      </c>
      <c r="Z446" s="27"/>
      <c r="AA446" s="27" t="str">
        <f t="shared" si="5"/>
        <v/>
      </c>
      <c r="AB446" s="27" t="str">
        <f t="shared" si="6"/>
        <v/>
      </c>
      <c r="AC446" s="27" t="str">
        <f t="shared" si="7"/>
        <v/>
      </c>
      <c r="AD446" s="27" t="str">
        <f t="shared" si="8"/>
        <v/>
      </c>
      <c r="AE446" t="str">
        <f t="shared" si="9"/>
        <v/>
      </c>
      <c r="AG446" t="str">
        <f t="shared" si="10"/>
        <v>@matata88</v>
      </c>
      <c r="AH446" s="31" t="str">
        <f t="shared" si="11"/>
        <v>https://www.chess.com/member/matata88</v>
      </c>
      <c r="AJ446" s="29"/>
      <c r="AK446" s="29"/>
      <c r="AL446" s="29"/>
      <c r="AM446" s="29"/>
      <c r="AQ446" s="10"/>
    </row>
    <row r="447">
      <c r="A447" s="23">
        <v>444.0</v>
      </c>
      <c r="B447" s="10" t="s">
        <v>1274</v>
      </c>
      <c r="C447" s="24">
        <v>43257.557800925926</v>
      </c>
      <c r="D447" s="24">
        <v>43656.383356481485</v>
      </c>
      <c r="E447" s="10" t="s">
        <v>39</v>
      </c>
      <c r="F447" s="23">
        <v>2.0</v>
      </c>
      <c r="G447" s="25">
        <v>1535.0</v>
      </c>
      <c r="H447" s="23">
        <v>75.0</v>
      </c>
      <c r="I447" s="23">
        <v>186.0</v>
      </c>
      <c r="J447" s="23">
        <v>12.0</v>
      </c>
      <c r="K447" s="23">
        <v>74.0</v>
      </c>
      <c r="L447" s="23">
        <v>24129.0</v>
      </c>
      <c r="M447" s="23">
        <v>0.0</v>
      </c>
      <c r="N447" s="10" t="s">
        <v>36</v>
      </c>
      <c r="O447" s="10" t="s">
        <v>36</v>
      </c>
      <c r="P447" s="23">
        <v>0.0</v>
      </c>
      <c r="Q447" s="23">
        <v>0.0</v>
      </c>
      <c r="R447" s="23">
        <v>0.0</v>
      </c>
      <c r="S447" s="10" t="s">
        <v>36</v>
      </c>
      <c r="T447" s="14" t="s">
        <v>36</v>
      </c>
      <c r="U447" s="25">
        <v>646.0</v>
      </c>
      <c r="V447" s="26">
        <v>16.0</v>
      </c>
      <c r="W447" s="5" t="str">
        <f t="shared" si="2"/>
        <v>#VALUE!</v>
      </c>
      <c r="X447" s="27">
        <f t="shared" si="3"/>
        <v>0</v>
      </c>
      <c r="Y447" s="28">
        <f t="shared" si="4"/>
        <v>0.01952546296</v>
      </c>
      <c r="Z447" s="27"/>
      <c r="AA447" s="27" t="str">
        <f t="shared" si="5"/>
        <v/>
      </c>
      <c r="AB447" s="27" t="str">
        <f t="shared" si="6"/>
        <v/>
      </c>
      <c r="AC447" s="27" t="str">
        <f t="shared" si="7"/>
        <v/>
      </c>
      <c r="AD447" s="27" t="str">
        <f t="shared" si="8"/>
        <v/>
      </c>
      <c r="AE447" t="str">
        <f t="shared" si="9"/>
        <v/>
      </c>
      <c r="AG447" t="str">
        <f t="shared" si="10"/>
        <v>@jesipoly</v>
      </c>
      <c r="AH447" s="31" t="str">
        <f t="shared" si="11"/>
        <v>https://www.chess.com/member/jesipoly</v>
      </c>
      <c r="AQ447" s="10"/>
    </row>
    <row r="448">
      <c r="A448" s="23">
        <v>445.0</v>
      </c>
      <c r="B448" s="10" t="s">
        <v>1276</v>
      </c>
      <c r="C448" s="24">
        <v>42560.54765046296</v>
      </c>
      <c r="D448" s="24">
        <v>43640.55167824074</v>
      </c>
      <c r="E448" s="10" t="s">
        <v>39</v>
      </c>
      <c r="F448" s="23">
        <v>0.0</v>
      </c>
      <c r="G448" s="25">
        <v>1534.0</v>
      </c>
      <c r="H448" s="23">
        <v>114.0</v>
      </c>
      <c r="I448" s="23">
        <v>70.0</v>
      </c>
      <c r="J448" s="23">
        <v>3.0</v>
      </c>
      <c r="K448" s="23">
        <v>32.0</v>
      </c>
      <c r="L448" s="23">
        <v>10866.0</v>
      </c>
      <c r="M448" s="23">
        <v>0.0</v>
      </c>
      <c r="N448" s="23">
        <v>1272.0</v>
      </c>
      <c r="O448" s="23">
        <v>170.0</v>
      </c>
      <c r="P448" s="23">
        <v>8.0</v>
      </c>
      <c r="Q448" s="23">
        <v>1.0</v>
      </c>
      <c r="R448" s="23">
        <v>11.0</v>
      </c>
      <c r="S448" s="23">
        <v>10866.0</v>
      </c>
      <c r="T448" s="25">
        <v>0.0</v>
      </c>
      <c r="U448" s="25">
        <v>2374.0</v>
      </c>
      <c r="V448" s="14" t="s">
        <v>36</v>
      </c>
      <c r="W448" s="5">
        <f t="shared" si="2"/>
        <v>-1158</v>
      </c>
      <c r="X448" s="27">
        <f t="shared" si="3"/>
        <v>20</v>
      </c>
      <c r="Y448" s="28">
        <f t="shared" si="4"/>
        <v>15.8512037</v>
      </c>
      <c r="Z448" s="27"/>
      <c r="AA448" s="27" t="str">
        <f t="shared" si="5"/>
        <v/>
      </c>
      <c r="AB448" s="27" t="str">
        <f t="shared" si="6"/>
        <v/>
      </c>
      <c r="AC448" s="27" t="str">
        <f t="shared" si="7"/>
        <v/>
      </c>
      <c r="AD448" s="27" t="str">
        <f t="shared" si="8"/>
        <v/>
      </c>
      <c r="AE448" t="str">
        <f t="shared" si="9"/>
        <v/>
      </c>
      <c r="AG448" t="str">
        <f t="shared" si="10"/>
        <v>@luismarianocirilli</v>
      </c>
      <c r="AH448" s="31" t="str">
        <f t="shared" si="11"/>
        <v>https://www.chess.com/member/luismarianocirilli</v>
      </c>
      <c r="AJ448" s="29"/>
      <c r="AK448" s="29"/>
      <c r="AL448" s="29"/>
      <c r="AM448" s="29"/>
      <c r="AQ448" s="10"/>
    </row>
    <row r="449">
      <c r="A449" s="23">
        <v>446.0</v>
      </c>
      <c r="B449" s="10" t="s">
        <v>1279</v>
      </c>
      <c r="C449" s="24">
        <v>43347.95113425926</v>
      </c>
      <c r="D449" s="24">
        <v>43651.909895833334</v>
      </c>
      <c r="E449" s="10" t="s">
        <v>39</v>
      </c>
      <c r="F449" s="23">
        <v>0.0</v>
      </c>
      <c r="G449" s="25">
        <v>1533.0</v>
      </c>
      <c r="H449" s="23">
        <v>75.0</v>
      </c>
      <c r="I449" s="23">
        <v>107.0</v>
      </c>
      <c r="J449" s="23">
        <v>5.0</v>
      </c>
      <c r="K449" s="23">
        <v>72.0</v>
      </c>
      <c r="L449" s="23">
        <v>3489.0</v>
      </c>
      <c r="M449" s="23">
        <v>0.0</v>
      </c>
      <c r="N449" s="23">
        <v>758.0</v>
      </c>
      <c r="O449" s="23">
        <v>310.0</v>
      </c>
      <c r="P449" s="23">
        <v>0.0</v>
      </c>
      <c r="Q449" s="23">
        <v>0.0</v>
      </c>
      <c r="R449" s="23">
        <v>1.0</v>
      </c>
      <c r="S449" s="23">
        <v>3489.0</v>
      </c>
      <c r="T449" s="25">
        <v>0.0</v>
      </c>
      <c r="U449" s="25">
        <v>1196.0</v>
      </c>
      <c r="V449" s="26">
        <v>3.0</v>
      </c>
      <c r="W449" s="5">
        <f t="shared" si="2"/>
        <v>-683</v>
      </c>
      <c r="X449" s="27">
        <f t="shared" si="3"/>
        <v>1</v>
      </c>
      <c r="Y449" s="28">
        <f t="shared" si="4"/>
        <v>4.492986111</v>
      </c>
      <c r="Z449" s="27"/>
      <c r="AA449" s="27" t="str">
        <f t="shared" si="5"/>
        <v/>
      </c>
      <c r="AB449" s="27" t="str">
        <f t="shared" si="6"/>
        <v/>
      </c>
      <c r="AC449" s="27" t="str">
        <f t="shared" si="7"/>
        <v/>
      </c>
      <c r="AD449" s="27" t="str">
        <f t="shared" si="8"/>
        <v/>
      </c>
      <c r="AE449" t="str">
        <f t="shared" si="9"/>
        <v/>
      </c>
      <c r="AG449" t="str">
        <f t="shared" si="10"/>
        <v>@jorge811</v>
      </c>
      <c r="AH449" s="31" t="str">
        <f t="shared" si="11"/>
        <v>https://www.chess.com/member/jorge811</v>
      </c>
      <c r="AJ449" s="29"/>
      <c r="AK449" s="29"/>
      <c r="AL449" s="29"/>
      <c r="AM449" s="29"/>
      <c r="AQ449" s="10"/>
    </row>
    <row r="450">
      <c r="A450" s="23">
        <v>447.0</v>
      </c>
      <c r="B450" s="10" t="s">
        <v>1281</v>
      </c>
      <c r="C450" s="24">
        <v>42188.49959490741</v>
      </c>
      <c r="D450" s="24">
        <v>43656.38616898148</v>
      </c>
      <c r="E450" s="10" t="s">
        <v>39</v>
      </c>
      <c r="F450" s="23">
        <v>6.0</v>
      </c>
      <c r="G450" s="25">
        <v>1532.0</v>
      </c>
      <c r="H450" s="23">
        <v>67.0</v>
      </c>
      <c r="I450" s="23">
        <v>405.0</v>
      </c>
      <c r="J450" s="23">
        <v>40.0</v>
      </c>
      <c r="K450" s="23">
        <v>311.0</v>
      </c>
      <c r="L450" s="23">
        <v>26773.0</v>
      </c>
      <c r="M450" s="23">
        <v>0.0</v>
      </c>
      <c r="N450" s="23">
        <v>1200.0</v>
      </c>
      <c r="O450" s="23">
        <v>213.0</v>
      </c>
      <c r="P450" s="23">
        <v>11.0</v>
      </c>
      <c r="Q450" s="23">
        <v>1.0</v>
      </c>
      <c r="R450" s="23">
        <v>5.0</v>
      </c>
      <c r="S450" s="23">
        <v>26773.0</v>
      </c>
      <c r="T450" s="25">
        <v>0.0</v>
      </c>
      <c r="U450" s="25">
        <v>1543.0</v>
      </c>
      <c r="V450" s="26">
        <v>9.0</v>
      </c>
      <c r="W450" s="5">
        <f t="shared" si="2"/>
        <v>-1133</v>
      </c>
      <c r="X450" s="27">
        <f t="shared" si="3"/>
        <v>17</v>
      </c>
      <c r="Y450" s="28">
        <f t="shared" si="4"/>
        <v>0.01671296296</v>
      </c>
      <c r="Z450" s="27"/>
      <c r="AA450" s="27" t="str">
        <f t="shared" si="5"/>
        <v/>
      </c>
      <c r="AB450" s="27" t="str">
        <f t="shared" si="6"/>
        <v/>
      </c>
      <c r="AC450" s="27" t="str">
        <f t="shared" si="7"/>
        <v/>
      </c>
      <c r="AD450" s="27" t="str">
        <f t="shared" si="8"/>
        <v/>
      </c>
      <c r="AE450" t="str">
        <f t="shared" si="9"/>
        <v/>
      </c>
      <c r="AG450" t="str">
        <f t="shared" si="10"/>
        <v>@aperassi</v>
      </c>
      <c r="AH450" s="31" t="str">
        <f t="shared" si="11"/>
        <v>https://www.chess.com/member/aperassi</v>
      </c>
      <c r="AJ450" s="29"/>
      <c r="AK450" s="29"/>
      <c r="AL450" s="29"/>
      <c r="AM450" s="29"/>
      <c r="AQ450" s="10"/>
    </row>
    <row r="451">
      <c r="A451" s="23">
        <v>448.0</v>
      </c>
      <c r="B451" s="10" t="s">
        <v>1283</v>
      </c>
      <c r="C451" s="24">
        <v>43290.12452546296</v>
      </c>
      <c r="D451" s="24">
        <v>43596.89129629629</v>
      </c>
      <c r="E451" s="10" t="s">
        <v>39</v>
      </c>
      <c r="F451" s="23">
        <v>0.0</v>
      </c>
      <c r="G451" s="25">
        <v>1529.0</v>
      </c>
      <c r="H451" s="23">
        <v>79.0</v>
      </c>
      <c r="I451" s="23">
        <v>125.0</v>
      </c>
      <c r="J451" s="23">
        <v>11.0</v>
      </c>
      <c r="K451" s="23">
        <v>96.0</v>
      </c>
      <c r="L451" s="23">
        <v>29341.0</v>
      </c>
      <c r="M451" s="23">
        <v>0.0</v>
      </c>
      <c r="N451" s="23">
        <v>1373.0</v>
      </c>
      <c r="O451" s="23">
        <v>163.0</v>
      </c>
      <c r="P451" s="23">
        <v>10.0</v>
      </c>
      <c r="Q451" s="23">
        <v>0.0</v>
      </c>
      <c r="R451" s="23">
        <v>6.0</v>
      </c>
      <c r="S451" s="23">
        <v>29341.0</v>
      </c>
      <c r="T451" s="25">
        <v>0.0</v>
      </c>
      <c r="U451" s="25">
        <v>428.0</v>
      </c>
      <c r="V451" s="33" t="s">
        <v>36</v>
      </c>
      <c r="W451" s="5">
        <f t="shared" si="2"/>
        <v>-1294</v>
      </c>
      <c r="X451" s="27">
        <f t="shared" si="3"/>
        <v>16</v>
      </c>
      <c r="Y451" s="28">
        <f t="shared" si="4"/>
        <v>59.51158565</v>
      </c>
      <c r="Z451" s="27"/>
      <c r="AA451" s="27" t="str">
        <f t="shared" si="5"/>
        <v/>
      </c>
      <c r="AB451" s="27" t="str">
        <f t="shared" si="6"/>
        <v/>
      </c>
      <c r="AC451" s="27" t="str">
        <f t="shared" si="7"/>
        <v/>
      </c>
      <c r="AD451" s="27" t="str">
        <f t="shared" si="8"/>
        <v/>
      </c>
      <c r="AE451" t="str">
        <f t="shared" si="9"/>
        <v/>
      </c>
      <c r="AG451" t="str">
        <f t="shared" si="10"/>
        <v>@sunombreestaenusolpm</v>
      </c>
      <c r="AH451" s="31" t="str">
        <f t="shared" si="11"/>
        <v>https://www.chess.com/member/sunombreestaenusolpm</v>
      </c>
      <c r="AJ451" s="29"/>
      <c r="AK451" s="29"/>
      <c r="AL451" s="29"/>
      <c r="AM451" s="29"/>
      <c r="AQ451" s="10"/>
    </row>
    <row r="452">
      <c r="A452" s="23">
        <v>449.0</v>
      </c>
      <c r="B452" s="10" t="s">
        <v>1285</v>
      </c>
      <c r="C452" s="24">
        <v>39806.45337962963</v>
      </c>
      <c r="D452" s="24">
        <v>43590.7371875</v>
      </c>
      <c r="E452" s="10" t="s">
        <v>39</v>
      </c>
      <c r="F452" s="23">
        <v>0.0</v>
      </c>
      <c r="G452" s="25">
        <v>1528.0</v>
      </c>
      <c r="H452" s="23">
        <v>122.0</v>
      </c>
      <c r="I452" s="23">
        <v>470.0</v>
      </c>
      <c r="J452" s="23">
        <v>38.0</v>
      </c>
      <c r="K452" s="23">
        <v>374.0</v>
      </c>
      <c r="L452" s="23">
        <v>24973.0</v>
      </c>
      <c r="M452" s="23">
        <v>0.0</v>
      </c>
      <c r="N452" s="23">
        <v>1171.0</v>
      </c>
      <c r="O452" s="23">
        <v>168.0</v>
      </c>
      <c r="P452" s="23">
        <v>3.0</v>
      </c>
      <c r="Q452" s="23">
        <v>0.0</v>
      </c>
      <c r="R452" s="23">
        <v>7.0</v>
      </c>
      <c r="S452" s="23">
        <v>24973.0</v>
      </c>
      <c r="T452" s="25">
        <v>0.0</v>
      </c>
      <c r="U452" s="25">
        <v>1240.0</v>
      </c>
      <c r="V452" s="33" t="s">
        <v>36</v>
      </c>
      <c r="W452" s="5">
        <f t="shared" si="2"/>
        <v>-1049</v>
      </c>
      <c r="X452" s="27">
        <f t="shared" si="3"/>
        <v>10</v>
      </c>
      <c r="Y452" s="28">
        <f t="shared" si="4"/>
        <v>65.66569444</v>
      </c>
      <c r="Z452" s="27"/>
      <c r="AA452" s="27" t="str">
        <f t="shared" si="5"/>
        <v/>
      </c>
      <c r="AB452" s="27" t="str">
        <f t="shared" si="6"/>
        <v/>
      </c>
      <c r="AC452" s="27" t="str">
        <f t="shared" si="7"/>
        <v/>
      </c>
      <c r="AD452" s="27" t="str">
        <f t="shared" si="8"/>
        <v/>
      </c>
      <c r="AE452" t="str">
        <f t="shared" si="9"/>
        <v/>
      </c>
      <c r="AG452" t="str">
        <f t="shared" si="10"/>
        <v>@joacopirata</v>
      </c>
      <c r="AH452" s="31" t="str">
        <f t="shared" si="11"/>
        <v>https://www.chess.com/member/joacopirata</v>
      </c>
      <c r="AJ452" s="29"/>
      <c r="AK452" s="29"/>
      <c r="AL452" s="29"/>
      <c r="AM452" s="29"/>
      <c r="AQ452" s="10"/>
    </row>
    <row r="453">
      <c r="A453" s="23">
        <v>450.0</v>
      </c>
      <c r="B453" s="10" t="s">
        <v>1287</v>
      </c>
      <c r="C453" s="24">
        <v>43591.059386574074</v>
      </c>
      <c r="D453" s="24">
        <v>43656.082824074074</v>
      </c>
      <c r="E453" s="10" t="s">
        <v>39</v>
      </c>
      <c r="F453" s="23">
        <v>5.0</v>
      </c>
      <c r="G453" s="25">
        <v>1526.0</v>
      </c>
      <c r="H453" s="23">
        <v>62.0</v>
      </c>
      <c r="I453" s="23">
        <v>234.0</v>
      </c>
      <c r="J453" s="23">
        <v>22.0</v>
      </c>
      <c r="K453" s="23">
        <v>187.0</v>
      </c>
      <c r="L453" s="23">
        <v>10698.0</v>
      </c>
      <c r="M453" s="23">
        <v>0.0</v>
      </c>
      <c r="N453" s="23">
        <v>1306.0</v>
      </c>
      <c r="O453" s="23">
        <v>97.0</v>
      </c>
      <c r="P453" s="23">
        <v>15.0</v>
      </c>
      <c r="Q453" s="23">
        <v>3.0</v>
      </c>
      <c r="R453" s="23">
        <v>19.0</v>
      </c>
      <c r="S453" s="23">
        <v>10698.0</v>
      </c>
      <c r="T453" s="25">
        <v>0.0</v>
      </c>
      <c r="U453" s="25">
        <v>1676.0</v>
      </c>
      <c r="V453" s="26">
        <v>24.0</v>
      </c>
      <c r="W453" s="5">
        <f t="shared" si="2"/>
        <v>-1244</v>
      </c>
      <c r="X453" s="27">
        <f t="shared" si="3"/>
        <v>37</v>
      </c>
      <c r="Y453" s="28">
        <f t="shared" si="4"/>
        <v>0.3200578704</v>
      </c>
      <c r="Z453" s="27"/>
      <c r="AA453" s="27" t="str">
        <f t="shared" si="5"/>
        <v/>
      </c>
      <c r="AB453" s="27" t="str">
        <f t="shared" si="6"/>
        <v/>
      </c>
      <c r="AC453" s="27" t="str">
        <f t="shared" si="7"/>
        <v/>
      </c>
      <c r="AD453" s="27" t="str">
        <f t="shared" si="8"/>
        <v/>
      </c>
      <c r="AE453" t="str">
        <f t="shared" si="9"/>
        <v/>
      </c>
      <c r="AG453" t="str">
        <f t="shared" si="10"/>
        <v>@ignigerm74</v>
      </c>
      <c r="AH453" s="31" t="str">
        <f t="shared" si="11"/>
        <v>https://www.chess.com/member/ignigerm74</v>
      </c>
      <c r="AJ453" s="29"/>
      <c r="AK453" s="29"/>
      <c r="AL453" s="29"/>
      <c r="AM453" s="29"/>
      <c r="AQ453" s="10"/>
    </row>
    <row r="454">
      <c r="A454" s="23">
        <v>451.0</v>
      </c>
      <c r="B454" s="10" t="s">
        <v>1289</v>
      </c>
      <c r="C454" s="24">
        <v>43469.69131944444</v>
      </c>
      <c r="D454" s="24">
        <v>43656.117060185185</v>
      </c>
      <c r="E454" s="10" t="s">
        <v>39</v>
      </c>
      <c r="F454" s="23">
        <v>1.0</v>
      </c>
      <c r="G454" s="25">
        <v>1526.0</v>
      </c>
      <c r="H454" s="23">
        <v>92.0</v>
      </c>
      <c r="I454" s="23">
        <v>39.0</v>
      </c>
      <c r="J454" s="23">
        <v>3.0</v>
      </c>
      <c r="K454" s="23">
        <v>28.0</v>
      </c>
      <c r="L454" s="23">
        <v>4000.0</v>
      </c>
      <c r="M454" s="23">
        <v>0.0</v>
      </c>
      <c r="N454" s="10" t="s">
        <v>36</v>
      </c>
      <c r="O454" s="10" t="s">
        <v>36</v>
      </c>
      <c r="P454" s="23">
        <v>0.0</v>
      </c>
      <c r="Q454" s="23">
        <v>0.0</v>
      </c>
      <c r="R454" s="23">
        <v>0.0</v>
      </c>
      <c r="S454" s="10" t="s">
        <v>36</v>
      </c>
      <c r="T454" s="14" t="s">
        <v>36</v>
      </c>
      <c r="U454" s="25">
        <v>1848.0</v>
      </c>
      <c r="V454" s="25">
        <v>26.0</v>
      </c>
      <c r="W454" s="5" t="str">
        <f t="shared" si="2"/>
        <v>#VALUE!</v>
      </c>
      <c r="X454" s="27">
        <f t="shared" si="3"/>
        <v>0</v>
      </c>
      <c r="Y454" s="28">
        <f t="shared" si="4"/>
        <v>0.2858217593</v>
      </c>
      <c r="Z454" s="27"/>
      <c r="AA454" s="27" t="str">
        <f t="shared" si="5"/>
        <v/>
      </c>
      <c r="AB454" s="27" t="str">
        <f t="shared" si="6"/>
        <v/>
      </c>
      <c r="AC454" s="27" t="str">
        <f t="shared" si="7"/>
        <v/>
      </c>
      <c r="AD454" s="27" t="str">
        <f t="shared" si="8"/>
        <v/>
      </c>
      <c r="AE454" t="str">
        <f t="shared" si="9"/>
        <v/>
      </c>
      <c r="AG454" t="str">
        <f t="shared" si="10"/>
        <v>@brandonfiorenza</v>
      </c>
      <c r="AH454" s="31" t="str">
        <f t="shared" si="11"/>
        <v>https://www.chess.com/member/brandonfiorenza</v>
      </c>
      <c r="AQ454" s="10"/>
    </row>
    <row r="455">
      <c r="A455" s="23">
        <v>452.0</v>
      </c>
      <c r="B455" s="10" t="s">
        <v>1290</v>
      </c>
      <c r="C455" s="24">
        <v>43560.33875</v>
      </c>
      <c r="D455" s="24">
        <v>43656.381944444445</v>
      </c>
      <c r="E455" s="10" t="s">
        <v>39</v>
      </c>
      <c r="F455" s="23">
        <v>115.0</v>
      </c>
      <c r="G455" s="25">
        <v>1521.0</v>
      </c>
      <c r="H455" s="23">
        <v>29.0</v>
      </c>
      <c r="I455" s="23">
        <v>1107.0</v>
      </c>
      <c r="J455" s="23">
        <v>142.0</v>
      </c>
      <c r="K455" s="23">
        <v>919.0</v>
      </c>
      <c r="L455" s="23">
        <v>3612.0</v>
      </c>
      <c r="M455" s="23">
        <v>0.0</v>
      </c>
      <c r="N455" s="23">
        <v>1152.0</v>
      </c>
      <c r="O455" s="23">
        <v>90.0</v>
      </c>
      <c r="P455" s="23">
        <v>6.0</v>
      </c>
      <c r="Q455" s="23">
        <v>2.0</v>
      </c>
      <c r="R455" s="23">
        <v>17.0</v>
      </c>
      <c r="S455" s="23">
        <v>3612.0</v>
      </c>
      <c r="T455" s="25">
        <v>0.0</v>
      </c>
      <c r="U455" s="25">
        <v>1735.0</v>
      </c>
      <c r="V455" s="25">
        <v>18.0</v>
      </c>
      <c r="W455" s="5">
        <f t="shared" si="2"/>
        <v>-1123</v>
      </c>
      <c r="X455" s="27">
        <f t="shared" si="3"/>
        <v>25</v>
      </c>
      <c r="Y455" s="28">
        <f t="shared" si="4"/>
        <v>0.0209375</v>
      </c>
      <c r="Z455" s="27"/>
      <c r="AA455" s="27" t="str">
        <f t="shared" si="5"/>
        <v/>
      </c>
      <c r="AB455" s="27" t="str">
        <f t="shared" si="6"/>
        <v/>
      </c>
      <c r="AC455" s="27" t="str">
        <f t="shared" si="7"/>
        <v/>
      </c>
      <c r="AD455" s="27" t="str">
        <f t="shared" si="8"/>
        <v/>
      </c>
      <c r="AE455" t="str">
        <f t="shared" si="9"/>
        <v/>
      </c>
      <c r="AG455" t="str">
        <f t="shared" si="10"/>
        <v>@diegoa1985</v>
      </c>
      <c r="AH455" s="31" t="str">
        <f t="shared" si="11"/>
        <v>https://www.chess.com/member/diegoa1985</v>
      </c>
      <c r="AM455" s="40"/>
      <c r="AQ455" s="10"/>
    </row>
    <row r="456">
      <c r="A456" s="23">
        <v>453.0</v>
      </c>
      <c r="B456" s="10" t="s">
        <v>1291</v>
      </c>
      <c r="C456" s="24">
        <v>42834.55011574074</v>
      </c>
      <c r="D456" s="24">
        <v>43654.5112037037</v>
      </c>
      <c r="E456" s="10" t="s">
        <v>39</v>
      </c>
      <c r="F456" s="23">
        <v>0.0</v>
      </c>
      <c r="G456" s="25">
        <v>1521.0</v>
      </c>
      <c r="H456" s="23">
        <v>101.0</v>
      </c>
      <c r="I456" s="23">
        <v>53.0</v>
      </c>
      <c r="J456" s="23">
        <v>2.0</v>
      </c>
      <c r="K456" s="23">
        <v>43.0</v>
      </c>
      <c r="L456" s="23">
        <v>37413.0</v>
      </c>
      <c r="M456" s="23">
        <v>0.0</v>
      </c>
      <c r="N456" s="23">
        <v>962.0</v>
      </c>
      <c r="O456" s="23">
        <v>220.0</v>
      </c>
      <c r="P456" s="23">
        <v>0.0</v>
      </c>
      <c r="Q456" s="23">
        <v>0.0</v>
      </c>
      <c r="R456" s="23">
        <v>3.0</v>
      </c>
      <c r="S456" s="23">
        <v>37413.0</v>
      </c>
      <c r="T456" s="25">
        <v>0.0</v>
      </c>
      <c r="U456" s="25">
        <v>1839.0</v>
      </c>
      <c r="V456" s="33" t="s">
        <v>36</v>
      </c>
      <c r="W456" s="5">
        <f t="shared" si="2"/>
        <v>-861</v>
      </c>
      <c r="X456" s="27">
        <f t="shared" si="3"/>
        <v>3</v>
      </c>
      <c r="Y456" s="28">
        <f t="shared" si="4"/>
        <v>1.891678241</v>
      </c>
      <c r="Z456" s="27"/>
      <c r="AA456" s="27" t="str">
        <f t="shared" si="5"/>
        <v/>
      </c>
      <c r="AB456" s="27" t="str">
        <f t="shared" si="6"/>
        <v/>
      </c>
      <c r="AC456" s="27" t="str">
        <f t="shared" si="7"/>
        <v/>
      </c>
      <c r="AD456" s="27" t="str">
        <f t="shared" si="8"/>
        <v/>
      </c>
      <c r="AE456" t="str">
        <f t="shared" si="9"/>
        <v/>
      </c>
      <c r="AG456" t="str">
        <f t="shared" si="10"/>
        <v>@pisapiufranco</v>
      </c>
      <c r="AH456" s="31" t="str">
        <f t="shared" si="11"/>
        <v>https://www.chess.com/member/pisapiufranco</v>
      </c>
      <c r="AJ456" s="29"/>
      <c r="AK456" s="29"/>
      <c r="AL456" s="29"/>
      <c r="AM456" s="29"/>
      <c r="AQ456" s="10"/>
    </row>
    <row r="457">
      <c r="A457" s="23">
        <v>454.0</v>
      </c>
      <c r="B457" s="10" t="s">
        <v>1293</v>
      </c>
      <c r="C457" s="24">
        <v>42164.947060185186</v>
      </c>
      <c r="D457" s="24">
        <v>43655.145416666666</v>
      </c>
      <c r="E457" s="10" t="s">
        <v>39</v>
      </c>
      <c r="F457" s="23">
        <v>19.0</v>
      </c>
      <c r="G457" s="25">
        <v>1520.0</v>
      </c>
      <c r="H457" s="23">
        <v>56.0</v>
      </c>
      <c r="I457" s="23">
        <v>666.0</v>
      </c>
      <c r="J457" s="23">
        <v>77.0</v>
      </c>
      <c r="K457" s="23">
        <v>596.0</v>
      </c>
      <c r="L457" s="23">
        <v>7230.0</v>
      </c>
      <c r="M457" s="23">
        <v>0.0</v>
      </c>
      <c r="N457" s="23">
        <v>1348.0</v>
      </c>
      <c r="O457" s="23">
        <v>81.0</v>
      </c>
      <c r="P457" s="23">
        <v>71.0</v>
      </c>
      <c r="Q457" s="23">
        <v>11.0</v>
      </c>
      <c r="R457" s="23">
        <v>76.0</v>
      </c>
      <c r="S457" s="23">
        <v>7230.0</v>
      </c>
      <c r="T457" s="25">
        <v>0.0</v>
      </c>
      <c r="U457" s="25">
        <v>1186.0</v>
      </c>
      <c r="V457" s="26">
        <v>7.0</v>
      </c>
      <c r="W457" s="5">
        <f t="shared" si="2"/>
        <v>-1292</v>
      </c>
      <c r="X457" s="27">
        <f t="shared" si="3"/>
        <v>158</v>
      </c>
      <c r="Y457" s="28">
        <f t="shared" si="4"/>
        <v>1.257465278</v>
      </c>
      <c r="Z457" s="27"/>
      <c r="AA457" s="27" t="str">
        <f t="shared" si="5"/>
        <v/>
      </c>
      <c r="AB457" s="27" t="str">
        <f t="shared" si="6"/>
        <v/>
      </c>
      <c r="AC457" s="27" t="str">
        <f t="shared" si="7"/>
        <v/>
      </c>
      <c r="AD457" s="27" t="str">
        <f t="shared" si="8"/>
        <v/>
      </c>
      <c r="AE457" t="str">
        <f t="shared" si="9"/>
        <v/>
      </c>
      <c r="AG457" t="str">
        <f t="shared" si="10"/>
        <v>@luiscarlossolari</v>
      </c>
      <c r="AH457" s="31" t="str">
        <f t="shared" si="11"/>
        <v>https://www.chess.com/member/luiscarlossolari</v>
      </c>
      <c r="AM457" s="40"/>
      <c r="AQ457" s="10"/>
    </row>
    <row r="458">
      <c r="A458" s="23">
        <v>455.0</v>
      </c>
      <c r="B458" s="10" t="s">
        <v>1295</v>
      </c>
      <c r="C458" s="24">
        <v>42266.34030092593</v>
      </c>
      <c r="D458" s="24">
        <v>43656.24928240741</v>
      </c>
      <c r="E458" s="10" t="s">
        <v>35</v>
      </c>
      <c r="F458" s="23">
        <v>4.0</v>
      </c>
      <c r="G458" s="25">
        <v>1517.0</v>
      </c>
      <c r="H458" s="23">
        <v>66.0</v>
      </c>
      <c r="I458" s="23">
        <v>278.0</v>
      </c>
      <c r="J458" s="23">
        <v>29.0</v>
      </c>
      <c r="K458" s="23">
        <v>209.0</v>
      </c>
      <c r="L458" s="23">
        <v>8347.0</v>
      </c>
      <c r="M458" s="23">
        <v>0.0</v>
      </c>
      <c r="N458" s="23">
        <v>1319.0</v>
      </c>
      <c r="O458" s="23">
        <v>147.0</v>
      </c>
      <c r="P458" s="23">
        <v>7.0</v>
      </c>
      <c r="Q458" s="23">
        <v>0.0</v>
      </c>
      <c r="R458" s="23">
        <v>2.0</v>
      </c>
      <c r="S458" s="23">
        <v>8347.0</v>
      </c>
      <c r="T458" s="25">
        <v>0.0</v>
      </c>
      <c r="U458" s="25">
        <v>1322.0</v>
      </c>
      <c r="V458" s="14" t="s">
        <v>36</v>
      </c>
      <c r="W458" s="5">
        <f t="shared" si="2"/>
        <v>-1253</v>
      </c>
      <c r="X458" s="27">
        <f t="shared" si="3"/>
        <v>9</v>
      </c>
      <c r="Y458" s="28">
        <f t="shared" si="4"/>
        <v>0.153599537</v>
      </c>
      <c r="Z458" s="27"/>
      <c r="AA458" s="27" t="str">
        <f t="shared" si="5"/>
        <v/>
      </c>
      <c r="AB458" s="27" t="str">
        <f t="shared" si="6"/>
        <v/>
      </c>
      <c r="AC458" s="27" t="str">
        <f t="shared" si="7"/>
        <v/>
      </c>
      <c r="AD458" s="27" t="str">
        <f t="shared" si="8"/>
        <v/>
      </c>
      <c r="AE458" t="str">
        <f t="shared" si="9"/>
        <v/>
      </c>
      <c r="AG458" t="str">
        <f t="shared" si="10"/>
        <v>@sebastian-pianaroli</v>
      </c>
      <c r="AH458" s="31" t="str">
        <f t="shared" si="11"/>
        <v>https://www.chess.com/member/sebastian-pianaroli</v>
      </c>
      <c r="AQ458" s="10"/>
    </row>
    <row r="459">
      <c r="A459" s="23">
        <v>456.0</v>
      </c>
      <c r="B459" s="10" t="s">
        <v>1297</v>
      </c>
      <c r="C459" s="24">
        <v>43478.49569444444</v>
      </c>
      <c r="D459" s="24">
        <v>43656.078368055554</v>
      </c>
      <c r="E459" s="10" t="s">
        <v>39</v>
      </c>
      <c r="F459" s="23">
        <v>10.0</v>
      </c>
      <c r="G459" s="25">
        <v>1516.0</v>
      </c>
      <c r="H459" s="23">
        <v>38.0</v>
      </c>
      <c r="I459" s="23">
        <v>335.0</v>
      </c>
      <c r="J459" s="23">
        <v>31.0</v>
      </c>
      <c r="K459" s="23">
        <v>197.0</v>
      </c>
      <c r="L459" s="23">
        <v>2342.0</v>
      </c>
      <c r="M459" s="23">
        <v>0.0</v>
      </c>
      <c r="N459" s="23">
        <v>1370.0</v>
      </c>
      <c r="O459" s="23">
        <v>128.0</v>
      </c>
      <c r="P459" s="23">
        <v>9.0</v>
      </c>
      <c r="Q459" s="23">
        <v>0.0</v>
      </c>
      <c r="R459" s="23">
        <v>3.0</v>
      </c>
      <c r="S459" s="23">
        <v>2342.0</v>
      </c>
      <c r="T459" s="25">
        <v>0.0</v>
      </c>
      <c r="U459" s="25">
        <v>1503.0</v>
      </c>
      <c r="V459" s="25">
        <v>2.0</v>
      </c>
      <c r="W459" s="5">
        <f t="shared" si="2"/>
        <v>-1332</v>
      </c>
      <c r="X459" s="27">
        <f t="shared" si="3"/>
        <v>12</v>
      </c>
      <c r="Y459" s="28">
        <f t="shared" si="4"/>
        <v>0.3245138889</v>
      </c>
      <c r="Z459" s="27"/>
      <c r="AA459" s="27" t="str">
        <f t="shared" si="5"/>
        <v/>
      </c>
      <c r="AB459" s="27" t="str">
        <f t="shared" si="6"/>
        <v/>
      </c>
      <c r="AC459" s="27" t="str">
        <f t="shared" si="7"/>
        <v/>
      </c>
      <c r="AD459" s="27" t="str">
        <f t="shared" si="8"/>
        <v/>
      </c>
      <c r="AE459" t="str">
        <f t="shared" si="9"/>
        <v/>
      </c>
      <c r="AG459" t="str">
        <f t="shared" si="10"/>
        <v>@estebanla</v>
      </c>
      <c r="AH459" s="31" t="str">
        <f t="shared" si="11"/>
        <v>https://www.chess.com/member/estebanla</v>
      </c>
      <c r="AM459" s="40"/>
      <c r="AQ459" s="10"/>
    </row>
    <row r="460">
      <c r="A460" s="23">
        <v>457.0</v>
      </c>
      <c r="B460" s="10" t="s">
        <v>1299</v>
      </c>
      <c r="C460" s="24">
        <v>43496.810277777775</v>
      </c>
      <c r="D460" s="24">
        <v>43656.395266203705</v>
      </c>
      <c r="E460" s="10" t="s">
        <v>39</v>
      </c>
      <c r="F460" s="23">
        <v>2.0</v>
      </c>
      <c r="G460" s="25">
        <v>1516.0</v>
      </c>
      <c r="H460" s="23">
        <v>81.0</v>
      </c>
      <c r="I460" s="23">
        <v>40.0</v>
      </c>
      <c r="J460" s="23">
        <v>1.0</v>
      </c>
      <c r="K460" s="23">
        <v>22.0</v>
      </c>
      <c r="L460" s="23">
        <v>14005.0</v>
      </c>
      <c r="M460" s="23">
        <v>0.0</v>
      </c>
      <c r="N460" s="23">
        <v>1130.0</v>
      </c>
      <c r="O460" s="23">
        <v>146.0</v>
      </c>
      <c r="P460" s="23">
        <v>3.0</v>
      </c>
      <c r="Q460" s="23">
        <v>0.0</v>
      </c>
      <c r="R460" s="23">
        <v>3.0</v>
      </c>
      <c r="S460" s="23">
        <v>14005.0</v>
      </c>
      <c r="T460" s="25">
        <v>0.0</v>
      </c>
      <c r="U460" s="25">
        <v>1884.0</v>
      </c>
      <c r="V460" s="26">
        <v>26.0</v>
      </c>
      <c r="W460" s="5">
        <f t="shared" si="2"/>
        <v>-1049</v>
      </c>
      <c r="X460" s="27">
        <f t="shared" si="3"/>
        <v>6</v>
      </c>
      <c r="Y460" s="28">
        <f t="shared" si="4"/>
        <v>0.007615740738</v>
      </c>
      <c r="Z460" s="27"/>
      <c r="AA460" s="27" t="str">
        <f t="shared" si="5"/>
        <v/>
      </c>
      <c r="AB460" s="27" t="str">
        <f t="shared" si="6"/>
        <v/>
      </c>
      <c r="AC460" s="27" t="str">
        <f t="shared" si="7"/>
        <v/>
      </c>
      <c r="AD460" s="27" t="str">
        <f t="shared" si="8"/>
        <v/>
      </c>
      <c r="AE460" t="str">
        <f t="shared" si="9"/>
        <v/>
      </c>
      <c r="AG460" t="str">
        <f t="shared" si="10"/>
        <v>@francossian</v>
      </c>
      <c r="AH460" s="31" t="str">
        <f t="shared" si="11"/>
        <v>https://www.chess.com/member/francossian</v>
      </c>
      <c r="AQ460" s="10"/>
    </row>
    <row r="461">
      <c r="A461" s="23">
        <v>458.0</v>
      </c>
      <c r="B461" s="10" t="s">
        <v>1302</v>
      </c>
      <c r="C461" s="24">
        <v>43479.99730324074</v>
      </c>
      <c r="D461" s="24">
        <v>43656.06366898148</v>
      </c>
      <c r="E461" s="10" t="s">
        <v>39</v>
      </c>
      <c r="F461" s="23">
        <v>0.0</v>
      </c>
      <c r="G461" s="25">
        <v>1516.0</v>
      </c>
      <c r="H461" s="23">
        <v>146.0</v>
      </c>
      <c r="I461" s="23">
        <v>10.0</v>
      </c>
      <c r="J461" s="23">
        <v>0.0</v>
      </c>
      <c r="K461" s="23">
        <v>2.0</v>
      </c>
      <c r="L461" s="23">
        <v>8139.0</v>
      </c>
      <c r="M461" s="23">
        <v>0.0</v>
      </c>
      <c r="N461" s="10" t="s">
        <v>36</v>
      </c>
      <c r="O461" s="10" t="s">
        <v>36</v>
      </c>
      <c r="P461" s="23">
        <v>0.0</v>
      </c>
      <c r="Q461" s="23">
        <v>0.0</v>
      </c>
      <c r="R461" s="23">
        <v>0.0</v>
      </c>
      <c r="S461" s="10" t="s">
        <v>36</v>
      </c>
      <c r="T461" s="14" t="s">
        <v>36</v>
      </c>
      <c r="U461" s="25">
        <v>2197.0</v>
      </c>
      <c r="V461" s="26">
        <v>28.0</v>
      </c>
      <c r="W461" s="5" t="str">
        <f t="shared" si="2"/>
        <v>#VALUE!</v>
      </c>
      <c r="X461" s="27">
        <f t="shared" si="3"/>
        <v>0</v>
      </c>
      <c r="Y461" s="28">
        <f t="shared" si="4"/>
        <v>0.339212963</v>
      </c>
      <c r="Z461" s="27"/>
      <c r="AA461" s="27" t="str">
        <f t="shared" si="5"/>
        <v/>
      </c>
      <c r="AB461" s="27" t="str">
        <f t="shared" si="6"/>
        <v/>
      </c>
      <c r="AC461" s="27" t="str">
        <f t="shared" si="7"/>
        <v/>
      </c>
      <c r="AD461" s="27" t="str">
        <f t="shared" si="8"/>
        <v/>
      </c>
      <c r="AE461" t="str">
        <f t="shared" si="9"/>
        <v/>
      </c>
      <c r="AG461" t="str">
        <f t="shared" si="10"/>
        <v>@maarolf</v>
      </c>
      <c r="AH461" s="31" t="str">
        <f t="shared" si="11"/>
        <v>https://www.chess.com/member/maarolf</v>
      </c>
      <c r="AM461" s="40"/>
      <c r="AQ461" s="10"/>
    </row>
    <row r="462">
      <c r="A462" s="23">
        <v>459.0</v>
      </c>
      <c r="B462" s="10" t="s">
        <v>1304</v>
      </c>
      <c r="C462" s="24">
        <v>43320.33950231481</v>
      </c>
      <c r="D462" s="24">
        <v>43656.381840277776</v>
      </c>
      <c r="E462" s="10" t="s">
        <v>39</v>
      </c>
      <c r="F462" s="23">
        <v>0.0</v>
      </c>
      <c r="G462" s="25">
        <v>1516.0</v>
      </c>
      <c r="H462" s="23">
        <v>75.0</v>
      </c>
      <c r="I462" s="23">
        <v>162.0</v>
      </c>
      <c r="J462" s="23">
        <v>9.0</v>
      </c>
      <c r="K462" s="23">
        <v>97.0</v>
      </c>
      <c r="L462" s="23">
        <v>25964.0</v>
      </c>
      <c r="M462" s="23">
        <v>44.44</v>
      </c>
      <c r="N462" s="23">
        <v>1649.0</v>
      </c>
      <c r="O462" s="23">
        <v>226.0</v>
      </c>
      <c r="P462" s="23">
        <v>0.0</v>
      </c>
      <c r="Q462" s="23">
        <v>0.0</v>
      </c>
      <c r="R462" s="23">
        <v>2.0</v>
      </c>
      <c r="S462" s="23">
        <v>25964.0</v>
      </c>
      <c r="T462" s="25">
        <v>44.44</v>
      </c>
      <c r="U462" s="25">
        <v>1723.0</v>
      </c>
      <c r="V462" s="26">
        <v>21.0</v>
      </c>
      <c r="W462" s="5">
        <f t="shared" si="2"/>
        <v>-1574</v>
      </c>
      <c r="X462" s="27">
        <f t="shared" si="3"/>
        <v>2</v>
      </c>
      <c r="Y462" s="28">
        <f t="shared" si="4"/>
        <v>0.02104166667</v>
      </c>
      <c r="Z462" s="27"/>
      <c r="AA462" s="27" t="str">
        <f t="shared" si="5"/>
        <v/>
      </c>
      <c r="AB462" s="27" t="str">
        <f t="shared" si="6"/>
        <v/>
      </c>
      <c r="AC462" s="27" t="str">
        <f t="shared" si="7"/>
        <v/>
      </c>
      <c r="AD462" s="27" t="str">
        <f t="shared" si="8"/>
        <v/>
      </c>
      <c r="AE462" t="str">
        <f t="shared" si="9"/>
        <v/>
      </c>
      <c r="AG462" t="str">
        <f t="shared" si="10"/>
        <v>@miguel-32</v>
      </c>
      <c r="AH462" s="31" t="str">
        <f t="shared" si="11"/>
        <v>https://www.chess.com/member/miguel-32</v>
      </c>
      <c r="AQ462" s="10"/>
    </row>
    <row r="463">
      <c r="A463" s="23">
        <v>460.0</v>
      </c>
      <c r="B463" s="10" t="s">
        <v>1307</v>
      </c>
      <c r="C463" s="24">
        <v>43595.915289351855</v>
      </c>
      <c r="D463" s="24">
        <v>43656.30519675926</v>
      </c>
      <c r="E463" s="10" t="s">
        <v>35</v>
      </c>
      <c r="F463" s="23">
        <v>4.0</v>
      </c>
      <c r="G463" s="25">
        <v>1514.0</v>
      </c>
      <c r="H463" s="23">
        <v>51.0</v>
      </c>
      <c r="I463" s="23">
        <v>96.0</v>
      </c>
      <c r="J463" s="23">
        <v>6.0</v>
      </c>
      <c r="K463" s="23">
        <v>28.0</v>
      </c>
      <c r="L463" s="23">
        <v>24284.0</v>
      </c>
      <c r="M463" s="23">
        <v>1.3</v>
      </c>
      <c r="N463" s="10" t="s">
        <v>36</v>
      </c>
      <c r="O463" s="10" t="s">
        <v>36</v>
      </c>
      <c r="P463" s="23">
        <v>0.0</v>
      </c>
      <c r="Q463" s="23">
        <v>0.0</v>
      </c>
      <c r="R463" s="23">
        <v>0.0</v>
      </c>
      <c r="S463" s="10" t="s">
        <v>36</v>
      </c>
      <c r="T463" s="14" t="s">
        <v>36</v>
      </c>
      <c r="U463" s="25">
        <v>1946.0</v>
      </c>
      <c r="V463" s="26">
        <v>24.0</v>
      </c>
      <c r="W463" s="5" t="str">
        <f t="shared" si="2"/>
        <v>#VALUE!</v>
      </c>
      <c r="X463" s="27">
        <f t="shared" si="3"/>
        <v>0</v>
      </c>
      <c r="Y463" s="28">
        <f t="shared" si="4"/>
        <v>0.09768518518</v>
      </c>
      <c r="Z463" s="27"/>
      <c r="AA463" s="27" t="str">
        <f t="shared" si="5"/>
        <v/>
      </c>
      <c r="AB463" s="27" t="str">
        <f t="shared" si="6"/>
        <v/>
      </c>
      <c r="AC463" s="27" t="str">
        <f t="shared" si="7"/>
        <v/>
      </c>
      <c r="AD463" s="27" t="str">
        <f t="shared" si="8"/>
        <v/>
      </c>
      <c r="AE463" t="str">
        <f t="shared" si="9"/>
        <v/>
      </c>
      <c r="AG463" t="str">
        <f t="shared" si="10"/>
        <v>@alderetejc</v>
      </c>
      <c r="AH463" s="31" t="str">
        <f t="shared" si="11"/>
        <v>https://www.chess.com/member/alderetejc</v>
      </c>
      <c r="AJ463" s="29"/>
      <c r="AK463" s="29"/>
      <c r="AL463" s="29"/>
      <c r="AM463" s="29"/>
      <c r="AQ463" s="10"/>
    </row>
    <row r="464">
      <c r="A464" s="23">
        <v>461.0</v>
      </c>
      <c r="B464" s="10" t="s">
        <v>1309</v>
      </c>
      <c r="C464" s="24">
        <v>43294.49729166667</v>
      </c>
      <c r="D464" s="24">
        <v>43653.79510416667</v>
      </c>
      <c r="E464" s="10" t="s">
        <v>35</v>
      </c>
      <c r="F464" s="23">
        <v>0.0</v>
      </c>
      <c r="G464" s="25">
        <v>1512.0</v>
      </c>
      <c r="H464" s="23">
        <v>99.0</v>
      </c>
      <c r="I464" s="23">
        <v>112.0</v>
      </c>
      <c r="J464" s="23">
        <v>2.0</v>
      </c>
      <c r="K464" s="23">
        <v>73.0</v>
      </c>
      <c r="L464" s="23">
        <v>32135.0</v>
      </c>
      <c r="M464" s="23">
        <v>0.0</v>
      </c>
      <c r="N464" s="23">
        <v>1104.0</v>
      </c>
      <c r="O464" s="23">
        <v>275.0</v>
      </c>
      <c r="P464" s="23">
        <v>0.0</v>
      </c>
      <c r="Q464" s="23">
        <v>0.0</v>
      </c>
      <c r="R464" s="23">
        <v>1.0</v>
      </c>
      <c r="S464" s="23">
        <v>32135.0</v>
      </c>
      <c r="T464" s="25">
        <v>0.0</v>
      </c>
      <c r="U464" s="25">
        <v>1589.0</v>
      </c>
      <c r="V464" s="26">
        <v>19.0</v>
      </c>
      <c r="W464" s="5">
        <f t="shared" si="2"/>
        <v>-1005</v>
      </c>
      <c r="X464" s="27">
        <f t="shared" si="3"/>
        <v>1</v>
      </c>
      <c r="Y464" s="28">
        <f t="shared" si="4"/>
        <v>2.607777778</v>
      </c>
      <c r="Z464" s="27"/>
      <c r="AA464" s="27" t="str">
        <f t="shared" si="5"/>
        <v/>
      </c>
      <c r="AB464" s="27" t="str">
        <f t="shared" si="6"/>
        <v/>
      </c>
      <c r="AC464" s="27" t="str">
        <f t="shared" si="7"/>
        <v/>
      </c>
      <c r="AD464" s="27" t="str">
        <f t="shared" si="8"/>
        <v/>
      </c>
      <c r="AE464" t="str">
        <f t="shared" si="9"/>
        <v/>
      </c>
      <c r="AG464" t="str">
        <f t="shared" si="10"/>
        <v>@smilanese</v>
      </c>
      <c r="AH464" s="31" t="str">
        <f t="shared" si="11"/>
        <v>https://www.chess.com/member/smilanese</v>
      </c>
      <c r="AQ464" s="10"/>
    </row>
    <row r="465">
      <c r="A465" s="23">
        <v>462.0</v>
      </c>
      <c r="B465" s="10" t="s">
        <v>1310</v>
      </c>
      <c r="C465" s="24">
        <v>43162.42030092593</v>
      </c>
      <c r="D465" s="24">
        <v>43653.93533564815</v>
      </c>
      <c r="E465" s="10" t="s">
        <v>39</v>
      </c>
      <c r="F465" s="23">
        <v>0.0</v>
      </c>
      <c r="G465" s="25">
        <v>1511.0</v>
      </c>
      <c r="H465" s="23">
        <v>69.0</v>
      </c>
      <c r="I465" s="23">
        <v>76.0</v>
      </c>
      <c r="J465" s="23">
        <v>29.0</v>
      </c>
      <c r="K465" s="23">
        <v>78.0</v>
      </c>
      <c r="L465" s="23">
        <v>1787.0</v>
      </c>
      <c r="M465" s="23">
        <v>0.0</v>
      </c>
      <c r="N465" s="23">
        <v>1315.0</v>
      </c>
      <c r="O465" s="23">
        <v>99.0</v>
      </c>
      <c r="P465" s="23">
        <v>21.0</v>
      </c>
      <c r="Q465" s="23">
        <v>0.0</v>
      </c>
      <c r="R465" s="23">
        <v>3.0</v>
      </c>
      <c r="S465" s="23">
        <v>1787.0</v>
      </c>
      <c r="T465" s="25">
        <v>0.0</v>
      </c>
      <c r="U465" s="25">
        <v>1729.0</v>
      </c>
      <c r="V465" s="33" t="s">
        <v>36</v>
      </c>
      <c r="W465" s="5">
        <f t="shared" si="2"/>
        <v>-1246</v>
      </c>
      <c r="X465" s="27">
        <f t="shared" si="3"/>
        <v>24</v>
      </c>
      <c r="Y465" s="28">
        <f t="shared" si="4"/>
        <v>2.467546296</v>
      </c>
      <c r="Z465" s="27"/>
      <c r="AA465" s="27" t="str">
        <f t="shared" si="5"/>
        <v/>
      </c>
      <c r="AB465" s="27" t="str">
        <f t="shared" si="6"/>
        <v/>
      </c>
      <c r="AC465" s="27" t="str">
        <f t="shared" si="7"/>
        <v/>
      </c>
      <c r="AD465" s="27" t="str">
        <f t="shared" si="8"/>
        <v/>
      </c>
      <c r="AE465" t="str">
        <f t="shared" si="9"/>
        <v/>
      </c>
      <c r="AG465" t="str">
        <f t="shared" si="10"/>
        <v>@gmguillo</v>
      </c>
      <c r="AH465" s="31" t="str">
        <f t="shared" si="11"/>
        <v>https://www.chess.com/member/gmguillo</v>
      </c>
      <c r="AQ465" s="10"/>
    </row>
    <row r="466">
      <c r="A466" s="23">
        <v>463.0</v>
      </c>
      <c r="B466" s="10" t="s">
        <v>1313</v>
      </c>
      <c r="C466" s="24">
        <v>42952.54634259259</v>
      </c>
      <c r="D466" s="24">
        <v>43587.86518518518</v>
      </c>
      <c r="E466" s="10" t="s">
        <v>39</v>
      </c>
      <c r="F466" s="23">
        <v>0.0</v>
      </c>
      <c r="G466" s="25">
        <v>1511.0</v>
      </c>
      <c r="H466" s="23">
        <v>85.0</v>
      </c>
      <c r="I466" s="23">
        <v>275.0</v>
      </c>
      <c r="J466" s="23">
        <v>21.0</v>
      </c>
      <c r="K466" s="23">
        <v>139.0</v>
      </c>
      <c r="L466" s="23">
        <v>13380.0</v>
      </c>
      <c r="M466" s="23">
        <v>33.33</v>
      </c>
      <c r="N466" s="23">
        <v>934.0</v>
      </c>
      <c r="O466" s="23">
        <v>290.0</v>
      </c>
      <c r="P466" s="23">
        <v>0.0</v>
      </c>
      <c r="Q466" s="23">
        <v>0.0</v>
      </c>
      <c r="R466" s="23">
        <v>1.0</v>
      </c>
      <c r="S466" s="23">
        <v>13380.0</v>
      </c>
      <c r="T466" s="25">
        <v>33.33</v>
      </c>
      <c r="U466" s="25">
        <v>1453.0</v>
      </c>
      <c r="V466" s="26">
        <v>17.0</v>
      </c>
      <c r="W466" s="5">
        <f t="shared" si="2"/>
        <v>-849</v>
      </c>
      <c r="X466" s="27">
        <f t="shared" si="3"/>
        <v>1</v>
      </c>
      <c r="Y466" s="28">
        <f t="shared" si="4"/>
        <v>68.53769676</v>
      </c>
      <c r="Z466" s="27"/>
      <c r="AA466" s="27" t="str">
        <f t="shared" si="5"/>
        <v/>
      </c>
      <c r="AB466" s="27" t="str">
        <f t="shared" si="6"/>
        <v/>
      </c>
      <c r="AC466" s="27" t="str">
        <f t="shared" si="7"/>
        <v/>
      </c>
      <c r="AD466" s="27" t="str">
        <f t="shared" si="8"/>
        <v/>
      </c>
      <c r="AE466" t="str">
        <f t="shared" si="9"/>
        <v/>
      </c>
      <c r="AG466" t="str">
        <f t="shared" si="10"/>
        <v>@encubos</v>
      </c>
      <c r="AH466" s="31" t="str">
        <f t="shared" si="11"/>
        <v>https://www.chess.com/member/encubos</v>
      </c>
      <c r="AJ466" s="29"/>
      <c r="AK466" s="29"/>
      <c r="AL466" s="29"/>
      <c r="AM466" s="29"/>
      <c r="AQ466" s="10"/>
    </row>
    <row r="467">
      <c r="A467" s="23">
        <v>464.0</v>
      </c>
      <c r="B467" s="10" t="s">
        <v>1316</v>
      </c>
      <c r="C467" s="24">
        <v>43256.85634259259</v>
      </c>
      <c r="D467" s="24">
        <v>43655.42320601852</v>
      </c>
      <c r="E467" s="10" t="s">
        <v>35</v>
      </c>
      <c r="F467" s="23">
        <v>0.0</v>
      </c>
      <c r="G467" s="25">
        <v>1510.0</v>
      </c>
      <c r="H467" s="23">
        <v>70.0</v>
      </c>
      <c r="I467" s="23">
        <v>185.0</v>
      </c>
      <c r="J467" s="23">
        <v>18.0</v>
      </c>
      <c r="K467" s="23">
        <v>95.0</v>
      </c>
      <c r="L467" s="23">
        <v>3628.0</v>
      </c>
      <c r="M467" s="23">
        <v>0.0</v>
      </c>
      <c r="N467" s="10" t="s">
        <v>36</v>
      </c>
      <c r="O467" s="10" t="s">
        <v>36</v>
      </c>
      <c r="P467" s="23">
        <v>0.0</v>
      </c>
      <c r="Q467" s="23">
        <v>0.0</v>
      </c>
      <c r="R467" s="23">
        <v>0.0</v>
      </c>
      <c r="S467" s="10" t="s">
        <v>36</v>
      </c>
      <c r="T467" s="14" t="s">
        <v>36</v>
      </c>
      <c r="U467" s="25">
        <v>2112.0</v>
      </c>
      <c r="V467" s="25">
        <v>29.0</v>
      </c>
      <c r="W467" s="5" t="str">
        <f t="shared" si="2"/>
        <v>#VALUE!</v>
      </c>
      <c r="X467" s="27">
        <f t="shared" si="3"/>
        <v>0</v>
      </c>
      <c r="Y467" s="28">
        <f t="shared" si="4"/>
        <v>0.9796759259</v>
      </c>
      <c r="Z467" s="27"/>
      <c r="AA467" s="27" t="str">
        <f t="shared" si="5"/>
        <v/>
      </c>
      <c r="AB467" s="27" t="str">
        <f t="shared" si="6"/>
        <v/>
      </c>
      <c r="AC467" s="27" t="str">
        <f t="shared" si="7"/>
        <v/>
      </c>
      <c r="AD467" s="27" t="str">
        <f t="shared" si="8"/>
        <v/>
      </c>
      <c r="AE467" t="str">
        <f t="shared" si="9"/>
        <v/>
      </c>
      <c r="AG467" t="str">
        <f t="shared" si="10"/>
        <v>@wonderbarin</v>
      </c>
      <c r="AH467" s="31" t="str">
        <f t="shared" si="11"/>
        <v>https://www.chess.com/member/wonderbarin</v>
      </c>
      <c r="AQ467" s="10"/>
    </row>
    <row r="468">
      <c r="A468" s="23">
        <v>465.0</v>
      </c>
      <c r="B468" s="10" t="s">
        <v>1318</v>
      </c>
      <c r="C468" s="24">
        <v>43478.4441087963</v>
      </c>
      <c r="D468" s="24">
        <v>43656.343506944446</v>
      </c>
      <c r="E468" s="10" t="s">
        <v>39</v>
      </c>
      <c r="F468" s="23">
        <v>3.0</v>
      </c>
      <c r="G468" s="25">
        <v>1509.0</v>
      </c>
      <c r="H468" s="23">
        <v>63.0</v>
      </c>
      <c r="I468" s="23">
        <v>155.0</v>
      </c>
      <c r="J468" s="23">
        <v>34.0</v>
      </c>
      <c r="K468" s="23">
        <v>134.0</v>
      </c>
      <c r="L468" s="23">
        <v>6881.0</v>
      </c>
      <c r="M468" s="23">
        <v>0.0</v>
      </c>
      <c r="N468" s="23">
        <v>1276.0</v>
      </c>
      <c r="O468" s="23">
        <v>174.0</v>
      </c>
      <c r="P468" s="23">
        <v>4.0</v>
      </c>
      <c r="Q468" s="23">
        <v>0.0</v>
      </c>
      <c r="R468" s="23">
        <v>2.0</v>
      </c>
      <c r="S468" s="23">
        <v>6881.0</v>
      </c>
      <c r="T468" s="25">
        <v>0.0</v>
      </c>
      <c r="U468" s="25">
        <v>1584.0</v>
      </c>
      <c r="V468" s="33" t="s">
        <v>36</v>
      </c>
      <c r="W468" s="5">
        <f t="shared" si="2"/>
        <v>-1213</v>
      </c>
      <c r="X468" s="27">
        <f t="shared" si="3"/>
        <v>6</v>
      </c>
      <c r="Y468" s="28">
        <f t="shared" si="4"/>
        <v>0.059375</v>
      </c>
      <c r="Z468" s="27"/>
      <c r="AA468" s="27" t="str">
        <f t="shared" si="5"/>
        <v/>
      </c>
      <c r="AB468" s="27" t="str">
        <f t="shared" si="6"/>
        <v/>
      </c>
      <c r="AC468" s="27" t="str">
        <f t="shared" si="7"/>
        <v/>
      </c>
      <c r="AD468" s="27" t="str">
        <f t="shared" si="8"/>
        <v/>
      </c>
      <c r="AE468" t="str">
        <f t="shared" si="9"/>
        <v/>
      </c>
      <c r="AG468" t="str">
        <f t="shared" si="10"/>
        <v>@carlos041280</v>
      </c>
      <c r="AH468" s="31" t="str">
        <f t="shared" si="11"/>
        <v>https://www.chess.com/member/carlos041280</v>
      </c>
      <c r="AJ468" s="29"/>
      <c r="AK468" s="29"/>
      <c r="AL468" s="29"/>
      <c r="AM468" s="29"/>
      <c r="AQ468" s="10"/>
    </row>
    <row r="469">
      <c r="A469" s="23">
        <v>466.0</v>
      </c>
      <c r="B469" s="10" t="s">
        <v>1320</v>
      </c>
      <c r="C469" s="24">
        <v>43088.51768518519</v>
      </c>
      <c r="D469" s="24">
        <v>43655.90431712963</v>
      </c>
      <c r="E469" s="10" t="s">
        <v>39</v>
      </c>
      <c r="F469" s="23">
        <v>0.0</v>
      </c>
      <c r="G469" s="25">
        <v>1509.0</v>
      </c>
      <c r="H469" s="23">
        <v>81.0</v>
      </c>
      <c r="I469" s="23">
        <v>128.0</v>
      </c>
      <c r="J469" s="23">
        <v>6.0</v>
      </c>
      <c r="K469" s="23">
        <v>104.0</v>
      </c>
      <c r="L469" s="23">
        <v>8497.0</v>
      </c>
      <c r="M469" s="23">
        <v>0.0</v>
      </c>
      <c r="N469" s="23">
        <v>964.0</v>
      </c>
      <c r="O469" s="23">
        <v>234.0</v>
      </c>
      <c r="P469" s="23">
        <v>0.0</v>
      </c>
      <c r="Q469" s="23">
        <v>0.0</v>
      </c>
      <c r="R469" s="23">
        <v>3.0</v>
      </c>
      <c r="S469" s="23">
        <v>8497.0</v>
      </c>
      <c r="T469" s="25">
        <v>0.0</v>
      </c>
      <c r="U469" s="25">
        <v>1498.0</v>
      </c>
      <c r="V469" s="25">
        <v>19.0</v>
      </c>
      <c r="W469" s="5">
        <f t="shared" si="2"/>
        <v>-883</v>
      </c>
      <c r="X469" s="27">
        <f t="shared" si="3"/>
        <v>3</v>
      </c>
      <c r="Y469" s="28">
        <f t="shared" si="4"/>
        <v>0.4985648148</v>
      </c>
      <c r="Z469" s="27"/>
      <c r="AA469" s="27" t="str">
        <f t="shared" si="5"/>
        <v/>
      </c>
      <c r="AB469" s="27" t="str">
        <f t="shared" si="6"/>
        <v/>
      </c>
      <c r="AC469" s="27" t="str">
        <f t="shared" si="7"/>
        <v/>
      </c>
      <c r="AD469" s="27" t="str">
        <f t="shared" si="8"/>
        <v/>
      </c>
      <c r="AE469" t="str">
        <f t="shared" si="9"/>
        <v/>
      </c>
      <c r="AG469" t="str">
        <f t="shared" si="10"/>
        <v>@dario1962</v>
      </c>
      <c r="AH469" s="31" t="str">
        <f t="shared" si="11"/>
        <v>https://www.chess.com/member/dario1962</v>
      </c>
      <c r="AM469" s="40"/>
      <c r="AQ469" s="10"/>
    </row>
    <row r="470">
      <c r="A470" s="23">
        <v>467.0</v>
      </c>
      <c r="B470" s="10" t="s">
        <v>1322</v>
      </c>
      <c r="C470" s="24">
        <v>43560.474386574075</v>
      </c>
      <c r="D470" s="24">
        <v>43655.81085648148</v>
      </c>
      <c r="E470" s="10" t="s">
        <v>35</v>
      </c>
      <c r="F470" s="23">
        <v>7.0</v>
      </c>
      <c r="G470" s="25">
        <v>1509.0</v>
      </c>
      <c r="H470" s="23">
        <v>67.0</v>
      </c>
      <c r="I470" s="23">
        <v>43.0</v>
      </c>
      <c r="J470" s="23">
        <v>4.0</v>
      </c>
      <c r="K470" s="23">
        <v>13.0</v>
      </c>
      <c r="L470" s="23">
        <v>2614.0</v>
      </c>
      <c r="M470" s="23">
        <v>0.0</v>
      </c>
      <c r="N470" s="23">
        <v>1298.0</v>
      </c>
      <c r="O470" s="23">
        <v>199.0</v>
      </c>
      <c r="P470" s="23">
        <v>4.0</v>
      </c>
      <c r="Q470" s="23">
        <v>0.0</v>
      </c>
      <c r="R470" s="23">
        <v>1.0</v>
      </c>
      <c r="S470" s="23">
        <v>2614.0</v>
      </c>
      <c r="T470" s="25">
        <v>0.0</v>
      </c>
      <c r="U470" s="25">
        <v>2016.0</v>
      </c>
      <c r="V470" s="26">
        <v>21.0</v>
      </c>
      <c r="W470" s="5">
        <f t="shared" si="2"/>
        <v>-1231</v>
      </c>
      <c r="X470" s="27">
        <f t="shared" si="3"/>
        <v>5</v>
      </c>
      <c r="Y470" s="28">
        <f t="shared" si="4"/>
        <v>0.592025463</v>
      </c>
      <c r="Z470" s="27"/>
      <c r="AA470" s="27" t="str">
        <f t="shared" si="5"/>
        <v/>
      </c>
      <c r="AB470" s="27" t="str">
        <f t="shared" si="6"/>
        <v/>
      </c>
      <c r="AC470" s="27" t="str">
        <f t="shared" si="7"/>
        <v/>
      </c>
      <c r="AD470" s="27" t="str">
        <f t="shared" si="8"/>
        <v/>
      </c>
      <c r="AE470" t="str">
        <f t="shared" si="9"/>
        <v/>
      </c>
      <c r="AG470" t="str">
        <f t="shared" si="10"/>
        <v>@sebastianmastrandrea</v>
      </c>
      <c r="AH470" s="31" t="str">
        <f t="shared" si="11"/>
        <v>https://www.chess.com/member/sebastianmastrandrea</v>
      </c>
      <c r="AQ470" s="10"/>
    </row>
    <row r="471">
      <c r="A471" s="23">
        <v>468.0</v>
      </c>
      <c r="B471" s="10" t="s">
        <v>1324</v>
      </c>
      <c r="C471" s="24">
        <v>40014.89659722222</v>
      </c>
      <c r="D471" s="24">
        <v>43656.03952546296</v>
      </c>
      <c r="E471" s="10" t="s">
        <v>35</v>
      </c>
      <c r="F471" s="23">
        <v>11.0</v>
      </c>
      <c r="G471" s="25">
        <v>1508.0</v>
      </c>
      <c r="H471" s="23">
        <v>56.0</v>
      </c>
      <c r="I471" s="23">
        <v>963.0</v>
      </c>
      <c r="J471" s="23">
        <v>115.0</v>
      </c>
      <c r="K471" s="23">
        <v>829.0</v>
      </c>
      <c r="L471" s="23">
        <v>18453.0</v>
      </c>
      <c r="M471" s="23">
        <v>0.0</v>
      </c>
      <c r="N471" s="23">
        <v>1316.0</v>
      </c>
      <c r="O471" s="23">
        <v>104.0</v>
      </c>
      <c r="P471" s="23">
        <v>57.0</v>
      </c>
      <c r="Q471" s="23">
        <v>3.0</v>
      </c>
      <c r="R471" s="23">
        <v>50.0</v>
      </c>
      <c r="S471" s="23">
        <v>18453.0</v>
      </c>
      <c r="T471" s="25">
        <v>0.0</v>
      </c>
      <c r="U471" s="25">
        <v>1518.0</v>
      </c>
      <c r="V471" s="26">
        <v>20.0</v>
      </c>
      <c r="W471" s="5">
        <f t="shared" si="2"/>
        <v>-1260</v>
      </c>
      <c r="X471" s="27">
        <f t="shared" si="3"/>
        <v>110</v>
      </c>
      <c r="Y471" s="28">
        <f t="shared" si="4"/>
        <v>0.3633564815</v>
      </c>
      <c r="Z471" s="27"/>
      <c r="AA471" s="27" t="str">
        <f t="shared" si="5"/>
        <v/>
      </c>
      <c r="AB471" s="27" t="str">
        <f t="shared" si="6"/>
        <v/>
      </c>
      <c r="AC471" s="27" t="str">
        <f t="shared" si="7"/>
        <v/>
      </c>
      <c r="AD471" s="27" t="str">
        <f t="shared" si="8"/>
        <v/>
      </c>
      <c r="AE471" t="str">
        <f t="shared" si="9"/>
        <v/>
      </c>
      <c r="AG471" t="str">
        <f t="shared" si="10"/>
        <v>@boris_ploszkiewicz</v>
      </c>
      <c r="AH471" s="31" t="str">
        <f t="shared" si="11"/>
        <v>https://www.chess.com/member/boris_ploszkiewicz</v>
      </c>
      <c r="AJ471" s="29"/>
      <c r="AK471" s="29"/>
      <c r="AL471" s="29"/>
      <c r="AM471" s="29"/>
      <c r="AQ471" s="10"/>
    </row>
    <row r="472">
      <c r="A472" s="23">
        <v>469.0</v>
      </c>
      <c r="B472" s="10" t="s">
        <v>1326</v>
      </c>
      <c r="C472" s="24">
        <v>43106.65075231482</v>
      </c>
      <c r="D472" s="24">
        <v>43647.812060185184</v>
      </c>
      <c r="E472" s="10" t="s">
        <v>39</v>
      </c>
      <c r="F472" s="23">
        <v>0.0</v>
      </c>
      <c r="G472" s="25">
        <v>1506.0</v>
      </c>
      <c r="H472" s="23">
        <v>87.0</v>
      </c>
      <c r="I472" s="23">
        <v>306.0</v>
      </c>
      <c r="J472" s="23">
        <v>29.0</v>
      </c>
      <c r="K472" s="23">
        <v>259.0</v>
      </c>
      <c r="L472" s="23">
        <v>15146.0</v>
      </c>
      <c r="M472" s="23">
        <v>0.0</v>
      </c>
      <c r="N472" s="23">
        <v>1242.0</v>
      </c>
      <c r="O472" s="23">
        <v>127.0</v>
      </c>
      <c r="P472" s="23">
        <v>10.0</v>
      </c>
      <c r="Q472" s="23">
        <v>0.0</v>
      </c>
      <c r="R472" s="23">
        <v>10.0</v>
      </c>
      <c r="S472" s="23">
        <v>15146.0</v>
      </c>
      <c r="T472" s="25">
        <v>0.0</v>
      </c>
      <c r="U472" s="25">
        <v>1320.0</v>
      </c>
      <c r="V472" s="26">
        <v>18.0</v>
      </c>
      <c r="W472" s="5">
        <f t="shared" si="2"/>
        <v>-1155</v>
      </c>
      <c r="X472" s="27">
        <f t="shared" si="3"/>
        <v>20</v>
      </c>
      <c r="Y472" s="28">
        <f t="shared" si="4"/>
        <v>8.590821759</v>
      </c>
      <c r="Z472" s="27"/>
      <c r="AA472" s="27" t="str">
        <f t="shared" si="5"/>
        <v/>
      </c>
      <c r="AB472" s="27" t="str">
        <f t="shared" si="6"/>
        <v/>
      </c>
      <c r="AC472" s="27" t="str">
        <f t="shared" si="7"/>
        <v/>
      </c>
      <c r="AD472" s="27" t="str">
        <f t="shared" si="8"/>
        <v/>
      </c>
      <c r="AE472" t="str">
        <f t="shared" si="9"/>
        <v/>
      </c>
      <c r="AG472" t="str">
        <f t="shared" si="10"/>
        <v>@hernanfv</v>
      </c>
      <c r="AH472" s="31" t="str">
        <f t="shared" si="11"/>
        <v>https://www.chess.com/member/hernanfv</v>
      </c>
      <c r="AJ472" s="29"/>
      <c r="AK472" s="29"/>
      <c r="AL472" s="29"/>
      <c r="AM472" s="29"/>
      <c r="AQ472" s="10"/>
    </row>
    <row r="473">
      <c r="A473" s="23">
        <v>470.0</v>
      </c>
      <c r="B473" s="10" t="s">
        <v>1329</v>
      </c>
      <c r="C473" s="24">
        <v>43605.87608796296</v>
      </c>
      <c r="D473" s="24">
        <v>43656.31314814815</v>
      </c>
      <c r="E473" s="10" t="s">
        <v>39</v>
      </c>
      <c r="F473" s="23">
        <v>1.0</v>
      </c>
      <c r="G473" s="25">
        <v>1505.0</v>
      </c>
      <c r="H473" s="23">
        <v>65.0</v>
      </c>
      <c r="I473" s="23">
        <v>39.0</v>
      </c>
      <c r="J473" s="23">
        <v>4.0</v>
      </c>
      <c r="K473" s="23">
        <v>27.0</v>
      </c>
      <c r="L473" s="23">
        <v>13482.0</v>
      </c>
      <c r="M473" s="23">
        <v>0.0</v>
      </c>
      <c r="N473" s="10" t="s">
        <v>36</v>
      </c>
      <c r="O473" s="10" t="s">
        <v>36</v>
      </c>
      <c r="P473" s="23">
        <v>0.0</v>
      </c>
      <c r="Q473" s="23">
        <v>0.0</v>
      </c>
      <c r="R473" s="23">
        <v>0.0</v>
      </c>
      <c r="S473" s="10" t="s">
        <v>36</v>
      </c>
      <c r="T473" s="14" t="s">
        <v>36</v>
      </c>
      <c r="U473" s="14" t="s">
        <v>36</v>
      </c>
      <c r="V473" s="33" t="s">
        <v>36</v>
      </c>
      <c r="W473" s="5" t="str">
        <f t="shared" si="2"/>
        <v>#VALUE!</v>
      </c>
      <c r="X473" s="27">
        <f t="shared" si="3"/>
        <v>0</v>
      </c>
      <c r="Y473" s="28">
        <f t="shared" si="4"/>
        <v>0.0897337963</v>
      </c>
      <c r="Z473" s="27"/>
      <c r="AA473" s="27" t="str">
        <f t="shared" si="5"/>
        <v/>
      </c>
      <c r="AB473" s="27" t="str">
        <f t="shared" si="6"/>
        <v/>
      </c>
      <c r="AC473" s="27" t="str">
        <f t="shared" si="7"/>
        <v/>
      </c>
      <c r="AD473" s="27" t="str">
        <f t="shared" si="8"/>
        <v/>
      </c>
      <c r="AE473" t="str">
        <f t="shared" si="9"/>
        <v/>
      </c>
      <c r="AG473" t="str">
        <f t="shared" si="10"/>
        <v>@julems</v>
      </c>
      <c r="AH473" s="31" t="str">
        <f t="shared" si="11"/>
        <v>https://www.chess.com/member/julems</v>
      </c>
      <c r="AJ473" s="29"/>
      <c r="AK473" s="29"/>
      <c r="AL473" s="29"/>
      <c r="AM473" s="29"/>
      <c r="AQ473" s="10"/>
    </row>
    <row r="474">
      <c r="A474" s="23">
        <v>471.0</v>
      </c>
      <c r="B474" s="10" t="s">
        <v>1331</v>
      </c>
      <c r="C474" s="24">
        <v>43560.468460648146</v>
      </c>
      <c r="D474" s="24">
        <v>43656.37899305556</v>
      </c>
      <c r="E474" s="10" t="s">
        <v>39</v>
      </c>
      <c r="F474" s="23">
        <v>51.0</v>
      </c>
      <c r="G474" s="25">
        <v>1504.0</v>
      </c>
      <c r="H474" s="23">
        <v>33.0</v>
      </c>
      <c r="I474" s="23">
        <v>363.0</v>
      </c>
      <c r="J474" s="23">
        <v>30.0</v>
      </c>
      <c r="K474" s="23">
        <v>166.0</v>
      </c>
      <c r="L474" s="23">
        <v>7432.0</v>
      </c>
      <c r="M474" s="23">
        <v>0.0</v>
      </c>
      <c r="N474" s="23">
        <v>1382.0</v>
      </c>
      <c r="O474" s="23">
        <v>97.0</v>
      </c>
      <c r="P474" s="23">
        <v>19.0</v>
      </c>
      <c r="Q474" s="23">
        <v>1.0</v>
      </c>
      <c r="R474" s="23">
        <v>7.0</v>
      </c>
      <c r="S474" s="23">
        <v>7432.0</v>
      </c>
      <c r="T474" s="25">
        <v>0.0</v>
      </c>
      <c r="U474" s="25">
        <v>1423.0</v>
      </c>
      <c r="V474" s="33" t="s">
        <v>36</v>
      </c>
      <c r="W474" s="5">
        <f t="shared" si="2"/>
        <v>-1349</v>
      </c>
      <c r="X474" s="27">
        <f t="shared" si="3"/>
        <v>27</v>
      </c>
      <c r="Y474" s="28">
        <f t="shared" si="4"/>
        <v>0.02388888889</v>
      </c>
      <c r="Z474" s="27"/>
      <c r="AA474" s="27" t="str">
        <f t="shared" si="5"/>
        <v/>
      </c>
      <c r="AB474" s="27" t="str">
        <f t="shared" si="6"/>
        <v/>
      </c>
      <c r="AC474" s="27" t="str">
        <f t="shared" si="7"/>
        <v/>
      </c>
      <c r="AD474" s="27" t="str">
        <f t="shared" si="8"/>
        <v/>
      </c>
      <c r="AE474" t="str">
        <f t="shared" si="9"/>
        <v/>
      </c>
      <c r="AG474" t="str">
        <f t="shared" si="10"/>
        <v>@ajn2020</v>
      </c>
      <c r="AH474" s="31" t="str">
        <f t="shared" si="11"/>
        <v>https://www.chess.com/member/ajn2020</v>
      </c>
      <c r="AJ474" s="29"/>
      <c r="AK474" s="29"/>
      <c r="AL474" s="29"/>
      <c r="AM474" s="29"/>
      <c r="AQ474" s="10"/>
    </row>
    <row r="475">
      <c r="A475" s="23">
        <v>472.0</v>
      </c>
      <c r="B475" s="10" t="s">
        <v>1333</v>
      </c>
      <c r="C475" s="24">
        <v>43591.292662037034</v>
      </c>
      <c r="D475" s="24">
        <v>43656.34908564815</v>
      </c>
      <c r="E475" s="10" t="s">
        <v>39</v>
      </c>
      <c r="F475" s="23">
        <v>1.0</v>
      </c>
      <c r="G475" s="25">
        <v>1501.0</v>
      </c>
      <c r="H475" s="23">
        <v>66.0</v>
      </c>
      <c r="I475" s="23">
        <v>66.0</v>
      </c>
      <c r="J475" s="23">
        <v>8.0</v>
      </c>
      <c r="K475" s="23">
        <v>22.0</v>
      </c>
      <c r="L475" s="23">
        <v>8837.0</v>
      </c>
      <c r="M475" s="23">
        <v>0.0</v>
      </c>
      <c r="N475" s="10" t="s">
        <v>36</v>
      </c>
      <c r="O475" s="10" t="s">
        <v>36</v>
      </c>
      <c r="P475" s="23">
        <v>0.0</v>
      </c>
      <c r="Q475" s="23">
        <v>0.0</v>
      </c>
      <c r="R475" s="23">
        <v>0.0</v>
      </c>
      <c r="S475" s="10" t="s">
        <v>36</v>
      </c>
      <c r="T475" s="14" t="s">
        <v>36</v>
      </c>
      <c r="U475" s="25">
        <v>1620.0</v>
      </c>
      <c r="V475" s="26">
        <v>19.0</v>
      </c>
      <c r="W475" s="5" t="str">
        <f t="shared" si="2"/>
        <v>#VALUE!</v>
      </c>
      <c r="X475" s="27">
        <f t="shared" si="3"/>
        <v>0</v>
      </c>
      <c r="Y475" s="28">
        <f t="shared" si="4"/>
        <v>0.05379629629</v>
      </c>
      <c r="Z475" s="27"/>
      <c r="AA475" s="27" t="str">
        <f t="shared" si="5"/>
        <v/>
      </c>
      <c r="AB475" s="27" t="str">
        <f t="shared" si="6"/>
        <v/>
      </c>
      <c r="AC475" s="27" t="str">
        <f t="shared" si="7"/>
        <v/>
      </c>
      <c r="AD475" s="27" t="str">
        <f t="shared" si="8"/>
        <v/>
      </c>
      <c r="AE475" t="str">
        <f t="shared" si="9"/>
        <v/>
      </c>
      <c r="AG475" t="str">
        <f t="shared" si="10"/>
        <v>@gabilkr</v>
      </c>
      <c r="AH475" s="31" t="str">
        <f t="shared" si="11"/>
        <v>https://www.chess.com/member/gabilkr</v>
      </c>
      <c r="AJ475" s="29"/>
      <c r="AK475" s="29"/>
      <c r="AL475" s="29"/>
      <c r="AM475" s="29"/>
      <c r="AQ475" s="10"/>
    </row>
    <row r="476">
      <c r="A476" s="23">
        <v>473.0</v>
      </c>
      <c r="B476" s="10" t="s">
        <v>1336</v>
      </c>
      <c r="C476" s="24">
        <v>43479.517233796294</v>
      </c>
      <c r="D476" s="24">
        <v>43654.461180555554</v>
      </c>
      <c r="E476" s="10" t="s">
        <v>39</v>
      </c>
      <c r="F476" s="23">
        <v>23.0</v>
      </c>
      <c r="G476" s="25">
        <v>1501.0</v>
      </c>
      <c r="H476" s="23">
        <v>49.0</v>
      </c>
      <c r="I476" s="23">
        <v>108.0</v>
      </c>
      <c r="J476" s="23">
        <v>20.0</v>
      </c>
      <c r="K476" s="23">
        <v>66.0</v>
      </c>
      <c r="L476" s="23">
        <v>11845.0</v>
      </c>
      <c r="M476" s="23">
        <v>0.0</v>
      </c>
      <c r="N476" s="10" t="s">
        <v>36</v>
      </c>
      <c r="O476" s="10" t="s">
        <v>36</v>
      </c>
      <c r="P476" s="23">
        <v>0.0</v>
      </c>
      <c r="Q476" s="23">
        <v>0.0</v>
      </c>
      <c r="R476" s="23">
        <v>0.0</v>
      </c>
      <c r="S476" s="10" t="s">
        <v>36</v>
      </c>
      <c r="T476" s="14" t="s">
        <v>36</v>
      </c>
      <c r="U476" s="25">
        <v>1673.0</v>
      </c>
      <c r="V476" s="26">
        <v>21.0</v>
      </c>
      <c r="W476" s="5" t="str">
        <f t="shared" si="2"/>
        <v>#VALUE!</v>
      </c>
      <c r="X476" s="27">
        <f t="shared" si="3"/>
        <v>0</v>
      </c>
      <c r="Y476" s="28">
        <f t="shared" si="4"/>
        <v>1.941701389</v>
      </c>
      <c r="Z476" s="27"/>
      <c r="AA476" s="27" t="str">
        <f t="shared" si="5"/>
        <v/>
      </c>
      <c r="AB476" s="27" t="str">
        <f t="shared" si="6"/>
        <v/>
      </c>
      <c r="AC476" s="27" t="str">
        <f t="shared" si="7"/>
        <v/>
      </c>
      <c r="AD476" s="27" t="str">
        <f t="shared" si="8"/>
        <v/>
      </c>
      <c r="AE476" t="str">
        <f t="shared" si="9"/>
        <v/>
      </c>
      <c r="AG476" t="str">
        <f t="shared" si="10"/>
        <v>@julioadn</v>
      </c>
      <c r="AH476" s="31" t="str">
        <f t="shared" si="11"/>
        <v>https://www.chess.com/member/julioadn</v>
      </c>
      <c r="AQ476" s="10"/>
    </row>
    <row r="477">
      <c r="A477" s="23">
        <v>474.0</v>
      </c>
      <c r="B477" s="10" t="s">
        <v>1339</v>
      </c>
      <c r="C477" s="24">
        <v>43228.942708333336</v>
      </c>
      <c r="D477" s="24">
        <v>43655.9497337963</v>
      </c>
      <c r="E477" s="10" t="s">
        <v>39</v>
      </c>
      <c r="F477" s="23">
        <v>3.0</v>
      </c>
      <c r="G477" s="25">
        <v>1501.0</v>
      </c>
      <c r="H477" s="23">
        <v>65.0</v>
      </c>
      <c r="I477" s="23">
        <v>192.0</v>
      </c>
      <c r="J477" s="23">
        <v>8.0</v>
      </c>
      <c r="K477" s="23">
        <v>89.0</v>
      </c>
      <c r="L477" s="23">
        <v>11485.0</v>
      </c>
      <c r="M477" s="23">
        <v>59.26</v>
      </c>
      <c r="N477" s="10" t="s">
        <v>36</v>
      </c>
      <c r="O477" s="10" t="s">
        <v>36</v>
      </c>
      <c r="P477" s="23">
        <v>0.0</v>
      </c>
      <c r="Q477" s="23">
        <v>0.0</v>
      </c>
      <c r="R477" s="23">
        <v>0.0</v>
      </c>
      <c r="S477" s="10" t="s">
        <v>36</v>
      </c>
      <c r="T477" s="14" t="s">
        <v>36</v>
      </c>
      <c r="U477" s="25">
        <v>979.0</v>
      </c>
      <c r="V477" s="25">
        <v>13.0</v>
      </c>
      <c r="W477" s="5" t="str">
        <f t="shared" si="2"/>
        <v>#VALUE!</v>
      </c>
      <c r="X477" s="27">
        <f t="shared" si="3"/>
        <v>0</v>
      </c>
      <c r="Y477" s="28">
        <f t="shared" si="4"/>
        <v>0.4531481481</v>
      </c>
      <c r="Z477" s="27"/>
      <c r="AA477" s="27" t="str">
        <f t="shared" si="5"/>
        <v/>
      </c>
      <c r="AB477" s="27" t="str">
        <f t="shared" si="6"/>
        <v/>
      </c>
      <c r="AC477" s="27" t="str">
        <f t="shared" si="7"/>
        <v/>
      </c>
      <c r="AD477" s="27" t="str">
        <f t="shared" si="8"/>
        <v/>
      </c>
      <c r="AE477" t="str">
        <f t="shared" si="9"/>
        <v/>
      </c>
      <c r="AG477" t="str">
        <f t="shared" si="10"/>
        <v>@torivio</v>
      </c>
      <c r="AH477" s="31" t="str">
        <f t="shared" si="11"/>
        <v>https://www.chess.com/member/torivio</v>
      </c>
      <c r="AJ477" s="29"/>
      <c r="AK477" s="29"/>
      <c r="AL477" s="29"/>
      <c r="AM477" s="29"/>
      <c r="AQ477" s="10"/>
    </row>
    <row r="478">
      <c r="A478" s="23">
        <v>475.0</v>
      </c>
      <c r="B478" s="10" t="s">
        <v>1342</v>
      </c>
      <c r="C478" s="24">
        <v>43345.69074074074</v>
      </c>
      <c r="D478" s="24">
        <v>43654.83269675926</v>
      </c>
      <c r="E478" s="10" t="s">
        <v>39</v>
      </c>
      <c r="F478" s="23">
        <v>1.0</v>
      </c>
      <c r="G478" s="25">
        <v>1500.0</v>
      </c>
      <c r="H478" s="23">
        <v>82.0</v>
      </c>
      <c r="I478" s="23">
        <v>71.0</v>
      </c>
      <c r="J478" s="23">
        <v>5.0</v>
      </c>
      <c r="K478" s="23">
        <v>47.0</v>
      </c>
      <c r="L478" s="23">
        <v>35491.0</v>
      </c>
      <c r="M478" s="23">
        <v>0.0</v>
      </c>
      <c r="N478" s="23">
        <v>757.0</v>
      </c>
      <c r="O478" s="23">
        <v>313.0</v>
      </c>
      <c r="P478" s="23">
        <v>0.0</v>
      </c>
      <c r="Q478" s="23">
        <v>0.0</v>
      </c>
      <c r="R478" s="23">
        <v>1.0</v>
      </c>
      <c r="S478" s="23">
        <v>35491.0</v>
      </c>
      <c r="T478" s="25">
        <v>0.0</v>
      </c>
      <c r="U478" s="25">
        <v>1278.0</v>
      </c>
      <c r="V478" s="33" t="s">
        <v>36</v>
      </c>
      <c r="W478" s="5">
        <f t="shared" si="2"/>
        <v>-675</v>
      </c>
      <c r="X478" s="27">
        <f t="shared" si="3"/>
        <v>1</v>
      </c>
      <c r="Y478" s="28">
        <f t="shared" si="4"/>
        <v>1.570185185</v>
      </c>
      <c r="Z478" s="27"/>
      <c r="AA478" s="27" t="str">
        <f t="shared" si="5"/>
        <v/>
      </c>
      <c r="AB478" s="27" t="str">
        <f t="shared" si="6"/>
        <v/>
      </c>
      <c r="AC478" s="27" t="str">
        <f t="shared" si="7"/>
        <v/>
      </c>
      <c r="AD478" s="27" t="str">
        <f t="shared" si="8"/>
        <v/>
      </c>
      <c r="AE478" t="str">
        <f t="shared" si="9"/>
        <v/>
      </c>
      <c r="AG478" t="str">
        <f t="shared" si="10"/>
        <v>@aimontero</v>
      </c>
      <c r="AH478" s="31" t="str">
        <f t="shared" si="11"/>
        <v>https://www.chess.com/member/aimontero</v>
      </c>
      <c r="AJ478" s="29"/>
      <c r="AK478" s="29"/>
      <c r="AL478" s="29"/>
      <c r="AM478" s="29"/>
      <c r="AQ478" s="10"/>
    </row>
    <row r="479">
      <c r="A479" s="23">
        <v>476.0</v>
      </c>
      <c r="B479" s="10" t="s">
        <v>1344</v>
      </c>
      <c r="C479" s="24">
        <v>43232.66740740741</v>
      </c>
      <c r="D479" s="24">
        <v>43656.353113425925</v>
      </c>
      <c r="E479" s="10" t="s">
        <v>35</v>
      </c>
      <c r="F479" s="23">
        <v>1.0</v>
      </c>
      <c r="G479" s="25">
        <v>1497.0</v>
      </c>
      <c r="H479" s="23">
        <v>64.0</v>
      </c>
      <c r="I479" s="23">
        <v>69.0</v>
      </c>
      <c r="J479" s="23">
        <v>9.0</v>
      </c>
      <c r="K479" s="23">
        <v>59.0</v>
      </c>
      <c r="L479" s="23">
        <v>5364.0</v>
      </c>
      <c r="M479" s="23">
        <v>0.0</v>
      </c>
      <c r="N479" s="10" t="s">
        <v>36</v>
      </c>
      <c r="O479" s="10" t="s">
        <v>36</v>
      </c>
      <c r="P479" s="23">
        <v>0.0</v>
      </c>
      <c r="Q479" s="23">
        <v>0.0</v>
      </c>
      <c r="R479" s="23">
        <v>0.0</v>
      </c>
      <c r="S479" s="10" t="s">
        <v>36</v>
      </c>
      <c r="T479" s="14" t="s">
        <v>36</v>
      </c>
      <c r="U479" s="25">
        <v>1670.0</v>
      </c>
      <c r="V479" s="26">
        <v>16.0</v>
      </c>
      <c r="W479" s="5" t="str">
        <f t="shared" si="2"/>
        <v>#VALUE!</v>
      </c>
      <c r="X479" s="27">
        <f t="shared" si="3"/>
        <v>0</v>
      </c>
      <c r="Y479" s="28">
        <f t="shared" si="4"/>
        <v>0.04976851852</v>
      </c>
      <c r="Z479" s="27"/>
      <c r="AA479" s="27" t="str">
        <f t="shared" si="5"/>
        <v/>
      </c>
      <c r="AB479" s="27" t="str">
        <f t="shared" si="6"/>
        <v/>
      </c>
      <c r="AC479" s="27" t="str">
        <f t="shared" si="7"/>
        <v/>
      </c>
      <c r="AD479" s="27" t="str">
        <f t="shared" si="8"/>
        <v/>
      </c>
      <c r="AE479" t="str">
        <f t="shared" si="9"/>
        <v/>
      </c>
      <c r="AG479" t="str">
        <f t="shared" si="10"/>
        <v>@piccoman</v>
      </c>
      <c r="AH479" s="31" t="str">
        <f t="shared" si="11"/>
        <v>https://www.chess.com/member/piccoman</v>
      </c>
      <c r="AM479" s="40"/>
      <c r="AQ479" s="10"/>
    </row>
    <row r="480">
      <c r="A480" s="23">
        <v>477.0</v>
      </c>
      <c r="B480" s="10" t="s">
        <v>1346</v>
      </c>
      <c r="C480" s="24">
        <v>43320.52721064815</v>
      </c>
      <c r="D480" s="24">
        <v>43648.30327546296</v>
      </c>
      <c r="E480" s="10" t="s">
        <v>35</v>
      </c>
      <c r="F480" s="23">
        <v>4.0</v>
      </c>
      <c r="G480" s="25">
        <v>1495.0</v>
      </c>
      <c r="H480" s="23">
        <v>59.0</v>
      </c>
      <c r="I480" s="23">
        <v>96.0</v>
      </c>
      <c r="J480" s="23">
        <v>7.0</v>
      </c>
      <c r="K480" s="23">
        <v>91.0</v>
      </c>
      <c r="L480" s="23">
        <v>9558.0</v>
      </c>
      <c r="M480" s="23">
        <v>0.0</v>
      </c>
      <c r="N480" s="23">
        <v>1268.0</v>
      </c>
      <c r="O480" s="23">
        <v>153.0</v>
      </c>
      <c r="P480" s="23">
        <v>4.0</v>
      </c>
      <c r="Q480" s="23">
        <v>0.0</v>
      </c>
      <c r="R480" s="23">
        <v>3.0</v>
      </c>
      <c r="S480" s="23">
        <v>9558.0</v>
      </c>
      <c r="T480" s="25">
        <v>0.0</v>
      </c>
      <c r="U480" s="25">
        <v>1151.0</v>
      </c>
      <c r="V480" s="25">
        <v>14.0</v>
      </c>
      <c r="W480" s="5">
        <f t="shared" si="2"/>
        <v>-1209</v>
      </c>
      <c r="X480" s="27">
        <f t="shared" si="3"/>
        <v>7</v>
      </c>
      <c r="Y480" s="28">
        <f t="shared" si="4"/>
        <v>8.099606481</v>
      </c>
      <c r="Z480" s="27"/>
      <c r="AA480" s="27" t="str">
        <f t="shared" si="5"/>
        <v/>
      </c>
      <c r="AB480" s="27" t="str">
        <f t="shared" si="6"/>
        <v/>
      </c>
      <c r="AC480" s="27" t="str">
        <f t="shared" si="7"/>
        <v/>
      </c>
      <c r="AD480" s="27" t="str">
        <f t="shared" si="8"/>
        <v/>
      </c>
      <c r="AE480" t="str">
        <f t="shared" si="9"/>
        <v/>
      </c>
      <c r="AG480" t="str">
        <f t="shared" si="10"/>
        <v>@fegatelloattack</v>
      </c>
      <c r="AH480" s="31" t="str">
        <f t="shared" si="11"/>
        <v>https://www.chess.com/member/fegatelloattack</v>
      </c>
      <c r="AJ480" s="29"/>
      <c r="AK480" s="29"/>
      <c r="AL480" s="29"/>
      <c r="AM480" s="29"/>
      <c r="AQ480" s="10"/>
    </row>
    <row r="481">
      <c r="A481" s="23">
        <v>478.0</v>
      </c>
      <c r="B481" s="10" t="s">
        <v>1349</v>
      </c>
      <c r="C481" s="24">
        <v>42245.62165509259</v>
      </c>
      <c r="D481" s="24">
        <v>43619.717997685184</v>
      </c>
      <c r="E481" s="10" t="s">
        <v>39</v>
      </c>
      <c r="F481" s="23">
        <v>0.0</v>
      </c>
      <c r="G481" s="25">
        <v>1495.0</v>
      </c>
      <c r="H481" s="23">
        <v>87.0</v>
      </c>
      <c r="I481" s="23">
        <v>89.0</v>
      </c>
      <c r="J481" s="23">
        <v>6.0</v>
      </c>
      <c r="K481" s="23">
        <v>88.0</v>
      </c>
      <c r="L481" s="23">
        <v>36502.0</v>
      </c>
      <c r="M481" s="23">
        <v>0.0</v>
      </c>
      <c r="N481" s="10" t="s">
        <v>36</v>
      </c>
      <c r="O481" s="10" t="s">
        <v>36</v>
      </c>
      <c r="P481" s="23">
        <v>0.0</v>
      </c>
      <c r="Q481" s="23">
        <v>0.0</v>
      </c>
      <c r="R481" s="23">
        <v>0.0</v>
      </c>
      <c r="S481" s="10" t="s">
        <v>36</v>
      </c>
      <c r="T481" s="14" t="s">
        <v>36</v>
      </c>
      <c r="U481" s="25">
        <v>1712.0</v>
      </c>
      <c r="V481" s="33" t="s">
        <v>36</v>
      </c>
      <c r="W481" s="5" t="str">
        <f t="shared" si="2"/>
        <v>#VALUE!</v>
      </c>
      <c r="X481" s="27">
        <f t="shared" si="3"/>
        <v>0</v>
      </c>
      <c r="Y481" s="28">
        <f t="shared" si="4"/>
        <v>36.68488426</v>
      </c>
      <c r="Z481" s="27"/>
      <c r="AA481" s="27" t="str">
        <f t="shared" si="5"/>
        <v/>
      </c>
      <c r="AB481" s="27" t="str">
        <f t="shared" si="6"/>
        <v/>
      </c>
      <c r="AC481" s="27" t="str">
        <f t="shared" si="7"/>
        <v/>
      </c>
      <c r="AD481" s="27" t="str">
        <f t="shared" si="8"/>
        <v/>
      </c>
      <c r="AE481" t="str">
        <f t="shared" si="9"/>
        <v/>
      </c>
      <c r="AG481" t="str">
        <f t="shared" si="10"/>
        <v>@joacoarg32</v>
      </c>
      <c r="AH481" s="31" t="str">
        <f t="shared" si="11"/>
        <v>https://www.chess.com/member/joacoarg32</v>
      </c>
      <c r="AQ481" s="10"/>
    </row>
    <row r="482">
      <c r="A482" s="23">
        <v>479.0</v>
      </c>
      <c r="B482" s="10" t="s">
        <v>1352</v>
      </c>
      <c r="C482" s="24">
        <v>43477.061898148146</v>
      </c>
      <c r="D482" s="24">
        <v>43655.76644675926</v>
      </c>
      <c r="E482" s="10" t="s">
        <v>39</v>
      </c>
      <c r="F482" s="23">
        <v>6.0</v>
      </c>
      <c r="G482" s="25">
        <v>1491.0</v>
      </c>
      <c r="H482" s="23">
        <v>74.0</v>
      </c>
      <c r="I482" s="23">
        <v>34.0</v>
      </c>
      <c r="J482" s="23">
        <v>5.0</v>
      </c>
      <c r="K482" s="23">
        <v>19.0</v>
      </c>
      <c r="L482" s="23">
        <v>36725.0</v>
      </c>
      <c r="M482" s="23">
        <v>11.11</v>
      </c>
      <c r="N482" s="23">
        <v>1685.0</v>
      </c>
      <c r="O482" s="23">
        <v>128.0</v>
      </c>
      <c r="P482" s="23">
        <v>6.0</v>
      </c>
      <c r="Q482" s="23">
        <v>0.0</v>
      </c>
      <c r="R482" s="23">
        <v>3.0</v>
      </c>
      <c r="S482" s="23">
        <v>36725.0</v>
      </c>
      <c r="T482" s="25">
        <v>11.11</v>
      </c>
      <c r="U482" s="25">
        <v>1417.0</v>
      </c>
      <c r="V482" s="26">
        <v>25.0</v>
      </c>
      <c r="W482" s="5">
        <f t="shared" si="2"/>
        <v>-1611</v>
      </c>
      <c r="X482" s="27">
        <f t="shared" si="3"/>
        <v>9</v>
      </c>
      <c r="Y482" s="28">
        <f t="shared" si="4"/>
        <v>0.6364351852</v>
      </c>
      <c r="Z482" s="27"/>
      <c r="AA482" s="27" t="str">
        <f t="shared" si="5"/>
        <v/>
      </c>
      <c r="AB482" s="27" t="str">
        <f t="shared" si="6"/>
        <v/>
      </c>
      <c r="AC482" s="27" t="str">
        <f t="shared" si="7"/>
        <v/>
      </c>
      <c r="AD482" s="27" t="str">
        <f t="shared" si="8"/>
        <v/>
      </c>
      <c r="AE482" t="str">
        <f t="shared" si="9"/>
        <v/>
      </c>
      <c r="AG482" t="str">
        <f t="shared" si="10"/>
        <v>@kingpela</v>
      </c>
      <c r="AH482" s="31" t="str">
        <f t="shared" si="11"/>
        <v>https://www.chess.com/member/kingpela</v>
      </c>
      <c r="AJ482" s="29"/>
      <c r="AK482" s="29"/>
      <c r="AL482" s="29"/>
      <c r="AM482" s="29"/>
      <c r="AQ482" s="10"/>
    </row>
    <row r="483">
      <c r="A483" s="23">
        <v>480.0</v>
      </c>
      <c r="B483" s="10" t="s">
        <v>1355</v>
      </c>
      <c r="C483" s="24">
        <v>43508.639444444445</v>
      </c>
      <c r="D483" s="24">
        <v>43651.974965277775</v>
      </c>
      <c r="E483" s="10" t="s">
        <v>35</v>
      </c>
      <c r="F483" s="23">
        <v>0.0</v>
      </c>
      <c r="G483" s="25">
        <v>1491.0</v>
      </c>
      <c r="H483" s="23">
        <v>117.0</v>
      </c>
      <c r="I483" s="23">
        <v>7.0</v>
      </c>
      <c r="J483" s="23">
        <v>4.0</v>
      </c>
      <c r="K483" s="23">
        <v>8.0</v>
      </c>
      <c r="L483" s="23">
        <v>17149.0</v>
      </c>
      <c r="M483" s="23">
        <v>0.0</v>
      </c>
      <c r="N483" s="23">
        <v>1653.0</v>
      </c>
      <c r="O483" s="23">
        <v>265.0</v>
      </c>
      <c r="P483" s="23">
        <v>1.0</v>
      </c>
      <c r="Q483" s="23">
        <v>0.0</v>
      </c>
      <c r="R483" s="23">
        <v>0.0</v>
      </c>
      <c r="S483" s="23">
        <v>17149.0</v>
      </c>
      <c r="T483" s="25">
        <v>0.0</v>
      </c>
      <c r="U483" s="25">
        <v>2472.0</v>
      </c>
      <c r="V483" s="26">
        <v>39.0</v>
      </c>
      <c r="W483" s="5">
        <f t="shared" si="2"/>
        <v>-1536</v>
      </c>
      <c r="X483" s="27">
        <f t="shared" si="3"/>
        <v>1</v>
      </c>
      <c r="Y483" s="28">
        <f t="shared" si="4"/>
        <v>4.427916667</v>
      </c>
      <c r="Z483" s="27"/>
      <c r="AA483" s="27" t="str">
        <f t="shared" si="5"/>
        <v/>
      </c>
      <c r="AB483" s="27" t="str">
        <f t="shared" si="6"/>
        <v/>
      </c>
      <c r="AC483" s="27" t="str">
        <f t="shared" si="7"/>
        <v/>
      </c>
      <c r="AD483" s="27" t="str">
        <f t="shared" si="8"/>
        <v/>
      </c>
      <c r="AE483" t="str">
        <f t="shared" si="9"/>
        <v/>
      </c>
      <c r="AG483" t="str">
        <f t="shared" si="10"/>
        <v>@flomarechot</v>
      </c>
      <c r="AH483" s="31" t="str">
        <f t="shared" si="11"/>
        <v>https://www.chess.com/member/flomarechot</v>
      </c>
      <c r="AJ483" s="29"/>
      <c r="AK483" s="29"/>
      <c r="AL483" s="29"/>
      <c r="AM483" s="29"/>
      <c r="AQ483" s="10"/>
    </row>
    <row r="484">
      <c r="A484" s="23">
        <v>481.0</v>
      </c>
      <c r="B484" s="10" t="s">
        <v>1357</v>
      </c>
      <c r="C484" s="24">
        <v>43465.42118055555</v>
      </c>
      <c r="D484" s="24">
        <v>43656.30751157407</v>
      </c>
      <c r="E484" s="10" t="s">
        <v>35</v>
      </c>
      <c r="F484" s="23">
        <v>28.0</v>
      </c>
      <c r="G484" s="25">
        <v>1490.0</v>
      </c>
      <c r="H484" s="23">
        <v>40.0</v>
      </c>
      <c r="I484" s="23">
        <v>306.0</v>
      </c>
      <c r="J484" s="23">
        <v>24.0</v>
      </c>
      <c r="K484" s="23">
        <v>180.0</v>
      </c>
      <c r="L484" s="23">
        <v>13058.0</v>
      </c>
      <c r="M484" s="23">
        <v>0.0</v>
      </c>
      <c r="N484" s="23">
        <v>1056.0</v>
      </c>
      <c r="O484" s="23">
        <v>96.0</v>
      </c>
      <c r="P484" s="23">
        <v>11.0</v>
      </c>
      <c r="Q484" s="23">
        <v>0.0</v>
      </c>
      <c r="R484" s="23">
        <v>16.0</v>
      </c>
      <c r="S484" s="23">
        <v>13058.0</v>
      </c>
      <c r="T484" s="25">
        <v>0.0</v>
      </c>
      <c r="U484" s="25">
        <v>1641.0</v>
      </c>
      <c r="V484" s="26">
        <v>20.0</v>
      </c>
      <c r="W484" s="5">
        <f t="shared" si="2"/>
        <v>-1016</v>
      </c>
      <c r="X484" s="27">
        <f t="shared" si="3"/>
        <v>27</v>
      </c>
      <c r="Y484" s="28">
        <f t="shared" si="4"/>
        <v>0.09537037037</v>
      </c>
      <c r="Z484" s="27"/>
      <c r="AA484" s="27" t="str">
        <f t="shared" si="5"/>
        <v/>
      </c>
      <c r="AB484" s="27" t="str">
        <f t="shared" si="6"/>
        <v/>
      </c>
      <c r="AC484" s="27" t="str">
        <f t="shared" si="7"/>
        <v/>
      </c>
      <c r="AD484" s="27" t="str">
        <f t="shared" si="8"/>
        <v/>
      </c>
      <c r="AE484" t="str">
        <f t="shared" si="9"/>
        <v/>
      </c>
      <c r="AG484" t="str">
        <f t="shared" si="10"/>
        <v>@ivanrobson</v>
      </c>
      <c r="AH484" s="31" t="str">
        <f t="shared" si="11"/>
        <v>https://www.chess.com/member/ivanrobson</v>
      </c>
      <c r="AQ484" s="10"/>
    </row>
    <row r="485">
      <c r="A485" s="23">
        <v>482.0</v>
      </c>
      <c r="B485" s="10" t="s">
        <v>1360</v>
      </c>
      <c r="C485" s="24">
        <v>42189.853321759256</v>
      </c>
      <c r="D485" s="24">
        <v>43656.360497685186</v>
      </c>
      <c r="E485" s="10" t="s">
        <v>35</v>
      </c>
      <c r="F485" s="23">
        <v>30.0</v>
      </c>
      <c r="G485" s="25">
        <v>1488.0</v>
      </c>
      <c r="H485" s="23">
        <v>50.0</v>
      </c>
      <c r="I485" s="23">
        <v>1581.0</v>
      </c>
      <c r="J485" s="23">
        <v>174.0</v>
      </c>
      <c r="K485" s="23">
        <v>1479.0</v>
      </c>
      <c r="L485" s="23">
        <v>32790.0</v>
      </c>
      <c r="M485" s="23">
        <v>3.19</v>
      </c>
      <c r="N485" s="23">
        <v>1483.0</v>
      </c>
      <c r="O485" s="23">
        <v>110.0</v>
      </c>
      <c r="P485" s="23">
        <v>14.0</v>
      </c>
      <c r="Q485" s="23">
        <v>0.0</v>
      </c>
      <c r="R485" s="23">
        <v>11.0</v>
      </c>
      <c r="S485" s="23">
        <v>32790.0</v>
      </c>
      <c r="T485" s="25">
        <v>3.19</v>
      </c>
      <c r="U485" s="25">
        <v>1768.0</v>
      </c>
      <c r="V485" s="25">
        <v>21.0</v>
      </c>
      <c r="W485" s="5">
        <f t="shared" si="2"/>
        <v>-1433</v>
      </c>
      <c r="X485" s="27">
        <f t="shared" si="3"/>
        <v>25</v>
      </c>
      <c r="Y485" s="28">
        <f t="shared" si="4"/>
        <v>0.04238425926</v>
      </c>
      <c r="Z485" s="27"/>
      <c r="AA485" s="27" t="str">
        <f t="shared" si="5"/>
        <v/>
      </c>
      <c r="AB485" s="27" t="str">
        <f t="shared" si="6"/>
        <v/>
      </c>
      <c r="AC485" s="27" t="str">
        <f t="shared" si="7"/>
        <v/>
      </c>
      <c r="AD485" s="27" t="str">
        <f t="shared" si="8"/>
        <v/>
      </c>
      <c r="AE485" t="str">
        <f t="shared" si="9"/>
        <v/>
      </c>
      <c r="AG485" t="str">
        <f t="shared" si="10"/>
        <v>@adega</v>
      </c>
      <c r="AH485" s="31" t="str">
        <f t="shared" si="11"/>
        <v>https://www.chess.com/member/adega</v>
      </c>
      <c r="AJ485" s="29"/>
      <c r="AK485" s="29"/>
      <c r="AL485" s="29"/>
      <c r="AM485" s="29"/>
      <c r="AQ485" s="10"/>
    </row>
    <row r="486">
      <c r="A486" s="23">
        <v>483.0</v>
      </c>
      <c r="B486" s="10" t="s">
        <v>1363</v>
      </c>
      <c r="C486" s="24">
        <v>42173.89056712963</v>
      </c>
      <c r="D486" s="24">
        <v>43655.97383101852</v>
      </c>
      <c r="E486" s="10" t="s">
        <v>35</v>
      </c>
      <c r="F486" s="23">
        <v>1.0</v>
      </c>
      <c r="G486" s="25">
        <v>1486.0</v>
      </c>
      <c r="H486" s="23">
        <v>70.0</v>
      </c>
      <c r="I486" s="23">
        <v>314.0</v>
      </c>
      <c r="J486" s="23">
        <v>20.0</v>
      </c>
      <c r="K486" s="23">
        <v>366.0</v>
      </c>
      <c r="L486" s="23">
        <v>5999.0</v>
      </c>
      <c r="M486" s="23">
        <v>0.0</v>
      </c>
      <c r="N486" s="23">
        <v>1141.0</v>
      </c>
      <c r="O486" s="23">
        <v>104.0</v>
      </c>
      <c r="P486" s="23">
        <v>48.0</v>
      </c>
      <c r="Q486" s="23">
        <v>4.0</v>
      </c>
      <c r="R486" s="23">
        <v>48.0</v>
      </c>
      <c r="S486" s="23">
        <v>5999.0</v>
      </c>
      <c r="T486" s="25">
        <v>0.0</v>
      </c>
      <c r="U486" s="25">
        <v>1983.0</v>
      </c>
      <c r="V486" s="25">
        <v>29.0</v>
      </c>
      <c r="W486" s="5">
        <f t="shared" si="2"/>
        <v>-1071</v>
      </c>
      <c r="X486" s="27">
        <f t="shared" si="3"/>
        <v>100</v>
      </c>
      <c r="Y486" s="28">
        <f t="shared" si="4"/>
        <v>0.4290509259</v>
      </c>
      <c r="Z486" s="27"/>
      <c r="AA486" s="27" t="str">
        <f t="shared" si="5"/>
        <v/>
      </c>
      <c r="AB486" s="27" t="str">
        <f t="shared" si="6"/>
        <v/>
      </c>
      <c r="AC486" s="27" t="str">
        <f t="shared" si="7"/>
        <v/>
      </c>
      <c r="AD486" s="27" t="str">
        <f t="shared" si="8"/>
        <v/>
      </c>
      <c r="AE486" t="str">
        <f t="shared" si="9"/>
        <v/>
      </c>
      <c r="AG486" t="str">
        <f t="shared" si="10"/>
        <v>@wacasanova</v>
      </c>
      <c r="AH486" s="31" t="str">
        <f t="shared" si="11"/>
        <v>https://www.chess.com/member/wacasanova</v>
      </c>
      <c r="AJ486" s="29"/>
      <c r="AK486" s="29"/>
      <c r="AL486" s="29"/>
      <c r="AM486" s="29"/>
      <c r="AQ486" s="10"/>
    </row>
    <row r="487">
      <c r="A487" s="23">
        <v>484.0</v>
      </c>
      <c r="B487" s="10" t="s">
        <v>1366</v>
      </c>
      <c r="C487" s="24">
        <v>42191.641435185185</v>
      </c>
      <c r="D487" s="24">
        <v>43651.679456018515</v>
      </c>
      <c r="E487" s="10" t="s">
        <v>39</v>
      </c>
      <c r="F487" s="23">
        <v>0.0</v>
      </c>
      <c r="G487" s="25">
        <v>1486.0</v>
      </c>
      <c r="H487" s="23">
        <v>83.0</v>
      </c>
      <c r="I487" s="23">
        <v>106.0</v>
      </c>
      <c r="J487" s="23">
        <v>5.0</v>
      </c>
      <c r="K487" s="23">
        <v>98.0</v>
      </c>
      <c r="L487" s="23">
        <v>26284.0</v>
      </c>
      <c r="M487" s="23">
        <v>16.67</v>
      </c>
      <c r="N487" s="10" t="s">
        <v>36</v>
      </c>
      <c r="O487" s="10" t="s">
        <v>36</v>
      </c>
      <c r="P487" s="23">
        <v>0.0</v>
      </c>
      <c r="Q487" s="23">
        <v>0.0</v>
      </c>
      <c r="R487" s="23">
        <v>0.0</v>
      </c>
      <c r="S487" s="10" t="s">
        <v>36</v>
      </c>
      <c r="T487" s="14" t="s">
        <v>36</v>
      </c>
      <c r="U487" s="25">
        <v>1332.0</v>
      </c>
      <c r="V487" s="26">
        <v>11.0</v>
      </c>
      <c r="W487" s="5" t="str">
        <f t="shared" si="2"/>
        <v>#VALUE!</v>
      </c>
      <c r="X487" s="27">
        <f t="shared" si="3"/>
        <v>0</v>
      </c>
      <c r="Y487" s="28">
        <f t="shared" si="4"/>
        <v>4.723425926</v>
      </c>
      <c r="Z487" s="27"/>
      <c r="AA487" s="27" t="str">
        <f t="shared" si="5"/>
        <v/>
      </c>
      <c r="AB487" s="27" t="str">
        <f t="shared" si="6"/>
        <v/>
      </c>
      <c r="AC487" s="27" t="str">
        <f t="shared" si="7"/>
        <v/>
      </c>
      <c r="AD487" s="27" t="str">
        <f t="shared" si="8"/>
        <v/>
      </c>
      <c r="AE487" t="str">
        <f t="shared" si="9"/>
        <v/>
      </c>
      <c r="AG487" t="str">
        <f t="shared" si="10"/>
        <v>@daniel_amico</v>
      </c>
      <c r="AH487" s="31" t="str">
        <f t="shared" si="11"/>
        <v>https://www.chess.com/member/daniel_amico</v>
      </c>
      <c r="AJ487" s="29"/>
      <c r="AK487" s="29"/>
      <c r="AL487" s="29"/>
      <c r="AM487" s="29"/>
      <c r="AQ487" s="10"/>
    </row>
    <row r="488">
      <c r="A488" s="23">
        <v>485.0</v>
      </c>
      <c r="B488" s="10" t="s">
        <v>1368</v>
      </c>
      <c r="C488" s="24">
        <v>43605.438564814816</v>
      </c>
      <c r="D488" s="24">
        <v>43655.871828703705</v>
      </c>
      <c r="E488" s="10" t="s">
        <v>39</v>
      </c>
      <c r="F488" s="23">
        <v>0.0</v>
      </c>
      <c r="G488" s="25">
        <v>1484.0</v>
      </c>
      <c r="H488" s="23">
        <v>72.0</v>
      </c>
      <c r="I488" s="23">
        <v>26.0</v>
      </c>
      <c r="J488" s="23">
        <v>5.0</v>
      </c>
      <c r="K488" s="23">
        <v>24.0</v>
      </c>
      <c r="L488" s="23">
        <v>13856.0</v>
      </c>
      <c r="M488" s="23">
        <v>0.0</v>
      </c>
      <c r="N488" s="10" t="s">
        <v>36</v>
      </c>
      <c r="O488" s="10" t="s">
        <v>36</v>
      </c>
      <c r="P488" s="23">
        <v>0.0</v>
      </c>
      <c r="Q488" s="23">
        <v>0.0</v>
      </c>
      <c r="R488" s="23">
        <v>0.0</v>
      </c>
      <c r="S488" s="10" t="s">
        <v>36</v>
      </c>
      <c r="T488" s="14" t="s">
        <v>36</v>
      </c>
      <c r="U488" s="25">
        <v>1894.0</v>
      </c>
      <c r="V488" s="26">
        <v>16.0</v>
      </c>
      <c r="W488" s="5" t="str">
        <f t="shared" si="2"/>
        <v>#VALUE!</v>
      </c>
      <c r="X488" s="27">
        <f t="shared" si="3"/>
        <v>0</v>
      </c>
      <c r="Y488" s="28">
        <f t="shared" si="4"/>
        <v>0.5310532407</v>
      </c>
      <c r="Z488" s="27"/>
      <c r="AA488" s="27" t="str">
        <f t="shared" si="5"/>
        <v/>
      </c>
      <c r="AB488" s="27" t="str">
        <f t="shared" si="6"/>
        <v/>
      </c>
      <c r="AC488" s="27" t="str">
        <f t="shared" si="7"/>
        <v/>
      </c>
      <c r="AD488" s="27" t="str">
        <f t="shared" si="8"/>
        <v/>
      </c>
      <c r="AE488" t="str">
        <f t="shared" si="9"/>
        <v/>
      </c>
      <c r="AG488" t="str">
        <f t="shared" si="10"/>
        <v>@ode2logo</v>
      </c>
      <c r="AH488" s="31" t="str">
        <f t="shared" si="11"/>
        <v>https://www.chess.com/member/ode2logo</v>
      </c>
      <c r="AQ488" s="10"/>
    </row>
    <row r="489">
      <c r="A489" s="23">
        <v>486.0</v>
      </c>
      <c r="B489" s="10" t="s">
        <v>1370</v>
      </c>
      <c r="C489" s="24">
        <v>43347.91945601852</v>
      </c>
      <c r="D489" s="24">
        <v>43656.35936342592</v>
      </c>
      <c r="E489" s="10" t="s">
        <v>39</v>
      </c>
      <c r="F489" s="23">
        <v>2.0</v>
      </c>
      <c r="G489" s="25">
        <v>1484.0</v>
      </c>
      <c r="H489" s="23">
        <v>66.0</v>
      </c>
      <c r="I489" s="23">
        <v>77.0</v>
      </c>
      <c r="J489" s="23">
        <v>10.0</v>
      </c>
      <c r="K489" s="23">
        <v>44.0</v>
      </c>
      <c r="L489" s="23">
        <v>8822.0</v>
      </c>
      <c r="M489" s="23">
        <v>3.57</v>
      </c>
      <c r="N489" s="23">
        <v>1363.0</v>
      </c>
      <c r="O489" s="23">
        <v>146.0</v>
      </c>
      <c r="P489" s="23">
        <v>7.0</v>
      </c>
      <c r="Q489" s="23">
        <v>0.0</v>
      </c>
      <c r="R489" s="23">
        <v>1.0</v>
      </c>
      <c r="S489" s="23">
        <v>8822.0</v>
      </c>
      <c r="T489" s="25">
        <v>3.57</v>
      </c>
      <c r="U489" s="25">
        <v>1631.0</v>
      </c>
      <c r="V489" s="14" t="s">
        <v>36</v>
      </c>
      <c r="W489" s="5">
        <f t="shared" si="2"/>
        <v>-1297</v>
      </c>
      <c r="X489" s="27">
        <f t="shared" si="3"/>
        <v>8</v>
      </c>
      <c r="Y489" s="28">
        <f t="shared" si="4"/>
        <v>0.04351851852</v>
      </c>
      <c r="Z489" s="27"/>
      <c r="AA489" s="27" t="str">
        <f t="shared" si="5"/>
        <v/>
      </c>
      <c r="AB489" s="27" t="str">
        <f t="shared" si="6"/>
        <v/>
      </c>
      <c r="AC489" s="27" t="str">
        <f t="shared" si="7"/>
        <v/>
      </c>
      <c r="AD489" s="27" t="str">
        <f t="shared" si="8"/>
        <v/>
      </c>
      <c r="AE489" t="str">
        <f t="shared" si="9"/>
        <v/>
      </c>
      <c r="AG489" t="str">
        <f t="shared" si="10"/>
        <v>@pablobelzunce</v>
      </c>
      <c r="AH489" s="31" t="str">
        <f t="shared" si="11"/>
        <v>https://www.chess.com/member/pablobelzunce</v>
      </c>
      <c r="AQ489" s="10"/>
    </row>
    <row r="490">
      <c r="A490" s="23">
        <v>487.0</v>
      </c>
      <c r="B490" s="10" t="s">
        <v>1372</v>
      </c>
      <c r="C490" s="24">
        <v>43259.01115740741</v>
      </c>
      <c r="D490" s="24">
        <v>43655.815347222226</v>
      </c>
      <c r="E490" s="10" t="s">
        <v>39</v>
      </c>
      <c r="F490" s="23">
        <v>3.0</v>
      </c>
      <c r="G490" s="25">
        <v>1484.0</v>
      </c>
      <c r="H490" s="23">
        <v>99.0</v>
      </c>
      <c r="I490" s="23">
        <v>163.0</v>
      </c>
      <c r="J490" s="23">
        <v>17.0</v>
      </c>
      <c r="K490" s="23">
        <v>129.0</v>
      </c>
      <c r="L490" s="23">
        <v>13959.0</v>
      </c>
      <c r="M490" s="23">
        <v>0.0</v>
      </c>
      <c r="N490" s="23">
        <v>960.0</v>
      </c>
      <c r="O490" s="23">
        <v>152.0</v>
      </c>
      <c r="P490" s="23">
        <v>7.0</v>
      </c>
      <c r="Q490" s="23">
        <v>0.0</v>
      </c>
      <c r="R490" s="23">
        <v>3.0</v>
      </c>
      <c r="S490" s="23">
        <v>13959.0</v>
      </c>
      <c r="T490" s="25">
        <v>0.0</v>
      </c>
      <c r="U490" s="25">
        <v>2112.0</v>
      </c>
      <c r="V490" s="26">
        <v>27.0</v>
      </c>
      <c r="W490" s="5">
        <f t="shared" si="2"/>
        <v>-861</v>
      </c>
      <c r="X490" s="27">
        <f t="shared" si="3"/>
        <v>10</v>
      </c>
      <c r="Y490" s="28">
        <f t="shared" si="4"/>
        <v>0.5875347222</v>
      </c>
      <c r="Z490" s="27"/>
      <c r="AA490" s="27" t="str">
        <f t="shared" si="5"/>
        <v/>
      </c>
      <c r="AB490" s="27" t="str">
        <f t="shared" si="6"/>
        <v/>
      </c>
      <c r="AC490" s="27" t="str">
        <f t="shared" si="7"/>
        <v/>
      </c>
      <c r="AD490" s="27" t="str">
        <f t="shared" si="8"/>
        <v/>
      </c>
      <c r="AE490" t="str">
        <f t="shared" si="9"/>
        <v/>
      </c>
      <c r="AG490" t="str">
        <f t="shared" si="10"/>
        <v>@franconiz</v>
      </c>
      <c r="AH490" s="31" t="str">
        <f t="shared" si="11"/>
        <v>https://www.chess.com/member/franconiz</v>
      </c>
      <c r="AQ490" s="10"/>
    </row>
    <row r="491">
      <c r="A491" s="23">
        <v>488.0</v>
      </c>
      <c r="B491" s="10" t="s">
        <v>1374</v>
      </c>
      <c r="C491" s="24">
        <v>41443.94194444444</v>
      </c>
      <c r="D491" s="24">
        <v>43656.067708333336</v>
      </c>
      <c r="E491" s="10" t="s">
        <v>39</v>
      </c>
      <c r="F491" s="23">
        <v>9.0</v>
      </c>
      <c r="G491" s="25">
        <v>1483.0</v>
      </c>
      <c r="H491" s="23">
        <v>54.0</v>
      </c>
      <c r="I491" s="23">
        <v>574.0</v>
      </c>
      <c r="J491" s="23">
        <v>51.0</v>
      </c>
      <c r="K491" s="23">
        <v>662.0</v>
      </c>
      <c r="L491" s="23">
        <v>21126.0</v>
      </c>
      <c r="M491" s="23">
        <v>0.0</v>
      </c>
      <c r="N491" s="23">
        <v>1082.0</v>
      </c>
      <c r="O491" s="23">
        <v>105.0</v>
      </c>
      <c r="P491" s="23">
        <v>37.0</v>
      </c>
      <c r="Q491" s="23">
        <v>4.0</v>
      </c>
      <c r="R491" s="23">
        <v>45.0</v>
      </c>
      <c r="S491" s="23">
        <v>21126.0</v>
      </c>
      <c r="T491" s="25">
        <v>0.0</v>
      </c>
      <c r="U491" s="25">
        <v>1363.0</v>
      </c>
      <c r="V491" s="26">
        <v>18.0</v>
      </c>
      <c r="W491" s="5">
        <f t="shared" si="2"/>
        <v>-1028</v>
      </c>
      <c r="X491" s="27">
        <f t="shared" si="3"/>
        <v>86</v>
      </c>
      <c r="Y491" s="28">
        <f t="shared" si="4"/>
        <v>0.3351736111</v>
      </c>
      <c r="Z491" s="27"/>
      <c r="AA491" s="27" t="str">
        <f t="shared" si="5"/>
        <v/>
      </c>
      <c r="AB491" s="27" t="str">
        <f t="shared" si="6"/>
        <v/>
      </c>
      <c r="AC491" s="27" t="str">
        <f t="shared" si="7"/>
        <v/>
      </c>
      <c r="AD491" s="27" t="str">
        <f t="shared" si="8"/>
        <v/>
      </c>
      <c r="AE491" t="str">
        <f t="shared" si="9"/>
        <v/>
      </c>
      <c r="AG491" t="str">
        <f t="shared" si="10"/>
        <v>@leonelz</v>
      </c>
      <c r="AH491" s="31" t="str">
        <f t="shared" si="11"/>
        <v>https://www.chess.com/member/leonelz</v>
      </c>
      <c r="AJ491" s="29"/>
      <c r="AK491" s="29"/>
      <c r="AL491" s="29"/>
      <c r="AM491" s="29"/>
      <c r="AQ491" s="10"/>
    </row>
    <row r="492">
      <c r="A492" s="23">
        <v>489.0</v>
      </c>
      <c r="B492" s="10" t="s">
        <v>1377</v>
      </c>
      <c r="C492" s="24">
        <v>43352.591145833336</v>
      </c>
      <c r="D492" s="24">
        <v>43656.10192129629</v>
      </c>
      <c r="E492" s="10" t="s">
        <v>39</v>
      </c>
      <c r="F492" s="23">
        <v>2.0</v>
      </c>
      <c r="G492" s="25">
        <v>1482.0</v>
      </c>
      <c r="H492" s="23">
        <v>82.0</v>
      </c>
      <c r="I492" s="23">
        <v>46.0</v>
      </c>
      <c r="J492" s="23">
        <v>2.0</v>
      </c>
      <c r="K492" s="23">
        <v>28.0</v>
      </c>
      <c r="L492" s="23">
        <v>52948.0</v>
      </c>
      <c r="M492" s="23">
        <v>0.0</v>
      </c>
      <c r="N492" s="23">
        <v>1280.0</v>
      </c>
      <c r="O492" s="23">
        <v>236.0</v>
      </c>
      <c r="P492" s="23">
        <v>1.0</v>
      </c>
      <c r="Q492" s="23">
        <v>1.0</v>
      </c>
      <c r="R492" s="23">
        <v>0.0</v>
      </c>
      <c r="S492" s="23">
        <v>52948.0</v>
      </c>
      <c r="T492" s="25">
        <v>0.0</v>
      </c>
      <c r="U492" s="25">
        <v>1333.0</v>
      </c>
      <c r="V492" s="26">
        <v>20.0</v>
      </c>
      <c r="W492" s="5">
        <f t="shared" si="2"/>
        <v>-1198</v>
      </c>
      <c r="X492" s="27">
        <f t="shared" si="3"/>
        <v>2</v>
      </c>
      <c r="Y492" s="28">
        <f t="shared" si="4"/>
        <v>0.3009606482</v>
      </c>
      <c r="Z492" s="27"/>
      <c r="AA492" s="27" t="str">
        <f t="shared" si="5"/>
        <v/>
      </c>
      <c r="AB492" s="27" t="str">
        <f t="shared" si="6"/>
        <v/>
      </c>
      <c r="AC492" s="27" t="str">
        <f t="shared" si="7"/>
        <v/>
      </c>
      <c r="AD492" s="27" t="str">
        <f t="shared" si="8"/>
        <v/>
      </c>
      <c r="AE492" t="str">
        <f t="shared" si="9"/>
        <v/>
      </c>
      <c r="AG492" t="str">
        <f t="shared" si="10"/>
        <v>@ruival</v>
      </c>
      <c r="AH492" s="31" t="str">
        <f t="shared" si="11"/>
        <v>https://www.chess.com/member/ruival</v>
      </c>
      <c r="AJ492" s="29"/>
      <c r="AK492" s="29"/>
      <c r="AL492" s="29"/>
      <c r="AM492" s="29"/>
      <c r="AQ492" s="10"/>
    </row>
    <row r="493">
      <c r="A493" s="23">
        <v>490.0</v>
      </c>
      <c r="B493" s="10" t="s">
        <v>1379</v>
      </c>
      <c r="C493" s="24">
        <v>43620.410416666666</v>
      </c>
      <c r="D493" s="24">
        <v>43656.34143518518</v>
      </c>
      <c r="E493" s="10" t="s">
        <v>39</v>
      </c>
      <c r="F493" s="23">
        <v>6.0</v>
      </c>
      <c r="G493" s="25">
        <v>1482.0</v>
      </c>
      <c r="H493" s="23">
        <v>51.0</v>
      </c>
      <c r="I493" s="23">
        <v>155.0</v>
      </c>
      <c r="J493" s="23">
        <v>13.0</v>
      </c>
      <c r="K493" s="23">
        <v>121.0</v>
      </c>
      <c r="L493" s="23">
        <v>7931.0</v>
      </c>
      <c r="M493" s="23">
        <v>1.59</v>
      </c>
      <c r="N493" s="10" t="s">
        <v>36</v>
      </c>
      <c r="O493" s="10" t="s">
        <v>36</v>
      </c>
      <c r="P493" s="23">
        <v>0.0</v>
      </c>
      <c r="Q493" s="23">
        <v>0.0</v>
      </c>
      <c r="R493" s="23">
        <v>0.0</v>
      </c>
      <c r="S493" s="10" t="s">
        <v>36</v>
      </c>
      <c r="T493" s="14" t="s">
        <v>36</v>
      </c>
      <c r="U493" s="25">
        <v>1963.0</v>
      </c>
      <c r="V493" s="25">
        <v>18.0</v>
      </c>
      <c r="W493" s="5" t="str">
        <f t="shared" si="2"/>
        <v>#VALUE!</v>
      </c>
      <c r="X493" s="27">
        <f t="shared" si="3"/>
        <v>0</v>
      </c>
      <c r="Y493" s="28">
        <f t="shared" si="4"/>
        <v>0.06144675926</v>
      </c>
      <c r="Z493" s="27"/>
      <c r="AA493" s="27" t="str">
        <f t="shared" si="5"/>
        <v/>
      </c>
      <c r="AB493" s="27" t="str">
        <f t="shared" si="6"/>
        <v/>
      </c>
      <c r="AC493" s="27" t="str">
        <f t="shared" si="7"/>
        <v/>
      </c>
      <c r="AD493" s="27" t="str">
        <f t="shared" si="8"/>
        <v/>
      </c>
      <c r="AE493" t="str">
        <f t="shared" si="9"/>
        <v/>
      </c>
      <c r="AG493" t="str">
        <f t="shared" si="10"/>
        <v>@slostuzzi</v>
      </c>
      <c r="AH493" s="31" t="str">
        <f t="shared" si="11"/>
        <v>https://www.chess.com/member/slostuzzi</v>
      </c>
      <c r="AJ493" s="29"/>
      <c r="AK493" s="29"/>
      <c r="AL493" s="29"/>
      <c r="AM493" s="29"/>
      <c r="AQ493" s="10"/>
    </row>
    <row r="494">
      <c r="A494" s="23">
        <v>491.0</v>
      </c>
      <c r="B494" s="10" t="s">
        <v>1382</v>
      </c>
      <c r="C494" s="24">
        <v>43478.534004629626</v>
      </c>
      <c r="D494" s="24">
        <v>43655.80170138889</v>
      </c>
      <c r="E494" s="10" t="s">
        <v>39</v>
      </c>
      <c r="F494" s="23">
        <v>3.0</v>
      </c>
      <c r="G494" s="25">
        <v>1481.0</v>
      </c>
      <c r="H494" s="23">
        <v>72.0</v>
      </c>
      <c r="I494" s="23">
        <v>61.0</v>
      </c>
      <c r="J494" s="23">
        <v>1.0</v>
      </c>
      <c r="K494" s="23">
        <v>36.0</v>
      </c>
      <c r="L494" s="23">
        <v>16661.0</v>
      </c>
      <c r="M494" s="23">
        <v>0.0</v>
      </c>
      <c r="N494" s="10" t="s">
        <v>36</v>
      </c>
      <c r="O494" s="10" t="s">
        <v>36</v>
      </c>
      <c r="P494" s="23">
        <v>0.0</v>
      </c>
      <c r="Q494" s="23">
        <v>0.0</v>
      </c>
      <c r="R494" s="23">
        <v>0.0</v>
      </c>
      <c r="S494" s="10" t="s">
        <v>36</v>
      </c>
      <c r="T494" s="14" t="s">
        <v>36</v>
      </c>
      <c r="U494" s="25">
        <v>1658.0</v>
      </c>
      <c r="V494" s="25">
        <v>23.0</v>
      </c>
      <c r="W494" s="5" t="str">
        <f t="shared" si="2"/>
        <v>#VALUE!</v>
      </c>
      <c r="X494" s="27">
        <f t="shared" si="3"/>
        <v>0</v>
      </c>
      <c r="Y494" s="28">
        <f t="shared" si="4"/>
        <v>0.6011805556</v>
      </c>
      <c r="Z494" s="27"/>
      <c r="AA494" s="27" t="str">
        <f t="shared" si="5"/>
        <v/>
      </c>
      <c r="AB494" s="27" t="str">
        <f t="shared" si="6"/>
        <v/>
      </c>
      <c r="AC494" s="27" t="str">
        <f t="shared" si="7"/>
        <v/>
      </c>
      <c r="AD494" s="27" t="str">
        <f t="shared" si="8"/>
        <v/>
      </c>
      <c r="AE494" t="str">
        <f t="shared" si="9"/>
        <v/>
      </c>
      <c r="AG494" t="str">
        <f t="shared" si="10"/>
        <v>@leoehr</v>
      </c>
      <c r="AH494" s="31" t="str">
        <f t="shared" si="11"/>
        <v>https://www.chess.com/member/leoehr</v>
      </c>
      <c r="AJ494" s="29"/>
      <c r="AK494" s="29"/>
      <c r="AL494" s="29"/>
      <c r="AM494" s="29"/>
      <c r="AQ494" s="10"/>
    </row>
    <row r="495">
      <c r="A495" s="23">
        <v>492.0</v>
      </c>
      <c r="B495" s="10" t="s">
        <v>1385</v>
      </c>
      <c r="C495" s="24">
        <v>43351.77</v>
      </c>
      <c r="D495" s="24">
        <v>43655.94559027778</v>
      </c>
      <c r="E495" s="10" t="s">
        <v>39</v>
      </c>
      <c r="F495" s="23">
        <v>0.0</v>
      </c>
      <c r="G495" s="25">
        <v>1481.0</v>
      </c>
      <c r="H495" s="23">
        <v>82.0</v>
      </c>
      <c r="I495" s="23">
        <v>27.0</v>
      </c>
      <c r="J495" s="23">
        <v>0.0</v>
      </c>
      <c r="K495" s="23">
        <v>10.0</v>
      </c>
      <c r="L495" s="23">
        <v>107063.0</v>
      </c>
      <c r="M495" s="23">
        <v>0.0</v>
      </c>
      <c r="N495" s="10" t="s">
        <v>36</v>
      </c>
      <c r="O495" s="10" t="s">
        <v>36</v>
      </c>
      <c r="P495" s="23">
        <v>0.0</v>
      </c>
      <c r="Q495" s="23">
        <v>0.0</v>
      </c>
      <c r="R495" s="23">
        <v>0.0</v>
      </c>
      <c r="S495" s="10" t="s">
        <v>36</v>
      </c>
      <c r="T495" s="14" t="s">
        <v>36</v>
      </c>
      <c r="U495" s="25">
        <v>1221.0</v>
      </c>
      <c r="V495" s="26">
        <v>15.0</v>
      </c>
      <c r="W495" s="5" t="str">
        <f t="shared" si="2"/>
        <v>#VALUE!</v>
      </c>
      <c r="X495" s="27">
        <f t="shared" si="3"/>
        <v>0</v>
      </c>
      <c r="Y495" s="28">
        <f t="shared" si="4"/>
        <v>0.4572916667</v>
      </c>
      <c r="Z495" s="27"/>
      <c r="AA495" s="27" t="str">
        <f t="shared" si="5"/>
        <v/>
      </c>
      <c r="AB495" s="27" t="str">
        <f t="shared" si="6"/>
        <v/>
      </c>
      <c r="AC495" s="27" t="str">
        <f t="shared" si="7"/>
        <v/>
      </c>
      <c r="AD495" s="27" t="str">
        <f t="shared" si="8"/>
        <v/>
      </c>
      <c r="AE495" t="str">
        <f t="shared" si="9"/>
        <v/>
      </c>
      <c r="AG495" t="str">
        <f t="shared" si="10"/>
        <v>@84fc</v>
      </c>
      <c r="AH495" s="31" t="str">
        <f t="shared" si="11"/>
        <v>https://www.chess.com/member/84fc</v>
      </c>
      <c r="AQ495" s="10"/>
    </row>
    <row r="496">
      <c r="A496" s="23">
        <v>493.0</v>
      </c>
      <c r="B496" s="10" t="s">
        <v>1387</v>
      </c>
      <c r="C496" s="24">
        <v>43357.41688657407</v>
      </c>
      <c r="D496" s="24">
        <v>43372.23819444444</v>
      </c>
      <c r="E496" s="10" t="s">
        <v>39</v>
      </c>
      <c r="F496" s="23">
        <v>0.0</v>
      </c>
      <c r="G496" s="25">
        <v>1481.0</v>
      </c>
      <c r="H496" s="23">
        <v>117.0</v>
      </c>
      <c r="I496" s="23">
        <v>36.0</v>
      </c>
      <c r="J496" s="23">
        <v>0.0</v>
      </c>
      <c r="K496" s="23">
        <v>29.0</v>
      </c>
      <c r="L496" s="23">
        <v>49375.0</v>
      </c>
      <c r="M496" s="23">
        <v>0.0</v>
      </c>
      <c r="N496" s="10" t="s">
        <v>36</v>
      </c>
      <c r="O496" s="10" t="s">
        <v>36</v>
      </c>
      <c r="P496" s="23">
        <v>0.0</v>
      </c>
      <c r="Q496" s="23">
        <v>0.0</v>
      </c>
      <c r="R496" s="23">
        <v>0.0</v>
      </c>
      <c r="S496" s="10" t="s">
        <v>36</v>
      </c>
      <c r="T496" s="14" t="s">
        <v>36</v>
      </c>
      <c r="U496" s="25">
        <v>1079.0</v>
      </c>
      <c r="V496" s="33" t="s">
        <v>36</v>
      </c>
      <c r="W496" s="5" t="str">
        <f t="shared" si="2"/>
        <v>#VALUE!</v>
      </c>
      <c r="X496" s="27">
        <f t="shared" si="3"/>
        <v>0</v>
      </c>
      <c r="Y496" s="28">
        <f t="shared" si="4"/>
        <v>284.1646875</v>
      </c>
      <c r="Z496" s="27"/>
      <c r="AA496" s="27" t="str">
        <f t="shared" si="5"/>
        <v/>
      </c>
      <c r="AB496" s="27" t="str">
        <f t="shared" si="6"/>
        <v/>
      </c>
      <c r="AC496" s="27" t="str">
        <f t="shared" si="7"/>
        <v/>
      </c>
      <c r="AD496" s="27" t="str">
        <f t="shared" si="8"/>
        <v/>
      </c>
      <c r="AE496" t="str">
        <f t="shared" si="9"/>
        <v/>
      </c>
      <c r="AG496" t="str">
        <f t="shared" si="10"/>
        <v>@andreschess10</v>
      </c>
      <c r="AH496" s="31" t="str">
        <f t="shared" si="11"/>
        <v>https://www.chess.com/member/andreschess10</v>
      </c>
      <c r="AJ496" s="29"/>
      <c r="AK496" s="29"/>
      <c r="AL496" s="29"/>
      <c r="AM496" s="29"/>
      <c r="AQ496" s="10"/>
    </row>
    <row r="497">
      <c r="A497" s="23">
        <v>494.0</v>
      </c>
      <c r="B497" s="10" t="s">
        <v>1390</v>
      </c>
      <c r="C497" s="24">
        <v>43606.983078703706</v>
      </c>
      <c r="D497" s="24">
        <v>43653.57939814815</v>
      </c>
      <c r="E497" s="10" t="s">
        <v>39</v>
      </c>
      <c r="F497" s="23">
        <v>0.0</v>
      </c>
      <c r="G497" s="25">
        <v>1478.0</v>
      </c>
      <c r="H497" s="23">
        <v>77.0</v>
      </c>
      <c r="I497" s="23">
        <v>55.0</v>
      </c>
      <c r="J497" s="23">
        <v>12.0</v>
      </c>
      <c r="K497" s="23">
        <v>21.0</v>
      </c>
      <c r="L497" s="23">
        <v>9625.0</v>
      </c>
      <c r="M497" s="23">
        <v>0.0</v>
      </c>
      <c r="N497" s="10" t="s">
        <v>36</v>
      </c>
      <c r="O497" s="10" t="s">
        <v>36</v>
      </c>
      <c r="P497" s="23">
        <v>0.0</v>
      </c>
      <c r="Q497" s="23">
        <v>0.0</v>
      </c>
      <c r="R497" s="23">
        <v>0.0</v>
      </c>
      <c r="S497" s="10" t="s">
        <v>36</v>
      </c>
      <c r="T497" s="14" t="s">
        <v>36</v>
      </c>
      <c r="U497" s="25">
        <v>1279.0</v>
      </c>
      <c r="V497" s="26">
        <v>18.0</v>
      </c>
      <c r="W497" s="5" t="str">
        <f t="shared" si="2"/>
        <v>#VALUE!</v>
      </c>
      <c r="X497" s="27">
        <f t="shared" si="3"/>
        <v>0</v>
      </c>
      <c r="Y497" s="28">
        <f t="shared" si="4"/>
        <v>2.823483796</v>
      </c>
      <c r="Z497" s="27"/>
      <c r="AA497" s="27" t="str">
        <f t="shared" si="5"/>
        <v/>
      </c>
      <c r="AB497" s="27" t="str">
        <f t="shared" si="6"/>
        <v/>
      </c>
      <c r="AC497" s="27" t="str">
        <f t="shared" si="7"/>
        <v/>
      </c>
      <c r="AD497" s="27" t="str">
        <f t="shared" si="8"/>
        <v/>
      </c>
      <c r="AE497" t="str">
        <f t="shared" si="9"/>
        <v/>
      </c>
      <c r="AG497" t="str">
        <f t="shared" si="10"/>
        <v>@escipcion</v>
      </c>
      <c r="AH497" s="31" t="str">
        <f t="shared" si="11"/>
        <v>https://www.chess.com/member/escipcion</v>
      </c>
      <c r="AQ497" s="10"/>
    </row>
    <row r="498">
      <c r="A498" s="23">
        <v>495.0</v>
      </c>
      <c r="B498" s="10" t="s">
        <v>1392</v>
      </c>
      <c r="C498" s="24">
        <v>42348.647048611114</v>
      </c>
      <c r="D498" s="24">
        <v>43656.30762731482</v>
      </c>
      <c r="E498" s="10" t="s">
        <v>39</v>
      </c>
      <c r="F498" s="23">
        <v>2.0</v>
      </c>
      <c r="G498" s="25">
        <v>1477.0</v>
      </c>
      <c r="H498" s="23">
        <v>88.0</v>
      </c>
      <c r="I498" s="23">
        <v>227.0</v>
      </c>
      <c r="J498" s="23">
        <v>10.0</v>
      </c>
      <c r="K498" s="23">
        <v>175.0</v>
      </c>
      <c r="L498" s="23">
        <v>7805.0</v>
      </c>
      <c r="M498" s="23">
        <v>0.0</v>
      </c>
      <c r="N498" s="23">
        <v>1335.0</v>
      </c>
      <c r="O498" s="23">
        <v>95.0</v>
      </c>
      <c r="P498" s="23">
        <v>31.0</v>
      </c>
      <c r="Q498" s="23">
        <v>3.0</v>
      </c>
      <c r="R498" s="23">
        <v>25.0</v>
      </c>
      <c r="S498" s="23">
        <v>7805.0</v>
      </c>
      <c r="T498" s="25">
        <v>0.0</v>
      </c>
      <c r="U498" s="25">
        <v>1615.0</v>
      </c>
      <c r="V498" s="25">
        <v>18.0</v>
      </c>
      <c r="W498" s="5">
        <f t="shared" si="2"/>
        <v>-1247</v>
      </c>
      <c r="X498" s="27">
        <f t="shared" si="3"/>
        <v>59</v>
      </c>
      <c r="Y498" s="28">
        <f t="shared" si="4"/>
        <v>0.09525462962</v>
      </c>
      <c r="Z498" s="27"/>
      <c r="AA498" s="27" t="str">
        <f t="shared" si="5"/>
        <v/>
      </c>
      <c r="AB498" s="27" t="str">
        <f t="shared" si="6"/>
        <v/>
      </c>
      <c r="AC498" s="27" t="str">
        <f t="shared" si="7"/>
        <v/>
      </c>
      <c r="AD498" s="27" t="str">
        <f t="shared" si="8"/>
        <v/>
      </c>
      <c r="AE498" t="str">
        <f t="shared" si="9"/>
        <v/>
      </c>
      <c r="AG498" t="str">
        <f t="shared" si="10"/>
        <v>@maximpumpkins</v>
      </c>
      <c r="AH498" s="31" t="str">
        <f t="shared" si="11"/>
        <v>https://www.chess.com/member/maximpumpkins</v>
      </c>
      <c r="AJ498" s="29"/>
      <c r="AK498" s="29"/>
      <c r="AL498" s="29"/>
      <c r="AM498" s="29"/>
      <c r="AQ498" s="10"/>
    </row>
    <row r="499">
      <c r="A499" s="23">
        <v>496.0</v>
      </c>
      <c r="B499" s="10" t="s">
        <v>1394</v>
      </c>
      <c r="C499" s="24">
        <v>43287.13291666667</v>
      </c>
      <c r="D499" s="24">
        <v>43656.156319444446</v>
      </c>
      <c r="E499" s="10" t="s">
        <v>39</v>
      </c>
      <c r="F499" s="23">
        <v>21.0</v>
      </c>
      <c r="G499" s="25">
        <v>1474.0</v>
      </c>
      <c r="H499" s="23">
        <v>66.0</v>
      </c>
      <c r="I499" s="23">
        <v>107.0</v>
      </c>
      <c r="J499" s="23">
        <v>5.0</v>
      </c>
      <c r="K499" s="23">
        <v>61.0</v>
      </c>
      <c r="L499" s="23">
        <v>79015.0</v>
      </c>
      <c r="M499" s="23">
        <v>3.85</v>
      </c>
      <c r="N499" s="23">
        <v>1418.0</v>
      </c>
      <c r="O499" s="23">
        <v>132.0</v>
      </c>
      <c r="P499" s="23">
        <v>8.0</v>
      </c>
      <c r="Q499" s="23">
        <v>2.0</v>
      </c>
      <c r="R499" s="23">
        <v>3.0</v>
      </c>
      <c r="S499" s="23">
        <v>79015.0</v>
      </c>
      <c r="T499" s="25">
        <v>3.85</v>
      </c>
      <c r="U499" s="25">
        <v>1159.0</v>
      </c>
      <c r="V499" s="26">
        <v>13.0</v>
      </c>
      <c r="W499" s="5">
        <f t="shared" si="2"/>
        <v>-1352</v>
      </c>
      <c r="X499" s="27">
        <f t="shared" si="3"/>
        <v>13</v>
      </c>
      <c r="Y499" s="28">
        <f t="shared" si="4"/>
        <v>0.2465625</v>
      </c>
      <c r="Z499" s="27"/>
      <c r="AA499" s="27" t="str">
        <f t="shared" si="5"/>
        <v/>
      </c>
      <c r="AB499" s="27" t="str">
        <f t="shared" si="6"/>
        <v/>
      </c>
      <c r="AC499" s="27" t="str">
        <f t="shared" si="7"/>
        <v/>
      </c>
      <c r="AD499" s="27" t="str">
        <f t="shared" si="8"/>
        <v/>
      </c>
      <c r="AE499" t="str">
        <f t="shared" si="9"/>
        <v/>
      </c>
      <c r="AG499" t="str">
        <f t="shared" si="10"/>
        <v>@lucio1993</v>
      </c>
      <c r="AH499" s="31" t="str">
        <f t="shared" si="11"/>
        <v>https://www.chess.com/member/lucio1993</v>
      </c>
      <c r="AM499" s="40"/>
      <c r="AQ499" s="10"/>
    </row>
    <row r="500">
      <c r="A500" s="23">
        <v>497.0</v>
      </c>
      <c r="B500" s="10" t="s">
        <v>1396</v>
      </c>
      <c r="C500" s="24">
        <v>42172.72440972222</v>
      </c>
      <c r="D500" s="24">
        <v>43655.875069444446</v>
      </c>
      <c r="E500" s="10" t="s">
        <v>39</v>
      </c>
      <c r="F500" s="23">
        <v>0.0</v>
      </c>
      <c r="G500" s="25">
        <v>1473.0</v>
      </c>
      <c r="H500" s="23">
        <v>58.0</v>
      </c>
      <c r="I500" s="23">
        <v>127.0</v>
      </c>
      <c r="J500" s="23">
        <v>13.0</v>
      </c>
      <c r="K500" s="23">
        <v>99.0</v>
      </c>
      <c r="L500" s="23">
        <v>5580.0</v>
      </c>
      <c r="M500" s="23">
        <v>0.0</v>
      </c>
      <c r="N500" s="23">
        <v>972.0</v>
      </c>
      <c r="O500" s="23">
        <v>217.0</v>
      </c>
      <c r="P500" s="23">
        <v>0.0</v>
      </c>
      <c r="Q500" s="23">
        <v>0.0</v>
      </c>
      <c r="R500" s="23">
        <v>2.0</v>
      </c>
      <c r="S500" s="23">
        <v>5580.0</v>
      </c>
      <c r="T500" s="25">
        <v>0.0</v>
      </c>
      <c r="U500" s="25">
        <v>1796.0</v>
      </c>
      <c r="V500" s="26">
        <v>24.0</v>
      </c>
      <c r="W500" s="5">
        <f t="shared" si="2"/>
        <v>-914</v>
      </c>
      <c r="X500" s="27">
        <f t="shared" si="3"/>
        <v>2</v>
      </c>
      <c r="Y500" s="28">
        <f t="shared" si="4"/>
        <v>0.5278125</v>
      </c>
      <c r="Z500" s="27"/>
      <c r="AA500" s="27" t="str">
        <f t="shared" si="5"/>
        <v/>
      </c>
      <c r="AB500" s="27" t="str">
        <f t="shared" si="6"/>
        <v/>
      </c>
      <c r="AC500" s="27" t="str">
        <f t="shared" si="7"/>
        <v/>
      </c>
      <c r="AD500" s="27" t="str">
        <f t="shared" si="8"/>
        <v/>
      </c>
      <c r="AE500" t="str">
        <f t="shared" si="9"/>
        <v/>
      </c>
      <c r="AG500" t="str">
        <f t="shared" si="10"/>
        <v>@jacquesdupont</v>
      </c>
      <c r="AH500" s="31" t="str">
        <f t="shared" si="11"/>
        <v>https://www.chess.com/member/jacquesdupont</v>
      </c>
      <c r="AJ500" s="29"/>
      <c r="AK500" s="29"/>
      <c r="AL500" s="29"/>
      <c r="AM500" s="29"/>
      <c r="AQ500" s="10"/>
    </row>
    <row r="501">
      <c r="A501" s="23">
        <v>498.0</v>
      </c>
      <c r="B501" s="10" t="s">
        <v>1399</v>
      </c>
      <c r="C501" s="24">
        <v>43525.39142361111</v>
      </c>
      <c r="D501" s="24">
        <v>43654.94545138889</v>
      </c>
      <c r="E501" s="10" t="s">
        <v>39</v>
      </c>
      <c r="F501" s="23">
        <v>0.0</v>
      </c>
      <c r="G501" s="25">
        <v>1472.0</v>
      </c>
      <c r="H501" s="23">
        <v>68.0</v>
      </c>
      <c r="I501" s="23">
        <v>133.0</v>
      </c>
      <c r="J501" s="23">
        <v>8.0</v>
      </c>
      <c r="K501" s="23">
        <v>72.0</v>
      </c>
      <c r="L501" s="23">
        <v>4029.0</v>
      </c>
      <c r="M501" s="23">
        <v>0.0</v>
      </c>
      <c r="N501" s="23">
        <v>961.0</v>
      </c>
      <c r="O501" s="23">
        <v>174.0</v>
      </c>
      <c r="P501" s="23">
        <v>5.0</v>
      </c>
      <c r="Q501" s="23">
        <v>1.0</v>
      </c>
      <c r="R501" s="23">
        <v>5.0</v>
      </c>
      <c r="S501" s="23">
        <v>4029.0</v>
      </c>
      <c r="T501" s="25">
        <v>0.0</v>
      </c>
      <c r="U501" s="25">
        <v>1689.0</v>
      </c>
      <c r="V501" s="26">
        <v>14.0</v>
      </c>
      <c r="W501" s="5">
        <f t="shared" si="2"/>
        <v>-893</v>
      </c>
      <c r="X501" s="27">
        <f t="shared" si="3"/>
        <v>11</v>
      </c>
      <c r="Y501" s="28">
        <f t="shared" si="4"/>
        <v>1.457430556</v>
      </c>
      <c r="Z501" s="27"/>
      <c r="AA501" s="27" t="str">
        <f t="shared" si="5"/>
        <v/>
      </c>
      <c r="AB501" s="27" t="str">
        <f t="shared" si="6"/>
        <v/>
      </c>
      <c r="AC501" s="27" t="str">
        <f t="shared" si="7"/>
        <v/>
      </c>
      <c r="AD501" s="27" t="str">
        <f t="shared" si="8"/>
        <v/>
      </c>
      <c r="AE501" t="str">
        <f t="shared" si="9"/>
        <v/>
      </c>
      <c r="AG501" t="str">
        <f t="shared" si="10"/>
        <v>@alemasdiez</v>
      </c>
      <c r="AH501" s="31" t="str">
        <f t="shared" si="11"/>
        <v>https://www.chess.com/member/alemasdiez</v>
      </c>
      <c r="AJ501" s="29"/>
      <c r="AK501" s="29"/>
      <c r="AL501" s="29"/>
      <c r="AM501" s="29"/>
      <c r="AQ501" s="10"/>
    </row>
    <row r="502">
      <c r="A502" s="23">
        <v>499.0</v>
      </c>
      <c r="B502" s="10" t="s">
        <v>1401</v>
      </c>
      <c r="C502" s="24">
        <v>43288.74920138889</v>
      </c>
      <c r="D502" s="24">
        <v>43656.35230324074</v>
      </c>
      <c r="E502" s="10" t="s">
        <v>39</v>
      </c>
      <c r="F502" s="23">
        <v>11.0</v>
      </c>
      <c r="G502" s="25">
        <v>1470.0</v>
      </c>
      <c r="H502" s="23">
        <v>47.0</v>
      </c>
      <c r="I502" s="23">
        <v>492.0</v>
      </c>
      <c r="J502" s="23">
        <v>35.0</v>
      </c>
      <c r="K502" s="23">
        <v>475.0</v>
      </c>
      <c r="L502" s="23">
        <v>4368.0</v>
      </c>
      <c r="M502" s="23">
        <v>0.0</v>
      </c>
      <c r="N502" s="23">
        <v>1130.0</v>
      </c>
      <c r="O502" s="23">
        <v>140.0</v>
      </c>
      <c r="P502" s="23">
        <v>11.0</v>
      </c>
      <c r="Q502" s="23">
        <v>0.0</v>
      </c>
      <c r="R502" s="23">
        <v>5.0</v>
      </c>
      <c r="S502" s="23">
        <v>4368.0</v>
      </c>
      <c r="T502" s="25">
        <v>0.0</v>
      </c>
      <c r="U502" s="25">
        <v>1690.0</v>
      </c>
      <c r="V502" s="14" t="s">
        <v>36</v>
      </c>
      <c r="W502" s="5">
        <f t="shared" si="2"/>
        <v>-1083</v>
      </c>
      <c r="X502" s="27">
        <f t="shared" si="3"/>
        <v>16</v>
      </c>
      <c r="Y502" s="28">
        <f t="shared" si="4"/>
        <v>0.0505787037</v>
      </c>
      <c r="Z502" s="27"/>
      <c r="AA502" s="27" t="str">
        <f t="shared" si="5"/>
        <v/>
      </c>
      <c r="AB502" s="27" t="str">
        <f t="shared" si="6"/>
        <v/>
      </c>
      <c r="AC502" s="27" t="str">
        <f t="shared" si="7"/>
        <v/>
      </c>
      <c r="AD502" s="27" t="str">
        <f t="shared" si="8"/>
        <v/>
      </c>
      <c r="AE502" t="str">
        <f t="shared" si="9"/>
        <v/>
      </c>
      <c r="AG502" t="str">
        <f t="shared" si="10"/>
        <v>@cofla114</v>
      </c>
      <c r="AH502" s="31" t="str">
        <f t="shared" si="11"/>
        <v>https://www.chess.com/member/cofla114</v>
      </c>
      <c r="AQ502" s="10"/>
    </row>
    <row r="503">
      <c r="A503" s="23">
        <v>500.0</v>
      </c>
      <c r="B503" s="10" t="s">
        <v>1403</v>
      </c>
      <c r="C503" s="24">
        <v>42814.5005787037</v>
      </c>
      <c r="D503" s="24">
        <v>43656.31145833333</v>
      </c>
      <c r="E503" s="10" t="s">
        <v>39</v>
      </c>
      <c r="F503" s="23">
        <v>25.0</v>
      </c>
      <c r="G503" s="25">
        <v>1470.0</v>
      </c>
      <c r="H503" s="23">
        <v>75.0</v>
      </c>
      <c r="I503" s="23">
        <v>108.0</v>
      </c>
      <c r="J503" s="23">
        <v>5.0</v>
      </c>
      <c r="K503" s="23">
        <v>112.0</v>
      </c>
      <c r="L503" s="23">
        <v>57518.0</v>
      </c>
      <c r="M503" s="23">
        <v>7.69</v>
      </c>
      <c r="N503" s="23">
        <v>1018.0</v>
      </c>
      <c r="O503" s="23">
        <v>251.0</v>
      </c>
      <c r="P503" s="23">
        <v>0.0</v>
      </c>
      <c r="Q503" s="23">
        <v>0.0</v>
      </c>
      <c r="R503" s="23">
        <v>1.0</v>
      </c>
      <c r="S503" s="23">
        <v>57518.0</v>
      </c>
      <c r="T503" s="25">
        <v>7.69</v>
      </c>
      <c r="U503" s="25">
        <v>1455.0</v>
      </c>
      <c r="V503" s="26">
        <v>16.0</v>
      </c>
      <c r="W503" s="5">
        <f t="shared" si="2"/>
        <v>-943</v>
      </c>
      <c r="X503" s="27">
        <f t="shared" si="3"/>
        <v>1</v>
      </c>
      <c r="Y503" s="28">
        <f t="shared" si="4"/>
        <v>0.09142361111</v>
      </c>
      <c r="Z503" s="27"/>
      <c r="AA503" s="27" t="str">
        <f t="shared" si="5"/>
        <v/>
      </c>
      <c r="AB503" s="27" t="str">
        <f t="shared" si="6"/>
        <v/>
      </c>
      <c r="AC503" s="27" t="str">
        <f t="shared" si="7"/>
        <v/>
      </c>
      <c r="AD503" s="27" t="str">
        <f t="shared" si="8"/>
        <v/>
      </c>
      <c r="AE503" t="str">
        <f t="shared" si="9"/>
        <v/>
      </c>
      <c r="AG503" t="str">
        <f t="shared" si="10"/>
        <v>@pmereles</v>
      </c>
      <c r="AH503" s="31" t="str">
        <f t="shared" si="11"/>
        <v>https://www.chess.com/member/pmereles</v>
      </c>
      <c r="AJ503" s="29"/>
      <c r="AK503" s="29"/>
      <c r="AL503" s="29"/>
      <c r="AM503" s="29"/>
      <c r="AQ503" s="10"/>
    </row>
    <row r="504">
      <c r="A504" s="23">
        <v>501.0</v>
      </c>
      <c r="B504" s="10" t="s">
        <v>1406</v>
      </c>
      <c r="C504" s="24">
        <v>43560.70071759259</v>
      </c>
      <c r="D504" s="24">
        <v>43655.845347222225</v>
      </c>
      <c r="E504" s="10" t="s">
        <v>39</v>
      </c>
      <c r="F504" s="23">
        <v>4.0</v>
      </c>
      <c r="G504" s="25">
        <v>1467.0</v>
      </c>
      <c r="H504" s="23">
        <v>60.0</v>
      </c>
      <c r="I504" s="23">
        <v>172.0</v>
      </c>
      <c r="J504" s="23">
        <v>12.0</v>
      </c>
      <c r="K504" s="23">
        <v>87.0</v>
      </c>
      <c r="L504" s="23">
        <v>15003.0</v>
      </c>
      <c r="M504" s="23">
        <v>0.0</v>
      </c>
      <c r="N504" s="10" t="s">
        <v>36</v>
      </c>
      <c r="O504" s="10" t="s">
        <v>36</v>
      </c>
      <c r="P504" s="23">
        <v>0.0</v>
      </c>
      <c r="Q504" s="23">
        <v>0.0</v>
      </c>
      <c r="R504" s="23">
        <v>0.0</v>
      </c>
      <c r="S504" s="10" t="s">
        <v>36</v>
      </c>
      <c r="T504" s="14" t="s">
        <v>36</v>
      </c>
      <c r="U504" s="25">
        <v>1971.0</v>
      </c>
      <c r="V504" s="26">
        <v>27.0</v>
      </c>
      <c r="W504" s="5" t="str">
        <f t="shared" si="2"/>
        <v>#VALUE!</v>
      </c>
      <c r="X504" s="27">
        <f t="shared" si="3"/>
        <v>0</v>
      </c>
      <c r="Y504" s="28">
        <f t="shared" si="4"/>
        <v>0.5575347222</v>
      </c>
      <c r="Z504" s="27"/>
      <c r="AA504" s="27"/>
      <c r="AB504" s="27" t="str">
        <f t="shared" si="6"/>
        <v/>
      </c>
      <c r="AC504" s="27" t="str">
        <f t="shared" si="7"/>
        <v/>
      </c>
      <c r="AD504" s="27" t="str">
        <f t="shared" si="8"/>
        <v/>
      </c>
      <c r="AE504" t="str">
        <f t="shared" si="9"/>
        <v/>
      </c>
      <c r="AG504" t="str">
        <f t="shared" si="10"/>
        <v>@guidobt</v>
      </c>
      <c r="AH504" s="31" t="str">
        <f t="shared" si="11"/>
        <v>https://www.chess.com/member/guidobt</v>
      </c>
      <c r="AJ504" s="29"/>
      <c r="AK504" s="29"/>
      <c r="AL504" s="29"/>
      <c r="AM504" s="29"/>
      <c r="AQ504" s="10"/>
    </row>
    <row r="505">
      <c r="A505" s="23">
        <v>502.0</v>
      </c>
      <c r="B505" s="10" t="s">
        <v>1409</v>
      </c>
      <c r="C505" s="24">
        <v>43346.75202546296</v>
      </c>
      <c r="D505" s="24">
        <v>43653.93398148148</v>
      </c>
      <c r="E505" s="10" t="s">
        <v>39</v>
      </c>
      <c r="F505" s="23">
        <v>0.0</v>
      </c>
      <c r="G505" s="25">
        <v>1467.0</v>
      </c>
      <c r="H505" s="23">
        <v>78.0</v>
      </c>
      <c r="I505" s="23">
        <v>182.0</v>
      </c>
      <c r="J505" s="23">
        <v>21.0</v>
      </c>
      <c r="K505" s="23">
        <v>111.0</v>
      </c>
      <c r="L505" s="23">
        <v>8204.0</v>
      </c>
      <c r="M505" s="23">
        <v>0.0</v>
      </c>
      <c r="N505" s="10" t="s">
        <v>36</v>
      </c>
      <c r="O505" s="10" t="s">
        <v>36</v>
      </c>
      <c r="P505" s="23">
        <v>0.0</v>
      </c>
      <c r="Q505" s="23">
        <v>0.0</v>
      </c>
      <c r="R505" s="23">
        <v>0.0</v>
      </c>
      <c r="S505" s="10" t="s">
        <v>36</v>
      </c>
      <c r="T505" s="14" t="s">
        <v>36</v>
      </c>
      <c r="U505" s="25">
        <v>1534.0</v>
      </c>
      <c r="V505" s="33" t="s">
        <v>36</v>
      </c>
      <c r="W505" s="5" t="str">
        <f t="shared" si="2"/>
        <v>#VALUE!</v>
      </c>
      <c r="X505" s="27">
        <f t="shared" si="3"/>
        <v>0</v>
      </c>
      <c r="Y505" s="28">
        <f t="shared" si="4"/>
        <v>2.468900463</v>
      </c>
      <c r="Z505" s="27"/>
      <c r="AA505" s="27" t="str">
        <f t="shared" ref="AA505:AA622" si="12">if(COUNTIF(AB505:AC505,"SI"),"SI","")</f>
        <v/>
      </c>
      <c r="AB505" s="27" t="str">
        <f t="shared" si="6"/>
        <v/>
      </c>
      <c r="AC505" s="27" t="str">
        <f t="shared" si="7"/>
        <v/>
      </c>
      <c r="AD505" s="27" t="str">
        <f t="shared" si="8"/>
        <v/>
      </c>
      <c r="AE505" t="str">
        <f t="shared" si="9"/>
        <v/>
      </c>
      <c r="AG505" t="str">
        <f t="shared" si="10"/>
        <v>@osok</v>
      </c>
      <c r="AH505" s="31" t="str">
        <f t="shared" si="11"/>
        <v>https://www.chess.com/member/osok</v>
      </c>
      <c r="AJ505" s="29"/>
      <c r="AK505" s="29"/>
      <c r="AL505" s="29"/>
      <c r="AM505" s="29"/>
      <c r="AQ505" s="10"/>
    </row>
    <row r="506">
      <c r="A506" s="23">
        <v>503.0</v>
      </c>
      <c r="B506" s="10" t="s">
        <v>1413</v>
      </c>
      <c r="C506" s="24">
        <v>41068.08460648148</v>
      </c>
      <c r="D506" s="24">
        <v>43656.31314814815</v>
      </c>
      <c r="E506" s="10" t="s">
        <v>39</v>
      </c>
      <c r="F506" s="23">
        <v>1.0</v>
      </c>
      <c r="G506" s="25">
        <v>1466.0</v>
      </c>
      <c r="H506" s="23">
        <v>64.0</v>
      </c>
      <c r="I506" s="23">
        <v>777.0</v>
      </c>
      <c r="J506" s="23">
        <v>71.0</v>
      </c>
      <c r="K506" s="23">
        <v>833.0</v>
      </c>
      <c r="L506" s="23">
        <v>25678.0</v>
      </c>
      <c r="M506" s="23">
        <v>0.0</v>
      </c>
      <c r="N506" s="10" t="s">
        <v>36</v>
      </c>
      <c r="O506" s="10" t="s">
        <v>36</v>
      </c>
      <c r="P506" s="23">
        <v>0.0</v>
      </c>
      <c r="Q506" s="23">
        <v>0.0</v>
      </c>
      <c r="R506" s="23">
        <v>0.0</v>
      </c>
      <c r="S506" s="10" t="s">
        <v>36</v>
      </c>
      <c r="T506" s="14" t="s">
        <v>36</v>
      </c>
      <c r="U506" s="25">
        <v>1409.0</v>
      </c>
      <c r="V506" s="33" t="s">
        <v>36</v>
      </c>
      <c r="W506" s="5" t="str">
        <f t="shared" si="2"/>
        <v>#VALUE!</v>
      </c>
      <c r="X506" s="27">
        <f t="shared" si="3"/>
        <v>0</v>
      </c>
      <c r="Y506" s="28">
        <f t="shared" si="4"/>
        <v>0.0897337963</v>
      </c>
      <c r="Z506" s="27"/>
      <c r="AA506" s="27" t="str">
        <f t="shared" si="12"/>
        <v/>
      </c>
      <c r="AB506" s="27" t="str">
        <f t="shared" si="6"/>
        <v/>
      </c>
      <c r="AC506" s="27" t="str">
        <f t="shared" si="7"/>
        <v/>
      </c>
      <c r="AD506" s="27" t="str">
        <f t="shared" si="8"/>
        <v/>
      </c>
      <c r="AE506" t="str">
        <f t="shared" si="9"/>
        <v/>
      </c>
      <c r="AG506" t="str">
        <f t="shared" si="10"/>
        <v>@ollerwe</v>
      </c>
      <c r="AH506" s="31" t="str">
        <f t="shared" si="11"/>
        <v>https://www.chess.com/member/ollerwe</v>
      </c>
      <c r="AQ506" s="10"/>
    </row>
    <row r="507">
      <c r="A507" s="23">
        <v>504.0</v>
      </c>
      <c r="B507" s="10" t="s">
        <v>1416</v>
      </c>
      <c r="C507" s="24">
        <v>43115.866574074076</v>
      </c>
      <c r="D507" s="24">
        <v>43656.36702546296</v>
      </c>
      <c r="E507" s="10" t="s">
        <v>35</v>
      </c>
      <c r="F507" s="23">
        <v>14.0</v>
      </c>
      <c r="G507" s="25">
        <v>1465.0</v>
      </c>
      <c r="H507" s="23">
        <v>67.0</v>
      </c>
      <c r="I507" s="23">
        <v>91.0</v>
      </c>
      <c r="J507" s="23">
        <v>9.0</v>
      </c>
      <c r="K507" s="23">
        <v>67.0</v>
      </c>
      <c r="L507" s="23">
        <v>13198.0</v>
      </c>
      <c r="M507" s="23">
        <v>0.0</v>
      </c>
      <c r="N507" s="23">
        <v>1394.0</v>
      </c>
      <c r="O507" s="23">
        <v>108.0</v>
      </c>
      <c r="P507" s="23">
        <v>10.0</v>
      </c>
      <c r="Q507" s="23">
        <v>0.0</v>
      </c>
      <c r="R507" s="23">
        <v>4.0</v>
      </c>
      <c r="S507" s="23">
        <v>13198.0</v>
      </c>
      <c r="T507" s="25">
        <v>0.0</v>
      </c>
      <c r="U507" s="25">
        <v>1557.0</v>
      </c>
      <c r="V507" s="26">
        <v>17.0</v>
      </c>
      <c r="W507" s="5">
        <f t="shared" si="2"/>
        <v>-1327</v>
      </c>
      <c r="X507" s="27">
        <f t="shared" si="3"/>
        <v>14</v>
      </c>
      <c r="Y507" s="28">
        <f t="shared" si="4"/>
        <v>0.03585648148</v>
      </c>
      <c r="Z507" s="27"/>
      <c r="AA507" s="27" t="str">
        <f t="shared" si="12"/>
        <v/>
      </c>
      <c r="AB507" s="27" t="str">
        <f t="shared" si="6"/>
        <v/>
      </c>
      <c r="AC507" s="27" t="str">
        <f t="shared" si="7"/>
        <v/>
      </c>
      <c r="AD507" s="27" t="str">
        <f t="shared" si="8"/>
        <v/>
      </c>
      <c r="AE507" t="str">
        <f t="shared" si="9"/>
        <v/>
      </c>
      <c r="AG507" t="str">
        <f t="shared" si="10"/>
        <v>@magottig</v>
      </c>
      <c r="AH507" s="31" t="str">
        <f t="shared" si="11"/>
        <v>https://www.chess.com/member/magottig</v>
      </c>
      <c r="AJ507" s="29"/>
      <c r="AK507" s="29"/>
      <c r="AL507" s="29"/>
      <c r="AM507" s="29"/>
      <c r="AQ507" s="10"/>
    </row>
    <row r="508">
      <c r="A508" s="23">
        <v>505.0</v>
      </c>
      <c r="B508" s="10" t="s">
        <v>1418</v>
      </c>
      <c r="C508" s="24">
        <v>43298.35443287037</v>
      </c>
      <c r="D508" s="24">
        <v>43656.27486111111</v>
      </c>
      <c r="E508" s="10" t="s">
        <v>39</v>
      </c>
      <c r="F508" s="23">
        <v>2.0</v>
      </c>
      <c r="G508" s="25">
        <v>1460.0</v>
      </c>
      <c r="H508" s="23">
        <v>86.0</v>
      </c>
      <c r="I508" s="23">
        <v>118.0</v>
      </c>
      <c r="J508" s="23">
        <v>12.0</v>
      </c>
      <c r="K508" s="23">
        <v>96.0</v>
      </c>
      <c r="L508" s="23">
        <v>14436.0</v>
      </c>
      <c r="M508" s="23">
        <v>0.0</v>
      </c>
      <c r="N508" s="23">
        <v>1501.0</v>
      </c>
      <c r="O508" s="23">
        <v>133.0</v>
      </c>
      <c r="P508" s="23">
        <v>8.0</v>
      </c>
      <c r="Q508" s="23">
        <v>0.0</v>
      </c>
      <c r="R508" s="23">
        <v>5.0</v>
      </c>
      <c r="S508" s="23">
        <v>14436.0</v>
      </c>
      <c r="T508" s="25">
        <v>0.0</v>
      </c>
      <c r="U508" s="25">
        <v>1569.0</v>
      </c>
      <c r="V508" s="33" t="s">
        <v>36</v>
      </c>
      <c r="W508" s="5">
        <f t="shared" si="2"/>
        <v>-1415</v>
      </c>
      <c r="X508" s="27">
        <f t="shared" si="3"/>
        <v>13</v>
      </c>
      <c r="Y508" s="28">
        <f t="shared" si="4"/>
        <v>0.1280208333</v>
      </c>
      <c r="Z508" s="38" t="s">
        <v>475</v>
      </c>
      <c r="AA508" s="27" t="str">
        <f t="shared" si="12"/>
        <v/>
      </c>
      <c r="AB508" s="27" t="str">
        <f t="shared" si="6"/>
        <v/>
      </c>
      <c r="AC508" s="27" t="str">
        <f t="shared" si="7"/>
        <v/>
      </c>
      <c r="AD508" s="27" t="str">
        <f t="shared" si="8"/>
        <v/>
      </c>
      <c r="AE508" t="str">
        <f t="shared" si="9"/>
        <v/>
      </c>
      <c r="AG508" t="str">
        <f t="shared" si="10"/>
        <v>@cabeza47</v>
      </c>
      <c r="AH508" s="31" t="str">
        <f t="shared" si="11"/>
        <v>https://www.chess.com/member/cabeza47</v>
      </c>
      <c r="AQ508" s="10"/>
    </row>
    <row r="509">
      <c r="A509" s="23">
        <v>506.0</v>
      </c>
      <c r="B509" s="10" t="s">
        <v>1421</v>
      </c>
      <c r="C509" s="24">
        <v>43421.86678240741</v>
      </c>
      <c r="D509" s="24">
        <v>43655.981886574074</v>
      </c>
      <c r="E509" s="10" t="s">
        <v>39</v>
      </c>
      <c r="F509" s="23">
        <v>2.0</v>
      </c>
      <c r="G509" s="25">
        <v>1459.0</v>
      </c>
      <c r="H509" s="23">
        <v>80.0</v>
      </c>
      <c r="I509" s="23">
        <v>46.0</v>
      </c>
      <c r="J509" s="23">
        <v>4.0</v>
      </c>
      <c r="K509" s="23">
        <v>28.0</v>
      </c>
      <c r="L509" s="23">
        <v>42712.0</v>
      </c>
      <c r="M509" s="23">
        <v>20.0</v>
      </c>
      <c r="N509" s="10" t="s">
        <v>36</v>
      </c>
      <c r="O509" s="10" t="s">
        <v>36</v>
      </c>
      <c r="P509" s="23">
        <v>0.0</v>
      </c>
      <c r="Q509" s="23">
        <v>0.0</v>
      </c>
      <c r="R509" s="23">
        <v>0.0</v>
      </c>
      <c r="S509" s="10" t="s">
        <v>36</v>
      </c>
      <c r="T509" s="14" t="s">
        <v>36</v>
      </c>
      <c r="U509" s="25">
        <v>1900.0</v>
      </c>
      <c r="V509" s="25">
        <v>21.0</v>
      </c>
      <c r="W509" s="5" t="str">
        <f t="shared" si="2"/>
        <v>#VALUE!</v>
      </c>
      <c r="X509" s="27">
        <f t="shared" si="3"/>
        <v>0</v>
      </c>
      <c r="Y509" s="28">
        <f t="shared" si="4"/>
        <v>0.4209953704</v>
      </c>
      <c r="Z509" s="27"/>
      <c r="AA509" s="27" t="str">
        <f t="shared" si="12"/>
        <v/>
      </c>
      <c r="AB509" s="27" t="str">
        <f t="shared" si="6"/>
        <v/>
      </c>
      <c r="AC509" s="27" t="str">
        <f t="shared" si="7"/>
        <v/>
      </c>
      <c r="AD509" s="27" t="str">
        <f t="shared" si="8"/>
        <v/>
      </c>
      <c r="AE509" t="str">
        <f t="shared" si="9"/>
        <v/>
      </c>
      <c r="AG509" t="str">
        <f t="shared" si="10"/>
        <v>@juanba00</v>
      </c>
      <c r="AH509" s="31" t="str">
        <f t="shared" si="11"/>
        <v>https://www.chess.com/member/juanba00</v>
      </c>
      <c r="AJ509" s="29"/>
      <c r="AK509" s="29"/>
      <c r="AL509" s="29"/>
      <c r="AM509" s="29"/>
      <c r="AQ509" s="10"/>
    </row>
    <row r="510">
      <c r="A510" s="23">
        <v>507.0</v>
      </c>
      <c r="B510" s="10" t="s">
        <v>1423</v>
      </c>
      <c r="C510" s="24">
        <v>43352.85302083333</v>
      </c>
      <c r="D510" s="24">
        <v>43656.37600694445</v>
      </c>
      <c r="E510" s="10" t="s">
        <v>39</v>
      </c>
      <c r="F510" s="23">
        <v>3.0</v>
      </c>
      <c r="G510" s="25">
        <v>1459.0</v>
      </c>
      <c r="H510" s="23">
        <v>60.0</v>
      </c>
      <c r="I510" s="23">
        <v>80.0</v>
      </c>
      <c r="J510" s="23">
        <v>4.0</v>
      </c>
      <c r="K510" s="23">
        <v>54.0</v>
      </c>
      <c r="L510" s="23">
        <v>5194.0</v>
      </c>
      <c r="M510" s="23">
        <v>0.0</v>
      </c>
      <c r="N510" s="23">
        <v>1311.0</v>
      </c>
      <c r="O510" s="23">
        <v>100.0</v>
      </c>
      <c r="P510" s="23">
        <v>6.0</v>
      </c>
      <c r="Q510" s="23">
        <v>1.0</v>
      </c>
      <c r="R510" s="23">
        <v>11.0</v>
      </c>
      <c r="S510" s="23">
        <v>5194.0</v>
      </c>
      <c r="T510" s="25">
        <v>0.0</v>
      </c>
      <c r="U510" s="25">
        <v>1213.0</v>
      </c>
      <c r="V510" s="25">
        <v>15.0</v>
      </c>
      <c r="W510" s="5">
        <f t="shared" si="2"/>
        <v>-1251</v>
      </c>
      <c r="X510" s="27">
        <f t="shared" si="3"/>
        <v>18</v>
      </c>
      <c r="Y510" s="28">
        <f t="shared" si="4"/>
        <v>0.026875</v>
      </c>
      <c r="Z510" s="27"/>
      <c r="AA510" s="27" t="str">
        <f t="shared" si="12"/>
        <v/>
      </c>
      <c r="AB510" s="27" t="str">
        <f t="shared" si="6"/>
        <v/>
      </c>
      <c r="AC510" s="27" t="str">
        <f t="shared" si="7"/>
        <v/>
      </c>
      <c r="AD510" s="27" t="str">
        <f t="shared" si="8"/>
        <v/>
      </c>
      <c r="AE510" t="str">
        <f t="shared" si="9"/>
        <v/>
      </c>
      <c r="AG510" t="str">
        <f t="shared" si="10"/>
        <v>@fedeh79</v>
      </c>
      <c r="AH510" s="31" t="str">
        <f t="shared" si="11"/>
        <v>https://www.chess.com/member/fedeh79</v>
      </c>
      <c r="AJ510" s="29"/>
      <c r="AK510" s="29"/>
      <c r="AL510" s="29"/>
      <c r="AM510" s="29"/>
      <c r="AQ510" s="10"/>
    </row>
    <row r="511">
      <c r="A511" s="23">
        <v>508.0</v>
      </c>
      <c r="B511" s="10" t="s">
        <v>1425</v>
      </c>
      <c r="C511" s="24">
        <v>43620.87123842593</v>
      </c>
      <c r="D511" s="24">
        <v>43656.38107638889</v>
      </c>
      <c r="E511" s="10" t="s">
        <v>35</v>
      </c>
      <c r="F511" s="23">
        <v>10.0</v>
      </c>
      <c r="G511" s="25">
        <v>1458.0</v>
      </c>
      <c r="H511" s="23">
        <v>48.0</v>
      </c>
      <c r="I511" s="23">
        <v>160.0</v>
      </c>
      <c r="J511" s="23">
        <v>8.0</v>
      </c>
      <c r="K511" s="23">
        <v>33.0</v>
      </c>
      <c r="L511" s="23">
        <v>44050.0</v>
      </c>
      <c r="M511" s="23">
        <v>5.15</v>
      </c>
      <c r="N511" s="23">
        <v>1170.0</v>
      </c>
      <c r="O511" s="23">
        <v>112.0</v>
      </c>
      <c r="P511" s="23">
        <v>11.0</v>
      </c>
      <c r="Q511" s="23">
        <v>3.0</v>
      </c>
      <c r="R511" s="23">
        <v>2.0</v>
      </c>
      <c r="S511" s="23">
        <v>44050.0</v>
      </c>
      <c r="T511" s="25">
        <v>5.15</v>
      </c>
      <c r="U511" s="25">
        <v>1901.0</v>
      </c>
      <c r="V511" s="26">
        <v>23.0</v>
      </c>
      <c r="W511" s="5">
        <f t="shared" si="2"/>
        <v>-1122</v>
      </c>
      <c r="X511" s="27">
        <f t="shared" si="3"/>
        <v>16</v>
      </c>
      <c r="Y511" s="28">
        <f t="shared" si="4"/>
        <v>0.02180555555</v>
      </c>
      <c r="Z511" s="27"/>
      <c r="AA511" s="27" t="str">
        <f t="shared" si="12"/>
        <v/>
      </c>
      <c r="AB511" s="27" t="str">
        <f t="shared" si="6"/>
        <v/>
      </c>
      <c r="AC511" s="27" t="str">
        <f t="shared" si="7"/>
        <v/>
      </c>
      <c r="AD511" s="27" t="str">
        <f t="shared" si="8"/>
        <v/>
      </c>
      <c r="AE511" t="str">
        <f t="shared" si="9"/>
        <v/>
      </c>
      <c r="AG511" t="str">
        <f t="shared" si="10"/>
        <v>@ojota</v>
      </c>
      <c r="AH511" s="31" t="str">
        <f t="shared" si="11"/>
        <v>https://www.chess.com/member/ojota</v>
      </c>
      <c r="AJ511" s="29"/>
      <c r="AK511" s="29"/>
      <c r="AL511" s="29"/>
      <c r="AM511" s="29"/>
      <c r="AQ511" s="10"/>
    </row>
    <row r="512">
      <c r="A512" s="23">
        <v>509.0</v>
      </c>
      <c r="B512" s="10" t="s">
        <v>1428</v>
      </c>
      <c r="C512" s="24">
        <v>42991.62880787037</v>
      </c>
      <c r="D512" s="24">
        <v>43654.214583333334</v>
      </c>
      <c r="E512" s="10" t="s">
        <v>278</v>
      </c>
      <c r="F512" s="23">
        <v>3.0</v>
      </c>
      <c r="G512" s="25">
        <v>1454.0</v>
      </c>
      <c r="H512" s="23">
        <v>103.0</v>
      </c>
      <c r="I512" s="23">
        <v>321.0</v>
      </c>
      <c r="J512" s="23">
        <v>38.0</v>
      </c>
      <c r="K512" s="23">
        <v>354.0</v>
      </c>
      <c r="L512" s="23">
        <v>29403.0</v>
      </c>
      <c r="M512" s="23">
        <v>0.0</v>
      </c>
      <c r="N512" s="23">
        <v>1186.0</v>
      </c>
      <c r="O512" s="23">
        <v>195.0</v>
      </c>
      <c r="P512" s="23">
        <v>2.0</v>
      </c>
      <c r="Q512" s="23">
        <v>1.0</v>
      </c>
      <c r="R512" s="23">
        <v>5.0</v>
      </c>
      <c r="S512" s="23">
        <v>29403.0</v>
      </c>
      <c r="T512" s="25">
        <v>0.0</v>
      </c>
      <c r="U512" s="25">
        <v>1446.0</v>
      </c>
      <c r="V512" s="26">
        <v>17.0</v>
      </c>
      <c r="W512" s="5">
        <f t="shared" si="2"/>
        <v>-1083</v>
      </c>
      <c r="X512" s="27">
        <f t="shared" si="3"/>
        <v>8</v>
      </c>
      <c r="Y512" s="28">
        <f t="shared" si="4"/>
        <v>2.188298611</v>
      </c>
      <c r="Z512" s="27"/>
      <c r="AA512" s="27" t="str">
        <f t="shared" si="12"/>
        <v/>
      </c>
      <c r="AB512" s="27" t="str">
        <f t="shared" si="6"/>
        <v/>
      </c>
      <c r="AC512" s="27" t="str">
        <f t="shared" si="7"/>
        <v/>
      </c>
      <c r="AD512" s="27" t="str">
        <f t="shared" si="8"/>
        <v/>
      </c>
      <c r="AE512" t="str">
        <f t="shared" si="9"/>
        <v/>
      </c>
      <c r="AG512" t="str">
        <f t="shared" si="10"/>
        <v>@shadowc</v>
      </c>
      <c r="AH512" s="31" t="str">
        <f t="shared" si="11"/>
        <v>https://www.chess.com/member/shadowc</v>
      </c>
      <c r="AJ512" s="29"/>
      <c r="AK512" s="29"/>
      <c r="AL512" s="29"/>
      <c r="AM512" s="29"/>
      <c r="AQ512" s="10"/>
    </row>
    <row r="513">
      <c r="A513" s="23">
        <v>510.0</v>
      </c>
      <c r="B513" s="10" t="s">
        <v>1431</v>
      </c>
      <c r="C513" s="24">
        <v>43287.43528935185</v>
      </c>
      <c r="D513" s="24">
        <v>43655.62447916667</v>
      </c>
      <c r="E513" s="10" t="s">
        <v>39</v>
      </c>
      <c r="F513" s="23">
        <v>2.0</v>
      </c>
      <c r="G513" s="25">
        <v>1448.0</v>
      </c>
      <c r="H513" s="23">
        <v>59.0</v>
      </c>
      <c r="I513" s="23">
        <v>94.0</v>
      </c>
      <c r="J513" s="23">
        <v>6.0</v>
      </c>
      <c r="K513" s="23">
        <v>80.0</v>
      </c>
      <c r="L513" s="23">
        <v>12450.0</v>
      </c>
      <c r="M513" s="23">
        <v>0.0</v>
      </c>
      <c r="N513" s="23">
        <v>1216.0</v>
      </c>
      <c r="O513" s="23">
        <v>123.0</v>
      </c>
      <c r="P513" s="23">
        <v>14.0</v>
      </c>
      <c r="Q513" s="23">
        <v>0.0</v>
      </c>
      <c r="R513" s="23">
        <v>8.0</v>
      </c>
      <c r="S513" s="23">
        <v>12450.0</v>
      </c>
      <c r="T513" s="25">
        <v>0.0</v>
      </c>
      <c r="U513" s="25">
        <v>1818.0</v>
      </c>
      <c r="V513" s="26">
        <v>22.0</v>
      </c>
      <c r="W513" s="5">
        <f t="shared" si="2"/>
        <v>-1157</v>
      </c>
      <c r="X513" s="27">
        <f t="shared" si="3"/>
        <v>22</v>
      </c>
      <c r="Y513" s="28">
        <f t="shared" si="4"/>
        <v>0.7784027778</v>
      </c>
      <c r="Z513" s="27"/>
      <c r="AA513" s="27" t="str">
        <f t="shared" si="12"/>
        <v/>
      </c>
      <c r="AB513" s="27" t="str">
        <f t="shared" si="6"/>
        <v/>
      </c>
      <c r="AC513" s="27" t="str">
        <f t="shared" si="7"/>
        <v/>
      </c>
      <c r="AD513" s="27" t="str">
        <f t="shared" si="8"/>
        <v/>
      </c>
      <c r="AE513" t="str">
        <f t="shared" si="9"/>
        <v/>
      </c>
      <c r="AG513" t="str">
        <f t="shared" si="10"/>
        <v>@rodsha</v>
      </c>
      <c r="AH513" s="31" t="str">
        <f t="shared" si="11"/>
        <v>https://www.chess.com/member/rodsha</v>
      </c>
      <c r="AJ513" s="29"/>
      <c r="AK513" s="29"/>
      <c r="AL513" s="29"/>
      <c r="AM513" s="29"/>
      <c r="AQ513" s="10"/>
    </row>
    <row r="514">
      <c r="A514" s="23">
        <v>511.0</v>
      </c>
      <c r="B514" s="10" t="s">
        <v>1433</v>
      </c>
      <c r="C514" s="24">
        <v>41379.82943287037</v>
      </c>
      <c r="D514" s="24">
        <v>43655.5534837963</v>
      </c>
      <c r="E514" s="10" t="s">
        <v>35</v>
      </c>
      <c r="F514" s="23">
        <v>8.0</v>
      </c>
      <c r="G514" s="25">
        <v>1447.0</v>
      </c>
      <c r="H514" s="23">
        <v>60.0</v>
      </c>
      <c r="I514" s="23">
        <v>727.0</v>
      </c>
      <c r="J514" s="23">
        <v>141.0</v>
      </c>
      <c r="K514" s="23">
        <v>519.0</v>
      </c>
      <c r="L514" s="23">
        <v>33138.0</v>
      </c>
      <c r="M514" s="23">
        <v>0.0</v>
      </c>
      <c r="N514" s="23">
        <v>1166.0</v>
      </c>
      <c r="O514" s="23">
        <v>173.0</v>
      </c>
      <c r="P514" s="23">
        <v>2.0</v>
      </c>
      <c r="Q514" s="23">
        <v>1.0</v>
      </c>
      <c r="R514" s="23">
        <v>3.0</v>
      </c>
      <c r="S514" s="23">
        <v>33138.0</v>
      </c>
      <c r="T514" s="25">
        <v>0.0</v>
      </c>
      <c r="U514" s="25">
        <v>1388.0</v>
      </c>
      <c r="V514" s="25">
        <v>16.0</v>
      </c>
      <c r="W514" s="5">
        <f t="shared" si="2"/>
        <v>-1106</v>
      </c>
      <c r="X514" s="27">
        <f t="shared" si="3"/>
        <v>6</v>
      </c>
      <c r="Y514" s="28">
        <f t="shared" si="4"/>
        <v>0.8493981481</v>
      </c>
      <c r="Z514" s="27"/>
      <c r="AA514" s="27" t="str">
        <f t="shared" si="12"/>
        <v/>
      </c>
      <c r="AB514" s="27" t="str">
        <f t="shared" si="6"/>
        <v/>
      </c>
      <c r="AC514" s="27" t="str">
        <f t="shared" si="7"/>
        <v/>
      </c>
      <c r="AD514" s="27" t="str">
        <f t="shared" si="8"/>
        <v/>
      </c>
      <c r="AE514" t="str">
        <f t="shared" si="9"/>
        <v/>
      </c>
      <c r="AG514" t="str">
        <f t="shared" si="10"/>
        <v>@jil11</v>
      </c>
      <c r="AH514" s="31" t="str">
        <f t="shared" si="11"/>
        <v>https://www.chess.com/member/jil11</v>
      </c>
      <c r="AJ514" s="29"/>
      <c r="AK514" s="29"/>
      <c r="AL514" s="29"/>
      <c r="AM514" s="29"/>
      <c r="AQ514" s="10"/>
    </row>
    <row r="515">
      <c r="A515" s="23">
        <v>512.0</v>
      </c>
      <c r="B515" s="10" t="s">
        <v>1436</v>
      </c>
      <c r="C515" s="24">
        <v>40678.78525462963</v>
      </c>
      <c r="D515" s="24">
        <v>43656.38101851852</v>
      </c>
      <c r="E515" s="10" t="s">
        <v>35</v>
      </c>
      <c r="F515" s="23">
        <v>15.0</v>
      </c>
      <c r="G515" s="25">
        <v>1445.0</v>
      </c>
      <c r="H515" s="23">
        <v>66.0</v>
      </c>
      <c r="I515" s="23">
        <v>204.0</v>
      </c>
      <c r="J515" s="23">
        <v>13.0</v>
      </c>
      <c r="K515" s="23">
        <v>211.0</v>
      </c>
      <c r="L515" s="23">
        <v>70613.0</v>
      </c>
      <c r="M515" s="23">
        <v>0.0</v>
      </c>
      <c r="N515" s="23">
        <v>1024.0</v>
      </c>
      <c r="O515" s="23">
        <v>134.0</v>
      </c>
      <c r="P515" s="23">
        <v>6.0</v>
      </c>
      <c r="Q515" s="23">
        <v>0.0</v>
      </c>
      <c r="R515" s="23">
        <v>12.0</v>
      </c>
      <c r="S515" s="23">
        <v>70613.0</v>
      </c>
      <c r="T515" s="25">
        <v>0.0</v>
      </c>
      <c r="U515" s="25">
        <v>1636.0</v>
      </c>
      <c r="V515" s="26">
        <v>13.0</v>
      </c>
      <c r="W515" s="5">
        <f t="shared" si="2"/>
        <v>-958</v>
      </c>
      <c r="X515" s="27">
        <f t="shared" si="3"/>
        <v>18</v>
      </c>
      <c r="Y515" s="28">
        <f t="shared" si="4"/>
        <v>0.02186342592</v>
      </c>
      <c r="Z515" s="27"/>
      <c r="AA515" s="27" t="str">
        <f t="shared" si="12"/>
        <v/>
      </c>
      <c r="AB515" s="27" t="str">
        <f t="shared" si="6"/>
        <v/>
      </c>
      <c r="AC515" s="27" t="str">
        <f t="shared" si="7"/>
        <v/>
      </c>
      <c r="AD515" s="27" t="str">
        <f t="shared" si="8"/>
        <v/>
      </c>
      <c r="AE515" t="str">
        <f t="shared" si="9"/>
        <v/>
      </c>
      <c r="AG515" t="str">
        <f t="shared" si="10"/>
        <v>@agustincaceres</v>
      </c>
      <c r="AH515" s="31" t="str">
        <f t="shared" si="11"/>
        <v>https://www.chess.com/member/agustincaceres</v>
      </c>
      <c r="AQ515" s="10"/>
    </row>
    <row r="516">
      <c r="A516" s="23">
        <v>513.0</v>
      </c>
      <c r="B516" s="10" t="s">
        <v>1439</v>
      </c>
      <c r="C516" s="24">
        <v>43478.757372685184</v>
      </c>
      <c r="D516" s="24">
        <v>43654.86262731482</v>
      </c>
      <c r="E516" s="10" t="s">
        <v>39</v>
      </c>
      <c r="F516" s="23">
        <v>2.0</v>
      </c>
      <c r="G516" s="25">
        <v>1445.0</v>
      </c>
      <c r="H516" s="23">
        <v>90.0</v>
      </c>
      <c r="I516" s="23">
        <v>95.0</v>
      </c>
      <c r="J516" s="23">
        <v>2.0</v>
      </c>
      <c r="K516" s="23">
        <v>21.0</v>
      </c>
      <c r="L516" s="23">
        <v>22760.0</v>
      </c>
      <c r="M516" s="23">
        <v>25.0</v>
      </c>
      <c r="N516" s="23">
        <v>1224.0</v>
      </c>
      <c r="O516" s="23">
        <v>184.0</v>
      </c>
      <c r="P516" s="23">
        <v>3.0</v>
      </c>
      <c r="Q516" s="23">
        <v>0.0</v>
      </c>
      <c r="R516" s="23">
        <v>2.0</v>
      </c>
      <c r="S516" s="23">
        <v>22760.0</v>
      </c>
      <c r="T516" s="25">
        <v>25.0</v>
      </c>
      <c r="U516" s="25">
        <v>1206.0</v>
      </c>
      <c r="V516" s="26">
        <v>14.0</v>
      </c>
      <c r="W516" s="5">
        <f t="shared" si="2"/>
        <v>-1134</v>
      </c>
      <c r="X516" s="27">
        <f t="shared" si="3"/>
        <v>5</v>
      </c>
      <c r="Y516" s="28">
        <f t="shared" si="4"/>
        <v>1.54025463</v>
      </c>
      <c r="Z516" s="27"/>
      <c r="AA516" s="27" t="str">
        <f t="shared" si="12"/>
        <v/>
      </c>
      <c r="AB516" s="27" t="str">
        <f t="shared" si="6"/>
        <v/>
      </c>
      <c r="AC516" s="27" t="str">
        <f t="shared" si="7"/>
        <v/>
      </c>
      <c r="AD516" s="27" t="str">
        <f t="shared" si="8"/>
        <v/>
      </c>
      <c r="AE516" t="str">
        <f t="shared" si="9"/>
        <v/>
      </c>
      <c r="AG516" t="str">
        <f t="shared" si="10"/>
        <v>@emanuel_porco</v>
      </c>
      <c r="AH516" s="31" t="str">
        <f t="shared" si="11"/>
        <v>https://www.chess.com/member/emanuel_porco</v>
      </c>
      <c r="AQ516" s="10"/>
    </row>
    <row r="517">
      <c r="A517" s="23">
        <v>514.0</v>
      </c>
      <c r="B517" s="10" t="s">
        <v>1442</v>
      </c>
      <c r="C517" s="24">
        <v>41079.37902777778</v>
      </c>
      <c r="D517" s="24">
        <v>43656.39047453704</v>
      </c>
      <c r="E517" s="10" t="s">
        <v>39</v>
      </c>
      <c r="F517" s="23">
        <v>2.0</v>
      </c>
      <c r="G517" s="25">
        <v>1445.0</v>
      </c>
      <c r="H517" s="23">
        <v>63.0</v>
      </c>
      <c r="I517" s="23">
        <v>359.0</v>
      </c>
      <c r="J517" s="23">
        <v>25.0</v>
      </c>
      <c r="K517" s="23">
        <v>349.0</v>
      </c>
      <c r="L517" s="23">
        <v>16995.0</v>
      </c>
      <c r="M517" s="23">
        <v>0.0</v>
      </c>
      <c r="N517" s="23">
        <v>1207.0</v>
      </c>
      <c r="O517" s="23">
        <v>217.0</v>
      </c>
      <c r="P517" s="23">
        <v>1.0</v>
      </c>
      <c r="Q517" s="23">
        <v>0.0</v>
      </c>
      <c r="R517" s="23">
        <v>3.0</v>
      </c>
      <c r="S517" s="23">
        <v>16995.0</v>
      </c>
      <c r="T517" s="25">
        <v>0.0</v>
      </c>
      <c r="U517" s="25">
        <v>1504.0</v>
      </c>
      <c r="V517" s="33" t="s">
        <v>36</v>
      </c>
      <c r="W517" s="5">
        <f t="shared" si="2"/>
        <v>-1144</v>
      </c>
      <c r="X517" s="27">
        <f t="shared" si="3"/>
        <v>4</v>
      </c>
      <c r="Y517" s="28">
        <f t="shared" si="4"/>
        <v>0.0124074074</v>
      </c>
      <c r="Z517" s="27"/>
      <c r="AA517" s="27" t="str">
        <f t="shared" si="12"/>
        <v/>
      </c>
      <c r="AB517" s="27" t="str">
        <f t="shared" si="6"/>
        <v/>
      </c>
      <c r="AC517" s="27" t="str">
        <f t="shared" si="7"/>
        <v/>
      </c>
      <c r="AD517" s="27" t="str">
        <f t="shared" si="8"/>
        <v/>
      </c>
      <c r="AE517" t="str">
        <f t="shared" si="9"/>
        <v/>
      </c>
      <c r="AG517" t="str">
        <f t="shared" si="10"/>
        <v>@german_faiella</v>
      </c>
      <c r="AH517" s="31" t="str">
        <f t="shared" si="11"/>
        <v>https://www.chess.com/member/german_faiella</v>
      </c>
      <c r="AM517" s="40"/>
      <c r="AQ517" s="10"/>
    </row>
    <row r="518">
      <c r="A518" s="23">
        <v>515.0</v>
      </c>
      <c r="B518" s="10" t="s">
        <v>1445</v>
      </c>
      <c r="C518" s="24">
        <v>43288.72620370371</v>
      </c>
      <c r="D518" s="24">
        <v>43655.90422453704</v>
      </c>
      <c r="E518" s="10" t="s">
        <v>39</v>
      </c>
      <c r="F518" s="23">
        <v>0.0</v>
      </c>
      <c r="G518" s="25">
        <v>1444.0</v>
      </c>
      <c r="H518" s="23">
        <v>110.0</v>
      </c>
      <c r="I518" s="23">
        <v>201.0</v>
      </c>
      <c r="J518" s="23">
        <v>24.0</v>
      </c>
      <c r="K518" s="23">
        <v>185.0</v>
      </c>
      <c r="L518" s="23">
        <v>11581.0</v>
      </c>
      <c r="M518" s="23">
        <v>0.0</v>
      </c>
      <c r="N518" s="23">
        <v>1482.0</v>
      </c>
      <c r="O518" s="23">
        <v>214.0</v>
      </c>
      <c r="P518" s="23">
        <v>10.0</v>
      </c>
      <c r="Q518" s="23">
        <v>1.0</v>
      </c>
      <c r="R518" s="23">
        <v>7.0</v>
      </c>
      <c r="S518" s="23">
        <v>11581.0</v>
      </c>
      <c r="T518" s="25">
        <v>0.0</v>
      </c>
      <c r="U518" s="25">
        <v>1989.0</v>
      </c>
      <c r="V518" s="26">
        <v>20.0</v>
      </c>
      <c r="W518" s="5">
        <f t="shared" si="2"/>
        <v>-1372</v>
      </c>
      <c r="X518" s="27">
        <f t="shared" si="3"/>
        <v>18</v>
      </c>
      <c r="Y518" s="28">
        <f t="shared" si="4"/>
        <v>0.4986574074</v>
      </c>
      <c r="Z518" s="27"/>
      <c r="AA518" s="27" t="str">
        <f t="shared" si="12"/>
        <v/>
      </c>
      <c r="AB518" s="27" t="str">
        <f t="shared" si="6"/>
        <v/>
      </c>
      <c r="AC518" s="27" t="str">
        <f t="shared" si="7"/>
        <v/>
      </c>
      <c r="AD518" s="27" t="str">
        <f t="shared" si="8"/>
        <v/>
      </c>
      <c r="AE518" t="str">
        <f t="shared" si="9"/>
        <v/>
      </c>
      <c r="AG518" t="str">
        <f t="shared" si="10"/>
        <v>@bor1975</v>
      </c>
      <c r="AH518" s="31" t="str">
        <f t="shared" si="11"/>
        <v>https://www.chess.com/member/bor1975</v>
      </c>
      <c r="AQ518" s="10"/>
    </row>
    <row r="519">
      <c r="A519" s="23">
        <v>516.0</v>
      </c>
      <c r="B519" s="10" t="s">
        <v>1447</v>
      </c>
      <c r="C519" s="24">
        <v>42166.43127314815</v>
      </c>
      <c r="D519" s="24">
        <v>43656.3744212963</v>
      </c>
      <c r="E519" s="10" t="s">
        <v>35</v>
      </c>
      <c r="F519" s="23">
        <v>13.0</v>
      </c>
      <c r="G519" s="25">
        <v>1442.0</v>
      </c>
      <c r="H519" s="23">
        <v>51.0</v>
      </c>
      <c r="I519" s="23">
        <v>825.0</v>
      </c>
      <c r="J519" s="23">
        <v>86.0</v>
      </c>
      <c r="K519" s="23">
        <v>728.0</v>
      </c>
      <c r="L519" s="23">
        <v>7502.0</v>
      </c>
      <c r="M519" s="23">
        <v>0.0</v>
      </c>
      <c r="N519" s="10" t="s">
        <v>36</v>
      </c>
      <c r="O519" s="10" t="s">
        <v>36</v>
      </c>
      <c r="P519" s="23">
        <v>0.0</v>
      </c>
      <c r="Q519" s="23">
        <v>0.0</v>
      </c>
      <c r="R519" s="23">
        <v>0.0</v>
      </c>
      <c r="S519" s="10" t="s">
        <v>36</v>
      </c>
      <c r="T519" s="14" t="s">
        <v>36</v>
      </c>
      <c r="U519" s="25">
        <v>1699.0</v>
      </c>
      <c r="V519" s="33" t="s">
        <v>36</v>
      </c>
      <c r="W519" s="5" t="str">
        <f t="shared" si="2"/>
        <v>#VALUE!</v>
      </c>
      <c r="X519" s="27">
        <f t="shared" si="3"/>
        <v>0</v>
      </c>
      <c r="Y519" s="28">
        <f t="shared" si="4"/>
        <v>0.02846064814</v>
      </c>
      <c r="Z519" s="27"/>
      <c r="AA519" s="27" t="str">
        <f t="shared" si="12"/>
        <v/>
      </c>
      <c r="AB519" s="27" t="str">
        <f t="shared" si="6"/>
        <v/>
      </c>
      <c r="AC519" s="27" t="str">
        <f t="shared" si="7"/>
        <v/>
      </c>
      <c r="AD519" s="27" t="str">
        <f t="shared" si="8"/>
        <v/>
      </c>
      <c r="AE519" t="str">
        <f t="shared" si="9"/>
        <v/>
      </c>
      <c r="AG519" t="str">
        <f t="shared" si="10"/>
        <v>@betolyn</v>
      </c>
      <c r="AH519" s="31" t="str">
        <f t="shared" si="11"/>
        <v>https://www.chess.com/member/betolyn</v>
      </c>
      <c r="AJ519" s="29"/>
      <c r="AK519" s="29"/>
      <c r="AL519" s="29"/>
      <c r="AM519" s="29"/>
      <c r="AQ519" s="10"/>
    </row>
    <row r="520">
      <c r="A520" s="23">
        <v>517.0</v>
      </c>
      <c r="B520" s="10" t="s">
        <v>1449</v>
      </c>
      <c r="C520" s="24">
        <v>43287.87971064815</v>
      </c>
      <c r="D520" s="24">
        <v>43656.28703703704</v>
      </c>
      <c r="E520" s="10" t="s">
        <v>35</v>
      </c>
      <c r="F520" s="23">
        <v>2.0</v>
      </c>
      <c r="G520" s="25">
        <v>1440.0</v>
      </c>
      <c r="H520" s="23">
        <v>69.0</v>
      </c>
      <c r="I520" s="23">
        <v>298.0</v>
      </c>
      <c r="J520" s="23">
        <v>20.0</v>
      </c>
      <c r="K520" s="23">
        <v>271.0</v>
      </c>
      <c r="L520" s="23">
        <v>14004.0</v>
      </c>
      <c r="M520" s="23">
        <v>0.0</v>
      </c>
      <c r="N520" s="23">
        <v>1421.0</v>
      </c>
      <c r="O520" s="23">
        <v>95.0</v>
      </c>
      <c r="P520" s="23">
        <v>53.0</v>
      </c>
      <c r="Q520" s="23">
        <v>2.0</v>
      </c>
      <c r="R520" s="23">
        <v>30.0</v>
      </c>
      <c r="S520" s="23">
        <v>14004.0</v>
      </c>
      <c r="T520" s="25">
        <v>0.0</v>
      </c>
      <c r="U520" s="25">
        <v>1467.0</v>
      </c>
      <c r="V520" s="25">
        <v>19.0</v>
      </c>
      <c r="W520" s="5">
        <f t="shared" si="2"/>
        <v>-1352</v>
      </c>
      <c r="X520" s="27">
        <f t="shared" si="3"/>
        <v>85</v>
      </c>
      <c r="Y520" s="28">
        <f t="shared" si="4"/>
        <v>0.1158449074</v>
      </c>
      <c r="Z520" s="27"/>
      <c r="AA520" s="27" t="str">
        <f t="shared" si="12"/>
        <v/>
      </c>
      <c r="AB520" s="27" t="str">
        <f t="shared" si="6"/>
        <v/>
      </c>
      <c r="AC520" s="27" t="str">
        <f t="shared" si="7"/>
        <v/>
      </c>
      <c r="AD520" s="27" t="str">
        <f t="shared" si="8"/>
        <v/>
      </c>
      <c r="AE520" t="str">
        <f t="shared" si="9"/>
        <v/>
      </c>
      <c r="AG520" t="str">
        <f t="shared" si="10"/>
        <v>@marcelot67</v>
      </c>
      <c r="AH520" s="31" t="str">
        <f t="shared" si="11"/>
        <v>https://www.chess.com/member/marcelot67</v>
      </c>
      <c r="AQ520" s="10"/>
    </row>
    <row r="521">
      <c r="A521" s="23">
        <v>518.0</v>
      </c>
      <c r="B521" s="10" t="s">
        <v>1451</v>
      </c>
      <c r="C521" s="24">
        <v>43256.776238425926</v>
      </c>
      <c r="D521" s="24">
        <v>43656.028275462966</v>
      </c>
      <c r="E521" s="10" t="s">
        <v>35</v>
      </c>
      <c r="F521" s="23">
        <v>0.0</v>
      </c>
      <c r="G521" s="25">
        <v>1439.0</v>
      </c>
      <c r="H521" s="23">
        <v>92.0</v>
      </c>
      <c r="I521" s="23">
        <v>75.0</v>
      </c>
      <c r="J521" s="23">
        <v>10.0</v>
      </c>
      <c r="K521" s="23">
        <v>46.0</v>
      </c>
      <c r="L521" s="23">
        <v>16877.0</v>
      </c>
      <c r="M521" s="23">
        <v>0.0</v>
      </c>
      <c r="N521" s="23">
        <v>1208.0</v>
      </c>
      <c r="O521" s="23">
        <v>296.0</v>
      </c>
      <c r="P521" s="23">
        <v>2.0</v>
      </c>
      <c r="Q521" s="23">
        <v>0.0</v>
      </c>
      <c r="R521" s="23">
        <v>0.0</v>
      </c>
      <c r="S521" s="23">
        <v>16877.0</v>
      </c>
      <c r="T521" s="25">
        <v>0.0</v>
      </c>
      <c r="U521" s="25">
        <v>1618.0</v>
      </c>
      <c r="V521" s="26">
        <v>14.0</v>
      </c>
      <c r="W521" s="5">
        <f t="shared" si="2"/>
        <v>-1116</v>
      </c>
      <c r="X521" s="27">
        <f t="shared" si="3"/>
        <v>2</v>
      </c>
      <c r="Y521" s="28">
        <f t="shared" si="4"/>
        <v>0.3746064815</v>
      </c>
      <c r="Z521" s="27"/>
      <c r="AA521" s="27" t="str">
        <f t="shared" si="12"/>
        <v/>
      </c>
      <c r="AB521" s="27" t="str">
        <f t="shared" si="6"/>
        <v/>
      </c>
      <c r="AC521" s="27" t="str">
        <f t="shared" si="7"/>
        <v/>
      </c>
      <c r="AD521" s="27" t="str">
        <f t="shared" si="8"/>
        <v/>
      </c>
      <c r="AE521" t="str">
        <f t="shared" si="9"/>
        <v/>
      </c>
      <c r="AG521" t="str">
        <f t="shared" si="10"/>
        <v>@pistacho16</v>
      </c>
      <c r="AH521" s="31" t="str">
        <f t="shared" si="11"/>
        <v>https://www.chess.com/member/pistacho16</v>
      </c>
      <c r="AJ521" s="29"/>
      <c r="AK521" s="29"/>
      <c r="AL521" s="29"/>
      <c r="AM521" s="29"/>
      <c r="AQ521" s="10"/>
    </row>
    <row r="522">
      <c r="A522" s="23">
        <v>519.0</v>
      </c>
      <c r="B522" s="10" t="s">
        <v>1453</v>
      </c>
      <c r="C522" s="24">
        <v>43605.41800925926</v>
      </c>
      <c r="D522" s="24">
        <v>43656.307592592595</v>
      </c>
      <c r="E522" s="10" t="s">
        <v>39</v>
      </c>
      <c r="F522" s="23">
        <v>5.0</v>
      </c>
      <c r="G522" s="25">
        <v>1438.0</v>
      </c>
      <c r="H522" s="23">
        <v>64.0</v>
      </c>
      <c r="I522" s="23">
        <v>56.0</v>
      </c>
      <c r="J522" s="23">
        <v>5.0</v>
      </c>
      <c r="K522" s="23">
        <v>25.0</v>
      </c>
      <c r="L522" s="23">
        <v>11663.0</v>
      </c>
      <c r="M522" s="23">
        <v>0.0</v>
      </c>
      <c r="N522" s="23">
        <v>1301.0</v>
      </c>
      <c r="O522" s="23">
        <v>245.0</v>
      </c>
      <c r="P522" s="23">
        <v>2.0</v>
      </c>
      <c r="Q522" s="23">
        <v>0.0</v>
      </c>
      <c r="R522" s="23">
        <v>0.0</v>
      </c>
      <c r="S522" s="23">
        <v>11663.0</v>
      </c>
      <c r="T522" s="25">
        <v>0.0</v>
      </c>
      <c r="U522" s="25">
        <v>1881.0</v>
      </c>
      <c r="V522" s="26">
        <v>25.0</v>
      </c>
      <c r="W522" s="5">
        <f t="shared" si="2"/>
        <v>-1237</v>
      </c>
      <c r="X522" s="27">
        <f t="shared" si="3"/>
        <v>2</v>
      </c>
      <c r="Y522" s="28">
        <f t="shared" si="4"/>
        <v>0.09528935185</v>
      </c>
      <c r="Z522" s="27"/>
      <c r="AA522" s="27" t="str">
        <f t="shared" si="12"/>
        <v/>
      </c>
      <c r="AB522" s="27" t="str">
        <f t="shared" si="6"/>
        <v/>
      </c>
      <c r="AC522" s="27" t="str">
        <f t="shared" si="7"/>
        <v/>
      </c>
      <c r="AD522" s="27" t="str">
        <f t="shared" si="8"/>
        <v/>
      </c>
      <c r="AE522" t="str">
        <f t="shared" si="9"/>
        <v/>
      </c>
      <c r="AG522" t="str">
        <f t="shared" si="10"/>
        <v>@javiermustak</v>
      </c>
      <c r="AH522" s="31" t="str">
        <f t="shared" si="11"/>
        <v>https://www.chess.com/member/javiermustak</v>
      </c>
      <c r="AJ522" s="29"/>
      <c r="AK522" s="29"/>
      <c r="AL522" s="29"/>
      <c r="AM522" s="29"/>
      <c r="AQ522" s="10"/>
    </row>
    <row r="523">
      <c r="A523" s="23">
        <v>520.0</v>
      </c>
      <c r="B523" s="10" t="s">
        <v>1456</v>
      </c>
      <c r="C523" s="24">
        <v>42950.610868055555</v>
      </c>
      <c r="D523" s="24">
        <v>43654.4609375</v>
      </c>
      <c r="E523" s="10" t="s">
        <v>39</v>
      </c>
      <c r="F523" s="23">
        <v>1.0</v>
      </c>
      <c r="G523" s="25">
        <v>1438.0</v>
      </c>
      <c r="H523" s="23">
        <v>76.0</v>
      </c>
      <c r="I523" s="23">
        <v>206.0</v>
      </c>
      <c r="J523" s="23">
        <v>14.0</v>
      </c>
      <c r="K523" s="23">
        <v>164.0</v>
      </c>
      <c r="L523" s="23">
        <v>47845.0</v>
      </c>
      <c r="M523" s="23">
        <v>27.27</v>
      </c>
      <c r="N523" s="10" t="s">
        <v>36</v>
      </c>
      <c r="O523" s="10" t="s">
        <v>36</v>
      </c>
      <c r="P523" s="23">
        <v>0.0</v>
      </c>
      <c r="Q523" s="23">
        <v>0.0</v>
      </c>
      <c r="R523" s="23">
        <v>0.0</v>
      </c>
      <c r="S523" s="10" t="s">
        <v>36</v>
      </c>
      <c r="T523" s="14" t="s">
        <v>36</v>
      </c>
      <c r="U523" s="25">
        <v>1870.0</v>
      </c>
      <c r="V523" s="25">
        <v>16.0</v>
      </c>
      <c r="W523" s="5" t="str">
        <f t="shared" si="2"/>
        <v>#VALUE!</v>
      </c>
      <c r="X523" s="27">
        <f t="shared" si="3"/>
        <v>0</v>
      </c>
      <c r="Y523" s="28">
        <f t="shared" si="4"/>
        <v>1.941944444</v>
      </c>
      <c r="Z523" s="27"/>
      <c r="AA523" s="27" t="str">
        <f t="shared" si="12"/>
        <v/>
      </c>
      <c r="AB523" s="27" t="str">
        <f t="shared" si="6"/>
        <v/>
      </c>
      <c r="AC523" s="27" t="str">
        <f t="shared" si="7"/>
        <v/>
      </c>
      <c r="AD523" s="27" t="str">
        <f t="shared" si="8"/>
        <v/>
      </c>
      <c r="AE523" t="str">
        <f t="shared" si="9"/>
        <v/>
      </c>
      <c r="AG523" t="str">
        <f t="shared" si="10"/>
        <v>@matiasfu86</v>
      </c>
      <c r="AH523" s="31" t="str">
        <f t="shared" si="11"/>
        <v>https://www.chess.com/member/matiasfu86</v>
      </c>
      <c r="AJ523" s="29"/>
      <c r="AK523" s="29"/>
      <c r="AL523" s="29"/>
      <c r="AM523" s="29"/>
      <c r="AQ523" s="10"/>
    </row>
    <row r="524">
      <c r="A524" s="23">
        <v>521.0</v>
      </c>
      <c r="B524" s="10" t="s">
        <v>1458</v>
      </c>
      <c r="C524" s="24">
        <v>42328.661412037036</v>
      </c>
      <c r="D524" s="24">
        <v>43656.370775462965</v>
      </c>
      <c r="E524" s="10" t="s">
        <v>39</v>
      </c>
      <c r="F524" s="23">
        <v>7.0</v>
      </c>
      <c r="G524" s="25">
        <v>1437.0</v>
      </c>
      <c r="H524" s="23">
        <v>75.0</v>
      </c>
      <c r="I524" s="23">
        <v>127.0</v>
      </c>
      <c r="J524" s="23">
        <v>9.0</v>
      </c>
      <c r="K524" s="23">
        <v>104.0</v>
      </c>
      <c r="L524" s="23">
        <v>86473.0</v>
      </c>
      <c r="M524" s="23">
        <v>5.56</v>
      </c>
      <c r="N524" s="23">
        <v>1238.0</v>
      </c>
      <c r="O524" s="23">
        <v>97.0</v>
      </c>
      <c r="P524" s="23">
        <v>35.0</v>
      </c>
      <c r="Q524" s="23">
        <v>2.0</v>
      </c>
      <c r="R524" s="23">
        <v>34.0</v>
      </c>
      <c r="S524" s="23">
        <v>86473.0</v>
      </c>
      <c r="T524" s="25">
        <v>5.56</v>
      </c>
      <c r="U524" s="25">
        <v>1450.0</v>
      </c>
      <c r="V524" s="14" t="s">
        <v>36</v>
      </c>
      <c r="W524" s="5">
        <f t="shared" si="2"/>
        <v>-1163</v>
      </c>
      <c r="X524" s="27">
        <f t="shared" si="3"/>
        <v>71</v>
      </c>
      <c r="Y524" s="28">
        <f t="shared" si="4"/>
        <v>0.03210648148</v>
      </c>
      <c r="Z524" s="27"/>
      <c r="AA524" s="27" t="str">
        <f t="shared" si="12"/>
        <v/>
      </c>
      <c r="AB524" s="27" t="str">
        <f t="shared" si="6"/>
        <v/>
      </c>
      <c r="AC524" s="27" t="str">
        <f t="shared" si="7"/>
        <v/>
      </c>
      <c r="AD524" s="27" t="str">
        <f t="shared" si="8"/>
        <v/>
      </c>
      <c r="AE524" t="str">
        <f t="shared" si="9"/>
        <v/>
      </c>
      <c r="AG524" t="str">
        <f t="shared" si="10"/>
        <v>@teseoh</v>
      </c>
      <c r="AH524" s="31" t="str">
        <f t="shared" si="11"/>
        <v>https://www.chess.com/member/teseoh</v>
      </c>
      <c r="AQ524" s="10"/>
    </row>
    <row r="525">
      <c r="A525" s="23">
        <v>522.0</v>
      </c>
      <c r="B525" s="10" t="s">
        <v>1460</v>
      </c>
      <c r="C525" s="24">
        <v>43479.37818287037</v>
      </c>
      <c r="D525" s="24">
        <v>43656.37709490741</v>
      </c>
      <c r="E525" s="10" t="s">
        <v>39</v>
      </c>
      <c r="F525" s="23">
        <v>79.0</v>
      </c>
      <c r="G525" s="25">
        <v>1435.0</v>
      </c>
      <c r="H525" s="23">
        <v>32.0</v>
      </c>
      <c r="I525" s="23">
        <v>877.0</v>
      </c>
      <c r="J525" s="23">
        <v>123.0</v>
      </c>
      <c r="K525" s="23">
        <v>706.0</v>
      </c>
      <c r="L525" s="23">
        <v>5260.0</v>
      </c>
      <c r="M525" s="23">
        <v>0.98</v>
      </c>
      <c r="N525" s="23">
        <v>1117.0</v>
      </c>
      <c r="O525" s="23">
        <v>107.0</v>
      </c>
      <c r="P525" s="23">
        <v>21.0</v>
      </c>
      <c r="Q525" s="23">
        <v>2.0</v>
      </c>
      <c r="R525" s="23">
        <v>16.0</v>
      </c>
      <c r="S525" s="23">
        <v>5260.0</v>
      </c>
      <c r="T525" s="25">
        <v>0.98</v>
      </c>
      <c r="U525" s="25">
        <v>1325.0</v>
      </c>
      <c r="V525" s="25">
        <v>18.0</v>
      </c>
      <c r="W525" s="5">
        <f t="shared" si="2"/>
        <v>-1085</v>
      </c>
      <c r="X525" s="27">
        <f t="shared" si="3"/>
        <v>39</v>
      </c>
      <c r="Y525" s="28">
        <f t="shared" si="4"/>
        <v>0.02578703703</v>
      </c>
      <c r="Z525" s="27"/>
      <c r="AA525" s="27" t="str">
        <f t="shared" si="12"/>
        <v/>
      </c>
      <c r="AB525" s="27" t="str">
        <f t="shared" si="6"/>
        <v/>
      </c>
      <c r="AC525" s="27" t="str">
        <f t="shared" si="7"/>
        <v/>
      </c>
      <c r="AD525" s="27" t="str">
        <f t="shared" si="8"/>
        <v/>
      </c>
      <c r="AE525" t="str">
        <f t="shared" si="9"/>
        <v/>
      </c>
      <c r="AG525" t="str">
        <f t="shared" si="10"/>
        <v>@fabio4770</v>
      </c>
      <c r="AH525" s="31" t="str">
        <f t="shared" si="11"/>
        <v>https://www.chess.com/member/fabio4770</v>
      </c>
      <c r="AJ525" s="29"/>
      <c r="AK525" s="29"/>
      <c r="AL525" s="29"/>
      <c r="AM525" s="29"/>
      <c r="AQ525" s="10"/>
    </row>
    <row r="526">
      <c r="A526" s="23">
        <v>523.0</v>
      </c>
      <c r="B526" s="10" t="s">
        <v>1463</v>
      </c>
      <c r="C526" s="24">
        <v>42919.61019675926</v>
      </c>
      <c r="D526" s="24">
        <v>43655.40216435185</v>
      </c>
      <c r="E526" s="10" t="s">
        <v>35</v>
      </c>
      <c r="F526" s="23">
        <v>6.0</v>
      </c>
      <c r="G526" s="25">
        <v>1435.0</v>
      </c>
      <c r="H526" s="23">
        <v>89.0</v>
      </c>
      <c r="I526" s="23">
        <v>146.0</v>
      </c>
      <c r="J526" s="23">
        <v>11.0</v>
      </c>
      <c r="K526" s="23">
        <v>106.0</v>
      </c>
      <c r="L526" s="23">
        <v>13734.0</v>
      </c>
      <c r="M526" s="23">
        <v>0.0</v>
      </c>
      <c r="N526" s="23">
        <v>644.0</v>
      </c>
      <c r="O526" s="23">
        <v>241.0</v>
      </c>
      <c r="P526" s="23">
        <v>0.0</v>
      </c>
      <c r="Q526" s="23">
        <v>0.0</v>
      </c>
      <c r="R526" s="23">
        <v>4.0</v>
      </c>
      <c r="S526" s="23">
        <v>13734.0</v>
      </c>
      <c r="T526" s="25">
        <v>0.0</v>
      </c>
      <c r="U526" s="25">
        <v>2102.0</v>
      </c>
      <c r="V526" s="26">
        <v>24.0</v>
      </c>
      <c r="W526" s="5">
        <f t="shared" si="2"/>
        <v>-555</v>
      </c>
      <c r="X526" s="27">
        <f t="shared" si="3"/>
        <v>4</v>
      </c>
      <c r="Y526" s="28">
        <f t="shared" si="4"/>
        <v>1.000717593</v>
      </c>
      <c r="Z526" s="27"/>
      <c r="AA526" s="27" t="str">
        <f t="shared" si="12"/>
        <v/>
      </c>
      <c r="AB526" s="27" t="str">
        <f t="shared" si="6"/>
        <v/>
      </c>
      <c r="AC526" s="27" t="str">
        <f t="shared" si="7"/>
        <v/>
      </c>
      <c r="AD526" s="27" t="str">
        <f t="shared" si="8"/>
        <v/>
      </c>
      <c r="AE526" t="str">
        <f t="shared" si="9"/>
        <v/>
      </c>
      <c r="AG526" t="str">
        <f t="shared" si="10"/>
        <v>@agusquinntana</v>
      </c>
      <c r="AH526" s="31" t="str">
        <f t="shared" si="11"/>
        <v>https://www.chess.com/member/agusquinntana</v>
      </c>
      <c r="AQ526" s="10"/>
    </row>
    <row r="527">
      <c r="A527" s="23">
        <v>524.0</v>
      </c>
      <c r="B527" s="10" t="s">
        <v>1465</v>
      </c>
      <c r="C527" s="24">
        <v>43570.419340277775</v>
      </c>
      <c r="D527" s="24">
        <v>43656.18114583333</v>
      </c>
      <c r="E527" s="10" t="s">
        <v>39</v>
      </c>
      <c r="F527" s="23">
        <v>11.0</v>
      </c>
      <c r="G527" s="25">
        <v>1434.0</v>
      </c>
      <c r="H527" s="23">
        <v>44.0</v>
      </c>
      <c r="I527" s="23">
        <v>109.0</v>
      </c>
      <c r="J527" s="23">
        <v>4.0</v>
      </c>
      <c r="K527" s="23">
        <v>89.0</v>
      </c>
      <c r="L527" s="23">
        <v>4093.0</v>
      </c>
      <c r="M527" s="23">
        <v>0.0</v>
      </c>
      <c r="N527" s="23">
        <v>932.0</v>
      </c>
      <c r="O527" s="23">
        <v>281.0</v>
      </c>
      <c r="P527" s="23">
        <v>0.0</v>
      </c>
      <c r="Q527" s="23">
        <v>0.0</v>
      </c>
      <c r="R527" s="23">
        <v>2.0</v>
      </c>
      <c r="S527" s="23">
        <v>4093.0</v>
      </c>
      <c r="T527" s="25">
        <v>0.0</v>
      </c>
      <c r="U527" s="25">
        <v>1313.0</v>
      </c>
      <c r="V527" s="26">
        <v>12.0</v>
      </c>
      <c r="W527" s="5">
        <f t="shared" si="2"/>
        <v>-888</v>
      </c>
      <c r="X527" s="27">
        <f t="shared" si="3"/>
        <v>2</v>
      </c>
      <c r="Y527" s="28">
        <f t="shared" si="4"/>
        <v>0.2217361111</v>
      </c>
      <c r="Z527" s="27"/>
      <c r="AA527" s="27" t="str">
        <f t="shared" si="12"/>
        <v/>
      </c>
      <c r="AB527" s="27" t="str">
        <f t="shared" si="6"/>
        <v/>
      </c>
      <c r="AC527" s="27" t="str">
        <f t="shared" si="7"/>
        <v/>
      </c>
      <c r="AD527" s="27" t="str">
        <f t="shared" si="8"/>
        <v/>
      </c>
      <c r="AE527" t="str">
        <f t="shared" si="9"/>
        <v/>
      </c>
      <c r="AG527" t="str">
        <f t="shared" si="10"/>
        <v>@julianruffo</v>
      </c>
      <c r="AH527" s="31" t="str">
        <f t="shared" si="11"/>
        <v>https://www.chess.com/member/julianruffo</v>
      </c>
      <c r="AJ527" s="29"/>
      <c r="AK527" s="29"/>
      <c r="AL527" s="29"/>
      <c r="AM527" s="29"/>
      <c r="AQ527" s="10"/>
    </row>
    <row r="528">
      <c r="A528" s="23">
        <v>525.0</v>
      </c>
      <c r="B528" s="10" t="s">
        <v>1468</v>
      </c>
      <c r="C528" s="24">
        <v>43221.03915509259</v>
      </c>
      <c r="D528" s="24">
        <v>43656.26793981482</v>
      </c>
      <c r="E528" s="10" t="s">
        <v>35</v>
      </c>
      <c r="F528" s="23">
        <v>9.0</v>
      </c>
      <c r="G528" s="25">
        <v>1432.0</v>
      </c>
      <c r="H528" s="23">
        <v>63.0</v>
      </c>
      <c r="I528" s="23">
        <v>233.0</v>
      </c>
      <c r="J528" s="23">
        <v>9.0</v>
      </c>
      <c r="K528" s="23">
        <v>226.0</v>
      </c>
      <c r="L528" s="23">
        <v>14935.0</v>
      </c>
      <c r="M528" s="23">
        <v>0.0</v>
      </c>
      <c r="N528" s="23">
        <v>1283.0</v>
      </c>
      <c r="O528" s="23">
        <v>71.0</v>
      </c>
      <c r="P528" s="23">
        <v>57.0</v>
      </c>
      <c r="Q528" s="23">
        <v>1.0</v>
      </c>
      <c r="R528" s="23">
        <v>53.0</v>
      </c>
      <c r="S528" s="23">
        <v>14935.0</v>
      </c>
      <c r="T528" s="25">
        <v>0.0</v>
      </c>
      <c r="U528" s="25">
        <v>1905.0</v>
      </c>
      <c r="V528" s="25">
        <v>18.0</v>
      </c>
      <c r="W528" s="5">
        <f t="shared" si="2"/>
        <v>-1220</v>
      </c>
      <c r="X528" s="27">
        <f t="shared" si="3"/>
        <v>111</v>
      </c>
      <c r="Y528" s="28">
        <f t="shared" si="4"/>
        <v>0.1349421296</v>
      </c>
      <c r="Z528" s="27"/>
      <c r="AA528" s="27" t="str">
        <f t="shared" si="12"/>
        <v/>
      </c>
      <c r="AB528" s="27" t="str">
        <f t="shared" si="6"/>
        <v/>
      </c>
      <c r="AC528" s="27" t="str">
        <f t="shared" si="7"/>
        <v/>
      </c>
      <c r="AD528" s="27" t="str">
        <f t="shared" si="8"/>
        <v/>
      </c>
      <c r="AE528" t="str">
        <f t="shared" si="9"/>
        <v/>
      </c>
      <c r="AG528" t="str">
        <f t="shared" si="10"/>
        <v>@cristian_isaac</v>
      </c>
      <c r="AH528" s="31" t="str">
        <f t="shared" si="11"/>
        <v>https://www.chess.com/member/cristian_isaac</v>
      </c>
      <c r="AJ528" s="29"/>
      <c r="AK528" s="29"/>
      <c r="AL528" s="29"/>
      <c r="AM528" s="29"/>
      <c r="AQ528" s="10"/>
    </row>
    <row r="529">
      <c r="A529" s="23">
        <v>526.0</v>
      </c>
      <c r="B529" s="10" t="s">
        <v>1470</v>
      </c>
      <c r="C529" s="24">
        <v>43620.363275462965</v>
      </c>
      <c r="D529" s="24">
        <v>43656.14171296296</v>
      </c>
      <c r="E529" s="10" t="s">
        <v>39</v>
      </c>
      <c r="F529" s="23">
        <v>2.0</v>
      </c>
      <c r="G529" s="25">
        <v>1432.0</v>
      </c>
      <c r="H529" s="23">
        <v>72.0</v>
      </c>
      <c r="I529" s="23">
        <v>26.0</v>
      </c>
      <c r="J529" s="23">
        <v>2.0</v>
      </c>
      <c r="K529" s="23">
        <v>9.0</v>
      </c>
      <c r="L529" s="23">
        <v>41272.0</v>
      </c>
      <c r="M529" s="23">
        <v>0.0</v>
      </c>
      <c r="N529" s="10" t="s">
        <v>36</v>
      </c>
      <c r="O529" s="10" t="s">
        <v>36</v>
      </c>
      <c r="P529" s="23">
        <v>0.0</v>
      </c>
      <c r="Q529" s="23">
        <v>0.0</v>
      </c>
      <c r="R529" s="23">
        <v>0.0</v>
      </c>
      <c r="S529" s="10" t="s">
        <v>36</v>
      </c>
      <c r="T529" s="14" t="s">
        <v>36</v>
      </c>
      <c r="U529" s="25">
        <v>960.0</v>
      </c>
      <c r="V529" s="25">
        <v>12.0</v>
      </c>
      <c r="W529" s="5" t="str">
        <f t="shared" si="2"/>
        <v>#VALUE!</v>
      </c>
      <c r="X529" s="27">
        <f t="shared" si="3"/>
        <v>0</v>
      </c>
      <c r="Y529" s="28">
        <f t="shared" si="4"/>
        <v>0.2611689815</v>
      </c>
      <c r="Z529" s="27"/>
      <c r="AA529" s="27" t="str">
        <f t="shared" si="12"/>
        <v/>
      </c>
      <c r="AB529" s="27" t="str">
        <f t="shared" si="6"/>
        <v/>
      </c>
      <c r="AC529" s="27" t="str">
        <f t="shared" si="7"/>
        <v/>
      </c>
      <c r="AD529" s="27" t="str">
        <f t="shared" si="8"/>
        <v/>
      </c>
      <c r="AE529" t="str">
        <f t="shared" si="9"/>
        <v/>
      </c>
      <c r="AG529" t="str">
        <f t="shared" si="10"/>
        <v>@lemy74</v>
      </c>
      <c r="AH529" s="31" t="str">
        <f t="shared" si="11"/>
        <v>https://www.chess.com/member/lemy74</v>
      </c>
      <c r="AJ529" s="29"/>
      <c r="AK529" s="29"/>
      <c r="AL529" s="29"/>
      <c r="AM529" s="29"/>
      <c r="AQ529" s="10"/>
    </row>
    <row r="530">
      <c r="A530" s="23">
        <v>527.0</v>
      </c>
      <c r="B530" s="10" t="s">
        <v>1473</v>
      </c>
      <c r="C530" s="24">
        <v>41493.53518518519</v>
      </c>
      <c r="D530" s="24">
        <v>43654.07824074074</v>
      </c>
      <c r="E530" s="10" t="s">
        <v>39</v>
      </c>
      <c r="F530" s="23">
        <v>0.0</v>
      </c>
      <c r="G530" s="25">
        <v>1429.0</v>
      </c>
      <c r="H530" s="23">
        <v>80.0</v>
      </c>
      <c r="I530" s="23">
        <v>440.0</v>
      </c>
      <c r="J530" s="23">
        <v>21.0</v>
      </c>
      <c r="K530" s="23">
        <v>344.0</v>
      </c>
      <c r="L530" s="23">
        <v>6033.0</v>
      </c>
      <c r="M530" s="23">
        <v>20.0</v>
      </c>
      <c r="N530" s="23">
        <v>1567.0</v>
      </c>
      <c r="O530" s="23">
        <v>80.0</v>
      </c>
      <c r="P530" s="23">
        <v>45.0</v>
      </c>
      <c r="Q530" s="23">
        <v>2.0</v>
      </c>
      <c r="R530" s="23">
        <v>23.0</v>
      </c>
      <c r="S530" s="23">
        <v>6033.0</v>
      </c>
      <c r="T530" s="25">
        <v>20.0</v>
      </c>
      <c r="U530" s="25">
        <v>1757.0</v>
      </c>
      <c r="V530" s="14" t="s">
        <v>36</v>
      </c>
      <c r="W530" s="5">
        <f t="shared" si="2"/>
        <v>-1487</v>
      </c>
      <c r="X530" s="27">
        <f t="shared" si="3"/>
        <v>70</v>
      </c>
      <c r="Y530" s="28">
        <f t="shared" si="4"/>
        <v>2.324641204</v>
      </c>
      <c r="Z530" s="27"/>
      <c r="AA530" s="27" t="str">
        <f t="shared" si="12"/>
        <v/>
      </c>
      <c r="AB530" s="27" t="str">
        <f t="shared" si="6"/>
        <v/>
      </c>
      <c r="AC530" s="27" t="str">
        <f t="shared" si="7"/>
        <v/>
      </c>
      <c r="AD530" s="27" t="str">
        <f t="shared" si="8"/>
        <v/>
      </c>
      <c r="AE530" t="str">
        <f t="shared" si="9"/>
        <v/>
      </c>
      <c r="AG530" t="str">
        <f t="shared" si="10"/>
        <v>@lucasf09u</v>
      </c>
      <c r="AH530" s="31" t="str">
        <f t="shared" si="11"/>
        <v>https://www.chess.com/member/lucasf09u</v>
      </c>
      <c r="AQ530" s="10"/>
    </row>
    <row r="531">
      <c r="A531" s="23">
        <v>528.0</v>
      </c>
      <c r="B531" s="10" t="s">
        <v>1475</v>
      </c>
      <c r="C531" s="24">
        <v>43519.48553240741</v>
      </c>
      <c r="D531" s="24">
        <v>43656.30494212963</v>
      </c>
      <c r="E531" s="10" t="s">
        <v>35</v>
      </c>
      <c r="F531" s="23">
        <v>31.0</v>
      </c>
      <c r="G531" s="25">
        <v>1425.0</v>
      </c>
      <c r="H531" s="23">
        <v>47.0</v>
      </c>
      <c r="I531" s="23">
        <v>253.0</v>
      </c>
      <c r="J531" s="23">
        <v>23.0</v>
      </c>
      <c r="K531" s="23">
        <v>224.0</v>
      </c>
      <c r="L531" s="23">
        <v>30182.0</v>
      </c>
      <c r="M531" s="23">
        <v>0.0</v>
      </c>
      <c r="N531" s="23">
        <v>1092.0</v>
      </c>
      <c r="O531" s="23">
        <v>126.0</v>
      </c>
      <c r="P531" s="23">
        <v>8.0</v>
      </c>
      <c r="Q531" s="23">
        <v>1.0</v>
      </c>
      <c r="R531" s="23">
        <v>11.0</v>
      </c>
      <c r="S531" s="23">
        <v>30182.0</v>
      </c>
      <c r="T531" s="25">
        <v>0.0</v>
      </c>
      <c r="U531" s="25">
        <v>1451.0</v>
      </c>
      <c r="V531" s="26">
        <v>19.0</v>
      </c>
      <c r="W531" s="5">
        <f t="shared" si="2"/>
        <v>-1045</v>
      </c>
      <c r="X531" s="27">
        <f t="shared" si="3"/>
        <v>20</v>
      </c>
      <c r="Y531" s="28">
        <f t="shared" si="4"/>
        <v>0.09793981481</v>
      </c>
      <c r="Z531" s="27"/>
      <c r="AA531" s="27" t="str">
        <f t="shared" si="12"/>
        <v/>
      </c>
      <c r="AB531" s="27" t="str">
        <f t="shared" si="6"/>
        <v/>
      </c>
      <c r="AC531" s="27" t="str">
        <f t="shared" si="7"/>
        <v/>
      </c>
      <c r="AD531" s="27" t="str">
        <f t="shared" si="8"/>
        <v/>
      </c>
      <c r="AE531" t="str">
        <f t="shared" si="9"/>
        <v/>
      </c>
      <c r="AG531" t="str">
        <f t="shared" si="10"/>
        <v>@robertovanni</v>
      </c>
      <c r="AH531" s="31" t="str">
        <f t="shared" si="11"/>
        <v>https://www.chess.com/member/robertovanni</v>
      </c>
      <c r="AJ531" s="29"/>
      <c r="AK531" s="29"/>
      <c r="AL531" s="29"/>
      <c r="AM531" s="29"/>
      <c r="AQ531" s="10"/>
    </row>
    <row r="532">
      <c r="A532" s="23">
        <v>529.0</v>
      </c>
      <c r="B532" s="10" t="s">
        <v>1478</v>
      </c>
      <c r="C532" s="24">
        <v>43591.06283564815</v>
      </c>
      <c r="D532" s="24">
        <v>43656.34912037037</v>
      </c>
      <c r="E532" s="10" t="s">
        <v>39</v>
      </c>
      <c r="F532" s="23">
        <v>13.0</v>
      </c>
      <c r="G532" s="25">
        <v>1423.0</v>
      </c>
      <c r="H532" s="23">
        <v>43.0</v>
      </c>
      <c r="I532" s="23">
        <v>143.0</v>
      </c>
      <c r="J532" s="23">
        <v>10.0</v>
      </c>
      <c r="K532" s="23">
        <v>92.0</v>
      </c>
      <c r="L532" s="23">
        <v>3755.0</v>
      </c>
      <c r="M532" s="23">
        <v>0.0</v>
      </c>
      <c r="N532" s="10" t="s">
        <v>36</v>
      </c>
      <c r="O532" s="10" t="s">
        <v>36</v>
      </c>
      <c r="P532" s="23">
        <v>0.0</v>
      </c>
      <c r="Q532" s="23">
        <v>0.0</v>
      </c>
      <c r="R532" s="23">
        <v>0.0</v>
      </c>
      <c r="S532" s="10" t="s">
        <v>36</v>
      </c>
      <c r="T532" s="14" t="s">
        <v>36</v>
      </c>
      <c r="U532" s="25">
        <v>1452.0</v>
      </c>
      <c r="V532" s="26">
        <v>21.0</v>
      </c>
      <c r="W532" s="5" t="str">
        <f t="shared" si="2"/>
        <v>#VALUE!</v>
      </c>
      <c r="X532" s="27">
        <f t="shared" si="3"/>
        <v>0</v>
      </c>
      <c r="Y532" s="28">
        <f t="shared" si="4"/>
        <v>0.05376157408</v>
      </c>
      <c r="Z532" s="27"/>
      <c r="AA532" s="27" t="str">
        <f t="shared" si="12"/>
        <v/>
      </c>
      <c r="AB532" s="27" t="str">
        <f t="shared" si="6"/>
        <v/>
      </c>
      <c r="AC532" s="27" t="str">
        <f t="shared" si="7"/>
        <v/>
      </c>
      <c r="AD532" s="27" t="str">
        <f t="shared" si="8"/>
        <v/>
      </c>
      <c r="AE532" t="str">
        <f t="shared" si="9"/>
        <v/>
      </c>
      <c r="AG532" t="str">
        <f t="shared" si="10"/>
        <v>@rob_tabris</v>
      </c>
      <c r="AH532" s="31" t="str">
        <f t="shared" si="11"/>
        <v>https://www.chess.com/member/rob_tabris</v>
      </c>
      <c r="AJ532" s="29"/>
      <c r="AK532" s="29"/>
      <c r="AL532" s="29"/>
      <c r="AM532" s="29"/>
      <c r="AQ532" s="10"/>
    </row>
    <row r="533">
      <c r="A533" s="23">
        <v>530.0</v>
      </c>
      <c r="B533" s="10" t="s">
        <v>1481</v>
      </c>
      <c r="C533" s="24">
        <v>43226.33152777778</v>
      </c>
      <c r="D533" s="24">
        <v>43656.374386574076</v>
      </c>
      <c r="E533" s="10" t="s">
        <v>39</v>
      </c>
      <c r="F533" s="23">
        <v>6.0</v>
      </c>
      <c r="G533" s="25">
        <v>1422.0</v>
      </c>
      <c r="H533" s="23">
        <v>71.0</v>
      </c>
      <c r="I533" s="23">
        <v>110.0</v>
      </c>
      <c r="J533" s="23">
        <v>8.0</v>
      </c>
      <c r="K533" s="23">
        <v>82.0</v>
      </c>
      <c r="L533" s="23">
        <v>44595.0</v>
      </c>
      <c r="M533" s="23">
        <v>14.71</v>
      </c>
      <c r="N533" s="23">
        <v>1372.0</v>
      </c>
      <c r="O533" s="23">
        <v>85.0</v>
      </c>
      <c r="P533" s="23">
        <v>36.0</v>
      </c>
      <c r="Q533" s="23">
        <v>2.0</v>
      </c>
      <c r="R533" s="23">
        <v>25.0</v>
      </c>
      <c r="S533" s="23">
        <v>44595.0</v>
      </c>
      <c r="T533" s="25">
        <v>14.71</v>
      </c>
      <c r="U533" s="25">
        <v>1363.0</v>
      </c>
      <c r="V533" s="26">
        <v>18.0</v>
      </c>
      <c r="W533" s="5">
        <f t="shared" si="2"/>
        <v>-1301</v>
      </c>
      <c r="X533" s="27">
        <f t="shared" si="3"/>
        <v>63</v>
      </c>
      <c r="Y533" s="28">
        <f t="shared" si="4"/>
        <v>0.02849537037</v>
      </c>
      <c r="Z533" s="27"/>
      <c r="AA533" s="27" t="str">
        <f t="shared" si="12"/>
        <v/>
      </c>
      <c r="AB533" s="27" t="str">
        <f t="shared" si="6"/>
        <v/>
      </c>
      <c r="AC533" s="27" t="str">
        <f t="shared" si="7"/>
        <v/>
      </c>
      <c r="AD533" s="27" t="str">
        <f t="shared" si="8"/>
        <v/>
      </c>
      <c r="AE533" t="str">
        <f t="shared" si="9"/>
        <v/>
      </c>
      <c r="AG533" t="str">
        <f t="shared" si="10"/>
        <v>@claudiusgustav</v>
      </c>
      <c r="AH533" s="31" t="str">
        <f t="shared" si="11"/>
        <v>https://www.chess.com/member/claudiusgustav</v>
      </c>
      <c r="AM533" s="40"/>
      <c r="AQ533" s="10"/>
    </row>
    <row r="534">
      <c r="A534" s="23">
        <v>531.0</v>
      </c>
      <c r="B534" s="10" t="s">
        <v>1483</v>
      </c>
      <c r="C534" s="24">
        <v>42931.03702546296</v>
      </c>
      <c r="D534" s="24">
        <v>43655.040925925925</v>
      </c>
      <c r="E534" s="10" t="s">
        <v>35</v>
      </c>
      <c r="F534" s="23">
        <v>0.0</v>
      </c>
      <c r="G534" s="25">
        <v>1422.0</v>
      </c>
      <c r="H534" s="23">
        <v>98.0</v>
      </c>
      <c r="I534" s="23">
        <v>116.0</v>
      </c>
      <c r="J534" s="23">
        <v>6.0</v>
      </c>
      <c r="K534" s="23">
        <v>76.0</v>
      </c>
      <c r="L534" s="23">
        <v>67465.0</v>
      </c>
      <c r="M534" s="23">
        <v>25.0</v>
      </c>
      <c r="N534" s="23">
        <v>872.0</v>
      </c>
      <c r="O534" s="23">
        <v>270.0</v>
      </c>
      <c r="P534" s="23">
        <v>1.0</v>
      </c>
      <c r="Q534" s="23">
        <v>0.0</v>
      </c>
      <c r="R534" s="23">
        <v>1.0</v>
      </c>
      <c r="S534" s="23">
        <v>67465.0</v>
      </c>
      <c r="T534" s="25">
        <v>25.0</v>
      </c>
      <c r="U534" s="25">
        <v>993.0</v>
      </c>
      <c r="V534" s="14" t="s">
        <v>36</v>
      </c>
      <c r="W534" s="5">
        <f t="shared" si="2"/>
        <v>-774</v>
      </c>
      <c r="X534" s="27">
        <f t="shared" si="3"/>
        <v>2</v>
      </c>
      <c r="Y534" s="28">
        <f t="shared" si="4"/>
        <v>1.361956019</v>
      </c>
      <c r="Z534" s="27"/>
      <c r="AA534" s="27" t="str">
        <f t="shared" si="12"/>
        <v/>
      </c>
      <c r="AB534" s="27" t="str">
        <f t="shared" si="6"/>
        <v/>
      </c>
      <c r="AC534" s="27" t="str">
        <f t="shared" si="7"/>
        <v/>
      </c>
      <c r="AD534" s="27" t="str">
        <f t="shared" si="8"/>
        <v/>
      </c>
      <c r="AE534" t="str">
        <f t="shared" si="9"/>
        <v/>
      </c>
      <c r="AG534" t="str">
        <f t="shared" si="10"/>
        <v>@hdesantis</v>
      </c>
      <c r="AH534" s="31" t="str">
        <f t="shared" si="11"/>
        <v>https://www.chess.com/member/hdesantis</v>
      </c>
      <c r="AJ534" s="29"/>
      <c r="AK534" s="29"/>
      <c r="AL534" s="29"/>
      <c r="AM534" s="29"/>
      <c r="AQ534" s="10"/>
    </row>
    <row r="535">
      <c r="A535" s="23">
        <v>532.0</v>
      </c>
      <c r="B535" s="10" t="s">
        <v>1486</v>
      </c>
      <c r="C535" s="24">
        <v>43479.73967592593</v>
      </c>
      <c r="D535" s="24">
        <v>43656.29560185185</v>
      </c>
      <c r="E535" s="10" t="s">
        <v>35</v>
      </c>
      <c r="F535" s="23">
        <v>0.0</v>
      </c>
      <c r="G535" s="25">
        <v>1422.0</v>
      </c>
      <c r="H535" s="23">
        <v>60.0</v>
      </c>
      <c r="I535" s="23">
        <v>111.0</v>
      </c>
      <c r="J535" s="23">
        <v>2.0</v>
      </c>
      <c r="K535" s="23">
        <v>81.0</v>
      </c>
      <c r="L535" s="23">
        <v>4750.0</v>
      </c>
      <c r="M535" s="23">
        <v>0.0</v>
      </c>
      <c r="N535" s="23">
        <v>929.0</v>
      </c>
      <c r="O535" s="23">
        <v>202.0</v>
      </c>
      <c r="P535" s="23">
        <v>0.0</v>
      </c>
      <c r="Q535" s="23">
        <v>0.0</v>
      </c>
      <c r="R535" s="23">
        <v>4.0</v>
      </c>
      <c r="S535" s="23">
        <v>4750.0</v>
      </c>
      <c r="T535" s="25">
        <v>0.0</v>
      </c>
      <c r="U535" s="25">
        <v>1391.0</v>
      </c>
      <c r="V535" s="33" t="s">
        <v>36</v>
      </c>
      <c r="W535" s="5">
        <f t="shared" si="2"/>
        <v>-869</v>
      </c>
      <c r="X535" s="27">
        <f t="shared" si="3"/>
        <v>4</v>
      </c>
      <c r="Y535" s="28">
        <f t="shared" si="4"/>
        <v>0.1072800926</v>
      </c>
      <c r="Z535" s="27"/>
      <c r="AA535" s="27" t="str">
        <f t="shared" si="12"/>
        <v/>
      </c>
      <c r="AB535" s="27" t="str">
        <f t="shared" si="6"/>
        <v/>
      </c>
      <c r="AC535" s="27" t="str">
        <f t="shared" si="7"/>
        <v/>
      </c>
      <c r="AD535" s="27" t="str">
        <f t="shared" si="8"/>
        <v/>
      </c>
      <c r="AE535" t="str">
        <f t="shared" si="9"/>
        <v/>
      </c>
      <c r="AG535" t="str">
        <f t="shared" si="10"/>
        <v>@pablinlin</v>
      </c>
      <c r="AH535" s="31" t="str">
        <f t="shared" si="11"/>
        <v>https://www.chess.com/member/pablinlin</v>
      </c>
      <c r="AJ535" s="29"/>
      <c r="AK535" s="29"/>
      <c r="AL535" s="29"/>
      <c r="AM535" s="29"/>
      <c r="AQ535" s="10"/>
    </row>
    <row r="536">
      <c r="A536" s="23">
        <v>533.0</v>
      </c>
      <c r="B536" s="10" t="s">
        <v>1489</v>
      </c>
      <c r="C536" s="24">
        <v>43135.745462962965</v>
      </c>
      <c r="D536" s="24">
        <v>43655.74196759259</v>
      </c>
      <c r="E536" s="10" t="s">
        <v>39</v>
      </c>
      <c r="F536" s="23">
        <v>0.0</v>
      </c>
      <c r="G536" s="25">
        <v>1421.0</v>
      </c>
      <c r="H536" s="23">
        <v>76.0</v>
      </c>
      <c r="I536" s="23">
        <v>72.0</v>
      </c>
      <c r="J536" s="23">
        <v>4.0</v>
      </c>
      <c r="K536" s="23">
        <v>56.0</v>
      </c>
      <c r="L536" s="23">
        <v>14472.0</v>
      </c>
      <c r="M536" s="23">
        <v>0.0</v>
      </c>
      <c r="N536" s="23">
        <v>1271.0</v>
      </c>
      <c r="O536" s="23">
        <v>117.0</v>
      </c>
      <c r="P536" s="23">
        <v>8.0</v>
      </c>
      <c r="Q536" s="23">
        <v>1.0</v>
      </c>
      <c r="R536" s="23">
        <v>5.0</v>
      </c>
      <c r="S536" s="23">
        <v>14472.0</v>
      </c>
      <c r="T536" s="25">
        <v>0.0</v>
      </c>
      <c r="U536" s="14" t="s">
        <v>36</v>
      </c>
      <c r="V536" s="14" t="s">
        <v>36</v>
      </c>
      <c r="W536" s="5">
        <f t="shared" si="2"/>
        <v>-1195</v>
      </c>
      <c r="X536" s="27">
        <f t="shared" si="3"/>
        <v>14</v>
      </c>
      <c r="Y536" s="28">
        <f t="shared" si="4"/>
        <v>0.6609143519</v>
      </c>
      <c r="Z536" s="27"/>
      <c r="AA536" s="27" t="str">
        <f t="shared" si="12"/>
        <v/>
      </c>
      <c r="AB536" s="27" t="str">
        <f t="shared" si="6"/>
        <v/>
      </c>
      <c r="AC536" s="27" t="str">
        <f t="shared" si="7"/>
        <v/>
      </c>
      <c r="AD536" s="27" t="str">
        <f t="shared" si="8"/>
        <v/>
      </c>
      <c r="AE536" t="str">
        <f t="shared" si="9"/>
        <v/>
      </c>
      <c r="AG536" t="str">
        <f t="shared" si="10"/>
        <v>@vonotto</v>
      </c>
      <c r="AH536" s="31" t="str">
        <f t="shared" si="11"/>
        <v>https://www.chess.com/member/vonotto</v>
      </c>
      <c r="AJ536" s="29"/>
      <c r="AK536" s="29"/>
      <c r="AL536" s="29"/>
      <c r="AM536" s="29"/>
      <c r="AQ536" s="10"/>
    </row>
    <row r="537">
      <c r="A537" s="23">
        <v>534.0</v>
      </c>
      <c r="B537" s="10" t="s">
        <v>1492</v>
      </c>
      <c r="C537" s="24">
        <v>41724.89942129629</v>
      </c>
      <c r="D537" s="24">
        <v>43655.7875462963</v>
      </c>
      <c r="E537" s="10" t="s">
        <v>39</v>
      </c>
      <c r="F537" s="23">
        <v>0.0</v>
      </c>
      <c r="G537" s="25">
        <v>1421.0</v>
      </c>
      <c r="H537" s="23">
        <v>129.0</v>
      </c>
      <c r="I537" s="23">
        <v>38.0</v>
      </c>
      <c r="J537" s="23">
        <v>2.0</v>
      </c>
      <c r="K537" s="23">
        <v>46.0</v>
      </c>
      <c r="L537" s="23">
        <v>11280.0</v>
      </c>
      <c r="M537" s="23">
        <v>0.0</v>
      </c>
      <c r="N537" s="23">
        <v>1144.0</v>
      </c>
      <c r="O537" s="23">
        <v>291.0</v>
      </c>
      <c r="P537" s="23">
        <v>0.0</v>
      </c>
      <c r="Q537" s="23">
        <v>0.0</v>
      </c>
      <c r="R537" s="23">
        <v>2.0</v>
      </c>
      <c r="S537" s="23">
        <v>11280.0</v>
      </c>
      <c r="T537" s="25">
        <v>0.0</v>
      </c>
      <c r="U537" s="25">
        <v>1316.0</v>
      </c>
      <c r="V537" s="33" t="s">
        <v>36</v>
      </c>
      <c r="W537" s="5">
        <f t="shared" si="2"/>
        <v>-1015</v>
      </c>
      <c r="X537" s="27">
        <f t="shared" si="3"/>
        <v>2</v>
      </c>
      <c r="Y537" s="28">
        <f t="shared" si="4"/>
        <v>0.6153356481</v>
      </c>
      <c r="Z537" s="27"/>
      <c r="AA537" s="27" t="str">
        <f t="shared" si="12"/>
        <v/>
      </c>
      <c r="AB537" s="27" t="str">
        <f t="shared" si="6"/>
        <v/>
      </c>
      <c r="AC537" s="27" t="str">
        <f t="shared" si="7"/>
        <v/>
      </c>
      <c r="AD537" s="27" t="str">
        <f t="shared" si="8"/>
        <v/>
      </c>
      <c r="AE537" t="str">
        <f t="shared" si="9"/>
        <v/>
      </c>
      <c r="AG537" t="str">
        <f t="shared" si="10"/>
        <v>@julian_g</v>
      </c>
      <c r="AH537" s="31" t="str">
        <f t="shared" si="11"/>
        <v>https://www.chess.com/member/julian_g</v>
      </c>
      <c r="AQ537" s="10"/>
    </row>
    <row r="538">
      <c r="A538" s="23">
        <v>535.0</v>
      </c>
      <c r="B538" s="10" t="s">
        <v>1494</v>
      </c>
      <c r="C538" s="24">
        <v>43189.53387731482</v>
      </c>
      <c r="D538" s="24">
        <v>43656.32753472222</v>
      </c>
      <c r="E538" s="10" t="s">
        <v>39</v>
      </c>
      <c r="F538" s="23">
        <v>12.0</v>
      </c>
      <c r="G538" s="25">
        <v>1418.0</v>
      </c>
      <c r="H538" s="23">
        <v>64.0</v>
      </c>
      <c r="I538" s="23">
        <v>220.0</v>
      </c>
      <c r="J538" s="23">
        <v>13.0</v>
      </c>
      <c r="K538" s="23">
        <v>145.0</v>
      </c>
      <c r="L538" s="23">
        <v>3714.0</v>
      </c>
      <c r="M538" s="23">
        <v>0.0</v>
      </c>
      <c r="N538" s="23">
        <v>1267.0</v>
      </c>
      <c r="O538" s="23">
        <v>60.0</v>
      </c>
      <c r="P538" s="23">
        <v>260.0</v>
      </c>
      <c r="Q538" s="23">
        <v>10.0</v>
      </c>
      <c r="R538" s="23">
        <v>168.0</v>
      </c>
      <c r="S538" s="23">
        <v>3714.0</v>
      </c>
      <c r="T538" s="25">
        <v>0.0</v>
      </c>
      <c r="U538" s="25">
        <v>1250.0</v>
      </c>
      <c r="V538" s="25">
        <v>13.0</v>
      </c>
      <c r="W538" s="5">
        <f t="shared" si="2"/>
        <v>-1203</v>
      </c>
      <c r="X538" s="27">
        <f t="shared" si="3"/>
        <v>438</v>
      </c>
      <c r="Y538" s="28">
        <f t="shared" si="4"/>
        <v>0.07534722222</v>
      </c>
      <c r="Z538" s="27"/>
      <c r="AA538" s="27" t="str">
        <f t="shared" si="12"/>
        <v/>
      </c>
      <c r="AB538" s="27" t="str">
        <f t="shared" si="6"/>
        <v/>
      </c>
      <c r="AC538" s="27" t="str">
        <f t="shared" si="7"/>
        <v/>
      </c>
      <c r="AD538" s="27" t="str">
        <f t="shared" si="8"/>
        <v/>
      </c>
      <c r="AE538" t="str">
        <f t="shared" si="9"/>
        <v/>
      </c>
      <c r="AG538" t="str">
        <f t="shared" si="10"/>
        <v>@neurus555</v>
      </c>
      <c r="AH538" s="31" t="str">
        <f t="shared" si="11"/>
        <v>https://www.chess.com/member/neurus555</v>
      </c>
      <c r="AM538" s="40"/>
      <c r="AQ538" s="10"/>
    </row>
    <row r="539">
      <c r="A539" s="23">
        <v>536.0</v>
      </c>
      <c r="B539" s="10" t="s">
        <v>1497</v>
      </c>
      <c r="C539" s="24">
        <v>42207.58923611111</v>
      </c>
      <c r="D539" s="24">
        <v>43655.87520833333</v>
      </c>
      <c r="E539" s="10" t="s">
        <v>35</v>
      </c>
      <c r="F539" s="23">
        <v>178.0</v>
      </c>
      <c r="G539" s="25">
        <v>1417.0</v>
      </c>
      <c r="H539" s="23">
        <v>32.0</v>
      </c>
      <c r="I539" s="23">
        <v>3657.0</v>
      </c>
      <c r="J539" s="23">
        <v>512.0</v>
      </c>
      <c r="K539" s="23">
        <v>3308.0</v>
      </c>
      <c r="L539" s="23">
        <v>12164.0</v>
      </c>
      <c r="M539" s="23">
        <v>1.52</v>
      </c>
      <c r="N539" s="23">
        <v>1289.0</v>
      </c>
      <c r="O539" s="23">
        <v>62.0</v>
      </c>
      <c r="P539" s="23">
        <v>196.0</v>
      </c>
      <c r="Q539" s="23">
        <v>20.0</v>
      </c>
      <c r="R539" s="23">
        <v>218.0</v>
      </c>
      <c r="S539" s="23">
        <v>12164.0</v>
      </c>
      <c r="T539" s="25">
        <v>1.52</v>
      </c>
      <c r="U539" s="25">
        <v>1004.0</v>
      </c>
      <c r="V539" s="33" t="s">
        <v>36</v>
      </c>
      <c r="W539" s="5">
        <f t="shared" si="2"/>
        <v>-1257</v>
      </c>
      <c r="X539" s="27">
        <f t="shared" si="3"/>
        <v>434</v>
      </c>
      <c r="Y539" s="28">
        <f t="shared" si="4"/>
        <v>0.5276736111</v>
      </c>
      <c r="Z539" s="27"/>
      <c r="AA539" s="27" t="str">
        <f t="shared" si="12"/>
        <v/>
      </c>
      <c r="AB539" s="27" t="str">
        <f t="shared" si="6"/>
        <v/>
      </c>
      <c r="AC539" s="27" t="str">
        <f t="shared" si="7"/>
        <v/>
      </c>
      <c r="AD539" s="27" t="str">
        <f t="shared" si="8"/>
        <v/>
      </c>
      <c r="AE539" t="str">
        <f t="shared" si="9"/>
        <v/>
      </c>
      <c r="AG539" t="str">
        <f t="shared" si="10"/>
        <v>@calix1956</v>
      </c>
      <c r="AH539" s="31" t="str">
        <f t="shared" si="11"/>
        <v>https://www.chess.com/member/calix1956</v>
      </c>
      <c r="AJ539" s="29"/>
      <c r="AK539" s="29"/>
      <c r="AL539" s="29"/>
      <c r="AM539" s="29"/>
      <c r="AQ539" s="10"/>
    </row>
    <row r="540">
      <c r="A540" s="23">
        <v>537.0</v>
      </c>
      <c r="B540" s="10" t="s">
        <v>1498</v>
      </c>
      <c r="C540" s="24">
        <v>41698.31384259259</v>
      </c>
      <c r="D540" s="24">
        <v>43655.76836805556</v>
      </c>
      <c r="E540" s="10" t="s">
        <v>39</v>
      </c>
      <c r="F540" s="23">
        <v>0.0</v>
      </c>
      <c r="G540" s="25">
        <v>1415.0</v>
      </c>
      <c r="H540" s="23">
        <v>98.0</v>
      </c>
      <c r="I540" s="23">
        <v>290.0</v>
      </c>
      <c r="J540" s="23">
        <v>12.0</v>
      </c>
      <c r="K540" s="23">
        <v>143.0</v>
      </c>
      <c r="L540" s="23">
        <v>48487.0</v>
      </c>
      <c r="M540" s="23">
        <v>0.0</v>
      </c>
      <c r="N540" s="23">
        <v>1167.0</v>
      </c>
      <c r="O540" s="23">
        <v>149.0</v>
      </c>
      <c r="P540" s="23">
        <v>11.0</v>
      </c>
      <c r="Q540" s="23">
        <v>1.0</v>
      </c>
      <c r="R540" s="23">
        <v>13.0</v>
      </c>
      <c r="S540" s="23">
        <v>48487.0</v>
      </c>
      <c r="T540" s="25">
        <v>0.0</v>
      </c>
      <c r="U540" s="25">
        <v>1343.0</v>
      </c>
      <c r="V540" s="14" t="s">
        <v>36</v>
      </c>
      <c r="W540" s="5">
        <f t="shared" si="2"/>
        <v>-1069</v>
      </c>
      <c r="X540" s="27">
        <f t="shared" si="3"/>
        <v>25</v>
      </c>
      <c r="Y540" s="28">
        <f t="shared" si="4"/>
        <v>0.6345138889</v>
      </c>
      <c r="Z540" s="27"/>
      <c r="AA540" s="27" t="str">
        <f t="shared" si="12"/>
        <v/>
      </c>
      <c r="AB540" s="27" t="str">
        <f t="shared" si="6"/>
        <v/>
      </c>
      <c r="AC540" s="27" t="str">
        <f t="shared" si="7"/>
        <v/>
      </c>
      <c r="AD540" s="27" t="str">
        <f t="shared" si="8"/>
        <v/>
      </c>
      <c r="AE540" t="str">
        <f t="shared" si="9"/>
        <v/>
      </c>
      <c r="AG540" t="str">
        <f t="shared" si="10"/>
        <v>@faanfe</v>
      </c>
      <c r="AH540" s="31" t="str">
        <f t="shared" si="11"/>
        <v>https://www.chess.com/member/faanfe</v>
      </c>
      <c r="AJ540" s="29"/>
      <c r="AK540" s="29"/>
      <c r="AL540" s="29"/>
      <c r="AM540" s="29"/>
      <c r="AQ540" s="10"/>
    </row>
    <row r="541">
      <c r="A541" s="23">
        <v>538.0</v>
      </c>
      <c r="B541" s="10" t="s">
        <v>1500</v>
      </c>
      <c r="C541" s="24">
        <v>43591.719456018516</v>
      </c>
      <c r="D541" s="24">
        <v>43655.918900462966</v>
      </c>
      <c r="E541" s="10" t="s">
        <v>39</v>
      </c>
      <c r="F541" s="23">
        <v>1.0</v>
      </c>
      <c r="G541" s="25">
        <v>1414.0</v>
      </c>
      <c r="H541" s="23">
        <v>76.0</v>
      </c>
      <c r="I541" s="23">
        <v>32.0</v>
      </c>
      <c r="J541" s="23">
        <v>1.0</v>
      </c>
      <c r="K541" s="23">
        <v>16.0</v>
      </c>
      <c r="L541" s="23">
        <v>15466.0</v>
      </c>
      <c r="M541" s="23">
        <v>0.0</v>
      </c>
      <c r="N541" s="10" t="s">
        <v>36</v>
      </c>
      <c r="O541" s="10" t="s">
        <v>36</v>
      </c>
      <c r="P541" s="23">
        <v>0.0</v>
      </c>
      <c r="Q541" s="23">
        <v>0.0</v>
      </c>
      <c r="R541" s="23">
        <v>0.0</v>
      </c>
      <c r="S541" s="10" t="s">
        <v>36</v>
      </c>
      <c r="T541" s="14" t="s">
        <v>36</v>
      </c>
      <c r="U541" s="25">
        <v>810.0</v>
      </c>
      <c r="V541" s="26">
        <v>15.0</v>
      </c>
      <c r="W541" s="5" t="str">
        <f t="shared" si="2"/>
        <v>#VALUE!</v>
      </c>
      <c r="X541" s="27">
        <f t="shared" si="3"/>
        <v>0</v>
      </c>
      <c r="Y541" s="28">
        <f t="shared" si="4"/>
        <v>0.4839814815</v>
      </c>
      <c r="Z541" s="27"/>
      <c r="AA541" s="27" t="str">
        <f t="shared" si="12"/>
        <v/>
      </c>
      <c r="AB541" s="27" t="str">
        <f t="shared" si="6"/>
        <v/>
      </c>
      <c r="AC541" s="27" t="str">
        <f t="shared" si="7"/>
        <v/>
      </c>
      <c r="AD541" s="27" t="str">
        <f t="shared" si="8"/>
        <v/>
      </c>
      <c r="AE541" t="str">
        <f t="shared" si="9"/>
        <v/>
      </c>
      <c r="AG541" t="str">
        <f t="shared" si="10"/>
        <v>@munino0895</v>
      </c>
      <c r="AH541" s="31" t="str">
        <f t="shared" si="11"/>
        <v>https://www.chess.com/member/munino0895</v>
      </c>
      <c r="AJ541" s="29"/>
      <c r="AK541" s="29"/>
      <c r="AL541" s="29"/>
      <c r="AM541" s="29"/>
      <c r="AQ541" s="10"/>
    </row>
    <row r="542">
      <c r="A542" s="23">
        <v>539.0</v>
      </c>
      <c r="B542" s="10" t="s">
        <v>1503</v>
      </c>
      <c r="C542" s="24">
        <v>42171.5865625</v>
      </c>
      <c r="D542" s="24">
        <v>43655.77269675926</v>
      </c>
      <c r="E542" s="10" t="s">
        <v>39</v>
      </c>
      <c r="F542" s="23">
        <v>14.0</v>
      </c>
      <c r="G542" s="25">
        <v>1414.0</v>
      </c>
      <c r="H542" s="23">
        <v>68.0</v>
      </c>
      <c r="I542" s="23">
        <v>518.0</v>
      </c>
      <c r="J542" s="23">
        <v>50.0</v>
      </c>
      <c r="K542" s="23">
        <v>518.0</v>
      </c>
      <c r="L542" s="23">
        <v>33931.0</v>
      </c>
      <c r="M542" s="23">
        <v>12.5</v>
      </c>
      <c r="N542" s="23">
        <v>1219.0</v>
      </c>
      <c r="O542" s="23">
        <v>67.0</v>
      </c>
      <c r="P542" s="23">
        <v>121.0</v>
      </c>
      <c r="Q542" s="23">
        <v>13.0</v>
      </c>
      <c r="R542" s="23">
        <v>120.0</v>
      </c>
      <c r="S542" s="23">
        <v>33931.0</v>
      </c>
      <c r="T542" s="25">
        <v>12.5</v>
      </c>
      <c r="U542" s="25">
        <v>1073.0</v>
      </c>
      <c r="V542" s="33" t="s">
        <v>36</v>
      </c>
      <c r="W542" s="5">
        <f t="shared" si="2"/>
        <v>-1151</v>
      </c>
      <c r="X542" s="27">
        <f t="shared" si="3"/>
        <v>254</v>
      </c>
      <c r="Y542" s="28">
        <f t="shared" si="4"/>
        <v>0.6301851852</v>
      </c>
      <c r="Z542" s="27"/>
      <c r="AA542" s="27" t="str">
        <f t="shared" si="12"/>
        <v/>
      </c>
      <c r="AB542" s="27" t="str">
        <f t="shared" si="6"/>
        <v/>
      </c>
      <c r="AC542" s="27" t="str">
        <f t="shared" si="7"/>
        <v/>
      </c>
      <c r="AD542" s="27" t="str">
        <f t="shared" si="8"/>
        <v/>
      </c>
      <c r="AE542" t="str">
        <f t="shared" si="9"/>
        <v/>
      </c>
      <c r="AG542" t="str">
        <f t="shared" si="10"/>
        <v>@chinorg</v>
      </c>
      <c r="AH542" s="31" t="str">
        <f t="shared" si="11"/>
        <v>https://www.chess.com/member/chinorg</v>
      </c>
      <c r="AQ542" s="10"/>
    </row>
    <row r="543">
      <c r="A543" s="23">
        <v>540.0</v>
      </c>
      <c r="B543" s="10" t="s">
        <v>1506</v>
      </c>
      <c r="C543" s="24">
        <v>43480.04971064815</v>
      </c>
      <c r="D543" s="24">
        <v>43656.33423611111</v>
      </c>
      <c r="E543" s="10" t="s">
        <v>39</v>
      </c>
      <c r="F543" s="23">
        <v>2.0</v>
      </c>
      <c r="G543" s="25">
        <v>1410.0</v>
      </c>
      <c r="H543" s="23">
        <v>76.0</v>
      </c>
      <c r="I543" s="23">
        <v>34.0</v>
      </c>
      <c r="J543" s="23">
        <v>3.0</v>
      </c>
      <c r="K543" s="23">
        <v>14.0</v>
      </c>
      <c r="L543" s="23">
        <v>14640.0</v>
      </c>
      <c r="M543" s="23">
        <v>7.14</v>
      </c>
      <c r="N543" s="10" t="s">
        <v>36</v>
      </c>
      <c r="O543" s="10" t="s">
        <v>36</v>
      </c>
      <c r="P543" s="23">
        <v>0.0</v>
      </c>
      <c r="Q543" s="23">
        <v>0.0</v>
      </c>
      <c r="R543" s="23">
        <v>0.0</v>
      </c>
      <c r="S543" s="10" t="s">
        <v>36</v>
      </c>
      <c r="T543" s="14" t="s">
        <v>36</v>
      </c>
      <c r="U543" s="25">
        <v>1393.0</v>
      </c>
      <c r="V543" s="33" t="s">
        <v>36</v>
      </c>
      <c r="W543" s="5" t="str">
        <f t="shared" si="2"/>
        <v>#VALUE!</v>
      </c>
      <c r="X543" s="27">
        <f t="shared" si="3"/>
        <v>0</v>
      </c>
      <c r="Y543" s="28">
        <f t="shared" si="4"/>
        <v>0.06864583333</v>
      </c>
      <c r="Z543" s="27"/>
      <c r="AA543" s="27" t="str">
        <f t="shared" si="12"/>
        <v/>
      </c>
      <c r="AB543" s="27" t="str">
        <f t="shared" si="6"/>
        <v/>
      </c>
      <c r="AC543" s="27" t="str">
        <f t="shared" si="7"/>
        <v/>
      </c>
      <c r="AD543" s="27" t="str">
        <f t="shared" si="8"/>
        <v/>
      </c>
      <c r="AE543" t="str">
        <f t="shared" si="9"/>
        <v/>
      </c>
      <c r="AG543" t="str">
        <f t="shared" si="10"/>
        <v>@daan32</v>
      </c>
      <c r="AH543" s="31" t="str">
        <f t="shared" si="11"/>
        <v>https://www.chess.com/member/daan32</v>
      </c>
      <c r="AQ543" s="10"/>
    </row>
    <row r="544">
      <c r="A544" s="23">
        <v>541.0</v>
      </c>
      <c r="B544" s="10" t="s">
        <v>1508</v>
      </c>
      <c r="C544" s="24">
        <v>43621.66502314815</v>
      </c>
      <c r="D544" s="24">
        <v>43656.05050925926</v>
      </c>
      <c r="E544" s="10" t="s">
        <v>35</v>
      </c>
      <c r="F544" s="23">
        <v>2.0</v>
      </c>
      <c r="G544" s="25">
        <v>1408.0</v>
      </c>
      <c r="H544" s="23">
        <v>80.0</v>
      </c>
      <c r="I544" s="23">
        <v>21.0</v>
      </c>
      <c r="J544" s="23">
        <v>3.0</v>
      </c>
      <c r="K544" s="23">
        <v>13.0</v>
      </c>
      <c r="L544" s="23">
        <v>24279.0</v>
      </c>
      <c r="M544" s="23">
        <v>0.0</v>
      </c>
      <c r="N544" s="10" t="s">
        <v>36</v>
      </c>
      <c r="O544" s="10" t="s">
        <v>36</v>
      </c>
      <c r="P544" s="23">
        <v>0.0</v>
      </c>
      <c r="Q544" s="23">
        <v>0.0</v>
      </c>
      <c r="R544" s="23">
        <v>0.0</v>
      </c>
      <c r="S544" s="10" t="s">
        <v>36</v>
      </c>
      <c r="T544" s="14" t="s">
        <v>36</v>
      </c>
      <c r="U544" s="25">
        <v>821.0</v>
      </c>
      <c r="V544" s="26">
        <v>15.0</v>
      </c>
      <c r="W544" s="5" t="str">
        <f t="shared" si="2"/>
        <v>#VALUE!</v>
      </c>
      <c r="X544" s="27">
        <f t="shared" si="3"/>
        <v>0</v>
      </c>
      <c r="Y544" s="28">
        <f t="shared" si="4"/>
        <v>0.3523726852</v>
      </c>
      <c r="Z544" s="27"/>
      <c r="AA544" s="27" t="str">
        <f t="shared" si="12"/>
        <v/>
      </c>
      <c r="AB544" s="27" t="str">
        <f t="shared" si="6"/>
        <v/>
      </c>
      <c r="AC544" s="27" t="str">
        <f t="shared" si="7"/>
        <v/>
      </c>
      <c r="AD544" s="27" t="str">
        <f t="shared" si="8"/>
        <v/>
      </c>
      <c r="AE544" t="str">
        <f t="shared" si="9"/>
        <v/>
      </c>
      <c r="AG544" t="str">
        <f t="shared" si="10"/>
        <v>@juamp14</v>
      </c>
      <c r="AH544" s="31" t="str">
        <f t="shared" si="11"/>
        <v>https://www.chess.com/member/juamp14</v>
      </c>
      <c r="AQ544" s="10"/>
    </row>
    <row r="545">
      <c r="A545" s="23">
        <v>542.0</v>
      </c>
      <c r="B545" s="10" t="s">
        <v>1510</v>
      </c>
      <c r="C545" s="24">
        <v>43569.53744212963</v>
      </c>
      <c r="D545" s="24">
        <v>43656.31894675926</v>
      </c>
      <c r="E545" s="10" t="s">
        <v>39</v>
      </c>
      <c r="F545" s="23">
        <v>3.0</v>
      </c>
      <c r="G545" s="25">
        <v>1408.0</v>
      </c>
      <c r="H545" s="23">
        <v>72.0</v>
      </c>
      <c r="I545" s="23">
        <v>31.0</v>
      </c>
      <c r="J545" s="23">
        <v>4.0</v>
      </c>
      <c r="K545" s="23">
        <v>15.0</v>
      </c>
      <c r="L545" s="23">
        <v>6810.0</v>
      </c>
      <c r="M545" s="23">
        <v>9.09</v>
      </c>
      <c r="N545" s="23">
        <v>1064.0</v>
      </c>
      <c r="O545" s="23">
        <v>177.0</v>
      </c>
      <c r="P545" s="23">
        <v>3.0</v>
      </c>
      <c r="Q545" s="23">
        <v>0.0</v>
      </c>
      <c r="R545" s="23">
        <v>1.0</v>
      </c>
      <c r="S545" s="23">
        <v>6810.0</v>
      </c>
      <c r="T545" s="25">
        <v>9.09</v>
      </c>
      <c r="U545" s="25">
        <v>570.0</v>
      </c>
      <c r="V545" s="26">
        <v>10.0</v>
      </c>
      <c r="W545" s="5">
        <f t="shared" si="2"/>
        <v>-992</v>
      </c>
      <c r="X545" s="27">
        <f t="shared" si="3"/>
        <v>4</v>
      </c>
      <c r="Y545" s="28">
        <f t="shared" si="4"/>
        <v>0.08393518518</v>
      </c>
      <c r="Z545" s="27"/>
      <c r="AA545" s="27" t="str">
        <f t="shared" si="12"/>
        <v/>
      </c>
      <c r="AB545" s="27" t="str">
        <f t="shared" si="6"/>
        <v/>
      </c>
      <c r="AC545" s="27" t="str">
        <f t="shared" si="7"/>
        <v/>
      </c>
      <c r="AD545" s="27" t="str">
        <f t="shared" si="8"/>
        <v/>
      </c>
      <c r="AE545" t="str">
        <f t="shared" si="9"/>
        <v/>
      </c>
      <c r="AG545" t="str">
        <f t="shared" si="10"/>
        <v>@remartin</v>
      </c>
      <c r="AH545" s="31" t="str">
        <f t="shared" si="11"/>
        <v>https://www.chess.com/member/remartin</v>
      </c>
      <c r="AM545" s="40"/>
      <c r="AQ545" s="10"/>
    </row>
    <row r="546">
      <c r="A546" s="23">
        <v>543.0</v>
      </c>
      <c r="B546" s="10" t="s">
        <v>1511</v>
      </c>
      <c r="C546" s="24">
        <v>40930.52284722222</v>
      </c>
      <c r="D546" s="24">
        <v>43656.03126157408</v>
      </c>
      <c r="E546" s="10" t="s">
        <v>39</v>
      </c>
      <c r="F546" s="23">
        <v>17.0</v>
      </c>
      <c r="G546" s="25">
        <v>1407.0</v>
      </c>
      <c r="H546" s="23">
        <v>67.0</v>
      </c>
      <c r="I546" s="23">
        <v>699.0</v>
      </c>
      <c r="J546" s="23">
        <v>51.0</v>
      </c>
      <c r="K546" s="23">
        <v>670.0</v>
      </c>
      <c r="L546" s="23">
        <v>8235.0</v>
      </c>
      <c r="M546" s="23">
        <v>0.0</v>
      </c>
      <c r="N546" s="23">
        <v>1124.0</v>
      </c>
      <c r="O546" s="23">
        <v>110.0</v>
      </c>
      <c r="P546" s="23">
        <v>50.0</v>
      </c>
      <c r="Q546" s="23">
        <v>4.0</v>
      </c>
      <c r="R546" s="23">
        <v>77.0</v>
      </c>
      <c r="S546" s="23">
        <v>8235.0</v>
      </c>
      <c r="T546" s="25">
        <v>0.0</v>
      </c>
      <c r="U546" s="25">
        <v>1490.0</v>
      </c>
      <c r="V546" s="26">
        <v>17.0</v>
      </c>
      <c r="W546" s="5">
        <f t="shared" si="2"/>
        <v>-1057</v>
      </c>
      <c r="X546" s="27">
        <f t="shared" si="3"/>
        <v>131</v>
      </c>
      <c r="Y546" s="28">
        <f t="shared" si="4"/>
        <v>0.3716203704</v>
      </c>
      <c r="Z546" s="27"/>
      <c r="AA546" s="27" t="str">
        <f t="shared" si="12"/>
        <v/>
      </c>
      <c r="AB546" s="27" t="str">
        <f t="shared" si="6"/>
        <v/>
      </c>
      <c r="AC546" s="27" t="str">
        <f t="shared" si="7"/>
        <v/>
      </c>
      <c r="AD546" s="27" t="str">
        <f t="shared" si="8"/>
        <v/>
      </c>
      <c r="AE546" t="str">
        <f t="shared" si="9"/>
        <v/>
      </c>
      <c r="AG546" t="str">
        <f t="shared" si="10"/>
        <v>@kanalla</v>
      </c>
      <c r="AH546" s="31" t="str">
        <f t="shared" si="11"/>
        <v>https://www.chess.com/member/kanalla</v>
      </c>
      <c r="AM546" s="40"/>
      <c r="AQ546" s="10"/>
    </row>
    <row r="547">
      <c r="A547" s="23">
        <v>544.0</v>
      </c>
      <c r="B547" s="10" t="s">
        <v>1513</v>
      </c>
      <c r="C547" s="24">
        <v>42212.20600694444</v>
      </c>
      <c r="D547" s="24">
        <v>43655.596134259256</v>
      </c>
      <c r="E547" s="10" t="s">
        <v>39</v>
      </c>
      <c r="F547" s="23">
        <v>0.0</v>
      </c>
      <c r="G547" s="25">
        <v>1407.0</v>
      </c>
      <c r="H547" s="23">
        <v>67.0</v>
      </c>
      <c r="I547" s="23">
        <v>155.0</v>
      </c>
      <c r="J547" s="23">
        <v>18.0</v>
      </c>
      <c r="K547" s="23">
        <v>123.0</v>
      </c>
      <c r="L547" s="23">
        <v>39770.0</v>
      </c>
      <c r="M547" s="23">
        <v>0.0</v>
      </c>
      <c r="N547" s="23">
        <v>1382.0</v>
      </c>
      <c r="O547" s="23">
        <v>159.0</v>
      </c>
      <c r="P547" s="23">
        <v>9.0</v>
      </c>
      <c r="Q547" s="23">
        <v>0.0</v>
      </c>
      <c r="R547" s="23">
        <v>6.0</v>
      </c>
      <c r="S547" s="23">
        <v>39770.0</v>
      </c>
      <c r="T547" s="25">
        <v>0.0</v>
      </c>
      <c r="U547" s="25">
        <v>1400.0</v>
      </c>
      <c r="V547" s="25">
        <v>23.0</v>
      </c>
      <c r="W547" s="5">
        <f t="shared" si="2"/>
        <v>-1315</v>
      </c>
      <c r="X547" s="27">
        <f t="shared" si="3"/>
        <v>15</v>
      </c>
      <c r="Y547" s="28">
        <f t="shared" si="4"/>
        <v>0.8067476852</v>
      </c>
      <c r="Z547" s="27"/>
      <c r="AA547" s="27" t="str">
        <f t="shared" si="12"/>
        <v/>
      </c>
      <c r="AB547" s="27" t="str">
        <f t="shared" si="6"/>
        <v/>
      </c>
      <c r="AC547" s="27" t="str">
        <f t="shared" si="7"/>
        <v/>
      </c>
      <c r="AD547" s="27" t="str">
        <f t="shared" si="8"/>
        <v/>
      </c>
      <c r="AE547" t="str">
        <f t="shared" si="9"/>
        <v/>
      </c>
      <c r="AG547" t="str">
        <f t="shared" si="10"/>
        <v>@victorinov</v>
      </c>
      <c r="AH547" s="31" t="str">
        <f t="shared" si="11"/>
        <v>https://www.chess.com/member/victorinov</v>
      </c>
      <c r="AQ547" s="10"/>
    </row>
    <row r="548">
      <c r="A548" s="23">
        <v>545.0</v>
      </c>
      <c r="B548" s="10" t="s">
        <v>1516</v>
      </c>
      <c r="C548" s="24">
        <v>43294.56219907408</v>
      </c>
      <c r="D548" s="24">
        <v>43655.85046296296</v>
      </c>
      <c r="E548" s="10" t="s">
        <v>39</v>
      </c>
      <c r="F548" s="23">
        <v>3.0</v>
      </c>
      <c r="G548" s="25">
        <v>1406.0</v>
      </c>
      <c r="H548" s="23">
        <v>87.0</v>
      </c>
      <c r="I548" s="23">
        <v>52.0</v>
      </c>
      <c r="J548" s="23">
        <v>2.0</v>
      </c>
      <c r="K548" s="23">
        <v>24.0</v>
      </c>
      <c r="L548" s="23">
        <v>28700.0</v>
      </c>
      <c r="M548" s="23">
        <v>0.0</v>
      </c>
      <c r="N548" s="10" t="s">
        <v>36</v>
      </c>
      <c r="O548" s="10" t="s">
        <v>36</v>
      </c>
      <c r="P548" s="23">
        <v>0.0</v>
      </c>
      <c r="Q548" s="23">
        <v>0.0</v>
      </c>
      <c r="R548" s="23">
        <v>0.0</v>
      </c>
      <c r="S548" s="10" t="s">
        <v>36</v>
      </c>
      <c r="T548" s="14" t="s">
        <v>36</v>
      </c>
      <c r="U548" s="25">
        <v>1957.0</v>
      </c>
      <c r="V548" s="33" t="s">
        <v>36</v>
      </c>
      <c r="W548" s="5" t="str">
        <f t="shared" si="2"/>
        <v>#VALUE!</v>
      </c>
      <c r="X548" s="27">
        <f t="shared" si="3"/>
        <v>0</v>
      </c>
      <c r="Y548" s="28">
        <f t="shared" si="4"/>
        <v>0.5524189815</v>
      </c>
      <c r="Z548" s="27"/>
      <c r="AA548" s="27" t="str">
        <f t="shared" si="12"/>
        <v/>
      </c>
      <c r="AB548" s="27" t="str">
        <f t="shared" si="6"/>
        <v/>
      </c>
      <c r="AC548" s="27" t="str">
        <f t="shared" si="7"/>
        <v/>
      </c>
      <c r="AD548" s="27" t="str">
        <f t="shared" si="8"/>
        <v/>
      </c>
      <c r="AE548" t="str">
        <f t="shared" si="9"/>
        <v/>
      </c>
      <c r="AG548" t="str">
        <f t="shared" si="10"/>
        <v>@sebasre</v>
      </c>
      <c r="AH548" s="31" t="str">
        <f t="shared" si="11"/>
        <v>https://www.chess.com/member/sebasre</v>
      </c>
      <c r="AJ548" s="29"/>
      <c r="AK548" s="29"/>
      <c r="AL548" s="29"/>
      <c r="AM548" s="29"/>
      <c r="AQ548" s="10"/>
    </row>
    <row r="549">
      <c r="A549" s="23">
        <v>546.0</v>
      </c>
      <c r="B549" s="10" t="s">
        <v>1519</v>
      </c>
      <c r="C549" s="24">
        <v>43479.61478009259</v>
      </c>
      <c r="D549" s="24">
        <v>43656.33118055556</v>
      </c>
      <c r="E549" s="10" t="s">
        <v>39</v>
      </c>
      <c r="F549" s="23">
        <v>9.0</v>
      </c>
      <c r="G549" s="25">
        <v>1406.0</v>
      </c>
      <c r="H549" s="23">
        <v>45.0</v>
      </c>
      <c r="I549" s="23">
        <v>276.0</v>
      </c>
      <c r="J549" s="23">
        <v>19.0</v>
      </c>
      <c r="K549" s="23">
        <v>241.0</v>
      </c>
      <c r="L549" s="23">
        <v>3102.0</v>
      </c>
      <c r="M549" s="23">
        <v>2.68</v>
      </c>
      <c r="N549" s="23">
        <v>1124.0</v>
      </c>
      <c r="O549" s="23">
        <v>236.0</v>
      </c>
      <c r="P549" s="23">
        <v>2.0</v>
      </c>
      <c r="Q549" s="23">
        <v>0.0</v>
      </c>
      <c r="R549" s="23">
        <v>0.0</v>
      </c>
      <c r="S549" s="23">
        <v>3102.0</v>
      </c>
      <c r="T549" s="25">
        <v>2.68</v>
      </c>
      <c r="U549" s="25">
        <v>1552.0</v>
      </c>
      <c r="V549" s="26">
        <v>22.0</v>
      </c>
      <c r="W549" s="5">
        <f t="shared" si="2"/>
        <v>-1079</v>
      </c>
      <c r="X549" s="27">
        <f t="shared" si="3"/>
        <v>2</v>
      </c>
      <c r="Y549" s="28">
        <f t="shared" si="4"/>
        <v>0.07170138889</v>
      </c>
      <c r="Z549" s="27"/>
      <c r="AA549" s="27" t="str">
        <f t="shared" si="12"/>
        <v/>
      </c>
      <c r="AB549" s="27" t="str">
        <f t="shared" si="6"/>
        <v/>
      </c>
      <c r="AC549" s="27" t="str">
        <f t="shared" si="7"/>
        <v/>
      </c>
      <c r="AD549" s="27" t="str">
        <f t="shared" si="8"/>
        <v/>
      </c>
      <c r="AE549" t="str">
        <f t="shared" si="9"/>
        <v/>
      </c>
      <c r="AG549" t="str">
        <f t="shared" si="10"/>
        <v>@faustosalazar</v>
      </c>
      <c r="AH549" s="31" t="str">
        <f t="shared" si="11"/>
        <v>https://www.chess.com/member/faustosalazar</v>
      </c>
      <c r="AJ549" s="29"/>
      <c r="AK549" s="29"/>
      <c r="AL549" s="29"/>
      <c r="AM549" s="29"/>
      <c r="AQ549" s="10"/>
    </row>
    <row r="550">
      <c r="A550" s="23">
        <v>547.0</v>
      </c>
      <c r="B550" s="10" t="s">
        <v>1521</v>
      </c>
      <c r="C550" s="24">
        <v>43478.56866898148</v>
      </c>
      <c r="D550" s="24">
        <v>43656.38861111111</v>
      </c>
      <c r="E550" s="10" t="s">
        <v>39</v>
      </c>
      <c r="F550" s="23">
        <v>7.0</v>
      </c>
      <c r="G550" s="25">
        <v>1406.0</v>
      </c>
      <c r="H550" s="23">
        <v>43.0</v>
      </c>
      <c r="I550" s="23">
        <v>316.0</v>
      </c>
      <c r="J550" s="23">
        <v>14.0</v>
      </c>
      <c r="K550" s="23">
        <v>154.0</v>
      </c>
      <c r="L550" s="23">
        <v>7930.0</v>
      </c>
      <c r="M550" s="23">
        <v>1.69</v>
      </c>
      <c r="N550" s="23">
        <v>1054.0</v>
      </c>
      <c r="O550" s="23">
        <v>82.0</v>
      </c>
      <c r="P550" s="23">
        <v>19.0</v>
      </c>
      <c r="Q550" s="23">
        <v>0.0</v>
      </c>
      <c r="R550" s="23">
        <v>14.0</v>
      </c>
      <c r="S550" s="23">
        <v>7930.0</v>
      </c>
      <c r="T550" s="25">
        <v>1.69</v>
      </c>
      <c r="U550" s="25">
        <v>1698.0</v>
      </c>
      <c r="V550" s="33" t="s">
        <v>36</v>
      </c>
      <c r="W550" s="5">
        <f t="shared" si="2"/>
        <v>-1011</v>
      </c>
      <c r="X550" s="27">
        <f t="shared" si="3"/>
        <v>33</v>
      </c>
      <c r="Y550" s="28">
        <f t="shared" si="4"/>
        <v>0.01427083333</v>
      </c>
      <c r="Z550" s="27"/>
      <c r="AA550" s="27" t="str">
        <f t="shared" si="12"/>
        <v/>
      </c>
      <c r="AB550" s="27" t="str">
        <f t="shared" si="6"/>
        <v/>
      </c>
      <c r="AC550" s="27" t="str">
        <f t="shared" si="7"/>
        <v/>
      </c>
      <c r="AD550" s="27" t="str">
        <f t="shared" si="8"/>
        <v/>
      </c>
      <c r="AE550" t="str">
        <f t="shared" si="9"/>
        <v/>
      </c>
      <c r="AG550" t="str">
        <f t="shared" si="10"/>
        <v>@marco826</v>
      </c>
      <c r="AH550" s="31" t="str">
        <f t="shared" si="11"/>
        <v>https://www.chess.com/member/marco826</v>
      </c>
      <c r="AJ550" s="29"/>
      <c r="AK550" s="29"/>
      <c r="AL550" s="29"/>
      <c r="AM550" s="29"/>
      <c r="AQ550" s="10"/>
    </row>
    <row r="551">
      <c r="A551" s="23">
        <v>548.0</v>
      </c>
      <c r="B551" s="10" t="s">
        <v>1524</v>
      </c>
      <c r="C551" s="24">
        <v>43607.98679398148</v>
      </c>
      <c r="D551" s="24">
        <v>43653.935648148145</v>
      </c>
      <c r="E551" s="10" t="s">
        <v>39</v>
      </c>
      <c r="F551" s="23">
        <v>0.0</v>
      </c>
      <c r="G551" s="25">
        <v>1404.0</v>
      </c>
      <c r="H551" s="23">
        <v>89.0</v>
      </c>
      <c r="I551" s="23">
        <v>20.0</v>
      </c>
      <c r="J551" s="23">
        <v>0.0</v>
      </c>
      <c r="K551" s="23">
        <v>8.0</v>
      </c>
      <c r="L551" s="23">
        <v>6187.0</v>
      </c>
      <c r="M551" s="23">
        <v>0.0</v>
      </c>
      <c r="N551" s="10" t="s">
        <v>36</v>
      </c>
      <c r="O551" s="10" t="s">
        <v>36</v>
      </c>
      <c r="P551" s="23">
        <v>0.0</v>
      </c>
      <c r="Q551" s="23">
        <v>0.0</v>
      </c>
      <c r="R551" s="23">
        <v>0.0</v>
      </c>
      <c r="S551" s="10" t="s">
        <v>36</v>
      </c>
      <c r="T551" s="14" t="s">
        <v>36</v>
      </c>
      <c r="U551" s="25">
        <v>1560.0</v>
      </c>
      <c r="V551" s="33" t="s">
        <v>36</v>
      </c>
      <c r="W551" s="5" t="str">
        <f t="shared" si="2"/>
        <v>#VALUE!</v>
      </c>
      <c r="X551" s="27">
        <f t="shared" si="3"/>
        <v>0</v>
      </c>
      <c r="Y551" s="28">
        <f t="shared" si="4"/>
        <v>2.467233796</v>
      </c>
      <c r="Z551" s="27"/>
      <c r="AA551" s="27" t="str">
        <f t="shared" si="12"/>
        <v/>
      </c>
      <c r="AB551" s="27" t="str">
        <f t="shared" si="6"/>
        <v/>
      </c>
      <c r="AC551" s="27" t="str">
        <f t="shared" si="7"/>
        <v/>
      </c>
      <c r="AD551" s="27" t="str">
        <f t="shared" si="8"/>
        <v/>
      </c>
      <c r="AE551" t="str">
        <f t="shared" si="9"/>
        <v/>
      </c>
      <c r="AG551" t="str">
        <f t="shared" si="10"/>
        <v>@leibz</v>
      </c>
      <c r="AH551" s="31" t="str">
        <f t="shared" si="11"/>
        <v>https://www.chess.com/member/leibz</v>
      </c>
      <c r="AM551" s="40"/>
    </row>
    <row r="552">
      <c r="A552" s="23">
        <v>549.0</v>
      </c>
      <c r="B552" s="10" t="s">
        <v>1526</v>
      </c>
      <c r="C552" s="24">
        <v>43347.42766203704</v>
      </c>
      <c r="D552" s="24">
        <v>43656.05872685185</v>
      </c>
      <c r="E552" s="10" t="s">
        <v>35</v>
      </c>
      <c r="F552" s="23">
        <v>0.0</v>
      </c>
      <c r="G552" s="25">
        <v>1403.0</v>
      </c>
      <c r="H552" s="23">
        <v>76.0</v>
      </c>
      <c r="I552" s="23">
        <v>93.0</v>
      </c>
      <c r="J552" s="23">
        <v>8.0</v>
      </c>
      <c r="K552" s="23">
        <v>52.0</v>
      </c>
      <c r="L552" s="23">
        <v>4643.0</v>
      </c>
      <c r="M552" s="23">
        <v>0.0</v>
      </c>
      <c r="N552" s="23">
        <v>1353.0</v>
      </c>
      <c r="O552" s="23">
        <v>108.0</v>
      </c>
      <c r="P552" s="23">
        <v>15.0</v>
      </c>
      <c r="Q552" s="23">
        <v>2.0</v>
      </c>
      <c r="R552" s="23">
        <v>3.0</v>
      </c>
      <c r="S552" s="23">
        <v>4643.0</v>
      </c>
      <c r="T552" s="25">
        <v>0.0</v>
      </c>
      <c r="U552" s="25">
        <v>2089.0</v>
      </c>
      <c r="V552" s="25">
        <v>20.0</v>
      </c>
      <c r="W552" s="5">
        <f t="shared" si="2"/>
        <v>-1277</v>
      </c>
      <c r="X552" s="27">
        <f t="shared" si="3"/>
        <v>20</v>
      </c>
      <c r="Y552" s="28">
        <f t="shared" si="4"/>
        <v>0.3441550926</v>
      </c>
      <c r="Z552" s="27"/>
      <c r="AA552" s="27" t="str">
        <f t="shared" si="12"/>
        <v/>
      </c>
      <c r="AB552" s="27" t="str">
        <f t="shared" si="6"/>
        <v/>
      </c>
      <c r="AC552" s="27" t="str">
        <f t="shared" si="7"/>
        <v/>
      </c>
      <c r="AD552" s="27" t="str">
        <f t="shared" si="8"/>
        <v/>
      </c>
      <c r="AE552" t="str">
        <f t="shared" si="9"/>
        <v/>
      </c>
      <c r="AG552" t="str">
        <f t="shared" si="10"/>
        <v>@owczarczyn</v>
      </c>
      <c r="AH552" s="31" t="str">
        <f t="shared" si="11"/>
        <v>https://www.chess.com/member/owczarczyn</v>
      </c>
    </row>
    <row r="553">
      <c r="A553" s="23">
        <v>550.0</v>
      </c>
      <c r="B553" s="10" t="s">
        <v>1529</v>
      </c>
      <c r="C553" s="24">
        <v>43264.363032407404</v>
      </c>
      <c r="D553" s="24">
        <v>43655.716875</v>
      </c>
      <c r="E553" s="10" t="s">
        <v>39</v>
      </c>
      <c r="F553" s="23">
        <v>8.0</v>
      </c>
      <c r="G553" s="25">
        <v>1403.0</v>
      </c>
      <c r="H553" s="23">
        <v>65.0</v>
      </c>
      <c r="I553" s="23">
        <v>285.0</v>
      </c>
      <c r="J553" s="23">
        <v>8.0</v>
      </c>
      <c r="K553" s="23">
        <v>228.0</v>
      </c>
      <c r="L553" s="23">
        <v>39264.0</v>
      </c>
      <c r="M553" s="23">
        <v>13.64</v>
      </c>
      <c r="N553" s="23">
        <v>1109.0</v>
      </c>
      <c r="O553" s="23">
        <v>146.0</v>
      </c>
      <c r="P553" s="23">
        <v>7.0</v>
      </c>
      <c r="Q553" s="23">
        <v>0.0</v>
      </c>
      <c r="R553" s="23">
        <v>3.0</v>
      </c>
      <c r="S553" s="23">
        <v>39264.0</v>
      </c>
      <c r="T553" s="25">
        <v>13.64</v>
      </c>
      <c r="U553" s="25">
        <v>1532.0</v>
      </c>
      <c r="V553" s="14" t="s">
        <v>36</v>
      </c>
      <c r="W553" s="5">
        <f t="shared" si="2"/>
        <v>-1044</v>
      </c>
      <c r="X553" s="27">
        <f t="shared" si="3"/>
        <v>10</v>
      </c>
      <c r="Y553" s="28">
        <f t="shared" si="4"/>
        <v>0.6860069444</v>
      </c>
      <c r="Z553" s="27"/>
      <c r="AA553" s="27" t="str">
        <f t="shared" si="12"/>
        <v/>
      </c>
      <c r="AB553" s="27" t="str">
        <f t="shared" si="6"/>
        <v/>
      </c>
      <c r="AC553" s="27" t="str">
        <f t="shared" si="7"/>
        <v/>
      </c>
      <c r="AD553" s="27" t="str">
        <f t="shared" si="8"/>
        <v/>
      </c>
      <c r="AE553" t="str">
        <f t="shared" si="9"/>
        <v/>
      </c>
      <c r="AG553" t="str">
        <f t="shared" si="10"/>
        <v>@francocordoba</v>
      </c>
      <c r="AH553" s="31" t="str">
        <f t="shared" si="11"/>
        <v>https://www.chess.com/member/francocordoba</v>
      </c>
      <c r="AJ553" s="29"/>
      <c r="AK553" s="29"/>
      <c r="AL553" s="29"/>
      <c r="AM553" s="29"/>
    </row>
    <row r="554">
      <c r="A554" s="23">
        <v>551.0</v>
      </c>
      <c r="B554" s="10" t="s">
        <v>1531</v>
      </c>
      <c r="C554" s="24">
        <v>42173.73504629629</v>
      </c>
      <c r="D554" s="24">
        <v>43644.47510416667</v>
      </c>
      <c r="E554" s="10" t="s">
        <v>39</v>
      </c>
      <c r="F554" s="23">
        <v>0.0</v>
      </c>
      <c r="G554" s="25">
        <v>1402.0</v>
      </c>
      <c r="H554" s="23">
        <v>71.0</v>
      </c>
      <c r="I554" s="23">
        <v>408.0</v>
      </c>
      <c r="J554" s="23">
        <v>25.0</v>
      </c>
      <c r="K554" s="23">
        <v>439.0</v>
      </c>
      <c r="L554" s="23">
        <v>23049.0</v>
      </c>
      <c r="M554" s="23">
        <v>100.0</v>
      </c>
      <c r="N554" s="23">
        <v>994.0</v>
      </c>
      <c r="O554" s="23">
        <v>119.0</v>
      </c>
      <c r="P554" s="23">
        <v>7.0</v>
      </c>
      <c r="Q554" s="23">
        <v>0.0</v>
      </c>
      <c r="R554" s="23">
        <v>15.0</v>
      </c>
      <c r="S554" s="23">
        <v>23049.0</v>
      </c>
      <c r="T554" s="25">
        <v>100.0</v>
      </c>
      <c r="U554" s="25">
        <v>1133.0</v>
      </c>
      <c r="V554" s="33" t="s">
        <v>36</v>
      </c>
      <c r="W554" s="5">
        <f t="shared" si="2"/>
        <v>-923</v>
      </c>
      <c r="X554" s="27">
        <f t="shared" si="3"/>
        <v>22</v>
      </c>
      <c r="Y554" s="28">
        <f t="shared" si="4"/>
        <v>11.92777778</v>
      </c>
      <c r="Z554" s="27"/>
      <c r="AA554" s="27" t="str">
        <f t="shared" si="12"/>
        <v/>
      </c>
      <c r="AB554" s="27" t="str">
        <f t="shared" si="6"/>
        <v/>
      </c>
      <c r="AC554" s="27" t="str">
        <f t="shared" si="7"/>
        <v/>
      </c>
      <c r="AD554" s="27" t="str">
        <f t="shared" si="8"/>
        <v/>
      </c>
      <c r="AE554" t="str">
        <f t="shared" si="9"/>
        <v/>
      </c>
      <c r="AG554" t="str">
        <f t="shared" si="10"/>
        <v>@turcolu</v>
      </c>
      <c r="AH554" s="31" t="str">
        <f t="shared" si="11"/>
        <v>https://www.chess.com/member/turcolu</v>
      </c>
      <c r="AJ554" s="29"/>
      <c r="AK554" s="29"/>
      <c r="AL554" s="29"/>
      <c r="AM554" s="29"/>
    </row>
    <row r="555">
      <c r="A555" s="23">
        <v>552.0</v>
      </c>
      <c r="B555" s="10" t="s">
        <v>1534</v>
      </c>
      <c r="C555" s="24">
        <v>43620.50105324074</v>
      </c>
      <c r="D555" s="24">
        <v>43656.361284722225</v>
      </c>
      <c r="E555" s="10" t="s">
        <v>35</v>
      </c>
      <c r="F555" s="23">
        <v>2.0</v>
      </c>
      <c r="G555" s="25">
        <v>1401.0</v>
      </c>
      <c r="H555" s="23">
        <v>75.0</v>
      </c>
      <c r="I555" s="23">
        <v>61.0</v>
      </c>
      <c r="J555" s="23">
        <v>6.0</v>
      </c>
      <c r="K555" s="23">
        <v>59.0</v>
      </c>
      <c r="L555" s="23">
        <v>29521.0</v>
      </c>
      <c r="M555" s="23">
        <v>0.0</v>
      </c>
      <c r="N555" s="10" t="s">
        <v>36</v>
      </c>
      <c r="O555" s="10" t="s">
        <v>36</v>
      </c>
      <c r="P555" s="23">
        <v>0.0</v>
      </c>
      <c r="Q555" s="23">
        <v>0.0</v>
      </c>
      <c r="R555" s="23">
        <v>0.0</v>
      </c>
      <c r="S555" s="10" t="s">
        <v>36</v>
      </c>
      <c r="T555" s="14" t="s">
        <v>36</v>
      </c>
      <c r="U555" s="25">
        <v>1782.0</v>
      </c>
      <c r="V555" s="25">
        <v>23.0</v>
      </c>
      <c r="W555" s="5" t="str">
        <f t="shared" si="2"/>
        <v>#VALUE!</v>
      </c>
      <c r="X555" s="27">
        <f t="shared" si="3"/>
        <v>0</v>
      </c>
      <c r="Y555" s="28">
        <f t="shared" si="4"/>
        <v>0.04159722222</v>
      </c>
      <c r="Z555" s="27"/>
      <c r="AA555" s="27" t="str">
        <f t="shared" si="12"/>
        <v/>
      </c>
      <c r="AB555" s="27" t="str">
        <f t="shared" si="6"/>
        <v/>
      </c>
      <c r="AC555" s="27" t="str">
        <f t="shared" si="7"/>
        <v/>
      </c>
      <c r="AD555" s="27" t="str">
        <f t="shared" si="8"/>
        <v/>
      </c>
      <c r="AE555" t="str">
        <f t="shared" si="9"/>
        <v/>
      </c>
      <c r="AG555" t="str">
        <f t="shared" si="10"/>
        <v>@nicolascodesido</v>
      </c>
      <c r="AH555" s="31" t="str">
        <f t="shared" si="11"/>
        <v>https://www.chess.com/member/nicolascodesido</v>
      </c>
    </row>
    <row r="556">
      <c r="A556" s="23">
        <v>553.0</v>
      </c>
      <c r="B556" s="10" t="s">
        <v>1537</v>
      </c>
      <c r="C556" s="24">
        <v>40814.48621527778</v>
      </c>
      <c r="D556" s="24">
        <v>43656.16274305555</v>
      </c>
      <c r="E556" s="10" t="s">
        <v>39</v>
      </c>
      <c r="F556" s="23">
        <v>8.0</v>
      </c>
      <c r="G556" s="25">
        <v>1400.0</v>
      </c>
      <c r="H556" s="23">
        <v>76.0</v>
      </c>
      <c r="I556" s="23">
        <v>134.0</v>
      </c>
      <c r="J556" s="23">
        <v>16.0</v>
      </c>
      <c r="K556" s="23">
        <v>144.0</v>
      </c>
      <c r="L556" s="23">
        <v>35356.0</v>
      </c>
      <c r="M556" s="23">
        <v>0.0</v>
      </c>
      <c r="N556" s="23">
        <v>1308.0</v>
      </c>
      <c r="O556" s="23">
        <v>111.0</v>
      </c>
      <c r="P556" s="23">
        <v>14.0</v>
      </c>
      <c r="Q556" s="23">
        <v>2.0</v>
      </c>
      <c r="R556" s="23">
        <v>12.0</v>
      </c>
      <c r="S556" s="23">
        <v>35356.0</v>
      </c>
      <c r="T556" s="25">
        <v>0.0</v>
      </c>
      <c r="U556" s="25">
        <v>1030.0</v>
      </c>
      <c r="V556" s="33" t="s">
        <v>36</v>
      </c>
      <c r="W556" s="5">
        <f t="shared" si="2"/>
        <v>-1232</v>
      </c>
      <c r="X556" s="27">
        <f t="shared" si="3"/>
        <v>28</v>
      </c>
      <c r="Y556" s="28">
        <f t="shared" si="4"/>
        <v>0.2401388889</v>
      </c>
      <c r="Z556" s="27"/>
      <c r="AA556" s="27" t="str">
        <f t="shared" si="12"/>
        <v/>
      </c>
      <c r="AB556" s="27" t="str">
        <f t="shared" si="6"/>
        <v/>
      </c>
      <c r="AC556" s="27" t="str">
        <f t="shared" si="7"/>
        <v/>
      </c>
      <c r="AD556" s="27" t="str">
        <f t="shared" si="8"/>
        <v/>
      </c>
      <c r="AE556" t="str">
        <f t="shared" si="9"/>
        <v/>
      </c>
      <c r="AG556" t="str">
        <f t="shared" si="10"/>
        <v>@cesarmart</v>
      </c>
      <c r="AH556" s="31" t="str">
        <f t="shared" si="11"/>
        <v>https://www.chess.com/member/cesarmart</v>
      </c>
      <c r="AM556" s="40"/>
    </row>
    <row r="557">
      <c r="A557" s="23">
        <v>554.0</v>
      </c>
      <c r="B557" s="10" t="s">
        <v>1539</v>
      </c>
      <c r="C557" s="24">
        <v>43353.614212962966</v>
      </c>
      <c r="D557" s="24">
        <v>43656.3434375</v>
      </c>
      <c r="E557" s="10" t="s">
        <v>39</v>
      </c>
      <c r="F557" s="23">
        <v>5.0</v>
      </c>
      <c r="G557" s="25">
        <v>1399.0</v>
      </c>
      <c r="H557" s="23">
        <v>71.0</v>
      </c>
      <c r="I557" s="23">
        <v>157.0</v>
      </c>
      <c r="J557" s="23">
        <v>17.0</v>
      </c>
      <c r="K557" s="23">
        <v>75.0</v>
      </c>
      <c r="L557" s="23">
        <v>23684.0</v>
      </c>
      <c r="M557" s="23">
        <v>0.0</v>
      </c>
      <c r="N557" s="23">
        <v>1000.0</v>
      </c>
      <c r="O557" s="23">
        <v>350.0</v>
      </c>
      <c r="P557" s="23">
        <v>2.0</v>
      </c>
      <c r="Q557" s="23">
        <v>0.0</v>
      </c>
      <c r="R557" s="23">
        <v>0.0</v>
      </c>
      <c r="S557" s="23">
        <v>23684.0</v>
      </c>
      <c r="T557" s="25">
        <v>0.0</v>
      </c>
      <c r="U557" s="25">
        <v>1203.0</v>
      </c>
      <c r="V557" s="14" t="s">
        <v>36</v>
      </c>
      <c r="W557" s="5">
        <f t="shared" si="2"/>
        <v>-929</v>
      </c>
      <c r="X557" s="27">
        <f t="shared" si="3"/>
        <v>2</v>
      </c>
      <c r="Y557" s="28">
        <f t="shared" si="4"/>
        <v>0.05944444444</v>
      </c>
      <c r="Z557" s="27"/>
      <c r="AA557" s="27" t="str">
        <f t="shared" si="12"/>
        <v/>
      </c>
      <c r="AB557" s="27" t="str">
        <f t="shared" si="6"/>
        <v/>
      </c>
      <c r="AC557" s="27" t="str">
        <f t="shared" si="7"/>
        <v/>
      </c>
      <c r="AD557" s="27" t="str">
        <f t="shared" si="8"/>
        <v/>
      </c>
      <c r="AE557" t="str">
        <f t="shared" si="9"/>
        <v/>
      </c>
      <c r="AG557" t="str">
        <f t="shared" si="10"/>
        <v>@nimble_momonga</v>
      </c>
      <c r="AH557" s="31" t="str">
        <f t="shared" si="11"/>
        <v>https://www.chess.com/member/nimble_momonga</v>
      </c>
      <c r="AJ557" s="29"/>
      <c r="AK557" s="29"/>
      <c r="AL557" s="29"/>
      <c r="AM557" s="29"/>
    </row>
    <row r="558">
      <c r="A558" s="23">
        <v>555.0</v>
      </c>
      <c r="B558" s="10" t="s">
        <v>1542</v>
      </c>
      <c r="C558" s="24">
        <v>42765.57898148148</v>
      </c>
      <c r="D558" s="24">
        <v>43655.86997685185</v>
      </c>
      <c r="E558" s="10" t="s">
        <v>35</v>
      </c>
      <c r="F558" s="23">
        <v>5.0</v>
      </c>
      <c r="G558" s="25">
        <v>1396.0</v>
      </c>
      <c r="H558" s="23">
        <v>73.0</v>
      </c>
      <c r="I558" s="23">
        <v>298.0</v>
      </c>
      <c r="J558" s="23">
        <v>20.0</v>
      </c>
      <c r="K558" s="23">
        <v>193.0</v>
      </c>
      <c r="L558" s="23">
        <v>8709.0</v>
      </c>
      <c r="M558" s="23">
        <v>0.0</v>
      </c>
      <c r="N558" s="23">
        <v>1119.0</v>
      </c>
      <c r="O558" s="23">
        <v>95.0</v>
      </c>
      <c r="P558" s="23">
        <v>43.0</v>
      </c>
      <c r="Q558" s="23">
        <v>4.0</v>
      </c>
      <c r="R558" s="23">
        <v>51.0</v>
      </c>
      <c r="S558" s="23">
        <v>8709.0</v>
      </c>
      <c r="T558" s="25">
        <v>0.0</v>
      </c>
      <c r="U558" s="25">
        <v>1539.0</v>
      </c>
      <c r="V558" s="26">
        <v>19.0</v>
      </c>
      <c r="W558" s="5">
        <f t="shared" si="2"/>
        <v>-1046</v>
      </c>
      <c r="X558" s="27">
        <f t="shared" si="3"/>
        <v>98</v>
      </c>
      <c r="Y558" s="28">
        <f t="shared" si="4"/>
        <v>0.5329050926</v>
      </c>
      <c r="Z558" s="27"/>
      <c r="AA558" s="27" t="str">
        <f t="shared" si="12"/>
        <v/>
      </c>
      <c r="AB558" s="27" t="str">
        <f t="shared" si="6"/>
        <v/>
      </c>
      <c r="AC558" s="27" t="str">
        <f t="shared" si="7"/>
        <v/>
      </c>
      <c r="AD558" s="27" t="str">
        <f t="shared" si="8"/>
        <v/>
      </c>
      <c r="AE558" t="str">
        <f t="shared" si="9"/>
        <v/>
      </c>
      <c r="AG558" t="str">
        <f t="shared" si="10"/>
        <v>@federerss</v>
      </c>
      <c r="AH558" s="31" t="str">
        <f t="shared" si="11"/>
        <v>https://www.chess.com/member/federerss</v>
      </c>
      <c r="AJ558" s="29"/>
      <c r="AK558" s="29"/>
      <c r="AL558" s="29"/>
      <c r="AM558" s="29"/>
    </row>
    <row r="559">
      <c r="A559" s="23">
        <v>556.0</v>
      </c>
      <c r="B559" s="10" t="s">
        <v>1545</v>
      </c>
      <c r="C559" s="24">
        <v>42180.831041666665</v>
      </c>
      <c r="D559" s="24">
        <v>43655.76261574074</v>
      </c>
      <c r="E559" s="10" t="s">
        <v>39</v>
      </c>
      <c r="F559" s="23">
        <v>10.0</v>
      </c>
      <c r="G559" s="25">
        <v>1396.0</v>
      </c>
      <c r="H559" s="23">
        <v>75.0</v>
      </c>
      <c r="I559" s="23">
        <v>544.0</v>
      </c>
      <c r="J559" s="23">
        <v>44.0</v>
      </c>
      <c r="K559" s="23">
        <v>542.0</v>
      </c>
      <c r="L559" s="23">
        <v>34205.0</v>
      </c>
      <c r="M559" s="23">
        <v>0.0</v>
      </c>
      <c r="N559" s="23">
        <v>1199.0</v>
      </c>
      <c r="O559" s="23">
        <v>88.0</v>
      </c>
      <c r="P559" s="23">
        <v>88.0</v>
      </c>
      <c r="Q559" s="23">
        <v>9.0</v>
      </c>
      <c r="R559" s="23">
        <v>109.0</v>
      </c>
      <c r="S559" s="23">
        <v>34205.0</v>
      </c>
      <c r="T559" s="25">
        <v>0.0</v>
      </c>
      <c r="U559" s="25">
        <v>1199.0</v>
      </c>
      <c r="V559" s="14" t="s">
        <v>36</v>
      </c>
      <c r="W559" s="5">
        <f t="shared" si="2"/>
        <v>-1124</v>
      </c>
      <c r="X559" s="27">
        <f t="shared" si="3"/>
        <v>206</v>
      </c>
      <c r="Y559" s="28">
        <f t="shared" si="4"/>
        <v>0.6402662037</v>
      </c>
      <c r="Z559" s="27"/>
      <c r="AA559" s="27" t="str">
        <f t="shared" si="12"/>
        <v/>
      </c>
      <c r="AB559" s="27" t="str">
        <f t="shared" si="6"/>
        <v/>
      </c>
      <c r="AC559" s="27" t="str">
        <f t="shared" si="7"/>
        <v/>
      </c>
      <c r="AD559" s="27" t="str">
        <f t="shared" si="8"/>
        <v/>
      </c>
      <c r="AE559" t="str">
        <f t="shared" si="9"/>
        <v/>
      </c>
      <c r="AG559" t="str">
        <f t="shared" si="10"/>
        <v>@chinogarcia57</v>
      </c>
      <c r="AH559" s="31" t="str">
        <f t="shared" si="11"/>
        <v>https://www.chess.com/member/chinogarcia57</v>
      </c>
    </row>
    <row r="560">
      <c r="A560" s="23">
        <v>557.0</v>
      </c>
      <c r="B560" s="10" t="s">
        <v>1546</v>
      </c>
      <c r="C560" s="24">
        <v>43471.625289351854</v>
      </c>
      <c r="D560" s="24">
        <v>43656.30428240741</v>
      </c>
      <c r="E560" s="10" t="s">
        <v>39</v>
      </c>
      <c r="F560" s="23">
        <v>31.0</v>
      </c>
      <c r="G560" s="25">
        <v>1396.0</v>
      </c>
      <c r="H560" s="23">
        <v>53.0</v>
      </c>
      <c r="I560" s="23">
        <v>458.0</v>
      </c>
      <c r="J560" s="23">
        <v>127.0</v>
      </c>
      <c r="K560" s="23">
        <v>354.0</v>
      </c>
      <c r="L560" s="23">
        <v>18211.0</v>
      </c>
      <c r="M560" s="23">
        <v>0.0</v>
      </c>
      <c r="N560" s="23">
        <v>1187.0</v>
      </c>
      <c r="O560" s="23">
        <v>89.0</v>
      </c>
      <c r="P560" s="23">
        <v>15.0</v>
      </c>
      <c r="Q560" s="23">
        <v>7.0</v>
      </c>
      <c r="R560" s="23">
        <v>20.0</v>
      </c>
      <c r="S560" s="23">
        <v>18211.0</v>
      </c>
      <c r="T560" s="25">
        <v>0.0</v>
      </c>
      <c r="U560" s="25">
        <v>1846.0</v>
      </c>
      <c r="V560" s="26">
        <v>23.0</v>
      </c>
      <c r="W560" s="5">
        <f t="shared" si="2"/>
        <v>-1134</v>
      </c>
      <c r="X560" s="27">
        <f t="shared" si="3"/>
        <v>42</v>
      </c>
      <c r="Y560" s="28">
        <f t="shared" si="4"/>
        <v>0.09859953704</v>
      </c>
      <c r="Z560" s="27"/>
      <c r="AA560" s="27" t="str">
        <f t="shared" si="12"/>
        <v/>
      </c>
      <c r="AB560" s="27" t="str">
        <f t="shared" si="6"/>
        <v/>
      </c>
      <c r="AC560" s="27" t="str">
        <f t="shared" si="7"/>
        <v/>
      </c>
      <c r="AD560" s="27" t="str">
        <f t="shared" si="8"/>
        <v/>
      </c>
      <c r="AE560" t="str">
        <f t="shared" si="9"/>
        <v/>
      </c>
      <c r="AG560" t="str">
        <f t="shared" si="10"/>
        <v>@ginkgo2017</v>
      </c>
      <c r="AH560" s="31" t="str">
        <f t="shared" si="11"/>
        <v>https://www.chess.com/member/ginkgo2017</v>
      </c>
      <c r="AJ560" s="29"/>
      <c r="AK560" s="29"/>
      <c r="AL560" s="29"/>
    </row>
    <row r="561">
      <c r="A561" s="23">
        <v>558.0</v>
      </c>
      <c r="B561" s="10" t="s">
        <v>1549</v>
      </c>
      <c r="C561" s="24">
        <v>43017.596655092595</v>
      </c>
      <c r="D561" s="24">
        <v>43655.9116087963</v>
      </c>
      <c r="E561" s="10" t="s">
        <v>39</v>
      </c>
      <c r="F561" s="23">
        <v>0.0</v>
      </c>
      <c r="G561" s="25">
        <v>1394.0</v>
      </c>
      <c r="H561" s="23">
        <v>90.0</v>
      </c>
      <c r="I561" s="23">
        <v>18.0</v>
      </c>
      <c r="J561" s="23">
        <v>1.0</v>
      </c>
      <c r="K561" s="23">
        <v>9.0</v>
      </c>
      <c r="L561" s="23">
        <v>4415.0</v>
      </c>
      <c r="M561" s="23">
        <v>0.0</v>
      </c>
      <c r="N561" s="23">
        <v>1149.0</v>
      </c>
      <c r="O561" s="23">
        <v>179.0</v>
      </c>
      <c r="P561" s="23">
        <v>2.0</v>
      </c>
      <c r="Q561" s="23">
        <v>0.0</v>
      </c>
      <c r="R561" s="23">
        <v>2.0</v>
      </c>
      <c r="S561" s="23">
        <v>4415.0</v>
      </c>
      <c r="T561" s="25">
        <v>0.0</v>
      </c>
      <c r="U561" s="25">
        <v>1352.0</v>
      </c>
      <c r="V561" s="33" t="s">
        <v>36</v>
      </c>
      <c r="W561" s="5">
        <f t="shared" si="2"/>
        <v>-1059</v>
      </c>
      <c r="X561" s="27">
        <f t="shared" si="3"/>
        <v>4</v>
      </c>
      <c r="Y561" s="28">
        <f t="shared" si="4"/>
        <v>0.4912731481</v>
      </c>
      <c r="Z561" s="27"/>
      <c r="AA561" s="27" t="str">
        <f t="shared" si="12"/>
        <v/>
      </c>
      <c r="AB561" s="27" t="str">
        <f t="shared" si="6"/>
        <v/>
      </c>
      <c r="AC561" s="27" t="str">
        <f t="shared" si="7"/>
        <v/>
      </c>
      <c r="AD561" s="27" t="str">
        <f t="shared" si="8"/>
        <v/>
      </c>
      <c r="AE561" t="str">
        <f t="shared" si="9"/>
        <v/>
      </c>
      <c r="AG561" t="str">
        <f t="shared" si="10"/>
        <v>@rubeniguazu</v>
      </c>
      <c r="AH561" s="31" t="str">
        <f t="shared" si="11"/>
        <v>https://www.chess.com/member/rubeniguazu</v>
      </c>
    </row>
    <row r="562">
      <c r="A562" s="23">
        <v>559.0</v>
      </c>
      <c r="B562" s="10" t="s">
        <v>1551</v>
      </c>
      <c r="C562" s="24">
        <v>43622.69137731481</v>
      </c>
      <c r="D562" s="24">
        <v>43655.829872685186</v>
      </c>
      <c r="E562" s="10" t="s">
        <v>39</v>
      </c>
      <c r="F562" s="23">
        <v>1.0</v>
      </c>
      <c r="G562" s="25">
        <v>1393.0</v>
      </c>
      <c r="H562" s="23">
        <v>76.0</v>
      </c>
      <c r="I562" s="23">
        <v>82.0</v>
      </c>
      <c r="J562" s="23">
        <v>1.0</v>
      </c>
      <c r="K562" s="23">
        <v>41.0</v>
      </c>
      <c r="L562" s="23">
        <v>18471.0</v>
      </c>
      <c r="M562" s="23">
        <v>0.0</v>
      </c>
      <c r="N562" s="10" t="s">
        <v>36</v>
      </c>
      <c r="O562" s="10" t="s">
        <v>36</v>
      </c>
      <c r="P562" s="23">
        <v>0.0</v>
      </c>
      <c r="Q562" s="23">
        <v>0.0</v>
      </c>
      <c r="R562" s="23">
        <v>0.0</v>
      </c>
      <c r="S562" s="10" t="s">
        <v>36</v>
      </c>
      <c r="T562" s="14" t="s">
        <v>36</v>
      </c>
      <c r="U562" s="25">
        <v>1568.0</v>
      </c>
      <c r="V562" s="33" t="s">
        <v>36</v>
      </c>
      <c r="W562" s="5" t="str">
        <f t="shared" si="2"/>
        <v>#VALUE!</v>
      </c>
      <c r="X562" s="27">
        <f t="shared" si="3"/>
        <v>0</v>
      </c>
      <c r="Y562" s="28">
        <f t="shared" si="4"/>
        <v>0.5730092593</v>
      </c>
      <c r="Z562" s="27"/>
      <c r="AA562" s="27" t="str">
        <f t="shared" si="12"/>
        <v/>
      </c>
      <c r="AB562" s="27" t="str">
        <f t="shared" si="6"/>
        <v/>
      </c>
      <c r="AC562" s="27" t="str">
        <f t="shared" si="7"/>
        <v/>
      </c>
      <c r="AD562" s="27" t="str">
        <f t="shared" si="8"/>
        <v/>
      </c>
      <c r="AE562" t="str">
        <f t="shared" si="9"/>
        <v/>
      </c>
      <c r="AG562" t="str">
        <f t="shared" si="10"/>
        <v>@fooode</v>
      </c>
      <c r="AH562" s="31" t="str">
        <f t="shared" si="11"/>
        <v>https://www.chess.com/member/fooode</v>
      </c>
    </row>
    <row r="563">
      <c r="A563" s="23">
        <v>560.0</v>
      </c>
      <c r="B563" s="10" t="s">
        <v>1553</v>
      </c>
      <c r="C563" s="24">
        <v>42148.662824074076</v>
      </c>
      <c r="D563" s="24">
        <v>43595.39424768519</v>
      </c>
      <c r="E563" s="10" t="s">
        <v>39</v>
      </c>
      <c r="F563" s="23">
        <v>0.0</v>
      </c>
      <c r="G563" s="25">
        <v>1391.0</v>
      </c>
      <c r="H563" s="23">
        <v>84.0</v>
      </c>
      <c r="I563" s="23">
        <v>114.0</v>
      </c>
      <c r="J563" s="23">
        <v>10.0</v>
      </c>
      <c r="K563" s="23">
        <v>154.0</v>
      </c>
      <c r="L563" s="23">
        <v>58001.0</v>
      </c>
      <c r="M563" s="23">
        <v>0.0</v>
      </c>
      <c r="N563" s="23">
        <v>1045.0</v>
      </c>
      <c r="O563" s="23">
        <v>196.0</v>
      </c>
      <c r="P563" s="23">
        <v>1.0</v>
      </c>
      <c r="Q563" s="23">
        <v>0.0</v>
      </c>
      <c r="R563" s="23">
        <v>3.0</v>
      </c>
      <c r="S563" s="23">
        <v>58001.0</v>
      </c>
      <c r="T563" s="25">
        <v>0.0</v>
      </c>
      <c r="U563" s="25">
        <v>1122.0</v>
      </c>
      <c r="V563" s="14" t="s">
        <v>36</v>
      </c>
      <c r="W563" s="5">
        <f t="shared" si="2"/>
        <v>-961</v>
      </c>
      <c r="X563" s="27">
        <f t="shared" si="3"/>
        <v>4</v>
      </c>
      <c r="Y563" s="28">
        <f t="shared" si="4"/>
        <v>61.00863426</v>
      </c>
      <c r="Z563" s="27"/>
      <c r="AA563" s="27" t="str">
        <f t="shared" si="12"/>
        <v/>
      </c>
      <c r="AB563" s="27" t="str">
        <f t="shared" si="6"/>
        <v/>
      </c>
      <c r="AC563" s="27" t="str">
        <f t="shared" si="7"/>
        <v/>
      </c>
      <c r="AD563" s="27" t="str">
        <f t="shared" si="8"/>
        <v/>
      </c>
      <c r="AE563" t="str">
        <f t="shared" si="9"/>
        <v/>
      </c>
      <c r="AG563" t="str">
        <f t="shared" si="10"/>
        <v>@mar_tino</v>
      </c>
      <c r="AH563" s="31" t="str">
        <f t="shared" si="11"/>
        <v>https://www.chess.com/member/mar_tino</v>
      </c>
      <c r="AM563" s="40"/>
    </row>
    <row r="564">
      <c r="A564" s="23">
        <v>561.0</v>
      </c>
      <c r="B564" s="10" t="s">
        <v>1556</v>
      </c>
      <c r="C564" s="24">
        <v>43115.5015625</v>
      </c>
      <c r="D564" s="24">
        <v>43506.035358796296</v>
      </c>
      <c r="E564" s="10" t="s">
        <v>39</v>
      </c>
      <c r="F564" s="23">
        <v>0.0</v>
      </c>
      <c r="G564" s="25">
        <v>1390.0</v>
      </c>
      <c r="H564" s="23">
        <v>71.0</v>
      </c>
      <c r="I564" s="23">
        <v>239.0</v>
      </c>
      <c r="J564" s="23">
        <v>15.0</v>
      </c>
      <c r="K564" s="23">
        <v>165.0</v>
      </c>
      <c r="L564" s="23">
        <v>8296.0</v>
      </c>
      <c r="M564" s="23">
        <v>0.0</v>
      </c>
      <c r="N564" s="23">
        <v>1259.0</v>
      </c>
      <c r="O564" s="23">
        <v>311.0</v>
      </c>
      <c r="P564" s="23">
        <v>1.0</v>
      </c>
      <c r="Q564" s="23">
        <v>0.0</v>
      </c>
      <c r="R564" s="23">
        <v>0.0</v>
      </c>
      <c r="S564" s="23">
        <v>8296.0</v>
      </c>
      <c r="T564" s="25">
        <v>0.0</v>
      </c>
      <c r="U564" s="25">
        <v>1586.0</v>
      </c>
      <c r="V564" s="33" t="s">
        <v>36</v>
      </c>
      <c r="W564" s="5">
        <f t="shared" si="2"/>
        <v>-1188</v>
      </c>
      <c r="X564" s="27">
        <f t="shared" si="3"/>
        <v>1</v>
      </c>
      <c r="Y564" s="28">
        <f t="shared" si="4"/>
        <v>150.3675231</v>
      </c>
      <c r="Z564" s="27"/>
      <c r="AA564" s="27" t="str">
        <f t="shared" si="12"/>
        <v/>
      </c>
      <c r="AB564" s="27" t="str">
        <f t="shared" si="6"/>
        <v/>
      </c>
      <c r="AC564" s="27" t="str">
        <f t="shared" si="7"/>
        <v/>
      </c>
      <c r="AD564" s="27" t="str">
        <f t="shared" si="8"/>
        <v/>
      </c>
      <c r="AE564" t="str">
        <f t="shared" si="9"/>
        <v/>
      </c>
      <c r="AG564" t="str">
        <f t="shared" si="10"/>
        <v>@maurichis</v>
      </c>
      <c r="AH564" s="31" t="str">
        <f t="shared" si="11"/>
        <v>https://www.chess.com/member/maurichis</v>
      </c>
      <c r="AM564" s="40"/>
    </row>
    <row r="565">
      <c r="A565" s="23">
        <v>562.0</v>
      </c>
      <c r="B565" s="10" t="s">
        <v>1558</v>
      </c>
      <c r="C565" s="24">
        <v>43287.28326388889</v>
      </c>
      <c r="D565" s="24">
        <v>43626.92741898148</v>
      </c>
      <c r="E565" s="10" t="s">
        <v>39</v>
      </c>
      <c r="F565" s="23">
        <v>0.0</v>
      </c>
      <c r="G565" s="25">
        <v>1385.0</v>
      </c>
      <c r="H565" s="23">
        <v>92.0</v>
      </c>
      <c r="I565" s="23">
        <v>33.0</v>
      </c>
      <c r="J565" s="23">
        <v>4.0</v>
      </c>
      <c r="K565" s="23">
        <v>25.0</v>
      </c>
      <c r="L565" s="23">
        <v>20759.0</v>
      </c>
      <c r="M565" s="23">
        <v>0.0</v>
      </c>
      <c r="N565" s="23">
        <v>815.0</v>
      </c>
      <c r="O565" s="23">
        <v>210.0</v>
      </c>
      <c r="P565" s="23">
        <v>1.0</v>
      </c>
      <c r="Q565" s="23">
        <v>1.0</v>
      </c>
      <c r="R565" s="23">
        <v>3.0</v>
      </c>
      <c r="S565" s="23">
        <v>20759.0</v>
      </c>
      <c r="T565" s="25">
        <v>0.0</v>
      </c>
      <c r="U565" s="25">
        <v>1642.0</v>
      </c>
      <c r="V565" s="33" t="s">
        <v>36</v>
      </c>
      <c r="W565" s="5">
        <f t="shared" si="2"/>
        <v>-723</v>
      </c>
      <c r="X565" s="27">
        <f t="shared" si="3"/>
        <v>5</v>
      </c>
      <c r="Y565" s="28">
        <f t="shared" si="4"/>
        <v>29.47546296</v>
      </c>
      <c r="Z565" s="27"/>
      <c r="AA565" s="27" t="str">
        <f t="shared" si="12"/>
        <v/>
      </c>
      <c r="AB565" s="27" t="str">
        <f t="shared" si="6"/>
        <v/>
      </c>
      <c r="AC565" s="27" t="str">
        <f t="shared" si="7"/>
        <v/>
      </c>
      <c r="AD565" s="27" t="str">
        <f t="shared" si="8"/>
        <v/>
      </c>
      <c r="AE565" t="str">
        <f t="shared" si="9"/>
        <v/>
      </c>
      <c r="AG565" t="str">
        <f t="shared" si="10"/>
        <v>@fernandoivanp</v>
      </c>
      <c r="AH565" s="31" t="str">
        <f t="shared" si="11"/>
        <v>https://www.chess.com/member/fernandoivanp</v>
      </c>
    </row>
    <row r="566">
      <c r="A566" s="23">
        <v>563.0</v>
      </c>
      <c r="B566" s="10" t="s">
        <v>1561</v>
      </c>
      <c r="C566" s="24">
        <v>40973.01295138889</v>
      </c>
      <c r="D566" s="24">
        <v>43656.394467592596</v>
      </c>
      <c r="E566" s="10" t="s">
        <v>35</v>
      </c>
      <c r="F566" s="23">
        <v>62.0</v>
      </c>
      <c r="G566" s="25">
        <v>1384.0</v>
      </c>
      <c r="H566" s="23">
        <v>37.0</v>
      </c>
      <c r="I566" s="23">
        <v>3793.0</v>
      </c>
      <c r="J566" s="23">
        <v>558.0</v>
      </c>
      <c r="K566" s="23">
        <v>3411.0</v>
      </c>
      <c r="L566" s="23">
        <v>12837.0</v>
      </c>
      <c r="M566" s="23">
        <v>0.28</v>
      </c>
      <c r="N566" s="23">
        <v>1310.0</v>
      </c>
      <c r="O566" s="23">
        <v>89.0</v>
      </c>
      <c r="P566" s="23">
        <v>18.0</v>
      </c>
      <c r="Q566" s="23">
        <v>2.0</v>
      </c>
      <c r="R566" s="23">
        <v>22.0</v>
      </c>
      <c r="S566" s="23">
        <v>12837.0</v>
      </c>
      <c r="T566" s="25">
        <v>0.28</v>
      </c>
      <c r="U566" s="25">
        <v>1861.0</v>
      </c>
      <c r="V566" s="26">
        <v>21.0</v>
      </c>
      <c r="W566" s="5">
        <f t="shared" si="2"/>
        <v>-1273</v>
      </c>
      <c r="X566" s="27">
        <f t="shared" si="3"/>
        <v>42</v>
      </c>
      <c r="Y566" s="28">
        <f t="shared" si="4"/>
        <v>0.008414351847</v>
      </c>
      <c r="Z566" s="27"/>
      <c r="AA566" s="27" t="str">
        <f t="shared" si="12"/>
        <v/>
      </c>
      <c r="AB566" s="27" t="str">
        <f t="shared" si="6"/>
        <v/>
      </c>
      <c r="AC566" s="27" t="str">
        <f t="shared" si="7"/>
        <v/>
      </c>
      <c r="AD566" s="27" t="str">
        <f t="shared" si="8"/>
        <v/>
      </c>
      <c r="AE566" t="str">
        <f t="shared" si="9"/>
        <v/>
      </c>
      <c r="AG566" t="str">
        <f t="shared" si="10"/>
        <v>@telmo2012</v>
      </c>
      <c r="AH566" s="31" t="str">
        <f t="shared" si="11"/>
        <v>https://www.chess.com/member/telmo2012</v>
      </c>
    </row>
    <row r="567">
      <c r="A567" s="23">
        <v>564.0</v>
      </c>
      <c r="B567" s="10" t="s">
        <v>1564</v>
      </c>
      <c r="C567" s="24">
        <v>43294.939837962964</v>
      </c>
      <c r="D567" s="24">
        <v>43656.37121527778</v>
      </c>
      <c r="E567" s="10" t="s">
        <v>39</v>
      </c>
      <c r="F567" s="23">
        <v>7.0</v>
      </c>
      <c r="G567" s="25">
        <v>1383.0</v>
      </c>
      <c r="H567" s="23">
        <v>70.0</v>
      </c>
      <c r="I567" s="23">
        <v>170.0</v>
      </c>
      <c r="J567" s="23">
        <v>35.0</v>
      </c>
      <c r="K567" s="23">
        <v>147.0</v>
      </c>
      <c r="L567" s="23">
        <v>24027.0</v>
      </c>
      <c r="M567" s="23">
        <v>4.55</v>
      </c>
      <c r="N567" s="23">
        <v>800.0</v>
      </c>
      <c r="O567" s="23">
        <v>191.0</v>
      </c>
      <c r="P567" s="23">
        <v>0.0</v>
      </c>
      <c r="Q567" s="23">
        <v>1.0</v>
      </c>
      <c r="R567" s="23">
        <v>7.0</v>
      </c>
      <c r="S567" s="23">
        <v>24027.0</v>
      </c>
      <c r="T567" s="25">
        <v>4.55</v>
      </c>
      <c r="U567" s="25">
        <v>1462.0</v>
      </c>
      <c r="V567" s="33" t="s">
        <v>36</v>
      </c>
      <c r="W567" s="5">
        <f t="shared" si="2"/>
        <v>-730</v>
      </c>
      <c r="X567" s="27">
        <f t="shared" si="3"/>
        <v>8</v>
      </c>
      <c r="Y567" s="28">
        <f t="shared" si="4"/>
        <v>0.03166666666</v>
      </c>
      <c r="Z567" s="27"/>
      <c r="AA567" s="27" t="str">
        <f t="shared" si="12"/>
        <v/>
      </c>
      <c r="AB567" s="27" t="str">
        <f t="shared" si="6"/>
        <v/>
      </c>
      <c r="AC567" s="27" t="str">
        <f t="shared" si="7"/>
        <v/>
      </c>
      <c r="AD567" s="27" t="str">
        <f t="shared" si="8"/>
        <v/>
      </c>
      <c r="AE567" t="str">
        <f t="shared" si="9"/>
        <v/>
      </c>
      <c r="AG567" t="str">
        <f t="shared" si="10"/>
        <v>@1958javier0102</v>
      </c>
      <c r="AH567" s="31" t="str">
        <f t="shared" si="11"/>
        <v>https://www.chess.com/member/1958javier0102</v>
      </c>
      <c r="AM567" s="40"/>
    </row>
    <row r="568">
      <c r="A568" s="23">
        <v>565.0</v>
      </c>
      <c r="B568" s="10" t="s">
        <v>1567</v>
      </c>
      <c r="C568" s="24">
        <v>42964.69252314815</v>
      </c>
      <c r="D568" s="24">
        <v>43656.2965625</v>
      </c>
      <c r="E568" s="10" t="s">
        <v>39</v>
      </c>
      <c r="F568" s="23">
        <v>5.0</v>
      </c>
      <c r="G568" s="25">
        <v>1378.0</v>
      </c>
      <c r="H568" s="23">
        <v>83.0</v>
      </c>
      <c r="I568" s="23">
        <v>122.0</v>
      </c>
      <c r="J568" s="23">
        <v>16.0</v>
      </c>
      <c r="K568" s="23">
        <v>125.0</v>
      </c>
      <c r="L568" s="23">
        <v>61291.0</v>
      </c>
      <c r="M568" s="23">
        <v>0.0</v>
      </c>
      <c r="N568" s="23">
        <v>984.0</v>
      </c>
      <c r="O568" s="23">
        <v>179.0</v>
      </c>
      <c r="P568" s="23">
        <v>6.0</v>
      </c>
      <c r="Q568" s="23">
        <v>2.0</v>
      </c>
      <c r="R568" s="23">
        <v>8.0</v>
      </c>
      <c r="S568" s="23">
        <v>61291.0</v>
      </c>
      <c r="T568" s="25">
        <v>0.0</v>
      </c>
      <c r="U568" s="25">
        <v>1279.0</v>
      </c>
      <c r="V568" s="33" t="s">
        <v>36</v>
      </c>
      <c r="W568" s="5">
        <f t="shared" si="2"/>
        <v>-901</v>
      </c>
      <c r="X568" s="27">
        <f t="shared" si="3"/>
        <v>16</v>
      </c>
      <c r="Y568" s="28">
        <f t="shared" si="4"/>
        <v>0.1063194444</v>
      </c>
      <c r="Z568" s="27"/>
      <c r="AA568" s="27" t="str">
        <f t="shared" si="12"/>
        <v/>
      </c>
      <c r="AB568" s="27" t="str">
        <f t="shared" si="6"/>
        <v/>
      </c>
      <c r="AC568" s="27" t="str">
        <f t="shared" si="7"/>
        <v/>
      </c>
      <c r="AD568" s="27" t="str">
        <f t="shared" si="8"/>
        <v/>
      </c>
      <c r="AE568" t="str">
        <f t="shared" si="9"/>
        <v/>
      </c>
      <c r="AG568" t="str">
        <f t="shared" si="10"/>
        <v>@lerpwl</v>
      </c>
      <c r="AH568" s="31" t="str">
        <f t="shared" si="11"/>
        <v>https://www.chess.com/member/lerpwl</v>
      </c>
    </row>
    <row r="569">
      <c r="A569" s="23">
        <v>566.0</v>
      </c>
      <c r="B569" s="10" t="s">
        <v>1569</v>
      </c>
      <c r="C569" s="24">
        <v>43620.38961805555</v>
      </c>
      <c r="D569" s="24">
        <v>43655.366747685184</v>
      </c>
      <c r="E569" s="10" t="s">
        <v>39</v>
      </c>
      <c r="F569" s="23">
        <v>3.0</v>
      </c>
      <c r="G569" s="25">
        <v>1378.0</v>
      </c>
      <c r="H569" s="23">
        <v>68.0</v>
      </c>
      <c r="I569" s="23">
        <v>49.0</v>
      </c>
      <c r="J569" s="23">
        <v>6.0</v>
      </c>
      <c r="K569" s="23">
        <v>21.0</v>
      </c>
      <c r="L569" s="23">
        <v>28922.0</v>
      </c>
      <c r="M569" s="23">
        <v>25.0</v>
      </c>
      <c r="N569" s="23">
        <v>1000.0</v>
      </c>
      <c r="O569" s="23">
        <v>350.0</v>
      </c>
      <c r="P569" s="23">
        <v>2.0</v>
      </c>
      <c r="Q569" s="23">
        <v>0.0</v>
      </c>
      <c r="R569" s="23">
        <v>0.0</v>
      </c>
      <c r="S569" s="23">
        <v>28922.0</v>
      </c>
      <c r="T569" s="25">
        <v>25.0</v>
      </c>
      <c r="U569" s="25">
        <v>1248.0</v>
      </c>
      <c r="V569" s="26">
        <v>15.0</v>
      </c>
      <c r="W569" s="5">
        <f t="shared" si="2"/>
        <v>-932</v>
      </c>
      <c r="X569" s="27">
        <f t="shared" si="3"/>
        <v>2</v>
      </c>
      <c r="Y569" s="28">
        <f t="shared" si="4"/>
        <v>1.036134259</v>
      </c>
      <c r="Z569" s="27"/>
      <c r="AA569" s="27" t="str">
        <f t="shared" si="12"/>
        <v/>
      </c>
      <c r="AB569" s="27" t="str">
        <f t="shared" si="6"/>
        <v/>
      </c>
      <c r="AC569" s="27" t="str">
        <f t="shared" si="7"/>
        <v/>
      </c>
      <c r="AD569" s="27" t="str">
        <f t="shared" si="8"/>
        <v/>
      </c>
      <c r="AE569" t="str">
        <f t="shared" si="9"/>
        <v/>
      </c>
      <c r="AG569" t="str">
        <f t="shared" si="10"/>
        <v>@naww13</v>
      </c>
      <c r="AH569" s="31" t="str">
        <f t="shared" si="11"/>
        <v>https://www.chess.com/member/naww13</v>
      </c>
    </row>
    <row r="570">
      <c r="A570" s="23">
        <v>567.0</v>
      </c>
      <c r="B570" s="10" t="s">
        <v>1571</v>
      </c>
      <c r="C570" s="24">
        <v>42173.851851851854</v>
      </c>
      <c r="D570" s="24">
        <v>43655.8696412037</v>
      </c>
      <c r="E570" s="10" t="s">
        <v>39</v>
      </c>
      <c r="F570" s="23">
        <v>0.0</v>
      </c>
      <c r="G570" s="25">
        <v>1373.0</v>
      </c>
      <c r="H570" s="23">
        <v>120.0</v>
      </c>
      <c r="I570" s="23">
        <v>394.0</v>
      </c>
      <c r="J570" s="23">
        <v>62.0</v>
      </c>
      <c r="K570" s="23">
        <v>333.0</v>
      </c>
      <c r="L570" s="23">
        <v>16980.0</v>
      </c>
      <c r="M570" s="23">
        <v>0.0</v>
      </c>
      <c r="N570" s="23">
        <v>1336.0</v>
      </c>
      <c r="O570" s="23">
        <v>130.0</v>
      </c>
      <c r="P570" s="23">
        <v>36.0</v>
      </c>
      <c r="Q570" s="23">
        <v>5.0</v>
      </c>
      <c r="R570" s="23">
        <v>26.0</v>
      </c>
      <c r="S570" s="23">
        <v>16980.0</v>
      </c>
      <c r="T570" s="25">
        <v>0.0</v>
      </c>
      <c r="U570" s="25">
        <v>1582.0</v>
      </c>
      <c r="V570" s="14" t="s">
        <v>36</v>
      </c>
      <c r="W570" s="5">
        <f t="shared" si="2"/>
        <v>-1216</v>
      </c>
      <c r="X570" s="27">
        <f t="shared" si="3"/>
        <v>67</v>
      </c>
      <c r="Y570" s="28">
        <f t="shared" si="4"/>
        <v>0.5332407407</v>
      </c>
      <c r="Z570" s="27"/>
      <c r="AA570" s="27" t="str">
        <f t="shared" si="12"/>
        <v/>
      </c>
      <c r="AB570" s="27" t="str">
        <f t="shared" si="6"/>
        <v/>
      </c>
      <c r="AC570" s="27" t="str">
        <f t="shared" si="7"/>
        <v/>
      </c>
      <c r="AD570" s="27" t="str">
        <f t="shared" si="8"/>
        <v/>
      </c>
      <c r="AE570" t="str">
        <f t="shared" si="9"/>
        <v/>
      </c>
      <c r="AG570" t="str">
        <f t="shared" si="10"/>
        <v>@gioser093</v>
      </c>
      <c r="AH570" s="31" t="str">
        <f t="shared" si="11"/>
        <v>https://www.chess.com/member/gioser093</v>
      </c>
    </row>
    <row r="571">
      <c r="A571" s="23">
        <v>568.0</v>
      </c>
      <c r="B571" s="10" t="s">
        <v>1574</v>
      </c>
      <c r="C571" s="24">
        <v>43479.481886574074</v>
      </c>
      <c r="D571" s="24">
        <v>43656.341840277775</v>
      </c>
      <c r="E571" s="10" t="s">
        <v>39</v>
      </c>
      <c r="F571" s="23">
        <v>2.0</v>
      </c>
      <c r="G571" s="25">
        <v>1370.0</v>
      </c>
      <c r="H571" s="23">
        <v>66.0</v>
      </c>
      <c r="I571" s="23">
        <v>127.0</v>
      </c>
      <c r="J571" s="23">
        <v>5.0</v>
      </c>
      <c r="K571" s="23">
        <v>73.0</v>
      </c>
      <c r="L571" s="23">
        <v>8635.0</v>
      </c>
      <c r="M571" s="23">
        <v>0.0</v>
      </c>
      <c r="N571" s="23">
        <v>1198.0</v>
      </c>
      <c r="O571" s="23">
        <v>115.0</v>
      </c>
      <c r="P571" s="23">
        <v>11.0</v>
      </c>
      <c r="Q571" s="23">
        <v>0.0</v>
      </c>
      <c r="R571" s="23">
        <v>5.0</v>
      </c>
      <c r="S571" s="23">
        <v>8635.0</v>
      </c>
      <c r="T571" s="25">
        <v>0.0</v>
      </c>
      <c r="U571" s="25">
        <v>1453.0</v>
      </c>
      <c r="V571" s="25">
        <v>8.0</v>
      </c>
      <c r="W571" s="5">
        <f t="shared" si="2"/>
        <v>-1132</v>
      </c>
      <c r="X571" s="27">
        <f t="shared" si="3"/>
        <v>16</v>
      </c>
      <c r="Y571" s="28">
        <f t="shared" si="4"/>
        <v>0.06104166667</v>
      </c>
      <c r="Z571" s="27"/>
      <c r="AA571" s="27" t="str">
        <f t="shared" si="12"/>
        <v/>
      </c>
      <c r="AB571" s="27" t="str">
        <f t="shared" si="6"/>
        <v/>
      </c>
      <c r="AC571" s="27" t="str">
        <f t="shared" si="7"/>
        <v/>
      </c>
      <c r="AD571" s="27" t="str">
        <f t="shared" si="8"/>
        <v/>
      </c>
      <c r="AE571" t="str">
        <f t="shared" si="9"/>
        <v/>
      </c>
      <c r="AG571" t="str">
        <f t="shared" si="10"/>
        <v>@kunyak</v>
      </c>
      <c r="AH571" s="31" t="str">
        <f t="shared" si="11"/>
        <v>https://www.chess.com/member/kunyak</v>
      </c>
    </row>
    <row r="572">
      <c r="A572" s="23">
        <v>569.0</v>
      </c>
      <c r="B572" s="10" t="s">
        <v>1576</v>
      </c>
      <c r="C572" s="24">
        <v>42790.11802083333</v>
      </c>
      <c r="D572" s="24">
        <v>43620.59501157407</v>
      </c>
      <c r="E572" s="10" t="s">
        <v>39</v>
      </c>
      <c r="F572" s="23">
        <v>0.0</v>
      </c>
      <c r="G572" s="25">
        <v>1370.0</v>
      </c>
      <c r="H572" s="23">
        <v>88.0</v>
      </c>
      <c r="I572" s="23">
        <v>97.0</v>
      </c>
      <c r="J572" s="23">
        <v>6.0</v>
      </c>
      <c r="K572" s="23">
        <v>98.0</v>
      </c>
      <c r="L572" s="23">
        <v>34642.0</v>
      </c>
      <c r="M572" s="23">
        <v>0.0</v>
      </c>
      <c r="N572" s="23">
        <v>941.0</v>
      </c>
      <c r="O572" s="23">
        <v>209.0</v>
      </c>
      <c r="P572" s="23">
        <v>2.0</v>
      </c>
      <c r="Q572" s="23">
        <v>1.0</v>
      </c>
      <c r="R572" s="23">
        <v>3.0</v>
      </c>
      <c r="S572" s="23">
        <v>34642.0</v>
      </c>
      <c r="T572" s="25">
        <v>0.0</v>
      </c>
      <c r="U572" s="25">
        <v>1300.0</v>
      </c>
      <c r="V572" s="26">
        <v>11.0</v>
      </c>
      <c r="W572" s="5">
        <f t="shared" si="2"/>
        <v>-853</v>
      </c>
      <c r="X572" s="27">
        <f t="shared" si="3"/>
        <v>6</v>
      </c>
      <c r="Y572" s="28">
        <f t="shared" si="4"/>
        <v>35.80787037</v>
      </c>
      <c r="Z572" s="27"/>
      <c r="AA572" s="27" t="str">
        <f t="shared" si="12"/>
        <v/>
      </c>
      <c r="AB572" s="27" t="str">
        <f t="shared" si="6"/>
        <v/>
      </c>
      <c r="AC572" s="27" t="str">
        <f t="shared" si="7"/>
        <v/>
      </c>
      <c r="AD572" s="27" t="str">
        <f t="shared" si="8"/>
        <v/>
      </c>
      <c r="AE572" t="str">
        <f t="shared" si="9"/>
        <v/>
      </c>
      <c r="AG572" t="str">
        <f t="shared" si="10"/>
        <v>@elkisi</v>
      </c>
      <c r="AH572" s="31" t="str">
        <f t="shared" si="11"/>
        <v>https://www.chess.com/member/elkisi</v>
      </c>
    </row>
    <row r="573">
      <c r="A573" s="23">
        <v>570.0</v>
      </c>
      <c r="B573" s="10" t="s">
        <v>1579</v>
      </c>
      <c r="C573" s="24">
        <v>43290.01851851852</v>
      </c>
      <c r="D573" s="24">
        <v>43656.33929398148</v>
      </c>
      <c r="E573" s="10" t="s">
        <v>39</v>
      </c>
      <c r="F573" s="23">
        <v>12.0</v>
      </c>
      <c r="G573" s="25">
        <v>1368.0</v>
      </c>
      <c r="H573" s="23">
        <v>55.0</v>
      </c>
      <c r="I573" s="23">
        <v>122.0</v>
      </c>
      <c r="J573" s="23">
        <v>5.0</v>
      </c>
      <c r="K573" s="23">
        <v>164.0</v>
      </c>
      <c r="L573" s="23">
        <v>76142.0</v>
      </c>
      <c r="M573" s="23">
        <v>2.0</v>
      </c>
      <c r="N573" s="23">
        <v>840.0</v>
      </c>
      <c r="O573" s="23">
        <v>163.0</v>
      </c>
      <c r="P573" s="23">
        <v>2.0</v>
      </c>
      <c r="Q573" s="23">
        <v>0.0</v>
      </c>
      <c r="R573" s="23">
        <v>5.0</v>
      </c>
      <c r="S573" s="23">
        <v>76142.0</v>
      </c>
      <c r="T573" s="25">
        <v>2.0</v>
      </c>
      <c r="U573" s="25">
        <v>1140.0</v>
      </c>
      <c r="V573" s="33" t="s">
        <v>36</v>
      </c>
      <c r="W573" s="5">
        <f t="shared" si="2"/>
        <v>-785</v>
      </c>
      <c r="X573" s="27">
        <f t="shared" si="3"/>
        <v>7</v>
      </c>
      <c r="Y573" s="28">
        <f t="shared" si="4"/>
        <v>0.06358796296</v>
      </c>
      <c r="Z573" s="27"/>
      <c r="AA573" s="27" t="str">
        <f t="shared" si="12"/>
        <v/>
      </c>
      <c r="AB573" s="27" t="str">
        <f t="shared" si="6"/>
        <v/>
      </c>
      <c r="AC573" s="27" t="str">
        <f t="shared" si="7"/>
        <v/>
      </c>
      <c r="AD573" s="27" t="str">
        <f t="shared" si="8"/>
        <v/>
      </c>
      <c r="AE573" t="str">
        <f t="shared" si="9"/>
        <v/>
      </c>
      <c r="AG573" t="str">
        <f t="shared" si="10"/>
        <v>@parlia</v>
      </c>
      <c r="AH573" s="31" t="str">
        <f t="shared" si="11"/>
        <v>https://www.chess.com/member/parlia</v>
      </c>
    </row>
    <row r="574">
      <c r="A574" s="23">
        <v>571.0</v>
      </c>
      <c r="B574" s="10" t="s">
        <v>1582</v>
      </c>
      <c r="C574" s="24">
        <v>40154.76792824074</v>
      </c>
      <c r="D574" s="24">
        <v>43656.379155092596</v>
      </c>
      <c r="E574" s="10" t="s">
        <v>39</v>
      </c>
      <c r="F574" s="23">
        <v>7.0</v>
      </c>
      <c r="G574" s="25">
        <v>1367.0</v>
      </c>
      <c r="H574" s="23">
        <v>62.0</v>
      </c>
      <c r="I574" s="23">
        <v>397.0</v>
      </c>
      <c r="J574" s="23">
        <v>44.0</v>
      </c>
      <c r="K574" s="23">
        <v>389.0</v>
      </c>
      <c r="L574" s="23">
        <v>34571.0</v>
      </c>
      <c r="M574" s="23">
        <v>0.0</v>
      </c>
      <c r="N574" s="23">
        <v>1048.0</v>
      </c>
      <c r="O574" s="23">
        <v>111.0</v>
      </c>
      <c r="P574" s="23">
        <v>16.0</v>
      </c>
      <c r="Q574" s="23">
        <v>2.0</v>
      </c>
      <c r="R574" s="23">
        <v>27.0</v>
      </c>
      <c r="S574" s="23">
        <v>34571.0</v>
      </c>
      <c r="T574" s="25">
        <v>0.0</v>
      </c>
      <c r="U574" s="25">
        <v>1444.0</v>
      </c>
      <c r="V574" s="25">
        <v>19.0</v>
      </c>
      <c r="W574" s="5">
        <f t="shared" si="2"/>
        <v>-986</v>
      </c>
      <c r="X574" s="27">
        <f t="shared" si="3"/>
        <v>45</v>
      </c>
      <c r="Y574" s="28">
        <f t="shared" si="4"/>
        <v>0.02372685185</v>
      </c>
      <c r="Z574" s="27"/>
      <c r="AA574" s="27" t="str">
        <f t="shared" si="12"/>
        <v/>
      </c>
      <c r="AB574" s="27" t="str">
        <f t="shared" si="6"/>
        <v/>
      </c>
      <c r="AC574" s="27" t="str">
        <f t="shared" si="7"/>
        <v/>
      </c>
      <c r="AD574" s="27" t="str">
        <f t="shared" si="8"/>
        <v/>
      </c>
      <c r="AE574" t="str">
        <f t="shared" si="9"/>
        <v/>
      </c>
      <c r="AG574" t="str">
        <f t="shared" si="10"/>
        <v>@bosques</v>
      </c>
      <c r="AH574" s="31" t="str">
        <f t="shared" si="11"/>
        <v>https://www.chess.com/member/bosques</v>
      </c>
    </row>
    <row r="575">
      <c r="A575" s="23">
        <v>572.0</v>
      </c>
      <c r="B575" s="10" t="s">
        <v>1584</v>
      </c>
      <c r="C575" s="24">
        <v>43560.47555555555</v>
      </c>
      <c r="D575" s="24">
        <v>43656.37943287037</v>
      </c>
      <c r="E575" s="10" t="s">
        <v>39</v>
      </c>
      <c r="F575" s="23">
        <v>0.0</v>
      </c>
      <c r="G575" s="25">
        <v>1367.0</v>
      </c>
      <c r="H575" s="23">
        <v>59.0</v>
      </c>
      <c r="I575" s="23">
        <v>77.0</v>
      </c>
      <c r="J575" s="23">
        <v>6.0</v>
      </c>
      <c r="K575" s="23">
        <v>65.0</v>
      </c>
      <c r="L575" s="23">
        <v>12714.0</v>
      </c>
      <c r="M575" s="23">
        <v>15.38</v>
      </c>
      <c r="N575" s="23">
        <v>1308.0</v>
      </c>
      <c r="O575" s="23">
        <v>196.0</v>
      </c>
      <c r="P575" s="23">
        <v>3.0</v>
      </c>
      <c r="Q575" s="23">
        <v>0.0</v>
      </c>
      <c r="R575" s="23">
        <v>0.0</v>
      </c>
      <c r="S575" s="23">
        <v>12714.0</v>
      </c>
      <c r="T575" s="25">
        <v>15.38</v>
      </c>
      <c r="U575" s="25">
        <v>1263.0</v>
      </c>
      <c r="V575" s="26">
        <v>16.0</v>
      </c>
      <c r="W575" s="5">
        <f t="shared" si="2"/>
        <v>-1249</v>
      </c>
      <c r="X575" s="27">
        <f t="shared" si="3"/>
        <v>3</v>
      </c>
      <c r="Y575" s="28">
        <f t="shared" si="4"/>
        <v>0.02344907407</v>
      </c>
      <c r="Z575" s="27"/>
      <c r="AA575" s="27" t="str">
        <f t="shared" si="12"/>
        <v/>
      </c>
      <c r="AB575" s="27" t="str">
        <f t="shared" si="6"/>
        <v/>
      </c>
      <c r="AC575" s="27" t="str">
        <f t="shared" si="7"/>
        <v/>
      </c>
      <c r="AD575" s="27" t="str">
        <f t="shared" si="8"/>
        <v/>
      </c>
      <c r="AE575" t="str">
        <f t="shared" si="9"/>
        <v/>
      </c>
      <c r="AG575" t="str">
        <f t="shared" si="10"/>
        <v>@hostname</v>
      </c>
      <c r="AH575" s="31" t="str">
        <f t="shared" si="11"/>
        <v>https://www.chess.com/member/hostname</v>
      </c>
    </row>
    <row r="576">
      <c r="A576" s="23">
        <v>573.0</v>
      </c>
      <c r="B576" s="10" t="s">
        <v>1586</v>
      </c>
      <c r="C576" s="24">
        <v>43478.747025462966</v>
      </c>
      <c r="D576" s="24">
        <v>43633.68056712963</v>
      </c>
      <c r="E576" s="10" t="s">
        <v>39</v>
      </c>
      <c r="F576" s="23">
        <v>0.0</v>
      </c>
      <c r="G576" s="25">
        <v>1366.0</v>
      </c>
      <c r="H576" s="23">
        <v>90.0</v>
      </c>
      <c r="I576" s="23">
        <v>26.0</v>
      </c>
      <c r="J576" s="23">
        <v>1.0</v>
      </c>
      <c r="K576" s="23">
        <v>9.0</v>
      </c>
      <c r="L576" s="23">
        <v>22190.0</v>
      </c>
      <c r="M576" s="23">
        <v>0.0</v>
      </c>
      <c r="N576" s="10" t="s">
        <v>36</v>
      </c>
      <c r="O576" s="10" t="s">
        <v>36</v>
      </c>
      <c r="P576" s="23">
        <v>0.0</v>
      </c>
      <c r="Q576" s="23">
        <v>0.0</v>
      </c>
      <c r="R576" s="23">
        <v>0.0</v>
      </c>
      <c r="S576" s="10" t="s">
        <v>36</v>
      </c>
      <c r="T576" s="14" t="s">
        <v>36</v>
      </c>
      <c r="U576" s="25">
        <v>1373.0</v>
      </c>
      <c r="V576" s="25">
        <v>12.0</v>
      </c>
      <c r="W576" s="5" t="str">
        <f t="shared" si="2"/>
        <v>#VALUE!</v>
      </c>
      <c r="X576" s="27">
        <f t="shared" si="3"/>
        <v>0</v>
      </c>
      <c r="Y576" s="28">
        <f t="shared" si="4"/>
        <v>22.72231481</v>
      </c>
      <c r="Z576" s="27"/>
      <c r="AA576" s="27" t="str">
        <f t="shared" si="12"/>
        <v/>
      </c>
      <c r="AB576" s="27" t="str">
        <f t="shared" si="6"/>
        <v/>
      </c>
      <c r="AC576" s="27" t="str">
        <f t="shared" si="7"/>
        <v/>
      </c>
      <c r="AD576" s="27" t="str">
        <f t="shared" si="8"/>
        <v/>
      </c>
      <c r="AE576" t="str">
        <f t="shared" si="9"/>
        <v/>
      </c>
      <c r="AG576" t="str">
        <f t="shared" si="10"/>
        <v>@lukelucky13</v>
      </c>
      <c r="AH576" s="31" t="str">
        <f t="shared" si="11"/>
        <v>https://www.chess.com/member/lukelucky13</v>
      </c>
    </row>
    <row r="577">
      <c r="A577" s="23">
        <v>574.0</v>
      </c>
      <c r="B577" s="10" t="s">
        <v>1589</v>
      </c>
      <c r="C577" s="24">
        <v>43121.14078703704</v>
      </c>
      <c r="D577" s="24">
        <v>43656.38914351852</v>
      </c>
      <c r="E577" s="10" t="s">
        <v>35</v>
      </c>
      <c r="F577" s="23">
        <v>72.0</v>
      </c>
      <c r="G577" s="25">
        <v>1363.0</v>
      </c>
      <c r="H577" s="23">
        <v>50.0</v>
      </c>
      <c r="I577" s="23">
        <v>224.0</v>
      </c>
      <c r="J577" s="23">
        <v>25.0</v>
      </c>
      <c r="K577" s="23">
        <v>194.0</v>
      </c>
      <c r="L577" s="23">
        <v>141540.0</v>
      </c>
      <c r="M577" s="23">
        <v>4.88</v>
      </c>
      <c r="N577" s="23">
        <v>1115.0</v>
      </c>
      <c r="O577" s="23">
        <v>133.0</v>
      </c>
      <c r="P577" s="23">
        <v>4.0</v>
      </c>
      <c r="Q577" s="23">
        <v>0.0</v>
      </c>
      <c r="R577" s="23">
        <v>9.0</v>
      </c>
      <c r="S577" s="23">
        <v>141540.0</v>
      </c>
      <c r="T577" s="25">
        <v>4.88</v>
      </c>
      <c r="U577" s="25">
        <v>1191.0</v>
      </c>
      <c r="V577" s="33" t="s">
        <v>36</v>
      </c>
      <c r="W577" s="5">
        <f t="shared" si="2"/>
        <v>-1065</v>
      </c>
      <c r="X577" s="27">
        <f t="shared" si="3"/>
        <v>13</v>
      </c>
      <c r="Y577" s="28">
        <f t="shared" si="4"/>
        <v>0.01373842592</v>
      </c>
      <c r="Z577" s="27"/>
      <c r="AA577" s="27" t="str">
        <f t="shared" si="12"/>
        <v/>
      </c>
      <c r="AB577" s="27" t="str">
        <f t="shared" si="6"/>
        <v/>
      </c>
      <c r="AC577" s="27" t="str">
        <f t="shared" si="7"/>
        <v/>
      </c>
      <c r="AD577" s="27" t="str">
        <f t="shared" si="8"/>
        <v/>
      </c>
      <c r="AE577" t="str">
        <f t="shared" si="9"/>
        <v/>
      </c>
      <c r="AG577" t="str">
        <f t="shared" si="10"/>
        <v>@sulaimantang</v>
      </c>
      <c r="AH577" s="31" t="str">
        <f t="shared" si="11"/>
        <v>https://www.chess.com/member/sulaimantang</v>
      </c>
    </row>
    <row r="578">
      <c r="A578" s="23">
        <v>575.0</v>
      </c>
      <c r="B578" s="10" t="s">
        <v>1591</v>
      </c>
      <c r="C578" s="24">
        <v>42929.796689814815</v>
      </c>
      <c r="D578" s="24">
        <v>43656.02784722222</v>
      </c>
      <c r="E578" s="10" t="s">
        <v>35</v>
      </c>
      <c r="F578" s="23">
        <v>0.0</v>
      </c>
      <c r="G578" s="25">
        <v>1360.0</v>
      </c>
      <c r="H578" s="23">
        <v>89.0</v>
      </c>
      <c r="I578" s="23">
        <v>58.0</v>
      </c>
      <c r="J578" s="23">
        <v>5.0</v>
      </c>
      <c r="K578" s="23">
        <v>46.0</v>
      </c>
      <c r="L578" s="23">
        <v>12258.0</v>
      </c>
      <c r="M578" s="23">
        <v>0.0</v>
      </c>
      <c r="N578" s="23">
        <v>1005.0</v>
      </c>
      <c r="O578" s="23">
        <v>206.0</v>
      </c>
      <c r="P578" s="23">
        <v>2.0</v>
      </c>
      <c r="Q578" s="23">
        <v>0.0</v>
      </c>
      <c r="R578" s="23">
        <v>2.0</v>
      </c>
      <c r="S578" s="23">
        <v>12258.0</v>
      </c>
      <c r="T578" s="25">
        <v>0.0</v>
      </c>
      <c r="U578" s="25">
        <v>1220.0</v>
      </c>
      <c r="V578" s="33" t="s">
        <v>36</v>
      </c>
      <c r="W578" s="5">
        <f t="shared" si="2"/>
        <v>-916</v>
      </c>
      <c r="X578" s="27">
        <f t="shared" si="3"/>
        <v>4</v>
      </c>
      <c r="Y578" s="28">
        <f t="shared" si="4"/>
        <v>0.3750347222</v>
      </c>
      <c r="Z578" s="27"/>
      <c r="AA578" s="27" t="str">
        <f t="shared" si="12"/>
        <v/>
      </c>
      <c r="AB578" s="27" t="str">
        <f t="shared" si="6"/>
        <v/>
      </c>
      <c r="AC578" s="27" t="str">
        <f t="shared" si="7"/>
        <v/>
      </c>
      <c r="AD578" s="27" t="str">
        <f t="shared" si="8"/>
        <v/>
      </c>
      <c r="AE578" t="str">
        <f t="shared" si="9"/>
        <v/>
      </c>
      <c r="AG578" t="str">
        <f t="shared" si="10"/>
        <v>@arbal37</v>
      </c>
      <c r="AH578" s="31" t="str">
        <f t="shared" si="11"/>
        <v>https://www.chess.com/member/arbal37</v>
      </c>
    </row>
    <row r="579">
      <c r="A579" s="23">
        <v>576.0</v>
      </c>
      <c r="B579" s="10" t="s">
        <v>1593</v>
      </c>
      <c r="C579" s="24">
        <v>43357.76253472222</v>
      </c>
      <c r="D579" s="24">
        <v>43654.82612268518</v>
      </c>
      <c r="E579" s="10" t="s">
        <v>39</v>
      </c>
      <c r="F579" s="23">
        <v>0.0</v>
      </c>
      <c r="G579" s="25">
        <v>1360.0</v>
      </c>
      <c r="H579" s="23">
        <v>86.0</v>
      </c>
      <c r="I579" s="23">
        <v>68.0</v>
      </c>
      <c r="J579" s="23">
        <v>3.0</v>
      </c>
      <c r="K579" s="23">
        <v>78.0</v>
      </c>
      <c r="L579" s="23">
        <v>5000.0</v>
      </c>
      <c r="M579" s="23">
        <v>0.0</v>
      </c>
      <c r="N579" s="10" t="s">
        <v>36</v>
      </c>
      <c r="O579" s="10" t="s">
        <v>36</v>
      </c>
      <c r="P579" s="23">
        <v>0.0</v>
      </c>
      <c r="Q579" s="23">
        <v>0.0</v>
      </c>
      <c r="R579" s="23">
        <v>0.0</v>
      </c>
      <c r="S579" s="10" t="s">
        <v>36</v>
      </c>
      <c r="T579" s="14" t="s">
        <v>36</v>
      </c>
      <c r="U579" s="25">
        <v>1494.0</v>
      </c>
      <c r="V579" s="26">
        <v>19.0</v>
      </c>
      <c r="W579" s="5" t="str">
        <f t="shared" si="2"/>
        <v>#VALUE!</v>
      </c>
      <c r="X579" s="27">
        <f t="shared" si="3"/>
        <v>0</v>
      </c>
      <c r="Y579" s="28">
        <f t="shared" si="4"/>
        <v>1.576759259</v>
      </c>
      <c r="Z579" s="27"/>
      <c r="AA579" s="27" t="str">
        <f t="shared" si="12"/>
        <v/>
      </c>
      <c r="AB579" s="27" t="str">
        <f t="shared" si="6"/>
        <v/>
      </c>
      <c r="AC579" s="27" t="str">
        <f t="shared" si="7"/>
        <v/>
      </c>
      <c r="AD579" s="27" t="str">
        <f t="shared" si="8"/>
        <v/>
      </c>
      <c r="AE579" t="str">
        <f t="shared" si="9"/>
        <v/>
      </c>
      <c r="AG579" t="str">
        <f t="shared" si="10"/>
        <v>@alat1</v>
      </c>
      <c r="AH579" s="31" t="str">
        <f t="shared" si="11"/>
        <v>https://www.chess.com/member/alat1</v>
      </c>
    </row>
    <row r="580">
      <c r="A580" s="23">
        <v>577.0</v>
      </c>
      <c r="B580" s="10" t="s">
        <v>1595</v>
      </c>
      <c r="C580" s="24">
        <v>43560.570555555554</v>
      </c>
      <c r="D580" s="24">
        <v>43656.36041666667</v>
      </c>
      <c r="E580" s="10" t="s">
        <v>39</v>
      </c>
      <c r="F580" s="23">
        <v>4.0</v>
      </c>
      <c r="G580" s="25">
        <v>1359.0</v>
      </c>
      <c r="H580" s="23">
        <v>78.0</v>
      </c>
      <c r="I580" s="23">
        <v>17.0</v>
      </c>
      <c r="J580" s="23">
        <v>1.0</v>
      </c>
      <c r="K580" s="23">
        <v>11.0</v>
      </c>
      <c r="L580" s="23">
        <v>15984.0</v>
      </c>
      <c r="M580" s="23">
        <v>0.0</v>
      </c>
      <c r="N580" s="23">
        <v>1433.0</v>
      </c>
      <c r="O580" s="23">
        <v>209.0</v>
      </c>
      <c r="P580" s="23">
        <v>2.0</v>
      </c>
      <c r="Q580" s="23">
        <v>0.0</v>
      </c>
      <c r="R580" s="23">
        <v>0.0</v>
      </c>
      <c r="S580" s="23">
        <v>15984.0</v>
      </c>
      <c r="T580" s="25">
        <v>0.0</v>
      </c>
      <c r="U580" s="25">
        <v>1371.0</v>
      </c>
      <c r="V580" s="14" t="s">
        <v>36</v>
      </c>
      <c r="W580" s="5">
        <f t="shared" si="2"/>
        <v>-1355</v>
      </c>
      <c r="X580" s="27">
        <f t="shared" si="3"/>
        <v>2</v>
      </c>
      <c r="Y580" s="28">
        <f t="shared" si="4"/>
        <v>0.04246527777</v>
      </c>
      <c r="Z580" s="27"/>
      <c r="AA580" s="27" t="str">
        <f t="shared" si="12"/>
        <v/>
      </c>
      <c r="AB580" s="27" t="str">
        <f t="shared" si="6"/>
        <v/>
      </c>
      <c r="AC580" s="27" t="str">
        <f t="shared" si="7"/>
        <v/>
      </c>
      <c r="AD580" s="27" t="str">
        <f t="shared" si="8"/>
        <v/>
      </c>
      <c r="AE580" t="str">
        <f t="shared" si="9"/>
        <v/>
      </c>
      <c r="AG580" t="str">
        <f t="shared" si="10"/>
        <v>@ruso946</v>
      </c>
      <c r="AH580" s="31" t="str">
        <f t="shared" si="11"/>
        <v>https://www.chess.com/member/ruso946</v>
      </c>
    </row>
    <row r="581">
      <c r="A581" s="23">
        <v>578.0</v>
      </c>
      <c r="B581" s="10" t="s">
        <v>1598</v>
      </c>
      <c r="C581" s="24">
        <v>43560.25350694444</v>
      </c>
      <c r="D581" s="24">
        <v>43656.174375</v>
      </c>
      <c r="E581" s="10" t="s">
        <v>39</v>
      </c>
      <c r="F581" s="23">
        <v>2.0</v>
      </c>
      <c r="G581" s="25">
        <v>1358.0</v>
      </c>
      <c r="H581" s="23">
        <v>66.0</v>
      </c>
      <c r="I581" s="23">
        <v>142.0</v>
      </c>
      <c r="J581" s="23">
        <v>5.0</v>
      </c>
      <c r="K581" s="23">
        <v>94.0</v>
      </c>
      <c r="L581" s="23">
        <v>4421.0</v>
      </c>
      <c r="M581" s="23">
        <v>0.0</v>
      </c>
      <c r="N581" s="23">
        <v>1387.0</v>
      </c>
      <c r="O581" s="23">
        <v>159.0</v>
      </c>
      <c r="P581" s="23">
        <v>7.0</v>
      </c>
      <c r="Q581" s="23">
        <v>0.0</v>
      </c>
      <c r="R581" s="23">
        <v>1.0</v>
      </c>
      <c r="S581" s="23">
        <v>4421.0</v>
      </c>
      <c r="T581" s="25">
        <v>0.0</v>
      </c>
      <c r="U581" s="25">
        <v>1558.0</v>
      </c>
      <c r="V581" s="26">
        <v>7.0</v>
      </c>
      <c r="W581" s="5">
        <f t="shared" si="2"/>
        <v>-1321</v>
      </c>
      <c r="X581" s="27">
        <f t="shared" si="3"/>
        <v>8</v>
      </c>
      <c r="Y581" s="28">
        <f t="shared" si="4"/>
        <v>0.2285069444</v>
      </c>
      <c r="Z581" s="27"/>
      <c r="AA581" s="27" t="str">
        <f t="shared" si="12"/>
        <v/>
      </c>
      <c r="AB581" s="27" t="str">
        <f t="shared" si="6"/>
        <v/>
      </c>
      <c r="AC581" s="27" t="str">
        <f t="shared" si="7"/>
        <v/>
      </c>
      <c r="AD581" s="27" t="str">
        <f t="shared" si="8"/>
        <v/>
      </c>
      <c r="AE581" t="str">
        <f t="shared" si="9"/>
        <v/>
      </c>
      <c r="AG581" t="str">
        <f t="shared" si="10"/>
        <v>@qwe_aldo</v>
      </c>
      <c r="AH581" s="31" t="str">
        <f t="shared" si="11"/>
        <v>https://www.chess.com/member/qwe_aldo</v>
      </c>
    </row>
    <row r="582">
      <c r="A582" s="23">
        <v>579.0</v>
      </c>
      <c r="B582" s="10" t="s">
        <v>1600</v>
      </c>
      <c r="C582" s="24">
        <v>43591.88008101852</v>
      </c>
      <c r="D582" s="24">
        <v>43656.344039351854</v>
      </c>
      <c r="E582" s="10" t="s">
        <v>39</v>
      </c>
      <c r="F582" s="23">
        <v>6.0</v>
      </c>
      <c r="G582" s="25">
        <v>1356.0</v>
      </c>
      <c r="H582" s="23">
        <v>83.0</v>
      </c>
      <c r="I582" s="23">
        <v>15.0</v>
      </c>
      <c r="J582" s="23">
        <v>2.0</v>
      </c>
      <c r="K582" s="23">
        <v>8.0</v>
      </c>
      <c r="L582" s="23">
        <v>20536.0</v>
      </c>
      <c r="M582" s="23">
        <v>0.0</v>
      </c>
      <c r="N582" s="23">
        <v>946.0</v>
      </c>
      <c r="O582" s="23">
        <v>290.0</v>
      </c>
      <c r="P582" s="23">
        <v>1.0</v>
      </c>
      <c r="Q582" s="23">
        <v>0.0</v>
      </c>
      <c r="R582" s="23">
        <v>0.0</v>
      </c>
      <c r="S582" s="23">
        <v>20536.0</v>
      </c>
      <c r="T582" s="25">
        <v>0.0</v>
      </c>
      <c r="U582" s="25">
        <v>567.0</v>
      </c>
      <c r="V582" s="25">
        <v>13.0</v>
      </c>
      <c r="W582" s="5">
        <f t="shared" si="2"/>
        <v>-863</v>
      </c>
      <c r="X582" s="27">
        <f t="shared" si="3"/>
        <v>1</v>
      </c>
      <c r="Y582" s="28">
        <f t="shared" si="4"/>
        <v>0.05884259259</v>
      </c>
      <c r="AA582" s="27" t="str">
        <f t="shared" si="12"/>
        <v/>
      </c>
      <c r="AB582" s="27" t="str">
        <f t="shared" si="6"/>
        <v/>
      </c>
      <c r="AC582" s="27" t="str">
        <f t="shared" si="7"/>
        <v/>
      </c>
      <c r="AD582" s="27" t="str">
        <f t="shared" si="8"/>
        <v/>
      </c>
      <c r="AE582" t="str">
        <f t="shared" si="9"/>
        <v/>
      </c>
      <c r="AG582" t="str">
        <f t="shared" si="10"/>
        <v>@gerardo1955</v>
      </c>
      <c r="AH582" s="31" t="str">
        <f t="shared" si="11"/>
        <v>https://www.chess.com/member/gerardo1955</v>
      </c>
    </row>
    <row r="583">
      <c r="A583" s="23">
        <v>580.0</v>
      </c>
      <c r="B583" s="10" t="s">
        <v>1601</v>
      </c>
      <c r="C583" s="24">
        <v>43520.737233796295</v>
      </c>
      <c r="D583" s="24">
        <v>43656.31964120371</v>
      </c>
      <c r="E583" s="10" t="s">
        <v>39</v>
      </c>
      <c r="F583" s="23">
        <v>0.0</v>
      </c>
      <c r="G583" s="25">
        <v>1355.0</v>
      </c>
      <c r="H583" s="23">
        <v>69.0</v>
      </c>
      <c r="I583" s="23">
        <v>163.0</v>
      </c>
      <c r="J583" s="23">
        <v>6.0</v>
      </c>
      <c r="K583" s="23">
        <v>146.0</v>
      </c>
      <c r="L583" s="23">
        <v>8986.0</v>
      </c>
      <c r="M583" s="23">
        <v>0.0</v>
      </c>
      <c r="N583" s="23">
        <v>1276.0</v>
      </c>
      <c r="O583" s="23">
        <v>142.0</v>
      </c>
      <c r="P583" s="23">
        <v>6.0</v>
      </c>
      <c r="Q583" s="23">
        <v>0.0</v>
      </c>
      <c r="R583" s="23">
        <v>3.0</v>
      </c>
      <c r="S583" s="23">
        <v>8986.0</v>
      </c>
      <c r="T583" s="25">
        <v>0.0</v>
      </c>
      <c r="U583" s="25">
        <v>704.0</v>
      </c>
      <c r="V583" s="25">
        <v>12.0</v>
      </c>
      <c r="W583" s="5">
        <f t="shared" si="2"/>
        <v>-1207</v>
      </c>
      <c r="X583" s="27">
        <f t="shared" si="3"/>
        <v>9</v>
      </c>
      <c r="Y583" s="28">
        <f t="shared" si="4"/>
        <v>0.08324074074</v>
      </c>
      <c r="Z583" s="27"/>
      <c r="AA583" s="27" t="str">
        <f t="shared" si="12"/>
        <v/>
      </c>
      <c r="AB583" s="27" t="str">
        <f t="shared" si="6"/>
        <v/>
      </c>
      <c r="AC583" s="27" t="str">
        <f t="shared" si="7"/>
        <v/>
      </c>
      <c r="AD583" s="27" t="str">
        <f t="shared" si="8"/>
        <v/>
      </c>
      <c r="AE583" t="str">
        <f t="shared" si="9"/>
        <v/>
      </c>
      <c r="AG583" t="str">
        <f t="shared" si="10"/>
        <v>@polsky03</v>
      </c>
      <c r="AH583" s="31" t="str">
        <f t="shared" si="11"/>
        <v>https://www.chess.com/member/polsky03</v>
      </c>
    </row>
    <row r="584">
      <c r="A584" s="23">
        <v>581.0</v>
      </c>
      <c r="B584" s="10" t="s">
        <v>1604</v>
      </c>
      <c r="C584" s="24">
        <v>43520.01646990741</v>
      </c>
      <c r="D584" s="24">
        <v>43655.85560185185</v>
      </c>
      <c r="E584" s="10" t="s">
        <v>39</v>
      </c>
      <c r="F584" s="23">
        <v>0.0</v>
      </c>
      <c r="G584" s="25">
        <v>1352.0</v>
      </c>
      <c r="H584" s="23">
        <v>57.0</v>
      </c>
      <c r="I584" s="23">
        <v>78.0</v>
      </c>
      <c r="J584" s="23">
        <v>4.0</v>
      </c>
      <c r="K584" s="23">
        <v>94.0</v>
      </c>
      <c r="L584" s="23">
        <v>54289.0</v>
      </c>
      <c r="M584" s="23">
        <v>57.89</v>
      </c>
      <c r="N584" s="23">
        <v>1109.0</v>
      </c>
      <c r="O584" s="23">
        <v>201.0</v>
      </c>
      <c r="P584" s="23">
        <v>3.0</v>
      </c>
      <c r="Q584" s="23">
        <v>0.0</v>
      </c>
      <c r="R584" s="23">
        <v>3.0</v>
      </c>
      <c r="S584" s="23">
        <v>54289.0</v>
      </c>
      <c r="T584" s="25">
        <v>57.89</v>
      </c>
      <c r="U584" s="25">
        <v>2211.0</v>
      </c>
      <c r="V584" s="26">
        <v>27.0</v>
      </c>
      <c r="W584" s="5">
        <f t="shared" si="2"/>
        <v>-1052</v>
      </c>
      <c r="X584" s="27">
        <f t="shared" si="3"/>
        <v>6</v>
      </c>
      <c r="Y584" s="28">
        <f t="shared" si="4"/>
        <v>0.5472800926</v>
      </c>
      <c r="Z584" s="27"/>
      <c r="AA584" s="27" t="str">
        <f t="shared" si="12"/>
        <v/>
      </c>
      <c r="AB584" s="27" t="str">
        <f t="shared" si="6"/>
        <v/>
      </c>
      <c r="AC584" s="27" t="str">
        <f t="shared" si="7"/>
        <v/>
      </c>
      <c r="AD584" s="27" t="str">
        <f t="shared" si="8"/>
        <v/>
      </c>
      <c r="AE584" t="str">
        <f t="shared" si="9"/>
        <v/>
      </c>
      <c r="AG584" t="str">
        <f t="shared" si="10"/>
        <v>@agustinfermin39</v>
      </c>
      <c r="AH584" s="31" t="str">
        <f t="shared" si="11"/>
        <v>https://www.chess.com/member/agustinfermin39</v>
      </c>
    </row>
    <row r="585">
      <c r="A585" s="23">
        <v>582.0</v>
      </c>
      <c r="B585" s="10" t="s">
        <v>1605</v>
      </c>
      <c r="C585" s="24">
        <v>42172.87155092593</v>
      </c>
      <c r="D585" s="24">
        <v>43653.097395833334</v>
      </c>
      <c r="E585" s="10" t="s">
        <v>39</v>
      </c>
      <c r="F585" s="23">
        <v>0.0</v>
      </c>
      <c r="G585" s="25">
        <v>1350.0</v>
      </c>
      <c r="H585" s="23">
        <v>86.0</v>
      </c>
      <c r="I585" s="23">
        <v>116.0</v>
      </c>
      <c r="J585" s="23">
        <v>6.0</v>
      </c>
      <c r="K585" s="23">
        <v>92.0</v>
      </c>
      <c r="L585" s="23">
        <v>80285.0</v>
      </c>
      <c r="M585" s="23">
        <v>28.57</v>
      </c>
      <c r="N585" s="10" t="s">
        <v>36</v>
      </c>
      <c r="O585" s="10" t="s">
        <v>36</v>
      </c>
      <c r="P585" s="23">
        <v>0.0</v>
      </c>
      <c r="Q585" s="23">
        <v>0.0</v>
      </c>
      <c r="R585" s="23">
        <v>0.0</v>
      </c>
      <c r="S585" s="10" t="s">
        <v>36</v>
      </c>
      <c r="T585" s="14" t="s">
        <v>36</v>
      </c>
      <c r="U585" s="25">
        <v>1425.0</v>
      </c>
      <c r="V585" s="26">
        <v>13.0</v>
      </c>
      <c r="W585" s="5" t="str">
        <f t="shared" si="2"/>
        <v>#VALUE!</v>
      </c>
      <c r="X585" s="27">
        <f t="shared" si="3"/>
        <v>0</v>
      </c>
      <c r="Y585" s="28">
        <f t="shared" si="4"/>
        <v>3.305486111</v>
      </c>
      <c r="Z585" s="27"/>
      <c r="AA585" s="27" t="str">
        <f t="shared" si="12"/>
        <v/>
      </c>
      <c r="AB585" s="27" t="str">
        <f t="shared" si="6"/>
        <v/>
      </c>
      <c r="AC585" s="27" t="str">
        <f t="shared" si="7"/>
        <v/>
      </c>
      <c r="AD585" s="27" t="str">
        <f t="shared" si="8"/>
        <v/>
      </c>
      <c r="AE585" t="str">
        <f t="shared" si="9"/>
        <v/>
      </c>
      <c r="AG585" t="str">
        <f t="shared" si="10"/>
        <v>@matiast103</v>
      </c>
      <c r="AH585" s="31" t="str">
        <f t="shared" si="11"/>
        <v>https://www.chess.com/member/matiast103</v>
      </c>
    </row>
    <row r="586">
      <c r="A586" s="23">
        <v>583.0</v>
      </c>
      <c r="B586" s="10" t="s">
        <v>1608</v>
      </c>
      <c r="C586" s="24">
        <v>43479.4405787037</v>
      </c>
      <c r="D586" s="24">
        <v>43656.381898148145</v>
      </c>
      <c r="E586" s="10" t="s">
        <v>39</v>
      </c>
      <c r="F586" s="23">
        <v>6.0</v>
      </c>
      <c r="G586" s="25">
        <v>1347.0</v>
      </c>
      <c r="H586" s="23">
        <v>55.0</v>
      </c>
      <c r="I586" s="23">
        <v>284.0</v>
      </c>
      <c r="J586" s="23">
        <v>14.0</v>
      </c>
      <c r="K586" s="23">
        <v>185.0</v>
      </c>
      <c r="L586" s="23">
        <v>5571.0</v>
      </c>
      <c r="M586" s="23">
        <v>3.7</v>
      </c>
      <c r="N586" s="10" t="s">
        <v>36</v>
      </c>
      <c r="O586" s="10" t="s">
        <v>36</v>
      </c>
      <c r="P586" s="23">
        <v>0.0</v>
      </c>
      <c r="Q586" s="23">
        <v>0.0</v>
      </c>
      <c r="R586" s="23">
        <v>0.0</v>
      </c>
      <c r="S586" s="10" t="s">
        <v>36</v>
      </c>
      <c r="T586" s="14" t="s">
        <v>36</v>
      </c>
      <c r="U586" s="25">
        <v>1667.0</v>
      </c>
      <c r="V586" s="14" t="s">
        <v>36</v>
      </c>
      <c r="W586" s="5" t="str">
        <f t="shared" si="2"/>
        <v>#VALUE!</v>
      </c>
      <c r="X586" s="27">
        <f t="shared" si="3"/>
        <v>0</v>
      </c>
      <c r="Y586" s="28">
        <f t="shared" si="4"/>
        <v>0.0209837963</v>
      </c>
      <c r="Z586" s="27"/>
      <c r="AA586" s="27" t="str">
        <f t="shared" si="12"/>
        <v/>
      </c>
      <c r="AB586" s="27" t="str">
        <f t="shared" si="6"/>
        <v/>
      </c>
      <c r="AC586" s="27" t="str">
        <f t="shared" si="7"/>
        <v/>
      </c>
      <c r="AD586" s="27" t="str">
        <f t="shared" si="8"/>
        <v/>
      </c>
      <c r="AE586" t="str">
        <f t="shared" si="9"/>
        <v/>
      </c>
      <c r="AG586" t="str">
        <f t="shared" si="10"/>
        <v>@leocuello86</v>
      </c>
      <c r="AH586" s="31" t="str">
        <f t="shared" si="11"/>
        <v>https://www.chess.com/member/leocuello86</v>
      </c>
    </row>
    <row r="587">
      <c r="A587" s="23">
        <v>584.0</v>
      </c>
      <c r="B587" s="10" t="s">
        <v>1610</v>
      </c>
      <c r="C587" s="24">
        <v>43220.72635416667</v>
      </c>
      <c r="D587" s="24">
        <v>43656.07983796296</v>
      </c>
      <c r="E587" s="10" t="s">
        <v>35</v>
      </c>
      <c r="F587" s="23">
        <v>7.0</v>
      </c>
      <c r="G587" s="25">
        <v>1346.0</v>
      </c>
      <c r="H587" s="23">
        <v>79.0</v>
      </c>
      <c r="I587" s="23">
        <v>93.0</v>
      </c>
      <c r="J587" s="23">
        <v>14.0</v>
      </c>
      <c r="K587" s="23">
        <v>90.0</v>
      </c>
      <c r="L587" s="23">
        <v>16866.0</v>
      </c>
      <c r="M587" s="23">
        <v>0.0</v>
      </c>
      <c r="N587" s="23">
        <v>1210.0</v>
      </c>
      <c r="O587" s="23">
        <v>65.0</v>
      </c>
      <c r="P587" s="23">
        <v>118.0</v>
      </c>
      <c r="Q587" s="23">
        <v>25.0</v>
      </c>
      <c r="R587" s="23">
        <v>117.0</v>
      </c>
      <c r="S587" s="23">
        <v>16866.0</v>
      </c>
      <c r="T587" s="25">
        <v>0.0</v>
      </c>
      <c r="U587" s="25">
        <v>1440.0</v>
      </c>
      <c r="V587" s="26">
        <v>17.0</v>
      </c>
      <c r="W587" s="5">
        <f t="shared" si="2"/>
        <v>-1131</v>
      </c>
      <c r="X587" s="27">
        <f t="shared" si="3"/>
        <v>260</v>
      </c>
      <c r="Y587" s="28">
        <f t="shared" si="4"/>
        <v>0.3230439815</v>
      </c>
      <c r="Z587" s="27"/>
      <c r="AA587" s="27" t="str">
        <f t="shared" si="12"/>
        <v/>
      </c>
      <c r="AB587" s="27" t="str">
        <f t="shared" si="6"/>
        <v/>
      </c>
      <c r="AC587" s="27" t="str">
        <f t="shared" si="7"/>
        <v/>
      </c>
      <c r="AD587" s="27" t="str">
        <f t="shared" si="8"/>
        <v/>
      </c>
      <c r="AE587" t="str">
        <f t="shared" si="9"/>
        <v/>
      </c>
      <c r="AG587" t="str">
        <f t="shared" si="10"/>
        <v>@macho75</v>
      </c>
      <c r="AH587" s="31" t="str">
        <f t="shared" si="11"/>
        <v>https://www.chess.com/member/macho75</v>
      </c>
    </row>
    <row r="588">
      <c r="A588" s="23">
        <v>585.0</v>
      </c>
      <c r="B588" s="10" t="s">
        <v>1612</v>
      </c>
      <c r="C588" s="24">
        <v>43478.78498842593</v>
      </c>
      <c r="D588" s="24">
        <v>43588.799155092594</v>
      </c>
      <c r="E588" s="10" t="s">
        <v>39</v>
      </c>
      <c r="F588" s="23">
        <v>0.0</v>
      </c>
      <c r="G588" s="25">
        <v>1343.0</v>
      </c>
      <c r="H588" s="23">
        <v>88.0</v>
      </c>
      <c r="I588" s="23">
        <v>21.0</v>
      </c>
      <c r="J588" s="23">
        <v>5.0</v>
      </c>
      <c r="K588" s="23">
        <v>40.0</v>
      </c>
      <c r="L588" s="23">
        <v>10815.0</v>
      </c>
      <c r="M588" s="23">
        <v>100.0</v>
      </c>
      <c r="N588" s="23">
        <v>1647.0</v>
      </c>
      <c r="O588" s="23">
        <v>249.0</v>
      </c>
      <c r="P588" s="23">
        <v>0.0</v>
      </c>
      <c r="Q588" s="23">
        <v>0.0</v>
      </c>
      <c r="R588" s="23">
        <v>1.0</v>
      </c>
      <c r="S588" s="23">
        <v>10815.0</v>
      </c>
      <c r="T588" s="25">
        <v>100.0</v>
      </c>
      <c r="U588" s="25">
        <v>1965.0</v>
      </c>
      <c r="V588" s="26">
        <v>16.0</v>
      </c>
      <c r="W588" s="5">
        <f t="shared" si="2"/>
        <v>-1559</v>
      </c>
      <c r="X588" s="27">
        <f t="shared" si="3"/>
        <v>1</v>
      </c>
      <c r="Y588" s="28">
        <f t="shared" si="4"/>
        <v>67.60372685</v>
      </c>
      <c r="Z588" s="27"/>
      <c r="AA588" s="27" t="str">
        <f t="shared" si="12"/>
        <v/>
      </c>
      <c r="AB588" s="27" t="str">
        <f t="shared" si="6"/>
        <v/>
      </c>
      <c r="AC588" s="27" t="str">
        <f t="shared" si="7"/>
        <v/>
      </c>
      <c r="AD588" s="27" t="str">
        <f t="shared" si="8"/>
        <v/>
      </c>
      <c r="AE588" t="str">
        <f t="shared" si="9"/>
        <v/>
      </c>
      <c r="AG588" t="str">
        <f t="shared" si="10"/>
        <v>@patutalez</v>
      </c>
      <c r="AH588" s="31" t="str">
        <f t="shared" si="11"/>
        <v>https://www.chess.com/member/patutalez</v>
      </c>
    </row>
    <row r="589">
      <c r="A589" s="23">
        <v>586.0</v>
      </c>
      <c r="B589" s="10" t="s">
        <v>1615</v>
      </c>
      <c r="C589" s="24">
        <v>43478.48431712963</v>
      </c>
      <c r="D589" s="24">
        <v>43655.764918981484</v>
      </c>
      <c r="E589" s="10" t="s">
        <v>39</v>
      </c>
      <c r="F589" s="23">
        <v>6.0</v>
      </c>
      <c r="G589" s="25">
        <v>1336.0</v>
      </c>
      <c r="H589" s="23">
        <v>47.0</v>
      </c>
      <c r="I589" s="23">
        <v>298.0</v>
      </c>
      <c r="J589" s="23">
        <v>27.0</v>
      </c>
      <c r="K589" s="23">
        <v>275.0</v>
      </c>
      <c r="L589" s="23">
        <v>8585.0</v>
      </c>
      <c r="M589" s="23">
        <v>10.91</v>
      </c>
      <c r="N589" s="23">
        <v>866.0</v>
      </c>
      <c r="O589" s="23">
        <v>106.0</v>
      </c>
      <c r="P589" s="23">
        <v>2.0</v>
      </c>
      <c r="Q589" s="23">
        <v>1.0</v>
      </c>
      <c r="R589" s="23">
        <v>24.0</v>
      </c>
      <c r="S589" s="23">
        <v>8585.0</v>
      </c>
      <c r="T589" s="25">
        <v>10.91</v>
      </c>
      <c r="U589" s="25">
        <v>821.0</v>
      </c>
      <c r="V589" s="14" t="s">
        <v>36</v>
      </c>
      <c r="W589" s="5">
        <f t="shared" si="2"/>
        <v>-819</v>
      </c>
      <c r="X589" s="27">
        <f t="shared" si="3"/>
        <v>27</v>
      </c>
      <c r="Y589" s="28">
        <f t="shared" si="4"/>
        <v>0.637962963</v>
      </c>
      <c r="Z589" s="27"/>
      <c r="AA589" s="27" t="str">
        <f t="shared" si="12"/>
        <v/>
      </c>
      <c r="AB589" s="27" t="str">
        <f t="shared" si="6"/>
        <v/>
      </c>
      <c r="AC589" s="27" t="str">
        <f t="shared" si="7"/>
        <v/>
      </c>
      <c r="AD589" s="27" t="str">
        <f t="shared" si="8"/>
        <v/>
      </c>
      <c r="AE589" t="str">
        <f t="shared" si="9"/>
        <v/>
      </c>
      <c r="AG589" t="str">
        <f t="shared" si="10"/>
        <v>@fittipaldimarcelo</v>
      </c>
      <c r="AH589" s="31" t="str">
        <f t="shared" si="11"/>
        <v>https://www.chess.com/member/fittipaldimarcelo</v>
      </c>
    </row>
    <row r="590">
      <c r="A590" s="23">
        <v>587.0</v>
      </c>
      <c r="B590" s="10" t="s">
        <v>1617</v>
      </c>
      <c r="C590" s="24">
        <v>43294.609351851854</v>
      </c>
      <c r="D590" s="24">
        <v>43655.90844907407</v>
      </c>
      <c r="E590" s="10" t="s">
        <v>39</v>
      </c>
      <c r="F590" s="23">
        <v>0.0</v>
      </c>
      <c r="G590" s="25">
        <v>1331.0</v>
      </c>
      <c r="H590" s="23">
        <v>77.0</v>
      </c>
      <c r="I590" s="23">
        <v>190.0</v>
      </c>
      <c r="J590" s="23">
        <v>7.0</v>
      </c>
      <c r="K590" s="23">
        <v>188.0</v>
      </c>
      <c r="L590" s="23">
        <v>7053.0</v>
      </c>
      <c r="M590" s="23">
        <v>0.0</v>
      </c>
      <c r="N590" s="10" t="s">
        <v>36</v>
      </c>
      <c r="O590" s="10" t="s">
        <v>36</v>
      </c>
      <c r="P590" s="23">
        <v>0.0</v>
      </c>
      <c r="Q590" s="23">
        <v>0.0</v>
      </c>
      <c r="R590" s="23">
        <v>0.0</v>
      </c>
      <c r="S590" s="10" t="s">
        <v>36</v>
      </c>
      <c r="T590" s="14" t="s">
        <v>36</v>
      </c>
      <c r="U590" s="25">
        <v>1123.0</v>
      </c>
      <c r="V590" s="26">
        <v>6.0</v>
      </c>
      <c r="W590" s="5" t="str">
        <f t="shared" si="2"/>
        <v>#VALUE!</v>
      </c>
      <c r="X590" s="27">
        <f t="shared" si="3"/>
        <v>0</v>
      </c>
      <c r="Y590" s="28">
        <f t="shared" si="4"/>
        <v>0.4944328704</v>
      </c>
      <c r="Z590" s="27"/>
      <c r="AA590" s="27" t="str">
        <f t="shared" si="12"/>
        <v/>
      </c>
      <c r="AB590" s="27" t="str">
        <f t="shared" si="6"/>
        <v/>
      </c>
      <c r="AC590" s="27" t="str">
        <f t="shared" si="7"/>
        <v/>
      </c>
      <c r="AD590" s="27" t="str">
        <f t="shared" si="8"/>
        <v/>
      </c>
      <c r="AE590" t="str">
        <f t="shared" si="9"/>
        <v/>
      </c>
      <c r="AG590" t="str">
        <f t="shared" si="10"/>
        <v>@drvanvan</v>
      </c>
      <c r="AH590" s="31" t="str">
        <f t="shared" si="11"/>
        <v>https://www.chess.com/member/drvanvan</v>
      </c>
    </row>
    <row r="591">
      <c r="A591" s="23">
        <v>588.0</v>
      </c>
      <c r="B591" s="10" t="s">
        <v>1620</v>
      </c>
      <c r="C591" s="24">
        <v>42556.66417824074</v>
      </c>
      <c r="D591" s="24">
        <v>43656.39380787037</v>
      </c>
      <c r="E591" s="10" t="s">
        <v>39</v>
      </c>
      <c r="F591" s="23">
        <v>3.0</v>
      </c>
      <c r="G591" s="25">
        <v>1331.0</v>
      </c>
      <c r="H591" s="23">
        <v>62.0</v>
      </c>
      <c r="I591" s="23">
        <v>189.0</v>
      </c>
      <c r="J591" s="23">
        <v>24.0</v>
      </c>
      <c r="K591" s="23">
        <v>189.0</v>
      </c>
      <c r="L591" s="23">
        <v>12536.0</v>
      </c>
      <c r="M591" s="23">
        <v>0.0</v>
      </c>
      <c r="N591" s="23">
        <v>924.0</v>
      </c>
      <c r="O591" s="23">
        <v>155.0</v>
      </c>
      <c r="P591" s="23">
        <v>5.0</v>
      </c>
      <c r="Q591" s="23">
        <v>1.0</v>
      </c>
      <c r="R591" s="23">
        <v>5.0</v>
      </c>
      <c r="S591" s="23">
        <v>12536.0</v>
      </c>
      <c r="T591" s="25">
        <v>0.0</v>
      </c>
      <c r="U591" s="25">
        <v>1652.0</v>
      </c>
      <c r="V591" s="26">
        <v>27.0</v>
      </c>
      <c r="W591" s="5">
        <f t="shared" si="2"/>
        <v>-862</v>
      </c>
      <c r="X591" s="27">
        <f t="shared" si="3"/>
        <v>11</v>
      </c>
      <c r="Y591" s="28">
        <f t="shared" si="4"/>
        <v>0.009074074071</v>
      </c>
      <c r="Z591" s="27"/>
      <c r="AA591" s="27" t="str">
        <f t="shared" si="12"/>
        <v/>
      </c>
      <c r="AB591" s="27" t="str">
        <f t="shared" si="6"/>
        <v/>
      </c>
      <c r="AC591" s="27" t="str">
        <f t="shared" si="7"/>
        <v/>
      </c>
      <c r="AD591" s="27" t="str">
        <f t="shared" si="8"/>
        <v/>
      </c>
      <c r="AE591" t="str">
        <f t="shared" si="9"/>
        <v/>
      </c>
      <c r="AG591" t="str">
        <f t="shared" si="10"/>
        <v>@marcosb0803</v>
      </c>
      <c r="AH591" s="31" t="str">
        <f t="shared" si="11"/>
        <v>https://www.chess.com/member/marcosb0803</v>
      </c>
    </row>
    <row r="592">
      <c r="A592" s="23">
        <v>589.0</v>
      </c>
      <c r="B592" s="10" t="s">
        <v>1623</v>
      </c>
      <c r="C592" s="24">
        <v>42264.64603009259</v>
      </c>
      <c r="D592" s="24">
        <v>43643.51137731481</v>
      </c>
      <c r="E592" s="10" t="s">
        <v>35</v>
      </c>
      <c r="F592" s="23">
        <v>0.0</v>
      </c>
      <c r="G592" s="25">
        <v>1327.0</v>
      </c>
      <c r="H592" s="23">
        <v>69.0</v>
      </c>
      <c r="I592" s="23">
        <v>362.0</v>
      </c>
      <c r="J592" s="23">
        <v>38.0</v>
      </c>
      <c r="K592" s="23">
        <v>493.0</v>
      </c>
      <c r="L592" s="23">
        <v>6818.0</v>
      </c>
      <c r="M592" s="23">
        <v>100.0</v>
      </c>
      <c r="N592" s="23">
        <v>1105.0</v>
      </c>
      <c r="O592" s="23">
        <v>145.0</v>
      </c>
      <c r="P592" s="23">
        <v>40.0</v>
      </c>
      <c r="Q592" s="23">
        <v>3.0</v>
      </c>
      <c r="R592" s="23">
        <v>33.0</v>
      </c>
      <c r="S592" s="23">
        <v>6818.0</v>
      </c>
      <c r="T592" s="25">
        <v>100.0</v>
      </c>
      <c r="U592" s="25">
        <v>1272.0</v>
      </c>
      <c r="V592" s="26">
        <v>11.0</v>
      </c>
      <c r="W592" s="5">
        <f t="shared" si="2"/>
        <v>-1036</v>
      </c>
      <c r="X592" s="27">
        <f t="shared" si="3"/>
        <v>76</v>
      </c>
      <c r="Y592" s="28">
        <f t="shared" si="4"/>
        <v>12.89150463</v>
      </c>
      <c r="Z592" s="27"/>
      <c r="AA592" s="27" t="str">
        <f t="shared" si="12"/>
        <v/>
      </c>
      <c r="AB592" s="27" t="str">
        <f t="shared" si="6"/>
        <v/>
      </c>
      <c r="AC592" s="27" t="str">
        <f t="shared" si="7"/>
        <v/>
      </c>
      <c r="AD592" s="27" t="str">
        <f t="shared" si="8"/>
        <v/>
      </c>
      <c r="AE592" t="str">
        <f t="shared" si="9"/>
        <v/>
      </c>
      <c r="AG592" t="str">
        <f t="shared" si="10"/>
        <v>@ferrrin</v>
      </c>
      <c r="AH592" s="31" t="str">
        <f t="shared" si="11"/>
        <v>https://www.chess.com/member/ferrrin</v>
      </c>
    </row>
    <row r="593">
      <c r="A593" s="23">
        <v>590.0</v>
      </c>
      <c r="B593" s="10" t="s">
        <v>1625</v>
      </c>
      <c r="C593" s="24">
        <v>42439.409097222226</v>
      </c>
      <c r="D593" s="24">
        <v>43656.071388888886</v>
      </c>
      <c r="E593" s="10" t="s">
        <v>39</v>
      </c>
      <c r="F593" s="23">
        <v>13.0</v>
      </c>
      <c r="G593" s="25">
        <v>1318.0</v>
      </c>
      <c r="H593" s="23">
        <v>64.0</v>
      </c>
      <c r="I593" s="23">
        <v>633.0</v>
      </c>
      <c r="J593" s="23">
        <v>26.0</v>
      </c>
      <c r="K593" s="23">
        <v>796.0</v>
      </c>
      <c r="L593" s="23">
        <v>34222.0</v>
      </c>
      <c r="M593" s="23">
        <v>4.65</v>
      </c>
      <c r="N593" s="23">
        <v>1154.0</v>
      </c>
      <c r="O593" s="23">
        <v>72.0</v>
      </c>
      <c r="P593" s="23">
        <v>127.0</v>
      </c>
      <c r="Q593" s="23">
        <v>1.0</v>
      </c>
      <c r="R593" s="23">
        <v>145.0</v>
      </c>
      <c r="S593" s="23">
        <v>34222.0</v>
      </c>
      <c r="T593" s="25">
        <v>4.65</v>
      </c>
      <c r="U593" s="25">
        <v>1201.0</v>
      </c>
      <c r="V593" s="14" t="s">
        <v>36</v>
      </c>
      <c r="W593" s="5">
        <f t="shared" si="2"/>
        <v>-1090</v>
      </c>
      <c r="X593" s="27">
        <f t="shared" si="3"/>
        <v>273</v>
      </c>
      <c r="Y593" s="28">
        <f t="shared" si="4"/>
        <v>0.3314930556</v>
      </c>
      <c r="Z593" s="27"/>
      <c r="AA593" s="27" t="str">
        <f t="shared" si="12"/>
        <v/>
      </c>
      <c r="AB593" s="27" t="str">
        <f t="shared" si="6"/>
        <v/>
      </c>
      <c r="AC593" s="27" t="str">
        <f t="shared" si="7"/>
        <v/>
      </c>
      <c r="AD593" s="27" t="str">
        <f t="shared" si="8"/>
        <v/>
      </c>
      <c r="AE593" t="str">
        <f t="shared" si="9"/>
        <v/>
      </c>
      <c r="AG593" t="str">
        <f t="shared" si="10"/>
        <v>@eluacunia</v>
      </c>
      <c r="AH593" s="31" t="str">
        <f t="shared" si="11"/>
        <v>https://www.chess.com/member/eluacunia</v>
      </c>
    </row>
    <row r="594">
      <c r="A594" s="23">
        <v>591.0</v>
      </c>
      <c r="B594" s="10" t="s">
        <v>1628</v>
      </c>
      <c r="C594" s="24">
        <v>43192.99193287037</v>
      </c>
      <c r="D594" s="24">
        <v>43656.21350694444</v>
      </c>
      <c r="E594" s="10" t="s">
        <v>35</v>
      </c>
      <c r="F594" s="23">
        <v>2.0</v>
      </c>
      <c r="G594" s="25">
        <v>1316.0</v>
      </c>
      <c r="H594" s="23">
        <v>74.0</v>
      </c>
      <c r="I594" s="23">
        <v>71.0</v>
      </c>
      <c r="J594" s="23">
        <v>11.0</v>
      </c>
      <c r="K594" s="23">
        <v>48.0</v>
      </c>
      <c r="L594" s="23">
        <v>32375.0</v>
      </c>
      <c r="M594" s="23">
        <v>0.0</v>
      </c>
      <c r="N594" s="10" t="s">
        <v>36</v>
      </c>
      <c r="O594" s="10" t="s">
        <v>36</v>
      </c>
      <c r="P594" s="23">
        <v>0.0</v>
      </c>
      <c r="Q594" s="23">
        <v>0.0</v>
      </c>
      <c r="R594" s="23">
        <v>0.0</v>
      </c>
      <c r="S594" s="10" t="s">
        <v>36</v>
      </c>
      <c r="T594" s="14" t="s">
        <v>36</v>
      </c>
      <c r="U594" s="25">
        <v>1693.0</v>
      </c>
      <c r="V594" s="25">
        <v>20.0</v>
      </c>
      <c r="W594" s="5" t="str">
        <f t="shared" si="2"/>
        <v>#VALUE!</v>
      </c>
      <c r="X594" s="27">
        <f t="shared" si="3"/>
        <v>0</v>
      </c>
      <c r="Y594" s="28">
        <f t="shared" si="4"/>
        <v>0.189375</v>
      </c>
      <c r="Z594" s="27"/>
      <c r="AA594" s="27" t="str">
        <f t="shared" si="12"/>
        <v/>
      </c>
      <c r="AB594" s="27" t="str">
        <f t="shared" si="6"/>
        <v/>
      </c>
      <c r="AC594" s="27" t="str">
        <f t="shared" si="7"/>
        <v/>
      </c>
      <c r="AD594" s="27" t="str">
        <f t="shared" si="8"/>
        <v/>
      </c>
      <c r="AE594" t="str">
        <f t="shared" si="9"/>
        <v/>
      </c>
      <c r="AG594" t="str">
        <f t="shared" si="10"/>
        <v>@matiasluis</v>
      </c>
      <c r="AH594" s="31" t="str">
        <f t="shared" si="11"/>
        <v>https://www.chess.com/member/matiasluis</v>
      </c>
    </row>
    <row r="595">
      <c r="A595" s="23">
        <v>592.0</v>
      </c>
      <c r="B595" s="10" t="s">
        <v>1630</v>
      </c>
      <c r="C595" s="24">
        <v>43620.28125</v>
      </c>
      <c r="D595" s="24">
        <v>43656.37157407407</v>
      </c>
      <c r="E595" s="10" t="s">
        <v>39</v>
      </c>
      <c r="F595" s="23">
        <v>3.0</v>
      </c>
      <c r="G595" s="25">
        <v>1314.0</v>
      </c>
      <c r="H595" s="23">
        <v>54.0</v>
      </c>
      <c r="I595" s="23">
        <v>88.0</v>
      </c>
      <c r="J595" s="23">
        <v>4.0</v>
      </c>
      <c r="K595" s="23">
        <v>70.0</v>
      </c>
      <c r="L595" s="23">
        <v>2448.0</v>
      </c>
      <c r="M595" s="23">
        <v>0.0</v>
      </c>
      <c r="N595" s="10" t="s">
        <v>36</v>
      </c>
      <c r="O595" s="10" t="s">
        <v>36</v>
      </c>
      <c r="P595" s="23">
        <v>0.0</v>
      </c>
      <c r="Q595" s="23">
        <v>0.0</v>
      </c>
      <c r="R595" s="23">
        <v>0.0</v>
      </c>
      <c r="S595" s="10" t="s">
        <v>36</v>
      </c>
      <c r="T595" s="14" t="s">
        <v>36</v>
      </c>
      <c r="U595" s="25">
        <v>1189.0</v>
      </c>
      <c r="V595" s="26">
        <v>9.0</v>
      </c>
      <c r="W595" s="5" t="str">
        <f t="shared" si="2"/>
        <v>#VALUE!</v>
      </c>
      <c r="X595" s="27">
        <f t="shared" si="3"/>
        <v>0</v>
      </c>
      <c r="Y595" s="28">
        <f t="shared" si="4"/>
        <v>0.03130787037</v>
      </c>
      <c r="Z595" s="27"/>
      <c r="AA595" s="27" t="str">
        <f t="shared" si="12"/>
        <v/>
      </c>
      <c r="AB595" s="27" t="str">
        <f t="shared" si="6"/>
        <v/>
      </c>
      <c r="AC595" s="27" t="str">
        <f t="shared" si="7"/>
        <v/>
      </c>
      <c r="AD595" s="27" t="str">
        <f t="shared" si="8"/>
        <v/>
      </c>
      <c r="AE595" t="str">
        <f t="shared" si="9"/>
        <v/>
      </c>
      <c r="AG595" t="str">
        <f t="shared" si="10"/>
        <v>@bochini10</v>
      </c>
      <c r="AH595" s="31" t="str">
        <f t="shared" si="11"/>
        <v>https://www.chess.com/member/bochini10</v>
      </c>
    </row>
    <row r="596">
      <c r="A596" s="23">
        <v>593.0</v>
      </c>
      <c r="B596" s="10" t="s">
        <v>1631</v>
      </c>
      <c r="C596" s="24">
        <v>43479.909270833334</v>
      </c>
      <c r="D596" s="24">
        <v>43654.57671296296</v>
      </c>
      <c r="E596" s="10" t="s">
        <v>39</v>
      </c>
      <c r="F596" s="23">
        <v>0.0</v>
      </c>
      <c r="G596" s="25">
        <v>1314.0</v>
      </c>
      <c r="H596" s="23">
        <v>60.0</v>
      </c>
      <c r="I596" s="23">
        <v>290.0</v>
      </c>
      <c r="J596" s="23">
        <v>14.0</v>
      </c>
      <c r="K596" s="23">
        <v>242.0</v>
      </c>
      <c r="L596" s="23">
        <v>3248.0</v>
      </c>
      <c r="M596" s="23">
        <v>0.0</v>
      </c>
      <c r="N596" s="23">
        <v>1297.0</v>
      </c>
      <c r="O596" s="23">
        <v>155.0</v>
      </c>
      <c r="P596" s="23">
        <v>4.0</v>
      </c>
      <c r="Q596" s="23">
        <v>0.0</v>
      </c>
      <c r="R596" s="23">
        <v>3.0</v>
      </c>
      <c r="S596" s="23">
        <v>3248.0</v>
      </c>
      <c r="T596" s="25">
        <v>0.0</v>
      </c>
      <c r="U596" s="25">
        <v>1298.0</v>
      </c>
      <c r="V596" s="26">
        <v>17.0</v>
      </c>
      <c r="W596" s="5">
        <f t="shared" si="2"/>
        <v>-1237</v>
      </c>
      <c r="X596" s="27">
        <f t="shared" si="3"/>
        <v>7</v>
      </c>
      <c r="Y596" s="28">
        <f t="shared" si="4"/>
        <v>1.826168981</v>
      </c>
      <c r="Z596" s="27"/>
      <c r="AA596" s="27" t="str">
        <f t="shared" si="12"/>
        <v/>
      </c>
      <c r="AB596" s="27" t="str">
        <f t="shared" si="6"/>
        <v/>
      </c>
      <c r="AC596" s="27" t="str">
        <f t="shared" si="7"/>
        <v/>
      </c>
      <c r="AD596" s="27" t="str">
        <f t="shared" si="8"/>
        <v/>
      </c>
      <c r="AE596" t="str">
        <f t="shared" si="9"/>
        <v/>
      </c>
      <c r="AG596" t="str">
        <f t="shared" si="10"/>
        <v>@lukasrodrigo</v>
      </c>
      <c r="AH596" s="31" t="str">
        <f t="shared" si="11"/>
        <v>https://www.chess.com/member/lukasrodrigo</v>
      </c>
    </row>
    <row r="597">
      <c r="A597" s="23">
        <v>594.0</v>
      </c>
      <c r="B597" s="10" t="s">
        <v>1633</v>
      </c>
      <c r="C597" s="24">
        <v>43593.746828703705</v>
      </c>
      <c r="D597" s="24">
        <v>43651.41443287037</v>
      </c>
      <c r="E597" s="10" t="s">
        <v>39</v>
      </c>
      <c r="F597" s="23">
        <v>0.0</v>
      </c>
      <c r="G597" s="25">
        <v>1313.0</v>
      </c>
      <c r="H597" s="23">
        <v>64.0</v>
      </c>
      <c r="I597" s="23">
        <v>44.0</v>
      </c>
      <c r="J597" s="23">
        <v>1.0</v>
      </c>
      <c r="K597" s="23">
        <v>23.0</v>
      </c>
      <c r="L597" s="23">
        <v>15896.0</v>
      </c>
      <c r="M597" s="23">
        <v>10.34</v>
      </c>
      <c r="N597" s="10" t="s">
        <v>36</v>
      </c>
      <c r="O597" s="10" t="s">
        <v>36</v>
      </c>
      <c r="P597" s="23">
        <v>0.0</v>
      </c>
      <c r="Q597" s="23">
        <v>0.0</v>
      </c>
      <c r="R597" s="23">
        <v>0.0</v>
      </c>
      <c r="S597" s="10" t="s">
        <v>36</v>
      </c>
      <c r="T597" s="14" t="s">
        <v>36</v>
      </c>
      <c r="U597" s="25">
        <v>943.0</v>
      </c>
      <c r="V597" s="25">
        <v>8.0</v>
      </c>
      <c r="W597" s="5" t="str">
        <f t="shared" si="2"/>
        <v>#VALUE!</v>
      </c>
      <c r="X597" s="27">
        <f t="shared" si="3"/>
        <v>0</v>
      </c>
      <c r="Y597" s="28">
        <f t="shared" si="4"/>
        <v>4.988449074</v>
      </c>
      <c r="Z597" s="27"/>
      <c r="AA597" s="27" t="str">
        <f t="shared" si="12"/>
        <v/>
      </c>
      <c r="AB597" s="27" t="str">
        <f t="shared" si="6"/>
        <v/>
      </c>
      <c r="AC597" s="27" t="str">
        <f t="shared" si="7"/>
        <v/>
      </c>
      <c r="AD597" s="27" t="str">
        <f t="shared" si="8"/>
        <v/>
      </c>
      <c r="AE597" t="str">
        <f t="shared" si="9"/>
        <v/>
      </c>
      <c r="AG597" t="str">
        <f t="shared" si="10"/>
        <v>@lamaquinita</v>
      </c>
      <c r="AH597" s="31" t="str">
        <f t="shared" si="11"/>
        <v>https://www.chess.com/member/lamaquinita</v>
      </c>
    </row>
    <row r="598">
      <c r="A598" s="23">
        <v>595.0</v>
      </c>
      <c r="B598" s="10" t="s">
        <v>1634</v>
      </c>
      <c r="C598" s="24">
        <v>43478.812210648146</v>
      </c>
      <c r="D598" s="24">
        <v>43656.35922453704</v>
      </c>
      <c r="E598" s="10" t="s">
        <v>39</v>
      </c>
      <c r="F598" s="23">
        <v>4.0</v>
      </c>
      <c r="G598" s="25">
        <v>1311.0</v>
      </c>
      <c r="H598" s="23">
        <v>45.0</v>
      </c>
      <c r="I598" s="23">
        <v>836.0</v>
      </c>
      <c r="J598" s="23">
        <v>44.0</v>
      </c>
      <c r="K598" s="23">
        <v>576.0</v>
      </c>
      <c r="L598" s="23">
        <v>3739.0</v>
      </c>
      <c r="M598" s="23">
        <v>0.0</v>
      </c>
      <c r="N598" s="23">
        <v>1058.0</v>
      </c>
      <c r="O598" s="23">
        <v>164.0</v>
      </c>
      <c r="P598" s="23">
        <v>1.0</v>
      </c>
      <c r="Q598" s="23">
        <v>1.0</v>
      </c>
      <c r="R598" s="23">
        <v>3.0</v>
      </c>
      <c r="S598" s="23">
        <v>3739.0</v>
      </c>
      <c r="T598" s="25">
        <v>0.0</v>
      </c>
      <c r="U598" s="25">
        <v>1290.0</v>
      </c>
      <c r="V598" s="33" t="s">
        <v>36</v>
      </c>
      <c r="W598" s="5">
        <f t="shared" si="2"/>
        <v>-1013</v>
      </c>
      <c r="X598" s="27">
        <f t="shared" si="3"/>
        <v>5</v>
      </c>
      <c r="Y598" s="28">
        <f t="shared" si="4"/>
        <v>0.0436574074</v>
      </c>
      <c r="Z598" s="27"/>
      <c r="AA598" s="27" t="str">
        <f t="shared" si="12"/>
        <v/>
      </c>
      <c r="AB598" s="27" t="str">
        <f t="shared" si="6"/>
        <v/>
      </c>
      <c r="AC598" s="27" t="str">
        <f t="shared" si="7"/>
        <v/>
      </c>
      <c r="AD598" s="27" t="str">
        <f t="shared" si="8"/>
        <v/>
      </c>
      <c r="AE598" t="str">
        <f t="shared" si="9"/>
        <v/>
      </c>
      <c r="AG598" t="str">
        <f t="shared" si="10"/>
        <v>@patriciowallace</v>
      </c>
      <c r="AH598" s="31" t="str">
        <f t="shared" si="11"/>
        <v>https://www.chess.com/member/patriciowallace</v>
      </c>
    </row>
    <row r="599">
      <c r="A599" s="23">
        <v>596.0</v>
      </c>
      <c r="B599" s="10" t="s">
        <v>1638</v>
      </c>
      <c r="C599" s="24">
        <v>43145.53326388889</v>
      </c>
      <c r="D599" s="24">
        <v>43656.23829861111</v>
      </c>
      <c r="E599" s="10" t="s">
        <v>39</v>
      </c>
      <c r="F599" s="23">
        <v>2.0</v>
      </c>
      <c r="G599" s="25">
        <v>1310.0</v>
      </c>
      <c r="H599" s="23">
        <v>66.0</v>
      </c>
      <c r="I599" s="23">
        <v>114.0</v>
      </c>
      <c r="J599" s="23">
        <v>9.0</v>
      </c>
      <c r="K599" s="23">
        <v>103.0</v>
      </c>
      <c r="L599" s="23">
        <v>27193.0</v>
      </c>
      <c r="M599" s="23">
        <v>0.0</v>
      </c>
      <c r="N599" s="23">
        <v>834.0</v>
      </c>
      <c r="O599" s="23">
        <v>198.0</v>
      </c>
      <c r="P599" s="23">
        <v>1.0</v>
      </c>
      <c r="Q599" s="23">
        <v>1.0</v>
      </c>
      <c r="R599" s="23">
        <v>2.0</v>
      </c>
      <c r="S599" s="23">
        <v>27193.0</v>
      </c>
      <c r="T599" s="25">
        <v>0.0</v>
      </c>
      <c r="U599" s="25">
        <v>1304.0</v>
      </c>
      <c r="V599" s="25">
        <v>19.0</v>
      </c>
      <c r="W599" s="5">
        <f t="shared" si="2"/>
        <v>-768</v>
      </c>
      <c r="X599" s="27">
        <f t="shared" si="3"/>
        <v>4</v>
      </c>
      <c r="Y599" s="28">
        <f t="shared" si="4"/>
        <v>0.1645833333</v>
      </c>
      <c r="Z599" s="27"/>
      <c r="AA599" s="27" t="str">
        <f t="shared" si="12"/>
        <v/>
      </c>
      <c r="AB599" s="27" t="str">
        <f t="shared" si="6"/>
        <v/>
      </c>
      <c r="AC599" s="27" t="str">
        <f t="shared" si="7"/>
        <v/>
      </c>
      <c r="AD599" s="27" t="str">
        <f t="shared" si="8"/>
        <v/>
      </c>
      <c r="AE599" t="str">
        <f t="shared" si="9"/>
        <v/>
      </c>
      <c r="AG599" t="str">
        <f t="shared" si="10"/>
        <v>@guidobocz</v>
      </c>
      <c r="AH599" s="31" t="str">
        <f t="shared" si="11"/>
        <v>https://www.chess.com/member/guidobocz</v>
      </c>
    </row>
    <row r="600">
      <c r="A600" s="23">
        <v>597.0</v>
      </c>
      <c r="B600" s="10" t="s">
        <v>1641</v>
      </c>
      <c r="C600" s="24">
        <v>43287.88854166667</v>
      </c>
      <c r="D600" s="24">
        <v>43655.93371527778</v>
      </c>
      <c r="E600" s="10" t="s">
        <v>39</v>
      </c>
      <c r="F600" s="23">
        <v>17.0</v>
      </c>
      <c r="G600" s="25">
        <v>1307.0</v>
      </c>
      <c r="H600" s="23">
        <v>50.0</v>
      </c>
      <c r="I600" s="23">
        <v>177.0</v>
      </c>
      <c r="J600" s="23">
        <v>27.0</v>
      </c>
      <c r="K600" s="23">
        <v>170.0</v>
      </c>
      <c r="L600" s="23">
        <v>12223.0</v>
      </c>
      <c r="M600" s="23">
        <v>0.0</v>
      </c>
      <c r="N600" s="23">
        <v>1069.0</v>
      </c>
      <c r="O600" s="23">
        <v>140.0</v>
      </c>
      <c r="P600" s="23">
        <v>3.0</v>
      </c>
      <c r="Q600" s="23">
        <v>0.0</v>
      </c>
      <c r="R600" s="23">
        <v>7.0</v>
      </c>
      <c r="S600" s="23">
        <v>12223.0</v>
      </c>
      <c r="T600" s="25">
        <v>0.0</v>
      </c>
      <c r="U600" s="25">
        <v>819.0</v>
      </c>
      <c r="V600" s="33" t="s">
        <v>36</v>
      </c>
      <c r="W600" s="5">
        <f t="shared" si="2"/>
        <v>-1019</v>
      </c>
      <c r="X600" s="27">
        <f t="shared" si="3"/>
        <v>10</v>
      </c>
      <c r="Y600" s="28">
        <f t="shared" si="4"/>
        <v>0.4691666667</v>
      </c>
      <c r="Z600" s="27"/>
      <c r="AA600" s="27" t="str">
        <f t="shared" si="12"/>
        <v/>
      </c>
      <c r="AB600" s="27" t="str">
        <f t="shared" si="6"/>
        <v/>
      </c>
      <c r="AC600" s="27" t="str">
        <f t="shared" si="7"/>
        <v/>
      </c>
      <c r="AD600" s="27" t="str">
        <f t="shared" si="8"/>
        <v/>
      </c>
      <c r="AE600" t="str">
        <f t="shared" si="9"/>
        <v/>
      </c>
      <c r="AG600" t="str">
        <f t="shared" si="10"/>
        <v>@gusssici</v>
      </c>
      <c r="AH600" s="31" t="str">
        <f t="shared" si="11"/>
        <v>https://www.chess.com/member/gusssici</v>
      </c>
    </row>
    <row r="601">
      <c r="A601" s="23">
        <v>598.0</v>
      </c>
      <c r="B601" s="10" t="s">
        <v>1643</v>
      </c>
      <c r="C601" s="24">
        <v>42950.806284722225</v>
      </c>
      <c r="D601" s="24">
        <v>43655.92134259259</v>
      </c>
      <c r="E601" s="10" t="s">
        <v>39</v>
      </c>
      <c r="F601" s="23">
        <v>1.0</v>
      </c>
      <c r="G601" s="25">
        <v>1304.0</v>
      </c>
      <c r="H601" s="23">
        <v>77.0</v>
      </c>
      <c r="I601" s="23">
        <v>143.0</v>
      </c>
      <c r="J601" s="23">
        <v>6.0</v>
      </c>
      <c r="K601" s="23">
        <v>121.0</v>
      </c>
      <c r="L601" s="23">
        <v>23316.0</v>
      </c>
      <c r="M601" s="23">
        <v>0.0</v>
      </c>
      <c r="N601" s="23">
        <v>1019.0</v>
      </c>
      <c r="O601" s="23">
        <v>128.0</v>
      </c>
      <c r="P601" s="23">
        <v>6.0</v>
      </c>
      <c r="Q601" s="23">
        <v>0.0</v>
      </c>
      <c r="R601" s="23">
        <v>8.0</v>
      </c>
      <c r="S601" s="23">
        <v>23316.0</v>
      </c>
      <c r="T601" s="25">
        <v>0.0</v>
      </c>
      <c r="U601" s="25">
        <v>1438.0</v>
      </c>
      <c r="V601" s="26">
        <v>14.0</v>
      </c>
      <c r="W601" s="5">
        <f t="shared" si="2"/>
        <v>-942</v>
      </c>
      <c r="X601" s="27">
        <f t="shared" si="3"/>
        <v>14</v>
      </c>
      <c r="Y601" s="28">
        <f t="shared" si="4"/>
        <v>0.4815393519</v>
      </c>
      <c r="Z601" s="27"/>
      <c r="AA601" s="27" t="str">
        <f t="shared" si="12"/>
        <v/>
      </c>
      <c r="AB601" s="27" t="str">
        <f t="shared" si="6"/>
        <v/>
      </c>
      <c r="AC601" s="27" t="str">
        <f t="shared" si="7"/>
        <v/>
      </c>
      <c r="AD601" s="27" t="str">
        <f t="shared" si="8"/>
        <v/>
      </c>
      <c r="AE601" t="str">
        <f t="shared" si="9"/>
        <v/>
      </c>
      <c r="AG601" t="str">
        <f t="shared" si="10"/>
        <v>@vroza</v>
      </c>
      <c r="AH601" s="31" t="str">
        <f t="shared" si="11"/>
        <v>https://www.chess.com/member/vroza</v>
      </c>
    </row>
    <row r="602">
      <c r="A602" s="23">
        <v>599.0</v>
      </c>
      <c r="B602" s="10" t="s">
        <v>1646</v>
      </c>
      <c r="C602" s="24">
        <v>43560.378125</v>
      </c>
      <c r="D602" s="24">
        <v>43656.28171296296</v>
      </c>
      <c r="E602" s="10" t="s">
        <v>39</v>
      </c>
      <c r="F602" s="23">
        <v>5.0</v>
      </c>
      <c r="G602" s="25">
        <v>1304.0</v>
      </c>
      <c r="H602" s="23">
        <v>56.0</v>
      </c>
      <c r="I602" s="23">
        <v>150.0</v>
      </c>
      <c r="J602" s="23">
        <v>6.0</v>
      </c>
      <c r="K602" s="23">
        <v>124.0</v>
      </c>
      <c r="L602" s="23">
        <v>11669.0</v>
      </c>
      <c r="M602" s="23">
        <v>0.0</v>
      </c>
      <c r="N602" s="10" t="s">
        <v>36</v>
      </c>
      <c r="O602" s="10" t="s">
        <v>36</v>
      </c>
      <c r="P602" s="23">
        <v>0.0</v>
      </c>
      <c r="Q602" s="23">
        <v>0.0</v>
      </c>
      <c r="R602" s="23">
        <v>0.0</v>
      </c>
      <c r="S602" s="10" t="s">
        <v>36</v>
      </c>
      <c r="T602" s="14" t="s">
        <v>36</v>
      </c>
      <c r="U602" s="25">
        <v>1407.0</v>
      </c>
      <c r="V602" s="25">
        <v>15.0</v>
      </c>
      <c r="W602" s="5" t="str">
        <f t="shared" si="2"/>
        <v>#VALUE!</v>
      </c>
      <c r="X602" s="27">
        <f t="shared" si="3"/>
        <v>0</v>
      </c>
      <c r="Y602" s="28">
        <f t="shared" si="4"/>
        <v>0.1211689815</v>
      </c>
      <c r="Z602" s="27"/>
      <c r="AA602" s="27" t="str">
        <f t="shared" si="12"/>
        <v/>
      </c>
      <c r="AB602" s="27" t="str">
        <f t="shared" si="6"/>
        <v/>
      </c>
      <c r="AC602" s="27" t="str">
        <f t="shared" si="7"/>
        <v/>
      </c>
      <c r="AD602" s="27" t="str">
        <f t="shared" si="8"/>
        <v/>
      </c>
      <c r="AE602" t="str">
        <f t="shared" si="9"/>
        <v/>
      </c>
      <c r="AG602" t="str">
        <f t="shared" si="10"/>
        <v>@jonisch</v>
      </c>
      <c r="AH602" s="31" t="str">
        <f t="shared" si="11"/>
        <v>https://www.chess.com/member/jonisch</v>
      </c>
    </row>
    <row r="603">
      <c r="A603" s="23">
        <v>600.0</v>
      </c>
      <c r="B603" s="10" t="s">
        <v>1648</v>
      </c>
      <c r="C603" s="24">
        <v>41695.95894675926</v>
      </c>
      <c r="D603" s="24">
        <v>43656.12708333333</v>
      </c>
      <c r="E603" s="10" t="s">
        <v>35</v>
      </c>
      <c r="F603" s="23">
        <v>1.0</v>
      </c>
      <c r="G603" s="25">
        <v>1304.0</v>
      </c>
      <c r="H603" s="23">
        <v>99.0</v>
      </c>
      <c r="I603" s="23">
        <v>125.0</v>
      </c>
      <c r="J603" s="23">
        <v>13.0</v>
      </c>
      <c r="K603" s="23">
        <v>108.0</v>
      </c>
      <c r="L603" s="23">
        <v>64765.0</v>
      </c>
      <c r="M603" s="23">
        <v>0.0</v>
      </c>
      <c r="N603" s="23">
        <v>1182.0</v>
      </c>
      <c r="O603" s="23">
        <v>174.0</v>
      </c>
      <c r="P603" s="23">
        <v>5.0</v>
      </c>
      <c r="Q603" s="23">
        <v>0.0</v>
      </c>
      <c r="R603" s="23">
        <v>3.0</v>
      </c>
      <c r="S603" s="23">
        <v>64765.0</v>
      </c>
      <c r="T603" s="25">
        <v>0.0</v>
      </c>
      <c r="U603" s="25">
        <v>1029.0</v>
      </c>
      <c r="V603" s="26">
        <v>8.0</v>
      </c>
      <c r="W603" s="5">
        <f t="shared" si="2"/>
        <v>-1083</v>
      </c>
      <c r="X603" s="27">
        <f t="shared" si="3"/>
        <v>8</v>
      </c>
      <c r="Y603" s="28">
        <f t="shared" si="4"/>
        <v>0.2757986111</v>
      </c>
      <c r="Z603" s="27"/>
      <c r="AA603" s="27" t="str">
        <f t="shared" si="12"/>
        <v/>
      </c>
      <c r="AB603" s="27" t="str">
        <f t="shared" si="6"/>
        <v/>
      </c>
      <c r="AC603" s="27" t="str">
        <f t="shared" si="7"/>
        <v/>
      </c>
      <c r="AD603" s="27" t="str">
        <f t="shared" si="8"/>
        <v/>
      </c>
      <c r="AE603" t="str">
        <f t="shared" si="9"/>
        <v/>
      </c>
      <c r="AG603" t="str">
        <f t="shared" si="10"/>
        <v>@jorgebianchi</v>
      </c>
      <c r="AH603" s="31" t="str">
        <f t="shared" si="11"/>
        <v>https://www.chess.com/member/jorgebianchi</v>
      </c>
    </row>
    <row r="604">
      <c r="A604" s="23">
        <v>601.0</v>
      </c>
      <c r="B604" s="10" t="s">
        <v>1651</v>
      </c>
      <c r="C604" s="24">
        <v>42555.9262962963</v>
      </c>
      <c r="D604" s="24">
        <v>43656.39582175926</v>
      </c>
      <c r="E604" s="10" t="s">
        <v>39</v>
      </c>
      <c r="F604" s="23">
        <v>5.0</v>
      </c>
      <c r="G604" s="25">
        <v>1299.0</v>
      </c>
      <c r="H604" s="23">
        <v>57.0</v>
      </c>
      <c r="I604" s="23">
        <v>977.0</v>
      </c>
      <c r="J604" s="23">
        <v>111.0</v>
      </c>
      <c r="K604" s="23">
        <v>1043.0</v>
      </c>
      <c r="L604" s="23">
        <v>4534.0</v>
      </c>
      <c r="M604" s="23">
        <v>42.86</v>
      </c>
      <c r="N604" s="23">
        <v>1071.0</v>
      </c>
      <c r="O604" s="23">
        <v>101.0</v>
      </c>
      <c r="P604" s="23">
        <v>15.0</v>
      </c>
      <c r="Q604" s="23">
        <v>0.0</v>
      </c>
      <c r="R604" s="23">
        <v>26.0</v>
      </c>
      <c r="S604" s="23">
        <v>4534.0</v>
      </c>
      <c r="T604" s="25">
        <v>42.86</v>
      </c>
      <c r="U604" s="25">
        <v>1462.0</v>
      </c>
      <c r="V604" s="33" t="s">
        <v>36</v>
      </c>
      <c r="W604" s="5">
        <f t="shared" si="2"/>
        <v>-1014</v>
      </c>
      <c r="X604" s="27">
        <f t="shared" si="3"/>
        <v>41</v>
      </c>
      <c r="Y604" s="28">
        <f t="shared" si="4"/>
        <v>0.007060185184</v>
      </c>
      <c r="Z604" s="27"/>
      <c r="AA604" s="27" t="str">
        <f t="shared" si="12"/>
        <v/>
      </c>
      <c r="AB604" s="27" t="str">
        <f t="shared" si="6"/>
        <v/>
      </c>
      <c r="AC604" s="27" t="str">
        <f t="shared" si="7"/>
        <v/>
      </c>
      <c r="AD604" s="27" t="str">
        <f t="shared" si="8"/>
        <v/>
      </c>
      <c r="AE604" t="str">
        <f t="shared" si="9"/>
        <v/>
      </c>
      <c r="AG604" t="str">
        <f t="shared" si="10"/>
        <v>@joseluismaz</v>
      </c>
      <c r="AH604" s="31" t="str">
        <f t="shared" si="11"/>
        <v>https://www.chess.com/member/joseluismaz</v>
      </c>
    </row>
    <row r="605">
      <c r="A605" s="23">
        <v>602.0</v>
      </c>
      <c r="B605" s="10" t="s">
        <v>1653</v>
      </c>
      <c r="C605" s="24">
        <v>43620.665972222225</v>
      </c>
      <c r="D605" s="24">
        <v>43656.23672453704</v>
      </c>
      <c r="E605" s="10" t="s">
        <v>35</v>
      </c>
      <c r="F605" s="23">
        <v>14.0</v>
      </c>
      <c r="G605" s="25">
        <v>1289.0</v>
      </c>
      <c r="H605" s="23">
        <v>57.0</v>
      </c>
      <c r="I605" s="23">
        <v>66.0</v>
      </c>
      <c r="J605" s="23">
        <v>3.0</v>
      </c>
      <c r="K605" s="23">
        <v>64.0</v>
      </c>
      <c r="L605" s="23">
        <v>18506.0</v>
      </c>
      <c r="M605" s="23">
        <v>0.0</v>
      </c>
      <c r="N605" s="23">
        <v>1336.0</v>
      </c>
      <c r="O605" s="23">
        <v>96.0</v>
      </c>
      <c r="P605" s="23">
        <v>20.0</v>
      </c>
      <c r="Q605" s="23">
        <v>0.0</v>
      </c>
      <c r="R605" s="23">
        <v>9.0</v>
      </c>
      <c r="S605" s="23">
        <v>18506.0</v>
      </c>
      <c r="T605" s="25">
        <v>0.0</v>
      </c>
      <c r="U605" s="25">
        <v>1622.0</v>
      </c>
      <c r="V605" s="26">
        <v>19.0</v>
      </c>
      <c r="W605" s="5">
        <f t="shared" si="2"/>
        <v>-1279</v>
      </c>
      <c r="X605" s="27">
        <f t="shared" si="3"/>
        <v>29</v>
      </c>
      <c r="Y605" s="28">
        <f t="shared" si="4"/>
        <v>0.1661574074</v>
      </c>
      <c r="Z605" s="27"/>
      <c r="AA605" s="27" t="str">
        <f t="shared" si="12"/>
        <v/>
      </c>
      <c r="AB605" s="27" t="str">
        <f t="shared" si="6"/>
        <v/>
      </c>
      <c r="AC605" s="27" t="str">
        <f t="shared" si="7"/>
        <v/>
      </c>
      <c r="AD605" s="27" t="str">
        <f t="shared" si="8"/>
        <v/>
      </c>
      <c r="AE605" t="str">
        <f t="shared" si="9"/>
        <v/>
      </c>
      <c r="AG605" t="str">
        <f t="shared" si="10"/>
        <v>@krebsdaniel</v>
      </c>
      <c r="AH605" s="31" t="str">
        <f t="shared" si="11"/>
        <v>https://www.chess.com/member/krebsdaniel</v>
      </c>
    </row>
    <row r="606">
      <c r="A606" s="23">
        <v>603.0</v>
      </c>
      <c r="B606" s="10" t="s">
        <v>1656</v>
      </c>
      <c r="C606" s="24">
        <v>42951.43803240741</v>
      </c>
      <c r="D606" s="24">
        <v>43606.68138888889</v>
      </c>
      <c r="E606" s="10" t="s">
        <v>39</v>
      </c>
      <c r="F606" s="23">
        <v>0.0</v>
      </c>
      <c r="G606" s="25">
        <v>1278.0</v>
      </c>
      <c r="H606" s="23">
        <v>95.0</v>
      </c>
      <c r="I606" s="23">
        <v>68.0</v>
      </c>
      <c r="J606" s="23">
        <v>5.0</v>
      </c>
      <c r="K606" s="23">
        <v>62.0</v>
      </c>
      <c r="L606" s="23">
        <v>21598.0</v>
      </c>
      <c r="M606" s="23">
        <v>0.0</v>
      </c>
      <c r="N606" s="23">
        <v>813.0</v>
      </c>
      <c r="O606" s="23">
        <v>236.0</v>
      </c>
      <c r="P606" s="23">
        <v>0.0</v>
      </c>
      <c r="Q606" s="23">
        <v>0.0</v>
      </c>
      <c r="R606" s="23">
        <v>2.0</v>
      </c>
      <c r="S606" s="23">
        <v>21598.0</v>
      </c>
      <c r="T606" s="25">
        <v>0.0</v>
      </c>
      <c r="U606" s="25">
        <v>1125.0</v>
      </c>
      <c r="V606" s="33" t="s">
        <v>36</v>
      </c>
      <c r="W606" s="5">
        <f t="shared" si="2"/>
        <v>-718</v>
      </c>
      <c r="X606" s="27">
        <f t="shared" si="3"/>
        <v>2</v>
      </c>
      <c r="Y606" s="28">
        <f t="shared" si="4"/>
        <v>49.72149306</v>
      </c>
      <c r="Z606" s="27"/>
      <c r="AA606" s="27" t="str">
        <f t="shared" si="12"/>
        <v/>
      </c>
      <c r="AB606" s="27" t="str">
        <f t="shared" si="6"/>
        <v/>
      </c>
      <c r="AC606" s="27" t="str">
        <f t="shared" si="7"/>
        <v/>
      </c>
      <c r="AD606" s="27" t="str">
        <f t="shared" si="8"/>
        <v/>
      </c>
      <c r="AE606" t="str">
        <f t="shared" si="9"/>
        <v/>
      </c>
      <c r="AG606" t="str">
        <f t="shared" si="10"/>
        <v>@fake-st-derelict</v>
      </c>
      <c r="AH606" s="31" t="str">
        <f t="shared" si="11"/>
        <v>https://www.chess.com/member/fake-st-derelict</v>
      </c>
    </row>
    <row r="607">
      <c r="A607" s="23">
        <v>604.0</v>
      </c>
      <c r="B607" s="10" t="s">
        <v>1659</v>
      </c>
      <c r="C607" s="24">
        <v>43320.52782407407</v>
      </c>
      <c r="D607" s="24">
        <v>43656.10329861111</v>
      </c>
      <c r="E607" s="10" t="s">
        <v>39</v>
      </c>
      <c r="F607" s="23">
        <v>8.0</v>
      </c>
      <c r="G607" s="25">
        <v>1276.0</v>
      </c>
      <c r="H607" s="23">
        <v>49.0</v>
      </c>
      <c r="I607" s="23">
        <v>572.0</v>
      </c>
      <c r="J607" s="23">
        <v>33.0</v>
      </c>
      <c r="K607" s="23">
        <v>577.0</v>
      </c>
      <c r="L607" s="23">
        <v>9586.0</v>
      </c>
      <c r="M607" s="23">
        <v>0.0</v>
      </c>
      <c r="N607" s="10" t="s">
        <v>36</v>
      </c>
      <c r="O607" s="10" t="s">
        <v>36</v>
      </c>
      <c r="P607" s="23">
        <v>0.0</v>
      </c>
      <c r="Q607" s="23">
        <v>0.0</v>
      </c>
      <c r="R607" s="23">
        <v>0.0</v>
      </c>
      <c r="S607" s="10" t="s">
        <v>36</v>
      </c>
      <c r="T607" s="14" t="s">
        <v>36</v>
      </c>
      <c r="U607" s="25">
        <v>1826.0</v>
      </c>
      <c r="V607" s="25">
        <v>24.0</v>
      </c>
      <c r="W607" s="5" t="str">
        <f t="shared" si="2"/>
        <v>#VALUE!</v>
      </c>
      <c r="X607" s="27">
        <f t="shared" si="3"/>
        <v>0</v>
      </c>
      <c r="Y607" s="28">
        <f t="shared" si="4"/>
        <v>0.2995833333</v>
      </c>
      <c r="Z607" s="27"/>
      <c r="AA607" s="27" t="str">
        <f t="shared" si="12"/>
        <v/>
      </c>
      <c r="AB607" s="27" t="str">
        <f t="shared" si="6"/>
        <v/>
      </c>
      <c r="AC607" s="27" t="str">
        <f t="shared" si="7"/>
        <v/>
      </c>
      <c r="AD607" s="27" t="str">
        <f t="shared" si="8"/>
        <v/>
      </c>
      <c r="AE607" t="str">
        <f t="shared" si="9"/>
        <v/>
      </c>
      <c r="AG607" t="str">
        <f t="shared" si="10"/>
        <v>@marcosquiroga13</v>
      </c>
      <c r="AH607" s="31" t="str">
        <f t="shared" si="11"/>
        <v>https://www.chess.com/member/marcosquiroga13</v>
      </c>
    </row>
    <row r="608">
      <c r="A608" s="23">
        <v>605.0</v>
      </c>
      <c r="B608" s="10" t="s">
        <v>1661</v>
      </c>
      <c r="C608" s="24">
        <v>43656.364386574074</v>
      </c>
      <c r="D608" s="24">
        <v>43656.36413194444</v>
      </c>
      <c r="E608" s="10" t="s">
        <v>39</v>
      </c>
      <c r="F608" s="23">
        <v>11.0</v>
      </c>
      <c r="G608" s="25">
        <v>1274.0</v>
      </c>
      <c r="H608" s="23">
        <v>57.0</v>
      </c>
      <c r="I608" s="23">
        <v>271.0</v>
      </c>
      <c r="J608" s="23">
        <v>17.0</v>
      </c>
      <c r="K608" s="23">
        <v>351.0</v>
      </c>
      <c r="L608" s="23">
        <v>7841.0</v>
      </c>
      <c r="M608" s="23">
        <v>0.0</v>
      </c>
      <c r="N608" s="23">
        <v>1117.0</v>
      </c>
      <c r="O608" s="23">
        <v>132.0</v>
      </c>
      <c r="P608" s="23">
        <v>8.0</v>
      </c>
      <c r="Q608" s="23">
        <v>0.0</v>
      </c>
      <c r="R608" s="23">
        <v>8.0</v>
      </c>
      <c r="S608" s="23">
        <v>7841.0</v>
      </c>
      <c r="T608" s="25">
        <v>0.0</v>
      </c>
      <c r="U608" s="25">
        <v>1347.0</v>
      </c>
      <c r="V608" s="26">
        <v>19.0</v>
      </c>
      <c r="W608" s="5">
        <f t="shared" si="2"/>
        <v>-1060</v>
      </c>
      <c r="X608" s="27">
        <f t="shared" si="3"/>
        <v>16</v>
      </c>
      <c r="Y608" s="28">
        <f t="shared" si="4"/>
        <v>0.03875</v>
      </c>
      <c r="Z608" s="27"/>
      <c r="AA608" s="27" t="str">
        <f t="shared" si="12"/>
        <v/>
      </c>
      <c r="AB608" s="27" t="str">
        <f t="shared" si="6"/>
        <v/>
      </c>
      <c r="AC608" s="27" t="str">
        <f t="shared" si="7"/>
        <v/>
      </c>
      <c r="AD608" s="27" t="str">
        <f t="shared" si="8"/>
        <v/>
      </c>
      <c r="AE608" t="str">
        <f t="shared" si="9"/>
        <v/>
      </c>
      <c r="AG608" t="str">
        <f t="shared" si="10"/>
        <v>@eldiego75</v>
      </c>
      <c r="AH608" s="31" t="str">
        <f t="shared" si="11"/>
        <v>https://www.chess.com/member/eldiego75</v>
      </c>
    </row>
    <row r="609">
      <c r="A609" s="23">
        <v>606.0</v>
      </c>
      <c r="B609" s="10" t="s">
        <v>1664</v>
      </c>
      <c r="C609" s="24">
        <v>43479.89619212963</v>
      </c>
      <c r="D609" s="24">
        <v>43643.4402662037</v>
      </c>
      <c r="E609" s="10" t="s">
        <v>39</v>
      </c>
      <c r="F609" s="23">
        <v>0.0</v>
      </c>
      <c r="G609" s="25">
        <v>1273.0</v>
      </c>
      <c r="H609" s="23">
        <v>87.0</v>
      </c>
      <c r="I609" s="23">
        <v>20.0</v>
      </c>
      <c r="J609" s="23">
        <v>0.0</v>
      </c>
      <c r="K609" s="23">
        <v>16.0</v>
      </c>
      <c r="L609" s="23">
        <v>60434.0</v>
      </c>
      <c r="M609" s="23">
        <v>0.0</v>
      </c>
      <c r="N609" s="10" t="s">
        <v>36</v>
      </c>
      <c r="O609" s="10" t="s">
        <v>36</v>
      </c>
      <c r="P609" s="23">
        <v>0.0</v>
      </c>
      <c r="Q609" s="23">
        <v>0.0</v>
      </c>
      <c r="R609" s="23">
        <v>0.0</v>
      </c>
      <c r="S609" s="10" t="s">
        <v>36</v>
      </c>
      <c r="T609" s="14" t="s">
        <v>36</v>
      </c>
      <c r="U609" s="25">
        <v>1657.0</v>
      </c>
      <c r="V609" s="26">
        <v>19.0</v>
      </c>
      <c r="W609" s="5" t="str">
        <f t="shared" si="2"/>
        <v>#VALUE!</v>
      </c>
      <c r="X609" s="27">
        <f t="shared" si="3"/>
        <v>0</v>
      </c>
      <c r="Y609" s="28">
        <f t="shared" si="4"/>
        <v>12.96261574</v>
      </c>
      <c r="Z609" s="27"/>
      <c r="AA609" s="27" t="str">
        <f t="shared" si="12"/>
        <v/>
      </c>
      <c r="AB609" s="27" t="str">
        <f t="shared" si="6"/>
        <v/>
      </c>
      <c r="AC609" s="27" t="str">
        <f t="shared" si="7"/>
        <v/>
      </c>
      <c r="AD609" s="27" t="str">
        <f t="shared" si="8"/>
        <v/>
      </c>
      <c r="AE609" t="str">
        <f t="shared" si="9"/>
        <v/>
      </c>
      <c r="AG609" t="str">
        <f t="shared" si="10"/>
        <v>@jmv_cai</v>
      </c>
      <c r="AH609" s="31" t="str">
        <f t="shared" si="11"/>
        <v>https://www.chess.com/member/jmv_cai</v>
      </c>
    </row>
    <row r="610">
      <c r="A610" s="23">
        <v>607.0</v>
      </c>
      <c r="B610" s="10" t="s">
        <v>1667</v>
      </c>
      <c r="C610" s="24">
        <v>43621.11927083333</v>
      </c>
      <c r="D610" s="24">
        <v>43655.25765046296</v>
      </c>
      <c r="E610" s="10" t="s">
        <v>39</v>
      </c>
      <c r="F610" s="23">
        <v>0.0</v>
      </c>
      <c r="G610" s="25">
        <v>1270.0</v>
      </c>
      <c r="H610" s="23">
        <v>100.0</v>
      </c>
      <c r="I610" s="23">
        <v>13.0</v>
      </c>
      <c r="J610" s="23">
        <v>1.0</v>
      </c>
      <c r="K610" s="23">
        <v>7.0</v>
      </c>
      <c r="L610" s="23">
        <v>15486.0</v>
      </c>
      <c r="M610" s="23">
        <v>27.27</v>
      </c>
      <c r="N610" s="10" t="s">
        <v>36</v>
      </c>
      <c r="O610" s="10" t="s">
        <v>36</v>
      </c>
      <c r="P610" s="23">
        <v>0.0</v>
      </c>
      <c r="Q610" s="23">
        <v>0.0</v>
      </c>
      <c r="R610" s="23">
        <v>0.0</v>
      </c>
      <c r="S610" s="10" t="s">
        <v>36</v>
      </c>
      <c r="T610" s="14" t="s">
        <v>36</v>
      </c>
      <c r="U610" s="25">
        <v>988.0</v>
      </c>
      <c r="V610" s="33" t="s">
        <v>36</v>
      </c>
      <c r="W610" s="5" t="str">
        <f t="shared" si="2"/>
        <v>#VALUE!</v>
      </c>
      <c r="X610" s="27">
        <f t="shared" si="3"/>
        <v>0</v>
      </c>
      <c r="Y610" s="28">
        <f t="shared" si="4"/>
        <v>1.145231481</v>
      </c>
      <c r="Z610" s="27"/>
      <c r="AA610" s="27" t="str">
        <f t="shared" si="12"/>
        <v/>
      </c>
      <c r="AB610" s="27" t="str">
        <f t="shared" si="6"/>
        <v/>
      </c>
      <c r="AC610" s="27" t="str">
        <f t="shared" si="7"/>
        <v/>
      </c>
      <c r="AD610" s="27" t="str">
        <f t="shared" si="8"/>
        <v/>
      </c>
      <c r="AE610" t="str">
        <f t="shared" si="9"/>
        <v/>
      </c>
      <c r="AG610" t="str">
        <f t="shared" si="10"/>
        <v>@dmaj9</v>
      </c>
      <c r="AH610" s="31" t="str">
        <f t="shared" si="11"/>
        <v>https://www.chess.com/member/dmaj9</v>
      </c>
    </row>
    <row r="611">
      <c r="A611" s="23">
        <v>608.0</v>
      </c>
      <c r="B611" s="10" t="s">
        <v>1670</v>
      </c>
      <c r="C611" s="24">
        <v>42929.7550462963</v>
      </c>
      <c r="D611" s="24">
        <v>43626.919537037036</v>
      </c>
      <c r="E611" s="10" t="s">
        <v>39</v>
      </c>
      <c r="F611" s="23">
        <v>0.0</v>
      </c>
      <c r="G611" s="25">
        <v>1255.0</v>
      </c>
      <c r="H611" s="23">
        <v>63.0</v>
      </c>
      <c r="I611" s="23">
        <v>238.0</v>
      </c>
      <c r="J611" s="23">
        <v>34.0</v>
      </c>
      <c r="K611" s="23">
        <v>327.0</v>
      </c>
      <c r="L611" s="23">
        <v>19608.0</v>
      </c>
      <c r="M611" s="23">
        <v>0.0</v>
      </c>
      <c r="N611" s="23">
        <v>860.0</v>
      </c>
      <c r="O611" s="23">
        <v>238.0</v>
      </c>
      <c r="P611" s="23">
        <v>1.0</v>
      </c>
      <c r="Q611" s="23">
        <v>0.0</v>
      </c>
      <c r="R611" s="23">
        <v>3.0</v>
      </c>
      <c r="S611" s="23">
        <v>19608.0</v>
      </c>
      <c r="T611" s="25">
        <v>0.0</v>
      </c>
      <c r="U611" s="25">
        <v>1361.0</v>
      </c>
      <c r="V611" s="33" t="s">
        <v>36</v>
      </c>
      <c r="W611" s="5">
        <f t="shared" si="2"/>
        <v>-797</v>
      </c>
      <c r="X611" s="27">
        <f t="shared" si="3"/>
        <v>4</v>
      </c>
      <c r="Y611" s="28">
        <f t="shared" si="4"/>
        <v>29.48334491</v>
      </c>
      <c r="Z611" s="27"/>
      <c r="AA611" s="27" t="str">
        <f t="shared" si="12"/>
        <v/>
      </c>
      <c r="AB611" s="27" t="str">
        <f t="shared" si="6"/>
        <v/>
      </c>
      <c r="AC611" s="27" t="str">
        <f t="shared" si="7"/>
        <v/>
      </c>
      <c r="AD611" s="27" t="str">
        <f t="shared" si="8"/>
        <v/>
      </c>
      <c r="AE611" t="str">
        <f t="shared" si="9"/>
        <v/>
      </c>
      <c r="AG611" t="str">
        <f t="shared" si="10"/>
        <v>@mistergw</v>
      </c>
      <c r="AH611" s="31" t="str">
        <f t="shared" si="11"/>
        <v>https://www.chess.com/member/mistergw</v>
      </c>
    </row>
    <row r="612">
      <c r="A612" s="23">
        <v>609.0</v>
      </c>
      <c r="B612" s="10" t="s">
        <v>1673</v>
      </c>
      <c r="C612" s="24">
        <v>43560.053460648145</v>
      </c>
      <c r="D612" s="24">
        <v>43656.354409722226</v>
      </c>
      <c r="E612" s="10" t="s">
        <v>39</v>
      </c>
      <c r="F612" s="23">
        <v>5.0</v>
      </c>
      <c r="G612" s="25">
        <v>1254.0</v>
      </c>
      <c r="H612" s="23">
        <v>50.0</v>
      </c>
      <c r="I612" s="23">
        <v>150.0</v>
      </c>
      <c r="J612" s="23">
        <v>4.0</v>
      </c>
      <c r="K612" s="23">
        <v>126.0</v>
      </c>
      <c r="L612" s="26">
        <v>2365.0</v>
      </c>
      <c r="M612" s="23">
        <v>0.0</v>
      </c>
      <c r="N612" s="10" t="s">
        <v>36</v>
      </c>
      <c r="O612" s="10" t="s">
        <v>36</v>
      </c>
      <c r="P612" s="23">
        <v>0.0</v>
      </c>
      <c r="Q612" s="23">
        <v>0.0</v>
      </c>
      <c r="R612" s="23">
        <v>0.0</v>
      </c>
      <c r="S612" s="10" t="s">
        <v>36</v>
      </c>
      <c r="T612" s="14" t="s">
        <v>36</v>
      </c>
      <c r="U612" s="25">
        <v>1178.0</v>
      </c>
      <c r="V612" s="26">
        <v>18.0</v>
      </c>
      <c r="W612" s="5" t="str">
        <f t="shared" si="2"/>
        <v>#VALUE!</v>
      </c>
      <c r="X612" s="27">
        <f t="shared" si="3"/>
        <v>0</v>
      </c>
      <c r="Y612" s="28">
        <f t="shared" si="4"/>
        <v>0.04847222222</v>
      </c>
      <c r="Z612" s="27"/>
      <c r="AA612" s="27" t="str">
        <f t="shared" si="12"/>
        <v/>
      </c>
      <c r="AB612" s="27" t="str">
        <f t="shared" si="6"/>
        <v/>
      </c>
      <c r="AC612" s="27" t="str">
        <f t="shared" si="7"/>
        <v/>
      </c>
      <c r="AD612" s="27" t="str">
        <f t="shared" si="8"/>
        <v/>
      </c>
      <c r="AE612" t="str">
        <f t="shared" si="9"/>
        <v/>
      </c>
      <c r="AG612" t="str">
        <f t="shared" si="10"/>
        <v>@stratto1</v>
      </c>
      <c r="AH612" s="31" t="str">
        <f t="shared" si="11"/>
        <v>https://www.chess.com/member/stratto1</v>
      </c>
    </row>
    <row r="613">
      <c r="A613" s="23">
        <v>610.0</v>
      </c>
      <c r="B613" s="10" t="s">
        <v>1675</v>
      </c>
      <c r="C613" s="24">
        <v>43479.60533564815</v>
      </c>
      <c r="D613" s="24">
        <v>43655.86802083333</v>
      </c>
      <c r="E613" s="10" t="s">
        <v>39</v>
      </c>
      <c r="F613" s="23">
        <v>0.0</v>
      </c>
      <c r="G613" s="25">
        <v>1252.0</v>
      </c>
      <c r="H613" s="23">
        <v>125.0</v>
      </c>
      <c r="I613" s="23">
        <v>8.0</v>
      </c>
      <c r="J613" s="23">
        <v>0.0</v>
      </c>
      <c r="K613" s="23">
        <v>29.0</v>
      </c>
      <c r="L613" s="26">
        <v>8767.0</v>
      </c>
      <c r="M613" s="23">
        <v>0.0</v>
      </c>
      <c r="N613" s="10" t="s">
        <v>36</v>
      </c>
      <c r="O613" s="10" t="s">
        <v>36</v>
      </c>
      <c r="P613" s="23">
        <v>0.0</v>
      </c>
      <c r="Q613" s="23">
        <v>0.0</v>
      </c>
      <c r="R613" s="23">
        <v>0.0</v>
      </c>
      <c r="S613" s="10" t="s">
        <v>36</v>
      </c>
      <c r="T613" s="14" t="s">
        <v>36</v>
      </c>
      <c r="U613" s="25">
        <v>1266.0</v>
      </c>
      <c r="V613" s="33" t="s">
        <v>36</v>
      </c>
      <c r="W613" s="5" t="str">
        <f t="shared" si="2"/>
        <v>#VALUE!</v>
      </c>
      <c r="X613" s="27">
        <f t="shared" si="3"/>
        <v>0</v>
      </c>
      <c r="Y613" s="28">
        <f t="shared" si="4"/>
        <v>0.5348611111</v>
      </c>
      <c r="Z613" s="27"/>
      <c r="AA613" s="27" t="str">
        <f t="shared" si="12"/>
        <v/>
      </c>
      <c r="AB613" s="27" t="str">
        <f t="shared" si="6"/>
        <v/>
      </c>
      <c r="AC613" s="27" t="str">
        <f t="shared" si="7"/>
        <v/>
      </c>
      <c r="AD613" s="27" t="str">
        <f t="shared" si="8"/>
        <v/>
      </c>
      <c r="AE613" t="str">
        <f t="shared" si="9"/>
        <v/>
      </c>
      <c r="AG613" t="str">
        <f t="shared" si="10"/>
        <v>@cmpdigital</v>
      </c>
      <c r="AH613" s="31" t="str">
        <f t="shared" si="11"/>
        <v>https://www.chess.com/member/cmpdigital</v>
      </c>
    </row>
    <row r="614">
      <c r="A614" s="23">
        <v>611.0</v>
      </c>
      <c r="B614" s="10" t="s">
        <v>1676</v>
      </c>
      <c r="C614" s="24">
        <v>40540.58546296296</v>
      </c>
      <c r="D614" s="24">
        <v>43656.32287037037</v>
      </c>
      <c r="E614" s="10" t="s">
        <v>39</v>
      </c>
      <c r="F614" s="23">
        <v>78.0</v>
      </c>
      <c r="G614" s="25">
        <v>1249.0</v>
      </c>
      <c r="H614" s="23">
        <v>38.0</v>
      </c>
      <c r="I614" s="23">
        <v>972.0</v>
      </c>
      <c r="J614" s="23">
        <v>124.0</v>
      </c>
      <c r="K614" s="23">
        <v>869.0</v>
      </c>
      <c r="L614" s="26">
        <v>20015.0</v>
      </c>
      <c r="M614" s="23">
        <v>2.81</v>
      </c>
      <c r="N614" s="23">
        <v>1171.0</v>
      </c>
      <c r="O614" s="23">
        <v>194.0</v>
      </c>
      <c r="P614" s="23">
        <v>2.0</v>
      </c>
      <c r="Q614" s="23">
        <v>0.0</v>
      </c>
      <c r="R614" s="23">
        <v>3.0</v>
      </c>
      <c r="S614" s="23">
        <v>20015.0</v>
      </c>
      <c r="T614" s="25">
        <v>2.81</v>
      </c>
      <c r="U614" s="25">
        <v>1450.0</v>
      </c>
      <c r="V614" s="33" t="s">
        <v>36</v>
      </c>
      <c r="W614" s="5">
        <f t="shared" si="2"/>
        <v>-1133</v>
      </c>
      <c r="X614" s="27">
        <f t="shared" si="3"/>
        <v>5</v>
      </c>
      <c r="Y614" s="28">
        <f t="shared" si="4"/>
        <v>0.08001157407</v>
      </c>
      <c r="Z614" s="27"/>
      <c r="AA614" s="27" t="str">
        <f t="shared" si="12"/>
        <v/>
      </c>
      <c r="AB614" s="27" t="str">
        <f t="shared" si="6"/>
        <v/>
      </c>
      <c r="AC614" s="27" t="str">
        <f t="shared" si="7"/>
        <v/>
      </c>
      <c r="AD614" s="27" t="str">
        <f t="shared" si="8"/>
        <v/>
      </c>
      <c r="AE614" t="str">
        <f t="shared" si="9"/>
        <v/>
      </c>
      <c r="AG614" t="str">
        <f t="shared" si="10"/>
        <v>@nestorlyp</v>
      </c>
      <c r="AH614" s="31" t="str">
        <f t="shared" si="11"/>
        <v>https://www.chess.com/member/nestorlyp</v>
      </c>
    </row>
    <row r="615">
      <c r="A615" s="23">
        <v>612.0</v>
      </c>
      <c r="B615" s="10" t="s">
        <v>1678</v>
      </c>
      <c r="C615" s="24">
        <v>43478.61497685185</v>
      </c>
      <c r="D615" s="24">
        <v>43655.88385416667</v>
      </c>
      <c r="E615" s="10" t="s">
        <v>39</v>
      </c>
      <c r="F615" s="23">
        <v>10.0</v>
      </c>
      <c r="G615" s="25">
        <v>1242.0</v>
      </c>
      <c r="H615" s="23">
        <v>57.0</v>
      </c>
      <c r="I615" s="23">
        <v>131.0</v>
      </c>
      <c r="J615" s="23">
        <v>8.0</v>
      </c>
      <c r="K615" s="23">
        <v>133.0</v>
      </c>
      <c r="L615" s="26">
        <v>16493.0</v>
      </c>
      <c r="M615" s="23">
        <v>6.98</v>
      </c>
      <c r="N615" s="23">
        <v>1255.0</v>
      </c>
      <c r="O615" s="23">
        <v>139.0</v>
      </c>
      <c r="P615" s="23">
        <v>42.0</v>
      </c>
      <c r="Q615" s="23">
        <v>1.0</v>
      </c>
      <c r="R615" s="23">
        <v>27.0</v>
      </c>
      <c r="S615" s="23">
        <v>16493.0</v>
      </c>
      <c r="T615" s="25">
        <v>6.98</v>
      </c>
      <c r="U615" s="25">
        <v>1277.0</v>
      </c>
      <c r="V615" s="26">
        <v>11.0</v>
      </c>
      <c r="W615" s="5">
        <f t="shared" si="2"/>
        <v>-1198</v>
      </c>
      <c r="X615" s="27">
        <f t="shared" si="3"/>
        <v>70</v>
      </c>
      <c r="Y615" s="28">
        <f t="shared" si="4"/>
        <v>0.5190277778</v>
      </c>
      <c r="Z615" s="27"/>
      <c r="AA615" s="27" t="str">
        <f t="shared" si="12"/>
        <v/>
      </c>
      <c r="AB615" s="27" t="str">
        <f t="shared" si="6"/>
        <v/>
      </c>
      <c r="AC615" s="27" t="str">
        <f t="shared" si="7"/>
        <v/>
      </c>
      <c r="AD615" s="27" t="str">
        <f t="shared" si="8"/>
        <v/>
      </c>
      <c r="AE615" t="str">
        <f t="shared" si="9"/>
        <v/>
      </c>
      <c r="AG615" t="str">
        <f t="shared" si="10"/>
        <v>@johnetix</v>
      </c>
      <c r="AH615" s="31" t="str">
        <f t="shared" si="11"/>
        <v>https://www.chess.com/member/johnetix</v>
      </c>
    </row>
    <row r="616">
      <c r="A616" s="23">
        <v>613.0</v>
      </c>
      <c r="B616" s="10" t="s">
        <v>1680</v>
      </c>
      <c r="C616" s="24">
        <v>43520.95034722222</v>
      </c>
      <c r="D616" s="24">
        <v>43656.383252314816</v>
      </c>
      <c r="E616" s="10" t="s">
        <v>35</v>
      </c>
      <c r="F616" s="23">
        <v>22.0</v>
      </c>
      <c r="G616" s="25">
        <v>1235.0</v>
      </c>
      <c r="H616" s="23">
        <v>47.0</v>
      </c>
      <c r="I616" s="23">
        <v>300.0</v>
      </c>
      <c r="J616" s="23">
        <v>35.0</v>
      </c>
      <c r="K616" s="23">
        <v>212.0</v>
      </c>
      <c r="L616" s="26">
        <v>9634.0</v>
      </c>
      <c r="M616" s="23">
        <v>0.0</v>
      </c>
      <c r="N616" s="23">
        <v>1296.0</v>
      </c>
      <c r="O616" s="23">
        <v>108.0</v>
      </c>
      <c r="P616" s="23">
        <v>9.0</v>
      </c>
      <c r="Q616" s="23">
        <v>2.0</v>
      </c>
      <c r="R616" s="23">
        <v>5.0</v>
      </c>
      <c r="S616" s="23">
        <v>9634.0</v>
      </c>
      <c r="T616" s="25">
        <v>0.0</v>
      </c>
      <c r="U616" s="25">
        <v>1397.0</v>
      </c>
      <c r="V616" s="14" t="s">
        <v>36</v>
      </c>
      <c r="W616" s="5">
        <f t="shared" si="2"/>
        <v>-1249</v>
      </c>
      <c r="X616" s="27">
        <f t="shared" si="3"/>
        <v>16</v>
      </c>
      <c r="Y616" s="28">
        <f t="shared" si="4"/>
        <v>0.01962962963</v>
      </c>
      <c r="Z616" s="27"/>
      <c r="AA616" s="27" t="str">
        <f t="shared" si="12"/>
        <v/>
      </c>
      <c r="AB616" s="27" t="str">
        <f t="shared" si="6"/>
        <v/>
      </c>
      <c r="AC616" s="27" t="str">
        <f t="shared" si="7"/>
        <v/>
      </c>
      <c r="AD616" s="27" t="str">
        <f t="shared" si="8"/>
        <v/>
      </c>
      <c r="AE616" t="str">
        <f t="shared" si="9"/>
        <v/>
      </c>
      <c r="AG616" t="str">
        <f t="shared" si="10"/>
        <v>@darylopez</v>
      </c>
      <c r="AH616" s="31" t="str">
        <f t="shared" si="11"/>
        <v>https://www.chess.com/member/darylopez</v>
      </c>
    </row>
    <row r="617">
      <c r="A617" s="23">
        <v>614.0</v>
      </c>
      <c r="B617" s="10" t="s">
        <v>1683</v>
      </c>
      <c r="C617" s="24">
        <v>43478.61539351852</v>
      </c>
      <c r="D617" s="24">
        <v>43655.501493055555</v>
      </c>
      <c r="E617" s="10" t="s">
        <v>39</v>
      </c>
      <c r="F617" s="23">
        <v>4.0</v>
      </c>
      <c r="G617" s="25">
        <v>1230.0</v>
      </c>
      <c r="H617" s="23">
        <v>71.0</v>
      </c>
      <c r="I617" s="23">
        <v>90.0</v>
      </c>
      <c r="J617" s="23">
        <v>11.0</v>
      </c>
      <c r="K617" s="23">
        <v>77.0</v>
      </c>
      <c r="L617" s="26">
        <v>16168.0</v>
      </c>
      <c r="M617" s="23">
        <v>25.0</v>
      </c>
      <c r="N617" s="23">
        <v>1053.0</v>
      </c>
      <c r="O617" s="23">
        <v>163.0</v>
      </c>
      <c r="P617" s="23">
        <v>1.0</v>
      </c>
      <c r="Q617" s="23">
        <v>0.0</v>
      </c>
      <c r="R617" s="23">
        <v>5.0</v>
      </c>
      <c r="S617" s="23">
        <v>16168.0</v>
      </c>
      <c r="T617" s="25">
        <v>25.0</v>
      </c>
      <c r="U617" s="25">
        <v>1091.0</v>
      </c>
      <c r="V617" s="33" t="s">
        <v>36</v>
      </c>
      <c r="W617" s="5">
        <f t="shared" si="2"/>
        <v>-982</v>
      </c>
      <c r="X617" s="27">
        <f t="shared" si="3"/>
        <v>6</v>
      </c>
      <c r="Y617" s="28">
        <f t="shared" si="4"/>
        <v>0.9013888889</v>
      </c>
      <c r="Z617" s="27"/>
      <c r="AA617" s="27" t="str">
        <f t="shared" si="12"/>
        <v/>
      </c>
      <c r="AB617" s="27" t="str">
        <f t="shared" si="6"/>
        <v/>
      </c>
      <c r="AC617" s="27" t="str">
        <f t="shared" si="7"/>
        <v/>
      </c>
      <c r="AD617" s="27" t="str">
        <f t="shared" si="8"/>
        <v/>
      </c>
      <c r="AE617" t="str">
        <f t="shared" si="9"/>
        <v/>
      </c>
      <c r="AG617" t="str">
        <f t="shared" si="10"/>
        <v>@jdduprat</v>
      </c>
      <c r="AH617" s="31" t="str">
        <f t="shared" si="11"/>
        <v>https://www.chess.com/member/jdduprat</v>
      </c>
    </row>
    <row r="618">
      <c r="A618" s="23">
        <v>615.0</v>
      </c>
      <c r="B618" s="10" t="s">
        <v>1685</v>
      </c>
      <c r="C618" s="24">
        <v>42316.503483796296</v>
      </c>
      <c r="D618" s="24">
        <v>43613.014375</v>
      </c>
      <c r="E618" s="10" t="s">
        <v>39</v>
      </c>
      <c r="F618" s="23">
        <v>0.0</v>
      </c>
      <c r="G618" s="25">
        <v>1229.0</v>
      </c>
      <c r="H618" s="23">
        <v>76.0</v>
      </c>
      <c r="I618" s="23">
        <v>539.0</v>
      </c>
      <c r="J618" s="23">
        <v>17.0</v>
      </c>
      <c r="K618" s="23">
        <v>575.0</v>
      </c>
      <c r="L618" s="26">
        <v>10608.0</v>
      </c>
      <c r="M618" s="23">
        <v>0.0</v>
      </c>
      <c r="N618" s="23">
        <v>1050.0</v>
      </c>
      <c r="O618" s="23">
        <v>121.0</v>
      </c>
      <c r="P618" s="23">
        <v>15.0</v>
      </c>
      <c r="Q618" s="23">
        <v>1.0</v>
      </c>
      <c r="R618" s="23">
        <v>17.0</v>
      </c>
      <c r="S618" s="23">
        <v>10608.0</v>
      </c>
      <c r="T618" s="25">
        <v>0.0</v>
      </c>
      <c r="U618" s="25">
        <v>1494.0</v>
      </c>
      <c r="V618" s="33" t="s">
        <v>36</v>
      </c>
      <c r="W618" s="5">
        <f t="shared" si="2"/>
        <v>-974</v>
      </c>
      <c r="X618" s="27">
        <f t="shared" si="3"/>
        <v>33</v>
      </c>
      <c r="Y618" s="28">
        <f t="shared" si="4"/>
        <v>43.38850694</v>
      </c>
      <c r="Z618" s="27"/>
      <c r="AA618" s="27" t="str">
        <f t="shared" si="12"/>
        <v/>
      </c>
      <c r="AB618" s="27" t="str">
        <f t="shared" si="6"/>
        <v/>
      </c>
      <c r="AC618" s="27" t="str">
        <f t="shared" si="7"/>
        <v/>
      </c>
      <c r="AD618" s="27" t="str">
        <f t="shared" si="8"/>
        <v/>
      </c>
      <c r="AE618" t="str">
        <f t="shared" si="9"/>
        <v/>
      </c>
      <c r="AG618" t="str">
        <f t="shared" si="10"/>
        <v>@pato-gabryel89</v>
      </c>
      <c r="AH618" s="31" t="str">
        <f t="shared" si="11"/>
        <v>https://www.chess.com/member/pato-gabryel89</v>
      </c>
    </row>
    <row r="619">
      <c r="A619" s="23">
        <v>616.0</v>
      </c>
      <c r="B619" s="10" t="s">
        <v>1688</v>
      </c>
      <c r="C619" s="24">
        <v>43560.325833333336</v>
      </c>
      <c r="D619" s="24">
        <v>43654.13643518519</v>
      </c>
      <c r="E619" s="10" t="s">
        <v>35</v>
      </c>
      <c r="F619" s="23">
        <v>3.0</v>
      </c>
      <c r="G619" s="25">
        <v>1201.0</v>
      </c>
      <c r="H619" s="23">
        <v>55.0</v>
      </c>
      <c r="I619" s="23">
        <v>160.0</v>
      </c>
      <c r="J619" s="23">
        <v>7.0</v>
      </c>
      <c r="K619" s="23">
        <v>122.0</v>
      </c>
      <c r="L619" s="26">
        <v>31379.0</v>
      </c>
      <c r="M619" s="23">
        <v>36.17</v>
      </c>
      <c r="N619" s="23">
        <v>917.0</v>
      </c>
      <c r="O619" s="23">
        <v>275.0</v>
      </c>
      <c r="P619" s="23">
        <v>2.0</v>
      </c>
      <c r="Q619" s="23">
        <v>0.0</v>
      </c>
      <c r="R619" s="23">
        <v>2.0</v>
      </c>
      <c r="S619" s="23">
        <v>31379.0</v>
      </c>
      <c r="T619" s="25">
        <v>36.17</v>
      </c>
      <c r="U619" s="25">
        <v>430.0</v>
      </c>
      <c r="V619" s="26">
        <v>14.0</v>
      </c>
      <c r="W619" s="5">
        <f t="shared" si="2"/>
        <v>-862</v>
      </c>
      <c r="X619" s="27">
        <f t="shared" si="3"/>
        <v>4</v>
      </c>
      <c r="Y619" s="28">
        <f t="shared" si="4"/>
        <v>2.266446759</v>
      </c>
      <c r="Z619" s="27"/>
      <c r="AA619" s="27" t="str">
        <f t="shared" si="12"/>
        <v/>
      </c>
      <c r="AB619" s="27" t="str">
        <f t="shared" si="6"/>
        <v/>
      </c>
      <c r="AC619" s="27" t="str">
        <f t="shared" si="7"/>
        <v/>
      </c>
      <c r="AD619" s="27" t="str">
        <f t="shared" si="8"/>
        <v/>
      </c>
      <c r="AE619" t="str">
        <f t="shared" si="9"/>
        <v/>
      </c>
      <c r="AG619" t="str">
        <f t="shared" si="10"/>
        <v>@tutemd</v>
      </c>
      <c r="AH619" s="31" t="str">
        <f t="shared" si="11"/>
        <v>https://www.chess.com/member/tutemd</v>
      </c>
    </row>
    <row r="620">
      <c r="A620" s="23">
        <v>617.0</v>
      </c>
      <c r="B620" s="10" t="s">
        <v>1690</v>
      </c>
      <c r="C620" s="24">
        <v>40626.86982638889</v>
      </c>
      <c r="D620" s="24">
        <v>43649.67107638889</v>
      </c>
      <c r="E620" s="10" t="s">
        <v>278</v>
      </c>
      <c r="F620" s="23">
        <v>0.0</v>
      </c>
      <c r="G620" s="25">
        <v>1189.0</v>
      </c>
      <c r="H620" s="23">
        <v>117.0</v>
      </c>
      <c r="I620" s="23">
        <v>191.0</v>
      </c>
      <c r="J620" s="23">
        <v>22.0</v>
      </c>
      <c r="K620" s="23">
        <v>174.0</v>
      </c>
      <c r="L620" s="26">
        <v>25619.0</v>
      </c>
      <c r="M620" s="23">
        <v>0.0</v>
      </c>
      <c r="N620" s="23">
        <v>1252.0</v>
      </c>
      <c r="O620" s="23">
        <v>179.0</v>
      </c>
      <c r="P620" s="23">
        <v>4.0</v>
      </c>
      <c r="Q620" s="23">
        <v>3.0</v>
      </c>
      <c r="R620" s="23">
        <v>2.0</v>
      </c>
      <c r="S620" s="23">
        <v>25619.0</v>
      </c>
      <c r="T620" s="25">
        <v>0.0</v>
      </c>
      <c r="U620" s="25">
        <v>1331.0</v>
      </c>
      <c r="V620" s="26">
        <v>12.0</v>
      </c>
      <c r="W620" s="5">
        <f t="shared" si="2"/>
        <v>-1135</v>
      </c>
      <c r="X620" s="27">
        <f t="shared" si="3"/>
        <v>9</v>
      </c>
      <c r="Y620" s="28">
        <f t="shared" si="4"/>
        <v>6.731805556</v>
      </c>
      <c r="Z620" s="27"/>
      <c r="AA620" s="27" t="str">
        <f t="shared" si="12"/>
        <v/>
      </c>
      <c r="AB620" s="27" t="str">
        <f t="shared" si="6"/>
        <v/>
      </c>
      <c r="AC620" s="27" t="str">
        <f t="shared" si="7"/>
        <v/>
      </c>
      <c r="AD620" s="27" t="str">
        <f t="shared" si="8"/>
        <v/>
      </c>
      <c r="AE620" t="str">
        <f t="shared" si="9"/>
        <v/>
      </c>
      <c r="AG620" t="str">
        <f t="shared" si="10"/>
        <v>@marcosdsanchez</v>
      </c>
      <c r="AH620" s="31" t="str">
        <f t="shared" si="11"/>
        <v>https://www.chess.com/member/marcosdsanchez</v>
      </c>
    </row>
    <row r="621">
      <c r="A621" s="23">
        <v>618.0</v>
      </c>
      <c r="B621" s="10" t="s">
        <v>1693</v>
      </c>
      <c r="C621" s="24">
        <v>43525.95857638889</v>
      </c>
      <c r="D621" s="24">
        <v>43656.00184027778</v>
      </c>
      <c r="E621" s="10" t="s">
        <v>35</v>
      </c>
      <c r="F621" s="23">
        <v>0.0</v>
      </c>
      <c r="G621" s="14" t="s">
        <v>36</v>
      </c>
      <c r="H621" s="10" t="s">
        <v>36</v>
      </c>
      <c r="I621" s="23">
        <v>0.0</v>
      </c>
      <c r="J621" s="23">
        <v>0.0</v>
      </c>
      <c r="K621" s="23">
        <v>0.0</v>
      </c>
      <c r="L621" s="33" t="s">
        <v>36</v>
      </c>
      <c r="M621" s="10" t="s">
        <v>36</v>
      </c>
      <c r="N621" s="10" t="s">
        <v>36</v>
      </c>
      <c r="O621" s="10" t="s">
        <v>36</v>
      </c>
      <c r="P621" s="23">
        <v>0.0</v>
      </c>
      <c r="Q621" s="23">
        <v>0.0</v>
      </c>
      <c r="R621" s="23">
        <v>0.0</v>
      </c>
      <c r="S621" s="10" t="s">
        <v>36</v>
      </c>
      <c r="T621" s="14" t="s">
        <v>36</v>
      </c>
      <c r="U621" s="25">
        <v>2234.0</v>
      </c>
      <c r="V621" s="26">
        <v>43.0</v>
      </c>
      <c r="W621" s="5" t="str">
        <f t="shared" si="2"/>
        <v>#VALUE!</v>
      </c>
      <c r="X621" s="27">
        <f t="shared" si="3"/>
        <v>0</v>
      </c>
      <c r="Y621" s="28">
        <f t="shared" si="4"/>
        <v>0.4010416667</v>
      </c>
      <c r="Z621" s="27"/>
      <c r="AA621" s="27" t="str">
        <f t="shared" si="12"/>
        <v/>
      </c>
      <c r="AB621" s="27" t="str">
        <f t="shared" si="6"/>
        <v/>
      </c>
      <c r="AC621" s="27" t="str">
        <f t="shared" si="7"/>
        <v/>
      </c>
      <c r="AD621" s="27" t="str">
        <f t="shared" si="8"/>
        <v/>
      </c>
      <c r="AE621" t="str">
        <f t="shared" si="9"/>
        <v/>
      </c>
      <c r="AG621" t="str">
        <f t="shared" si="10"/>
        <v>@benjafalcon18</v>
      </c>
      <c r="AH621" s="31" t="str">
        <f t="shared" si="11"/>
        <v>https://www.chess.com/member/benjafalcon18</v>
      </c>
    </row>
    <row r="622">
      <c r="A622" s="9">
        <v>619.0</v>
      </c>
      <c r="B622" s="10" t="s">
        <v>1695</v>
      </c>
      <c r="C622" s="24">
        <v>43361.87762731482</v>
      </c>
      <c r="D622" s="24">
        <v>43655.75027777778</v>
      </c>
      <c r="E622" s="10" t="s">
        <v>35</v>
      </c>
      <c r="F622" s="23">
        <v>0.0</v>
      </c>
      <c r="G622" s="14" t="s">
        <v>36</v>
      </c>
      <c r="H622" s="10" t="s">
        <v>36</v>
      </c>
      <c r="I622" s="23">
        <v>0.0</v>
      </c>
      <c r="J622" s="23">
        <v>0.0</v>
      </c>
      <c r="K622" s="23">
        <v>0.0</v>
      </c>
      <c r="L622" s="33" t="s">
        <v>36</v>
      </c>
      <c r="M622" s="10" t="s">
        <v>36</v>
      </c>
      <c r="N622" s="10" t="s">
        <v>36</v>
      </c>
      <c r="O622" s="10" t="s">
        <v>36</v>
      </c>
      <c r="P622" s="23">
        <v>0.0</v>
      </c>
      <c r="Q622" s="23">
        <v>0.0</v>
      </c>
      <c r="R622" s="23">
        <v>0.0</v>
      </c>
      <c r="S622" s="10" t="s">
        <v>36</v>
      </c>
      <c r="T622" s="14" t="s">
        <v>36</v>
      </c>
      <c r="U622" s="25">
        <v>2777.0</v>
      </c>
      <c r="V622" s="25">
        <v>35.0</v>
      </c>
      <c r="W622" s="5" t="str">
        <f t="shared" si="2"/>
        <v>#VALUE!</v>
      </c>
      <c r="X622" s="27">
        <f t="shared" si="3"/>
        <v>0</v>
      </c>
      <c r="Y622" s="28">
        <f t="shared" si="4"/>
        <v>0.6526041667</v>
      </c>
      <c r="Z622" s="27"/>
      <c r="AA622" s="27" t="str">
        <f t="shared" si="12"/>
        <v/>
      </c>
      <c r="AB622" s="27" t="str">
        <f t="shared" si="6"/>
        <v/>
      </c>
      <c r="AC622" s="27" t="str">
        <f t="shared" si="7"/>
        <v/>
      </c>
      <c r="AD622" s="27" t="str">
        <f t="shared" si="8"/>
        <v/>
      </c>
      <c r="AE622" t="str">
        <f t="shared" si="9"/>
        <v/>
      </c>
      <c r="AG622" t="str">
        <f t="shared" si="10"/>
        <v>@maxip32</v>
      </c>
      <c r="AH622" s="31" t="str">
        <f t="shared" si="11"/>
        <v>https://www.chess.com/member/maxip32</v>
      </c>
    </row>
    <row r="623">
      <c r="C623" s="1"/>
      <c r="D623" s="3"/>
      <c r="F623" s="5"/>
      <c r="G623" s="6"/>
      <c r="H623" s="5"/>
      <c r="I623" s="5"/>
      <c r="J623" s="5"/>
      <c r="L623" s="7"/>
      <c r="M623" s="5"/>
      <c r="S623" s="5"/>
      <c r="T623" s="8"/>
      <c r="U623" s="8"/>
      <c r="V623" s="6"/>
      <c r="W623" s="5"/>
    </row>
    <row r="624">
      <c r="C624" s="1"/>
      <c r="D624" s="3"/>
      <c r="F624" s="5"/>
      <c r="G624" s="6"/>
      <c r="H624" s="5"/>
      <c r="I624" s="5"/>
      <c r="J624" s="5"/>
      <c r="L624" s="7"/>
      <c r="M624" s="5"/>
      <c r="S624" s="5"/>
      <c r="T624" s="8"/>
      <c r="U624" s="8"/>
      <c r="V624" s="6"/>
      <c r="W624" s="5"/>
    </row>
    <row r="625">
      <c r="C625" s="1"/>
      <c r="D625" s="3"/>
      <c r="F625" s="5"/>
      <c r="G625" s="6"/>
      <c r="H625" s="5"/>
      <c r="I625" s="5"/>
      <c r="J625" s="5"/>
      <c r="L625" s="7"/>
      <c r="M625" s="5"/>
      <c r="S625" s="5"/>
      <c r="T625" s="8"/>
      <c r="U625" s="8"/>
      <c r="V625" s="6"/>
      <c r="W625" s="5"/>
    </row>
    <row r="626">
      <c r="C626" s="1"/>
      <c r="D626" s="3"/>
      <c r="F626" s="5"/>
      <c r="G626" s="6"/>
      <c r="H626" s="5"/>
      <c r="I626" s="5"/>
      <c r="J626" s="5"/>
      <c r="L626" s="7"/>
      <c r="M626" s="5"/>
      <c r="S626" s="5"/>
      <c r="T626" s="8"/>
      <c r="U626" s="8"/>
      <c r="V626" s="6"/>
      <c r="W626" s="5"/>
    </row>
    <row r="627">
      <c r="C627" s="1"/>
      <c r="D627" s="3"/>
      <c r="F627" s="5"/>
      <c r="G627" s="6"/>
      <c r="H627" s="5"/>
      <c r="I627" s="5"/>
      <c r="J627" s="5"/>
      <c r="L627" s="7"/>
      <c r="M627" s="5"/>
      <c r="S627" s="5"/>
      <c r="T627" s="8"/>
      <c r="U627" s="8"/>
      <c r="V627" s="6"/>
      <c r="W627" s="5"/>
    </row>
    <row r="628">
      <c r="C628" s="1"/>
      <c r="D628" s="3"/>
      <c r="F628" s="5"/>
      <c r="G628" s="6"/>
      <c r="H628" s="5"/>
      <c r="I628" s="5"/>
      <c r="J628" s="5"/>
      <c r="L628" s="7"/>
      <c r="M628" s="5"/>
      <c r="S628" s="5"/>
      <c r="T628" s="8"/>
      <c r="U628" s="8"/>
      <c r="V628" s="6"/>
      <c r="W628" s="5"/>
    </row>
    <row r="629">
      <c r="C629" s="1"/>
      <c r="D629" s="3"/>
      <c r="F629" s="5"/>
      <c r="G629" s="6"/>
      <c r="H629" s="5"/>
      <c r="I629" s="5"/>
      <c r="J629" s="5"/>
      <c r="L629" s="7"/>
      <c r="M629" s="5"/>
      <c r="S629" s="5"/>
      <c r="T629" s="8"/>
      <c r="U629" s="8"/>
      <c r="V629" s="6"/>
      <c r="W629" s="5"/>
    </row>
    <row r="630">
      <c r="C630" s="1"/>
      <c r="D630" s="3"/>
      <c r="F630" s="5"/>
      <c r="G630" s="6"/>
      <c r="H630" s="5"/>
      <c r="I630" s="5"/>
      <c r="J630" s="5"/>
      <c r="L630" s="7"/>
      <c r="M630" s="5"/>
      <c r="S630" s="5"/>
      <c r="T630" s="8"/>
      <c r="U630" s="8"/>
      <c r="V630" s="6"/>
      <c r="W630" s="5"/>
    </row>
    <row r="631">
      <c r="C631" s="1"/>
      <c r="D631" s="3"/>
      <c r="F631" s="5"/>
      <c r="G631" s="6"/>
      <c r="H631" s="5"/>
      <c r="I631" s="5"/>
      <c r="J631" s="5"/>
      <c r="L631" s="7"/>
      <c r="M631" s="5"/>
      <c r="S631" s="5"/>
      <c r="T631" s="8"/>
      <c r="U631" s="8"/>
      <c r="V631" s="6"/>
      <c r="W631" s="5"/>
    </row>
    <row r="632">
      <c r="C632" s="1"/>
      <c r="D632" s="3"/>
      <c r="F632" s="5"/>
      <c r="G632" s="6"/>
      <c r="H632" s="5"/>
      <c r="I632" s="5"/>
      <c r="J632" s="5"/>
      <c r="L632" s="7"/>
      <c r="M632" s="5"/>
      <c r="S632" s="5"/>
      <c r="T632" s="8"/>
      <c r="U632" s="8"/>
      <c r="V632" s="6"/>
      <c r="W632" s="5"/>
    </row>
    <row r="633">
      <c r="C633" s="1"/>
      <c r="D633" s="3"/>
      <c r="F633" s="5"/>
      <c r="G633" s="6"/>
      <c r="H633" s="5"/>
      <c r="I633" s="5"/>
      <c r="J633" s="5"/>
      <c r="L633" s="7"/>
      <c r="M633" s="5"/>
      <c r="S633" s="5"/>
      <c r="T633" s="8"/>
      <c r="U633" s="8"/>
      <c r="V633" s="6"/>
      <c r="W633" s="5"/>
    </row>
    <row r="634">
      <c r="C634" s="1"/>
      <c r="D634" s="3"/>
      <c r="F634" s="5"/>
      <c r="G634" s="6"/>
      <c r="H634" s="5"/>
      <c r="I634" s="5"/>
      <c r="J634" s="5"/>
      <c r="L634" s="7"/>
      <c r="M634" s="5"/>
      <c r="S634" s="5"/>
      <c r="T634" s="8"/>
      <c r="U634" s="8"/>
      <c r="V634" s="6"/>
      <c r="W634" s="5"/>
    </row>
    <row r="635">
      <c r="C635" s="1"/>
      <c r="D635" s="3"/>
      <c r="F635" s="5"/>
      <c r="G635" s="6"/>
      <c r="H635" s="5"/>
      <c r="I635" s="5"/>
      <c r="J635" s="5"/>
      <c r="L635" s="7"/>
      <c r="M635" s="5"/>
      <c r="S635" s="5"/>
      <c r="T635" s="8"/>
      <c r="U635" s="8"/>
      <c r="V635" s="6"/>
      <c r="W635" s="5"/>
    </row>
    <row r="636">
      <c r="C636" s="1"/>
      <c r="D636" s="3"/>
      <c r="F636" s="5"/>
      <c r="G636" s="6"/>
      <c r="H636" s="5"/>
      <c r="I636" s="5"/>
      <c r="J636" s="5"/>
      <c r="L636" s="7"/>
      <c r="M636" s="5"/>
      <c r="S636" s="5"/>
      <c r="T636" s="8"/>
      <c r="U636" s="8"/>
      <c r="V636" s="6"/>
      <c r="W636" s="5"/>
    </row>
    <row r="637">
      <c r="C637" s="1"/>
      <c r="D637" s="3"/>
      <c r="F637" s="5"/>
      <c r="G637" s="6"/>
      <c r="H637" s="5"/>
      <c r="I637" s="5"/>
      <c r="J637" s="5"/>
      <c r="L637" s="7"/>
      <c r="M637" s="5"/>
      <c r="S637" s="5"/>
      <c r="T637" s="8"/>
      <c r="U637" s="8"/>
      <c r="V637" s="6"/>
      <c r="W637" s="5"/>
    </row>
    <row r="638">
      <c r="C638" s="1"/>
      <c r="D638" s="3"/>
      <c r="F638" s="5"/>
      <c r="G638" s="6"/>
      <c r="H638" s="5"/>
      <c r="I638" s="5"/>
      <c r="J638" s="5"/>
      <c r="L638" s="7"/>
      <c r="M638" s="5"/>
      <c r="S638" s="5"/>
      <c r="T638" s="8"/>
      <c r="U638" s="8"/>
      <c r="V638" s="6"/>
      <c r="W638" s="5"/>
    </row>
    <row r="639">
      <c r="C639" s="1"/>
      <c r="D639" s="3"/>
      <c r="F639" s="5"/>
      <c r="G639" s="6"/>
      <c r="H639" s="5"/>
      <c r="I639" s="5"/>
      <c r="J639" s="5"/>
      <c r="L639" s="7"/>
      <c r="M639" s="5"/>
      <c r="S639" s="5"/>
      <c r="T639" s="8"/>
      <c r="U639" s="8"/>
      <c r="V639" s="6"/>
      <c r="W639" s="5"/>
    </row>
    <row r="640">
      <c r="C640" s="1"/>
      <c r="D640" s="3"/>
      <c r="F640" s="5"/>
      <c r="G640" s="6"/>
      <c r="H640" s="5"/>
      <c r="I640" s="5"/>
      <c r="J640" s="5"/>
      <c r="L640" s="7"/>
      <c r="M640" s="5"/>
      <c r="S640" s="5"/>
      <c r="T640" s="8"/>
      <c r="U640" s="8"/>
      <c r="V640" s="6"/>
      <c r="W640" s="5"/>
    </row>
    <row r="641">
      <c r="C641" s="1"/>
      <c r="D641" s="3"/>
      <c r="F641" s="5"/>
      <c r="G641" s="6"/>
      <c r="H641" s="5"/>
      <c r="I641" s="5"/>
      <c r="J641" s="5"/>
      <c r="L641" s="7"/>
      <c r="M641" s="5"/>
      <c r="S641" s="5"/>
      <c r="T641" s="8"/>
      <c r="U641" s="8"/>
      <c r="V641" s="6"/>
      <c r="W641" s="5"/>
    </row>
    <row r="642">
      <c r="C642" s="1"/>
      <c r="D642" s="3"/>
      <c r="F642" s="5"/>
      <c r="G642" s="6"/>
      <c r="H642" s="5"/>
      <c r="I642" s="5"/>
      <c r="J642" s="5"/>
      <c r="L642" s="7"/>
      <c r="M642" s="5"/>
      <c r="S642" s="5"/>
      <c r="T642" s="8"/>
      <c r="U642" s="8"/>
      <c r="V642" s="6"/>
      <c r="W642" s="5"/>
    </row>
    <row r="643">
      <c r="C643" s="1"/>
      <c r="D643" s="3"/>
      <c r="F643" s="5"/>
      <c r="G643" s="6"/>
      <c r="H643" s="5"/>
      <c r="I643" s="5"/>
      <c r="J643" s="5"/>
      <c r="L643" s="7"/>
      <c r="M643" s="5"/>
      <c r="S643" s="5"/>
      <c r="T643" s="8"/>
      <c r="U643" s="8"/>
      <c r="V643" s="6"/>
      <c r="W643" s="5"/>
    </row>
    <row r="644">
      <c r="C644" s="1"/>
      <c r="D644" s="3"/>
      <c r="F644" s="5"/>
      <c r="G644" s="6"/>
      <c r="H644" s="5"/>
      <c r="I644" s="5"/>
      <c r="J644" s="5"/>
      <c r="L644" s="7"/>
      <c r="M644" s="5"/>
      <c r="S644" s="5"/>
      <c r="T644" s="8"/>
      <c r="U644" s="8"/>
      <c r="V644" s="6"/>
      <c r="W644" s="5"/>
    </row>
    <row r="645">
      <c r="C645" s="1"/>
      <c r="D645" s="3"/>
      <c r="F645" s="5"/>
      <c r="G645" s="6"/>
      <c r="H645" s="5"/>
      <c r="I645" s="5"/>
      <c r="J645" s="5"/>
      <c r="L645" s="7"/>
      <c r="M645" s="5"/>
      <c r="S645" s="5"/>
      <c r="T645" s="8"/>
      <c r="U645" s="8"/>
      <c r="V645" s="6"/>
      <c r="W645" s="5"/>
    </row>
    <row r="646">
      <c r="C646" s="1"/>
      <c r="D646" s="3"/>
      <c r="F646" s="5"/>
      <c r="G646" s="6"/>
      <c r="H646" s="5"/>
      <c r="I646" s="5"/>
      <c r="J646" s="5"/>
      <c r="L646" s="7"/>
      <c r="M646" s="5"/>
      <c r="S646" s="5"/>
      <c r="T646" s="8"/>
      <c r="U646" s="8"/>
      <c r="V646" s="6"/>
      <c r="W646" s="5"/>
    </row>
    <row r="647">
      <c r="C647" s="1"/>
      <c r="D647" s="3"/>
      <c r="F647" s="5"/>
      <c r="G647" s="6"/>
      <c r="H647" s="5"/>
      <c r="I647" s="5"/>
      <c r="J647" s="5"/>
      <c r="L647" s="7"/>
      <c r="M647" s="5"/>
      <c r="S647" s="5"/>
      <c r="T647" s="8"/>
      <c r="U647" s="8"/>
      <c r="V647" s="6"/>
      <c r="W647" s="5"/>
    </row>
    <row r="648">
      <c r="C648" s="1"/>
      <c r="D648" s="3"/>
      <c r="F648" s="5"/>
      <c r="G648" s="6"/>
      <c r="H648" s="5"/>
      <c r="I648" s="5"/>
      <c r="J648" s="5"/>
      <c r="L648" s="7"/>
      <c r="M648" s="5"/>
      <c r="S648" s="5"/>
      <c r="T648" s="8"/>
      <c r="U648" s="8"/>
      <c r="V648" s="6"/>
      <c r="W648" s="5"/>
    </row>
    <row r="649">
      <c r="C649" s="1"/>
      <c r="D649" s="3"/>
      <c r="F649" s="5"/>
      <c r="G649" s="6"/>
      <c r="H649" s="5"/>
      <c r="I649" s="5"/>
      <c r="J649" s="5"/>
      <c r="L649" s="7"/>
      <c r="M649" s="5"/>
      <c r="S649" s="5"/>
      <c r="T649" s="8"/>
      <c r="U649" s="8"/>
      <c r="V649" s="6"/>
      <c r="W649" s="5"/>
    </row>
    <row r="650">
      <c r="C650" s="1"/>
      <c r="D650" s="3"/>
      <c r="F650" s="5"/>
      <c r="G650" s="6"/>
      <c r="H650" s="5"/>
      <c r="I650" s="5"/>
      <c r="J650" s="5"/>
      <c r="L650" s="7"/>
      <c r="M650" s="5"/>
      <c r="S650" s="5"/>
      <c r="T650" s="8"/>
      <c r="U650" s="8"/>
      <c r="V650" s="6"/>
      <c r="W650" s="5"/>
    </row>
    <row r="651">
      <c r="C651" s="1"/>
      <c r="D651" s="3"/>
      <c r="F651" s="5"/>
      <c r="G651" s="6"/>
      <c r="H651" s="5"/>
      <c r="I651" s="5"/>
      <c r="J651" s="5"/>
      <c r="L651" s="7"/>
      <c r="M651" s="5"/>
      <c r="S651" s="5"/>
      <c r="T651" s="8"/>
      <c r="U651" s="8"/>
      <c r="V651" s="6"/>
      <c r="W651" s="5"/>
    </row>
    <row r="652">
      <c r="C652" s="1"/>
      <c r="D652" s="3"/>
      <c r="F652" s="5"/>
      <c r="G652" s="6"/>
      <c r="H652" s="5"/>
      <c r="I652" s="5"/>
      <c r="J652" s="5"/>
      <c r="L652" s="7"/>
      <c r="M652" s="5"/>
      <c r="S652" s="5"/>
      <c r="T652" s="8"/>
      <c r="U652" s="8"/>
      <c r="V652" s="6"/>
      <c r="W652" s="5"/>
    </row>
    <row r="653">
      <c r="C653" s="1"/>
      <c r="D653" s="3"/>
      <c r="F653" s="5"/>
      <c r="G653" s="6"/>
      <c r="H653" s="5"/>
      <c r="I653" s="5"/>
      <c r="J653" s="5"/>
      <c r="L653" s="7"/>
      <c r="M653" s="5"/>
      <c r="S653" s="5"/>
      <c r="T653" s="8"/>
      <c r="U653" s="8"/>
      <c r="V653" s="6"/>
      <c r="W653" s="5"/>
    </row>
    <row r="654">
      <c r="C654" s="1"/>
      <c r="D654" s="3"/>
      <c r="F654" s="5"/>
      <c r="G654" s="6"/>
      <c r="H654" s="5"/>
      <c r="I654" s="5"/>
      <c r="J654" s="5"/>
      <c r="L654" s="7"/>
      <c r="M654" s="5"/>
      <c r="S654" s="5"/>
      <c r="T654" s="8"/>
      <c r="U654" s="8"/>
      <c r="V654" s="6"/>
      <c r="W654" s="5"/>
    </row>
    <row r="655">
      <c r="C655" s="1"/>
      <c r="D655" s="3"/>
      <c r="F655" s="5"/>
      <c r="G655" s="6"/>
      <c r="H655" s="5"/>
      <c r="I655" s="5"/>
      <c r="J655" s="5"/>
      <c r="L655" s="7"/>
      <c r="M655" s="5"/>
      <c r="S655" s="5"/>
      <c r="T655" s="8"/>
      <c r="U655" s="8"/>
      <c r="V655" s="6"/>
      <c r="W655" s="5"/>
    </row>
    <row r="656">
      <c r="C656" s="1"/>
      <c r="D656" s="3"/>
      <c r="F656" s="5"/>
      <c r="G656" s="6"/>
      <c r="H656" s="5"/>
      <c r="I656" s="5"/>
      <c r="J656" s="5"/>
      <c r="L656" s="7"/>
      <c r="M656" s="5"/>
      <c r="S656" s="5"/>
      <c r="T656" s="8"/>
      <c r="U656" s="8"/>
      <c r="V656" s="6"/>
      <c r="W656" s="5"/>
    </row>
    <row r="657">
      <c r="C657" s="1"/>
      <c r="D657" s="3"/>
      <c r="F657" s="5"/>
      <c r="G657" s="6"/>
      <c r="H657" s="5"/>
      <c r="I657" s="5"/>
      <c r="J657" s="5"/>
      <c r="L657" s="7"/>
      <c r="M657" s="5"/>
      <c r="S657" s="5"/>
      <c r="T657" s="8"/>
      <c r="U657" s="8"/>
      <c r="V657" s="6"/>
      <c r="W657" s="5"/>
    </row>
    <row r="658">
      <c r="C658" s="1"/>
      <c r="D658" s="3"/>
      <c r="F658" s="5"/>
      <c r="G658" s="6"/>
      <c r="H658" s="5"/>
      <c r="I658" s="5"/>
      <c r="J658" s="5"/>
      <c r="L658" s="7"/>
      <c r="M658" s="5"/>
      <c r="S658" s="5"/>
      <c r="T658" s="8"/>
      <c r="U658" s="8"/>
      <c r="V658" s="6"/>
      <c r="W658" s="5"/>
    </row>
    <row r="659">
      <c r="C659" s="1"/>
      <c r="D659" s="3"/>
      <c r="F659" s="5"/>
      <c r="G659" s="6"/>
      <c r="H659" s="5"/>
      <c r="I659" s="5"/>
      <c r="J659" s="5"/>
      <c r="L659" s="7"/>
      <c r="M659" s="5"/>
      <c r="S659" s="5"/>
      <c r="T659" s="8"/>
      <c r="U659" s="8"/>
      <c r="V659" s="6"/>
      <c r="W659" s="5"/>
    </row>
    <row r="660">
      <c r="C660" s="1"/>
      <c r="D660" s="3"/>
      <c r="F660" s="5"/>
      <c r="G660" s="6"/>
      <c r="H660" s="5"/>
      <c r="I660" s="5"/>
      <c r="J660" s="5"/>
      <c r="L660" s="7"/>
      <c r="M660" s="5"/>
      <c r="S660" s="5"/>
      <c r="T660" s="8"/>
      <c r="U660" s="8"/>
      <c r="V660" s="6"/>
      <c r="W660" s="5"/>
    </row>
    <row r="661">
      <c r="C661" s="1"/>
      <c r="D661" s="3"/>
      <c r="F661" s="5"/>
      <c r="G661" s="6"/>
      <c r="H661" s="5"/>
      <c r="I661" s="5"/>
      <c r="J661" s="5"/>
      <c r="L661" s="7"/>
      <c r="M661" s="5"/>
      <c r="S661" s="5"/>
      <c r="T661" s="8"/>
      <c r="U661" s="8"/>
      <c r="V661" s="6"/>
      <c r="W661" s="5"/>
    </row>
    <row r="662">
      <c r="C662" s="1"/>
      <c r="D662" s="3"/>
      <c r="F662" s="5"/>
      <c r="G662" s="6"/>
      <c r="H662" s="5"/>
      <c r="I662" s="5"/>
      <c r="J662" s="5"/>
      <c r="L662" s="7"/>
      <c r="M662" s="5"/>
      <c r="S662" s="5"/>
      <c r="T662" s="8"/>
      <c r="U662" s="8"/>
      <c r="V662" s="6"/>
      <c r="W662" s="5"/>
    </row>
    <row r="663">
      <c r="C663" s="1"/>
      <c r="D663" s="3"/>
      <c r="F663" s="5"/>
      <c r="G663" s="6"/>
      <c r="H663" s="5"/>
      <c r="I663" s="5"/>
      <c r="J663" s="5"/>
      <c r="L663" s="7"/>
      <c r="M663" s="5"/>
      <c r="S663" s="5"/>
      <c r="T663" s="8"/>
      <c r="U663" s="8"/>
      <c r="V663" s="6"/>
      <c r="W663" s="5"/>
    </row>
    <row r="664">
      <c r="C664" s="1"/>
      <c r="D664" s="3"/>
      <c r="F664" s="5"/>
      <c r="G664" s="6"/>
      <c r="H664" s="5"/>
      <c r="I664" s="5"/>
      <c r="J664" s="5"/>
      <c r="L664" s="7"/>
      <c r="M664" s="5"/>
      <c r="S664" s="5"/>
      <c r="T664" s="8"/>
      <c r="U664" s="8"/>
      <c r="V664" s="6"/>
      <c r="W664" s="5"/>
    </row>
    <row r="665">
      <c r="C665" s="1"/>
      <c r="D665" s="3"/>
      <c r="F665" s="5"/>
      <c r="G665" s="6"/>
      <c r="H665" s="5"/>
      <c r="I665" s="5"/>
      <c r="J665" s="5"/>
      <c r="L665" s="7"/>
      <c r="M665" s="5"/>
      <c r="S665" s="5"/>
      <c r="T665" s="8"/>
      <c r="U665" s="8"/>
      <c r="V665" s="6"/>
      <c r="W665" s="5"/>
    </row>
    <row r="666">
      <c r="C666" s="1"/>
      <c r="D666" s="3"/>
      <c r="F666" s="5"/>
      <c r="G666" s="6"/>
      <c r="H666" s="5"/>
      <c r="I666" s="5"/>
      <c r="J666" s="5"/>
      <c r="L666" s="7"/>
      <c r="M666" s="5"/>
      <c r="S666" s="5"/>
      <c r="T666" s="8"/>
      <c r="U666" s="8"/>
      <c r="V666" s="6"/>
      <c r="W666" s="5"/>
    </row>
    <row r="667">
      <c r="C667" s="1"/>
      <c r="D667" s="3"/>
      <c r="F667" s="5"/>
      <c r="G667" s="6"/>
      <c r="H667" s="5"/>
      <c r="I667" s="5"/>
      <c r="J667" s="5"/>
      <c r="L667" s="7"/>
      <c r="M667" s="5"/>
      <c r="S667" s="5"/>
      <c r="T667" s="8"/>
      <c r="U667" s="8"/>
      <c r="V667" s="6"/>
      <c r="W667" s="5"/>
    </row>
    <row r="668">
      <c r="C668" s="1"/>
      <c r="D668" s="3"/>
      <c r="F668" s="5"/>
      <c r="G668" s="6"/>
      <c r="H668" s="5"/>
      <c r="I668" s="5"/>
      <c r="J668" s="5"/>
      <c r="L668" s="7"/>
      <c r="M668" s="5"/>
      <c r="S668" s="5"/>
      <c r="T668" s="8"/>
      <c r="U668" s="8"/>
      <c r="V668" s="6"/>
      <c r="W668" s="5"/>
    </row>
    <row r="669">
      <c r="C669" s="1"/>
      <c r="D669" s="3"/>
      <c r="F669" s="5"/>
      <c r="G669" s="6"/>
      <c r="H669" s="5"/>
      <c r="I669" s="5"/>
      <c r="J669" s="5"/>
      <c r="L669" s="7"/>
      <c r="M669" s="5"/>
      <c r="S669" s="5"/>
      <c r="T669" s="8"/>
      <c r="U669" s="8"/>
      <c r="V669" s="6"/>
      <c r="W669" s="5"/>
    </row>
    <row r="670">
      <c r="C670" s="1"/>
      <c r="D670" s="3"/>
      <c r="F670" s="5"/>
      <c r="G670" s="6"/>
      <c r="H670" s="5"/>
      <c r="I670" s="5"/>
      <c r="J670" s="5"/>
      <c r="L670" s="7"/>
      <c r="M670" s="5"/>
      <c r="S670" s="5"/>
      <c r="T670" s="8"/>
      <c r="U670" s="8"/>
      <c r="V670" s="6"/>
      <c r="W670" s="5"/>
    </row>
    <row r="671">
      <c r="C671" s="1"/>
      <c r="D671" s="3"/>
      <c r="F671" s="5"/>
      <c r="G671" s="6"/>
      <c r="H671" s="5"/>
      <c r="I671" s="5"/>
      <c r="J671" s="5"/>
      <c r="L671" s="7"/>
      <c r="M671" s="5"/>
      <c r="S671" s="5"/>
      <c r="T671" s="8"/>
      <c r="U671" s="8"/>
      <c r="V671" s="6"/>
      <c r="W671" s="5"/>
    </row>
    <row r="672">
      <c r="C672" s="1"/>
      <c r="D672" s="3"/>
      <c r="F672" s="5"/>
      <c r="G672" s="6"/>
      <c r="H672" s="5"/>
      <c r="I672" s="5"/>
      <c r="J672" s="5"/>
      <c r="L672" s="7"/>
      <c r="M672" s="5"/>
      <c r="S672" s="5"/>
      <c r="T672" s="8"/>
      <c r="U672" s="8"/>
      <c r="V672" s="6"/>
      <c r="W672" s="5"/>
    </row>
    <row r="673">
      <c r="C673" s="1"/>
      <c r="D673" s="3"/>
      <c r="F673" s="5"/>
      <c r="G673" s="6"/>
      <c r="H673" s="5"/>
      <c r="I673" s="5"/>
      <c r="J673" s="5"/>
      <c r="L673" s="7"/>
      <c r="M673" s="5"/>
      <c r="S673" s="5"/>
      <c r="T673" s="8"/>
      <c r="U673" s="8"/>
      <c r="V673" s="6"/>
      <c r="W673" s="5"/>
    </row>
    <row r="674">
      <c r="C674" s="1"/>
      <c r="D674" s="3"/>
      <c r="F674" s="5"/>
      <c r="G674" s="6"/>
      <c r="H674" s="5"/>
      <c r="I674" s="5"/>
      <c r="J674" s="5"/>
      <c r="L674" s="7"/>
      <c r="M674" s="5"/>
      <c r="S674" s="5"/>
      <c r="T674" s="8"/>
      <c r="U674" s="8"/>
      <c r="V674" s="6"/>
      <c r="W674" s="5"/>
    </row>
    <row r="675">
      <c r="C675" s="1"/>
      <c r="D675" s="3"/>
      <c r="F675" s="5"/>
      <c r="G675" s="6"/>
      <c r="H675" s="5"/>
      <c r="I675" s="5"/>
      <c r="J675" s="5"/>
      <c r="L675" s="7"/>
      <c r="M675" s="5"/>
      <c r="S675" s="5"/>
      <c r="T675" s="8"/>
      <c r="U675" s="8"/>
      <c r="V675" s="6"/>
      <c r="W675" s="5"/>
    </row>
    <row r="676">
      <c r="C676" s="1"/>
      <c r="D676" s="3"/>
      <c r="F676" s="5"/>
      <c r="G676" s="6"/>
      <c r="H676" s="5"/>
      <c r="I676" s="5"/>
      <c r="J676" s="5"/>
      <c r="L676" s="7"/>
      <c r="M676" s="5"/>
      <c r="S676" s="5"/>
      <c r="T676" s="8"/>
      <c r="U676" s="8"/>
      <c r="V676" s="6"/>
      <c r="W676" s="5"/>
    </row>
    <row r="677">
      <c r="C677" s="1"/>
      <c r="D677" s="3"/>
      <c r="F677" s="5"/>
      <c r="G677" s="6"/>
      <c r="H677" s="5"/>
      <c r="I677" s="5"/>
      <c r="J677" s="5"/>
      <c r="L677" s="7"/>
      <c r="M677" s="5"/>
      <c r="S677" s="5"/>
      <c r="T677" s="8"/>
      <c r="U677" s="8"/>
      <c r="V677" s="6"/>
      <c r="W677" s="5"/>
    </row>
    <row r="678">
      <c r="C678" s="1"/>
      <c r="D678" s="3"/>
      <c r="F678" s="5"/>
      <c r="G678" s="6"/>
      <c r="H678" s="5"/>
      <c r="I678" s="5"/>
      <c r="J678" s="5"/>
      <c r="L678" s="7"/>
      <c r="M678" s="5"/>
      <c r="S678" s="5"/>
      <c r="T678" s="8"/>
      <c r="U678" s="8"/>
      <c r="V678" s="6"/>
      <c r="W678" s="5"/>
    </row>
    <row r="679">
      <c r="C679" s="1"/>
      <c r="D679" s="3"/>
      <c r="F679" s="5"/>
      <c r="G679" s="6"/>
      <c r="H679" s="5"/>
      <c r="I679" s="5"/>
      <c r="J679" s="5"/>
      <c r="L679" s="7"/>
      <c r="M679" s="5"/>
      <c r="S679" s="5"/>
      <c r="T679" s="8"/>
      <c r="U679" s="8"/>
      <c r="V679" s="6"/>
      <c r="W679" s="5"/>
    </row>
    <row r="680">
      <c r="C680" s="1"/>
      <c r="D680" s="3"/>
      <c r="F680" s="5"/>
      <c r="G680" s="6"/>
      <c r="H680" s="5"/>
      <c r="I680" s="5"/>
      <c r="J680" s="5"/>
      <c r="L680" s="7"/>
      <c r="M680" s="5"/>
      <c r="S680" s="5"/>
      <c r="T680" s="8"/>
      <c r="U680" s="8"/>
      <c r="V680" s="6"/>
      <c r="W680" s="5"/>
    </row>
    <row r="681">
      <c r="C681" s="1"/>
      <c r="D681" s="3"/>
      <c r="F681" s="5"/>
      <c r="G681" s="6"/>
      <c r="H681" s="5"/>
      <c r="I681" s="5"/>
      <c r="J681" s="5"/>
      <c r="L681" s="7"/>
      <c r="M681" s="5"/>
      <c r="S681" s="5"/>
      <c r="T681" s="8"/>
      <c r="U681" s="8"/>
      <c r="V681" s="6"/>
      <c r="W681" s="5"/>
    </row>
    <row r="682">
      <c r="C682" s="1"/>
      <c r="D682" s="3"/>
      <c r="F682" s="5"/>
      <c r="G682" s="6"/>
      <c r="H682" s="5"/>
      <c r="I682" s="5"/>
      <c r="J682" s="5"/>
      <c r="L682" s="7"/>
      <c r="M682" s="5"/>
      <c r="S682" s="5"/>
      <c r="T682" s="8"/>
      <c r="U682" s="8"/>
      <c r="V682" s="6"/>
      <c r="W682" s="5"/>
    </row>
    <row r="683">
      <c r="C683" s="1"/>
      <c r="D683" s="3"/>
      <c r="F683" s="5"/>
      <c r="G683" s="6"/>
      <c r="H683" s="5"/>
      <c r="I683" s="5"/>
      <c r="J683" s="5"/>
      <c r="L683" s="7"/>
      <c r="M683" s="5"/>
      <c r="S683" s="5"/>
      <c r="T683" s="8"/>
      <c r="U683" s="8"/>
      <c r="V683" s="6"/>
      <c r="W683" s="5"/>
    </row>
    <row r="684">
      <c r="C684" s="1"/>
      <c r="D684" s="3"/>
      <c r="F684" s="5"/>
      <c r="G684" s="6"/>
      <c r="H684" s="5"/>
      <c r="I684" s="5"/>
      <c r="J684" s="5"/>
      <c r="L684" s="7"/>
      <c r="M684" s="5"/>
      <c r="S684" s="5"/>
      <c r="T684" s="8"/>
      <c r="U684" s="8"/>
      <c r="V684" s="6"/>
      <c r="W684" s="5"/>
    </row>
    <row r="685">
      <c r="C685" s="1"/>
      <c r="D685" s="3"/>
      <c r="F685" s="5"/>
      <c r="G685" s="6"/>
      <c r="H685" s="5"/>
      <c r="I685" s="5"/>
      <c r="J685" s="5"/>
      <c r="L685" s="7"/>
      <c r="M685" s="5"/>
      <c r="S685" s="5"/>
      <c r="T685" s="8"/>
      <c r="U685" s="8"/>
      <c r="V685" s="6"/>
      <c r="W685" s="5"/>
    </row>
    <row r="686">
      <c r="C686" s="1"/>
      <c r="D686" s="3"/>
      <c r="F686" s="5"/>
      <c r="G686" s="6"/>
      <c r="H686" s="5"/>
      <c r="I686" s="5"/>
      <c r="J686" s="5"/>
      <c r="L686" s="7"/>
      <c r="M686" s="5"/>
      <c r="S686" s="5"/>
      <c r="T686" s="8"/>
      <c r="U686" s="8"/>
      <c r="V686" s="6"/>
      <c r="W686" s="5"/>
    </row>
    <row r="687">
      <c r="C687" s="1"/>
      <c r="D687" s="3"/>
      <c r="F687" s="5"/>
      <c r="G687" s="6"/>
      <c r="H687" s="5"/>
      <c r="I687" s="5"/>
      <c r="J687" s="5"/>
      <c r="L687" s="7"/>
      <c r="M687" s="5"/>
      <c r="S687" s="5"/>
      <c r="T687" s="8"/>
      <c r="U687" s="8"/>
      <c r="V687" s="6"/>
      <c r="W687" s="5"/>
    </row>
    <row r="688">
      <c r="C688" s="1"/>
      <c r="D688" s="3"/>
      <c r="F688" s="5"/>
      <c r="G688" s="6"/>
      <c r="H688" s="5"/>
      <c r="I688" s="5"/>
      <c r="J688" s="5"/>
      <c r="L688" s="7"/>
      <c r="M688" s="5"/>
      <c r="S688" s="5"/>
      <c r="T688" s="8"/>
      <c r="U688" s="8"/>
      <c r="V688" s="6"/>
      <c r="W688" s="5"/>
    </row>
    <row r="689">
      <c r="C689" s="1"/>
      <c r="D689" s="3"/>
      <c r="F689" s="5"/>
      <c r="G689" s="6"/>
      <c r="H689" s="5"/>
      <c r="I689" s="5"/>
      <c r="J689" s="5"/>
      <c r="L689" s="7"/>
      <c r="M689" s="5"/>
      <c r="S689" s="5"/>
      <c r="T689" s="8"/>
      <c r="U689" s="8"/>
      <c r="V689" s="6"/>
      <c r="W689" s="5"/>
    </row>
    <row r="690">
      <c r="C690" s="1"/>
      <c r="D690" s="3"/>
      <c r="F690" s="5"/>
      <c r="G690" s="6"/>
      <c r="H690" s="5"/>
      <c r="I690" s="5"/>
      <c r="J690" s="5"/>
      <c r="L690" s="7"/>
      <c r="M690" s="5"/>
      <c r="S690" s="5"/>
      <c r="T690" s="8"/>
      <c r="U690" s="8"/>
      <c r="V690" s="6"/>
      <c r="W690" s="5"/>
    </row>
    <row r="691">
      <c r="C691" s="1"/>
      <c r="D691" s="3"/>
      <c r="F691" s="5"/>
      <c r="G691" s="6"/>
      <c r="H691" s="5"/>
      <c r="I691" s="5"/>
      <c r="J691" s="5"/>
      <c r="L691" s="7"/>
      <c r="M691" s="5"/>
      <c r="S691" s="5"/>
      <c r="T691" s="8"/>
      <c r="U691" s="8"/>
      <c r="V691" s="6"/>
      <c r="W691" s="5"/>
    </row>
    <row r="692">
      <c r="C692" s="1"/>
      <c r="D692" s="3"/>
      <c r="F692" s="5"/>
      <c r="G692" s="6"/>
      <c r="H692" s="5"/>
      <c r="I692" s="5"/>
      <c r="J692" s="5"/>
      <c r="L692" s="7"/>
      <c r="M692" s="5"/>
      <c r="S692" s="5"/>
      <c r="T692" s="8"/>
      <c r="U692" s="8"/>
      <c r="V692" s="6"/>
      <c r="W692" s="5"/>
    </row>
    <row r="693">
      <c r="C693" s="1"/>
      <c r="D693" s="3"/>
      <c r="F693" s="5"/>
      <c r="G693" s="6"/>
      <c r="H693" s="5"/>
      <c r="I693" s="5"/>
      <c r="J693" s="5"/>
      <c r="L693" s="7"/>
      <c r="M693" s="5"/>
      <c r="S693" s="5"/>
      <c r="T693" s="8"/>
      <c r="U693" s="8"/>
      <c r="V693" s="6"/>
      <c r="W693" s="5"/>
    </row>
    <row r="694">
      <c r="C694" s="1"/>
      <c r="D694" s="3"/>
      <c r="F694" s="5"/>
      <c r="G694" s="6"/>
      <c r="H694" s="5"/>
      <c r="I694" s="5"/>
      <c r="J694" s="5"/>
      <c r="L694" s="7"/>
      <c r="M694" s="5"/>
      <c r="S694" s="5"/>
      <c r="T694" s="8"/>
      <c r="U694" s="8"/>
      <c r="V694" s="6"/>
      <c r="W694" s="5"/>
    </row>
    <row r="695">
      <c r="C695" s="1"/>
      <c r="D695" s="3"/>
      <c r="F695" s="5"/>
      <c r="G695" s="6"/>
      <c r="H695" s="5"/>
      <c r="I695" s="5"/>
      <c r="J695" s="5"/>
      <c r="L695" s="7"/>
      <c r="M695" s="5"/>
      <c r="S695" s="5"/>
      <c r="T695" s="8"/>
      <c r="U695" s="8"/>
      <c r="V695" s="6"/>
      <c r="W695" s="5"/>
    </row>
    <row r="696">
      <c r="C696" s="1"/>
      <c r="D696" s="3"/>
      <c r="F696" s="5"/>
      <c r="G696" s="6"/>
      <c r="H696" s="5"/>
      <c r="I696" s="5"/>
      <c r="J696" s="5"/>
      <c r="L696" s="7"/>
      <c r="M696" s="5"/>
      <c r="S696" s="5"/>
      <c r="T696" s="8"/>
      <c r="U696" s="8"/>
      <c r="V696" s="6"/>
      <c r="W696" s="5"/>
    </row>
    <row r="697">
      <c r="C697" s="1"/>
      <c r="D697" s="3"/>
      <c r="F697" s="5"/>
      <c r="G697" s="6"/>
      <c r="H697" s="5"/>
      <c r="I697" s="5"/>
      <c r="J697" s="5"/>
      <c r="L697" s="7"/>
      <c r="M697" s="5"/>
      <c r="S697" s="5"/>
      <c r="T697" s="8"/>
      <c r="U697" s="8"/>
      <c r="V697" s="6"/>
      <c r="W697" s="5"/>
    </row>
    <row r="698">
      <c r="C698" s="1"/>
      <c r="D698" s="3"/>
      <c r="F698" s="5"/>
      <c r="G698" s="6"/>
      <c r="H698" s="5"/>
      <c r="I698" s="5"/>
      <c r="J698" s="5"/>
      <c r="L698" s="7"/>
      <c r="M698" s="5"/>
      <c r="S698" s="5"/>
      <c r="T698" s="8"/>
      <c r="U698" s="8"/>
      <c r="V698" s="6"/>
      <c r="W698" s="5"/>
    </row>
    <row r="699">
      <c r="C699" s="1"/>
      <c r="D699" s="3"/>
      <c r="F699" s="5"/>
      <c r="G699" s="6"/>
      <c r="H699" s="5"/>
      <c r="I699" s="5"/>
      <c r="J699" s="5"/>
      <c r="L699" s="7"/>
      <c r="M699" s="5"/>
      <c r="S699" s="5"/>
      <c r="T699" s="8"/>
      <c r="U699" s="8"/>
      <c r="V699" s="6"/>
      <c r="W699" s="5"/>
    </row>
    <row r="700">
      <c r="C700" s="1"/>
      <c r="D700" s="3"/>
      <c r="F700" s="5"/>
      <c r="G700" s="6"/>
      <c r="H700" s="5"/>
      <c r="I700" s="5"/>
      <c r="J700" s="5"/>
      <c r="L700" s="7"/>
      <c r="M700" s="5"/>
      <c r="S700" s="5"/>
      <c r="T700" s="8"/>
      <c r="U700" s="8"/>
      <c r="V700" s="6"/>
      <c r="W700" s="5"/>
    </row>
    <row r="701">
      <c r="C701" s="1"/>
      <c r="D701" s="3"/>
      <c r="F701" s="5"/>
      <c r="G701" s="6"/>
      <c r="H701" s="5"/>
      <c r="I701" s="5"/>
      <c r="J701" s="5"/>
      <c r="L701" s="7"/>
      <c r="M701" s="5"/>
      <c r="S701" s="5"/>
      <c r="T701" s="8"/>
      <c r="U701" s="8"/>
      <c r="V701" s="6"/>
      <c r="W701" s="5"/>
    </row>
    <row r="702">
      <c r="C702" s="1"/>
      <c r="D702" s="3"/>
      <c r="F702" s="5"/>
      <c r="G702" s="6"/>
      <c r="H702" s="5"/>
      <c r="I702" s="5"/>
      <c r="J702" s="5"/>
      <c r="L702" s="7"/>
      <c r="M702" s="5"/>
      <c r="S702" s="5"/>
      <c r="T702" s="8"/>
      <c r="U702" s="8"/>
      <c r="V702" s="6"/>
      <c r="W702" s="5"/>
    </row>
    <row r="703">
      <c r="C703" s="1"/>
      <c r="D703" s="3"/>
      <c r="F703" s="5"/>
      <c r="G703" s="6"/>
      <c r="H703" s="5"/>
      <c r="I703" s="5"/>
      <c r="J703" s="5"/>
      <c r="L703" s="7"/>
      <c r="M703" s="5"/>
      <c r="S703" s="5"/>
      <c r="T703" s="8"/>
      <c r="U703" s="8"/>
      <c r="V703" s="6"/>
      <c r="W703" s="5"/>
    </row>
    <row r="704">
      <c r="C704" s="1"/>
      <c r="D704" s="3"/>
      <c r="F704" s="5"/>
      <c r="G704" s="6"/>
      <c r="H704" s="5"/>
      <c r="I704" s="5"/>
      <c r="J704" s="5"/>
      <c r="L704" s="7"/>
      <c r="M704" s="5"/>
      <c r="S704" s="5"/>
      <c r="T704" s="8"/>
      <c r="U704" s="8"/>
      <c r="V704" s="6"/>
      <c r="W704" s="5"/>
    </row>
    <row r="705">
      <c r="C705" s="1"/>
      <c r="D705" s="3"/>
      <c r="F705" s="5"/>
      <c r="G705" s="6"/>
      <c r="H705" s="5"/>
      <c r="I705" s="5"/>
      <c r="J705" s="5"/>
      <c r="L705" s="7"/>
      <c r="M705" s="5"/>
      <c r="S705" s="5"/>
      <c r="T705" s="8"/>
      <c r="U705" s="8"/>
      <c r="V705" s="6"/>
      <c r="W705" s="5"/>
    </row>
    <row r="706">
      <c r="C706" s="1"/>
      <c r="D706" s="3"/>
      <c r="F706" s="5"/>
      <c r="G706" s="6"/>
      <c r="H706" s="5"/>
      <c r="I706" s="5"/>
      <c r="J706" s="5"/>
      <c r="L706" s="7"/>
      <c r="M706" s="5"/>
      <c r="S706" s="5"/>
      <c r="T706" s="8"/>
      <c r="U706" s="8"/>
      <c r="V706" s="6"/>
      <c r="W706" s="5"/>
    </row>
    <row r="707">
      <c r="C707" s="1"/>
      <c r="D707" s="3"/>
      <c r="F707" s="5"/>
      <c r="G707" s="6"/>
      <c r="H707" s="5"/>
      <c r="I707" s="5"/>
      <c r="J707" s="5"/>
      <c r="L707" s="7"/>
      <c r="M707" s="5"/>
      <c r="S707" s="5"/>
      <c r="T707" s="8"/>
      <c r="U707" s="8"/>
      <c r="V707" s="6"/>
      <c r="W707" s="5"/>
    </row>
    <row r="708">
      <c r="C708" s="1"/>
      <c r="D708" s="3"/>
      <c r="F708" s="5"/>
      <c r="G708" s="6"/>
      <c r="H708" s="5"/>
      <c r="I708" s="5"/>
      <c r="J708" s="5"/>
      <c r="L708" s="7"/>
      <c r="M708" s="5"/>
      <c r="S708" s="5"/>
      <c r="T708" s="8"/>
      <c r="U708" s="8"/>
      <c r="V708" s="6"/>
      <c r="W708" s="5"/>
    </row>
    <row r="709">
      <c r="C709" s="1"/>
      <c r="D709" s="3"/>
      <c r="F709" s="5"/>
      <c r="G709" s="6"/>
      <c r="H709" s="5"/>
      <c r="I709" s="5"/>
      <c r="J709" s="5"/>
      <c r="L709" s="7"/>
      <c r="M709" s="5"/>
      <c r="S709" s="5"/>
      <c r="T709" s="8"/>
      <c r="U709" s="8"/>
      <c r="V709" s="6"/>
      <c r="W709" s="5"/>
    </row>
    <row r="710">
      <c r="C710" s="1"/>
      <c r="D710" s="3"/>
      <c r="F710" s="5"/>
      <c r="G710" s="6"/>
      <c r="H710" s="5"/>
      <c r="I710" s="5"/>
      <c r="J710" s="5"/>
      <c r="L710" s="7"/>
      <c r="M710" s="5"/>
      <c r="S710" s="5"/>
      <c r="T710" s="8"/>
      <c r="U710" s="8"/>
      <c r="V710" s="6"/>
      <c r="W710" s="5"/>
    </row>
    <row r="711">
      <c r="C711" s="1"/>
      <c r="D711" s="3"/>
      <c r="F711" s="5"/>
      <c r="G711" s="6"/>
      <c r="H711" s="5"/>
      <c r="I711" s="5"/>
      <c r="J711" s="5"/>
      <c r="L711" s="7"/>
      <c r="M711" s="5"/>
      <c r="S711" s="5"/>
      <c r="T711" s="8"/>
      <c r="U711" s="8"/>
      <c r="V711" s="6"/>
      <c r="W711" s="5"/>
    </row>
    <row r="712">
      <c r="C712" s="1"/>
      <c r="D712" s="3"/>
      <c r="F712" s="5"/>
      <c r="G712" s="6"/>
      <c r="H712" s="5"/>
      <c r="I712" s="5"/>
      <c r="J712" s="5"/>
      <c r="L712" s="7"/>
      <c r="M712" s="5"/>
      <c r="S712" s="5"/>
      <c r="T712" s="8"/>
      <c r="U712" s="8"/>
      <c r="V712" s="6"/>
      <c r="W712" s="5"/>
    </row>
    <row r="713">
      <c r="C713" s="1"/>
      <c r="D713" s="3"/>
      <c r="F713" s="5"/>
      <c r="G713" s="6"/>
      <c r="H713" s="5"/>
      <c r="I713" s="5"/>
      <c r="J713" s="5"/>
      <c r="L713" s="7"/>
      <c r="M713" s="5"/>
      <c r="S713" s="5"/>
      <c r="T713" s="8"/>
      <c r="U713" s="8"/>
      <c r="V713" s="6"/>
      <c r="W713" s="5"/>
    </row>
    <row r="714">
      <c r="C714" s="1"/>
      <c r="D714" s="3"/>
      <c r="F714" s="5"/>
      <c r="G714" s="6"/>
      <c r="H714" s="5"/>
      <c r="I714" s="5"/>
      <c r="J714" s="5"/>
      <c r="L714" s="7"/>
      <c r="M714" s="5"/>
      <c r="S714" s="5"/>
      <c r="T714" s="8"/>
      <c r="U714" s="8"/>
      <c r="V714" s="6"/>
      <c r="W714" s="5"/>
    </row>
    <row r="715">
      <c r="C715" s="1"/>
      <c r="D715" s="3"/>
      <c r="F715" s="5"/>
      <c r="G715" s="6"/>
      <c r="H715" s="5"/>
      <c r="I715" s="5"/>
      <c r="J715" s="5"/>
      <c r="L715" s="7"/>
      <c r="M715" s="5"/>
      <c r="S715" s="5"/>
      <c r="T715" s="8"/>
      <c r="U715" s="8"/>
      <c r="V715" s="6"/>
      <c r="W715" s="5"/>
    </row>
    <row r="716">
      <c r="C716" s="1"/>
      <c r="D716" s="3"/>
      <c r="F716" s="5"/>
      <c r="G716" s="6"/>
      <c r="H716" s="5"/>
      <c r="I716" s="5"/>
      <c r="J716" s="5"/>
      <c r="L716" s="7"/>
      <c r="M716" s="5"/>
      <c r="S716" s="5"/>
      <c r="T716" s="8"/>
      <c r="U716" s="8"/>
      <c r="V716" s="6"/>
      <c r="W716" s="5"/>
    </row>
    <row r="717">
      <c r="C717" s="1"/>
      <c r="D717" s="3"/>
      <c r="F717" s="5"/>
      <c r="G717" s="6"/>
      <c r="H717" s="5"/>
      <c r="I717" s="5"/>
      <c r="J717" s="5"/>
      <c r="L717" s="7"/>
      <c r="M717" s="5"/>
      <c r="S717" s="5"/>
      <c r="T717" s="8"/>
      <c r="U717" s="8"/>
      <c r="V717" s="6"/>
      <c r="W717" s="5"/>
    </row>
    <row r="718">
      <c r="C718" s="1"/>
      <c r="D718" s="3"/>
      <c r="F718" s="5"/>
      <c r="G718" s="6"/>
      <c r="H718" s="5"/>
      <c r="I718" s="5"/>
      <c r="J718" s="5"/>
      <c r="L718" s="7"/>
      <c r="M718" s="5"/>
      <c r="S718" s="5"/>
      <c r="T718" s="8"/>
      <c r="U718" s="8"/>
      <c r="V718" s="6"/>
      <c r="W718" s="5"/>
    </row>
    <row r="719">
      <c r="C719" s="1"/>
      <c r="D719" s="3"/>
      <c r="F719" s="5"/>
      <c r="G719" s="6"/>
      <c r="H719" s="5"/>
      <c r="I719" s="5"/>
      <c r="J719" s="5"/>
      <c r="L719" s="7"/>
      <c r="M719" s="5"/>
      <c r="S719" s="5"/>
      <c r="T719" s="8"/>
      <c r="U719" s="8"/>
      <c r="V719" s="6"/>
      <c r="W719" s="5"/>
    </row>
    <row r="720">
      <c r="C720" s="1"/>
      <c r="D720" s="3"/>
      <c r="F720" s="5"/>
      <c r="G720" s="6"/>
      <c r="H720" s="5"/>
      <c r="I720" s="5"/>
      <c r="J720" s="5"/>
      <c r="L720" s="7"/>
      <c r="M720" s="5"/>
      <c r="S720" s="5"/>
      <c r="T720" s="8"/>
      <c r="U720" s="8"/>
      <c r="V720" s="6"/>
      <c r="W720" s="5"/>
    </row>
    <row r="721">
      <c r="C721" s="1"/>
      <c r="D721" s="3"/>
      <c r="F721" s="5"/>
      <c r="G721" s="6"/>
      <c r="H721" s="5"/>
      <c r="I721" s="5"/>
      <c r="J721" s="5"/>
      <c r="L721" s="7"/>
      <c r="M721" s="5"/>
      <c r="S721" s="5"/>
      <c r="T721" s="8"/>
      <c r="U721" s="8"/>
      <c r="V721" s="6"/>
      <c r="W721" s="5"/>
    </row>
    <row r="722">
      <c r="C722" s="1"/>
      <c r="D722" s="3"/>
      <c r="F722" s="5"/>
      <c r="G722" s="6"/>
      <c r="H722" s="5"/>
      <c r="I722" s="5"/>
      <c r="J722" s="5"/>
      <c r="L722" s="7"/>
      <c r="M722" s="5"/>
      <c r="S722" s="5"/>
      <c r="T722" s="8"/>
      <c r="U722" s="8"/>
      <c r="V722" s="6"/>
      <c r="W722" s="5"/>
    </row>
    <row r="723">
      <c r="C723" s="1"/>
      <c r="D723" s="3"/>
      <c r="F723" s="5"/>
      <c r="G723" s="6"/>
      <c r="H723" s="5"/>
      <c r="I723" s="5"/>
      <c r="J723" s="5"/>
      <c r="L723" s="7"/>
      <c r="M723" s="5"/>
      <c r="S723" s="5"/>
      <c r="T723" s="8"/>
      <c r="U723" s="8"/>
      <c r="V723" s="6"/>
      <c r="W723" s="5"/>
    </row>
    <row r="724">
      <c r="C724" s="1"/>
      <c r="D724" s="3"/>
      <c r="F724" s="5"/>
      <c r="G724" s="6"/>
      <c r="H724" s="5"/>
      <c r="I724" s="5"/>
      <c r="J724" s="5"/>
      <c r="L724" s="7"/>
      <c r="M724" s="5"/>
      <c r="S724" s="5"/>
      <c r="T724" s="8"/>
      <c r="U724" s="8"/>
      <c r="V724" s="6"/>
      <c r="W724" s="5"/>
    </row>
    <row r="725">
      <c r="C725" s="1"/>
      <c r="D725" s="3"/>
      <c r="F725" s="5"/>
      <c r="G725" s="6"/>
      <c r="H725" s="5"/>
      <c r="I725" s="5"/>
      <c r="J725" s="5"/>
      <c r="L725" s="7"/>
      <c r="M725" s="5"/>
      <c r="S725" s="5"/>
      <c r="T725" s="8"/>
      <c r="U725" s="8"/>
      <c r="V725" s="6"/>
      <c r="W725" s="5"/>
    </row>
    <row r="726">
      <c r="C726" s="1"/>
      <c r="D726" s="3"/>
      <c r="F726" s="5"/>
      <c r="G726" s="6"/>
      <c r="H726" s="5"/>
      <c r="I726" s="5"/>
      <c r="J726" s="5"/>
      <c r="L726" s="7"/>
      <c r="M726" s="5"/>
      <c r="S726" s="5"/>
      <c r="T726" s="8"/>
      <c r="U726" s="8"/>
      <c r="V726" s="6"/>
      <c r="W726" s="5"/>
    </row>
    <row r="727">
      <c r="C727" s="1"/>
      <c r="D727" s="3"/>
      <c r="F727" s="5"/>
      <c r="G727" s="6"/>
      <c r="H727" s="5"/>
      <c r="I727" s="5"/>
      <c r="J727" s="5"/>
      <c r="L727" s="7"/>
      <c r="M727" s="5"/>
      <c r="S727" s="5"/>
      <c r="T727" s="8"/>
      <c r="U727" s="8"/>
      <c r="V727" s="6"/>
      <c r="W727" s="5"/>
    </row>
    <row r="728">
      <c r="C728" s="1"/>
      <c r="D728" s="3"/>
      <c r="F728" s="5"/>
      <c r="G728" s="6"/>
      <c r="H728" s="5"/>
      <c r="I728" s="5"/>
      <c r="J728" s="5"/>
      <c r="L728" s="7"/>
      <c r="M728" s="5"/>
      <c r="S728" s="5"/>
      <c r="T728" s="8"/>
      <c r="U728" s="8"/>
      <c r="V728" s="6"/>
      <c r="W728" s="5"/>
    </row>
    <row r="729">
      <c r="C729" s="1"/>
      <c r="D729" s="3"/>
      <c r="F729" s="5"/>
      <c r="G729" s="6"/>
      <c r="H729" s="5"/>
      <c r="I729" s="5"/>
      <c r="J729" s="5"/>
      <c r="L729" s="7"/>
      <c r="M729" s="5"/>
      <c r="S729" s="5"/>
      <c r="T729" s="8"/>
      <c r="U729" s="8"/>
      <c r="V729" s="6"/>
      <c r="W729" s="5"/>
    </row>
    <row r="730">
      <c r="C730" s="1"/>
      <c r="D730" s="3"/>
      <c r="F730" s="5"/>
      <c r="G730" s="6"/>
      <c r="H730" s="5"/>
      <c r="I730" s="5"/>
      <c r="J730" s="5"/>
      <c r="L730" s="7"/>
      <c r="M730" s="5"/>
      <c r="S730" s="5"/>
      <c r="T730" s="8"/>
      <c r="U730" s="8"/>
      <c r="V730" s="6"/>
      <c r="W730" s="5"/>
    </row>
    <row r="731">
      <c r="C731" s="1"/>
      <c r="D731" s="3"/>
      <c r="F731" s="5"/>
      <c r="G731" s="6"/>
      <c r="H731" s="5"/>
      <c r="I731" s="5"/>
      <c r="J731" s="5"/>
      <c r="L731" s="7"/>
      <c r="M731" s="5"/>
      <c r="S731" s="5"/>
      <c r="T731" s="8"/>
      <c r="U731" s="8"/>
      <c r="V731" s="6"/>
      <c r="W731" s="5"/>
    </row>
    <row r="732">
      <c r="C732" s="1"/>
      <c r="D732" s="3"/>
      <c r="F732" s="5"/>
      <c r="G732" s="6"/>
      <c r="H732" s="5"/>
      <c r="I732" s="5"/>
      <c r="J732" s="5"/>
      <c r="L732" s="7"/>
      <c r="M732" s="5"/>
      <c r="S732" s="5"/>
      <c r="T732" s="8"/>
      <c r="U732" s="8"/>
      <c r="V732" s="6"/>
      <c r="W732" s="5"/>
    </row>
    <row r="733">
      <c r="C733" s="1"/>
      <c r="D733" s="3"/>
      <c r="F733" s="5"/>
      <c r="G733" s="6"/>
      <c r="H733" s="5"/>
      <c r="I733" s="5"/>
      <c r="J733" s="5"/>
      <c r="L733" s="7"/>
      <c r="M733" s="5"/>
      <c r="S733" s="5"/>
      <c r="T733" s="8"/>
      <c r="U733" s="8"/>
      <c r="V733" s="6"/>
      <c r="W733" s="5"/>
    </row>
    <row r="734">
      <c r="C734" s="1"/>
      <c r="D734" s="3"/>
      <c r="F734" s="5"/>
      <c r="G734" s="6"/>
      <c r="H734" s="5"/>
      <c r="I734" s="5"/>
      <c r="J734" s="5"/>
      <c r="L734" s="7"/>
      <c r="M734" s="5"/>
      <c r="S734" s="5"/>
      <c r="T734" s="8"/>
      <c r="U734" s="8"/>
      <c r="V734" s="6"/>
      <c r="W734" s="5"/>
    </row>
    <row r="735">
      <c r="C735" s="1"/>
      <c r="D735" s="3"/>
      <c r="F735" s="5"/>
      <c r="G735" s="6"/>
      <c r="H735" s="5"/>
      <c r="I735" s="5"/>
      <c r="J735" s="5"/>
      <c r="L735" s="7"/>
      <c r="M735" s="5"/>
      <c r="S735" s="5"/>
      <c r="T735" s="8"/>
      <c r="U735" s="8"/>
      <c r="V735" s="6"/>
      <c r="W735" s="5"/>
    </row>
    <row r="736">
      <c r="C736" s="1"/>
      <c r="D736" s="3"/>
      <c r="F736" s="5"/>
      <c r="G736" s="6"/>
      <c r="H736" s="5"/>
      <c r="I736" s="5"/>
      <c r="J736" s="5"/>
      <c r="L736" s="7"/>
      <c r="M736" s="5"/>
      <c r="S736" s="5"/>
      <c r="T736" s="8"/>
      <c r="U736" s="8"/>
      <c r="V736" s="6"/>
      <c r="W736" s="5"/>
    </row>
    <row r="737">
      <c r="C737" s="1"/>
      <c r="D737" s="3"/>
      <c r="F737" s="5"/>
      <c r="G737" s="6"/>
      <c r="H737" s="5"/>
      <c r="I737" s="5"/>
      <c r="J737" s="5"/>
      <c r="L737" s="7"/>
      <c r="M737" s="5"/>
      <c r="S737" s="5"/>
      <c r="T737" s="8"/>
      <c r="U737" s="8"/>
      <c r="V737" s="6"/>
      <c r="W737" s="5"/>
    </row>
    <row r="738">
      <c r="C738" s="1"/>
      <c r="D738" s="3"/>
      <c r="F738" s="5"/>
      <c r="G738" s="6"/>
      <c r="H738" s="5"/>
      <c r="I738" s="5"/>
      <c r="J738" s="5"/>
      <c r="L738" s="7"/>
      <c r="M738" s="5"/>
      <c r="S738" s="5"/>
      <c r="T738" s="8"/>
      <c r="U738" s="8"/>
      <c r="V738" s="6"/>
      <c r="W738" s="5"/>
    </row>
    <row r="739">
      <c r="C739" s="1"/>
      <c r="D739" s="3"/>
      <c r="F739" s="5"/>
      <c r="G739" s="6"/>
      <c r="H739" s="5"/>
      <c r="I739" s="5"/>
      <c r="J739" s="5"/>
      <c r="L739" s="7"/>
      <c r="M739" s="5"/>
      <c r="S739" s="5"/>
      <c r="T739" s="8"/>
      <c r="U739" s="8"/>
      <c r="V739" s="6"/>
      <c r="W739" s="5"/>
    </row>
    <row r="740">
      <c r="C740" s="1"/>
      <c r="D740" s="3"/>
      <c r="F740" s="5"/>
      <c r="G740" s="6"/>
      <c r="H740" s="5"/>
      <c r="I740" s="5"/>
      <c r="J740" s="5"/>
      <c r="L740" s="7"/>
      <c r="M740" s="5"/>
      <c r="S740" s="5"/>
      <c r="T740" s="8"/>
      <c r="U740" s="8"/>
      <c r="V740" s="6"/>
      <c r="W740" s="5"/>
    </row>
    <row r="741">
      <c r="C741" s="1"/>
      <c r="D741" s="3"/>
      <c r="F741" s="5"/>
      <c r="G741" s="6"/>
      <c r="H741" s="5"/>
      <c r="I741" s="5"/>
      <c r="J741" s="5"/>
      <c r="L741" s="7"/>
      <c r="M741" s="5"/>
      <c r="S741" s="5"/>
      <c r="T741" s="8"/>
      <c r="U741" s="8"/>
      <c r="V741" s="6"/>
      <c r="W741" s="5"/>
    </row>
    <row r="742">
      <c r="C742" s="1"/>
      <c r="D742" s="3"/>
      <c r="F742" s="5"/>
      <c r="G742" s="6"/>
      <c r="H742" s="5"/>
      <c r="I742" s="5"/>
      <c r="J742" s="5"/>
      <c r="L742" s="7"/>
      <c r="M742" s="5"/>
      <c r="S742" s="5"/>
      <c r="T742" s="8"/>
      <c r="U742" s="8"/>
      <c r="V742" s="6"/>
      <c r="W742" s="5"/>
    </row>
    <row r="743">
      <c r="C743" s="1"/>
      <c r="D743" s="3"/>
      <c r="F743" s="5"/>
      <c r="G743" s="6"/>
      <c r="H743" s="5"/>
      <c r="I743" s="5"/>
      <c r="J743" s="5"/>
      <c r="L743" s="7"/>
      <c r="M743" s="5"/>
      <c r="S743" s="5"/>
      <c r="T743" s="8"/>
      <c r="U743" s="8"/>
      <c r="V743" s="6"/>
      <c r="W743" s="5"/>
    </row>
    <row r="744">
      <c r="C744" s="1"/>
      <c r="D744" s="3"/>
      <c r="F744" s="5"/>
      <c r="G744" s="6"/>
      <c r="H744" s="5"/>
      <c r="I744" s="5"/>
      <c r="J744" s="5"/>
      <c r="L744" s="7"/>
      <c r="M744" s="5"/>
      <c r="S744" s="5"/>
      <c r="T744" s="8"/>
      <c r="U744" s="8"/>
      <c r="V744" s="6"/>
      <c r="W744" s="5"/>
    </row>
    <row r="745">
      <c r="C745" s="1"/>
      <c r="D745" s="3"/>
      <c r="F745" s="5"/>
      <c r="G745" s="6"/>
      <c r="H745" s="5"/>
      <c r="I745" s="5"/>
      <c r="J745" s="5"/>
      <c r="L745" s="7"/>
      <c r="M745" s="5"/>
      <c r="S745" s="5"/>
      <c r="T745" s="8"/>
      <c r="U745" s="8"/>
      <c r="V745" s="6"/>
      <c r="W745" s="5"/>
    </row>
    <row r="746">
      <c r="C746" s="1"/>
      <c r="D746" s="3"/>
      <c r="F746" s="5"/>
      <c r="G746" s="6"/>
      <c r="H746" s="5"/>
      <c r="I746" s="5"/>
      <c r="J746" s="5"/>
      <c r="L746" s="7"/>
      <c r="M746" s="5"/>
      <c r="S746" s="5"/>
      <c r="T746" s="8"/>
      <c r="U746" s="8"/>
      <c r="V746" s="6"/>
      <c r="W746" s="5"/>
    </row>
    <row r="747">
      <c r="C747" s="1"/>
      <c r="D747" s="3"/>
      <c r="F747" s="5"/>
      <c r="G747" s="6"/>
      <c r="H747" s="5"/>
      <c r="I747" s="5"/>
      <c r="J747" s="5"/>
      <c r="L747" s="7"/>
      <c r="M747" s="5"/>
      <c r="S747" s="5"/>
      <c r="T747" s="8"/>
      <c r="U747" s="8"/>
      <c r="V747" s="6"/>
      <c r="W747" s="5"/>
    </row>
    <row r="748">
      <c r="C748" s="1"/>
      <c r="D748" s="3"/>
      <c r="F748" s="5"/>
      <c r="G748" s="6"/>
      <c r="H748" s="5"/>
      <c r="I748" s="5"/>
      <c r="J748" s="5"/>
      <c r="L748" s="7"/>
      <c r="M748" s="5"/>
      <c r="S748" s="5"/>
      <c r="T748" s="8"/>
      <c r="U748" s="8"/>
      <c r="V748" s="6"/>
      <c r="W748" s="5"/>
    </row>
    <row r="749">
      <c r="C749" s="1"/>
      <c r="D749" s="3"/>
      <c r="F749" s="5"/>
      <c r="G749" s="6"/>
      <c r="H749" s="5"/>
      <c r="I749" s="5"/>
      <c r="J749" s="5"/>
      <c r="L749" s="7"/>
      <c r="M749" s="5"/>
      <c r="S749" s="5"/>
      <c r="T749" s="8"/>
      <c r="U749" s="8"/>
      <c r="V749" s="6"/>
      <c r="W749" s="5"/>
    </row>
    <row r="750">
      <c r="C750" s="1"/>
      <c r="D750" s="3"/>
      <c r="F750" s="5"/>
      <c r="G750" s="6"/>
      <c r="H750" s="5"/>
      <c r="I750" s="5"/>
      <c r="J750" s="5"/>
      <c r="L750" s="7"/>
      <c r="M750" s="5"/>
      <c r="S750" s="5"/>
      <c r="T750" s="8"/>
      <c r="U750" s="8"/>
      <c r="V750" s="6"/>
      <c r="W750" s="5"/>
    </row>
    <row r="751">
      <c r="C751" s="1"/>
      <c r="D751" s="3"/>
      <c r="F751" s="5"/>
      <c r="G751" s="6"/>
      <c r="H751" s="5"/>
      <c r="I751" s="5"/>
      <c r="J751" s="5"/>
      <c r="L751" s="7"/>
      <c r="M751" s="5"/>
      <c r="S751" s="5"/>
      <c r="T751" s="8"/>
      <c r="U751" s="8"/>
      <c r="V751" s="6"/>
      <c r="W751" s="5"/>
    </row>
    <row r="752">
      <c r="C752" s="1"/>
      <c r="D752" s="3"/>
      <c r="F752" s="5"/>
      <c r="G752" s="6"/>
      <c r="H752" s="5"/>
      <c r="I752" s="5"/>
      <c r="J752" s="5"/>
      <c r="L752" s="7"/>
      <c r="M752" s="5"/>
      <c r="S752" s="5"/>
      <c r="T752" s="8"/>
      <c r="U752" s="8"/>
      <c r="V752" s="6"/>
      <c r="W752" s="5"/>
    </row>
    <row r="753">
      <c r="C753" s="1"/>
      <c r="D753" s="3"/>
      <c r="F753" s="5"/>
      <c r="G753" s="6"/>
      <c r="H753" s="5"/>
      <c r="I753" s="5"/>
      <c r="J753" s="5"/>
      <c r="L753" s="7"/>
      <c r="M753" s="5"/>
      <c r="S753" s="5"/>
      <c r="T753" s="8"/>
      <c r="U753" s="8"/>
      <c r="V753" s="6"/>
      <c r="W753" s="5"/>
    </row>
    <row r="754">
      <c r="C754" s="1"/>
      <c r="D754" s="3"/>
      <c r="F754" s="5"/>
      <c r="G754" s="6"/>
      <c r="H754" s="5"/>
      <c r="I754" s="5"/>
      <c r="J754" s="5"/>
      <c r="L754" s="7"/>
      <c r="M754" s="5"/>
      <c r="S754" s="5"/>
      <c r="T754" s="8"/>
      <c r="U754" s="8"/>
      <c r="V754" s="6"/>
      <c r="W754" s="5"/>
    </row>
    <row r="755">
      <c r="C755" s="1"/>
      <c r="D755" s="3"/>
      <c r="F755" s="5"/>
      <c r="G755" s="6"/>
      <c r="H755" s="5"/>
      <c r="I755" s="5"/>
      <c r="J755" s="5"/>
      <c r="L755" s="7"/>
      <c r="M755" s="5"/>
      <c r="S755" s="5"/>
      <c r="T755" s="8"/>
      <c r="U755" s="8"/>
      <c r="V755" s="6"/>
      <c r="W755" s="5"/>
    </row>
    <row r="756">
      <c r="C756" s="1"/>
      <c r="D756" s="3"/>
      <c r="F756" s="5"/>
      <c r="G756" s="6"/>
      <c r="H756" s="5"/>
      <c r="I756" s="5"/>
      <c r="J756" s="5"/>
      <c r="L756" s="7"/>
      <c r="M756" s="5"/>
      <c r="S756" s="5"/>
      <c r="T756" s="8"/>
      <c r="U756" s="8"/>
      <c r="V756" s="6"/>
      <c r="W756" s="5"/>
    </row>
    <row r="757">
      <c r="C757" s="1"/>
      <c r="D757" s="3"/>
      <c r="F757" s="5"/>
      <c r="G757" s="6"/>
      <c r="H757" s="5"/>
      <c r="I757" s="5"/>
      <c r="J757" s="5"/>
      <c r="L757" s="7"/>
      <c r="M757" s="5"/>
      <c r="S757" s="5"/>
      <c r="T757" s="8"/>
      <c r="U757" s="8"/>
      <c r="V757" s="6"/>
      <c r="W757" s="5"/>
    </row>
    <row r="758">
      <c r="C758" s="1"/>
      <c r="D758" s="3"/>
      <c r="F758" s="5"/>
      <c r="G758" s="6"/>
      <c r="H758" s="5"/>
      <c r="I758" s="5"/>
      <c r="J758" s="5"/>
      <c r="L758" s="7"/>
      <c r="M758" s="5"/>
      <c r="S758" s="5"/>
      <c r="T758" s="8"/>
      <c r="U758" s="8"/>
      <c r="V758" s="6"/>
      <c r="W758" s="5"/>
    </row>
    <row r="759">
      <c r="C759" s="1"/>
      <c r="D759" s="3"/>
      <c r="F759" s="5"/>
      <c r="G759" s="6"/>
      <c r="H759" s="5"/>
      <c r="I759" s="5"/>
      <c r="J759" s="5"/>
      <c r="L759" s="7"/>
      <c r="M759" s="5"/>
      <c r="S759" s="5"/>
      <c r="T759" s="8"/>
      <c r="U759" s="8"/>
      <c r="V759" s="6"/>
      <c r="W759" s="5"/>
    </row>
    <row r="760">
      <c r="C760" s="1"/>
      <c r="D760" s="3"/>
      <c r="F760" s="5"/>
      <c r="G760" s="6"/>
      <c r="H760" s="5"/>
      <c r="I760" s="5"/>
      <c r="J760" s="5"/>
      <c r="L760" s="7"/>
      <c r="M760" s="5"/>
      <c r="S760" s="5"/>
      <c r="T760" s="8"/>
      <c r="U760" s="8"/>
      <c r="V760" s="6"/>
      <c r="W760" s="5"/>
    </row>
    <row r="761">
      <c r="C761" s="1"/>
      <c r="D761" s="3"/>
      <c r="F761" s="5"/>
      <c r="G761" s="6"/>
      <c r="H761" s="5"/>
      <c r="I761" s="5"/>
      <c r="J761" s="5"/>
      <c r="L761" s="7"/>
      <c r="M761" s="5"/>
      <c r="S761" s="5"/>
      <c r="T761" s="8"/>
      <c r="U761" s="8"/>
      <c r="V761" s="6"/>
      <c r="W761" s="5"/>
    </row>
    <row r="762">
      <c r="C762" s="1"/>
      <c r="D762" s="3"/>
      <c r="F762" s="5"/>
      <c r="G762" s="6"/>
      <c r="H762" s="5"/>
      <c r="I762" s="5"/>
      <c r="J762" s="5"/>
      <c r="L762" s="7"/>
      <c r="M762" s="5"/>
      <c r="S762" s="5"/>
      <c r="T762" s="8"/>
      <c r="U762" s="8"/>
      <c r="V762" s="6"/>
      <c r="W762" s="5"/>
    </row>
    <row r="763">
      <c r="C763" s="1"/>
      <c r="D763" s="3"/>
      <c r="F763" s="5"/>
      <c r="G763" s="6"/>
      <c r="H763" s="5"/>
      <c r="I763" s="5"/>
      <c r="J763" s="5"/>
      <c r="L763" s="7"/>
      <c r="M763" s="5"/>
      <c r="S763" s="5"/>
      <c r="T763" s="8"/>
      <c r="U763" s="8"/>
      <c r="V763" s="6"/>
      <c r="W763" s="5"/>
    </row>
    <row r="764">
      <c r="C764" s="1"/>
      <c r="D764" s="3"/>
      <c r="F764" s="5"/>
      <c r="G764" s="6"/>
      <c r="H764" s="5"/>
      <c r="I764" s="5"/>
      <c r="J764" s="5"/>
      <c r="L764" s="7"/>
      <c r="M764" s="5"/>
      <c r="S764" s="5"/>
      <c r="T764" s="8"/>
      <c r="U764" s="8"/>
      <c r="V764" s="6"/>
      <c r="W764" s="5"/>
    </row>
    <row r="765">
      <c r="C765" s="1"/>
      <c r="D765" s="3"/>
      <c r="F765" s="5"/>
      <c r="G765" s="6"/>
      <c r="H765" s="5"/>
      <c r="I765" s="5"/>
      <c r="J765" s="5"/>
      <c r="L765" s="7"/>
      <c r="M765" s="5"/>
      <c r="S765" s="5"/>
      <c r="T765" s="8"/>
      <c r="U765" s="8"/>
      <c r="V765" s="6"/>
      <c r="W765" s="5"/>
    </row>
    <row r="766">
      <c r="C766" s="1"/>
      <c r="D766" s="3"/>
      <c r="F766" s="5"/>
      <c r="G766" s="6"/>
      <c r="H766" s="5"/>
      <c r="I766" s="5"/>
      <c r="J766" s="5"/>
      <c r="L766" s="7"/>
      <c r="M766" s="5"/>
      <c r="S766" s="5"/>
      <c r="T766" s="8"/>
      <c r="U766" s="8"/>
      <c r="V766" s="6"/>
      <c r="W766" s="5"/>
    </row>
    <row r="767">
      <c r="C767" s="1"/>
      <c r="D767" s="3"/>
      <c r="F767" s="5"/>
      <c r="G767" s="6"/>
      <c r="H767" s="5"/>
      <c r="I767" s="5"/>
      <c r="J767" s="5"/>
      <c r="L767" s="7"/>
      <c r="M767" s="5"/>
      <c r="S767" s="5"/>
      <c r="T767" s="8"/>
      <c r="U767" s="8"/>
      <c r="V767" s="6"/>
      <c r="W767" s="5"/>
    </row>
    <row r="768">
      <c r="C768" s="1"/>
      <c r="D768" s="3"/>
      <c r="F768" s="5"/>
      <c r="G768" s="6"/>
      <c r="H768" s="5"/>
      <c r="I768" s="5"/>
      <c r="J768" s="5"/>
      <c r="L768" s="7"/>
      <c r="M768" s="5"/>
      <c r="S768" s="5"/>
      <c r="T768" s="8"/>
      <c r="U768" s="8"/>
      <c r="V768" s="6"/>
      <c r="W768" s="5"/>
    </row>
    <row r="769">
      <c r="C769" s="1"/>
      <c r="D769" s="3"/>
      <c r="F769" s="5"/>
      <c r="G769" s="6"/>
      <c r="H769" s="5"/>
      <c r="I769" s="5"/>
      <c r="J769" s="5"/>
      <c r="L769" s="7"/>
      <c r="M769" s="5"/>
      <c r="S769" s="5"/>
      <c r="T769" s="8"/>
      <c r="U769" s="8"/>
      <c r="V769" s="6"/>
      <c r="W769" s="5"/>
    </row>
    <row r="770">
      <c r="C770" s="1"/>
      <c r="D770" s="3"/>
      <c r="F770" s="5"/>
      <c r="G770" s="6"/>
      <c r="H770" s="5"/>
      <c r="I770" s="5"/>
      <c r="J770" s="5"/>
      <c r="L770" s="7"/>
      <c r="M770" s="5"/>
      <c r="S770" s="5"/>
      <c r="T770" s="8"/>
      <c r="U770" s="8"/>
      <c r="V770" s="6"/>
      <c r="W770" s="5"/>
    </row>
    <row r="771">
      <c r="C771" s="1"/>
      <c r="D771" s="3"/>
      <c r="F771" s="5"/>
      <c r="G771" s="6"/>
      <c r="H771" s="5"/>
      <c r="I771" s="5"/>
      <c r="J771" s="5"/>
      <c r="L771" s="7"/>
      <c r="M771" s="5"/>
      <c r="S771" s="5"/>
      <c r="T771" s="8"/>
      <c r="U771" s="8"/>
      <c r="V771" s="6"/>
      <c r="W771" s="5"/>
    </row>
    <row r="772">
      <c r="C772" s="1"/>
      <c r="D772" s="3"/>
      <c r="F772" s="5"/>
      <c r="G772" s="6"/>
      <c r="H772" s="5"/>
      <c r="I772" s="5"/>
      <c r="J772" s="5"/>
      <c r="L772" s="7"/>
      <c r="M772" s="5"/>
      <c r="S772" s="5"/>
      <c r="T772" s="8"/>
      <c r="U772" s="8"/>
      <c r="V772" s="6"/>
      <c r="W772" s="5"/>
    </row>
    <row r="773">
      <c r="C773" s="1"/>
      <c r="D773" s="3"/>
      <c r="F773" s="5"/>
      <c r="G773" s="6"/>
      <c r="H773" s="5"/>
      <c r="I773" s="5"/>
      <c r="J773" s="5"/>
      <c r="L773" s="7"/>
      <c r="M773" s="5"/>
      <c r="S773" s="5"/>
      <c r="T773" s="8"/>
      <c r="U773" s="8"/>
      <c r="V773" s="6"/>
      <c r="W773" s="5"/>
    </row>
    <row r="774">
      <c r="C774" s="1"/>
      <c r="D774" s="3"/>
      <c r="F774" s="5"/>
      <c r="G774" s="6"/>
      <c r="H774" s="5"/>
      <c r="I774" s="5"/>
      <c r="J774" s="5"/>
      <c r="L774" s="7"/>
      <c r="M774" s="5"/>
      <c r="S774" s="5"/>
      <c r="T774" s="8"/>
      <c r="U774" s="8"/>
      <c r="V774" s="6"/>
      <c r="W774" s="5"/>
    </row>
    <row r="775">
      <c r="C775" s="1"/>
      <c r="D775" s="3"/>
      <c r="F775" s="5"/>
      <c r="G775" s="6"/>
      <c r="H775" s="5"/>
      <c r="I775" s="5"/>
      <c r="J775" s="5"/>
      <c r="L775" s="7"/>
      <c r="M775" s="5"/>
      <c r="S775" s="5"/>
      <c r="T775" s="8"/>
      <c r="U775" s="8"/>
      <c r="V775" s="6"/>
      <c r="W775" s="5"/>
    </row>
    <row r="776">
      <c r="C776" s="1"/>
      <c r="D776" s="3"/>
      <c r="F776" s="5"/>
      <c r="G776" s="6"/>
      <c r="H776" s="5"/>
      <c r="I776" s="5"/>
      <c r="J776" s="5"/>
      <c r="L776" s="7"/>
      <c r="M776" s="5"/>
      <c r="S776" s="5"/>
      <c r="T776" s="8"/>
      <c r="U776" s="8"/>
      <c r="V776" s="6"/>
      <c r="W776" s="5"/>
    </row>
    <row r="777">
      <c r="C777" s="1"/>
      <c r="D777" s="3"/>
      <c r="F777" s="5"/>
      <c r="G777" s="6"/>
      <c r="H777" s="5"/>
      <c r="I777" s="5"/>
      <c r="J777" s="5"/>
      <c r="L777" s="7"/>
      <c r="M777" s="5"/>
      <c r="S777" s="5"/>
      <c r="T777" s="8"/>
      <c r="U777" s="8"/>
      <c r="V777" s="6"/>
      <c r="W777" s="5"/>
    </row>
    <row r="778">
      <c r="C778" s="1"/>
      <c r="D778" s="3"/>
      <c r="F778" s="5"/>
      <c r="G778" s="6"/>
      <c r="H778" s="5"/>
      <c r="I778" s="5"/>
      <c r="J778" s="5"/>
      <c r="L778" s="7"/>
      <c r="M778" s="5"/>
      <c r="S778" s="5"/>
      <c r="T778" s="8"/>
      <c r="U778" s="8"/>
      <c r="V778" s="6"/>
      <c r="W778" s="5"/>
    </row>
    <row r="779">
      <c r="C779" s="1"/>
      <c r="D779" s="3"/>
      <c r="F779" s="5"/>
      <c r="G779" s="6"/>
      <c r="H779" s="5"/>
      <c r="I779" s="5"/>
      <c r="J779" s="5"/>
      <c r="L779" s="7"/>
      <c r="M779" s="5"/>
      <c r="S779" s="5"/>
      <c r="T779" s="8"/>
      <c r="U779" s="8"/>
      <c r="V779" s="6"/>
      <c r="W779" s="5"/>
    </row>
    <row r="780">
      <c r="C780" s="1"/>
      <c r="D780" s="3"/>
      <c r="F780" s="5"/>
      <c r="G780" s="6"/>
      <c r="H780" s="5"/>
      <c r="I780" s="5"/>
      <c r="J780" s="5"/>
      <c r="L780" s="7"/>
      <c r="M780" s="5"/>
      <c r="S780" s="5"/>
      <c r="T780" s="8"/>
      <c r="U780" s="8"/>
      <c r="V780" s="6"/>
      <c r="W780" s="5"/>
    </row>
    <row r="781">
      <c r="C781" s="1"/>
      <c r="D781" s="3"/>
      <c r="F781" s="5"/>
      <c r="G781" s="6"/>
      <c r="H781" s="5"/>
      <c r="I781" s="5"/>
      <c r="J781" s="5"/>
      <c r="L781" s="7"/>
      <c r="M781" s="5"/>
      <c r="S781" s="5"/>
      <c r="T781" s="8"/>
      <c r="U781" s="8"/>
      <c r="V781" s="6"/>
      <c r="W781" s="5"/>
    </row>
    <row r="782">
      <c r="C782" s="1"/>
      <c r="D782" s="3"/>
      <c r="F782" s="5"/>
      <c r="G782" s="6"/>
      <c r="H782" s="5"/>
      <c r="I782" s="5"/>
      <c r="J782" s="5"/>
      <c r="L782" s="7"/>
      <c r="M782" s="5"/>
      <c r="S782" s="5"/>
      <c r="T782" s="8"/>
      <c r="U782" s="8"/>
      <c r="V782" s="6"/>
      <c r="W782" s="5"/>
    </row>
    <row r="783">
      <c r="C783" s="1"/>
      <c r="D783" s="3"/>
      <c r="F783" s="5"/>
      <c r="G783" s="6"/>
      <c r="H783" s="5"/>
      <c r="I783" s="5"/>
      <c r="J783" s="5"/>
      <c r="L783" s="7"/>
      <c r="M783" s="5"/>
      <c r="S783" s="5"/>
      <c r="T783" s="8"/>
      <c r="U783" s="8"/>
      <c r="V783" s="6"/>
      <c r="W783" s="5"/>
    </row>
    <row r="784">
      <c r="C784" s="1"/>
      <c r="D784" s="3"/>
      <c r="F784" s="5"/>
      <c r="G784" s="6"/>
      <c r="H784" s="5"/>
      <c r="I784" s="5"/>
      <c r="J784" s="5"/>
      <c r="L784" s="7"/>
      <c r="M784" s="5"/>
      <c r="S784" s="5"/>
      <c r="T784" s="8"/>
      <c r="U784" s="8"/>
      <c r="V784" s="6"/>
      <c r="W784" s="5"/>
    </row>
    <row r="785">
      <c r="C785" s="1"/>
      <c r="D785" s="3"/>
      <c r="F785" s="5"/>
      <c r="G785" s="6"/>
      <c r="H785" s="5"/>
      <c r="I785" s="5"/>
      <c r="J785" s="5"/>
      <c r="L785" s="7"/>
      <c r="M785" s="5"/>
      <c r="S785" s="5"/>
      <c r="T785" s="8"/>
      <c r="U785" s="8"/>
      <c r="V785" s="6"/>
      <c r="W785" s="5"/>
    </row>
    <row r="786">
      <c r="C786" s="1"/>
      <c r="D786" s="3"/>
      <c r="F786" s="5"/>
      <c r="G786" s="6"/>
      <c r="H786" s="5"/>
      <c r="I786" s="5"/>
      <c r="J786" s="5"/>
      <c r="L786" s="7"/>
      <c r="M786" s="5"/>
      <c r="S786" s="5"/>
      <c r="T786" s="8"/>
      <c r="U786" s="8"/>
      <c r="V786" s="6"/>
      <c r="W786" s="5"/>
    </row>
    <row r="787">
      <c r="C787" s="1"/>
      <c r="D787" s="3"/>
      <c r="F787" s="5"/>
      <c r="G787" s="6"/>
      <c r="H787" s="5"/>
      <c r="I787" s="5"/>
      <c r="J787" s="5"/>
      <c r="L787" s="7"/>
      <c r="M787" s="5"/>
      <c r="S787" s="5"/>
      <c r="T787" s="8"/>
      <c r="U787" s="8"/>
      <c r="V787" s="6"/>
      <c r="W787" s="5"/>
    </row>
    <row r="788">
      <c r="C788" s="1"/>
      <c r="D788" s="3"/>
      <c r="F788" s="5"/>
      <c r="G788" s="6"/>
      <c r="H788" s="5"/>
      <c r="I788" s="5"/>
      <c r="J788" s="5"/>
      <c r="L788" s="7"/>
      <c r="M788" s="5"/>
      <c r="S788" s="5"/>
      <c r="T788" s="8"/>
      <c r="U788" s="8"/>
      <c r="V788" s="6"/>
      <c r="W788" s="5"/>
    </row>
    <row r="789">
      <c r="C789" s="1"/>
      <c r="D789" s="3"/>
      <c r="F789" s="5"/>
      <c r="G789" s="6"/>
      <c r="H789" s="5"/>
      <c r="I789" s="5"/>
      <c r="J789" s="5"/>
      <c r="L789" s="7"/>
      <c r="M789" s="5"/>
      <c r="S789" s="5"/>
      <c r="T789" s="8"/>
      <c r="U789" s="8"/>
      <c r="V789" s="6"/>
      <c r="W789" s="5"/>
    </row>
    <row r="790">
      <c r="C790" s="1"/>
      <c r="D790" s="3"/>
      <c r="F790" s="5"/>
      <c r="G790" s="6"/>
      <c r="H790" s="5"/>
      <c r="I790" s="5"/>
      <c r="J790" s="5"/>
      <c r="L790" s="7"/>
      <c r="M790" s="5"/>
      <c r="S790" s="5"/>
      <c r="T790" s="8"/>
      <c r="U790" s="8"/>
      <c r="V790" s="6"/>
      <c r="W790" s="5"/>
    </row>
    <row r="791">
      <c r="C791" s="1"/>
      <c r="D791" s="3"/>
      <c r="F791" s="5"/>
      <c r="G791" s="6"/>
      <c r="H791" s="5"/>
      <c r="I791" s="5"/>
      <c r="J791" s="5"/>
      <c r="L791" s="7"/>
      <c r="M791" s="5"/>
      <c r="S791" s="5"/>
      <c r="T791" s="8"/>
      <c r="U791" s="8"/>
      <c r="V791" s="6"/>
      <c r="W791" s="5"/>
    </row>
    <row r="792">
      <c r="C792" s="1"/>
      <c r="D792" s="3"/>
      <c r="F792" s="5"/>
      <c r="G792" s="6"/>
      <c r="H792" s="5"/>
      <c r="I792" s="5"/>
      <c r="J792" s="5"/>
      <c r="L792" s="7"/>
      <c r="M792" s="5"/>
      <c r="S792" s="5"/>
      <c r="T792" s="8"/>
      <c r="U792" s="8"/>
      <c r="V792" s="6"/>
      <c r="W792" s="5"/>
    </row>
    <row r="793">
      <c r="C793" s="1"/>
      <c r="D793" s="3"/>
      <c r="F793" s="5"/>
      <c r="G793" s="6"/>
      <c r="H793" s="5"/>
      <c r="I793" s="5"/>
      <c r="J793" s="5"/>
      <c r="L793" s="7"/>
      <c r="M793" s="5"/>
      <c r="S793" s="5"/>
      <c r="T793" s="8"/>
      <c r="U793" s="8"/>
      <c r="V793" s="6"/>
      <c r="W793" s="5"/>
    </row>
    <row r="794">
      <c r="C794" s="1"/>
      <c r="D794" s="3"/>
      <c r="F794" s="5"/>
      <c r="G794" s="6"/>
      <c r="H794" s="5"/>
      <c r="I794" s="5"/>
      <c r="J794" s="5"/>
      <c r="L794" s="7"/>
      <c r="M794" s="5"/>
      <c r="S794" s="5"/>
      <c r="T794" s="8"/>
      <c r="U794" s="8"/>
      <c r="V794" s="6"/>
      <c r="W794" s="5"/>
    </row>
    <row r="795">
      <c r="C795" s="1"/>
      <c r="D795" s="3"/>
      <c r="F795" s="5"/>
      <c r="G795" s="6"/>
      <c r="H795" s="5"/>
      <c r="I795" s="5"/>
      <c r="J795" s="5"/>
      <c r="L795" s="7"/>
      <c r="M795" s="5"/>
      <c r="S795" s="5"/>
      <c r="T795" s="8"/>
      <c r="U795" s="8"/>
      <c r="V795" s="6"/>
      <c r="W795" s="5"/>
    </row>
    <row r="796">
      <c r="C796" s="1"/>
      <c r="D796" s="3"/>
      <c r="F796" s="5"/>
      <c r="G796" s="6"/>
      <c r="H796" s="5"/>
      <c r="I796" s="5"/>
      <c r="J796" s="5"/>
      <c r="L796" s="7"/>
      <c r="M796" s="5"/>
      <c r="S796" s="5"/>
      <c r="T796" s="8"/>
      <c r="U796" s="8"/>
      <c r="V796" s="6"/>
      <c r="W796" s="5"/>
    </row>
    <row r="797">
      <c r="C797" s="1"/>
      <c r="D797" s="3"/>
      <c r="F797" s="5"/>
      <c r="G797" s="6"/>
      <c r="H797" s="5"/>
      <c r="I797" s="5"/>
      <c r="J797" s="5"/>
      <c r="L797" s="7"/>
      <c r="M797" s="5"/>
      <c r="S797" s="5"/>
      <c r="T797" s="8"/>
      <c r="U797" s="8"/>
      <c r="V797" s="6"/>
      <c r="W797" s="5"/>
    </row>
    <row r="798">
      <c r="C798" s="1"/>
      <c r="D798" s="3"/>
      <c r="F798" s="5"/>
      <c r="G798" s="6"/>
      <c r="H798" s="5"/>
      <c r="I798" s="5"/>
      <c r="J798" s="5"/>
      <c r="L798" s="7"/>
      <c r="M798" s="5"/>
      <c r="S798" s="5"/>
      <c r="T798" s="8"/>
      <c r="U798" s="8"/>
      <c r="V798" s="6"/>
      <c r="W798" s="5"/>
    </row>
    <row r="799">
      <c r="C799" s="1"/>
      <c r="D799" s="3"/>
      <c r="F799" s="5"/>
      <c r="G799" s="6"/>
      <c r="H799" s="5"/>
      <c r="I799" s="5"/>
      <c r="J799" s="5"/>
      <c r="L799" s="7"/>
      <c r="M799" s="5"/>
      <c r="S799" s="5"/>
      <c r="T799" s="8"/>
      <c r="U799" s="8"/>
      <c r="V799" s="6"/>
      <c r="W799" s="5"/>
    </row>
    <row r="800">
      <c r="C800" s="1"/>
      <c r="D800" s="3"/>
      <c r="F800" s="5"/>
      <c r="G800" s="6"/>
      <c r="H800" s="5"/>
      <c r="I800" s="5"/>
      <c r="J800" s="5"/>
      <c r="L800" s="7"/>
      <c r="M800" s="5"/>
      <c r="S800" s="5"/>
      <c r="T800" s="8"/>
      <c r="U800" s="8"/>
      <c r="V800" s="6"/>
      <c r="W800" s="5"/>
    </row>
    <row r="801">
      <c r="C801" s="1"/>
      <c r="D801" s="3"/>
      <c r="F801" s="5"/>
      <c r="G801" s="6"/>
      <c r="H801" s="5"/>
      <c r="I801" s="5"/>
      <c r="J801" s="5"/>
      <c r="L801" s="7"/>
      <c r="M801" s="5"/>
      <c r="S801" s="5"/>
      <c r="T801" s="8"/>
      <c r="U801" s="8"/>
      <c r="V801" s="6"/>
      <c r="W801" s="5"/>
    </row>
    <row r="802">
      <c r="C802" s="1"/>
      <c r="D802" s="3"/>
      <c r="F802" s="5"/>
      <c r="G802" s="6"/>
      <c r="H802" s="5"/>
      <c r="I802" s="5"/>
      <c r="J802" s="5"/>
      <c r="L802" s="7"/>
      <c r="M802" s="5"/>
      <c r="S802" s="5"/>
      <c r="T802" s="8"/>
      <c r="U802" s="8"/>
      <c r="V802" s="6"/>
      <c r="W802" s="5"/>
    </row>
    <row r="803">
      <c r="C803" s="1"/>
      <c r="D803" s="3"/>
      <c r="F803" s="5"/>
      <c r="G803" s="6"/>
      <c r="H803" s="5"/>
      <c r="I803" s="5"/>
      <c r="J803" s="5"/>
      <c r="L803" s="7"/>
      <c r="M803" s="5"/>
      <c r="S803" s="5"/>
      <c r="T803" s="8"/>
      <c r="U803" s="8"/>
      <c r="V803" s="6"/>
      <c r="W803" s="5"/>
    </row>
    <row r="804">
      <c r="C804" s="1"/>
      <c r="D804" s="3"/>
      <c r="F804" s="5"/>
      <c r="G804" s="6"/>
      <c r="H804" s="5"/>
      <c r="I804" s="5"/>
      <c r="J804" s="5"/>
      <c r="L804" s="7"/>
      <c r="M804" s="5"/>
      <c r="S804" s="5"/>
      <c r="T804" s="8"/>
      <c r="U804" s="8"/>
      <c r="V804" s="6"/>
      <c r="W804" s="5"/>
    </row>
    <row r="805">
      <c r="C805" s="1"/>
      <c r="D805" s="3"/>
      <c r="F805" s="5"/>
      <c r="G805" s="6"/>
      <c r="H805" s="5"/>
      <c r="I805" s="5"/>
      <c r="J805" s="5"/>
      <c r="L805" s="7"/>
      <c r="M805" s="5"/>
      <c r="S805" s="5"/>
      <c r="T805" s="8"/>
      <c r="U805" s="8"/>
      <c r="V805" s="6"/>
      <c r="W805" s="5"/>
    </row>
    <row r="806">
      <c r="C806" s="1"/>
      <c r="D806" s="3"/>
      <c r="F806" s="5"/>
      <c r="G806" s="6"/>
      <c r="H806" s="5"/>
      <c r="I806" s="5"/>
      <c r="J806" s="5"/>
      <c r="L806" s="7"/>
      <c r="M806" s="5"/>
      <c r="S806" s="5"/>
      <c r="T806" s="8"/>
      <c r="U806" s="8"/>
      <c r="V806" s="6"/>
      <c r="W806" s="5"/>
    </row>
    <row r="807">
      <c r="C807" s="1"/>
      <c r="D807" s="3"/>
      <c r="F807" s="5"/>
      <c r="G807" s="6"/>
      <c r="H807" s="5"/>
      <c r="I807" s="5"/>
      <c r="J807" s="5"/>
      <c r="L807" s="7"/>
      <c r="M807" s="5"/>
      <c r="S807" s="5"/>
      <c r="T807" s="8"/>
      <c r="U807" s="8"/>
      <c r="V807" s="6"/>
      <c r="W807" s="5"/>
    </row>
    <row r="808">
      <c r="C808" s="1"/>
      <c r="D808" s="3"/>
      <c r="F808" s="5"/>
      <c r="G808" s="6"/>
      <c r="H808" s="5"/>
      <c r="I808" s="5"/>
      <c r="J808" s="5"/>
      <c r="L808" s="7"/>
      <c r="M808" s="5"/>
      <c r="S808" s="5"/>
      <c r="T808" s="8"/>
      <c r="U808" s="8"/>
      <c r="V808" s="6"/>
      <c r="W808" s="5"/>
    </row>
    <row r="809">
      <c r="C809" s="1"/>
      <c r="D809" s="3"/>
      <c r="F809" s="5"/>
      <c r="G809" s="6"/>
      <c r="H809" s="5"/>
      <c r="I809" s="5"/>
      <c r="J809" s="5"/>
      <c r="L809" s="7"/>
      <c r="M809" s="5"/>
      <c r="S809" s="5"/>
      <c r="T809" s="8"/>
      <c r="U809" s="8"/>
      <c r="V809" s="6"/>
      <c r="W809" s="5"/>
    </row>
    <row r="810">
      <c r="C810" s="1"/>
      <c r="D810" s="3"/>
      <c r="F810" s="5"/>
      <c r="G810" s="6"/>
      <c r="H810" s="5"/>
      <c r="I810" s="5"/>
      <c r="J810" s="5"/>
      <c r="L810" s="7"/>
      <c r="M810" s="5"/>
      <c r="S810" s="5"/>
      <c r="T810" s="8"/>
      <c r="U810" s="8"/>
      <c r="V810" s="6"/>
      <c r="W810" s="5"/>
    </row>
    <row r="811">
      <c r="C811" s="1"/>
      <c r="D811" s="3"/>
      <c r="F811" s="5"/>
      <c r="G811" s="6"/>
      <c r="H811" s="5"/>
      <c r="I811" s="5"/>
      <c r="J811" s="5"/>
      <c r="L811" s="7"/>
      <c r="M811" s="5"/>
      <c r="S811" s="5"/>
      <c r="T811" s="8"/>
      <c r="U811" s="8"/>
      <c r="V811" s="6"/>
      <c r="W811" s="5"/>
    </row>
    <row r="812">
      <c r="C812" s="1"/>
      <c r="D812" s="3"/>
      <c r="F812" s="5"/>
      <c r="G812" s="6"/>
      <c r="H812" s="5"/>
      <c r="I812" s="5"/>
      <c r="J812" s="5"/>
      <c r="L812" s="7"/>
      <c r="M812" s="5"/>
      <c r="S812" s="5"/>
      <c r="T812" s="8"/>
      <c r="U812" s="8"/>
      <c r="V812" s="6"/>
      <c r="W812" s="5"/>
    </row>
    <row r="813">
      <c r="C813" s="1"/>
      <c r="D813" s="3"/>
      <c r="F813" s="5"/>
      <c r="G813" s="6"/>
      <c r="H813" s="5"/>
      <c r="I813" s="5"/>
      <c r="J813" s="5"/>
      <c r="L813" s="7"/>
      <c r="M813" s="5"/>
      <c r="S813" s="5"/>
      <c r="T813" s="8"/>
      <c r="U813" s="8"/>
      <c r="V813" s="6"/>
      <c r="W813" s="5"/>
    </row>
    <row r="814">
      <c r="C814" s="1"/>
      <c r="D814" s="3"/>
      <c r="F814" s="5"/>
      <c r="G814" s="6"/>
      <c r="H814" s="5"/>
      <c r="I814" s="5"/>
      <c r="J814" s="5"/>
      <c r="L814" s="7"/>
      <c r="M814" s="5"/>
      <c r="S814" s="5"/>
      <c r="T814" s="8"/>
      <c r="U814" s="8"/>
      <c r="V814" s="6"/>
      <c r="W814" s="5"/>
    </row>
    <row r="815">
      <c r="C815" s="1"/>
      <c r="D815" s="3"/>
      <c r="F815" s="5"/>
      <c r="G815" s="6"/>
      <c r="H815" s="5"/>
      <c r="I815" s="5"/>
      <c r="J815" s="5"/>
      <c r="L815" s="7"/>
      <c r="M815" s="5"/>
      <c r="S815" s="5"/>
      <c r="T815" s="8"/>
      <c r="U815" s="8"/>
      <c r="V815" s="6"/>
      <c r="W815" s="5"/>
    </row>
    <row r="816">
      <c r="C816" s="1"/>
      <c r="D816" s="3"/>
      <c r="F816" s="5"/>
      <c r="G816" s="6"/>
      <c r="H816" s="5"/>
      <c r="I816" s="5"/>
      <c r="J816" s="5"/>
      <c r="L816" s="7"/>
      <c r="M816" s="5"/>
      <c r="S816" s="5"/>
      <c r="T816" s="8"/>
      <c r="U816" s="8"/>
      <c r="V816" s="6"/>
      <c r="W816" s="5"/>
    </row>
    <row r="817">
      <c r="C817" s="1"/>
      <c r="D817" s="3"/>
      <c r="F817" s="5"/>
      <c r="G817" s="6"/>
      <c r="H817" s="5"/>
      <c r="I817" s="5"/>
      <c r="J817" s="5"/>
      <c r="L817" s="7"/>
      <c r="M817" s="5"/>
      <c r="S817" s="5"/>
      <c r="T817" s="8"/>
      <c r="U817" s="8"/>
      <c r="V817" s="6"/>
      <c r="W817" s="5"/>
    </row>
    <row r="818">
      <c r="C818" s="1"/>
      <c r="D818" s="3"/>
      <c r="F818" s="5"/>
      <c r="G818" s="6"/>
      <c r="H818" s="5"/>
      <c r="I818" s="5"/>
      <c r="J818" s="5"/>
      <c r="L818" s="7"/>
      <c r="M818" s="5"/>
      <c r="S818" s="5"/>
      <c r="T818" s="8"/>
      <c r="U818" s="8"/>
      <c r="V818" s="6"/>
      <c r="W818" s="5"/>
    </row>
    <row r="819">
      <c r="C819" s="1"/>
      <c r="D819" s="3"/>
      <c r="F819" s="5"/>
      <c r="G819" s="6"/>
      <c r="H819" s="5"/>
      <c r="I819" s="5"/>
      <c r="J819" s="5"/>
      <c r="L819" s="7"/>
      <c r="M819" s="5"/>
      <c r="S819" s="5"/>
      <c r="T819" s="8"/>
      <c r="U819" s="8"/>
      <c r="V819" s="6"/>
      <c r="W819" s="5"/>
    </row>
    <row r="820">
      <c r="C820" s="1"/>
      <c r="D820" s="3"/>
      <c r="F820" s="5"/>
      <c r="G820" s="6"/>
      <c r="H820" s="5"/>
      <c r="I820" s="5"/>
      <c r="J820" s="5"/>
      <c r="L820" s="7"/>
      <c r="M820" s="5"/>
      <c r="S820" s="5"/>
      <c r="T820" s="8"/>
      <c r="U820" s="8"/>
      <c r="V820" s="6"/>
      <c r="W820" s="5"/>
    </row>
    <row r="821">
      <c r="C821" s="1"/>
      <c r="D821" s="3"/>
      <c r="F821" s="5"/>
      <c r="G821" s="6"/>
      <c r="H821" s="5"/>
      <c r="I821" s="5"/>
      <c r="J821" s="5"/>
      <c r="L821" s="7"/>
      <c r="M821" s="5"/>
      <c r="S821" s="5"/>
      <c r="T821" s="8"/>
      <c r="U821" s="8"/>
      <c r="V821" s="6"/>
      <c r="W821" s="5"/>
    </row>
    <row r="822">
      <c r="C822" s="1"/>
      <c r="D822" s="3"/>
      <c r="F822" s="5"/>
      <c r="G822" s="6"/>
      <c r="H822" s="5"/>
      <c r="I822" s="5"/>
      <c r="J822" s="5"/>
      <c r="L822" s="7"/>
      <c r="M822" s="5"/>
      <c r="S822" s="5"/>
      <c r="T822" s="8"/>
      <c r="U822" s="8"/>
      <c r="V822" s="6"/>
      <c r="W822" s="5"/>
    </row>
    <row r="823">
      <c r="C823" s="1"/>
      <c r="D823" s="3"/>
      <c r="F823" s="5"/>
      <c r="G823" s="6"/>
      <c r="H823" s="5"/>
      <c r="I823" s="5"/>
      <c r="J823" s="5"/>
      <c r="L823" s="7"/>
      <c r="M823" s="5"/>
      <c r="S823" s="5"/>
      <c r="T823" s="8"/>
      <c r="U823" s="8"/>
      <c r="V823" s="6"/>
      <c r="W823" s="5"/>
    </row>
    <row r="824">
      <c r="C824" s="1"/>
      <c r="D824" s="3"/>
      <c r="F824" s="5"/>
      <c r="G824" s="6"/>
      <c r="H824" s="5"/>
      <c r="I824" s="5"/>
      <c r="J824" s="5"/>
      <c r="L824" s="7"/>
      <c r="M824" s="5"/>
      <c r="S824" s="5"/>
      <c r="T824" s="8"/>
      <c r="U824" s="8"/>
      <c r="V824" s="6"/>
      <c r="W824" s="5"/>
    </row>
    <row r="825">
      <c r="C825" s="1"/>
      <c r="D825" s="3"/>
      <c r="F825" s="5"/>
      <c r="G825" s="6"/>
      <c r="H825" s="5"/>
      <c r="I825" s="5"/>
      <c r="J825" s="5"/>
      <c r="L825" s="7"/>
      <c r="M825" s="5"/>
      <c r="S825" s="5"/>
      <c r="T825" s="8"/>
      <c r="U825" s="8"/>
      <c r="V825" s="6"/>
      <c r="W825" s="5"/>
    </row>
    <row r="826">
      <c r="C826" s="1"/>
      <c r="D826" s="3"/>
      <c r="F826" s="5"/>
      <c r="G826" s="6"/>
      <c r="H826" s="5"/>
      <c r="I826" s="5"/>
      <c r="J826" s="5"/>
      <c r="L826" s="7"/>
      <c r="M826" s="5"/>
      <c r="S826" s="5"/>
      <c r="T826" s="8"/>
      <c r="U826" s="8"/>
      <c r="V826" s="6"/>
      <c r="W826" s="5"/>
    </row>
    <row r="827">
      <c r="C827" s="1"/>
      <c r="D827" s="3"/>
      <c r="F827" s="5"/>
      <c r="G827" s="6"/>
      <c r="H827" s="5"/>
      <c r="I827" s="5"/>
      <c r="J827" s="5"/>
      <c r="L827" s="7"/>
      <c r="M827" s="5"/>
      <c r="S827" s="5"/>
      <c r="T827" s="8"/>
      <c r="U827" s="8"/>
      <c r="V827" s="6"/>
      <c r="W827" s="5"/>
    </row>
    <row r="828">
      <c r="C828" s="1"/>
      <c r="D828" s="3"/>
      <c r="F828" s="5"/>
      <c r="G828" s="6"/>
      <c r="H828" s="5"/>
      <c r="I828" s="5"/>
      <c r="J828" s="5"/>
      <c r="L828" s="7"/>
      <c r="M828" s="5"/>
      <c r="S828" s="5"/>
      <c r="T828" s="8"/>
      <c r="U828" s="8"/>
      <c r="V828" s="6"/>
      <c r="W828" s="5"/>
    </row>
    <row r="829">
      <c r="C829" s="1"/>
      <c r="D829" s="3"/>
      <c r="F829" s="5"/>
      <c r="G829" s="6"/>
      <c r="H829" s="5"/>
      <c r="I829" s="5"/>
      <c r="J829" s="5"/>
      <c r="L829" s="7"/>
      <c r="M829" s="5"/>
      <c r="S829" s="5"/>
      <c r="T829" s="8"/>
      <c r="U829" s="8"/>
      <c r="V829" s="6"/>
      <c r="W829" s="5"/>
    </row>
    <row r="830">
      <c r="C830" s="1"/>
      <c r="D830" s="3"/>
      <c r="F830" s="5"/>
      <c r="G830" s="6"/>
      <c r="H830" s="5"/>
      <c r="I830" s="5"/>
      <c r="J830" s="5"/>
      <c r="L830" s="7"/>
      <c r="M830" s="5"/>
      <c r="S830" s="5"/>
      <c r="T830" s="8"/>
      <c r="U830" s="8"/>
      <c r="V830" s="6"/>
      <c r="W830" s="5"/>
    </row>
    <row r="831">
      <c r="C831" s="1"/>
      <c r="D831" s="3"/>
      <c r="F831" s="5"/>
      <c r="G831" s="6"/>
      <c r="H831" s="5"/>
      <c r="I831" s="5"/>
      <c r="J831" s="5"/>
      <c r="L831" s="7"/>
      <c r="M831" s="5"/>
      <c r="S831" s="5"/>
      <c r="T831" s="8"/>
      <c r="U831" s="8"/>
      <c r="V831" s="6"/>
      <c r="W831" s="5"/>
    </row>
    <row r="832">
      <c r="C832" s="1"/>
      <c r="D832" s="3"/>
      <c r="F832" s="5"/>
      <c r="G832" s="6"/>
      <c r="H832" s="5"/>
      <c r="I832" s="5"/>
      <c r="J832" s="5"/>
      <c r="L832" s="7"/>
      <c r="M832" s="5"/>
      <c r="S832" s="5"/>
      <c r="T832" s="8"/>
      <c r="U832" s="8"/>
      <c r="V832" s="6"/>
      <c r="W832" s="5"/>
    </row>
    <row r="833">
      <c r="C833" s="1"/>
      <c r="D833" s="3"/>
      <c r="F833" s="5"/>
      <c r="G833" s="6"/>
      <c r="H833" s="5"/>
      <c r="I833" s="5"/>
      <c r="J833" s="5"/>
      <c r="L833" s="7"/>
      <c r="M833" s="5"/>
      <c r="S833" s="5"/>
      <c r="T833" s="8"/>
      <c r="U833" s="8"/>
      <c r="V833" s="6"/>
      <c r="W833" s="5"/>
    </row>
    <row r="834">
      <c r="C834" s="1"/>
      <c r="D834" s="3"/>
      <c r="F834" s="5"/>
      <c r="G834" s="6"/>
      <c r="H834" s="5"/>
      <c r="I834" s="5"/>
      <c r="J834" s="5"/>
      <c r="L834" s="7"/>
      <c r="M834" s="5"/>
      <c r="S834" s="5"/>
      <c r="T834" s="8"/>
      <c r="U834" s="8"/>
      <c r="V834" s="6"/>
      <c r="W834" s="5"/>
    </row>
    <row r="835">
      <c r="C835" s="1"/>
      <c r="D835" s="3"/>
      <c r="F835" s="5"/>
      <c r="G835" s="6"/>
      <c r="H835" s="5"/>
      <c r="I835" s="5"/>
      <c r="J835" s="5"/>
      <c r="L835" s="7"/>
      <c r="M835" s="5"/>
      <c r="S835" s="5"/>
      <c r="T835" s="8"/>
      <c r="U835" s="8"/>
      <c r="V835" s="6"/>
      <c r="W835" s="5"/>
    </row>
    <row r="836">
      <c r="C836" s="1"/>
      <c r="D836" s="3"/>
      <c r="F836" s="5"/>
      <c r="G836" s="6"/>
      <c r="H836" s="5"/>
      <c r="I836" s="5"/>
      <c r="J836" s="5"/>
      <c r="L836" s="7"/>
      <c r="M836" s="5"/>
      <c r="S836" s="5"/>
      <c r="T836" s="8"/>
      <c r="U836" s="8"/>
      <c r="V836" s="6"/>
      <c r="W836" s="5"/>
    </row>
    <row r="837">
      <c r="C837" s="1"/>
      <c r="D837" s="3"/>
      <c r="F837" s="5"/>
      <c r="G837" s="6"/>
      <c r="H837" s="5"/>
      <c r="I837" s="5"/>
      <c r="J837" s="5"/>
      <c r="L837" s="7"/>
      <c r="M837" s="5"/>
      <c r="S837" s="5"/>
      <c r="T837" s="8"/>
      <c r="U837" s="8"/>
      <c r="V837" s="6"/>
      <c r="W837" s="5"/>
    </row>
    <row r="838">
      <c r="C838" s="1"/>
      <c r="D838" s="3"/>
      <c r="F838" s="5"/>
      <c r="G838" s="6"/>
      <c r="H838" s="5"/>
      <c r="I838" s="5"/>
      <c r="J838" s="5"/>
      <c r="L838" s="7"/>
      <c r="M838" s="5"/>
      <c r="S838" s="5"/>
      <c r="T838" s="8"/>
      <c r="U838" s="8"/>
      <c r="V838" s="6"/>
      <c r="W838" s="5"/>
    </row>
    <row r="839">
      <c r="C839" s="1"/>
      <c r="D839" s="3"/>
      <c r="F839" s="5"/>
      <c r="G839" s="6"/>
      <c r="H839" s="5"/>
      <c r="I839" s="5"/>
      <c r="J839" s="5"/>
      <c r="L839" s="7"/>
      <c r="M839" s="5"/>
      <c r="S839" s="5"/>
      <c r="T839" s="8"/>
      <c r="U839" s="8"/>
      <c r="V839" s="6"/>
      <c r="W839" s="5"/>
    </row>
  </sheetData>
  <conditionalFormatting sqref="X4:Y622 Z4:Z6 AA4:AD622 Z8:Z622">
    <cfRule type="notContainsBlanks" dxfId="0" priority="1">
      <formula>LEN(TRIM(X4))&gt;0</formula>
    </cfRule>
  </conditionalFormatting>
  <conditionalFormatting sqref="F4:F613">
    <cfRule type="colorScale" priority="2">
      <colorScale>
        <cfvo type="min"/>
        <cfvo type="percentile" val="50"/>
        <cfvo type="max"/>
        <color rgb="FF93C47D"/>
        <color rgb="FFFFD666"/>
        <color rgb="FFE06666"/>
      </colorScale>
    </cfRule>
  </conditionalFormatting>
  <conditionalFormatting sqref="N4:N613">
    <cfRule type="colorScale" priority="3">
      <colorScale>
        <cfvo type="min"/>
        <cfvo type="percentile" val="50"/>
        <cfvo type="max"/>
        <color rgb="FFEA9999"/>
        <color rgb="FFFFD666"/>
        <color rgb="FF6D9EEB"/>
      </colorScale>
    </cfRule>
  </conditionalFormatting>
  <conditionalFormatting sqref="H1:H839">
    <cfRule type="colorScale" priority="4">
      <colorScale>
        <cfvo type="min"/>
        <cfvo type="percentile" val="50"/>
        <cfvo type="max"/>
        <color rgb="FFE06666"/>
        <color rgb="FFFFD666"/>
        <color rgb="FF93C47D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8.29"/>
    <col customWidth="1" min="3" max="3" width="11.29"/>
    <col customWidth="1" min="4" max="4" width="13.43"/>
    <col customWidth="1" min="5" max="5" width="11.71"/>
    <col customWidth="1" min="6" max="6" width="8.71"/>
    <col customWidth="1" min="7" max="7" width="5.29"/>
    <col customWidth="1" min="8" max="8" width="6.14"/>
    <col customWidth="1" min="9" max="9" width="5.71"/>
    <col customWidth="1" min="10" max="10" width="5.14"/>
    <col customWidth="1" min="11" max="11" width="5.57"/>
    <col customWidth="1" hidden="1" min="12" max="12" width="8.29"/>
    <col customWidth="1" min="13" max="13" width="8.29"/>
    <col customWidth="1" hidden="1" min="14" max="14" width="9.0"/>
    <col customWidth="1" hidden="1" min="15" max="15" width="4.0"/>
    <col customWidth="1" hidden="1" min="16" max="16" width="4.71"/>
    <col customWidth="1" hidden="1" min="17" max="17" width="5.86"/>
    <col customWidth="1" hidden="1" min="18" max="18" width="6.57"/>
    <col customWidth="1" hidden="1" min="19" max="19" width="6.86"/>
    <col customWidth="1" hidden="1" min="20" max="20" width="10.57"/>
    <col customWidth="1" min="21" max="21" width="10.29"/>
    <col customWidth="1" hidden="1" min="22" max="22" width="12.29"/>
    <col customWidth="1" hidden="1" min="23" max="23" width="14.86"/>
    <col customWidth="1" min="24" max="24" width="8.71"/>
    <col customWidth="1" min="25" max="25" width="11.29"/>
    <col customWidth="1" min="26" max="26" width="8.71"/>
    <col customWidth="1" min="27" max="29" width="12.43"/>
  </cols>
  <sheetData>
    <row r="1">
      <c r="C1" s="2"/>
      <c r="D1" s="4"/>
      <c r="F1" s="5"/>
      <c r="G1" s="6"/>
      <c r="H1" s="5"/>
      <c r="I1" s="5"/>
      <c r="J1" s="5"/>
      <c r="L1" s="7"/>
      <c r="M1" s="5"/>
      <c r="S1" s="5"/>
      <c r="T1" s="8"/>
      <c r="U1" s="8"/>
      <c r="V1" s="6"/>
      <c r="W1" s="5"/>
      <c r="AA1" s="9"/>
      <c r="AB1" s="9">
        <f>COUNTIF(Z:Z,"SI")</f>
        <v>284</v>
      </c>
      <c r="AC1" s="9">
        <f t="shared" ref="AC1:AD1" si="1">COUNTIF(#REF!,"SI")</f>
        <v>0</v>
      </c>
      <c r="AD1" s="9">
        <f t="shared" si="1"/>
        <v>0</v>
      </c>
      <c r="AE1">
        <f>AB1-AC1</f>
        <v>284</v>
      </c>
    </row>
    <row r="2">
      <c r="C2" s="2"/>
      <c r="D2" s="4"/>
      <c r="F2" s="5"/>
      <c r="G2" s="6"/>
      <c r="H2" s="5"/>
      <c r="I2" s="5"/>
      <c r="J2" s="5"/>
      <c r="L2" s="7"/>
      <c r="M2" s="5"/>
      <c r="S2" s="5"/>
      <c r="T2" s="8"/>
      <c r="U2" s="8"/>
      <c r="V2" s="6"/>
      <c r="W2" s="5"/>
    </row>
    <row r="3" ht="40.5" customHeight="1">
      <c r="A3" s="10" t="s">
        <v>0</v>
      </c>
      <c r="B3" s="10" t="s">
        <v>1</v>
      </c>
      <c r="C3" s="16" t="s">
        <v>2</v>
      </c>
      <c r="D3" s="18" t="s">
        <v>3</v>
      </c>
      <c r="E3" s="10" t="s">
        <v>4</v>
      </c>
      <c r="F3" s="13" t="s">
        <v>5</v>
      </c>
      <c r="G3" s="14" t="s">
        <v>6</v>
      </c>
      <c r="H3" s="10" t="s">
        <v>7</v>
      </c>
      <c r="I3" s="10" t="s">
        <v>8</v>
      </c>
      <c r="J3" s="10" t="s">
        <v>9</v>
      </c>
      <c r="K3" s="10" t="s">
        <v>10</v>
      </c>
      <c r="L3" s="10" t="s">
        <v>11</v>
      </c>
      <c r="M3" s="10" t="s">
        <v>12</v>
      </c>
      <c r="N3" s="10" t="s">
        <v>13</v>
      </c>
      <c r="O3" s="10" t="s">
        <v>7</v>
      </c>
      <c r="P3" s="10" t="s">
        <v>8</v>
      </c>
      <c r="Q3" s="10" t="s">
        <v>9</v>
      </c>
      <c r="R3" s="10" t="s">
        <v>10</v>
      </c>
      <c r="S3" s="10" t="s">
        <v>14</v>
      </c>
      <c r="T3" s="14" t="s">
        <v>15</v>
      </c>
      <c r="U3" s="14" t="s">
        <v>16</v>
      </c>
      <c r="V3" s="14" t="s">
        <v>17</v>
      </c>
      <c r="W3" s="15" t="s">
        <v>18</v>
      </c>
      <c r="X3" s="17" t="s">
        <v>19</v>
      </c>
      <c r="Y3" s="17" t="s">
        <v>20</v>
      </c>
      <c r="Z3" s="17" t="s">
        <v>28</v>
      </c>
      <c r="AA3" s="9"/>
      <c r="AB3" s="9" t="s">
        <v>0</v>
      </c>
      <c r="AC3" s="9" t="s">
        <v>29</v>
      </c>
    </row>
    <row r="4" ht="15.75" customHeight="1">
      <c r="A4" s="23">
        <v>1.0</v>
      </c>
      <c r="B4" s="10" t="s">
        <v>33</v>
      </c>
      <c r="C4" s="18">
        <v>42927.711180555554</v>
      </c>
      <c r="D4" s="18">
        <v>43661.70885416667</v>
      </c>
      <c r="E4" s="10" t="s">
        <v>35</v>
      </c>
      <c r="F4" s="23">
        <v>8.0</v>
      </c>
      <c r="G4" s="25">
        <v>2357.0</v>
      </c>
      <c r="H4" s="23">
        <v>97.0</v>
      </c>
      <c r="I4" s="23">
        <v>124.0</v>
      </c>
      <c r="J4" s="23">
        <v>39.0</v>
      </c>
      <c r="K4" s="23">
        <v>3.0</v>
      </c>
      <c r="L4" s="23">
        <v>61515.0</v>
      </c>
      <c r="M4" s="23">
        <v>0.0</v>
      </c>
      <c r="N4" s="10" t="s">
        <v>36</v>
      </c>
      <c r="O4" s="10" t="s">
        <v>36</v>
      </c>
      <c r="P4" s="23">
        <v>0.0</v>
      </c>
      <c r="Q4" s="23">
        <v>0.0</v>
      </c>
      <c r="R4" s="23">
        <v>0.0</v>
      </c>
      <c r="S4" s="10" t="s">
        <v>36</v>
      </c>
      <c r="T4" s="14" t="s">
        <v>36</v>
      </c>
      <c r="U4" s="25">
        <v>2495.0</v>
      </c>
      <c r="V4" s="26">
        <v>35.0</v>
      </c>
      <c r="W4" s="5" t="str">
        <f t="shared" ref="W4:W5" si="2">H4-N4</f>
        <v>#VALUE!</v>
      </c>
      <c r="X4" s="27">
        <f t="shared" ref="X4:X2057" si="3">I4+J4+K4</f>
        <v>166</v>
      </c>
      <c r="Y4" s="28">
        <f t="shared" ref="Y4:Y2057" si="4">(max(D:D)-D4)</f>
        <v>0.08950231481</v>
      </c>
      <c r="Z4" s="27" t="str">
        <f t="shared" ref="Z4:Z2057" si="5">IF(ISTEXT(VLOOKUP(B4,$AC$4:$AC$2102,1,0)),"SI","")</f>
        <v>SI</v>
      </c>
      <c r="AA4" s="29"/>
      <c r="AB4" s="29">
        <v>1.0</v>
      </c>
      <c r="AC4" s="29" t="s">
        <v>37</v>
      </c>
      <c r="AD4" s="29"/>
      <c r="AG4" s="10"/>
    </row>
    <row r="5">
      <c r="A5" s="23">
        <v>2.0</v>
      </c>
      <c r="B5" s="10" t="s">
        <v>38</v>
      </c>
      <c r="C5" s="18">
        <v>40547.52358796296</v>
      </c>
      <c r="D5" s="18">
        <v>43661.57247685185</v>
      </c>
      <c r="E5" s="10" t="s">
        <v>39</v>
      </c>
      <c r="F5" s="23">
        <v>0.0</v>
      </c>
      <c r="G5" s="25">
        <v>2349.0</v>
      </c>
      <c r="H5" s="23">
        <v>156.0</v>
      </c>
      <c r="I5" s="23">
        <v>51.0</v>
      </c>
      <c r="J5" s="23">
        <v>5.0</v>
      </c>
      <c r="K5" s="23">
        <v>41.0</v>
      </c>
      <c r="L5" s="23">
        <v>39053.0</v>
      </c>
      <c r="M5" s="23">
        <v>0.0</v>
      </c>
      <c r="N5" s="10" t="s">
        <v>36</v>
      </c>
      <c r="O5" s="10" t="s">
        <v>36</v>
      </c>
      <c r="P5" s="23">
        <v>0.0</v>
      </c>
      <c r="Q5" s="23">
        <v>0.0</v>
      </c>
      <c r="R5" s="23">
        <v>0.0</v>
      </c>
      <c r="S5" s="10" t="s">
        <v>36</v>
      </c>
      <c r="T5" s="14" t="s">
        <v>36</v>
      </c>
      <c r="U5" s="25">
        <v>2494.0</v>
      </c>
      <c r="V5" s="14" t="s">
        <v>36</v>
      </c>
      <c r="W5" s="5" t="str">
        <f t="shared" si="2"/>
        <v>#VALUE!</v>
      </c>
      <c r="X5" s="27">
        <f t="shared" si="3"/>
        <v>97</v>
      </c>
      <c r="Y5" s="28">
        <f t="shared" si="4"/>
        <v>0.2258796296</v>
      </c>
      <c r="Z5" s="27" t="str">
        <f t="shared" si="5"/>
        <v/>
      </c>
      <c r="AA5" s="29"/>
      <c r="AB5" s="29">
        <v>2.0</v>
      </c>
      <c r="AC5" s="29" t="s">
        <v>40</v>
      </c>
      <c r="AD5" s="29"/>
      <c r="AE5" s="30"/>
      <c r="AF5" s="30"/>
      <c r="AG5" s="10"/>
    </row>
    <row r="6">
      <c r="A6" s="23">
        <v>3.0</v>
      </c>
      <c r="B6" s="10" t="s">
        <v>41</v>
      </c>
      <c r="C6" s="18">
        <v>42901.47523148148</v>
      </c>
      <c r="D6" s="18">
        <v>43661.388032407405</v>
      </c>
      <c r="E6" s="10" t="s">
        <v>35</v>
      </c>
      <c r="F6" s="23">
        <v>4.0</v>
      </c>
      <c r="G6" s="25">
        <v>2342.0</v>
      </c>
      <c r="H6" s="23">
        <v>105.0</v>
      </c>
      <c r="I6" s="23">
        <v>58.0</v>
      </c>
      <c r="J6" s="23">
        <v>12.0</v>
      </c>
      <c r="K6" s="23">
        <v>5.0</v>
      </c>
      <c r="L6" s="23">
        <v>73480.0</v>
      </c>
      <c r="M6" s="23">
        <v>0.0</v>
      </c>
      <c r="N6" s="23">
        <v>1590.0</v>
      </c>
      <c r="O6" s="23">
        <v>213.0</v>
      </c>
      <c r="P6" s="23">
        <v>5.0</v>
      </c>
      <c r="Q6" s="23">
        <v>0.0</v>
      </c>
      <c r="R6" s="23">
        <v>0.0</v>
      </c>
      <c r="S6" s="23">
        <v>73480.0</v>
      </c>
      <c r="T6" s="25">
        <v>0.0</v>
      </c>
      <c r="U6" s="25">
        <v>2440.0</v>
      </c>
      <c r="V6" s="14" t="s">
        <v>36</v>
      </c>
      <c r="W6" s="5"/>
      <c r="X6" s="27">
        <f t="shared" si="3"/>
        <v>75</v>
      </c>
      <c r="Y6" s="28">
        <f t="shared" si="4"/>
        <v>0.4103240741</v>
      </c>
      <c r="Z6" s="27" t="str">
        <f t="shared" si="5"/>
        <v>SI</v>
      </c>
      <c r="AA6" s="29"/>
      <c r="AB6" s="29">
        <v>3.0</v>
      </c>
      <c r="AC6" s="29" t="s">
        <v>42</v>
      </c>
      <c r="AD6" s="29"/>
      <c r="AF6" s="30"/>
      <c r="AG6" s="10"/>
    </row>
    <row r="7">
      <c r="A7" s="23">
        <v>4.0</v>
      </c>
      <c r="B7" s="10" t="s">
        <v>43</v>
      </c>
      <c r="C7" s="18">
        <v>41847.449270833335</v>
      </c>
      <c r="D7" s="18">
        <v>43658.32630787037</v>
      </c>
      <c r="E7" s="10" t="s">
        <v>35</v>
      </c>
      <c r="F7" s="23">
        <v>0.0</v>
      </c>
      <c r="G7" s="25">
        <v>2327.0</v>
      </c>
      <c r="H7" s="23">
        <v>91.0</v>
      </c>
      <c r="I7" s="23">
        <v>128.0</v>
      </c>
      <c r="J7" s="23">
        <v>60.0</v>
      </c>
      <c r="K7" s="23">
        <v>6.0</v>
      </c>
      <c r="L7" s="23">
        <v>12824.0</v>
      </c>
      <c r="M7" s="23">
        <v>0.0</v>
      </c>
      <c r="N7" s="10" t="s">
        <v>36</v>
      </c>
      <c r="O7" s="10" t="s">
        <v>36</v>
      </c>
      <c r="P7" s="23">
        <v>0.0</v>
      </c>
      <c r="Q7" s="23">
        <v>0.0</v>
      </c>
      <c r="R7" s="23">
        <v>0.0</v>
      </c>
      <c r="S7" s="10" t="s">
        <v>36</v>
      </c>
      <c r="T7" s="14" t="s">
        <v>36</v>
      </c>
      <c r="U7" s="25">
        <v>2351.0</v>
      </c>
      <c r="V7" s="26">
        <v>33.0</v>
      </c>
      <c r="W7" s="5"/>
      <c r="X7" s="27">
        <f t="shared" si="3"/>
        <v>194</v>
      </c>
      <c r="Y7" s="28">
        <f t="shared" si="4"/>
        <v>3.472048611</v>
      </c>
      <c r="Z7" s="27" t="str">
        <f t="shared" si="5"/>
        <v/>
      </c>
      <c r="AA7" s="29"/>
      <c r="AB7" s="29">
        <v>4.0</v>
      </c>
      <c r="AC7" s="29" t="s">
        <v>44</v>
      </c>
      <c r="AD7" s="29"/>
      <c r="AF7" s="30"/>
      <c r="AG7" s="10"/>
    </row>
    <row r="8">
      <c r="A8" s="23">
        <v>5.0</v>
      </c>
      <c r="B8" s="10" t="s">
        <v>45</v>
      </c>
      <c r="C8" s="18">
        <v>41561.384467592594</v>
      </c>
      <c r="D8" s="18">
        <v>43661.40356481481</v>
      </c>
      <c r="E8" s="10" t="s">
        <v>39</v>
      </c>
      <c r="F8" s="23">
        <v>0.0</v>
      </c>
      <c r="G8" s="25">
        <v>2293.0</v>
      </c>
      <c r="H8" s="23">
        <v>134.0</v>
      </c>
      <c r="I8" s="23">
        <v>52.0</v>
      </c>
      <c r="J8" s="23">
        <v>10.0</v>
      </c>
      <c r="K8" s="23">
        <v>17.0</v>
      </c>
      <c r="L8" s="23">
        <v>42526.0</v>
      </c>
      <c r="M8" s="23">
        <v>100.0</v>
      </c>
      <c r="N8" s="23">
        <v>1866.0</v>
      </c>
      <c r="O8" s="23">
        <v>145.0</v>
      </c>
      <c r="P8" s="23">
        <v>26.0</v>
      </c>
      <c r="Q8" s="23">
        <v>1.0</v>
      </c>
      <c r="R8" s="23">
        <v>6.0</v>
      </c>
      <c r="S8" s="23">
        <v>42526.0</v>
      </c>
      <c r="T8" s="25">
        <v>100.0</v>
      </c>
      <c r="U8" s="25">
        <v>2391.0</v>
      </c>
      <c r="V8" s="26">
        <v>30.0</v>
      </c>
      <c r="W8" s="5"/>
      <c r="X8" s="27">
        <f t="shared" si="3"/>
        <v>79</v>
      </c>
      <c r="Y8" s="28">
        <f t="shared" si="4"/>
        <v>0.3947916667</v>
      </c>
      <c r="Z8" s="27" t="str">
        <f t="shared" si="5"/>
        <v>SI</v>
      </c>
      <c r="AA8" s="29"/>
      <c r="AB8" s="29">
        <v>5.0</v>
      </c>
      <c r="AC8" s="29" t="s">
        <v>46</v>
      </c>
      <c r="AD8" s="29"/>
      <c r="AF8" s="30"/>
      <c r="AG8" s="10"/>
    </row>
    <row r="9">
      <c r="A9" s="23">
        <v>6.0</v>
      </c>
      <c r="B9" s="10" t="s">
        <v>47</v>
      </c>
      <c r="C9" s="18">
        <v>41846.2502662037</v>
      </c>
      <c r="D9" s="18">
        <v>43661.66950231481</v>
      </c>
      <c r="E9" s="10" t="s">
        <v>39</v>
      </c>
      <c r="F9" s="23">
        <v>14.0</v>
      </c>
      <c r="G9" s="25">
        <v>2226.0</v>
      </c>
      <c r="H9" s="23">
        <v>93.0</v>
      </c>
      <c r="I9" s="23">
        <v>90.0</v>
      </c>
      <c r="J9" s="23">
        <v>29.0</v>
      </c>
      <c r="K9" s="23">
        <v>41.0</v>
      </c>
      <c r="L9" s="23">
        <v>58972.0</v>
      </c>
      <c r="M9" s="23">
        <v>0.0</v>
      </c>
      <c r="N9" s="23">
        <v>2206.0</v>
      </c>
      <c r="O9" s="23">
        <v>112.0</v>
      </c>
      <c r="P9" s="23">
        <v>35.0</v>
      </c>
      <c r="Q9" s="23">
        <v>10.0</v>
      </c>
      <c r="R9" s="23">
        <v>6.0</v>
      </c>
      <c r="S9" s="23">
        <v>58972.0</v>
      </c>
      <c r="T9" s="25">
        <v>0.0</v>
      </c>
      <c r="U9" s="25">
        <v>2376.0</v>
      </c>
      <c r="V9" s="26">
        <v>19.0</v>
      </c>
      <c r="W9" s="5"/>
      <c r="X9" s="27">
        <f t="shared" si="3"/>
        <v>160</v>
      </c>
      <c r="Y9" s="28">
        <f t="shared" si="4"/>
        <v>0.1288541667</v>
      </c>
      <c r="Z9" s="27" t="str">
        <f t="shared" si="5"/>
        <v>SI</v>
      </c>
      <c r="AA9" s="29"/>
      <c r="AB9" s="29">
        <v>6.0</v>
      </c>
      <c r="AC9" s="29" t="s">
        <v>49</v>
      </c>
      <c r="AD9" s="29"/>
      <c r="AF9" s="30"/>
      <c r="AG9" s="10"/>
    </row>
    <row r="10">
      <c r="A10" s="23">
        <v>7.0</v>
      </c>
      <c r="B10" s="10" t="s">
        <v>50</v>
      </c>
      <c r="C10" s="18">
        <v>42198.631747685184</v>
      </c>
      <c r="D10" s="18">
        <v>43661.67834490741</v>
      </c>
      <c r="E10" s="10" t="s">
        <v>39</v>
      </c>
      <c r="F10" s="23">
        <v>0.0</v>
      </c>
      <c r="G10" s="25">
        <v>2218.0</v>
      </c>
      <c r="H10" s="23">
        <v>87.0</v>
      </c>
      <c r="I10" s="23">
        <v>112.0</v>
      </c>
      <c r="J10" s="23">
        <v>55.0</v>
      </c>
      <c r="K10" s="23">
        <v>33.0</v>
      </c>
      <c r="L10" s="23">
        <v>14008.0</v>
      </c>
      <c r="M10" s="23">
        <v>0.0</v>
      </c>
      <c r="N10" s="23">
        <v>1768.0</v>
      </c>
      <c r="O10" s="23">
        <v>82.0</v>
      </c>
      <c r="P10" s="23">
        <v>33.0</v>
      </c>
      <c r="Q10" s="23">
        <v>4.0</v>
      </c>
      <c r="R10" s="23">
        <v>9.0</v>
      </c>
      <c r="S10" s="23">
        <v>14008.0</v>
      </c>
      <c r="T10" s="25">
        <v>0.0</v>
      </c>
      <c r="U10" s="25">
        <v>2555.0</v>
      </c>
      <c r="V10" s="26">
        <v>26.0</v>
      </c>
      <c r="W10" s="5"/>
      <c r="X10" s="27">
        <f t="shared" si="3"/>
        <v>200</v>
      </c>
      <c r="Y10" s="28">
        <f t="shared" si="4"/>
        <v>0.1200115741</v>
      </c>
      <c r="Z10" s="27" t="str">
        <f t="shared" si="5"/>
        <v/>
      </c>
      <c r="AA10" s="29"/>
      <c r="AB10" s="29">
        <v>7.0</v>
      </c>
      <c r="AC10" s="29" t="s">
        <v>51</v>
      </c>
      <c r="AD10" s="29"/>
      <c r="AF10" s="30"/>
      <c r="AG10" s="10"/>
    </row>
    <row r="11">
      <c r="A11" s="23">
        <v>8.0</v>
      </c>
      <c r="B11" s="10" t="s">
        <v>52</v>
      </c>
      <c r="C11" s="18">
        <v>39989.77894675926</v>
      </c>
      <c r="D11" s="18">
        <v>43654.13443287037</v>
      </c>
      <c r="E11" s="10" t="s">
        <v>39</v>
      </c>
      <c r="F11" s="23">
        <v>0.0</v>
      </c>
      <c r="G11" s="25">
        <v>2217.0</v>
      </c>
      <c r="H11" s="23">
        <v>95.0</v>
      </c>
      <c r="I11" s="23">
        <v>50.0</v>
      </c>
      <c r="J11" s="23">
        <v>7.0</v>
      </c>
      <c r="K11" s="23">
        <v>23.0</v>
      </c>
      <c r="L11" s="23">
        <v>16720.0</v>
      </c>
      <c r="M11" s="23">
        <v>0.0</v>
      </c>
      <c r="N11" s="10" t="s">
        <v>36</v>
      </c>
      <c r="O11" s="10" t="s">
        <v>36</v>
      </c>
      <c r="P11" s="23">
        <v>0.0</v>
      </c>
      <c r="Q11" s="23">
        <v>0.0</v>
      </c>
      <c r="R11" s="23">
        <v>0.0</v>
      </c>
      <c r="S11" s="10" t="s">
        <v>36</v>
      </c>
      <c r="T11" s="14" t="s">
        <v>36</v>
      </c>
      <c r="U11" s="25">
        <v>1705.0</v>
      </c>
      <c r="V11" s="33" t="s">
        <v>36</v>
      </c>
      <c r="W11" s="5"/>
      <c r="X11" s="27">
        <f t="shared" si="3"/>
        <v>80</v>
      </c>
      <c r="Y11" s="28">
        <f t="shared" si="4"/>
        <v>7.663923611</v>
      </c>
      <c r="Z11" s="27" t="str">
        <f t="shared" si="5"/>
        <v/>
      </c>
      <c r="AA11" s="29"/>
      <c r="AB11" s="29">
        <v>8.0</v>
      </c>
      <c r="AC11" s="29" t="s">
        <v>54</v>
      </c>
      <c r="AD11" s="29"/>
      <c r="AF11" s="30"/>
      <c r="AG11" s="10"/>
    </row>
    <row r="12">
      <c r="A12" s="23">
        <v>9.0</v>
      </c>
      <c r="B12" s="10" t="s">
        <v>55</v>
      </c>
      <c r="C12" s="18">
        <v>42869.18819444445</v>
      </c>
      <c r="D12" s="18">
        <v>43661.765543981484</v>
      </c>
      <c r="E12" s="10" t="s">
        <v>39</v>
      </c>
      <c r="F12" s="23">
        <v>12.0</v>
      </c>
      <c r="G12" s="25">
        <v>2197.0</v>
      </c>
      <c r="H12" s="23">
        <v>70.0</v>
      </c>
      <c r="I12" s="23">
        <v>315.0</v>
      </c>
      <c r="J12" s="23">
        <v>49.0</v>
      </c>
      <c r="K12" s="23">
        <v>52.0</v>
      </c>
      <c r="L12" s="23">
        <v>83637.0</v>
      </c>
      <c r="M12" s="23">
        <v>0.0</v>
      </c>
      <c r="N12" s="10" t="s">
        <v>36</v>
      </c>
      <c r="O12" s="10" t="s">
        <v>36</v>
      </c>
      <c r="P12" s="23">
        <v>0.0</v>
      </c>
      <c r="Q12" s="23">
        <v>0.0</v>
      </c>
      <c r="R12" s="23">
        <v>0.0</v>
      </c>
      <c r="S12" s="10" t="s">
        <v>36</v>
      </c>
      <c r="T12" s="14" t="s">
        <v>36</v>
      </c>
      <c r="U12" s="25">
        <v>2414.0</v>
      </c>
      <c r="V12" s="33" t="s">
        <v>36</v>
      </c>
      <c r="W12" s="5"/>
      <c r="X12" s="27">
        <f t="shared" si="3"/>
        <v>416</v>
      </c>
      <c r="Y12" s="28">
        <f t="shared" si="4"/>
        <v>0.03281249999</v>
      </c>
      <c r="Z12" s="27" t="str">
        <f t="shared" si="5"/>
        <v>SI</v>
      </c>
      <c r="AA12" s="29"/>
      <c r="AB12" s="29">
        <v>9.0</v>
      </c>
      <c r="AC12" s="29" t="s">
        <v>57</v>
      </c>
      <c r="AD12" s="29"/>
      <c r="AF12" s="30"/>
      <c r="AG12" s="10"/>
    </row>
    <row r="13">
      <c r="A13" s="23">
        <v>10.0</v>
      </c>
      <c r="B13" s="10" t="s">
        <v>44</v>
      </c>
      <c r="C13" s="18">
        <v>42836.531909722224</v>
      </c>
      <c r="D13" s="18">
        <v>43661.755266203705</v>
      </c>
      <c r="E13" s="10" t="s">
        <v>39</v>
      </c>
      <c r="F13" s="23">
        <v>4.0</v>
      </c>
      <c r="G13" s="25">
        <v>2183.0</v>
      </c>
      <c r="H13" s="23">
        <v>83.0</v>
      </c>
      <c r="I13" s="23">
        <v>229.0</v>
      </c>
      <c r="J13" s="23">
        <v>22.0</v>
      </c>
      <c r="K13" s="23">
        <v>48.0</v>
      </c>
      <c r="L13" s="23">
        <v>13354.0</v>
      </c>
      <c r="M13" s="23">
        <v>11.11</v>
      </c>
      <c r="N13" s="23">
        <v>1896.0</v>
      </c>
      <c r="O13" s="23">
        <v>131.0</v>
      </c>
      <c r="P13" s="23">
        <v>31.0</v>
      </c>
      <c r="Q13" s="23">
        <v>0.0</v>
      </c>
      <c r="R13" s="23">
        <v>1.0</v>
      </c>
      <c r="S13" s="23">
        <v>13354.0</v>
      </c>
      <c r="T13" s="25">
        <v>11.11</v>
      </c>
      <c r="U13" s="25">
        <v>2558.0</v>
      </c>
      <c r="V13" s="25">
        <v>38.0</v>
      </c>
      <c r="W13" s="5"/>
      <c r="X13" s="27">
        <f t="shared" si="3"/>
        <v>299</v>
      </c>
      <c r="Y13" s="28">
        <f t="shared" si="4"/>
        <v>0.04309027777</v>
      </c>
      <c r="Z13" s="27" t="str">
        <f t="shared" si="5"/>
        <v>SI</v>
      </c>
      <c r="AA13" s="29"/>
      <c r="AB13" s="29">
        <v>10.0</v>
      </c>
      <c r="AC13" s="29" t="s">
        <v>58</v>
      </c>
      <c r="AD13" s="29"/>
      <c r="AG13" s="10"/>
    </row>
    <row r="14">
      <c r="A14" s="23">
        <v>11.0</v>
      </c>
      <c r="B14" s="10" t="s">
        <v>59</v>
      </c>
      <c r="C14" s="18">
        <v>42604.73847222222</v>
      </c>
      <c r="D14" s="18">
        <v>43661.72039351852</v>
      </c>
      <c r="E14" s="10" t="s">
        <v>35</v>
      </c>
      <c r="F14" s="23">
        <v>12.0</v>
      </c>
      <c r="G14" s="25">
        <v>2180.0</v>
      </c>
      <c r="H14" s="23">
        <v>85.0</v>
      </c>
      <c r="I14" s="23">
        <v>134.0</v>
      </c>
      <c r="J14" s="23">
        <v>29.0</v>
      </c>
      <c r="K14" s="23">
        <v>63.0</v>
      </c>
      <c r="L14" s="23">
        <v>54792.0</v>
      </c>
      <c r="M14" s="23">
        <v>0.0</v>
      </c>
      <c r="N14" s="23">
        <v>1804.0</v>
      </c>
      <c r="O14" s="23">
        <v>113.0</v>
      </c>
      <c r="P14" s="23">
        <v>14.0</v>
      </c>
      <c r="Q14" s="23">
        <v>2.0</v>
      </c>
      <c r="R14" s="23">
        <v>4.0</v>
      </c>
      <c r="S14" s="23">
        <v>54792.0</v>
      </c>
      <c r="T14" s="25">
        <v>0.0</v>
      </c>
      <c r="U14" s="25">
        <v>2271.0</v>
      </c>
      <c r="V14" s="26">
        <v>28.0</v>
      </c>
      <c r="W14" s="5"/>
      <c r="X14" s="27">
        <f t="shared" si="3"/>
        <v>226</v>
      </c>
      <c r="Y14" s="28">
        <f t="shared" si="4"/>
        <v>0.07796296296</v>
      </c>
      <c r="Z14" s="27" t="str">
        <f t="shared" si="5"/>
        <v>SI</v>
      </c>
      <c r="AA14" s="29"/>
      <c r="AB14" s="29">
        <v>11.0</v>
      </c>
      <c r="AC14" s="29" t="s">
        <v>61</v>
      </c>
      <c r="AD14" s="29"/>
      <c r="AG14" s="10"/>
    </row>
    <row r="15">
      <c r="A15" s="23">
        <v>12.0</v>
      </c>
      <c r="B15" s="10" t="s">
        <v>62</v>
      </c>
      <c r="C15" s="18">
        <v>43197.45856481481</v>
      </c>
      <c r="D15" s="18">
        <v>43654.307118055556</v>
      </c>
      <c r="E15" s="10" t="s">
        <v>35</v>
      </c>
      <c r="F15" s="23">
        <v>0.0</v>
      </c>
      <c r="G15" s="25">
        <v>2178.0</v>
      </c>
      <c r="H15" s="23">
        <v>131.0</v>
      </c>
      <c r="I15" s="23">
        <v>15.0</v>
      </c>
      <c r="J15" s="23">
        <v>1.0</v>
      </c>
      <c r="K15" s="23">
        <v>0.0</v>
      </c>
      <c r="L15" s="23">
        <v>182490.0</v>
      </c>
      <c r="M15" s="23">
        <v>0.0</v>
      </c>
      <c r="N15" s="10" t="s">
        <v>36</v>
      </c>
      <c r="O15" s="10" t="s">
        <v>36</v>
      </c>
      <c r="P15" s="23">
        <v>0.0</v>
      </c>
      <c r="Q15" s="23">
        <v>0.0</v>
      </c>
      <c r="R15" s="23">
        <v>0.0</v>
      </c>
      <c r="S15" s="10" t="s">
        <v>36</v>
      </c>
      <c r="T15" s="14" t="s">
        <v>36</v>
      </c>
      <c r="U15" s="25">
        <v>1958.0</v>
      </c>
      <c r="V15" s="26">
        <v>16.0</v>
      </c>
      <c r="W15" s="5"/>
      <c r="X15" s="27">
        <f t="shared" si="3"/>
        <v>16</v>
      </c>
      <c r="Y15" s="28">
        <f t="shared" si="4"/>
        <v>7.491238426</v>
      </c>
      <c r="Z15" s="27" t="str">
        <f t="shared" si="5"/>
        <v>SI</v>
      </c>
      <c r="AA15" s="29"/>
      <c r="AB15" s="29">
        <v>12.0</v>
      </c>
      <c r="AC15" s="29" t="s">
        <v>63</v>
      </c>
      <c r="AD15" s="29"/>
      <c r="AG15" s="10"/>
    </row>
    <row r="16">
      <c r="A16" s="23">
        <v>13.0</v>
      </c>
      <c r="B16" s="10" t="s">
        <v>64</v>
      </c>
      <c r="C16" s="18">
        <v>40216.879699074074</v>
      </c>
      <c r="D16" s="18">
        <v>43621.802349537036</v>
      </c>
      <c r="E16" s="10" t="s">
        <v>35</v>
      </c>
      <c r="F16" s="23">
        <v>0.0</v>
      </c>
      <c r="G16" s="25">
        <v>2176.0</v>
      </c>
      <c r="H16" s="23">
        <v>114.0</v>
      </c>
      <c r="I16" s="23">
        <v>176.0</v>
      </c>
      <c r="J16" s="23">
        <v>54.0</v>
      </c>
      <c r="K16" s="23">
        <v>27.0</v>
      </c>
      <c r="L16" s="23">
        <v>59702.0</v>
      </c>
      <c r="M16" s="23">
        <v>0.0</v>
      </c>
      <c r="N16" s="10" t="s">
        <v>36</v>
      </c>
      <c r="O16" s="10" t="s">
        <v>36</v>
      </c>
      <c r="P16" s="23">
        <v>0.0</v>
      </c>
      <c r="Q16" s="23">
        <v>0.0</v>
      </c>
      <c r="R16" s="23">
        <v>0.0</v>
      </c>
      <c r="S16" s="10" t="s">
        <v>36</v>
      </c>
      <c r="T16" s="14" t="s">
        <v>36</v>
      </c>
      <c r="U16" s="25">
        <v>2306.0</v>
      </c>
      <c r="V16" s="14" t="s">
        <v>36</v>
      </c>
      <c r="W16" s="5"/>
      <c r="X16" s="27">
        <f t="shared" si="3"/>
        <v>257</v>
      </c>
      <c r="Y16" s="28">
        <f t="shared" si="4"/>
        <v>39.99600694</v>
      </c>
      <c r="Z16" s="27" t="str">
        <f t="shared" si="5"/>
        <v/>
      </c>
      <c r="AA16" s="29"/>
      <c r="AB16" s="29">
        <v>13.0</v>
      </c>
      <c r="AC16" s="29" t="s">
        <v>66</v>
      </c>
      <c r="AD16" s="29"/>
      <c r="AG16" s="10"/>
    </row>
    <row r="17">
      <c r="A17" s="23">
        <v>14.0</v>
      </c>
      <c r="B17" s="10" t="s">
        <v>67</v>
      </c>
      <c r="C17" s="18">
        <v>41180.83819444444</v>
      </c>
      <c r="D17" s="18">
        <v>43661.6803125</v>
      </c>
      <c r="E17" s="10" t="s">
        <v>39</v>
      </c>
      <c r="F17" s="23">
        <v>2.0</v>
      </c>
      <c r="G17" s="25">
        <v>2174.0</v>
      </c>
      <c r="H17" s="23">
        <v>92.0</v>
      </c>
      <c r="I17" s="23">
        <v>1272.0</v>
      </c>
      <c r="J17" s="23">
        <v>74.0</v>
      </c>
      <c r="K17" s="23">
        <v>689.0</v>
      </c>
      <c r="L17" s="23">
        <v>44304.0</v>
      </c>
      <c r="M17" s="23">
        <v>0.0</v>
      </c>
      <c r="N17" s="23">
        <v>1481.0</v>
      </c>
      <c r="O17" s="23">
        <v>183.0</v>
      </c>
      <c r="P17" s="23">
        <v>108.0</v>
      </c>
      <c r="Q17" s="23">
        <v>2.0</v>
      </c>
      <c r="R17" s="23">
        <v>65.0</v>
      </c>
      <c r="S17" s="23">
        <v>44304.0</v>
      </c>
      <c r="T17" s="25">
        <v>0.0</v>
      </c>
      <c r="U17" s="25">
        <v>1933.0</v>
      </c>
      <c r="V17" s="26">
        <v>26.0</v>
      </c>
      <c r="W17" s="5"/>
      <c r="X17" s="27">
        <f t="shared" si="3"/>
        <v>2035</v>
      </c>
      <c r="Y17" s="28">
        <f t="shared" si="4"/>
        <v>0.1180439815</v>
      </c>
      <c r="Z17" s="27" t="str">
        <f t="shared" si="5"/>
        <v/>
      </c>
      <c r="AA17" s="29"/>
      <c r="AB17" s="29">
        <v>14.0</v>
      </c>
      <c r="AC17" s="29" t="s">
        <v>69</v>
      </c>
      <c r="AD17" s="29"/>
      <c r="AG17" s="10"/>
    </row>
    <row r="18">
      <c r="A18" s="23">
        <v>15.0</v>
      </c>
      <c r="B18" s="10" t="s">
        <v>70</v>
      </c>
      <c r="C18" s="18">
        <v>43619.39141203704</v>
      </c>
      <c r="D18" s="18">
        <v>43661.67120370371</v>
      </c>
      <c r="E18" s="10" t="s">
        <v>35</v>
      </c>
      <c r="F18" s="23">
        <v>4.0</v>
      </c>
      <c r="G18" s="25">
        <v>2167.0</v>
      </c>
      <c r="H18" s="23">
        <v>97.0</v>
      </c>
      <c r="I18" s="23">
        <v>351.0</v>
      </c>
      <c r="J18" s="23">
        <v>97.0</v>
      </c>
      <c r="K18" s="23">
        <v>144.0</v>
      </c>
      <c r="L18" s="23">
        <v>11616.0</v>
      </c>
      <c r="M18" s="23">
        <v>0.0</v>
      </c>
      <c r="N18" s="23">
        <v>1382.0</v>
      </c>
      <c r="O18" s="23">
        <v>193.0</v>
      </c>
      <c r="P18" s="23">
        <v>5.0</v>
      </c>
      <c r="Q18" s="23">
        <v>0.0</v>
      </c>
      <c r="R18" s="23">
        <v>3.0</v>
      </c>
      <c r="S18" s="23">
        <v>11616.0</v>
      </c>
      <c r="T18" s="25">
        <v>0.0</v>
      </c>
      <c r="U18" s="25">
        <v>2588.0</v>
      </c>
      <c r="V18" s="25">
        <v>37.0</v>
      </c>
      <c r="W18" s="5"/>
      <c r="X18" s="27">
        <f t="shared" si="3"/>
        <v>592</v>
      </c>
      <c r="Y18" s="28">
        <f t="shared" si="4"/>
        <v>0.1271527778</v>
      </c>
      <c r="Z18" s="27" t="str">
        <f t="shared" si="5"/>
        <v/>
      </c>
      <c r="AA18" s="29"/>
      <c r="AB18" s="29">
        <v>15.0</v>
      </c>
      <c r="AC18" s="29" t="s">
        <v>47</v>
      </c>
      <c r="AD18" s="29"/>
      <c r="AG18" s="10"/>
    </row>
    <row r="19">
      <c r="A19" s="23">
        <v>16.0</v>
      </c>
      <c r="B19" s="10" t="s">
        <v>72</v>
      </c>
      <c r="C19" s="18">
        <v>42335.50230324074</v>
      </c>
      <c r="D19" s="18">
        <v>43661.312418981484</v>
      </c>
      <c r="E19" s="10" t="s">
        <v>35</v>
      </c>
      <c r="F19" s="23">
        <v>7.0</v>
      </c>
      <c r="G19" s="25">
        <v>2165.0</v>
      </c>
      <c r="H19" s="23">
        <v>82.0</v>
      </c>
      <c r="I19" s="23">
        <v>286.0</v>
      </c>
      <c r="J19" s="23">
        <v>101.0</v>
      </c>
      <c r="K19" s="23">
        <v>101.0</v>
      </c>
      <c r="L19" s="23">
        <v>76319.0</v>
      </c>
      <c r="M19" s="23">
        <v>0.0</v>
      </c>
      <c r="N19" s="23">
        <v>1302.0</v>
      </c>
      <c r="O19" s="23">
        <v>182.0</v>
      </c>
      <c r="P19" s="23">
        <v>3.0</v>
      </c>
      <c r="Q19" s="23">
        <v>1.0</v>
      </c>
      <c r="R19" s="23">
        <v>0.0</v>
      </c>
      <c r="S19" s="23">
        <v>76319.0</v>
      </c>
      <c r="T19" s="25">
        <v>0.0</v>
      </c>
      <c r="U19" s="25">
        <v>3035.0</v>
      </c>
      <c r="V19" s="25">
        <v>45.0</v>
      </c>
      <c r="W19" s="5"/>
      <c r="X19" s="27">
        <f t="shared" si="3"/>
        <v>488</v>
      </c>
      <c r="Y19" s="28">
        <f t="shared" si="4"/>
        <v>0.4859375</v>
      </c>
      <c r="Z19" s="27" t="str">
        <f t="shared" si="5"/>
        <v>SI</v>
      </c>
      <c r="AA19" s="29"/>
      <c r="AB19" s="29">
        <v>16.0</v>
      </c>
      <c r="AC19" s="29" t="s">
        <v>74</v>
      </c>
      <c r="AD19" s="29"/>
      <c r="AG19" s="10"/>
    </row>
    <row r="20">
      <c r="A20" s="23">
        <v>17.0</v>
      </c>
      <c r="B20" s="10" t="s">
        <v>75</v>
      </c>
      <c r="C20" s="18">
        <v>43342.4675462963</v>
      </c>
      <c r="D20" s="18">
        <v>43661.7587037037</v>
      </c>
      <c r="E20" s="10" t="s">
        <v>35</v>
      </c>
      <c r="F20" s="23">
        <v>192.0</v>
      </c>
      <c r="G20" s="25">
        <v>2164.0</v>
      </c>
      <c r="H20" s="23">
        <v>49.0</v>
      </c>
      <c r="I20" s="23">
        <v>417.0</v>
      </c>
      <c r="J20" s="23">
        <v>79.0</v>
      </c>
      <c r="K20" s="23">
        <v>14.0</v>
      </c>
      <c r="L20" s="23">
        <v>326015.0</v>
      </c>
      <c r="M20" s="23">
        <v>0.0</v>
      </c>
      <c r="N20" s="10" t="s">
        <v>36</v>
      </c>
      <c r="O20" s="10" t="s">
        <v>36</v>
      </c>
      <c r="P20" s="23">
        <v>0.0</v>
      </c>
      <c r="Q20" s="23">
        <v>0.0</v>
      </c>
      <c r="R20" s="23">
        <v>0.0</v>
      </c>
      <c r="S20" s="10" t="s">
        <v>36</v>
      </c>
      <c r="T20" s="14" t="s">
        <v>36</v>
      </c>
      <c r="U20" s="25">
        <v>1332.0</v>
      </c>
      <c r="V20" s="33" t="s">
        <v>36</v>
      </c>
      <c r="W20" s="5"/>
      <c r="X20" s="27">
        <f t="shared" si="3"/>
        <v>510</v>
      </c>
      <c r="Y20" s="28">
        <f t="shared" si="4"/>
        <v>0.03965277778</v>
      </c>
      <c r="Z20" s="27" t="str">
        <f t="shared" si="5"/>
        <v/>
      </c>
      <c r="AA20" s="29"/>
      <c r="AB20" s="29">
        <v>17.0</v>
      </c>
      <c r="AC20" s="29" t="s">
        <v>76</v>
      </c>
      <c r="AD20" s="29"/>
      <c r="AG20" s="10"/>
    </row>
    <row r="21">
      <c r="A21" s="23">
        <v>18.0</v>
      </c>
      <c r="B21" s="10" t="s">
        <v>77</v>
      </c>
      <c r="C21" s="18">
        <v>41848.34972222222</v>
      </c>
      <c r="D21" s="18">
        <v>43661.26256944444</v>
      </c>
      <c r="E21" s="10" t="s">
        <v>39</v>
      </c>
      <c r="F21" s="23">
        <v>4.0</v>
      </c>
      <c r="G21" s="25">
        <v>2160.0</v>
      </c>
      <c r="H21" s="23">
        <v>70.0</v>
      </c>
      <c r="I21" s="23">
        <v>393.0</v>
      </c>
      <c r="J21" s="23">
        <v>123.0</v>
      </c>
      <c r="K21" s="23">
        <v>204.0</v>
      </c>
      <c r="L21" s="23">
        <v>48808.0</v>
      </c>
      <c r="M21" s="23">
        <v>12.5</v>
      </c>
      <c r="N21" s="23">
        <v>2011.0</v>
      </c>
      <c r="O21" s="23">
        <v>100.0</v>
      </c>
      <c r="P21" s="23">
        <v>30.0</v>
      </c>
      <c r="Q21" s="23">
        <v>4.0</v>
      </c>
      <c r="R21" s="23">
        <v>12.0</v>
      </c>
      <c r="S21" s="23">
        <v>48808.0</v>
      </c>
      <c r="T21" s="25">
        <v>12.5</v>
      </c>
      <c r="U21" s="25">
        <v>2422.0</v>
      </c>
      <c r="V21" s="26">
        <v>34.0</v>
      </c>
      <c r="W21" s="5"/>
      <c r="X21" s="27">
        <f t="shared" si="3"/>
        <v>720</v>
      </c>
      <c r="Y21" s="28">
        <f t="shared" si="4"/>
        <v>0.535787037</v>
      </c>
      <c r="Z21" s="27" t="str">
        <f t="shared" si="5"/>
        <v/>
      </c>
      <c r="AA21" s="29"/>
      <c r="AB21" s="29">
        <v>18.0</v>
      </c>
      <c r="AC21" s="29" t="s">
        <v>79</v>
      </c>
      <c r="AD21" s="29"/>
      <c r="AG21" s="10"/>
    </row>
    <row r="22">
      <c r="A22" s="23">
        <v>19.0</v>
      </c>
      <c r="B22" s="10" t="s">
        <v>81</v>
      </c>
      <c r="C22" s="18">
        <v>40003.48605324074</v>
      </c>
      <c r="D22" s="18">
        <v>43661.723333333335</v>
      </c>
      <c r="E22" s="10" t="s">
        <v>39</v>
      </c>
      <c r="F22" s="23">
        <v>15.0</v>
      </c>
      <c r="G22" s="25">
        <v>2145.0</v>
      </c>
      <c r="H22" s="23">
        <v>62.0</v>
      </c>
      <c r="I22" s="23">
        <v>311.0</v>
      </c>
      <c r="J22" s="23">
        <v>142.0</v>
      </c>
      <c r="K22" s="23">
        <v>171.0</v>
      </c>
      <c r="L22" s="23">
        <v>68156.0</v>
      </c>
      <c r="M22" s="23">
        <v>0.0</v>
      </c>
      <c r="N22" s="10" t="s">
        <v>36</v>
      </c>
      <c r="O22" s="10" t="s">
        <v>36</v>
      </c>
      <c r="P22" s="23">
        <v>0.0</v>
      </c>
      <c r="Q22" s="23">
        <v>0.0</v>
      </c>
      <c r="R22" s="23">
        <v>0.0</v>
      </c>
      <c r="S22" s="10" t="s">
        <v>36</v>
      </c>
      <c r="T22" s="14" t="s">
        <v>36</v>
      </c>
      <c r="U22" s="25">
        <v>2493.0</v>
      </c>
      <c r="V22" s="26">
        <v>24.0</v>
      </c>
      <c r="W22" s="5"/>
      <c r="X22" s="27">
        <f t="shared" si="3"/>
        <v>624</v>
      </c>
      <c r="Y22" s="28">
        <f t="shared" si="4"/>
        <v>0.07502314814</v>
      </c>
      <c r="Z22" s="27" t="str">
        <f t="shared" si="5"/>
        <v>SI</v>
      </c>
      <c r="AA22" s="29"/>
      <c r="AB22" s="29">
        <v>19.0</v>
      </c>
      <c r="AC22" s="29" t="s">
        <v>82</v>
      </c>
      <c r="AD22" s="29"/>
      <c r="AG22" s="10"/>
    </row>
    <row r="23">
      <c r="A23" s="23">
        <v>20.0</v>
      </c>
      <c r="B23" s="10" t="s">
        <v>84</v>
      </c>
      <c r="C23" s="18">
        <v>42946.64466435185</v>
      </c>
      <c r="D23" s="18">
        <v>43661.75678240741</v>
      </c>
      <c r="E23" s="10" t="s">
        <v>39</v>
      </c>
      <c r="F23" s="23">
        <v>7.0</v>
      </c>
      <c r="G23" s="25">
        <v>2138.0</v>
      </c>
      <c r="H23" s="23">
        <v>69.0</v>
      </c>
      <c r="I23" s="23">
        <v>172.0</v>
      </c>
      <c r="J23" s="23">
        <v>30.0</v>
      </c>
      <c r="K23" s="23">
        <v>32.0</v>
      </c>
      <c r="L23" s="23">
        <v>33624.0</v>
      </c>
      <c r="M23" s="23">
        <v>0.0</v>
      </c>
      <c r="N23" s="23">
        <v>1860.0</v>
      </c>
      <c r="O23" s="23">
        <v>75.0</v>
      </c>
      <c r="P23" s="23">
        <v>60.0</v>
      </c>
      <c r="Q23" s="23">
        <v>11.0</v>
      </c>
      <c r="R23" s="23">
        <v>19.0</v>
      </c>
      <c r="S23" s="23">
        <v>33624.0</v>
      </c>
      <c r="T23" s="25">
        <v>0.0</v>
      </c>
      <c r="U23" s="25">
        <v>1939.0</v>
      </c>
      <c r="V23" s="25">
        <v>23.0</v>
      </c>
      <c r="W23" s="5"/>
      <c r="X23" s="27">
        <f t="shared" si="3"/>
        <v>234</v>
      </c>
      <c r="Y23" s="28">
        <f t="shared" si="4"/>
        <v>0.04157407407</v>
      </c>
      <c r="Z23" s="27" t="str">
        <f t="shared" si="5"/>
        <v>SI</v>
      </c>
      <c r="AA23" s="29"/>
      <c r="AB23" s="29">
        <v>20.0</v>
      </c>
      <c r="AC23" s="29" t="s">
        <v>86</v>
      </c>
      <c r="AD23" s="29"/>
      <c r="AG23" s="10"/>
    </row>
    <row r="24">
      <c r="A24" s="23">
        <v>21.0</v>
      </c>
      <c r="B24" s="10" t="s">
        <v>87</v>
      </c>
      <c r="C24" s="18">
        <v>42908.82094907408</v>
      </c>
      <c r="D24" s="18">
        <v>43661.725381944445</v>
      </c>
      <c r="E24" s="10" t="s">
        <v>39</v>
      </c>
      <c r="F24" s="23">
        <v>0.0</v>
      </c>
      <c r="G24" s="25">
        <v>2136.0</v>
      </c>
      <c r="H24" s="23">
        <v>130.0</v>
      </c>
      <c r="I24" s="23">
        <v>130.0</v>
      </c>
      <c r="J24" s="23">
        <v>28.0</v>
      </c>
      <c r="K24" s="23">
        <v>60.0</v>
      </c>
      <c r="L24" s="23">
        <v>9418.0</v>
      </c>
      <c r="M24" s="23">
        <v>0.0</v>
      </c>
      <c r="N24" s="23">
        <v>1473.0</v>
      </c>
      <c r="O24" s="23">
        <v>102.0</v>
      </c>
      <c r="P24" s="23">
        <v>12.0</v>
      </c>
      <c r="Q24" s="23">
        <v>0.0</v>
      </c>
      <c r="R24" s="23">
        <v>6.0</v>
      </c>
      <c r="S24" s="23">
        <v>9418.0</v>
      </c>
      <c r="T24" s="25">
        <v>0.0</v>
      </c>
      <c r="U24" s="25">
        <v>1981.0</v>
      </c>
      <c r="V24" s="25">
        <v>18.0</v>
      </c>
      <c r="W24" s="5"/>
      <c r="X24" s="27">
        <f t="shared" si="3"/>
        <v>218</v>
      </c>
      <c r="Y24" s="28">
        <f t="shared" si="4"/>
        <v>0.07297453703</v>
      </c>
      <c r="Z24" s="27" t="str">
        <f t="shared" si="5"/>
        <v/>
      </c>
      <c r="AA24" s="29"/>
      <c r="AB24" s="29">
        <v>21.0</v>
      </c>
      <c r="AC24" s="29" t="s">
        <v>88</v>
      </c>
      <c r="AD24" s="29"/>
      <c r="AG24" s="10"/>
    </row>
    <row r="25">
      <c r="A25" s="23">
        <v>22.0</v>
      </c>
      <c r="B25" s="10" t="s">
        <v>89</v>
      </c>
      <c r="C25" s="18">
        <v>40572.42517361111</v>
      </c>
      <c r="D25" s="18">
        <v>43590.706296296295</v>
      </c>
      <c r="E25" s="10" t="s">
        <v>39</v>
      </c>
      <c r="F25" s="23">
        <v>0.0</v>
      </c>
      <c r="G25" s="25">
        <v>2128.0</v>
      </c>
      <c r="H25" s="23">
        <v>143.0</v>
      </c>
      <c r="I25" s="23">
        <v>168.0</v>
      </c>
      <c r="J25" s="23">
        <v>25.0</v>
      </c>
      <c r="K25" s="23">
        <v>80.0</v>
      </c>
      <c r="L25" s="23">
        <v>31103.0</v>
      </c>
      <c r="M25" s="23">
        <v>0.0</v>
      </c>
      <c r="N25" s="10" t="s">
        <v>36</v>
      </c>
      <c r="O25" s="10" t="s">
        <v>36</v>
      </c>
      <c r="P25" s="23">
        <v>0.0</v>
      </c>
      <c r="Q25" s="23">
        <v>0.0</v>
      </c>
      <c r="R25" s="23">
        <v>0.0</v>
      </c>
      <c r="S25" s="10" t="s">
        <v>36</v>
      </c>
      <c r="T25" s="14" t="s">
        <v>36</v>
      </c>
      <c r="U25" s="25">
        <v>2585.0</v>
      </c>
      <c r="V25" s="14" t="s">
        <v>36</v>
      </c>
      <c r="W25" s="5"/>
      <c r="X25" s="27">
        <f t="shared" si="3"/>
        <v>273</v>
      </c>
      <c r="Y25" s="28">
        <f t="shared" si="4"/>
        <v>71.09206019</v>
      </c>
      <c r="Z25" s="27" t="str">
        <f t="shared" si="5"/>
        <v/>
      </c>
      <c r="AA25" s="29"/>
      <c r="AB25" s="29">
        <v>22.0</v>
      </c>
      <c r="AC25" s="29" t="s">
        <v>91</v>
      </c>
      <c r="AD25" s="29"/>
      <c r="AG25" s="10"/>
    </row>
    <row r="26">
      <c r="A26" s="23">
        <v>23.0</v>
      </c>
      <c r="B26" s="10" t="s">
        <v>92</v>
      </c>
      <c r="C26" s="18">
        <v>43091.64802083333</v>
      </c>
      <c r="D26" s="18">
        <v>43661.67601851852</v>
      </c>
      <c r="E26" s="10" t="s">
        <v>35</v>
      </c>
      <c r="F26" s="23">
        <v>7.0</v>
      </c>
      <c r="G26" s="25">
        <v>2120.0</v>
      </c>
      <c r="H26" s="23">
        <v>78.0</v>
      </c>
      <c r="I26" s="23">
        <v>84.0</v>
      </c>
      <c r="J26" s="23">
        <v>8.0</v>
      </c>
      <c r="K26" s="23">
        <v>10.0</v>
      </c>
      <c r="L26" s="23">
        <v>99241.0</v>
      </c>
      <c r="M26" s="23">
        <v>0.0</v>
      </c>
      <c r="N26" s="10" t="s">
        <v>36</v>
      </c>
      <c r="O26" s="10" t="s">
        <v>36</v>
      </c>
      <c r="P26" s="23">
        <v>0.0</v>
      </c>
      <c r="Q26" s="23">
        <v>0.0</v>
      </c>
      <c r="R26" s="23">
        <v>0.0</v>
      </c>
      <c r="S26" s="10" t="s">
        <v>36</v>
      </c>
      <c r="T26" s="14" t="s">
        <v>36</v>
      </c>
      <c r="U26" s="25">
        <v>1625.0</v>
      </c>
      <c r="V26" s="14" t="s">
        <v>36</v>
      </c>
      <c r="W26" s="5"/>
      <c r="X26" s="27">
        <f t="shared" si="3"/>
        <v>102</v>
      </c>
      <c r="Y26" s="28">
        <f t="shared" si="4"/>
        <v>0.122337963</v>
      </c>
      <c r="Z26" s="27" t="str">
        <f t="shared" si="5"/>
        <v/>
      </c>
      <c r="AA26" s="29"/>
      <c r="AB26" s="29">
        <v>23.0</v>
      </c>
      <c r="AC26" s="29" t="s">
        <v>81</v>
      </c>
      <c r="AD26" s="29"/>
      <c r="AG26" s="10"/>
    </row>
    <row r="27">
      <c r="A27" s="23">
        <v>24.0</v>
      </c>
      <c r="B27" s="10" t="s">
        <v>94</v>
      </c>
      <c r="C27" s="18">
        <v>40104.51052083333</v>
      </c>
      <c r="D27" s="18">
        <v>43660.67458333333</v>
      </c>
      <c r="E27" s="10" t="s">
        <v>35</v>
      </c>
      <c r="F27" s="23">
        <v>0.0</v>
      </c>
      <c r="G27" s="25">
        <v>2116.0</v>
      </c>
      <c r="H27" s="23">
        <v>118.0</v>
      </c>
      <c r="I27" s="23">
        <v>339.0</v>
      </c>
      <c r="J27" s="23">
        <v>127.0</v>
      </c>
      <c r="K27" s="23">
        <v>83.0</v>
      </c>
      <c r="L27" s="23">
        <v>86349.0</v>
      </c>
      <c r="M27" s="23">
        <v>0.0</v>
      </c>
      <c r="N27" s="23">
        <v>1836.0</v>
      </c>
      <c r="O27" s="23">
        <v>131.0</v>
      </c>
      <c r="P27" s="23">
        <v>29.0</v>
      </c>
      <c r="Q27" s="23">
        <v>1.0</v>
      </c>
      <c r="R27" s="23">
        <v>0.0</v>
      </c>
      <c r="S27" s="23">
        <v>86349.0</v>
      </c>
      <c r="T27" s="25">
        <v>0.0</v>
      </c>
      <c r="U27" s="25">
        <v>2079.0</v>
      </c>
      <c r="V27" s="26">
        <v>26.0</v>
      </c>
      <c r="W27" s="5"/>
      <c r="X27" s="27">
        <f t="shared" si="3"/>
        <v>549</v>
      </c>
      <c r="Y27" s="28">
        <f t="shared" si="4"/>
        <v>1.123773148</v>
      </c>
      <c r="Z27" s="27" t="str">
        <f t="shared" si="5"/>
        <v/>
      </c>
      <c r="AA27" s="29"/>
      <c r="AB27" s="29">
        <v>24.0</v>
      </c>
      <c r="AC27" s="29" t="s">
        <v>96</v>
      </c>
      <c r="AD27" s="29"/>
      <c r="AG27" s="10"/>
    </row>
    <row r="28">
      <c r="A28" s="23">
        <v>25.0</v>
      </c>
      <c r="B28" s="10" t="s">
        <v>97</v>
      </c>
      <c r="C28" s="18">
        <v>42417.797164351854</v>
      </c>
      <c r="D28" s="18">
        <v>43660.326319444444</v>
      </c>
      <c r="E28" s="10" t="s">
        <v>39</v>
      </c>
      <c r="F28" s="23">
        <v>0.0</v>
      </c>
      <c r="G28" s="25">
        <v>2109.0</v>
      </c>
      <c r="H28" s="23">
        <v>109.0</v>
      </c>
      <c r="I28" s="23">
        <v>64.0</v>
      </c>
      <c r="J28" s="23">
        <v>18.0</v>
      </c>
      <c r="K28" s="23">
        <v>24.0</v>
      </c>
      <c r="L28" s="23">
        <v>51864.0</v>
      </c>
      <c r="M28" s="23">
        <v>0.0</v>
      </c>
      <c r="N28" s="23">
        <v>1372.0</v>
      </c>
      <c r="O28" s="23">
        <v>252.0</v>
      </c>
      <c r="P28" s="23">
        <v>2.0</v>
      </c>
      <c r="Q28" s="23">
        <v>0.0</v>
      </c>
      <c r="R28" s="23">
        <v>0.0</v>
      </c>
      <c r="S28" s="23">
        <v>51864.0</v>
      </c>
      <c r="T28" s="25">
        <v>0.0</v>
      </c>
      <c r="U28" s="25">
        <v>2604.0</v>
      </c>
      <c r="V28" s="26">
        <v>33.0</v>
      </c>
      <c r="W28" s="5"/>
      <c r="X28" s="27">
        <f t="shared" si="3"/>
        <v>106</v>
      </c>
      <c r="Y28" s="28">
        <f t="shared" si="4"/>
        <v>1.472037037</v>
      </c>
      <c r="Z28" s="27" t="str">
        <f t="shared" si="5"/>
        <v>SI</v>
      </c>
      <c r="AA28" s="29"/>
      <c r="AB28" s="29">
        <v>25.0</v>
      </c>
      <c r="AC28" s="29" t="s">
        <v>99</v>
      </c>
      <c r="AD28" s="29"/>
      <c r="AG28" s="10"/>
    </row>
    <row r="29">
      <c r="A29" s="23">
        <v>26.0</v>
      </c>
      <c r="B29" s="10" t="s">
        <v>100</v>
      </c>
      <c r="C29" s="18">
        <v>42784.251967592594</v>
      </c>
      <c r="D29" s="18">
        <v>43661.67435185185</v>
      </c>
      <c r="E29" s="10" t="s">
        <v>39</v>
      </c>
      <c r="F29" s="23">
        <v>6.0</v>
      </c>
      <c r="G29" s="25">
        <v>2106.0</v>
      </c>
      <c r="H29" s="23">
        <v>88.0</v>
      </c>
      <c r="I29" s="23">
        <v>139.0</v>
      </c>
      <c r="J29" s="23">
        <v>42.0</v>
      </c>
      <c r="K29" s="23">
        <v>19.0</v>
      </c>
      <c r="L29" s="23">
        <v>20511.0</v>
      </c>
      <c r="M29" s="23">
        <v>0.0</v>
      </c>
      <c r="N29" s="23">
        <v>1559.0</v>
      </c>
      <c r="O29" s="23">
        <v>157.0</v>
      </c>
      <c r="P29" s="23">
        <v>5.0</v>
      </c>
      <c r="Q29" s="23">
        <v>2.0</v>
      </c>
      <c r="R29" s="23">
        <v>0.0</v>
      </c>
      <c r="S29" s="23">
        <v>20511.0</v>
      </c>
      <c r="T29" s="25">
        <v>0.0</v>
      </c>
      <c r="U29" s="25">
        <v>2115.0</v>
      </c>
      <c r="V29" s="33" t="s">
        <v>36</v>
      </c>
      <c r="W29" s="5"/>
      <c r="X29" s="27">
        <f t="shared" si="3"/>
        <v>200</v>
      </c>
      <c r="Y29" s="28">
        <f t="shared" si="4"/>
        <v>0.1240046296</v>
      </c>
      <c r="Z29" s="27" t="str">
        <f t="shared" si="5"/>
        <v/>
      </c>
      <c r="AA29" s="29"/>
      <c r="AB29" s="29">
        <v>26.0</v>
      </c>
      <c r="AC29" s="29" t="s">
        <v>102</v>
      </c>
      <c r="AD29" s="29"/>
      <c r="AG29" s="10"/>
    </row>
    <row r="30">
      <c r="A30" s="23">
        <v>27.0</v>
      </c>
      <c r="B30" s="10" t="s">
        <v>103</v>
      </c>
      <c r="C30" s="18">
        <v>41825.82262731482</v>
      </c>
      <c r="D30" s="18">
        <v>43630.696122685185</v>
      </c>
      <c r="E30" s="10" t="s">
        <v>39</v>
      </c>
      <c r="F30" s="23">
        <v>0.0</v>
      </c>
      <c r="G30" s="25">
        <v>2104.0</v>
      </c>
      <c r="H30" s="23">
        <v>113.0</v>
      </c>
      <c r="I30" s="23">
        <v>168.0</v>
      </c>
      <c r="J30" s="23">
        <v>41.0</v>
      </c>
      <c r="K30" s="23">
        <v>53.0</v>
      </c>
      <c r="L30" s="23">
        <v>22695.0</v>
      </c>
      <c r="M30" s="23">
        <v>0.0</v>
      </c>
      <c r="N30" s="23">
        <v>1800.0</v>
      </c>
      <c r="O30" s="23">
        <v>154.0</v>
      </c>
      <c r="P30" s="23">
        <v>16.0</v>
      </c>
      <c r="Q30" s="23">
        <v>1.0</v>
      </c>
      <c r="R30" s="23">
        <v>3.0</v>
      </c>
      <c r="S30" s="23">
        <v>22695.0</v>
      </c>
      <c r="T30" s="25">
        <v>0.0</v>
      </c>
      <c r="U30" s="25">
        <v>2348.0</v>
      </c>
      <c r="V30" s="26">
        <v>28.0</v>
      </c>
      <c r="W30" s="5"/>
      <c r="X30" s="27">
        <f t="shared" si="3"/>
        <v>262</v>
      </c>
      <c r="Y30" s="28">
        <f t="shared" si="4"/>
        <v>31.1022338</v>
      </c>
      <c r="Z30" s="27" t="str">
        <f t="shared" si="5"/>
        <v>SI</v>
      </c>
      <c r="AA30" s="29"/>
      <c r="AB30" s="29">
        <v>27.0</v>
      </c>
      <c r="AC30" s="29" t="s">
        <v>105</v>
      </c>
      <c r="AD30" s="29"/>
      <c r="AG30" s="10"/>
    </row>
    <row r="31">
      <c r="A31" s="23">
        <v>28.0</v>
      </c>
      <c r="B31" s="10" t="s">
        <v>106</v>
      </c>
      <c r="C31" s="18">
        <v>42332.814375</v>
      </c>
      <c r="D31" s="18">
        <v>43658.25717592592</v>
      </c>
      <c r="E31" s="10" t="s">
        <v>39</v>
      </c>
      <c r="F31" s="23">
        <v>0.0</v>
      </c>
      <c r="G31" s="25">
        <v>2097.0</v>
      </c>
      <c r="H31" s="23">
        <v>137.0</v>
      </c>
      <c r="I31" s="23">
        <v>83.0</v>
      </c>
      <c r="J31" s="23">
        <v>24.0</v>
      </c>
      <c r="K31" s="23">
        <v>11.0</v>
      </c>
      <c r="L31" s="23">
        <v>60934.0</v>
      </c>
      <c r="M31" s="23">
        <v>0.0</v>
      </c>
      <c r="N31" s="10" t="s">
        <v>36</v>
      </c>
      <c r="O31" s="10" t="s">
        <v>36</v>
      </c>
      <c r="P31" s="23">
        <v>0.0</v>
      </c>
      <c r="Q31" s="23">
        <v>0.0</v>
      </c>
      <c r="R31" s="23">
        <v>0.0</v>
      </c>
      <c r="S31" s="10" t="s">
        <v>36</v>
      </c>
      <c r="T31" s="14" t="s">
        <v>36</v>
      </c>
      <c r="U31" s="25">
        <v>1818.0</v>
      </c>
      <c r="V31" s="14" t="s">
        <v>36</v>
      </c>
      <c r="W31" s="5"/>
      <c r="X31" s="27">
        <f t="shared" si="3"/>
        <v>118</v>
      </c>
      <c r="Y31" s="28">
        <f t="shared" si="4"/>
        <v>3.541180556</v>
      </c>
      <c r="Z31" s="27" t="str">
        <f t="shared" si="5"/>
        <v/>
      </c>
      <c r="AA31" s="29"/>
      <c r="AB31" s="29">
        <v>28.0</v>
      </c>
      <c r="AC31" s="29" t="s">
        <v>108</v>
      </c>
      <c r="AD31" s="29"/>
      <c r="AG31" s="10"/>
    </row>
    <row r="32">
      <c r="A32" s="23">
        <v>29.0</v>
      </c>
      <c r="B32" s="10" t="s">
        <v>109</v>
      </c>
      <c r="C32" s="18">
        <v>42882.24553240741</v>
      </c>
      <c r="D32" s="18">
        <v>43661.676886574074</v>
      </c>
      <c r="E32" s="10" t="s">
        <v>35</v>
      </c>
      <c r="F32" s="23">
        <v>20.0</v>
      </c>
      <c r="G32" s="25">
        <v>2088.0</v>
      </c>
      <c r="H32" s="23">
        <v>58.0</v>
      </c>
      <c r="I32" s="23">
        <v>350.0</v>
      </c>
      <c r="J32" s="23">
        <v>92.0</v>
      </c>
      <c r="K32" s="23">
        <v>172.0</v>
      </c>
      <c r="L32" s="23">
        <v>25157.0</v>
      </c>
      <c r="M32" s="23">
        <v>2.7</v>
      </c>
      <c r="N32" s="23">
        <v>1219.0</v>
      </c>
      <c r="O32" s="23">
        <v>274.0</v>
      </c>
      <c r="P32" s="23">
        <v>1.0</v>
      </c>
      <c r="Q32" s="23">
        <v>0.0</v>
      </c>
      <c r="R32" s="23">
        <v>1.0</v>
      </c>
      <c r="S32" s="23">
        <v>25157.0</v>
      </c>
      <c r="T32" s="25">
        <v>2.7</v>
      </c>
      <c r="U32" s="25">
        <v>1989.0</v>
      </c>
      <c r="V32" s="26">
        <v>24.0</v>
      </c>
      <c r="W32" s="5"/>
      <c r="X32" s="27">
        <f t="shared" si="3"/>
        <v>614</v>
      </c>
      <c r="Y32" s="28">
        <f t="shared" si="4"/>
        <v>0.1214699074</v>
      </c>
      <c r="Z32" s="27" t="str">
        <f t="shared" si="5"/>
        <v>SI</v>
      </c>
      <c r="AA32" s="29"/>
      <c r="AB32" s="29">
        <v>29.0</v>
      </c>
      <c r="AC32" s="29" t="s">
        <v>110</v>
      </c>
      <c r="AD32" s="29"/>
      <c r="AG32" s="10"/>
    </row>
    <row r="33">
      <c r="A33" s="23">
        <v>30.0</v>
      </c>
      <c r="B33" s="10" t="s">
        <v>112</v>
      </c>
      <c r="C33" s="18">
        <v>40021.43127314815</v>
      </c>
      <c r="D33" s="18">
        <v>43661.75512731481</v>
      </c>
      <c r="E33" s="10" t="s">
        <v>35</v>
      </c>
      <c r="F33" s="23">
        <v>2.0</v>
      </c>
      <c r="G33" s="25">
        <v>2088.0</v>
      </c>
      <c r="H33" s="23">
        <v>172.0</v>
      </c>
      <c r="I33" s="23">
        <v>210.0</v>
      </c>
      <c r="J33" s="23">
        <v>25.0</v>
      </c>
      <c r="K33" s="23">
        <v>72.0</v>
      </c>
      <c r="L33" s="23">
        <v>51331.0</v>
      </c>
      <c r="M33" s="23">
        <v>0.0</v>
      </c>
      <c r="N33" s="23">
        <v>1727.0</v>
      </c>
      <c r="O33" s="23">
        <v>156.0</v>
      </c>
      <c r="P33" s="23">
        <v>45.0</v>
      </c>
      <c r="Q33" s="23">
        <v>1.0</v>
      </c>
      <c r="R33" s="23">
        <v>15.0</v>
      </c>
      <c r="S33" s="23">
        <v>51331.0</v>
      </c>
      <c r="T33" s="25">
        <v>0.0</v>
      </c>
      <c r="U33" s="25">
        <v>2165.0</v>
      </c>
      <c r="V33" s="26">
        <v>26.0</v>
      </c>
      <c r="W33" s="5"/>
      <c r="X33" s="27">
        <f t="shared" si="3"/>
        <v>307</v>
      </c>
      <c r="Y33" s="28">
        <f t="shared" si="4"/>
        <v>0.04322916667</v>
      </c>
      <c r="Z33" s="27" t="str">
        <f t="shared" si="5"/>
        <v/>
      </c>
      <c r="AA33" s="29"/>
      <c r="AB33" s="29">
        <v>30.0</v>
      </c>
      <c r="AC33" s="29" t="s">
        <v>114</v>
      </c>
      <c r="AD33" s="29"/>
      <c r="AG33" s="10"/>
    </row>
    <row r="34">
      <c r="A34" s="23">
        <v>31.0</v>
      </c>
      <c r="B34" s="10" t="s">
        <v>115</v>
      </c>
      <c r="C34" s="18">
        <v>42945.620717592596</v>
      </c>
      <c r="D34" s="18">
        <v>43661.68483796297</v>
      </c>
      <c r="E34" s="10" t="s">
        <v>39</v>
      </c>
      <c r="F34" s="23">
        <v>6.0</v>
      </c>
      <c r="G34" s="25">
        <v>2085.0</v>
      </c>
      <c r="H34" s="23">
        <v>77.0</v>
      </c>
      <c r="I34" s="23">
        <v>146.0</v>
      </c>
      <c r="J34" s="23">
        <v>24.0</v>
      </c>
      <c r="K34" s="23">
        <v>50.0</v>
      </c>
      <c r="L34" s="23">
        <v>22608.0</v>
      </c>
      <c r="M34" s="23">
        <v>0.0</v>
      </c>
      <c r="N34" s="23">
        <v>1396.0</v>
      </c>
      <c r="O34" s="23">
        <v>243.0</v>
      </c>
      <c r="P34" s="23">
        <v>2.0</v>
      </c>
      <c r="Q34" s="23">
        <v>0.0</v>
      </c>
      <c r="R34" s="23">
        <v>0.0</v>
      </c>
      <c r="S34" s="23">
        <v>22608.0</v>
      </c>
      <c r="T34" s="25">
        <v>0.0</v>
      </c>
      <c r="U34" s="25">
        <v>1255.0</v>
      </c>
      <c r="V34" s="33" t="s">
        <v>36</v>
      </c>
      <c r="W34" s="5"/>
      <c r="X34" s="27">
        <f t="shared" si="3"/>
        <v>220</v>
      </c>
      <c r="Y34" s="28">
        <f t="shared" si="4"/>
        <v>0.1135185185</v>
      </c>
      <c r="Z34" s="27" t="str">
        <f t="shared" si="5"/>
        <v>SI</v>
      </c>
      <c r="AA34" s="29"/>
      <c r="AB34" s="29">
        <v>31.0</v>
      </c>
      <c r="AC34" s="29" t="s">
        <v>116</v>
      </c>
      <c r="AD34" s="29"/>
      <c r="AG34" s="10"/>
    </row>
    <row r="35">
      <c r="A35" s="23">
        <v>32.0</v>
      </c>
      <c r="B35" s="10" t="s">
        <v>117</v>
      </c>
      <c r="C35" s="18">
        <v>43619.321875</v>
      </c>
      <c r="D35" s="18">
        <v>43661.763969907406</v>
      </c>
      <c r="E35" s="10" t="s">
        <v>39</v>
      </c>
      <c r="F35" s="23">
        <v>5.0</v>
      </c>
      <c r="G35" s="25">
        <v>2081.0</v>
      </c>
      <c r="H35" s="23">
        <v>75.0</v>
      </c>
      <c r="I35" s="23">
        <v>122.0</v>
      </c>
      <c r="J35" s="23">
        <v>59.0</v>
      </c>
      <c r="K35" s="23">
        <v>47.0</v>
      </c>
      <c r="L35" s="23">
        <v>13477.0</v>
      </c>
      <c r="M35" s="23">
        <v>0.0</v>
      </c>
      <c r="N35" s="23">
        <v>1898.0</v>
      </c>
      <c r="O35" s="23">
        <v>81.0</v>
      </c>
      <c r="P35" s="23">
        <v>30.0</v>
      </c>
      <c r="Q35" s="23">
        <v>11.0</v>
      </c>
      <c r="R35" s="23">
        <v>29.0</v>
      </c>
      <c r="S35" s="23">
        <v>13477.0</v>
      </c>
      <c r="T35" s="25">
        <v>0.0</v>
      </c>
      <c r="U35" s="25">
        <v>2159.0</v>
      </c>
      <c r="V35" s="33" t="s">
        <v>36</v>
      </c>
      <c r="W35" s="5"/>
      <c r="X35" s="27">
        <f t="shared" si="3"/>
        <v>228</v>
      </c>
      <c r="Y35" s="28">
        <f t="shared" si="4"/>
        <v>0.03438657407</v>
      </c>
      <c r="Z35" s="27" t="str">
        <f t="shared" si="5"/>
        <v>SI</v>
      </c>
      <c r="AA35" s="29"/>
      <c r="AB35" s="29">
        <v>32.0</v>
      </c>
      <c r="AC35" s="29" t="s">
        <v>119</v>
      </c>
      <c r="AD35" s="29"/>
      <c r="AG35" s="10"/>
    </row>
    <row r="36">
      <c r="A36" s="23">
        <v>33.0</v>
      </c>
      <c r="B36" s="10" t="s">
        <v>120</v>
      </c>
      <c r="C36" s="18">
        <v>42199.304918981485</v>
      </c>
      <c r="D36" s="18">
        <v>43661.397881944446</v>
      </c>
      <c r="E36" s="10" t="s">
        <v>39</v>
      </c>
      <c r="F36" s="23">
        <v>0.0</v>
      </c>
      <c r="G36" s="25">
        <v>2081.0</v>
      </c>
      <c r="H36" s="23">
        <v>94.0</v>
      </c>
      <c r="I36" s="23">
        <v>286.0</v>
      </c>
      <c r="J36" s="23">
        <v>58.0</v>
      </c>
      <c r="K36" s="23">
        <v>111.0</v>
      </c>
      <c r="L36" s="23">
        <v>11556.0</v>
      </c>
      <c r="M36" s="23">
        <v>33.33</v>
      </c>
      <c r="N36" s="23">
        <v>1708.0</v>
      </c>
      <c r="O36" s="23">
        <v>143.0</v>
      </c>
      <c r="P36" s="23">
        <v>18.0</v>
      </c>
      <c r="Q36" s="23">
        <v>2.0</v>
      </c>
      <c r="R36" s="23">
        <v>8.0</v>
      </c>
      <c r="S36" s="23">
        <v>11556.0</v>
      </c>
      <c r="T36" s="25">
        <v>33.33</v>
      </c>
      <c r="U36" s="25">
        <v>1978.0</v>
      </c>
      <c r="V36" s="14" t="s">
        <v>36</v>
      </c>
      <c r="W36" s="5"/>
      <c r="X36" s="27">
        <f t="shared" si="3"/>
        <v>455</v>
      </c>
      <c r="Y36" s="28">
        <f t="shared" si="4"/>
        <v>0.400474537</v>
      </c>
      <c r="Z36" s="27" t="str">
        <f t="shared" si="5"/>
        <v/>
      </c>
      <c r="AA36" s="29"/>
      <c r="AB36" s="29">
        <v>33.0</v>
      </c>
      <c r="AC36" s="29" t="s">
        <v>122</v>
      </c>
      <c r="AD36" s="29"/>
      <c r="AG36" s="10"/>
    </row>
    <row r="37">
      <c r="A37" s="23">
        <v>34.0</v>
      </c>
      <c r="B37" s="10" t="s">
        <v>123</v>
      </c>
      <c r="C37" s="18">
        <v>43622.10915509259</v>
      </c>
      <c r="D37" s="18">
        <v>43661.72282407407</v>
      </c>
      <c r="E37" s="10" t="s">
        <v>35</v>
      </c>
      <c r="F37" s="23">
        <v>26.0</v>
      </c>
      <c r="G37" s="25">
        <v>2080.0</v>
      </c>
      <c r="H37" s="23">
        <v>49.0</v>
      </c>
      <c r="I37" s="23">
        <v>1444.0</v>
      </c>
      <c r="J37" s="23">
        <v>649.0</v>
      </c>
      <c r="K37" s="23">
        <v>352.0</v>
      </c>
      <c r="L37" s="23">
        <v>24739.0</v>
      </c>
      <c r="M37" s="23">
        <v>0.0</v>
      </c>
      <c r="N37" s="23">
        <v>1782.0</v>
      </c>
      <c r="O37" s="23">
        <v>88.0</v>
      </c>
      <c r="P37" s="23">
        <v>36.0</v>
      </c>
      <c r="Q37" s="23">
        <v>16.0</v>
      </c>
      <c r="R37" s="23">
        <v>8.0</v>
      </c>
      <c r="S37" s="23">
        <v>24739.0</v>
      </c>
      <c r="T37" s="25">
        <v>0.0</v>
      </c>
      <c r="U37" s="25">
        <v>2227.0</v>
      </c>
      <c r="V37" s="14" t="s">
        <v>36</v>
      </c>
      <c r="W37" s="5"/>
      <c r="X37" s="27">
        <f t="shared" si="3"/>
        <v>2445</v>
      </c>
      <c r="Y37" s="28">
        <f t="shared" si="4"/>
        <v>0.07553240741</v>
      </c>
      <c r="Z37" s="27" t="str">
        <f t="shared" si="5"/>
        <v/>
      </c>
      <c r="AA37" s="29"/>
      <c r="AB37" s="29">
        <v>34.0</v>
      </c>
      <c r="AC37" s="29" t="s">
        <v>125</v>
      </c>
      <c r="AD37" s="29"/>
      <c r="AG37" s="10"/>
    </row>
    <row r="38">
      <c r="A38" s="23">
        <v>35.0</v>
      </c>
      <c r="B38" s="10" t="s">
        <v>126</v>
      </c>
      <c r="C38" s="18">
        <v>41861.87918981481</v>
      </c>
      <c r="D38" s="18">
        <v>43657.51634259259</v>
      </c>
      <c r="E38" s="10" t="s">
        <v>39</v>
      </c>
      <c r="F38" s="23">
        <v>1.0</v>
      </c>
      <c r="G38" s="25">
        <v>2080.0</v>
      </c>
      <c r="H38" s="23">
        <v>101.0</v>
      </c>
      <c r="I38" s="23">
        <v>224.0</v>
      </c>
      <c r="J38" s="23">
        <v>47.0</v>
      </c>
      <c r="K38" s="23">
        <v>75.0</v>
      </c>
      <c r="L38" s="23">
        <v>47557.0</v>
      </c>
      <c r="M38" s="23">
        <v>0.0</v>
      </c>
      <c r="N38" s="10" t="s">
        <v>36</v>
      </c>
      <c r="O38" s="10" t="s">
        <v>36</v>
      </c>
      <c r="P38" s="23">
        <v>0.0</v>
      </c>
      <c r="Q38" s="23">
        <v>0.0</v>
      </c>
      <c r="R38" s="23">
        <v>0.0</v>
      </c>
      <c r="S38" s="10" t="s">
        <v>36</v>
      </c>
      <c r="T38" s="14" t="s">
        <v>36</v>
      </c>
      <c r="U38" s="25">
        <v>2388.0</v>
      </c>
      <c r="V38" s="33" t="s">
        <v>36</v>
      </c>
      <c r="W38" s="5"/>
      <c r="X38" s="27">
        <f t="shared" si="3"/>
        <v>346</v>
      </c>
      <c r="Y38" s="28">
        <f t="shared" si="4"/>
        <v>4.282013889</v>
      </c>
      <c r="Z38" s="27" t="str">
        <f t="shared" si="5"/>
        <v/>
      </c>
      <c r="AA38" s="29"/>
      <c r="AB38" s="29">
        <v>35.0</v>
      </c>
      <c r="AC38" s="29" t="s">
        <v>127</v>
      </c>
      <c r="AD38" s="29"/>
      <c r="AG38" s="10"/>
    </row>
    <row r="39">
      <c r="A39" s="23">
        <v>36.0</v>
      </c>
      <c r="B39" s="10" t="s">
        <v>128</v>
      </c>
      <c r="C39" s="18">
        <v>43587.60077546296</v>
      </c>
      <c r="D39" s="18">
        <v>43661.730833333335</v>
      </c>
      <c r="E39" s="10" t="s">
        <v>39</v>
      </c>
      <c r="F39" s="23">
        <v>4.0</v>
      </c>
      <c r="G39" s="25">
        <v>2077.0</v>
      </c>
      <c r="H39" s="23">
        <v>104.0</v>
      </c>
      <c r="I39" s="23">
        <v>10.0</v>
      </c>
      <c r="J39" s="23">
        <v>7.0</v>
      </c>
      <c r="K39" s="23">
        <v>0.0</v>
      </c>
      <c r="L39" s="23">
        <v>44203.0</v>
      </c>
      <c r="M39" s="23">
        <v>0.0</v>
      </c>
      <c r="N39" s="10" t="s">
        <v>36</v>
      </c>
      <c r="O39" s="10" t="s">
        <v>36</v>
      </c>
      <c r="P39" s="23">
        <v>0.0</v>
      </c>
      <c r="Q39" s="23">
        <v>0.0</v>
      </c>
      <c r="R39" s="23">
        <v>0.0</v>
      </c>
      <c r="S39" s="10" t="s">
        <v>36</v>
      </c>
      <c r="T39" s="14" t="s">
        <v>36</v>
      </c>
      <c r="U39" s="25">
        <v>1366.0</v>
      </c>
      <c r="V39" s="33" t="s">
        <v>36</v>
      </c>
      <c r="W39" s="5"/>
      <c r="X39" s="27">
        <f t="shared" si="3"/>
        <v>17</v>
      </c>
      <c r="Y39" s="28">
        <f t="shared" si="4"/>
        <v>0.06752314814</v>
      </c>
      <c r="Z39" s="27" t="str">
        <f t="shared" si="5"/>
        <v/>
      </c>
      <c r="AA39" s="29"/>
      <c r="AB39" s="29">
        <v>36.0</v>
      </c>
      <c r="AC39" s="29" t="s">
        <v>130</v>
      </c>
      <c r="AD39" s="29"/>
      <c r="AG39" s="10"/>
    </row>
    <row r="40">
      <c r="A40" s="23">
        <v>37.0</v>
      </c>
      <c r="B40" s="10" t="s">
        <v>110</v>
      </c>
      <c r="C40" s="18">
        <v>42937.70123842593</v>
      </c>
      <c r="D40" s="18">
        <v>43651.874756944446</v>
      </c>
      <c r="E40" s="10" t="s">
        <v>39</v>
      </c>
      <c r="F40" s="23">
        <v>0.0</v>
      </c>
      <c r="G40" s="25">
        <v>2076.0</v>
      </c>
      <c r="H40" s="23">
        <v>89.0</v>
      </c>
      <c r="I40" s="23">
        <v>118.0</v>
      </c>
      <c r="J40" s="23">
        <v>17.0</v>
      </c>
      <c r="K40" s="23">
        <v>34.0</v>
      </c>
      <c r="L40" s="23">
        <v>84058.0</v>
      </c>
      <c r="M40" s="23">
        <v>0.0</v>
      </c>
      <c r="N40" s="23">
        <v>1490.0</v>
      </c>
      <c r="O40" s="23">
        <v>188.0</v>
      </c>
      <c r="P40" s="23">
        <v>6.0</v>
      </c>
      <c r="Q40" s="23">
        <v>0.0</v>
      </c>
      <c r="R40" s="23">
        <v>0.0</v>
      </c>
      <c r="S40" s="23">
        <v>84058.0</v>
      </c>
      <c r="T40" s="25">
        <v>0.0</v>
      </c>
      <c r="U40" s="25">
        <v>1959.0</v>
      </c>
      <c r="V40" s="33" t="s">
        <v>36</v>
      </c>
      <c r="W40" s="5"/>
      <c r="X40" s="27">
        <f t="shared" si="3"/>
        <v>169</v>
      </c>
      <c r="Y40" s="28">
        <f t="shared" si="4"/>
        <v>9.923599537</v>
      </c>
      <c r="Z40" s="27" t="str">
        <f t="shared" si="5"/>
        <v>SI</v>
      </c>
      <c r="AA40" s="29"/>
      <c r="AB40" s="29">
        <v>37.0</v>
      </c>
      <c r="AC40" s="29" t="s">
        <v>132</v>
      </c>
      <c r="AD40" s="29"/>
      <c r="AG40" s="10"/>
    </row>
    <row r="41">
      <c r="A41" s="23">
        <v>38.0</v>
      </c>
      <c r="B41" s="10" t="s">
        <v>133</v>
      </c>
      <c r="C41" s="18">
        <v>42578.363530092596</v>
      </c>
      <c r="D41" s="18">
        <v>43661.74122685185</v>
      </c>
      <c r="E41" s="10" t="s">
        <v>39</v>
      </c>
      <c r="F41" s="23">
        <v>6.0</v>
      </c>
      <c r="G41" s="25">
        <v>2076.0</v>
      </c>
      <c r="H41" s="23">
        <v>87.0</v>
      </c>
      <c r="I41" s="23">
        <v>79.0</v>
      </c>
      <c r="J41" s="23">
        <v>6.0</v>
      </c>
      <c r="K41" s="23">
        <v>40.0</v>
      </c>
      <c r="L41" s="23">
        <v>49609.0</v>
      </c>
      <c r="M41" s="23">
        <v>0.0</v>
      </c>
      <c r="N41" s="23">
        <v>1953.0</v>
      </c>
      <c r="O41" s="23">
        <v>117.0</v>
      </c>
      <c r="P41" s="23">
        <v>22.0</v>
      </c>
      <c r="Q41" s="23">
        <v>0.0</v>
      </c>
      <c r="R41" s="23">
        <v>2.0</v>
      </c>
      <c r="S41" s="23">
        <v>49609.0</v>
      </c>
      <c r="T41" s="25">
        <v>0.0</v>
      </c>
      <c r="U41" s="25">
        <v>2152.0</v>
      </c>
      <c r="V41" s="25">
        <v>25.0</v>
      </c>
      <c r="W41" s="5"/>
      <c r="X41" s="27">
        <f t="shared" si="3"/>
        <v>125</v>
      </c>
      <c r="Y41" s="28">
        <f t="shared" si="4"/>
        <v>0.05712962963</v>
      </c>
      <c r="Z41" s="27" t="str">
        <f t="shared" si="5"/>
        <v>SI</v>
      </c>
      <c r="AA41" s="29"/>
      <c r="AB41" s="29">
        <v>38.0</v>
      </c>
      <c r="AC41" s="29" t="s">
        <v>135</v>
      </c>
      <c r="AD41" s="29"/>
      <c r="AG41" s="10"/>
    </row>
    <row r="42">
      <c r="A42" s="23">
        <v>39.0</v>
      </c>
      <c r="B42" s="10" t="s">
        <v>136</v>
      </c>
      <c r="C42" s="18">
        <v>43550.405590277776</v>
      </c>
      <c r="D42" s="18">
        <v>43661.614953703705</v>
      </c>
      <c r="E42" s="10" t="s">
        <v>39</v>
      </c>
      <c r="F42" s="23">
        <v>8.0</v>
      </c>
      <c r="G42" s="25">
        <v>2073.0</v>
      </c>
      <c r="H42" s="23">
        <v>92.0</v>
      </c>
      <c r="I42" s="23">
        <v>12.0</v>
      </c>
      <c r="J42" s="23">
        <v>5.0</v>
      </c>
      <c r="K42" s="23">
        <v>5.0</v>
      </c>
      <c r="L42" s="23">
        <v>45874.0</v>
      </c>
      <c r="M42" s="23">
        <v>0.0</v>
      </c>
      <c r="N42" s="23">
        <v>2062.0</v>
      </c>
      <c r="O42" s="23">
        <v>133.0</v>
      </c>
      <c r="P42" s="23">
        <v>8.0</v>
      </c>
      <c r="Q42" s="23">
        <v>0.0</v>
      </c>
      <c r="R42" s="23">
        <v>2.0</v>
      </c>
      <c r="S42" s="23">
        <v>45874.0</v>
      </c>
      <c r="T42" s="25">
        <v>0.0</v>
      </c>
      <c r="U42" s="14" t="s">
        <v>36</v>
      </c>
      <c r="V42" s="33" t="s">
        <v>36</v>
      </c>
      <c r="W42" s="5"/>
      <c r="X42" s="27">
        <f t="shared" si="3"/>
        <v>22</v>
      </c>
      <c r="Y42" s="28">
        <f t="shared" si="4"/>
        <v>0.1834027778</v>
      </c>
      <c r="Z42" s="27" t="str">
        <f t="shared" si="5"/>
        <v/>
      </c>
      <c r="AA42" s="29"/>
      <c r="AB42" s="29">
        <v>39.0</v>
      </c>
      <c r="AC42" s="29" t="s">
        <v>138</v>
      </c>
      <c r="AD42" s="29"/>
      <c r="AG42" s="10"/>
    </row>
    <row r="43">
      <c r="A43" s="23">
        <v>40.0</v>
      </c>
      <c r="B43" s="10" t="s">
        <v>57</v>
      </c>
      <c r="C43" s="18">
        <v>42854.2009375</v>
      </c>
      <c r="D43" s="18">
        <v>43661.749606481484</v>
      </c>
      <c r="E43" s="10" t="s">
        <v>39</v>
      </c>
      <c r="F43" s="23">
        <v>20.0</v>
      </c>
      <c r="G43" s="25">
        <v>2073.0</v>
      </c>
      <c r="H43" s="23">
        <v>56.0</v>
      </c>
      <c r="I43" s="23">
        <v>664.0</v>
      </c>
      <c r="J43" s="23">
        <v>113.0</v>
      </c>
      <c r="K43" s="23">
        <v>282.0</v>
      </c>
      <c r="L43" s="23">
        <v>9130.0</v>
      </c>
      <c r="M43" s="23">
        <v>0.0</v>
      </c>
      <c r="N43" s="23">
        <v>1718.0</v>
      </c>
      <c r="O43" s="23">
        <v>100.0</v>
      </c>
      <c r="P43" s="23">
        <v>34.0</v>
      </c>
      <c r="Q43" s="23">
        <v>4.0</v>
      </c>
      <c r="R43" s="23">
        <v>21.0</v>
      </c>
      <c r="S43" s="23">
        <v>9130.0</v>
      </c>
      <c r="T43" s="25">
        <v>0.0</v>
      </c>
      <c r="U43" s="25">
        <v>2040.0</v>
      </c>
      <c r="V43" s="33" t="s">
        <v>36</v>
      </c>
      <c r="W43" s="5"/>
      <c r="X43" s="27">
        <f t="shared" si="3"/>
        <v>1059</v>
      </c>
      <c r="Y43" s="28">
        <f t="shared" si="4"/>
        <v>0.04874999999</v>
      </c>
      <c r="Z43" s="27" t="str">
        <f t="shared" si="5"/>
        <v>SI</v>
      </c>
      <c r="AA43" s="29"/>
      <c r="AB43" s="29">
        <v>40.0</v>
      </c>
      <c r="AC43" s="29" t="s">
        <v>140</v>
      </c>
      <c r="AD43" s="29"/>
      <c r="AG43" s="10"/>
    </row>
    <row r="44">
      <c r="A44" s="23">
        <v>41.0</v>
      </c>
      <c r="B44" s="10" t="s">
        <v>141</v>
      </c>
      <c r="C44" s="18">
        <v>40268.56215277778</v>
      </c>
      <c r="D44" s="18">
        <v>43661.67606481481</v>
      </c>
      <c r="E44" s="10" t="s">
        <v>39</v>
      </c>
      <c r="F44" s="23">
        <v>0.0</v>
      </c>
      <c r="G44" s="25">
        <v>2070.0</v>
      </c>
      <c r="H44" s="23">
        <v>105.0</v>
      </c>
      <c r="I44" s="23">
        <v>44.0</v>
      </c>
      <c r="J44" s="23">
        <v>9.0</v>
      </c>
      <c r="K44" s="23">
        <v>16.0</v>
      </c>
      <c r="L44" s="23">
        <v>28188.0</v>
      </c>
      <c r="M44" s="23">
        <v>0.0</v>
      </c>
      <c r="N44" s="23">
        <v>1747.0</v>
      </c>
      <c r="O44" s="23">
        <v>90.0</v>
      </c>
      <c r="P44" s="23">
        <v>35.0</v>
      </c>
      <c r="Q44" s="23">
        <v>1.0</v>
      </c>
      <c r="R44" s="23">
        <v>5.0</v>
      </c>
      <c r="S44" s="23">
        <v>28188.0</v>
      </c>
      <c r="T44" s="25">
        <v>0.0</v>
      </c>
      <c r="U44" s="25">
        <v>2390.0</v>
      </c>
      <c r="V44" s="26">
        <v>27.0</v>
      </c>
      <c r="W44" s="5"/>
      <c r="X44" s="27">
        <f t="shared" si="3"/>
        <v>69</v>
      </c>
      <c r="Y44" s="28">
        <f t="shared" si="4"/>
        <v>0.1222916667</v>
      </c>
      <c r="Z44" s="27" t="str">
        <f t="shared" si="5"/>
        <v/>
      </c>
      <c r="AA44" s="29"/>
      <c r="AB44" s="29">
        <v>41.0</v>
      </c>
      <c r="AC44" s="29" t="s">
        <v>143</v>
      </c>
      <c r="AD44" s="29"/>
      <c r="AG44" s="10"/>
    </row>
    <row r="45">
      <c r="A45" s="23">
        <v>42.0</v>
      </c>
      <c r="B45" s="10" t="s">
        <v>144</v>
      </c>
      <c r="C45" s="18">
        <v>41704.84752314815</v>
      </c>
      <c r="D45" s="18">
        <v>43661.587696759256</v>
      </c>
      <c r="E45" s="10" t="s">
        <v>39</v>
      </c>
      <c r="F45" s="23">
        <v>0.0</v>
      </c>
      <c r="G45" s="25">
        <v>2067.0</v>
      </c>
      <c r="H45" s="23">
        <v>100.0</v>
      </c>
      <c r="I45" s="23">
        <v>101.0</v>
      </c>
      <c r="J45" s="23">
        <v>13.0</v>
      </c>
      <c r="K45" s="23">
        <v>23.0</v>
      </c>
      <c r="L45" s="23">
        <v>47485.0</v>
      </c>
      <c r="M45" s="23">
        <v>0.0</v>
      </c>
      <c r="N45" s="23">
        <v>1904.0</v>
      </c>
      <c r="O45" s="23">
        <v>94.0</v>
      </c>
      <c r="P45" s="23">
        <v>64.0</v>
      </c>
      <c r="Q45" s="23">
        <v>1.0</v>
      </c>
      <c r="R45" s="23">
        <v>12.0</v>
      </c>
      <c r="S45" s="23">
        <v>47485.0</v>
      </c>
      <c r="T45" s="25">
        <v>0.0</v>
      </c>
      <c r="U45" s="25">
        <v>1578.0</v>
      </c>
      <c r="V45" s="33" t="s">
        <v>36</v>
      </c>
      <c r="W45" s="5"/>
      <c r="X45" s="27">
        <f t="shared" si="3"/>
        <v>137</v>
      </c>
      <c r="Y45" s="28">
        <f t="shared" si="4"/>
        <v>0.2106597222</v>
      </c>
      <c r="Z45" s="27" t="str">
        <f t="shared" si="5"/>
        <v/>
      </c>
      <c r="AA45" s="29"/>
      <c r="AB45" s="29">
        <v>42.0</v>
      </c>
      <c r="AC45" s="29" t="s">
        <v>146</v>
      </c>
      <c r="AD45" s="29"/>
      <c r="AG45" s="10"/>
    </row>
    <row r="46">
      <c r="A46" s="23">
        <v>43.0</v>
      </c>
      <c r="B46" s="10" t="s">
        <v>148</v>
      </c>
      <c r="C46" s="18">
        <v>42947.72325231481</v>
      </c>
      <c r="D46" s="18">
        <v>43661.72387731481</v>
      </c>
      <c r="E46" s="10" t="s">
        <v>39</v>
      </c>
      <c r="F46" s="23">
        <v>18.0</v>
      </c>
      <c r="G46" s="25">
        <v>2063.0</v>
      </c>
      <c r="H46" s="23">
        <v>69.0</v>
      </c>
      <c r="I46" s="23">
        <v>970.0</v>
      </c>
      <c r="J46" s="23">
        <v>265.0</v>
      </c>
      <c r="K46" s="23">
        <v>284.0</v>
      </c>
      <c r="L46" s="23">
        <v>34279.0</v>
      </c>
      <c r="M46" s="23">
        <v>0.0</v>
      </c>
      <c r="N46" s="23">
        <v>1714.0</v>
      </c>
      <c r="O46" s="23">
        <v>137.0</v>
      </c>
      <c r="P46" s="23">
        <v>146.0</v>
      </c>
      <c r="Q46" s="23">
        <v>22.0</v>
      </c>
      <c r="R46" s="23">
        <v>42.0</v>
      </c>
      <c r="S46" s="23">
        <v>34279.0</v>
      </c>
      <c r="T46" s="25">
        <v>0.0</v>
      </c>
      <c r="U46" s="25">
        <v>2482.0</v>
      </c>
      <c r="V46" s="26">
        <v>31.0</v>
      </c>
      <c r="W46" s="5"/>
      <c r="X46" s="27">
        <f t="shared" si="3"/>
        <v>1519</v>
      </c>
      <c r="Y46" s="28">
        <f t="shared" si="4"/>
        <v>0.07447916667</v>
      </c>
      <c r="Z46" s="27" t="str">
        <f t="shared" si="5"/>
        <v>SI</v>
      </c>
      <c r="AA46" s="29"/>
      <c r="AB46" s="29">
        <v>43.0</v>
      </c>
      <c r="AC46" s="29" t="s">
        <v>149</v>
      </c>
      <c r="AD46" s="29"/>
      <c r="AG46" s="10"/>
    </row>
    <row r="47">
      <c r="A47" s="23">
        <v>44.0</v>
      </c>
      <c r="B47" s="10" t="s">
        <v>150</v>
      </c>
      <c r="C47" s="18">
        <v>43125.78568287037</v>
      </c>
      <c r="D47" s="18">
        <v>43661.75795138889</v>
      </c>
      <c r="E47" s="10" t="s">
        <v>35</v>
      </c>
      <c r="F47" s="23">
        <v>49.0</v>
      </c>
      <c r="G47" s="25">
        <v>2060.0</v>
      </c>
      <c r="H47" s="23">
        <v>52.0</v>
      </c>
      <c r="I47" s="23">
        <v>525.0</v>
      </c>
      <c r="J47" s="23">
        <v>80.0</v>
      </c>
      <c r="K47" s="23">
        <v>152.0</v>
      </c>
      <c r="L47" s="23">
        <v>26221.0</v>
      </c>
      <c r="M47" s="23">
        <v>0.0</v>
      </c>
      <c r="N47" s="23">
        <v>1508.0</v>
      </c>
      <c r="O47" s="23">
        <v>110.0</v>
      </c>
      <c r="P47" s="23">
        <v>16.0</v>
      </c>
      <c r="Q47" s="23">
        <v>0.0</v>
      </c>
      <c r="R47" s="23">
        <v>6.0</v>
      </c>
      <c r="S47" s="23">
        <v>26221.0</v>
      </c>
      <c r="T47" s="25">
        <v>0.0</v>
      </c>
      <c r="U47" s="25">
        <v>2150.0</v>
      </c>
      <c r="V47" s="26">
        <v>26.0</v>
      </c>
      <c r="W47" s="5"/>
      <c r="X47" s="27">
        <f t="shared" si="3"/>
        <v>757</v>
      </c>
      <c r="Y47" s="28">
        <f t="shared" si="4"/>
        <v>0.04040509259</v>
      </c>
      <c r="Z47" s="27" t="str">
        <f t="shared" si="5"/>
        <v>SI</v>
      </c>
      <c r="AA47" s="29"/>
      <c r="AB47" s="29">
        <v>44.0</v>
      </c>
      <c r="AC47" s="29" t="s">
        <v>152</v>
      </c>
      <c r="AD47" s="29"/>
      <c r="AG47" s="10"/>
    </row>
    <row r="48">
      <c r="A48" s="23">
        <v>45.0</v>
      </c>
      <c r="B48" s="10" t="s">
        <v>153</v>
      </c>
      <c r="C48" s="18">
        <v>43179.60729166667</v>
      </c>
      <c r="D48" s="18">
        <v>43661.18284722222</v>
      </c>
      <c r="E48" s="10" t="s">
        <v>39</v>
      </c>
      <c r="F48" s="23">
        <v>5.0</v>
      </c>
      <c r="G48" s="25">
        <v>2059.0</v>
      </c>
      <c r="H48" s="23">
        <v>63.0</v>
      </c>
      <c r="I48" s="23">
        <v>158.0</v>
      </c>
      <c r="J48" s="23">
        <v>21.0</v>
      </c>
      <c r="K48" s="23">
        <v>33.0</v>
      </c>
      <c r="L48" s="23">
        <v>10725.0</v>
      </c>
      <c r="M48" s="23">
        <v>0.0</v>
      </c>
      <c r="N48" s="23">
        <v>1798.0</v>
      </c>
      <c r="O48" s="23">
        <v>140.0</v>
      </c>
      <c r="P48" s="23">
        <v>9.0</v>
      </c>
      <c r="Q48" s="23">
        <v>5.0</v>
      </c>
      <c r="R48" s="23">
        <v>2.0</v>
      </c>
      <c r="S48" s="23">
        <v>10725.0</v>
      </c>
      <c r="T48" s="25">
        <v>0.0</v>
      </c>
      <c r="U48" s="25">
        <v>1427.0</v>
      </c>
      <c r="V48" s="25">
        <v>29.0</v>
      </c>
      <c r="W48" s="5"/>
      <c r="X48" s="27">
        <f t="shared" si="3"/>
        <v>212</v>
      </c>
      <c r="Y48" s="28">
        <f t="shared" si="4"/>
        <v>0.6155092593</v>
      </c>
      <c r="Z48" s="27" t="str">
        <f t="shared" si="5"/>
        <v>SI</v>
      </c>
      <c r="AA48" s="29"/>
      <c r="AB48" s="29">
        <v>45.0</v>
      </c>
      <c r="AC48" s="29" t="s">
        <v>154</v>
      </c>
      <c r="AD48" s="29"/>
      <c r="AG48" s="10"/>
    </row>
    <row r="49">
      <c r="A49" s="23">
        <v>46.0</v>
      </c>
      <c r="B49" s="10" t="s">
        <v>155</v>
      </c>
      <c r="C49" s="18">
        <v>40079.60173611111</v>
      </c>
      <c r="D49" s="18">
        <v>43661.612349537034</v>
      </c>
      <c r="E49" s="10" t="s">
        <v>39</v>
      </c>
      <c r="F49" s="23">
        <v>11.0</v>
      </c>
      <c r="G49" s="25">
        <v>2059.0</v>
      </c>
      <c r="H49" s="23">
        <v>79.0</v>
      </c>
      <c r="I49" s="23">
        <v>467.0</v>
      </c>
      <c r="J49" s="23">
        <v>38.0</v>
      </c>
      <c r="K49" s="23">
        <v>321.0</v>
      </c>
      <c r="L49" s="23">
        <v>40668.0</v>
      </c>
      <c r="M49" s="23">
        <v>0.0</v>
      </c>
      <c r="N49" s="10" t="s">
        <v>36</v>
      </c>
      <c r="O49" s="10" t="s">
        <v>36</v>
      </c>
      <c r="P49" s="23">
        <v>0.0</v>
      </c>
      <c r="Q49" s="23">
        <v>0.0</v>
      </c>
      <c r="R49" s="23">
        <v>0.0</v>
      </c>
      <c r="S49" s="10" t="s">
        <v>36</v>
      </c>
      <c r="T49" s="14" t="s">
        <v>36</v>
      </c>
      <c r="U49" s="25">
        <v>2153.0</v>
      </c>
      <c r="V49" s="33" t="s">
        <v>36</v>
      </c>
      <c r="W49" s="5"/>
      <c r="X49" s="27">
        <f t="shared" si="3"/>
        <v>826</v>
      </c>
      <c r="Y49" s="28">
        <f t="shared" si="4"/>
        <v>0.1860069444</v>
      </c>
      <c r="Z49" s="27" t="str">
        <f t="shared" si="5"/>
        <v/>
      </c>
      <c r="AA49" s="29"/>
      <c r="AB49" s="29">
        <v>46.0</v>
      </c>
      <c r="AC49" s="29" t="s">
        <v>157</v>
      </c>
      <c r="AD49" s="29"/>
      <c r="AG49" s="10"/>
    </row>
    <row r="50">
      <c r="A50" s="23">
        <v>47.0</v>
      </c>
      <c r="B50" s="10" t="s">
        <v>158</v>
      </c>
      <c r="C50" s="18">
        <v>43599.77363425926</v>
      </c>
      <c r="D50" s="18">
        <v>43661.21024305555</v>
      </c>
      <c r="E50" s="10" t="s">
        <v>39</v>
      </c>
      <c r="F50" s="23">
        <v>1.0</v>
      </c>
      <c r="G50" s="25">
        <v>2059.0</v>
      </c>
      <c r="H50" s="23">
        <v>191.0</v>
      </c>
      <c r="I50" s="23">
        <v>140.0</v>
      </c>
      <c r="J50" s="23">
        <v>30.0</v>
      </c>
      <c r="K50" s="23">
        <v>58.0</v>
      </c>
      <c r="L50" s="23">
        <v>9022.0</v>
      </c>
      <c r="M50" s="23">
        <v>0.0</v>
      </c>
      <c r="N50" s="23">
        <v>1346.0</v>
      </c>
      <c r="O50" s="23">
        <v>290.0</v>
      </c>
      <c r="P50" s="23">
        <v>1.0</v>
      </c>
      <c r="Q50" s="23">
        <v>0.0</v>
      </c>
      <c r="R50" s="23">
        <v>0.0</v>
      </c>
      <c r="S50" s="23">
        <v>9022.0</v>
      </c>
      <c r="T50" s="25">
        <v>0.0</v>
      </c>
      <c r="U50" s="25">
        <v>2072.0</v>
      </c>
      <c r="V50" s="26">
        <v>20.0</v>
      </c>
      <c r="W50" s="5"/>
      <c r="X50" s="27">
        <f t="shared" si="3"/>
        <v>228</v>
      </c>
      <c r="Y50" s="28">
        <f t="shared" si="4"/>
        <v>0.5881134259</v>
      </c>
      <c r="Z50" s="27" t="str">
        <f t="shared" si="5"/>
        <v/>
      </c>
      <c r="AA50" s="29"/>
      <c r="AB50" s="29">
        <v>47.0</v>
      </c>
      <c r="AC50" s="29" t="s">
        <v>160</v>
      </c>
      <c r="AD50" s="29"/>
      <c r="AG50" s="10"/>
    </row>
    <row r="51">
      <c r="A51" s="23">
        <v>48.0</v>
      </c>
      <c r="B51" s="10" t="s">
        <v>161</v>
      </c>
      <c r="C51" s="18">
        <v>43092.313576388886</v>
      </c>
      <c r="D51" s="18">
        <v>43661.760833333334</v>
      </c>
      <c r="E51" s="10" t="s">
        <v>39</v>
      </c>
      <c r="F51" s="23">
        <v>9.0</v>
      </c>
      <c r="G51" s="25">
        <v>2058.0</v>
      </c>
      <c r="H51" s="23">
        <v>85.0</v>
      </c>
      <c r="I51" s="23">
        <v>64.0</v>
      </c>
      <c r="J51" s="23">
        <v>3.0</v>
      </c>
      <c r="K51" s="23">
        <v>11.0</v>
      </c>
      <c r="L51" s="23">
        <v>75281.0</v>
      </c>
      <c r="M51" s="23">
        <v>0.0</v>
      </c>
      <c r="N51" s="23">
        <v>1898.0</v>
      </c>
      <c r="O51" s="23">
        <v>115.0</v>
      </c>
      <c r="P51" s="23">
        <v>15.0</v>
      </c>
      <c r="Q51" s="23">
        <v>0.0</v>
      </c>
      <c r="R51" s="23">
        <v>1.0</v>
      </c>
      <c r="S51" s="23">
        <v>75281.0</v>
      </c>
      <c r="T51" s="25">
        <v>0.0</v>
      </c>
      <c r="U51" s="25">
        <v>2338.0</v>
      </c>
      <c r="V51" s="25">
        <v>28.0</v>
      </c>
      <c r="W51" s="5"/>
      <c r="X51" s="27">
        <f t="shared" si="3"/>
        <v>78</v>
      </c>
      <c r="Y51" s="28">
        <f t="shared" si="4"/>
        <v>0.03752314814</v>
      </c>
      <c r="Z51" s="27" t="str">
        <f t="shared" si="5"/>
        <v>SI</v>
      </c>
      <c r="AA51" s="29"/>
      <c r="AB51" s="29">
        <v>48.0</v>
      </c>
      <c r="AC51" s="29" t="s">
        <v>162</v>
      </c>
      <c r="AD51" s="29"/>
      <c r="AG51" s="10"/>
    </row>
    <row r="52">
      <c r="A52" s="23">
        <v>49.0</v>
      </c>
      <c r="B52" s="10" t="s">
        <v>37</v>
      </c>
      <c r="C52" s="18">
        <v>43291.34916666667</v>
      </c>
      <c r="D52" s="18">
        <v>43661.76186342593</v>
      </c>
      <c r="E52" s="10" t="s">
        <v>39</v>
      </c>
      <c r="F52" s="23">
        <v>21.0</v>
      </c>
      <c r="G52" s="25">
        <v>2058.0</v>
      </c>
      <c r="H52" s="23">
        <v>62.0</v>
      </c>
      <c r="I52" s="23">
        <v>145.0</v>
      </c>
      <c r="J52" s="23">
        <v>34.0</v>
      </c>
      <c r="K52" s="23">
        <v>63.0</v>
      </c>
      <c r="L52" s="23">
        <v>43849.0</v>
      </c>
      <c r="M52" s="23">
        <v>0.0</v>
      </c>
      <c r="N52" s="10" t="s">
        <v>36</v>
      </c>
      <c r="O52" s="10" t="s">
        <v>36</v>
      </c>
      <c r="P52" s="23">
        <v>0.0</v>
      </c>
      <c r="Q52" s="23">
        <v>0.0</v>
      </c>
      <c r="R52" s="23">
        <v>0.0</v>
      </c>
      <c r="S52" s="10" t="s">
        <v>36</v>
      </c>
      <c r="T52" s="14" t="s">
        <v>36</v>
      </c>
      <c r="U52" s="25">
        <v>2051.0</v>
      </c>
      <c r="V52" s="26">
        <v>25.0</v>
      </c>
      <c r="W52" s="5"/>
      <c r="X52" s="27">
        <f t="shared" si="3"/>
        <v>242</v>
      </c>
      <c r="Y52" s="28">
        <f t="shared" si="4"/>
        <v>0.03649305555</v>
      </c>
      <c r="Z52" s="27" t="str">
        <f t="shared" si="5"/>
        <v>SI</v>
      </c>
      <c r="AA52" s="29"/>
      <c r="AB52" s="29">
        <v>49.0</v>
      </c>
      <c r="AC52" s="29" t="s">
        <v>163</v>
      </c>
      <c r="AD52" s="29"/>
      <c r="AG52" s="10"/>
    </row>
    <row r="53">
      <c r="A53" s="23">
        <v>50.0</v>
      </c>
      <c r="B53" s="10" t="s">
        <v>164</v>
      </c>
      <c r="C53" s="18">
        <v>43093.213483796295</v>
      </c>
      <c r="D53" s="18">
        <v>43661.59875</v>
      </c>
      <c r="E53" s="10" t="s">
        <v>39</v>
      </c>
      <c r="F53" s="23">
        <v>12.0</v>
      </c>
      <c r="G53" s="25">
        <v>2053.0</v>
      </c>
      <c r="H53" s="23">
        <v>64.0</v>
      </c>
      <c r="I53" s="23">
        <v>134.0</v>
      </c>
      <c r="J53" s="23">
        <v>16.0</v>
      </c>
      <c r="K53" s="23">
        <v>30.0</v>
      </c>
      <c r="L53" s="23">
        <v>29196.0</v>
      </c>
      <c r="M53" s="23">
        <v>0.0</v>
      </c>
      <c r="N53" s="10" t="s">
        <v>36</v>
      </c>
      <c r="O53" s="10" t="s">
        <v>36</v>
      </c>
      <c r="P53" s="23">
        <v>0.0</v>
      </c>
      <c r="Q53" s="23">
        <v>0.0</v>
      </c>
      <c r="R53" s="23">
        <v>0.0</v>
      </c>
      <c r="S53" s="10" t="s">
        <v>36</v>
      </c>
      <c r="T53" s="14" t="s">
        <v>36</v>
      </c>
      <c r="U53" s="25">
        <v>582.0</v>
      </c>
      <c r="V53" s="26">
        <v>24.0</v>
      </c>
      <c r="W53" s="5"/>
      <c r="X53" s="27">
        <f t="shared" si="3"/>
        <v>180</v>
      </c>
      <c r="Y53" s="28">
        <f t="shared" si="4"/>
        <v>0.1996064815</v>
      </c>
      <c r="Z53" s="27" t="str">
        <f t="shared" si="5"/>
        <v>SI</v>
      </c>
      <c r="AA53" s="29"/>
      <c r="AB53" s="29">
        <v>50.0</v>
      </c>
      <c r="AC53" s="29" t="s">
        <v>166</v>
      </c>
      <c r="AD53" s="29"/>
      <c r="AG53" s="10"/>
    </row>
    <row r="54">
      <c r="A54" s="23">
        <v>51.0</v>
      </c>
      <c r="B54" s="10" t="s">
        <v>167</v>
      </c>
      <c r="C54" s="18">
        <v>41981.67665509259</v>
      </c>
      <c r="D54" s="18">
        <v>43661.65118055556</v>
      </c>
      <c r="E54" s="10" t="s">
        <v>39</v>
      </c>
      <c r="F54" s="23">
        <v>2.0</v>
      </c>
      <c r="G54" s="25">
        <v>2053.0</v>
      </c>
      <c r="H54" s="23">
        <v>103.0</v>
      </c>
      <c r="I54" s="23">
        <v>487.0</v>
      </c>
      <c r="J54" s="23">
        <v>44.0</v>
      </c>
      <c r="K54" s="23">
        <v>181.0</v>
      </c>
      <c r="L54" s="23">
        <v>19481.0</v>
      </c>
      <c r="M54" s="23">
        <v>0.0</v>
      </c>
      <c r="N54" s="23">
        <v>1423.0</v>
      </c>
      <c r="O54" s="23">
        <v>121.0</v>
      </c>
      <c r="P54" s="23">
        <v>12.0</v>
      </c>
      <c r="Q54" s="23">
        <v>3.0</v>
      </c>
      <c r="R54" s="23">
        <v>7.0</v>
      </c>
      <c r="S54" s="23">
        <v>19481.0</v>
      </c>
      <c r="T54" s="25">
        <v>0.0</v>
      </c>
      <c r="U54" s="25">
        <v>1709.0</v>
      </c>
      <c r="V54" s="33" t="s">
        <v>36</v>
      </c>
      <c r="W54" s="5"/>
      <c r="X54" s="27">
        <f t="shared" si="3"/>
        <v>712</v>
      </c>
      <c r="Y54" s="28">
        <f t="shared" si="4"/>
        <v>0.1471759259</v>
      </c>
      <c r="Z54" s="27" t="str">
        <f t="shared" si="5"/>
        <v/>
      </c>
      <c r="AA54" s="29"/>
      <c r="AB54" s="29">
        <v>51.0</v>
      </c>
      <c r="AC54" s="29" t="s">
        <v>169</v>
      </c>
      <c r="AD54" s="29"/>
      <c r="AG54" s="10"/>
    </row>
    <row r="55">
      <c r="A55" s="23">
        <v>52.0</v>
      </c>
      <c r="B55" s="10" t="s">
        <v>170</v>
      </c>
      <c r="C55" s="18">
        <v>40286.19652777778</v>
      </c>
      <c r="D55" s="18">
        <v>43646.28412037037</v>
      </c>
      <c r="E55" s="10" t="s">
        <v>39</v>
      </c>
      <c r="F55" s="23">
        <v>0.0</v>
      </c>
      <c r="G55" s="25">
        <v>2053.0</v>
      </c>
      <c r="H55" s="23">
        <v>98.0</v>
      </c>
      <c r="I55" s="23">
        <v>96.0</v>
      </c>
      <c r="J55" s="23">
        <v>15.0</v>
      </c>
      <c r="K55" s="23">
        <v>37.0</v>
      </c>
      <c r="L55" s="23">
        <v>24518.0</v>
      </c>
      <c r="M55" s="23">
        <v>0.0</v>
      </c>
      <c r="N55" s="10" t="s">
        <v>36</v>
      </c>
      <c r="O55" s="10" t="s">
        <v>36</v>
      </c>
      <c r="P55" s="23">
        <v>0.0</v>
      </c>
      <c r="Q55" s="23">
        <v>0.0</v>
      </c>
      <c r="R55" s="23">
        <v>0.0</v>
      </c>
      <c r="S55" s="10" t="s">
        <v>36</v>
      </c>
      <c r="T55" s="14" t="s">
        <v>36</v>
      </c>
      <c r="U55" s="25">
        <v>1172.0</v>
      </c>
      <c r="V55" s="33" t="s">
        <v>36</v>
      </c>
      <c r="W55" s="5"/>
      <c r="X55" s="27">
        <f t="shared" si="3"/>
        <v>148</v>
      </c>
      <c r="Y55" s="28">
        <f t="shared" si="4"/>
        <v>15.51423611</v>
      </c>
      <c r="Z55" s="27" t="str">
        <f t="shared" si="5"/>
        <v/>
      </c>
      <c r="AA55" s="29"/>
      <c r="AB55" s="29">
        <v>52.0</v>
      </c>
      <c r="AC55" s="29" t="s">
        <v>171</v>
      </c>
      <c r="AD55" s="29"/>
      <c r="AG55" s="10"/>
    </row>
    <row r="56">
      <c r="A56" s="23">
        <v>53.0</v>
      </c>
      <c r="B56" s="10" t="s">
        <v>172</v>
      </c>
      <c r="C56" s="18">
        <v>40799.36363425926</v>
      </c>
      <c r="D56" s="18">
        <v>43661.671261574076</v>
      </c>
      <c r="E56" s="10" t="s">
        <v>35</v>
      </c>
      <c r="F56" s="23">
        <v>43.0</v>
      </c>
      <c r="G56" s="25">
        <v>2052.0</v>
      </c>
      <c r="H56" s="23">
        <v>66.0</v>
      </c>
      <c r="I56" s="23">
        <v>968.0</v>
      </c>
      <c r="J56" s="23">
        <v>320.0</v>
      </c>
      <c r="K56" s="23">
        <v>408.0</v>
      </c>
      <c r="L56" s="23">
        <v>45433.0</v>
      </c>
      <c r="M56" s="23">
        <v>0.0</v>
      </c>
      <c r="N56" s="23">
        <v>1979.0</v>
      </c>
      <c r="O56" s="23">
        <v>104.0</v>
      </c>
      <c r="P56" s="23">
        <v>280.0</v>
      </c>
      <c r="Q56" s="23">
        <v>37.0</v>
      </c>
      <c r="R56" s="23">
        <v>38.0</v>
      </c>
      <c r="S56" s="23">
        <v>45433.0</v>
      </c>
      <c r="T56" s="25">
        <v>0.0</v>
      </c>
      <c r="U56" s="25">
        <v>2600.0</v>
      </c>
      <c r="V56" s="33" t="s">
        <v>36</v>
      </c>
      <c r="W56" s="5"/>
      <c r="X56" s="27">
        <f t="shared" si="3"/>
        <v>1696</v>
      </c>
      <c r="Y56" s="28">
        <f t="shared" si="4"/>
        <v>0.1270949074</v>
      </c>
      <c r="Z56" s="27" t="str">
        <f t="shared" si="5"/>
        <v>SI</v>
      </c>
      <c r="AA56" s="29"/>
      <c r="AB56" s="29">
        <v>53.0</v>
      </c>
      <c r="AC56" s="29" t="s">
        <v>174</v>
      </c>
      <c r="AD56" s="29"/>
      <c r="AG56" s="10"/>
    </row>
    <row r="57">
      <c r="A57" s="23">
        <v>54.0</v>
      </c>
      <c r="B57" s="10" t="s">
        <v>175</v>
      </c>
      <c r="C57" s="18">
        <v>42572.19472222222</v>
      </c>
      <c r="D57" s="18">
        <v>43661.673368055555</v>
      </c>
      <c r="E57" s="10" t="s">
        <v>35</v>
      </c>
      <c r="F57" s="23">
        <v>11.0</v>
      </c>
      <c r="G57" s="25">
        <v>2050.0</v>
      </c>
      <c r="H57" s="23">
        <v>99.0</v>
      </c>
      <c r="I57" s="23">
        <v>62.0</v>
      </c>
      <c r="J57" s="23">
        <v>15.0</v>
      </c>
      <c r="K57" s="23">
        <v>45.0</v>
      </c>
      <c r="L57" s="23">
        <v>51449.0</v>
      </c>
      <c r="M57" s="23">
        <v>0.0</v>
      </c>
      <c r="N57" s="10" t="s">
        <v>36</v>
      </c>
      <c r="O57" s="10" t="s">
        <v>36</v>
      </c>
      <c r="P57" s="23">
        <v>0.0</v>
      </c>
      <c r="Q57" s="23">
        <v>0.0</v>
      </c>
      <c r="R57" s="23">
        <v>0.0</v>
      </c>
      <c r="S57" s="10" t="s">
        <v>36</v>
      </c>
      <c r="T57" s="14" t="s">
        <v>36</v>
      </c>
      <c r="U57" s="25">
        <v>2447.0</v>
      </c>
      <c r="V57" s="33" t="s">
        <v>36</v>
      </c>
      <c r="W57" s="5"/>
      <c r="X57" s="27">
        <f t="shared" si="3"/>
        <v>122</v>
      </c>
      <c r="Y57" s="28">
        <f t="shared" si="4"/>
        <v>0.1249884259</v>
      </c>
      <c r="Z57" s="27" t="str">
        <f t="shared" si="5"/>
        <v>SI</v>
      </c>
      <c r="AA57" s="29"/>
      <c r="AB57" s="29">
        <v>54.0</v>
      </c>
      <c r="AC57" s="29" t="s">
        <v>177</v>
      </c>
      <c r="AD57" s="29"/>
      <c r="AG57" s="10"/>
    </row>
    <row r="58">
      <c r="A58" s="23">
        <v>55.0</v>
      </c>
      <c r="B58" s="10" t="s">
        <v>178</v>
      </c>
      <c r="C58" s="18">
        <v>43238.538136574076</v>
      </c>
      <c r="D58" s="18">
        <v>43661.50020833333</v>
      </c>
      <c r="E58" s="10" t="s">
        <v>39</v>
      </c>
      <c r="F58" s="23">
        <v>0.0</v>
      </c>
      <c r="G58" s="25">
        <v>2050.0</v>
      </c>
      <c r="H58" s="23">
        <v>213.0</v>
      </c>
      <c r="I58" s="23">
        <v>4.0</v>
      </c>
      <c r="J58" s="23">
        <v>0.0</v>
      </c>
      <c r="K58" s="23">
        <v>0.0</v>
      </c>
      <c r="L58" s="23">
        <v>27577.0</v>
      </c>
      <c r="M58" s="23">
        <v>0.0</v>
      </c>
      <c r="N58" s="10" t="s">
        <v>36</v>
      </c>
      <c r="O58" s="10" t="s">
        <v>36</v>
      </c>
      <c r="P58" s="23">
        <v>0.0</v>
      </c>
      <c r="Q58" s="23">
        <v>0.0</v>
      </c>
      <c r="R58" s="23">
        <v>0.0</v>
      </c>
      <c r="S58" s="10" t="s">
        <v>36</v>
      </c>
      <c r="T58" s="14" t="s">
        <v>36</v>
      </c>
      <c r="U58" s="25">
        <v>2138.0</v>
      </c>
      <c r="V58" s="26">
        <v>26.0</v>
      </c>
      <c r="W58" s="5"/>
      <c r="X58" s="27">
        <f t="shared" si="3"/>
        <v>4</v>
      </c>
      <c r="Y58" s="28">
        <f t="shared" si="4"/>
        <v>0.2981481481</v>
      </c>
      <c r="Z58" s="27" t="str">
        <f t="shared" si="5"/>
        <v/>
      </c>
      <c r="AA58" s="29"/>
      <c r="AB58" s="29">
        <v>55.0</v>
      </c>
      <c r="AC58" s="29" t="s">
        <v>179</v>
      </c>
      <c r="AD58" s="29"/>
      <c r="AG58" s="10"/>
    </row>
    <row r="59">
      <c r="A59" s="23">
        <v>56.0</v>
      </c>
      <c r="B59" s="10" t="s">
        <v>181</v>
      </c>
      <c r="C59" s="18">
        <v>40894.571539351855</v>
      </c>
      <c r="D59" s="18">
        <v>43588.583553240744</v>
      </c>
      <c r="E59" s="10" t="s">
        <v>39</v>
      </c>
      <c r="F59" s="23">
        <v>0.0</v>
      </c>
      <c r="G59" s="25">
        <v>2049.0</v>
      </c>
      <c r="H59" s="23">
        <v>155.0</v>
      </c>
      <c r="I59" s="23">
        <v>27.0</v>
      </c>
      <c r="J59" s="23">
        <v>1.0</v>
      </c>
      <c r="K59" s="23">
        <v>5.0</v>
      </c>
      <c r="L59" s="23">
        <v>23158.0</v>
      </c>
      <c r="M59" s="23">
        <v>0.0</v>
      </c>
      <c r="N59" s="10" t="s">
        <v>36</v>
      </c>
      <c r="O59" s="10" t="s">
        <v>36</v>
      </c>
      <c r="P59" s="23">
        <v>0.0</v>
      </c>
      <c r="Q59" s="23">
        <v>0.0</v>
      </c>
      <c r="R59" s="23">
        <v>0.0</v>
      </c>
      <c r="S59" s="10" t="s">
        <v>36</v>
      </c>
      <c r="T59" s="14" t="s">
        <v>36</v>
      </c>
      <c r="U59" s="25">
        <v>1530.0</v>
      </c>
      <c r="V59" s="33" t="s">
        <v>36</v>
      </c>
      <c r="W59" s="5"/>
      <c r="X59" s="27">
        <f t="shared" si="3"/>
        <v>33</v>
      </c>
      <c r="Y59" s="28">
        <f t="shared" si="4"/>
        <v>73.21480324</v>
      </c>
      <c r="Z59" s="27" t="str">
        <f t="shared" si="5"/>
        <v/>
      </c>
      <c r="AA59" s="29"/>
      <c r="AB59" s="29">
        <v>56.0</v>
      </c>
      <c r="AC59" s="29" t="s">
        <v>182</v>
      </c>
      <c r="AD59" s="29"/>
      <c r="AG59" s="10"/>
    </row>
    <row r="60">
      <c r="A60" s="23">
        <v>57.0</v>
      </c>
      <c r="B60" s="10" t="s">
        <v>183</v>
      </c>
      <c r="C60" s="18">
        <v>41898.84924768518</v>
      </c>
      <c r="D60" s="18">
        <v>43661.161678240744</v>
      </c>
      <c r="E60" s="10" t="s">
        <v>35</v>
      </c>
      <c r="F60" s="23">
        <v>0.0</v>
      </c>
      <c r="G60" s="25">
        <v>2049.0</v>
      </c>
      <c r="H60" s="23">
        <v>101.0</v>
      </c>
      <c r="I60" s="23">
        <v>392.0</v>
      </c>
      <c r="J60" s="23">
        <v>67.0</v>
      </c>
      <c r="K60" s="23">
        <v>202.0</v>
      </c>
      <c r="L60" s="23">
        <v>11059.0</v>
      </c>
      <c r="M60" s="23">
        <v>0.0</v>
      </c>
      <c r="N60" s="23">
        <v>1734.0</v>
      </c>
      <c r="O60" s="23">
        <v>147.0</v>
      </c>
      <c r="P60" s="23">
        <v>12.0</v>
      </c>
      <c r="Q60" s="23">
        <v>0.0</v>
      </c>
      <c r="R60" s="23">
        <v>3.0</v>
      </c>
      <c r="S60" s="23">
        <v>11059.0</v>
      </c>
      <c r="T60" s="25">
        <v>0.0</v>
      </c>
      <c r="U60" s="25">
        <v>2733.0</v>
      </c>
      <c r="V60" s="25">
        <v>31.0</v>
      </c>
      <c r="W60" s="5"/>
      <c r="X60" s="27">
        <f t="shared" si="3"/>
        <v>661</v>
      </c>
      <c r="Y60" s="28">
        <f t="shared" si="4"/>
        <v>0.6366782407</v>
      </c>
      <c r="Z60" s="27" t="str">
        <f t="shared" si="5"/>
        <v/>
      </c>
      <c r="AA60" s="29"/>
      <c r="AB60" s="29">
        <v>57.0</v>
      </c>
      <c r="AC60" s="29" t="s">
        <v>185</v>
      </c>
      <c r="AD60" s="29"/>
      <c r="AG60" s="10"/>
    </row>
    <row r="61">
      <c r="A61" s="23">
        <v>58.0</v>
      </c>
      <c r="B61" s="10" t="s">
        <v>186</v>
      </c>
      <c r="C61" s="18">
        <v>42286.32561342593</v>
      </c>
      <c r="D61" s="18">
        <v>43464.68337962963</v>
      </c>
      <c r="E61" s="10" t="s">
        <v>39</v>
      </c>
      <c r="F61" s="23">
        <v>0.0</v>
      </c>
      <c r="G61" s="25">
        <v>2046.0</v>
      </c>
      <c r="H61" s="23">
        <v>112.0</v>
      </c>
      <c r="I61" s="23">
        <v>36.0</v>
      </c>
      <c r="J61" s="23">
        <v>6.0</v>
      </c>
      <c r="K61" s="23">
        <v>13.0</v>
      </c>
      <c r="L61" s="23">
        <v>25680.0</v>
      </c>
      <c r="M61" s="23">
        <v>0.0</v>
      </c>
      <c r="N61" s="23">
        <v>1281.0</v>
      </c>
      <c r="O61" s="23">
        <v>278.0</v>
      </c>
      <c r="P61" s="23">
        <v>2.0</v>
      </c>
      <c r="Q61" s="23">
        <v>0.0</v>
      </c>
      <c r="R61" s="23">
        <v>0.0</v>
      </c>
      <c r="S61" s="23">
        <v>25680.0</v>
      </c>
      <c r="T61" s="25">
        <v>0.0</v>
      </c>
      <c r="U61" s="25">
        <v>1750.0</v>
      </c>
      <c r="V61" s="33" t="s">
        <v>36</v>
      </c>
      <c r="W61" s="5"/>
      <c r="X61" s="27">
        <f t="shared" si="3"/>
        <v>55</v>
      </c>
      <c r="Y61" s="28">
        <f t="shared" si="4"/>
        <v>197.1149769</v>
      </c>
      <c r="Z61" s="27" t="str">
        <f t="shared" si="5"/>
        <v/>
      </c>
      <c r="AA61" s="29"/>
      <c r="AB61" s="29">
        <v>58.0</v>
      </c>
      <c r="AC61" s="29" t="s">
        <v>187</v>
      </c>
      <c r="AD61" s="29"/>
      <c r="AG61" s="10"/>
    </row>
    <row r="62">
      <c r="A62" s="23">
        <v>59.0</v>
      </c>
      <c r="B62" s="10" t="s">
        <v>188</v>
      </c>
      <c r="C62" s="18">
        <v>43482.410625</v>
      </c>
      <c r="D62" s="18">
        <v>43661.443761574075</v>
      </c>
      <c r="E62" s="10" t="s">
        <v>35</v>
      </c>
      <c r="F62" s="23">
        <v>71.0</v>
      </c>
      <c r="G62" s="25">
        <v>2045.0</v>
      </c>
      <c r="H62" s="23">
        <v>52.0</v>
      </c>
      <c r="I62" s="23">
        <v>164.0</v>
      </c>
      <c r="J62" s="23">
        <v>28.0</v>
      </c>
      <c r="K62" s="23">
        <v>22.0</v>
      </c>
      <c r="L62" s="23">
        <v>46598.0</v>
      </c>
      <c r="M62" s="23">
        <v>1.32</v>
      </c>
      <c r="N62" s="10" t="s">
        <v>36</v>
      </c>
      <c r="O62" s="10" t="s">
        <v>36</v>
      </c>
      <c r="P62" s="23">
        <v>0.0</v>
      </c>
      <c r="Q62" s="23">
        <v>0.0</v>
      </c>
      <c r="R62" s="23">
        <v>0.0</v>
      </c>
      <c r="S62" s="10" t="s">
        <v>36</v>
      </c>
      <c r="T62" s="14" t="s">
        <v>36</v>
      </c>
      <c r="U62" s="25">
        <v>2267.0</v>
      </c>
      <c r="V62" s="26">
        <v>29.0</v>
      </c>
      <c r="W62" s="5"/>
      <c r="X62" s="27">
        <f t="shared" si="3"/>
        <v>214</v>
      </c>
      <c r="Y62" s="28">
        <f t="shared" si="4"/>
        <v>0.3545949074</v>
      </c>
      <c r="Z62" s="27" t="str">
        <f t="shared" si="5"/>
        <v/>
      </c>
      <c r="AA62" s="29"/>
      <c r="AB62" s="29">
        <v>59.0</v>
      </c>
      <c r="AC62" s="29" t="s">
        <v>190</v>
      </c>
      <c r="AD62" s="29"/>
      <c r="AG62" s="10"/>
    </row>
    <row r="63">
      <c r="A63" s="23">
        <v>60.0</v>
      </c>
      <c r="B63" s="10" t="s">
        <v>191</v>
      </c>
      <c r="C63" s="18">
        <v>42377.39098379629</v>
      </c>
      <c r="D63" s="18">
        <v>43661.48368055555</v>
      </c>
      <c r="E63" s="10" t="s">
        <v>35</v>
      </c>
      <c r="F63" s="23">
        <v>2.0</v>
      </c>
      <c r="G63" s="25">
        <v>2041.0</v>
      </c>
      <c r="H63" s="23">
        <v>118.0</v>
      </c>
      <c r="I63" s="23">
        <v>78.0</v>
      </c>
      <c r="J63" s="23">
        <v>22.0</v>
      </c>
      <c r="K63" s="23">
        <v>14.0</v>
      </c>
      <c r="L63" s="23">
        <v>43981.0</v>
      </c>
      <c r="M63" s="23">
        <v>0.0</v>
      </c>
      <c r="N63" s="10" t="s">
        <v>36</v>
      </c>
      <c r="O63" s="10" t="s">
        <v>36</v>
      </c>
      <c r="P63" s="23">
        <v>0.0</v>
      </c>
      <c r="Q63" s="23">
        <v>0.0</v>
      </c>
      <c r="R63" s="23">
        <v>0.0</v>
      </c>
      <c r="S63" s="10" t="s">
        <v>36</v>
      </c>
      <c r="T63" s="14" t="s">
        <v>36</v>
      </c>
      <c r="U63" s="25">
        <v>2234.0</v>
      </c>
      <c r="V63" s="26">
        <v>17.0</v>
      </c>
      <c r="W63" s="5"/>
      <c r="X63" s="27">
        <f t="shared" si="3"/>
        <v>114</v>
      </c>
      <c r="Y63" s="28">
        <f t="shared" si="4"/>
        <v>0.3146759259</v>
      </c>
      <c r="Z63" s="27" t="str">
        <f t="shared" si="5"/>
        <v/>
      </c>
      <c r="AA63" s="29"/>
      <c r="AB63" s="29">
        <v>60.0</v>
      </c>
      <c r="AC63" s="29" t="s">
        <v>192</v>
      </c>
      <c r="AD63" s="29"/>
      <c r="AG63" s="10"/>
    </row>
    <row r="64">
      <c r="A64" s="23">
        <v>61.0</v>
      </c>
      <c r="B64" s="10" t="s">
        <v>193</v>
      </c>
      <c r="C64" s="18">
        <v>43474.49791666667</v>
      </c>
      <c r="D64" s="18">
        <v>43661.56197916667</v>
      </c>
      <c r="E64" s="10" t="s">
        <v>35</v>
      </c>
      <c r="F64" s="23">
        <v>76.0</v>
      </c>
      <c r="G64" s="25">
        <v>2040.0</v>
      </c>
      <c r="H64" s="23">
        <v>54.0</v>
      </c>
      <c r="I64" s="23">
        <v>335.0</v>
      </c>
      <c r="J64" s="23">
        <v>28.0</v>
      </c>
      <c r="K64" s="23">
        <v>157.0</v>
      </c>
      <c r="L64" s="23">
        <v>66670.0</v>
      </c>
      <c r="M64" s="23">
        <v>2.53</v>
      </c>
      <c r="N64" s="23">
        <v>1586.0</v>
      </c>
      <c r="O64" s="23">
        <v>109.0</v>
      </c>
      <c r="P64" s="23">
        <v>18.0</v>
      </c>
      <c r="Q64" s="23">
        <v>0.0</v>
      </c>
      <c r="R64" s="23">
        <v>1.0</v>
      </c>
      <c r="S64" s="23">
        <v>66670.0</v>
      </c>
      <c r="T64" s="25">
        <v>2.53</v>
      </c>
      <c r="U64" s="25">
        <v>2189.0</v>
      </c>
      <c r="V64" s="26">
        <v>25.0</v>
      </c>
      <c r="W64" s="5"/>
      <c r="X64" s="27">
        <f t="shared" si="3"/>
        <v>520</v>
      </c>
      <c r="Y64" s="28">
        <f t="shared" si="4"/>
        <v>0.2363773148</v>
      </c>
      <c r="Z64" s="27" t="str">
        <f t="shared" si="5"/>
        <v/>
      </c>
      <c r="AA64" s="29"/>
      <c r="AB64" s="29">
        <v>61.0</v>
      </c>
      <c r="AC64" s="29" t="s">
        <v>195</v>
      </c>
      <c r="AD64" s="29"/>
      <c r="AG64" s="10"/>
    </row>
    <row r="65">
      <c r="A65" s="23">
        <v>62.0</v>
      </c>
      <c r="B65" s="10" t="s">
        <v>196</v>
      </c>
      <c r="C65" s="18">
        <v>40266.58766203704</v>
      </c>
      <c r="D65" s="18">
        <v>43464.66131944444</v>
      </c>
      <c r="E65" s="10" t="s">
        <v>39</v>
      </c>
      <c r="F65" s="23">
        <v>0.0</v>
      </c>
      <c r="G65" s="25">
        <v>2038.0</v>
      </c>
      <c r="H65" s="23">
        <v>161.0</v>
      </c>
      <c r="I65" s="23">
        <v>164.0</v>
      </c>
      <c r="J65" s="23">
        <v>24.0</v>
      </c>
      <c r="K65" s="23">
        <v>49.0</v>
      </c>
      <c r="L65" s="23">
        <v>101010.0</v>
      </c>
      <c r="M65" s="23">
        <v>0.0</v>
      </c>
      <c r="N65" s="10" t="s">
        <v>36</v>
      </c>
      <c r="O65" s="10" t="s">
        <v>36</v>
      </c>
      <c r="P65" s="23">
        <v>0.0</v>
      </c>
      <c r="Q65" s="23">
        <v>0.0</v>
      </c>
      <c r="R65" s="23">
        <v>0.0</v>
      </c>
      <c r="S65" s="10" t="s">
        <v>36</v>
      </c>
      <c r="T65" s="14" t="s">
        <v>36</v>
      </c>
      <c r="U65" s="25">
        <v>1888.0</v>
      </c>
      <c r="V65" s="33" t="s">
        <v>36</v>
      </c>
      <c r="W65" s="5"/>
      <c r="X65" s="27">
        <f t="shared" si="3"/>
        <v>237</v>
      </c>
      <c r="Y65" s="28">
        <f t="shared" si="4"/>
        <v>197.137037</v>
      </c>
      <c r="Z65" s="27" t="str">
        <f t="shared" si="5"/>
        <v/>
      </c>
      <c r="AA65" s="29"/>
      <c r="AB65" s="29">
        <v>62.0</v>
      </c>
      <c r="AC65" s="29" t="s">
        <v>198</v>
      </c>
      <c r="AD65" s="29"/>
      <c r="AG65" s="10"/>
    </row>
    <row r="66">
      <c r="A66" s="23">
        <v>63.0</v>
      </c>
      <c r="B66" s="10" t="s">
        <v>199</v>
      </c>
      <c r="C66" s="18">
        <v>43629.66166666667</v>
      </c>
      <c r="D66" s="18">
        <v>43661.65336805556</v>
      </c>
      <c r="E66" s="10" t="s">
        <v>35</v>
      </c>
      <c r="F66" s="23">
        <v>0.0</v>
      </c>
      <c r="G66" s="25">
        <v>2034.0</v>
      </c>
      <c r="H66" s="23">
        <v>168.0</v>
      </c>
      <c r="I66" s="23">
        <v>40.0</v>
      </c>
      <c r="J66" s="23">
        <v>0.0</v>
      </c>
      <c r="K66" s="23">
        <v>2.0</v>
      </c>
      <c r="L66" s="23">
        <v>8616.0</v>
      </c>
      <c r="M66" s="23">
        <v>0.0</v>
      </c>
      <c r="N66" s="10" t="s">
        <v>36</v>
      </c>
      <c r="O66" s="10" t="s">
        <v>36</v>
      </c>
      <c r="P66" s="23">
        <v>0.0</v>
      </c>
      <c r="Q66" s="23">
        <v>0.0</v>
      </c>
      <c r="R66" s="23">
        <v>0.0</v>
      </c>
      <c r="S66" s="10" t="s">
        <v>36</v>
      </c>
      <c r="T66" s="14" t="s">
        <v>36</v>
      </c>
      <c r="U66" s="25">
        <v>2080.0</v>
      </c>
      <c r="V66" s="33" t="s">
        <v>36</v>
      </c>
      <c r="W66" s="5"/>
      <c r="X66" s="27">
        <f t="shared" si="3"/>
        <v>42</v>
      </c>
      <c r="Y66" s="28">
        <f t="shared" si="4"/>
        <v>0.1449884259</v>
      </c>
      <c r="Z66" s="27" t="str">
        <f t="shared" si="5"/>
        <v/>
      </c>
      <c r="AA66" s="29"/>
      <c r="AB66" s="29">
        <v>63.0</v>
      </c>
      <c r="AC66" s="29" t="s">
        <v>201</v>
      </c>
      <c r="AD66" s="29"/>
      <c r="AG66" s="10"/>
    </row>
    <row r="67">
      <c r="A67" s="23">
        <v>64.0</v>
      </c>
      <c r="B67" s="10" t="s">
        <v>202</v>
      </c>
      <c r="C67" s="18">
        <v>41719.77305555555</v>
      </c>
      <c r="D67" s="18">
        <v>43661.60413194444</v>
      </c>
      <c r="E67" s="10" t="s">
        <v>39</v>
      </c>
      <c r="F67" s="23">
        <v>3.0</v>
      </c>
      <c r="G67" s="25">
        <v>2034.0</v>
      </c>
      <c r="H67" s="23">
        <v>100.0</v>
      </c>
      <c r="I67" s="23">
        <v>706.0</v>
      </c>
      <c r="J67" s="23">
        <v>249.0</v>
      </c>
      <c r="K67" s="23">
        <v>232.0</v>
      </c>
      <c r="L67" s="23">
        <v>71048.0</v>
      </c>
      <c r="M67" s="23">
        <v>50.0</v>
      </c>
      <c r="N67" s="23">
        <v>1831.0</v>
      </c>
      <c r="O67" s="23">
        <v>115.0</v>
      </c>
      <c r="P67" s="23">
        <v>127.0</v>
      </c>
      <c r="Q67" s="23">
        <v>32.0</v>
      </c>
      <c r="R67" s="23">
        <v>67.0</v>
      </c>
      <c r="S67" s="23">
        <v>71048.0</v>
      </c>
      <c r="T67" s="25">
        <v>50.0</v>
      </c>
      <c r="U67" s="25">
        <v>1295.0</v>
      </c>
      <c r="V67" s="33" t="s">
        <v>36</v>
      </c>
      <c r="W67" s="5"/>
      <c r="X67" s="27">
        <f t="shared" si="3"/>
        <v>1187</v>
      </c>
      <c r="Y67" s="28">
        <f t="shared" si="4"/>
        <v>0.194224537</v>
      </c>
      <c r="Z67" s="27" t="str">
        <f t="shared" si="5"/>
        <v/>
      </c>
      <c r="AA67" s="29"/>
      <c r="AB67" s="29">
        <v>64.0</v>
      </c>
      <c r="AC67" s="29" t="s">
        <v>203</v>
      </c>
      <c r="AD67" s="29"/>
      <c r="AG67" s="10"/>
    </row>
    <row r="68">
      <c r="A68" s="23">
        <v>65.0</v>
      </c>
      <c r="B68" s="10" t="s">
        <v>205</v>
      </c>
      <c r="C68" s="18">
        <v>43163.58578703704</v>
      </c>
      <c r="D68" s="18">
        <v>43661.649988425925</v>
      </c>
      <c r="E68" s="10" t="s">
        <v>39</v>
      </c>
      <c r="F68" s="23">
        <v>1.0</v>
      </c>
      <c r="G68" s="25">
        <v>2032.0</v>
      </c>
      <c r="H68" s="23">
        <v>93.0</v>
      </c>
      <c r="I68" s="23">
        <v>282.0</v>
      </c>
      <c r="J68" s="23">
        <v>84.0</v>
      </c>
      <c r="K68" s="23">
        <v>87.0</v>
      </c>
      <c r="L68" s="23">
        <v>15489.0</v>
      </c>
      <c r="M68" s="23">
        <v>0.0</v>
      </c>
      <c r="N68" s="10" t="s">
        <v>36</v>
      </c>
      <c r="O68" s="10" t="s">
        <v>36</v>
      </c>
      <c r="P68" s="23">
        <v>0.0</v>
      </c>
      <c r="Q68" s="23">
        <v>0.0</v>
      </c>
      <c r="R68" s="23">
        <v>0.0</v>
      </c>
      <c r="S68" s="10" t="s">
        <v>36</v>
      </c>
      <c r="T68" s="14" t="s">
        <v>36</v>
      </c>
      <c r="U68" s="25">
        <v>2468.0</v>
      </c>
      <c r="V68" s="25">
        <v>26.0</v>
      </c>
      <c r="W68" s="5"/>
      <c r="X68" s="27">
        <f t="shared" si="3"/>
        <v>453</v>
      </c>
      <c r="Y68" s="28">
        <f t="shared" si="4"/>
        <v>0.1483680556</v>
      </c>
      <c r="Z68" s="27" t="str">
        <f t="shared" si="5"/>
        <v/>
      </c>
      <c r="AA68" s="29"/>
      <c r="AB68" s="29">
        <v>65.0</v>
      </c>
      <c r="AC68" s="29" t="s">
        <v>206</v>
      </c>
      <c r="AD68" s="29"/>
      <c r="AG68" s="10"/>
    </row>
    <row r="69">
      <c r="A69" s="23">
        <v>66.0</v>
      </c>
      <c r="B69" s="10" t="s">
        <v>208</v>
      </c>
      <c r="C69" s="18">
        <v>42510.79510416667</v>
      </c>
      <c r="D69" s="18">
        <v>43661.758472222224</v>
      </c>
      <c r="E69" s="10" t="s">
        <v>39</v>
      </c>
      <c r="F69" s="23">
        <v>7.0</v>
      </c>
      <c r="G69" s="25">
        <v>2031.0</v>
      </c>
      <c r="H69" s="23">
        <v>73.0</v>
      </c>
      <c r="I69" s="23">
        <v>132.0</v>
      </c>
      <c r="J69" s="23">
        <v>32.0</v>
      </c>
      <c r="K69" s="23">
        <v>54.0</v>
      </c>
      <c r="L69" s="23">
        <v>35040.0</v>
      </c>
      <c r="M69" s="23">
        <v>0.0</v>
      </c>
      <c r="N69" s="23">
        <v>1978.0</v>
      </c>
      <c r="O69" s="23">
        <v>93.0</v>
      </c>
      <c r="P69" s="23">
        <v>39.0</v>
      </c>
      <c r="Q69" s="23">
        <v>11.0</v>
      </c>
      <c r="R69" s="23">
        <v>15.0</v>
      </c>
      <c r="S69" s="23">
        <v>35040.0</v>
      </c>
      <c r="T69" s="25">
        <v>0.0</v>
      </c>
      <c r="U69" s="25">
        <v>1511.0</v>
      </c>
      <c r="V69" s="14" t="s">
        <v>36</v>
      </c>
      <c r="W69" s="5"/>
      <c r="X69" s="27">
        <f t="shared" si="3"/>
        <v>218</v>
      </c>
      <c r="Y69" s="28">
        <f t="shared" si="4"/>
        <v>0.03988425925</v>
      </c>
      <c r="Z69" s="27" t="str">
        <f t="shared" si="5"/>
        <v>SI</v>
      </c>
      <c r="AA69" s="29"/>
      <c r="AB69" s="29">
        <v>66.0</v>
      </c>
      <c r="AC69" s="29" t="s">
        <v>209</v>
      </c>
      <c r="AD69" s="29"/>
      <c r="AG69" s="10"/>
    </row>
    <row r="70">
      <c r="A70" s="23">
        <v>67.0</v>
      </c>
      <c r="B70" s="10" t="s">
        <v>210</v>
      </c>
      <c r="C70" s="18">
        <v>43274.60335648148</v>
      </c>
      <c r="D70" s="18">
        <v>43661.60523148148</v>
      </c>
      <c r="E70" s="10" t="s">
        <v>39</v>
      </c>
      <c r="F70" s="23">
        <v>13.0</v>
      </c>
      <c r="G70" s="25">
        <v>2025.0</v>
      </c>
      <c r="H70" s="23">
        <v>51.0</v>
      </c>
      <c r="I70" s="23">
        <v>173.0</v>
      </c>
      <c r="J70" s="23">
        <v>28.0</v>
      </c>
      <c r="K70" s="23">
        <v>41.0</v>
      </c>
      <c r="L70" s="23">
        <v>15908.0</v>
      </c>
      <c r="M70" s="23">
        <v>0.0</v>
      </c>
      <c r="N70" s="23">
        <v>1553.0</v>
      </c>
      <c r="O70" s="23">
        <v>68.0</v>
      </c>
      <c r="P70" s="23">
        <v>45.0</v>
      </c>
      <c r="Q70" s="23">
        <v>4.0</v>
      </c>
      <c r="R70" s="23">
        <v>11.0</v>
      </c>
      <c r="S70" s="23">
        <v>15908.0</v>
      </c>
      <c r="T70" s="25">
        <v>0.0</v>
      </c>
      <c r="U70" s="25">
        <v>1630.0</v>
      </c>
      <c r="V70" s="26">
        <v>21.0</v>
      </c>
      <c r="W70" s="5"/>
      <c r="X70" s="27">
        <f t="shared" si="3"/>
        <v>242</v>
      </c>
      <c r="Y70" s="28">
        <f t="shared" si="4"/>
        <v>0.193125</v>
      </c>
      <c r="Z70" s="27" t="str">
        <f t="shared" si="5"/>
        <v>SI</v>
      </c>
      <c r="AA70" s="29"/>
      <c r="AB70" s="29">
        <v>67.0</v>
      </c>
      <c r="AC70" s="29" t="s">
        <v>212</v>
      </c>
      <c r="AD70" s="29"/>
      <c r="AG70" s="10"/>
    </row>
    <row r="71">
      <c r="A71" s="23">
        <v>68.0</v>
      </c>
      <c r="B71" s="10" t="s">
        <v>54</v>
      </c>
      <c r="C71" s="18">
        <v>41848.52196759259</v>
      </c>
      <c r="D71" s="18">
        <v>43661.23222222222</v>
      </c>
      <c r="E71" s="10" t="s">
        <v>35</v>
      </c>
      <c r="F71" s="23">
        <v>28.0</v>
      </c>
      <c r="G71" s="25">
        <v>2024.0</v>
      </c>
      <c r="H71" s="23">
        <v>62.0</v>
      </c>
      <c r="I71" s="23">
        <v>499.0</v>
      </c>
      <c r="J71" s="23">
        <v>211.0</v>
      </c>
      <c r="K71" s="23">
        <v>147.0</v>
      </c>
      <c r="L71" s="23">
        <v>41360.0</v>
      </c>
      <c r="M71" s="23">
        <v>0.0</v>
      </c>
      <c r="N71" s="23">
        <v>1883.0</v>
      </c>
      <c r="O71" s="23">
        <v>94.0</v>
      </c>
      <c r="P71" s="23">
        <v>39.0</v>
      </c>
      <c r="Q71" s="23">
        <v>10.0</v>
      </c>
      <c r="R71" s="23">
        <v>18.0</v>
      </c>
      <c r="S71" s="23">
        <v>41360.0</v>
      </c>
      <c r="T71" s="25">
        <v>0.0</v>
      </c>
      <c r="U71" s="25">
        <v>1920.0</v>
      </c>
      <c r="V71" s="26">
        <v>24.0</v>
      </c>
      <c r="W71" s="5"/>
      <c r="X71" s="27">
        <f t="shared" si="3"/>
        <v>857</v>
      </c>
      <c r="Y71" s="28">
        <f t="shared" si="4"/>
        <v>0.5661342593</v>
      </c>
      <c r="Z71" s="27" t="str">
        <f t="shared" si="5"/>
        <v>SI</v>
      </c>
      <c r="AA71" s="29"/>
      <c r="AB71" s="29">
        <v>68.0</v>
      </c>
      <c r="AC71" s="29" t="s">
        <v>62</v>
      </c>
      <c r="AD71" s="29"/>
      <c r="AG71" s="10"/>
    </row>
    <row r="72">
      <c r="A72" s="23">
        <v>69.0</v>
      </c>
      <c r="B72" s="10" t="s">
        <v>214</v>
      </c>
      <c r="C72" s="18">
        <v>42283.610601851855</v>
      </c>
      <c r="D72" s="18">
        <v>43660.295324074075</v>
      </c>
      <c r="E72" s="10" t="s">
        <v>35</v>
      </c>
      <c r="F72" s="23">
        <v>4.0</v>
      </c>
      <c r="G72" s="25">
        <v>2024.0</v>
      </c>
      <c r="H72" s="23">
        <v>85.0</v>
      </c>
      <c r="I72" s="23">
        <v>250.0</v>
      </c>
      <c r="J72" s="23">
        <v>35.0</v>
      </c>
      <c r="K72" s="23">
        <v>20.0</v>
      </c>
      <c r="L72" s="23">
        <v>104732.0</v>
      </c>
      <c r="M72" s="23">
        <v>0.0</v>
      </c>
      <c r="N72" s="23">
        <v>2068.0</v>
      </c>
      <c r="O72" s="23">
        <v>140.0</v>
      </c>
      <c r="P72" s="23">
        <v>75.0</v>
      </c>
      <c r="Q72" s="23">
        <v>2.0</v>
      </c>
      <c r="R72" s="23">
        <v>3.0</v>
      </c>
      <c r="S72" s="23">
        <v>104732.0</v>
      </c>
      <c r="T72" s="25">
        <v>0.0</v>
      </c>
      <c r="U72" s="25">
        <v>2415.0</v>
      </c>
      <c r="V72" s="26">
        <v>23.0</v>
      </c>
      <c r="W72" s="5"/>
      <c r="X72" s="27">
        <f t="shared" si="3"/>
        <v>305</v>
      </c>
      <c r="Y72" s="28">
        <f t="shared" si="4"/>
        <v>1.503032407</v>
      </c>
      <c r="Z72" s="27" t="str">
        <f t="shared" si="5"/>
        <v/>
      </c>
      <c r="AA72" s="29"/>
      <c r="AB72" s="29">
        <v>69.0</v>
      </c>
      <c r="AC72" s="29" t="s">
        <v>216</v>
      </c>
      <c r="AD72" s="29"/>
      <c r="AG72" s="10"/>
    </row>
    <row r="73">
      <c r="A73" s="23">
        <v>70.0</v>
      </c>
      <c r="B73" s="10" t="s">
        <v>218</v>
      </c>
      <c r="C73" s="18">
        <v>41870.073287037034</v>
      </c>
      <c r="D73" s="18">
        <v>43551.72553240741</v>
      </c>
      <c r="E73" s="10" t="s">
        <v>39</v>
      </c>
      <c r="F73" s="23">
        <v>0.0</v>
      </c>
      <c r="G73" s="25">
        <v>2024.0</v>
      </c>
      <c r="H73" s="23">
        <v>76.0</v>
      </c>
      <c r="I73" s="23">
        <v>183.0</v>
      </c>
      <c r="J73" s="23">
        <v>39.0</v>
      </c>
      <c r="K73" s="23">
        <v>58.0</v>
      </c>
      <c r="L73" s="23">
        <v>84269.0</v>
      </c>
      <c r="M73" s="23">
        <v>0.0</v>
      </c>
      <c r="N73" s="10" t="s">
        <v>36</v>
      </c>
      <c r="O73" s="10" t="s">
        <v>36</v>
      </c>
      <c r="P73" s="23">
        <v>0.0</v>
      </c>
      <c r="Q73" s="23">
        <v>0.0</v>
      </c>
      <c r="R73" s="23">
        <v>0.0</v>
      </c>
      <c r="S73" s="10" t="s">
        <v>36</v>
      </c>
      <c r="T73" s="14" t="s">
        <v>36</v>
      </c>
      <c r="U73" s="25">
        <v>2020.0</v>
      </c>
      <c r="V73" s="14" t="s">
        <v>36</v>
      </c>
      <c r="W73" s="5"/>
      <c r="X73" s="27">
        <f t="shared" si="3"/>
        <v>280</v>
      </c>
      <c r="Y73" s="28">
        <f t="shared" si="4"/>
        <v>110.0728241</v>
      </c>
      <c r="Z73" s="27" t="str">
        <f t="shared" si="5"/>
        <v/>
      </c>
      <c r="AA73" s="29"/>
      <c r="AB73" s="29">
        <v>70.0</v>
      </c>
      <c r="AC73" s="29" t="s">
        <v>219</v>
      </c>
      <c r="AD73" s="29"/>
      <c r="AG73" s="10"/>
    </row>
    <row r="74">
      <c r="A74" s="23">
        <v>71.0</v>
      </c>
      <c r="B74" s="10" t="s">
        <v>220</v>
      </c>
      <c r="C74" s="18">
        <v>43483.530497685184</v>
      </c>
      <c r="D74" s="18">
        <v>43661.673530092594</v>
      </c>
      <c r="E74" s="10" t="s">
        <v>39</v>
      </c>
      <c r="F74" s="23">
        <v>3.0</v>
      </c>
      <c r="G74" s="25">
        <v>2023.0</v>
      </c>
      <c r="H74" s="23">
        <v>63.0</v>
      </c>
      <c r="I74" s="23">
        <v>114.0</v>
      </c>
      <c r="J74" s="23">
        <v>18.0</v>
      </c>
      <c r="K74" s="23">
        <v>11.0</v>
      </c>
      <c r="L74" s="23">
        <v>4436.0</v>
      </c>
      <c r="M74" s="23">
        <v>1.96</v>
      </c>
      <c r="N74" s="23">
        <v>1200.0</v>
      </c>
      <c r="O74" s="23">
        <v>172.0</v>
      </c>
      <c r="P74" s="23">
        <v>2.0</v>
      </c>
      <c r="Q74" s="23">
        <v>0.0</v>
      </c>
      <c r="R74" s="23">
        <v>2.0</v>
      </c>
      <c r="S74" s="23">
        <v>4436.0</v>
      </c>
      <c r="T74" s="25">
        <v>1.96</v>
      </c>
      <c r="U74" s="25">
        <v>2442.0</v>
      </c>
      <c r="V74" s="26">
        <v>27.0</v>
      </c>
      <c r="W74" s="5"/>
      <c r="X74" s="27">
        <f t="shared" si="3"/>
        <v>143</v>
      </c>
      <c r="Y74" s="28">
        <f t="shared" si="4"/>
        <v>0.1248263889</v>
      </c>
      <c r="Z74" s="27" t="str">
        <f t="shared" si="5"/>
        <v/>
      </c>
      <c r="AA74" s="29"/>
      <c r="AB74" s="29">
        <v>71.0</v>
      </c>
      <c r="AC74" s="29" t="s">
        <v>222</v>
      </c>
      <c r="AD74" s="29"/>
      <c r="AG74" s="10"/>
    </row>
    <row r="75">
      <c r="A75" s="23">
        <v>72.0</v>
      </c>
      <c r="B75" s="10" t="s">
        <v>223</v>
      </c>
      <c r="C75" s="18">
        <v>42571.59599537037</v>
      </c>
      <c r="D75" s="18">
        <v>43661.61200231482</v>
      </c>
      <c r="E75" s="10" t="s">
        <v>35</v>
      </c>
      <c r="F75" s="23">
        <v>24.0</v>
      </c>
      <c r="G75" s="25">
        <v>2023.0</v>
      </c>
      <c r="H75" s="23">
        <v>69.0</v>
      </c>
      <c r="I75" s="23">
        <v>647.0</v>
      </c>
      <c r="J75" s="23">
        <v>109.0</v>
      </c>
      <c r="K75" s="23">
        <v>241.0</v>
      </c>
      <c r="L75" s="23">
        <v>39220.0</v>
      </c>
      <c r="M75" s="23">
        <v>13.04</v>
      </c>
      <c r="N75" s="23">
        <v>1550.0</v>
      </c>
      <c r="O75" s="23">
        <v>210.0</v>
      </c>
      <c r="P75" s="23">
        <v>3.0</v>
      </c>
      <c r="Q75" s="23">
        <v>0.0</v>
      </c>
      <c r="R75" s="23">
        <v>0.0</v>
      </c>
      <c r="S75" s="23">
        <v>39220.0</v>
      </c>
      <c r="T75" s="25">
        <v>13.04</v>
      </c>
      <c r="U75" s="25">
        <v>2449.0</v>
      </c>
      <c r="V75" s="25">
        <v>12.0</v>
      </c>
      <c r="W75" s="5"/>
      <c r="X75" s="27">
        <f t="shared" si="3"/>
        <v>997</v>
      </c>
      <c r="Y75" s="28">
        <f t="shared" si="4"/>
        <v>0.1863541667</v>
      </c>
      <c r="Z75" s="27" t="str">
        <f t="shared" si="5"/>
        <v/>
      </c>
      <c r="AA75" s="29"/>
      <c r="AB75" s="29">
        <v>72.0</v>
      </c>
      <c r="AC75" s="29" t="s">
        <v>224</v>
      </c>
      <c r="AD75" s="29"/>
      <c r="AG75" s="10"/>
    </row>
    <row r="76">
      <c r="A76" s="23">
        <v>73.0</v>
      </c>
      <c r="B76" s="10" t="s">
        <v>166</v>
      </c>
      <c r="C76" s="18">
        <v>43291.607199074075</v>
      </c>
      <c r="D76" s="18">
        <v>43661.718460648146</v>
      </c>
      <c r="E76" s="10" t="s">
        <v>35</v>
      </c>
      <c r="F76" s="23">
        <v>6.0</v>
      </c>
      <c r="G76" s="25">
        <v>2022.0</v>
      </c>
      <c r="H76" s="23">
        <v>92.0</v>
      </c>
      <c r="I76" s="23">
        <v>150.0</v>
      </c>
      <c r="J76" s="23">
        <v>13.0</v>
      </c>
      <c r="K76" s="23">
        <v>62.0</v>
      </c>
      <c r="L76" s="23">
        <v>19770.0</v>
      </c>
      <c r="M76" s="23">
        <v>0.0</v>
      </c>
      <c r="N76" s="23">
        <v>1307.0</v>
      </c>
      <c r="O76" s="23">
        <v>271.0</v>
      </c>
      <c r="P76" s="23">
        <v>1.0</v>
      </c>
      <c r="Q76" s="23">
        <v>0.0</v>
      </c>
      <c r="R76" s="23">
        <v>0.0</v>
      </c>
      <c r="S76" s="23">
        <v>19770.0</v>
      </c>
      <c r="T76" s="25">
        <v>0.0</v>
      </c>
      <c r="U76" s="25">
        <v>2225.0</v>
      </c>
      <c r="V76" s="25">
        <v>24.0</v>
      </c>
      <c r="W76" s="5"/>
      <c r="X76" s="27">
        <f t="shared" si="3"/>
        <v>225</v>
      </c>
      <c r="Y76" s="28">
        <f t="shared" si="4"/>
        <v>0.07989583333</v>
      </c>
      <c r="Z76" s="27" t="str">
        <f t="shared" si="5"/>
        <v>SI</v>
      </c>
      <c r="AA76" s="29"/>
      <c r="AB76" s="29">
        <v>73.0</v>
      </c>
      <c r="AC76" s="29" t="s">
        <v>226</v>
      </c>
      <c r="AD76" s="29"/>
      <c r="AG76" s="10"/>
    </row>
    <row r="77">
      <c r="A77" s="23">
        <v>74.0</v>
      </c>
      <c r="B77" s="10" t="s">
        <v>227</v>
      </c>
      <c r="C77" s="18">
        <v>42741.53375</v>
      </c>
      <c r="D77" s="18">
        <v>43661.14109953704</v>
      </c>
      <c r="E77" s="10" t="s">
        <v>39</v>
      </c>
      <c r="F77" s="23">
        <v>4.0</v>
      </c>
      <c r="G77" s="25">
        <v>2019.0</v>
      </c>
      <c r="H77" s="23">
        <v>66.0</v>
      </c>
      <c r="I77" s="23">
        <v>162.0</v>
      </c>
      <c r="J77" s="23">
        <v>60.0</v>
      </c>
      <c r="K77" s="23">
        <v>41.0</v>
      </c>
      <c r="L77" s="23">
        <v>36205.0</v>
      </c>
      <c r="M77" s="23">
        <v>3.85</v>
      </c>
      <c r="N77" s="10" t="s">
        <v>36</v>
      </c>
      <c r="O77" s="10" t="s">
        <v>36</v>
      </c>
      <c r="P77" s="23">
        <v>0.0</v>
      </c>
      <c r="Q77" s="23">
        <v>0.0</v>
      </c>
      <c r="R77" s="23">
        <v>0.0</v>
      </c>
      <c r="S77" s="10" t="s">
        <v>36</v>
      </c>
      <c r="T77" s="14" t="s">
        <v>36</v>
      </c>
      <c r="U77" s="25">
        <v>2177.0</v>
      </c>
      <c r="V77" s="26">
        <v>18.0</v>
      </c>
      <c r="W77" s="5"/>
      <c r="X77" s="27">
        <f t="shared" si="3"/>
        <v>263</v>
      </c>
      <c r="Y77" s="28">
        <f t="shared" si="4"/>
        <v>0.6572569444</v>
      </c>
      <c r="Z77" s="27" t="str">
        <f t="shared" si="5"/>
        <v>SI</v>
      </c>
      <c r="AA77" s="29"/>
      <c r="AB77" s="29">
        <v>74.0</v>
      </c>
      <c r="AC77" s="29" t="s">
        <v>228</v>
      </c>
      <c r="AD77" s="29"/>
      <c r="AG77" s="10"/>
    </row>
    <row r="78">
      <c r="A78" s="23">
        <v>75.0</v>
      </c>
      <c r="B78" s="10" t="s">
        <v>229</v>
      </c>
      <c r="C78" s="18">
        <v>43179.7533912037</v>
      </c>
      <c r="D78" s="18">
        <v>43661.495474537034</v>
      </c>
      <c r="E78" s="10" t="s">
        <v>39</v>
      </c>
      <c r="F78" s="23">
        <v>5.0</v>
      </c>
      <c r="G78" s="25">
        <v>2017.0</v>
      </c>
      <c r="H78" s="23">
        <v>70.0</v>
      </c>
      <c r="I78" s="23">
        <v>102.0</v>
      </c>
      <c r="J78" s="23">
        <v>15.0</v>
      </c>
      <c r="K78" s="23">
        <v>38.0</v>
      </c>
      <c r="L78" s="23">
        <v>42473.0</v>
      </c>
      <c r="M78" s="23">
        <v>7.69</v>
      </c>
      <c r="N78" s="23">
        <v>1867.0</v>
      </c>
      <c r="O78" s="23">
        <v>143.0</v>
      </c>
      <c r="P78" s="23">
        <v>10.0</v>
      </c>
      <c r="Q78" s="23">
        <v>0.0</v>
      </c>
      <c r="R78" s="23">
        <v>0.0</v>
      </c>
      <c r="S78" s="23">
        <v>42473.0</v>
      </c>
      <c r="T78" s="25">
        <v>7.69</v>
      </c>
      <c r="U78" s="25">
        <v>1998.0</v>
      </c>
      <c r="V78" s="33" t="s">
        <v>36</v>
      </c>
      <c r="W78" s="5"/>
      <c r="X78" s="27">
        <f t="shared" si="3"/>
        <v>155</v>
      </c>
      <c r="Y78" s="28">
        <f t="shared" si="4"/>
        <v>0.3028819444</v>
      </c>
      <c r="Z78" s="27" t="str">
        <f t="shared" si="5"/>
        <v>SI</v>
      </c>
      <c r="AA78" s="29"/>
      <c r="AB78" s="29">
        <v>75.0</v>
      </c>
      <c r="AC78" s="29" t="s">
        <v>230</v>
      </c>
      <c r="AD78" s="29"/>
      <c r="AG78" s="10"/>
    </row>
    <row r="79">
      <c r="A79" s="23">
        <v>76.0</v>
      </c>
      <c r="B79" s="10" t="s">
        <v>231</v>
      </c>
      <c r="C79" s="18">
        <v>43343.27275462963</v>
      </c>
      <c r="D79" s="18">
        <v>43661.71480324074</v>
      </c>
      <c r="E79" s="10" t="s">
        <v>39</v>
      </c>
      <c r="F79" s="23">
        <v>48.0</v>
      </c>
      <c r="G79" s="25">
        <v>2012.0</v>
      </c>
      <c r="H79" s="23">
        <v>48.0</v>
      </c>
      <c r="I79" s="23">
        <v>322.0</v>
      </c>
      <c r="J79" s="23">
        <v>63.0</v>
      </c>
      <c r="K79" s="23">
        <v>94.0</v>
      </c>
      <c r="L79" s="23">
        <v>25913.0</v>
      </c>
      <c r="M79" s="23">
        <v>1.61</v>
      </c>
      <c r="N79" s="23">
        <v>1758.0</v>
      </c>
      <c r="O79" s="23">
        <v>72.0</v>
      </c>
      <c r="P79" s="23">
        <v>31.0</v>
      </c>
      <c r="Q79" s="23">
        <v>4.0</v>
      </c>
      <c r="R79" s="23">
        <v>14.0</v>
      </c>
      <c r="S79" s="23">
        <v>25913.0</v>
      </c>
      <c r="T79" s="25">
        <v>1.61</v>
      </c>
      <c r="U79" s="25">
        <v>2830.0</v>
      </c>
      <c r="V79" s="26">
        <v>40.0</v>
      </c>
      <c r="W79" s="5"/>
      <c r="X79" s="27">
        <f t="shared" si="3"/>
        <v>479</v>
      </c>
      <c r="Y79" s="28">
        <f t="shared" si="4"/>
        <v>0.08355324074</v>
      </c>
      <c r="Z79" s="27" t="str">
        <f t="shared" si="5"/>
        <v/>
      </c>
      <c r="AA79" s="29"/>
      <c r="AB79" s="29">
        <v>76.0</v>
      </c>
      <c r="AC79" s="29" t="s">
        <v>233</v>
      </c>
      <c r="AD79" s="29"/>
      <c r="AG79" s="10"/>
    </row>
    <row r="80">
      <c r="A80" s="23">
        <v>77.0</v>
      </c>
      <c r="B80" s="10" t="s">
        <v>234</v>
      </c>
      <c r="C80" s="18">
        <v>41229.712430555555</v>
      </c>
      <c r="D80" s="18">
        <v>43661.75056712963</v>
      </c>
      <c r="E80" s="10" t="s">
        <v>39</v>
      </c>
      <c r="F80" s="23">
        <v>15.0</v>
      </c>
      <c r="G80" s="25">
        <v>2008.0</v>
      </c>
      <c r="H80" s="23">
        <v>69.0</v>
      </c>
      <c r="I80" s="23">
        <v>514.0</v>
      </c>
      <c r="J80" s="23">
        <v>111.0</v>
      </c>
      <c r="K80" s="23">
        <v>190.0</v>
      </c>
      <c r="L80" s="23">
        <v>17582.0</v>
      </c>
      <c r="M80" s="23">
        <v>0.0</v>
      </c>
      <c r="N80" s="23">
        <v>2062.0</v>
      </c>
      <c r="O80" s="23">
        <v>99.0</v>
      </c>
      <c r="P80" s="23">
        <v>348.0</v>
      </c>
      <c r="Q80" s="23">
        <v>41.0</v>
      </c>
      <c r="R80" s="23">
        <v>114.0</v>
      </c>
      <c r="S80" s="23">
        <v>17582.0</v>
      </c>
      <c r="T80" s="25">
        <v>0.0</v>
      </c>
      <c r="U80" s="25">
        <v>1985.0</v>
      </c>
      <c r="V80" s="14" t="s">
        <v>36</v>
      </c>
      <c r="W80" s="5"/>
      <c r="X80" s="27">
        <f t="shared" si="3"/>
        <v>815</v>
      </c>
      <c r="Y80" s="28">
        <f t="shared" si="4"/>
        <v>0.04778935185</v>
      </c>
      <c r="Z80" s="27" t="str">
        <f t="shared" si="5"/>
        <v>SI</v>
      </c>
      <c r="AA80" s="29"/>
      <c r="AB80" s="29">
        <v>77.0</v>
      </c>
      <c r="AC80" s="29" t="s">
        <v>235</v>
      </c>
      <c r="AD80" s="29"/>
      <c r="AG80" s="10"/>
    </row>
    <row r="81">
      <c r="A81" s="23">
        <v>78.0</v>
      </c>
      <c r="B81" s="10" t="s">
        <v>236</v>
      </c>
      <c r="C81" s="18">
        <v>39896.64984953704</v>
      </c>
      <c r="D81" s="18">
        <v>43661.28952546296</v>
      </c>
      <c r="E81" s="10" t="s">
        <v>39</v>
      </c>
      <c r="F81" s="23">
        <v>0.0</v>
      </c>
      <c r="G81" s="25">
        <v>2007.0</v>
      </c>
      <c r="H81" s="23">
        <v>77.0</v>
      </c>
      <c r="I81" s="23">
        <v>60.0</v>
      </c>
      <c r="J81" s="23">
        <v>6.0</v>
      </c>
      <c r="K81" s="23">
        <v>33.0</v>
      </c>
      <c r="L81" s="23">
        <v>31405.0</v>
      </c>
      <c r="M81" s="23">
        <v>0.0</v>
      </c>
      <c r="N81" s="10" t="s">
        <v>36</v>
      </c>
      <c r="O81" s="10" t="s">
        <v>36</v>
      </c>
      <c r="P81" s="23">
        <v>0.0</v>
      </c>
      <c r="Q81" s="23">
        <v>0.0</v>
      </c>
      <c r="R81" s="23">
        <v>0.0</v>
      </c>
      <c r="S81" s="10" t="s">
        <v>36</v>
      </c>
      <c r="T81" s="14" t="s">
        <v>36</v>
      </c>
      <c r="U81" s="25">
        <v>2053.0</v>
      </c>
      <c r="V81" s="26">
        <v>7.0</v>
      </c>
      <c r="W81" s="5"/>
      <c r="X81" s="27">
        <f t="shared" si="3"/>
        <v>99</v>
      </c>
      <c r="Y81" s="28">
        <f t="shared" si="4"/>
        <v>0.5088310185</v>
      </c>
      <c r="Z81" s="27" t="str">
        <f t="shared" si="5"/>
        <v/>
      </c>
      <c r="AA81" s="29"/>
      <c r="AB81" s="29">
        <v>78.0</v>
      </c>
      <c r="AC81" s="29" t="s">
        <v>238</v>
      </c>
      <c r="AD81" s="29"/>
      <c r="AG81" s="10"/>
    </row>
    <row r="82">
      <c r="A82" s="23">
        <v>79.0</v>
      </c>
      <c r="B82" s="10" t="s">
        <v>239</v>
      </c>
      <c r="C82" s="18">
        <v>43641.87577546296</v>
      </c>
      <c r="D82" s="18">
        <v>43661.71740740741</v>
      </c>
      <c r="E82" s="10" t="s">
        <v>39</v>
      </c>
      <c r="F82" s="23">
        <v>4.0</v>
      </c>
      <c r="G82" s="25">
        <v>2004.0</v>
      </c>
      <c r="H82" s="23">
        <v>286.0</v>
      </c>
      <c r="I82" s="23">
        <v>57.0</v>
      </c>
      <c r="J82" s="23">
        <v>1.0</v>
      </c>
      <c r="K82" s="23">
        <v>7.0</v>
      </c>
      <c r="L82" s="23">
        <v>14433.0</v>
      </c>
      <c r="M82" s="23">
        <v>0.0</v>
      </c>
      <c r="N82" s="10" t="s">
        <v>36</v>
      </c>
      <c r="O82" s="10" t="s">
        <v>36</v>
      </c>
      <c r="P82" s="23">
        <v>0.0</v>
      </c>
      <c r="Q82" s="23">
        <v>0.0</v>
      </c>
      <c r="R82" s="23">
        <v>0.0</v>
      </c>
      <c r="S82" s="10" t="s">
        <v>36</v>
      </c>
      <c r="T82" s="14" t="s">
        <v>36</v>
      </c>
      <c r="U82" s="25">
        <v>2110.0</v>
      </c>
      <c r="V82" s="33" t="s">
        <v>36</v>
      </c>
      <c r="W82" s="5"/>
      <c r="X82" s="27">
        <f t="shared" si="3"/>
        <v>65</v>
      </c>
      <c r="Y82" s="28">
        <f t="shared" si="4"/>
        <v>0.08094907407</v>
      </c>
      <c r="Z82" s="27" t="str">
        <f t="shared" si="5"/>
        <v/>
      </c>
      <c r="AA82" s="29"/>
      <c r="AB82" s="29">
        <v>79.0</v>
      </c>
      <c r="AC82" s="29" t="s">
        <v>240</v>
      </c>
      <c r="AD82" s="29"/>
      <c r="AG82" s="10"/>
    </row>
    <row r="83">
      <c r="A83" s="23">
        <v>80.0</v>
      </c>
      <c r="B83" s="10" t="s">
        <v>241</v>
      </c>
      <c r="C83" s="18">
        <v>43474.69158564815</v>
      </c>
      <c r="D83" s="18">
        <v>43661.67487268519</v>
      </c>
      <c r="E83" s="10" t="s">
        <v>35</v>
      </c>
      <c r="F83" s="23">
        <v>39.0</v>
      </c>
      <c r="G83" s="25">
        <v>2003.0</v>
      </c>
      <c r="H83" s="23">
        <v>57.0</v>
      </c>
      <c r="I83" s="23">
        <v>464.0</v>
      </c>
      <c r="J83" s="23">
        <v>53.0</v>
      </c>
      <c r="K83" s="23">
        <v>160.0</v>
      </c>
      <c r="L83" s="23">
        <v>13697.0</v>
      </c>
      <c r="M83" s="23">
        <v>0.0</v>
      </c>
      <c r="N83" s="10" t="s">
        <v>36</v>
      </c>
      <c r="O83" s="10" t="s">
        <v>36</v>
      </c>
      <c r="P83" s="23">
        <v>0.0</v>
      </c>
      <c r="Q83" s="23">
        <v>0.0</v>
      </c>
      <c r="R83" s="23">
        <v>0.0</v>
      </c>
      <c r="S83" s="10" t="s">
        <v>36</v>
      </c>
      <c r="T83" s="14" t="s">
        <v>36</v>
      </c>
      <c r="U83" s="25">
        <v>2429.0</v>
      </c>
      <c r="V83" s="25">
        <v>15.0</v>
      </c>
      <c r="W83" s="5"/>
      <c r="X83" s="27">
        <f t="shared" si="3"/>
        <v>677</v>
      </c>
      <c r="Y83" s="28">
        <f t="shared" si="4"/>
        <v>0.1234837963</v>
      </c>
      <c r="Z83" s="27" t="str">
        <f t="shared" si="5"/>
        <v/>
      </c>
      <c r="AA83" s="29"/>
      <c r="AB83" s="29">
        <v>80.0</v>
      </c>
      <c r="AC83" s="29" t="s">
        <v>243</v>
      </c>
      <c r="AD83" s="29"/>
      <c r="AG83" s="10"/>
    </row>
    <row r="84">
      <c r="A84" s="23">
        <v>81.0</v>
      </c>
      <c r="B84" s="10" t="s">
        <v>244</v>
      </c>
      <c r="C84" s="18">
        <v>41851.27196759259</v>
      </c>
      <c r="D84" s="18">
        <v>43659.3915625</v>
      </c>
      <c r="E84" s="10" t="s">
        <v>39</v>
      </c>
      <c r="F84" s="23">
        <v>0.0</v>
      </c>
      <c r="G84" s="25">
        <v>2003.0</v>
      </c>
      <c r="H84" s="23">
        <v>160.0</v>
      </c>
      <c r="I84" s="23">
        <v>34.0</v>
      </c>
      <c r="J84" s="23">
        <v>8.0</v>
      </c>
      <c r="K84" s="23">
        <v>10.0</v>
      </c>
      <c r="L84" s="23">
        <v>94472.0</v>
      </c>
      <c r="M84" s="23">
        <v>0.0</v>
      </c>
      <c r="N84" s="23">
        <v>1832.0</v>
      </c>
      <c r="O84" s="23">
        <v>108.0</v>
      </c>
      <c r="P84" s="23">
        <v>23.0</v>
      </c>
      <c r="Q84" s="23">
        <v>2.0</v>
      </c>
      <c r="R84" s="23">
        <v>5.0</v>
      </c>
      <c r="S84" s="23">
        <v>94472.0</v>
      </c>
      <c r="T84" s="25">
        <v>0.0</v>
      </c>
      <c r="U84" s="25">
        <v>2017.0</v>
      </c>
      <c r="V84" s="33" t="s">
        <v>36</v>
      </c>
      <c r="W84" s="5"/>
      <c r="X84" s="27">
        <f t="shared" si="3"/>
        <v>52</v>
      </c>
      <c r="Y84" s="28">
        <f t="shared" si="4"/>
        <v>2.406793981</v>
      </c>
      <c r="Z84" s="27" t="str">
        <f t="shared" si="5"/>
        <v/>
      </c>
      <c r="AA84" s="29"/>
      <c r="AB84" s="29">
        <v>81.0</v>
      </c>
      <c r="AC84" s="29" t="s">
        <v>246</v>
      </c>
      <c r="AD84" s="29"/>
      <c r="AG84" s="10"/>
    </row>
    <row r="85">
      <c r="A85" s="23">
        <v>82.0</v>
      </c>
      <c r="B85" s="10" t="s">
        <v>247</v>
      </c>
      <c r="C85" s="18">
        <v>40935.55553240741</v>
      </c>
      <c r="D85" s="18">
        <v>43661.752754629626</v>
      </c>
      <c r="E85" s="10" t="s">
        <v>39</v>
      </c>
      <c r="F85" s="23">
        <v>7.0</v>
      </c>
      <c r="G85" s="25">
        <v>2001.0</v>
      </c>
      <c r="H85" s="23">
        <v>67.0</v>
      </c>
      <c r="I85" s="23">
        <v>304.0</v>
      </c>
      <c r="J85" s="23">
        <v>34.0</v>
      </c>
      <c r="K85" s="23">
        <v>292.0</v>
      </c>
      <c r="L85" s="23">
        <v>22091.0</v>
      </c>
      <c r="M85" s="23">
        <v>0.0</v>
      </c>
      <c r="N85" s="23">
        <v>2010.0</v>
      </c>
      <c r="O85" s="23">
        <v>98.0</v>
      </c>
      <c r="P85" s="23">
        <v>41.0</v>
      </c>
      <c r="Q85" s="23">
        <v>8.0</v>
      </c>
      <c r="R85" s="23">
        <v>21.0</v>
      </c>
      <c r="S85" s="23">
        <v>22091.0</v>
      </c>
      <c r="T85" s="25">
        <v>0.0</v>
      </c>
      <c r="U85" s="25">
        <v>1204.0</v>
      </c>
      <c r="V85" s="33" t="s">
        <v>36</v>
      </c>
      <c r="W85" s="5"/>
      <c r="X85" s="27">
        <f t="shared" si="3"/>
        <v>630</v>
      </c>
      <c r="Y85" s="28">
        <f t="shared" si="4"/>
        <v>0.04560185185</v>
      </c>
      <c r="Z85" s="27" t="str">
        <f t="shared" si="5"/>
        <v>SI</v>
      </c>
      <c r="AA85" s="29"/>
      <c r="AB85" s="29">
        <v>82.0</v>
      </c>
      <c r="AC85" s="29" t="s">
        <v>249</v>
      </c>
      <c r="AD85" s="29"/>
      <c r="AG85" s="10"/>
    </row>
    <row r="86">
      <c r="A86" s="23">
        <v>83.0</v>
      </c>
      <c r="B86" s="10" t="s">
        <v>250</v>
      </c>
      <c r="C86" s="18">
        <v>40193.63947916667</v>
      </c>
      <c r="D86" s="18">
        <v>43658.62006944444</v>
      </c>
      <c r="E86" s="10" t="s">
        <v>39</v>
      </c>
      <c r="F86" s="23">
        <v>0.0</v>
      </c>
      <c r="G86" s="25">
        <v>2000.0</v>
      </c>
      <c r="H86" s="23">
        <v>116.0</v>
      </c>
      <c r="I86" s="23">
        <v>21.0</v>
      </c>
      <c r="J86" s="23">
        <v>1.0</v>
      </c>
      <c r="K86" s="23">
        <v>7.0</v>
      </c>
      <c r="L86" s="23">
        <v>51087.0</v>
      </c>
      <c r="M86" s="23">
        <v>0.0</v>
      </c>
      <c r="N86" s="10" t="s">
        <v>36</v>
      </c>
      <c r="O86" s="10" t="s">
        <v>36</v>
      </c>
      <c r="P86" s="23">
        <v>0.0</v>
      </c>
      <c r="Q86" s="23">
        <v>0.0</v>
      </c>
      <c r="R86" s="23">
        <v>0.0</v>
      </c>
      <c r="S86" s="10" t="s">
        <v>36</v>
      </c>
      <c r="T86" s="14" t="s">
        <v>36</v>
      </c>
      <c r="U86" s="25">
        <v>1339.0</v>
      </c>
      <c r="V86" s="33" t="s">
        <v>36</v>
      </c>
      <c r="W86" s="5"/>
      <c r="X86" s="27">
        <f t="shared" si="3"/>
        <v>29</v>
      </c>
      <c r="Y86" s="28">
        <f t="shared" si="4"/>
        <v>3.178287037</v>
      </c>
      <c r="Z86" s="27" t="str">
        <f t="shared" si="5"/>
        <v/>
      </c>
      <c r="AA86" s="29"/>
      <c r="AB86" s="29">
        <v>83.0</v>
      </c>
      <c r="AC86" s="29" t="s">
        <v>252</v>
      </c>
      <c r="AD86" s="29"/>
      <c r="AG86" s="10"/>
    </row>
    <row r="87">
      <c r="A87" s="23">
        <v>84.0</v>
      </c>
      <c r="B87" s="10" t="s">
        <v>253</v>
      </c>
      <c r="C87" s="18">
        <v>43471.63762731481</v>
      </c>
      <c r="D87" s="18">
        <v>43661.733148148145</v>
      </c>
      <c r="E87" s="10" t="s">
        <v>39</v>
      </c>
      <c r="F87" s="23">
        <v>75.0</v>
      </c>
      <c r="G87" s="25">
        <v>1997.0</v>
      </c>
      <c r="H87" s="23">
        <v>44.0</v>
      </c>
      <c r="I87" s="23">
        <v>297.0</v>
      </c>
      <c r="J87" s="23">
        <v>75.0</v>
      </c>
      <c r="K87" s="23">
        <v>53.0</v>
      </c>
      <c r="L87" s="23">
        <v>16454.0</v>
      </c>
      <c r="M87" s="23">
        <v>0.0</v>
      </c>
      <c r="N87" s="23">
        <v>1583.0</v>
      </c>
      <c r="O87" s="23">
        <v>89.0</v>
      </c>
      <c r="P87" s="23">
        <v>28.0</v>
      </c>
      <c r="Q87" s="23">
        <v>2.0</v>
      </c>
      <c r="R87" s="23">
        <v>0.0</v>
      </c>
      <c r="S87" s="23">
        <v>16454.0</v>
      </c>
      <c r="T87" s="25">
        <v>0.0</v>
      </c>
      <c r="U87" s="25">
        <v>1406.0</v>
      </c>
      <c r="V87" s="26">
        <v>13.0</v>
      </c>
      <c r="W87" s="5"/>
      <c r="X87" s="27">
        <f t="shared" si="3"/>
        <v>425</v>
      </c>
      <c r="Y87" s="28">
        <f t="shared" si="4"/>
        <v>0.06520833333</v>
      </c>
      <c r="Z87" s="27" t="str">
        <f t="shared" si="5"/>
        <v/>
      </c>
      <c r="AA87" s="29"/>
      <c r="AB87" s="29">
        <v>84.0</v>
      </c>
      <c r="AC87" s="29" t="s">
        <v>254</v>
      </c>
      <c r="AD87" s="29"/>
      <c r="AG87" s="10"/>
    </row>
    <row r="88">
      <c r="A88" s="23">
        <v>85.0</v>
      </c>
      <c r="B88" s="10" t="s">
        <v>255</v>
      </c>
      <c r="C88" s="18">
        <v>42793.365694444445</v>
      </c>
      <c r="D88" s="18">
        <v>43661.64003472222</v>
      </c>
      <c r="E88" s="10" t="s">
        <v>39</v>
      </c>
      <c r="F88" s="23">
        <v>305.0</v>
      </c>
      <c r="G88" s="25">
        <v>1997.0</v>
      </c>
      <c r="H88" s="23">
        <v>36.0</v>
      </c>
      <c r="I88" s="23">
        <v>1953.0</v>
      </c>
      <c r="J88" s="23">
        <v>640.0</v>
      </c>
      <c r="K88" s="23">
        <v>964.0</v>
      </c>
      <c r="L88" s="23">
        <v>69647.0</v>
      </c>
      <c r="M88" s="23">
        <v>7.23</v>
      </c>
      <c r="N88" s="10" t="s">
        <v>36</v>
      </c>
      <c r="O88" s="10" t="s">
        <v>36</v>
      </c>
      <c r="P88" s="23">
        <v>0.0</v>
      </c>
      <c r="Q88" s="23">
        <v>0.0</v>
      </c>
      <c r="R88" s="23">
        <v>0.0</v>
      </c>
      <c r="S88" s="10" t="s">
        <v>36</v>
      </c>
      <c r="T88" s="14" t="s">
        <v>36</v>
      </c>
      <c r="U88" s="25">
        <v>2300.0</v>
      </c>
      <c r="V88" s="33" t="s">
        <v>36</v>
      </c>
      <c r="W88" s="5"/>
      <c r="X88" s="27">
        <f t="shared" si="3"/>
        <v>3557</v>
      </c>
      <c r="Y88" s="28">
        <f t="shared" si="4"/>
        <v>0.1583217593</v>
      </c>
      <c r="Z88" s="27" t="str">
        <f t="shared" si="5"/>
        <v/>
      </c>
      <c r="AA88" s="29"/>
      <c r="AB88" s="29">
        <v>85.0</v>
      </c>
      <c r="AC88" s="29" t="s">
        <v>257</v>
      </c>
      <c r="AD88" s="29"/>
      <c r="AG88" s="10"/>
    </row>
    <row r="89">
      <c r="A89" s="23">
        <v>86.0</v>
      </c>
      <c r="B89" s="10" t="s">
        <v>258</v>
      </c>
      <c r="C89" s="18">
        <v>41232.39894675926</v>
      </c>
      <c r="D89" s="18">
        <v>43661.66868055556</v>
      </c>
      <c r="E89" s="10" t="s">
        <v>39</v>
      </c>
      <c r="F89" s="23">
        <v>12.0</v>
      </c>
      <c r="G89" s="25">
        <v>1996.0</v>
      </c>
      <c r="H89" s="23">
        <v>62.0</v>
      </c>
      <c r="I89" s="23">
        <v>866.0</v>
      </c>
      <c r="J89" s="23">
        <v>97.0</v>
      </c>
      <c r="K89" s="23">
        <v>539.0</v>
      </c>
      <c r="L89" s="23">
        <v>22443.0</v>
      </c>
      <c r="M89" s="23">
        <v>4.55</v>
      </c>
      <c r="N89" s="23">
        <v>1442.0</v>
      </c>
      <c r="O89" s="23">
        <v>213.0</v>
      </c>
      <c r="P89" s="23">
        <v>3.0</v>
      </c>
      <c r="Q89" s="23">
        <v>0.0</v>
      </c>
      <c r="R89" s="23">
        <v>1.0</v>
      </c>
      <c r="S89" s="23">
        <v>22443.0</v>
      </c>
      <c r="T89" s="25">
        <v>4.55</v>
      </c>
      <c r="U89" s="25">
        <v>2081.0</v>
      </c>
      <c r="V89" s="26">
        <v>28.0</v>
      </c>
      <c r="W89" s="5"/>
      <c r="X89" s="27">
        <f t="shared" si="3"/>
        <v>1502</v>
      </c>
      <c r="Y89" s="28">
        <f t="shared" si="4"/>
        <v>0.1296759259</v>
      </c>
      <c r="Z89" s="27" t="str">
        <f t="shared" si="5"/>
        <v>SI</v>
      </c>
      <c r="AA89" s="29"/>
      <c r="AB89" s="29">
        <v>86.0</v>
      </c>
      <c r="AC89" s="29" t="s">
        <v>260</v>
      </c>
      <c r="AD89" s="29"/>
      <c r="AG89" s="10"/>
    </row>
    <row r="90">
      <c r="A90" s="23">
        <v>87.0</v>
      </c>
      <c r="B90" s="10" t="s">
        <v>261</v>
      </c>
      <c r="C90" s="18">
        <v>41397.10685185185</v>
      </c>
      <c r="D90" s="18">
        <v>43661.42224537037</v>
      </c>
      <c r="E90" s="10" t="s">
        <v>39</v>
      </c>
      <c r="F90" s="23">
        <v>8.0</v>
      </c>
      <c r="G90" s="25">
        <v>1995.0</v>
      </c>
      <c r="H90" s="23">
        <v>117.0</v>
      </c>
      <c r="I90" s="23">
        <v>163.0</v>
      </c>
      <c r="J90" s="23">
        <v>7.0</v>
      </c>
      <c r="K90" s="23">
        <v>66.0</v>
      </c>
      <c r="L90" s="23">
        <v>91372.0</v>
      </c>
      <c r="M90" s="23">
        <v>4.76</v>
      </c>
      <c r="N90" s="10" t="s">
        <v>36</v>
      </c>
      <c r="O90" s="10" t="s">
        <v>36</v>
      </c>
      <c r="P90" s="23">
        <v>0.0</v>
      </c>
      <c r="Q90" s="23">
        <v>0.0</v>
      </c>
      <c r="R90" s="23">
        <v>0.0</v>
      </c>
      <c r="S90" s="10" t="s">
        <v>36</v>
      </c>
      <c r="T90" s="14" t="s">
        <v>36</v>
      </c>
      <c r="U90" s="25">
        <v>1340.0</v>
      </c>
      <c r="V90" s="33" t="s">
        <v>36</v>
      </c>
      <c r="W90" s="5"/>
      <c r="X90" s="27">
        <f t="shared" si="3"/>
        <v>236</v>
      </c>
      <c r="Y90" s="28">
        <f t="shared" si="4"/>
        <v>0.3761111111</v>
      </c>
      <c r="Z90" s="27" t="str">
        <f t="shared" si="5"/>
        <v/>
      </c>
      <c r="AA90" s="29"/>
      <c r="AB90" s="29">
        <v>87.0</v>
      </c>
      <c r="AC90" s="29" t="s">
        <v>263</v>
      </c>
      <c r="AD90" s="29"/>
      <c r="AG90" s="10"/>
    </row>
    <row r="91">
      <c r="A91" s="23">
        <v>88.0</v>
      </c>
      <c r="B91" s="10" t="s">
        <v>264</v>
      </c>
      <c r="C91" s="18">
        <v>43556.74565972222</v>
      </c>
      <c r="D91" s="18">
        <v>43661.72908564815</v>
      </c>
      <c r="E91" s="10" t="s">
        <v>35</v>
      </c>
      <c r="F91" s="23">
        <v>10.0</v>
      </c>
      <c r="G91" s="25">
        <v>1994.0</v>
      </c>
      <c r="H91" s="23">
        <v>90.0</v>
      </c>
      <c r="I91" s="23">
        <v>29.0</v>
      </c>
      <c r="J91" s="23">
        <v>5.0</v>
      </c>
      <c r="K91" s="23">
        <v>0.0</v>
      </c>
      <c r="L91" s="23">
        <v>7278.0</v>
      </c>
      <c r="M91" s="23">
        <v>0.0</v>
      </c>
      <c r="N91" s="23">
        <v>1673.0</v>
      </c>
      <c r="O91" s="23">
        <v>126.0</v>
      </c>
      <c r="P91" s="23">
        <v>8.0</v>
      </c>
      <c r="Q91" s="23">
        <v>0.0</v>
      </c>
      <c r="R91" s="23">
        <v>0.0</v>
      </c>
      <c r="S91" s="23">
        <v>7278.0</v>
      </c>
      <c r="T91" s="25">
        <v>0.0</v>
      </c>
      <c r="U91" s="25">
        <v>1908.0</v>
      </c>
      <c r="V91" s="26">
        <v>24.0</v>
      </c>
      <c r="W91" s="5"/>
      <c r="X91" s="27">
        <f t="shared" si="3"/>
        <v>34</v>
      </c>
      <c r="Y91" s="28">
        <f t="shared" si="4"/>
        <v>0.06927083333</v>
      </c>
      <c r="Z91" s="27" t="str">
        <f t="shared" si="5"/>
        <v/>
      </c>
      <c r="AA91" s="29"/>
      <c r="AB91" s="29">
        <v>88.0</v>
      </c>
      <c r="AC91" s="29" t="s">
        <v>266</v>
      </c>
      <c r="AD91" s="29"/>
      <c r="AG91" s="10"/>
    </row>
    <row r="92">
      <c r="A92" s="23">
        <v>89.0</v>
      </c>
      <c r="B92" s="10" t="s">
        <v>249</v>
      </c>
      <c r="C92" s="18">
        <v>41283.77357638889</v>
      </c>
      <c r="D92" s="18">
        <v>43661.58741898148</v>
      </c>
      <c r="E92" s="10" t="s">
        <v>35</v>
      </c>
      <c r="F92" s="23">
        <v>11.0</v>
      </c>
      <c r="G92" s="25">
        <v>1993.0</v>
      </c>
      <c r="H92" s="23">
        <v>89.0</v>
      </c>
      <c r="I92" s="23">
        <v>198.0</v>
      </c>
      <c r="J92" s="23">
        <v>28.0</v>
      </c>
      <c r="K92" s="23">
        <v>78.0</v>
      </c>
      <c r="L92" s="23">
        <v>23414.0</v>
      </c>
      <c r="M92" s="23">
        <v>0.0</v>
      </c>
      <c r="N92" s="23">
        <v>1770.0</v>
      </c>
      <c r="O92" s="23">
        <v>89.0</v>
      </c>
      <c r="P92" s="23">
        <v>167.0</v>
      </c>
      <c r="Q92" s="23">
        <v>16.0</v>
      </c>
      <c r="R92" s="23">
        <v>87.0</v>
      </c>
      <c r="S92" s="23">
        <v>23414.0</v>
      </c>
      <c r="T92" s="25">
        <v>0.0</v>
      </c>
      <c r="U92" s="25">
        <v>1982.0</v>
      </c>
      <c r="V92" s="25">
        <v>24.0</v>
      </c>
      <c r="W92" s="5"/>
      <c r="X92" s="27">
        <f t="shared" si="3"/>
        <v>304</v>
      </c>
      <c r="Y92" s="28">
        <f t="shared" si="4"/>
        <v>0.2109375</v>
      </c>
      <c r="Z92" s="27" t="str">
        <f t="shared" si="5"/>
        <v>SI</v>
      </c>
      <c r="AA92" s="29"/>
      <c r="AB92" s="29">
        <v>89.0</v>
      </c>
      <c r="AC92" s="29" t="s">
        <v>33</v>
      </c>
      <c r="AD92" s="29"/>
      <c r="AG92" s="10"/>
    </row>
    <row r="93">
      <c r="A93" s="23">
        <v>90.0</v>
      </c>
      <c r="B93" s="10" t="s">
        <v>268</v>
      </c>
      <c r="C93" s="18">
        <v>42878.330729166664</v>
      </c>
      <c r="D93" s="18">
        <v>43653.24252314815</v>
      </c>
      <c r="E93" s="10" t="s">
        <v>39</v>
      </c>
      <c r="F93" s="23">
        <v>0.0</v>
      </c>
      <c r="G93" s="25">
        <v>1993.0</v>
      </c>
      <c r="H93" s="23">
        <v>94.0</v>
      </c>
      <c r="I93" s="23">
        <v>170.0</v>
      </c>
      <c r="J93" s="23">
        <v>28.0</v>
      </c>
      <c r="K93" s="23">
        <v>86.0</v>
      </c>
      <c r="L93" s="23">
        <v>20739.0</v>
      </c>
      <c r="M93" s="23">
        <v>0.0</v>
      </c>
      <c r="N93" s="23">
        <v>1468.0</v>
      </c>
      <c r="O93" s="23">
        <v>239.0</v>
      </c>
      <c r="P93" s="23">
        <v>12.0</v>
      </c>
      <c r="Q93" s="23">
        <v>1.0</v>
      </c>
      <c r="R93" s="23">
        <v>5.0</v>
      </c>
      <c r="S93" s="23">
        <v>20739.0</v>
      </c>
      <c r="T93" s="25">
        <v>0.0</v>
      </c>
      <c r="U93" s="25">
        <v>2250.0</v>
      </c>
      <c r="V93" s="14" t="s">
        <v>36</v>
      </c>
      <c r="W93" s="5"/>
      <c r="X93" s="27">
        <f t="shared" si="3"/>
        <v>284</v>
      </c>
      <c r="Y93" s="28">
        <f t="shared" si="4"/>
        <v>8.555833333</v>
      </c>
      <c r="Z93" s="27" t="str">
        <f t="shared" si="5"/>
        <v/>
      </c>
      <c r="AA93" s="29"/>
      <c r="AB93" s="29">
        <v>90.0</v>
      </c>
      <c r="AC93" s="29" t="s">
        <v>269</v>
      </c>
      <c r="AD93" s="29"/>
      <c r="AG93" s="10"/>
    </row>
    <row r="94">
      <c r="A94" s="23">
        <v>91.0</v>
      </c>
      <c r="B94" s="10" t="s">
        <v>270</v>
      </c>
      <c r="C94" s="18">
        <v>42250.953888888886</v>
      </c>
      <c r="D94" s="18">
        <v>43661.594201388885</v>
      </c>
      <c r="E94" s="10" t="s">
        <v>39</v>
      </c>
      <c r="F94" s="23">
        <v>0.0</v>
      </c>
      <c r="G94" s="25">
        <v>1992.0</v>
      </c>
      <c r="H94" s="23">
        <v>95.0</v>
      </c>
      <c r="I94" s="23">
        <v>190.0</v>
      </c>
      <c r="J94" s="23">
        <v>25.0</v>
      </c>
      <c r="K94" s="23">
        <v>67.0</v>
      </c>
      <c r="L94" s="23">
        <v>26332.0</v>
      </c>
      <c r="M94" s="23">
        <v>0.0</v>
      </c>
      <c r="N94" s="10" t="s">
        <v>36</v>
      </c>
      <c r="O94" s="10" t="s">
        <v>36</v>
      </c>
      <c r="P94" s="23">
        <v>0.0</v>
      </c>
      <c r="Q94" s="23">
        <v>0.0</v>
      </c>
      <c r="R94" s="23">
        <v>0.0</v>
      </c>
      <c r="S94" s="10" t="s">
        <v>36</v>
      </c>
      <c r="T94" s="14" t="s">
        <v>36</v>
      </c>
      <c r="U94" s="25">
        <v>2347.0</v>
      </c>
      <c r="V94" s="33" t="s">
        <v>36</v>
      </c>
      <c r="W94" s="5"/>
      <c r="X94" s="27">
        <f t="shared" si="3"/>
        <v>282</v>
      </c>
      <c r="Y94" s="28">
        <f t="shared" si="4"/>
        <v>0.2041550926</v>
      </c>
      <c r="Z94" s="27" t="str">
        <f t="shared" si="5"/>
        <v/>
      </c>
      <c r="AA94" s="29"/>
      <c r="AB94" s="29">
        <v>91.0</v>
      </c>
      <c r="AC94" s="29" t="s">
        <v>272</v>
      </c>
      <c r="AD94" s="29"/>
      <c r="AG94" s="10"/>
    </row>
    <row r="95">
      <c r="A95" s="23">
        <v>92.0</v>
      </c>
      <c r="B95" s="10" t="s">
        <v>273</v>
      </c>
      <c r="C95" s="18">
        <v>43041.81625</v>
      </c>
      <c r="D95" s="18">
        <v>43661.73425925926</v>
      </c>
      <c r="E95" s="10" t="s">
        <v>39</v>
      </c>
      <c r="F95" s="23">
        <v>13.0</v>
      </c>
      <c r="G95" s="25">
        <v>1991.0</v>
      </c>
      <c r="H95" s="23">
        <v>78.0</v>
      </c>
      <c r="I95" s="23">
        <v>92.0</v>
      </c>
      <c r="J95" s="23">
        <v>5.0</v>
      </c>
      <c r="K95" s="23">
        <v>13.0</v>
      </c>
      <c r="L95" s="23">
        <v>64581.0</v>
      </c>
      <c r="M95" s="23">
        <v>0.0</v>
      </c>
      <c r="N95" s="23">
        <v>1368.0</v>
      </c>
      <c r="O95" s="23">
        <v>254.0</v>
      </c>
      <c r="P95" s="23">
        <v>3.0</v>
      </c>
      <c r="Q95" s="23">
        <v>0.0</v>
      </c>
      <c r="R95" s="23">
        <v>0.0</v>
      </c>
      <c r="S95" s="23">
        <v>64581.0</v>
      </c>
      <c r="T95" s="25">
        <v>0.0</v>
      </c>
      <c r="U95" s="25">
        <v>2171.0</v>
      </c>
      <c r="V95" s="26">
        <v>23.0</v>
      </c>
      <c r="W95" s="5"/>
      <c r="X95" s="27">
        <f t="shared" si="3"/>
        <v>110</v>
      </c>
      <c r="Y95" s="28">
        <f t="shared" si="4"/>
        <v>0.06409722222</v>
      </c>
      <c r="Z95" s="27" t="str">
        <f t="shared" si="5"/>
        <v/>
      </c>
      <c r="AA95" s="29"/>
      <c r="AB95" s="29">
        <v>92.0</v>
      </c>
      <c r="AC95" s="29" t="s">
        <v>275</v>
      </c>
      <c r="AD95" s="29"/>
      <c r="AG95" s="10"/>
    </row>
    <row r="96">
      <c r="A96" s="23">
        <v>93.0</v>
      </c>
      <c r="B96" s="10" t="s">
        <v>276</v>
      </c>
      <c r="C96" s="18">
        <v>41848.99224537037</v>
      </c>
      <c r="D96" s="18">
        <v>43661.758888888886</v>
      </c>
      <c r="E96" s="10" t="s">
        <v>39</v>
      </c>
      <c r="F96" s="23">
        <v>3.0</v>
      </c>
      <c r="G96" s="25">
        <v>1991.0</v>
      </c>
      <c r="H96" s="23">
        <v>114.0</v>
      </c>
      <c r="I96" s="23">
        <v>207.0</v>
      </c>
      <c r="J96" s="23">
        <v>22.0</v>
      </c>
      <c r="K96" s="23">
        <v>74.0</v>
      </c>
      <c r="L96" s="23">
        <v>51458.0</v>
      </c>
      <c r="M96" s="23">
        <v>0.0</v>
      </c>
      <c r="N96" s="10" t="s">
        <v>36</v>
      </c>
      <c r="O96" s="10" t="s">
        <v>36</v>
      </c>
      <c r="P96" s="23">
        <v>0.0</v>
      </c>
      <c r="Q96" s="23">
        <v>0.0</v>
      </c>
      <c r="R96" s="23">
        <v>0.0</v>
      </c>
      <c r="S96" s="10" t="s">
        <v>36</v>
      </c>
      <c r="T96" s="14" t="s">
        <v>36</v>
      </c>
      <c r="U96" s="25">
        <v>1895.0</v>
      </c>
      <c r="V96" s="26">
        <v>27.0</v>
      </c>
      <c r="W96" s="5"/>
      <c r="X96" s="27">
        <f t="shared" si="3"/>
        <v>303</v>
      </c>
      <c r="Y96" s="28">
        <f t="shared" si="4"/>
        <v>0.03946759259</v>
      </c>
      <c r="Z96" s="27" t="str">
        <f t="shared" si="5"/>
        <v/>
      </c>
      <c r="AA96" s="29"/>
      <c r="AB96" s="29">
        <v>93.0</v>
      </c>
      <c r="AC96" s="29" t="s">
        <v>279</v>
      </c>
      <c r="AD96" s="29"/>
      <c r="AG96" s="10"/>
    </row>
    <row r="97">
      <c r="A97" s="23">
        <v>94.0</v>
      </c>
      <c r="B97" s="10" t="s">
        <v>280</v>
      </c>
      <c r="C97" s="18">
        <v>43533.65200231481</v>
      </c>
      <c r="D97" s="18">
        <v>43661.72335648148</v>
      </c>
      <c r="E97" s="10" t="s">
        <v>35</v>
      </c>
      <c r="F97" s="23">
        <v>57.0</v>
      </c>
      <c r="G97" s="25">
        <v>1986.0</v>
      </c>
      <c r="H97" s="23">
        <v>44.0</v>
      </c>
      <c r="I97" s="23">
        <v>399.0</v>
      </c>
      <c r="J97" s="23">
        <v>35.0</v>
      </c>
      <c r="K97" s="23">
        <v>73.0</v>
      </c>
      <c r="L97" s="23">
        <v>17243.0</v>
      </c>
      <c r="M97" s="23">
        <v>0.97</v>
      </c>
      <c r="N97" s="23">
        <v>1585.0</v>
      </c>
      <c r="O97" s="23">
        <v>135.0</v>
      </c>
      <c r="P97" s="23">
        <v>6.0</v>
      </c>
      <c r="Q97" s="23">
        <v>1.0</v>
      </c>
      <c r="R97" s="23">
        <v>1.0</v>
      </c>
      <c r="S97" s="23">
        <v>17243.0</v>
      </c>
      <c r="T97" s="25">
        <v>0.97</v>
      </c>
      <c r="U97" s="25">
        <v>1816.0</v>
      </c>
      <c r="V97" s="25">
        <v>30.0</v>
      </c>
      <c r="W97" s="5"/>
      <c r="X97" s="27">
        <f t="shared" si="3"/>
        <v>507</v>
      </c>
      <c r="Y97" s="28">
        <f t="shared" si="4"/>
        <v>0.075</v>
      </c>
      <c r="Z97" s="27" t="str">
        <f t="shared" si="5"/>
        <v/>
      </c>
      <c r="AA97" s="29"/>
      <c r="AB97" s="29">
        <v>94.0</v>
      </c>
      <c r="AC97" s="29" t="s">
        <v>282</v>
      </c>
      <c r="AD97" s="29"/>
      <c r="AG97" s="10"/>
    </row>
    <row r="98">
      <c r="A98" s="23">
        <v>95.0</v>
      </c>
      <c r="B98" s="10" t="s">
        <v>283</v>
      </c>
      <c r="C98" s="18">
        <v>43329.30701388889</v>
      </c>
      <c r="D98" s="18">
        <v>43661.54415509259</v>
      </c>
      <c r="E98" s="10" t="s">
        <v>35</v>
      </c>
      <c r="F98" s="23">
        <v>86.0</v>
      </c>
      <c r="G98" s="25">
        <v>1983.0</v>
      </c>
      <c r="H98" s="23">
        <v>40.0</v>
      </c>
      <c r="I98" s="23">
        <v>475.0</v>
      </c>
      <c r="J98" s="23">
        <v>93.0</v>
      </c>
      <c r="K98" s="23">
        <v>242.0</v>
      </c>
      <c r="L98" s="23">
        <v>25885.0</v>
      </c>
      <c r="M98" s="23">
        <v>0.0</v>
      </c>
      <c r="N98" s="23">
        <v>1692.0</v>
      </c>
      <c r="O98" s="23">
        <v>63.0</v>
      </c>
      <c r="P98" s="23">
        <v>63.0</v>
      </c>
      <c r="Q98" s="23">
        <v>11.0</v>
      </c>
      <c r="R98" s="23">
        <v>31.0</v>
      </c>
      <c r="S98" s="23">
        <v>25885.0</v>
      </c>
      <c r="T98" s="25">
        <v>0.0</v>
      </c>
      <c r="U98" s="25">
        <v>1382.0</v>
      </c>
      <c r="V98" s="33" t="s">
        <v>36</v>
      </c>
      <c r="W98" s="5"/>
      <c r="X98" s="27">
        <f t="shared" si="3"/>
        <v>810</v>
      </c>
      <c r="Y98" s="28">
        <f t="shared" si="4"/>
        <v>0.2542013889</v>
      </c>
      <c r="Z98" s="27" t="str">
        <f t="shared" si="5"/>
        <v/>
      </c>
      <c r="AA98" s="29"/>
      <c r="AB98" s="29">
        <v>95.0</v>
      </c>
      <c r="AC98" s="29" t="s">
        <v>285</v>
      </c>
      <c r="AD98" s="29"/>
      <c r="AG98" s="10"/>
    </row>
    <row r="99">
      <c r="A99" s="23">
        <v>96.0</v>
      </c>
      <c r="B99" s="10" t="s">
        <v>163</v>
      </c>
      <c r="C99" s="18">
        <v>41706.34033564815</v>
      </c>
      <c r="D99" s="18">
        <v>43661.713784722226</v>
      </c>
      <c r="E99" s="10" t="s">
        <v>35</v>
      </c>
      <c r="F99" s="23">
        <v>65.0</v>
      </c>
      <c r="G99" s="25">
        <v>1979.0</v>
      </c>
      <c r="H99" s="23">
        <v>37.0</v>
      </c>
      <c r="I99" s="23">
        <v>3571.0</v>
      </c>
      <c r="J99" s="23">
        <v>1196.0</v>
      </c>
      <c r="K99" s="23">
        <v>1585.0</v>
      </c>
      <c r="L99" s="23">
        <v>2453.0</v>
      </c>
      <c r="M99" s="23">
        <v>0.0</v>
      </c>
      <c r="N99" s="23">
        <v>1688.0</v>
      </c>
      <c r="O99" s="23">
        <v>172.0</v>
      </c>
      <c r="P99" s="23">
        <v>3.0</v>
      </c>
      <c r="Q99" s="23">
        <v>0.0</v>
      </c>
      <c r="R99" s="23">
        <v>1.0</v>
      </c>
      <c r="S99" s="23">
        <v>2453.0</v>
      </c>
      <c r="T99" s="25">
        <v>0.0</v>
      </c>
      <c r="U99" s="25">
        <v>2378.0</v>
      </c>
      <c r="V99" s="26">
        <v>19.0</v>
      </c>
      <c r="W99" s="5"/>
      <c r="X99" s="27">
        <f t="shared" si="3"/>
        <v>6352</v>
      </c>
      <c r="Y99" s="28">
        <f t="shared" si="4"/>
        <v>0.08457175925</v>
      </c>
      <c r="Z99" s="27" t="str">
        <f t="shared" si="5"/>
        <v>SI</v>
      </c>
      <c r="AA99" s="29"/>
      <c r="AB99" s="29">
        <v>96.0</v>
      </c>
      <c r="AC99" s="29" t="s">
        <v>287</v>
      </c>
      <c r="AD99" s="29"/>
      <c r="AG99" s="10"/>
    </row>
    <row r="100">
      <c r="A100" s="23">
        <v>97.0</v>
      </c>
      <c r="B100" s="10" t="s">
        <v>288</v>
      </c>
      <c r="C100" s="18">
        <v>42261.71980324074</v>
      </c>
      <c r="D100" s="18">
        <v>43661.758784722224</v>
      </c>
      <c r="E100" s="10" t="s">
        <v>39</v>
      </c>
      <c r="F100" s="23">
        <v>11.0</v>
      </c>
      <c r="G100" s="25">
        <v>1979.0</v>
      </c>
      <c r="H100" s="23">
        <v>95.0</v>
      </c>
      <c r="I100" s="23">
        <v>109.0</v>
      </c>
      <c r="J100" s="23">
        <v>20.0</v>
      </c>
      <c r="K100" s="23">
        <v>57.0</v>
      </c>
      <c r="L100" s="23">
        <v>46157.0</v>
      </c>
      <c r="M100" s="23">
        <v>0.0</v>
      </c>
      <c r="N100" s="23">
        <v>1959.0</v>
      </c>
      <c r="O100" s="23">
        <v>111.0</v>
      </c>
      <c r="P100" s="23">
        <v>64.0</v>
      </c>
      <c r="Q100" s="23">
        <v>8.0</v>
      </c>
      <c r="R100" s="23">
        <v>28.0</v>
      </c>
      <c r="S100" s="23">
        <v>46157.0</v>
      </c>
      <c r="T100" s="25">
        <v>0.0</v>
      </c>
      <c r="U100" s="25">
        <v>2402.0</v>
      </c>
      <c r="V100" s="26">
        <v>21.0</v>
      </c>
      <c r="W100" s="5"/>
      <c r="X100" s="27">
        <f t="shared" si="3"/>
        <v>186</v>
      </c>
      <c r="Y100" s="28">
        <f t="shared" si="4"/>
        <v>0.03957175925</v>
      </c>
      <c r="Z100" s="27" t="str">
        <f t="shared" si="5"/>
        <v/>
      </c>
      <c r="AA100" s="29"/>
      <c r="AB100" s="29">
        <v>97.0</v>
      </c>
      <c r="AC100" s="29" t="s">
        <v>289</v>
      </c>
      <c r="AD100" s="29"/>
      <c r="AG100" s="10"/>
    </row>
    <row r="101">
      <c r="A101" s="23">
        <v>98.0</v>
      </c>
      <c r="B101" s="10" t="s">
        <v>291</v>
      </c>
      <c r="C101" s="18">
        <v>43593.64891203704</v>
      </c>
      <c r="D101" s="18">
        <v>43661.6694212963</v>
      </c>
      <c r="E101" s="10" t="s">
        <v>35</v>
      </c>
      <c r="F101" s="23">
        <v>1.0</v>
      </c>
      <c r="G101" s="25">
        <v>1978.0</v>
      </c>
      <c r="H101" s="23">
        <v>211.0</v>
      </c>
      <c r="I101" s="23">
        <v>7.0</v>
      </c>
      <c r="J101" s="23">
        <v>0.0</v>
      </c>
      <c r="K101" s="23">
        <v>2.0</v>
      </c>
      <c r="L101" s="23">
        <v>34435.0</v>
      </c>
      <c r="M101" s="23">
        <v>0.0</v>
      </c>
      <c r="N101" s="10" t="s">
        <v>36</v>
      </c>
      <c r="O101" s="10" t="s">
        <v>36</v>
      </c>
      <c r="P101" s="23">
        <v>0.0</v>
      </c>
      <c r="Q101" s="23">
        <v>0.0</v>
      </c>
      <c r="R101" s="23">
        <v>0.0</v>
      </c>
      <c r="S101" s="10" t="s">
        <v>36</v>
      </c>
      <c r="T101" s="14" t="s">
        <v>36</v>
      </c>
      <c r="U101" s="25">
        <v>2208.0</v>
      </c>
      <c r="V101" s="25">
        <v>23.0</v>
      </c>
      <c r="W101" s="5"/>
      <c r="X101" s="27">
        <f t="shared" si="3"/>
        <v>9</v>
      </c>
      <c r="Y101" s="28">
        <f t="shared" si="4"/>
        <v>0.1289351852</v>
      </c>
      <c r="Z101" s="27" t="str">
        <f t="shared" si="5"/>
        <v/>
      </c>
      <c r="AA101" s="29"/>
      <c r="AB101" s="29">
        <v>98.0</v>
      </c>
      <c r="AC101" s="29" t="s">
        <v>84</v>
      </c>
      <c r="AD101" s="29"/>
      <c r="AG101" s="10"/>
    </row>
    <row r="102">
      <c r="A102" s="23">
        <v>99.0</v>
      </c>
      <c r="B102" s="10" t="s">
        <v>293</v>
      </c>
      <c r="C102" s="18">
        <v>43529.701898148145</v>
      </c>
      <c r="D102" s="18">
        <v>43656.81516203703</v>
      </c>
      <c r="E102" s="10" t="s">
        <v>39</v>
      </c>
      <c r="F102" s="23">
        <v>0.0</v>
      </c>
      <c r="G102" s="25">
        <v>1978.0</v>
      </c>
      <c r="H102" s="23">
        <v>185.0</v>
      </c>
      <c r="I102" s="23">
        <v>10.0</v>
      </c>
      <c r="J102" s="23">
        <v>0.0</v>
      </c>
      <c r="K102" s="23">
        <v>1.0</v>
      </c>
      <c r="L102" s="23">
        <v>31271.0</v>
      </c>
      <c r="M102" s="23">
        <v>0.0</v>
      </c>
      <c r="N102" s="10" t="s">
        <v>36</v>
      </c>
      <c r="O102" s="10" t="s">
        <v>36</v>
      </c>
      <c r="P102" s="23">
        <v>0.0</v>
      </c>
      <c r="Q102" s="23">
        <v>0.0</v>
      </c>
      <c r="R102" s="23">
        <v>0.0</v>
      </c>
      <c r="S102" s="10" t="s">
        <v>36</v>
      </c>
      <c r="T102" s="14" t="s">
        <v>36</v>
      </c>
      <c r="U102" s="25">
        <v>1666.0</v>
      </c>
      <c r="V102" s="14" t="s">
        <v>36</v>
      </c>
      <c r="W102" s="5"/>
      <c r="X102" s="27">
        <f t="shared" si="3"/>
        <v>11</v>
      </c>
      <c r="Y102" s="28">
        <f t="shared" si="4"/>
        <v>4.983194444</v>
      </c>
      <c r="Z102" s="27" t="str">
        <f t="shared" si="5"/>
        <v/>
      </c>
      <c r="AA102" s="29"/>
      <c r="AB102" s="29">
        <v>99.0</v>
      </c>
      <c r="AC102" s="29" t="s">
        <v>295</v>
      </c>
      <c r="AD102" s="29"/>
      <c r="AG102" s="10"/>
    </row>
    <row r="103">
      <c r="A103" s="23">
        <v>100.0</v>
      </c>
      <c r="B103" s="10" t="s">
        <v>296</v>
      </c>
      <c r="C103" s="18">
        <v>41659.49576388889</v>
      </c>
      <c r="D103" s="18">
        <v>43661.537303240744</v>
      </c>
      <c r="E103" s="10" t="s">
        <v>39</v>
      </c>
      <c r="F103" s="23">
        <v>13.0</v>
      </c>
      <c r="G103" s="25">
        <v>1973.0</v>
      </c>
      <c r="H103" s="23">
        <v>78.0</v>
      </c>
      <c r="I103" s="23">
        <v>260.0</v>
      </c>
      <c r="J103" s="23">
        <v>68.0</v>
      </c>
      <c r="K103" s="23">
        <v>117.0</v>
      </c>
      <c r="L103" s="23">
        <v>47309.0</v>
      </c>
      <c r="M103" s="23">
        <v>0.0</v>
      </c>
      <c r="N103" s="23">
        <v>1537.0</v>
      </c>
      <c r="O103" s="23">
        <v>162.0</v>
      </c>
      <c r="P103" s="23">
        <v>19.0</v>
      </c>
      <c r="Q103" s="23">
        <v>1.0</v>
      </c>
      <c r="R103" s="23">
        <v>1.0</v>
      </c>
      <c r="S103" s="23">
        <v>47309.0</v>
      </c>
      <c r="T103" s="25">
        <v>0.0</v>
      </c>
      <c r="U103" s="25">
        <v>1403.0</v>
      </c>
      <c r="V103" s="33" t="s">
        <v>36</v>
      </c>
      <c r="W103" s="5"/>
      <c r="X103" s="27">
        <f t="shared" si="3"/>
        <v>445</v>
      </c>
      <c r="Y103" s="28">
        <f t="shared" si="4"/>
        <v>0.2610532407</v>
      </c>
      <c r="Z103" s="27" t="str">
        <f t="shared" si="5"/>
        <v/>
      </c>
      <c r="AA103" s="29"/>
      <c r="AB103" s="29">
        <v>100.0</v>
      </c>
      <c r="AC103" s="29" t="s">
        <v>297</v>
      </c>
      <c r="AD103" s="29"/>
      <c r="AG103" s="10"/>
    </row>
    <row r="104">
      <c r="A104" s="23">
        <v>101.0</v>
      </c>
      <c r="B104" s="10" t="s">
        <v>299</v>
      </c>
      <c r="C104" s="18">
        <v>42256.459328703706</v>
      </c>
      <c r="D104" s="18">
        <v>43661.15783564815</v>
      </c>
      <c r="E104" s="10" t="s">
        <v>39</v>
      </c>
      <c r="F104" s="23">
        <v>1.0</v>
      </c>
      <c r="G104" s="25">
        <v>1973.0</v>
      </c>
      <c r="H104" s="23">
        <v>112.0</v>
      </c>
      <c r="I104" s="23">
        <v>115.0</v>
      </c>
      <c r="J104" s="23">
        <v>7.0</v>
      </c>
      <c r="K104" s="23">
        <v>15.0</v>
      </c>
      <c r="L104" s="23">
        <v>33432.0</v>
      </c>
      <c r="M104" s="23">
        <v>0.0</v>
      </c>
      <c r="N104" s="10" t="s">
        <v>36</v>
      </c>
      <c r="O104" s="10" t="s">
        <v>36</v>
      </c>
      <c r="P104" s="23">
        <v>0.0</v>
      </c>
      <c r="Q104" s="23">
        <v>0.0</v>
      </c>
      <c r="R104" s="23">
        <v>0.0</v>
      </c>
      <c r="S104" s="10" t="s">
        <v>36</v>
      </c>
      <c r="T104" s="14" t="s">
        <v>36</v>
      </c>
      <c r="U104" s="25">
        <v>2414.0</v>
      </c>
      <c r="V104" s="33" t="s">
        <v>36</v>
      </c>
      <c r="W104" s="5"/>
      <c r="X104" s="27">
        <f t="shared" si="3"/>
        <v>137</v>
      </c>
      <c r="Y104" s="28">
        <f t="shared" si="4"/>
        <v>0.6405208333</v>
      </c>
      <c r="Z104" s="27" t="str">
        <f t="shared" si="5"/>
        <v/>
      </c>
      <c r="AA104" s="29"/>
      <c r="AB104" s="29">
        <v>101.0</v>
      </c>
      <c r="AC104" s="29" t="s">
        <v>300</v>
      </c>
      <c r="AD104" s="29"/>
      <c r="AG104" s="10"/>
    </row>
    <row r="105">
      <c r="A105" s="23">
        <v>102.0</v>
      </c>
      <c r="B105" s="10" t="s">
        <v>302</v>
      </c>
      <c r="C105" s="18">
        <v>43455.60152777778</v>
      </c>
      <c r="D105" s="18">
        <v>43661.650289351855</v>
      </c>
      <c r="E105" s="10" t="s">
        <v>39</v>
      </c>
      <c r="F105" s="23">
        <v>3.0</v>
      </c>
      <c r="G105" s="25">
        <v>1972.0</v>
      </c>
      <c r="H105" s="23">
        <v>54.0</v>
      </c>
      <c r="I105" s="23">
        <v>167.0</v>
      </c>
      <c r="J105" s="23">
        <v>30.0</v>
      </c>
      <c r="K105" s="23">
        <v>29.0</v>
      </c>
      <c r="L105" s="23">
        <v>20160.0</v>
      </c>
      <c r="M105" s="23">
        <v>5.17</v>
      </c>
      <c r="N105" s="10" t="s">
        <v>36</v>
      </c>
      <c r="O105" s="10" t="s">
        <v>36</v>
      </c>
      <c r="P105" s="23">
        <v>0.0</v>
      </c>
      <c r="Q105" s="23">
        <v>0.0</v>
      </c>
      <c r="R105" s="23">
        <v>0.0</v>
      </c>
      <c r="S105" s="10" t="s">
        <v>36</v>
      </c>
      <c r="T105" s="14" t="s">
        <v>36</v>
      </c>
      <c r="U105" s="25">
        <v>2450.0</v>
      </c>
      <c r="V105" s="26">
        <v>28.0</v>
      </c>
      <c r="W105" s="5"/>
      <c r="X105" s="27">
        <f t="shared" si="3"/>
        <v>226</v>
      </c>
      <c r="Y105" s="28">
        <f t="shared" si="4"/>
        <v>0.1480671296</v>
      </c>
      <c r="Z105" s="27" t="str">
        <f t="shared" si="5"/>
        <v/>
      </c>
      <c r="AA105" s="29"/>
      <c r="AB105" s="29">
        <v>102.0</v>
      </c>
      <c r="AC105" s="29" t="s">
        <v>303</v>
      </c>
      <c r="AD105" s="29"/>
      <c r="AG105" s="10"/>
    </row>
    <row r="106">
      <c r="A106" s="23">
        <v>103.0</v>
      </c>
      <c r="B106" s="10" t="s">
        <v>304</v>
      </c>
      <c r="C106" s="18">
        <v>42819.927152777775</v>
      </c>
      <c r="D106" s="18">
        <v>43661.04516203704</v>
      </c>
      <c r="E106" s="10" t="s">
        <v>39</v>
      </c>
      <c r="F106" s="23">
        <v>10.0</v>
      </c>
      <c r="G106" s="25">
        <v>1971.0</v>
      </c>
      <c r="H106" s="23">
        <v>73.0</v>
      </c>
      <c r="I106" s="23">
        <v>170.0</v>
      </c>
      <c r="J106" s="23">
        <v>63.0</v>
      </c>
      <c r="K106" s="23">
        <v>79.0</v>
      </c>
      <c r="L106" s="23">
        <v>102388.0</v>
      </c>
      <c r="M106" s="23">
        <v>0.0</v>
      </c>
      <c r="N106" s="23">
        <v>1694.0</v>
      </c>
      <c r="O106" s="23">
        <v>106.0</v>
      </c>
      <c r="P106" s="23">
        <v>25.0</v>
      </c>
      <c r="Q106" s="23">
        <v>12.0</v>
      </c>
      <c r="R106" s="23">
        <v>15.0</v>
      </c>
      <c r="S106" s="23">
        <v>102388.0</v>
      </c>
      <c r="T106" s="25">
        <v>0.0</v>
      </c>
      <c r="U106" s="25">
        <v>2429.0</v>
      </c>
      <c r="V106" s="26">
        <v>28.0</v>
      </c>
      <c r="W106" s="5"/>
      <c r="X106" s="27">
        <f t="shared" si="3"/>
        <v>312</v>
      </c>
      <c r="Y106" s="28">
        <f t="shared" si="4"/>
        <v>0.7531944444</v>
      </c>
      <c r="Z106" s="27" t="str">
        <f t="shared" si="5"/>
        <v>SI</v>
      </c>
      <c r="AA106" s="29"/>
      <c r="AB106" s="29">
        <v>103.0</v>
      </c>
      <c r="AC106" s="29" t="s">
        <v>306</v>
      </c>
      <c r="AD106" s="29"/>
      <c r="AG106" s="10"/>
    </row>
    <row r="107">
      <c r="A107" s="23">
        <v>104.0</v>
      </c>
      <c r="B107" s="10" t="s">
        <v>307</v>
      </c>
      <c r="C107" s="18">
        <v>40909.18398148148</v>
      </c>
      <c r="D107" s="18">
        <v>43646.73471064815</v>
      </c>
      <c r="E107" s="10" t="s">
        <v>39</v>
      </c>
      <c r="F107" s="23">
        <v>0.0</v>
      </c>
      <c r="G107" s="25">
        <v>1970.0</v>
      </c>
      <c r="H107" s="23">
        <v>188.0</v>
      </c>
      <c r="I107" s="23">
        <v>177.0</v>
      </c>
      <c r="J107" s="23">
        <v>39.0</v>
      </c>
      <c r="K107" s="23">
        <v>88.0</v>
      </c>
      <c r="L107" s="23">
        <v>11633.0</v>
      </c>
      <c r="M107" s="23">
        <v>0.0</v>
      </c>
      <c r="N107" s="23">
        <v>1624.0</v>
      </c>
      <c r="O107" s="23">
        <v>142.0</v>
      </c>
      <c r="P107" s="23">
        <v>7.0</v>
      </c>
      <c r="Q107" s="23">
        <v>1.0</v>
      </c>
      <c r="R107" s="23">
        <v>1.0</v>
      </c>
      <c r="S107" s="23">
        <v>11633.0</v>
      </c>
      <c r="T107" s="25">
        <v>0.0</v>
      </c>
      <c r="U107" s="25">
        <v>2233.0</v>
      </c>
      <c r="V107" s="26">
        <v>26.0</v>
      </c>
      <c r="W107" s="5"/>
      <c r="X107" s="27">
        <f t="shared" si="3"/>
        <v>304</v>
      </c>
      <c r="Y107" s="28">
        <f t="shared" si="4"/>
        <v>15.06364583</v>
      </c>
      <c r="Z107" s="27" t="str">
        <f t="shared" si="5"/>
        <v/>
      </c>
      <c r="AA107" s="29"/>
      <c r="AB107" s="29">
        <v>104.0</v>
      </c>
      <c r="AC107" s="29" t="s">
        <v>309</v>
      </c>
      <c r="AD107" s="29"/>
      <c r="AG107" s="10"/>
    </row>
    <row r="108">
      <c r="A108" s="23">
        <v>105.0</v>
      </c>
      <c r="B108" s="10" t="s">
        <v>310</v>
      </c>
      <c r="C108" s="18">
        <v>42145.79523148148</v>
      </c>
      <c r="D108" s="18">
        <v>43627.6640625</v>
      </c>
      <c r="E108" s="10" t="s">
        <v>39</v>
      </c>
      <c r="F108" s="23">
        <v>0.0</v>
      </c>
      <c r="G108" s="25">
        <v>1970.0</v>
      </c>
      <c r="H108" s="23">
        <v>73.0</v>
      </c>
      <c r="I108" s="23">
        <v>57.0</v>
      </c>
      <c r="J108" s="23">
        <v>7.0</v>
      </c>
      <c r="K108" s="23">
        <v>20.0</v>
      </c>
      <c r="L108" s="23">
        <v>35409.0</v>
      </c>
      <c r="M108" s="23">
        <v>0.0</v>
      </c>
      <c r="N108" s="23">
        <v>1630.0</v>
      </c>
      <c r="O108" s="23">
        <v>134.0</v>
      </c>
      <c r="P108" s="23">
        <v>14.0</v>
      </c>
      <c r="Q108" s="23">
        <v>3.0</v>
      </c>
      <c r="R108" s="23">
        <v>4.0</v>
      </c>
      <c r="S108" s="23">
        <v>35409.0</v>
      </c>
      <c r="T108" s="25">
        <v>0.0</v>
      </c>
      <c r="U108" s="25">
        <v>1523.0</v>
      </c>
      <c r="V108" s="33" t="s">
        <v>36</v>
      </c>
      <c r="W108" s="5"/>
      <c r="X108" s="27">
        <f t="shared" si="3"/>
        <v>84</v>
      </c>
      <c r="Y108" s="28">
        <f t="shared" si="4"/>
        <v>34.13429398</v>
      </c>
      <c r="Z108" s="27" t="str">
        <f t="shared" si="5"/>
        <v/>
      </c>
      <c r="AA108" s="29"/>
      <c r="AB108" s="29">
        <v>105.0</v>
      </c>
      <c r="AC108" s="29" t="s">
        <v>312</v>
      </c>
      <c r="AD108" s="29"/>
      <c r="AG108" s="10"/>
    </row>
    <row r="109">
      <c r="A109" s="23">
        <v>106.0</v>
      </c>
      <c r="B109" s="10" t="s">
        <v>313</v>
      </c>
      <c r="C109" s="18">
        <v>43284.36289351852</v>
      </c>
      <c r="D109" s="18">
        <v>43649.26164351852</v>
      </c>
      <c r="E109" s="10" t="s">
        <v>39</v>
      </c>
      <c r="F109" s="23">
        <v>0.0</v>
      </c>
      <c r="G109" s="25">
        <v>1970.0</v>
      </c>
      <c r="H109" s="23">
        <v>86.0</v>
      </c>
      <c r="I109" s="23">
        <v>162.0</v>
      </c>
      <c r="J109" s="23">
        <v>16.0</v>
      </c>
      <c r="K109" s="23">
        <v>66.0</v>
      </c>
      <c r="L109" s="23">
        <v>22065.0</v>
      </c>
      <c r="M109" s="23">
        <v>0.0</v>
      </c>
      <c r="N109" s="10" t="s">
        <v>36</v>
      </c>
      <c r="O109" s="10" t="s">
        <v>36</v>
      </c>
      <c r="P109" s="23">
        <v>0.0</v>
      </c>
      <c r="Q109" s="23">
        <v>0.0</v>
      </c>
      <c r="R109" s="23">
        <v>0.0</v>
      </c>
      <c r="S109" s="10" t="s">
        <v>36</v>
      </c>
      <c r="T109" s="14" t="s">
        <v>36</v>
      </c>
      <c r="U109" s="25">
        <v>2070.0</v>
      </c>
      <c r="V109" s="26">
        <v>30.0</v>
      </c>
      <c r="W109" s="5"/>
      <c r="X109" s="27">
        <f t="shared" si="3"/>
        <v>244</v>
      </c>
      <c r="Y109" s="28">
        <f t="shared" si="4"/>
        <v>12.53671296</v>
      </c>
      <c r="Z109" s="27" t="str">
        <f t="shared" si="5"/>
        <v>SI</v>
      </c>
      <c r="AA109" s="29"/>
      <c r="AB109" s="29">
        <v>106.0</v>
      </c>
      <c r="AC109" s="29" t="s">
        <v>314</v>
      </c>
      <c r="AD109" s="29"/>
      <c r="AG109" s="10"/>
    </row>
    <row r="110">
      <c r="A110" s="23">
        <v>107.0</v>
      </c>
      <c r="B110" s="10" t="s">
        <v>315</v>
      </c>
      <c r="C110" s="18">
        <v>43286.21371527778</v>
      </c>
      <c r="D110" s="18">
        <v>43661.770266203705</v>
      </c>
      <c r="E110" s="10" t="s">
        <v>39</v>
      </c>
      <c r="F110" s="23">
        <v>17.0</v>
      </c>
      <c r="G110" s="25">
        <v>1969.0</v>
      </c>
      <c r="H110" s="23">
        <v>191.0</v>
      </c>
      <c r="I110" s="23">
        <v>169.0</v>
      </c>
      <c r="J110" s="23">
        <v>38.0</v>
      </c>
      <c r="K110" s="23">
        <v>94.0</v>
      </c>
      <c r="L110" s="23">
        <v>38869.0</v>
      </c>
      <c r="M110" s="23">
        <v>0.0</v>
      </c>
      <c r="N110" s="23">
        <v>1516.0</v>
      </c>
      <c r="O110" s="23">
        <v>215.0</v>
      </c>
      <c r="P110" s="23">
        <v>2.0</v>
      </c>
      <c r="Q110" s="23">
        <v>0.0</v>
      </c>
      <c r="R110" s="23">
        <v>0.0</v>
      </c>
      <c r="S110" s="23">
        <v>38869.0</v>
      </c>
      <c r="T110" s="25">
        <v>0.0</v>
      </c>
      <c r="U110" s="25">
        <v>1892.0</v>
      </c>
      <c r="V110" s="14" t="s">
        <v>36</v>
      </c>
      <c r="W110" s="5"/>
      <c r="X110" s="27">
        <f t="shared" si="3"/>
        <v>301</v>
      </c>
      <c r="Y110" s="28">
        <f t="shared" si="4"/>
        <v>0.02809027777</v>
      </c>
      <c r="Z110" s="27" t="str">
        <f t="shared" si="5"/>
        <v/>
      </c>
      <c r="AA110" s="29"/>
      <c r="AB110" s="29">
        <v>107.0</v>
      </c>
      <c r="AC110" s="29" t="s">
        <v>317</v>
      </c>
      <c r="AD110" s="29"/>
      <c r="AG110" s="10"/>
    </row>
    <row r="111">
      <c r="A111" s="23">
        <v>108.0</v>
      </c>
      <c r="B111" s="10" t="s">
        <v>318</v>
      </c>
      <c r="C111" s="18">
        <v>43409.8581712963</v>
      </c>
      <c r="D111" s="18">
        <v>43661.67366898148</v>
      </c>
      <c r="E111" s="10" t="s">
        <v>35</v>
      </c>
      <c r="F111" s="23">
        <v>0.0</v>
      </c>
      <c r="G111" s="25">
        <v>1967.0</v>
      </c>
      <c r="H111" s="23">
        <v>148.0</v>
      </c>
      <c r="I111" s="23">
        <v>6.0</v>
      </c>
      <c r="J111" s="23">
        <v>1.0</v>
      </c>
      <c r="K111" s="23">
        <v>1.0</v>
      </c>
      <c r="L111" s="23">
        <v>54705.0</v>
      </c>
      <c r="M111" s="23">
        <v>0.0</v>
      </c>
      <c r="N111" s="10" t="s">
        <v>36</v>
      </c>
      <c r="O111" s="10" t="s">
        <v>36</v>
      </c>
      <c r="P111" s="23">
        <v>0.0</v>
      </c>
      <c r="Q111" s="23">
        <v>0.0</v>
      </c>
      <c r="R111" s="23">
        <v>0.0</v>
      </c>
      <c r="S111" s="10" t="s">
        <v>36</v>
      </c>
      <c r="T111" s="14" t="s">
        <v>36</v>
      </c>
      <c r="U111" s="25">
        <v>2112.0</v>
      </c>
      <c r="V111" s="25">
        <v>32.0</v>
      </c>
      <c r="W111" s="5"/>
      <c r="X111" s="27">
        <f t="shared" si="3"/>
        <v>8</v>
      </c>
      <c r="Y111" s="28">
        <f t="shared" si="4"/>
        <v>0.1246875</v>
      </c>
      <c r="Z111" s="27" t="str">
        <f t="shared" si="5"/>
        <v/>
      </c>
      <c r="AA111" s="29"/>
      <c r="AB111" s="29">
        <v>108.0</v>
      </c>
      <c r="AC111" s="29" t="s">
        <v>319</v>
      </c>
      <c r="AD111" s="29"/>
      <c r="AG111" s="10"/>
    </row>
    <row r="112">
      <c r="A112" s="23">
        <v>109.0</v>
      </c>
      <c r="B112" s="10" t="s">
        <v>320</v>
      </c>
      <c r="C112" s="18">
        <v>41063.81363425926</v>
      </c>
      <c r="D112" s="18">
        <v>43661.718506944446</v>
      </c>
      <c r="E112" s="10" t="s">
        <v>39</v>
      </c>
      <c r="F112" s="23">
        <v>0.0</v>
      </c>
      <c r="G112" s="25">
        <v>1966.0</v>
      </c>
      <c r="H112" s="23">
        <v>126.0</v>
      </c>
      <c r="I112" s="23">
        <v>61.0</v>
      </c>
      <c r="J112" s="23">
        <v>22.0</v>
      </c>
      <c r="K112" s="23">
        <v>20.0</v>
      </c>
      <c r="L112" s="23">
        <v>63235.0</v>
      </c>
      <c r="M112" s="23">
        <v>0.0</v>
      </c>
      <c r="N112" s="10" t="s">
        <v>36</v>
      </c>
      <c r="O112" s="10" t="s">
        <v>36</v>
      </c>
      <c r="P112" s="23">
        <v>0.0</v>
      </c>
      <c r="Q112" s="23">
        <v>0.0</v>
      </c>
      <c r="R112" s="23">
        <v>0.0</v>
      </c>
      <c r="S112" s="10" t="s">
        <v>36</v>
      </c>
      <c r="T112" s="14" t="s">
        <v>36</v>
      </c>
      <c r="U112" s="25">
        <v>1707.0</v>
      </c>
      <c r="V112" s="26">
        <v>22.0</v>
      </c>
      <c r="W112" s="5"/>
      <c r="X112" s="27">
        <f t="shared" si="3"/>
        <v>103</v>
      </c>
      <c r="Y112" s="28">
        <f t="shared" si="4"/>
        <v>0.07984953703</v>
      </c>
      <c r="Z112" s="27" t="str">
        <f t="shared" si="5"/>
        <v/>
      </c>
      <c r="AA112" s="29"/>
      <c r="AB112" s="29">
        <v>109.0</v>
      </c>
      <c r="AC112" s="29" t="s">
        <v>322</v>
      </c>
      <c r="AD112" s="29"/>
      <c r="AG112" s="10"/>
    </row>
    <row r="113">
      <c r="A113" s="23">
        <v>110.0</v>
      </c>
      <c r="B113" s="10" t="s">
        <v>323</v>
      </c>
      <c r="C113" s="18">
        <v>42980.58930555556</v>
      </c>
      <c r="D113" s="18">
        <v>43661.21383101852</v>
      </c>
      <c r="E113" s="10" t="s">
        <v>39</v>
      </c>
      <c r="F113" s="23">
        <v>0.0</v>
      </c>
      <c r="G113" s="25">
        <v>1966.0</v>
      </c>
      <c r="H113" s="23">
        <v>121.0</v>
      </c>
      <c r="I113" s="23">
        <v>23.0</v>
      </c>
      <c r="J113" s="23">
        <v>1.0</v>
      </c>
      <c r="K113" s="23">
        <v>4.0</v>
      </c>
      <c r="L113" s="23">
        <v>5915.0</v>
      </c>
      <c r="M113" s="23">
        <v>0.0</v>
      </c>
      <c r="N113" s="10" t="s">
        <v>36</v>
      </c>
      <c r="O113" s="10" t="s">
        <v>36</v>
      </c>
      <c r="P113" s="23">
        <v>0.0</v>
      </c>
      <c r="Q113" s="23">
        <v>0.0</v>
      </c>
      <c r="R113" s="23">
        <v>0.0</v>
      </c>
      <c r="S113" s="10" t="s">
        <v>36</v>
      </c>
      <c r="T113" s="14" t="s">
        <v>36</v>
      </c>
      <c r="U113" s="25">
        <v>2195.0</v>
      </c>
      <c r="V113" s="26">
        <v>18.0</v>
      </c>
      <c r="W113" s="5"/>
      <c r="X113" s="27">
        <f t="shared" si="3"/>
        <v>28</v>
      </c>
      <c r="Y113" s="28">
        <f t="shared" si="4"/>
        <v>0.584525463</v>
      </c>
      <c r="Z113" s="27" t="str">
        <f t="shared" si="5"/>
        <v/>
      </c>
      <c r="AA113" s="29"/>
      <c r="AB113" s="29">
        <v>110.0</v>
      </c>
      <c r="AC113" s="29" t="s">
        <v>161</v>
      </c>
      <c r="AD113" s="29"/>
      <c r="AG113" s="10"/>
    </row>
    <row r="114">
      <c r="A114" s="23">
        <v>111.0</v>
      </c>
      <c r="B114" s="10" t="s">
        <v>325</v>
      </c>
      <c r="C114" s="18">
        <v>42988.94883101852</v>
      </c>
      <c r="D114" s="18">
        <v>43660.74511574074</v>
      </c>
      <c r="E114" s="10" t="s">
        <v>39</v>
      </c>
      <c r="F114" s="23">
        <v>2.0</v>
      </c>
      <c r="G114" s="25">
        <v>1965.0</v>
      </c>
      <c r="H114" s="23">
        <v>95.0</v>
      </c>
      <c r="I114" s="23">
        <v>22.0</v>
      </c>
      <c r="J114" s="23">
        <v>3.0</v>
      </c>
      <c r="K114" s="23">
        <v>3.0</v>
      </c>
      <c r="L114" s="23">
        <v>58182.0</v>
      </c>
      <c r="M114" s="23">
        <v>0.0</v>
      </c>
      <c r="N114" s="23">
        <v>966.0</v>
      </c>
      <c r="O114" s="23">
        <v>254.0</v>
      </c>
      <c r="P114" s="23">
        <v>0.0</v>
      </c>
      <c r="Q114" s="23">
        <v>2.0</v>
      </c>
      <c r="R114" s="23">
        <v>0.0</v>
      </c>
      <c r="S114" s="23">
        <v>58182.0</v>
      </c>
      <c r="T114" s="25">
        <v>0.0</v>
      </c>
      <c r="U114" s="25">
        <v>2705.0</v>
      </c>
      <c r="V114" s="26">
        <v>22.0</v>
      </c>
      <c r="W114" s="5"/>
      <c r="X114" s="27">
        <f t="shared" si="3"/>
        <v>28</v>
      </c>
      <c r="Y114" s="28">
        <f t="shared" si="4"/>
        <v>1.053240741</v>
      </c>
      <c r="Z114" s="27" t="str">
        <f t="shared" si="5"/>
        <v>SI</v>
      </c>
      <c r="AA114" s="29"/>
      <c r="AB114" s="29">
        <v>111.0</v>
      </c>
      <c r="AC114" s="29" t="s">
        <v>326</v>
      </c>
      <c r="AD114" s="29"/>
      <c r="AG114" s="10"/>
    </row>
    <row r="115">
      <c r="A115" s="23">
        <v>112.0</v>
      </c>
      <c r="B115" s="10" t="s">
        <v>327</v>
      </c>
      <c r="C115" s="18">
        <v>42420.77976851852</v>
      </c>
      <c r="D115" s="18">
        <v>43661.52425925926</v>
      </c>
      <c r="E115" s="10" t="s">
        <v>35</v>
      </c>
      <c r="F115" s="23">
        <v>17.0</v>
      </c>
      <c r="G115" s="25">
        <v>1965.0</v>
      </c>
      <c r="H115" s="23">
        <v>64.0</v>
      </c>
      <c r="I115" s="23">
        <v>280.0</v>
      </c>
      <c r="J115" s="23">
        <v>57.0</v>
      </c>
      <c r="K115" s="23">
        <v>143.0</v>
      </c>
      <c r="L115" s="23">
        <v>35512.0</v>
      </c>
      <c r="M115" s="23">
        <v>44.44</v>
      </c>
      <c r="N115" s="10" t="s">
        <v>36</v>
      </c>
      <c r="O115" s="10" t="s">
        <v>36</v>
      </c>
      <c r="P115" s="23">
        <v>0.0</v>
      </c>
      <c r="Q115" s="23">
        <v>0.0</v>
      </c>
      <c r="R115" s="23">
        <v>0.0</v>
      </c>
      <c r="S115" s="10" t="s">
        <v>36</v>
      </c>
      <c r="T115" s="14" t="s">
        <v>36</v>
      </c>
      <c r="U115" s="25">
        <v>2126.0</v>
      </c>
      <c r="V115" s="26">
        <v>16.0</v>
      </c>
      <c r="W115" s="5"/>
      <c r="X115" s="27">
        <f t="shared" si="3"/>
        <v>480</v>
      </c>
      <c r="Y115" s="28">
        <f t="shared" si="4"/>
        <v>0.2740972222</v>
      </c>
      <c r="Z115" s="27" t="str">
        <f t="shared" si="5"/>
        <v>SI</v>
      </c>
      <c r="AA115" s="29"/>
      <c r="AB115" s="29">
        <v>112.0</v>
      </c>
      <c r="AC115" s="29" t="s">
        <v>329</v>
      </c>
      <c r="AD115" s="29"/>
      <c r="AG115" s="10"/>
    </row>
    <row r="116">
      <c r="A116" s="23">
        <v>113.0</v>
      </c>
      <c r="B116" s="10" t="s">
        <v>130</v>
      </c>
      <c r="C116" s="18">
        <v>41849.469039351854</v>
      </c>
      <c r="D116" s="18">
        <v>43661.773368055554</v>
      </c>
      <c r="E116" s="10" t="s">
        <v>39</v>
      </c>
      <c r="F116" s="23">
        <v>17.0</v>
      </c>
      <c r="G116" s="25">
        <v>1965.0</v>
      </c>
      <c r="H116" s="23">
        <v>57.0</v>
      </c>
      <c r="I116" s="23">
        <v>430.0</v>
      </c>
      <c r="J116" s="23">
        <v>106.0</v>
      </c>
      <c r="K116" s="23">
        <v>224.0</v>
      </c>
      <c r="L116" s="23">
        <v>14499.0</v>
      </c>
      <c r="M116" s="23">
        <v>0.0</v>
      </c>
      <c r="N116" s="23">
        <v>1783.0</v>
      </c>
      <c r="O116" s="23">
        <v>75.0</v>
      </c>
      <c r="P116" s="23">
        <v>633.0</v>
      </c>
      <c r="Q116" s="23">
        <v>117.0</v>
      </c>
      <c r="R116" s="23">
        <v>275.0</v>
      </c>
      <c r="S116" s="23">
        <v>14499.0</v>
      </c>
      <c r="T116" s="25">
        <v>0.0</v>
      </c>
      <c r="U116" s="25">
        <v>1584.0</v>
      </c>
      <c r="V116" s="33" t="s">
        <v>36</v>
      </c>
      <c r="W116" s="5"/>
      <c r="X116" s="27">
        <f t="shared" si="3"/>
        <v>760</v>
      </c>
      <c r="Y116" s="28">
        <f t="shared" si="4"/>
        <v>0.02498842592</v>
      </c>
      <c r="Z116" s="27" t="str">
        <f t="shared" si="5"/>
        <v>SI</v>
      </c>
      <c r="AA116" s="29"/>
      <c r="AB116" s="29">
        <v>113.0</v>
      </c>
      <c r="AC116" s="29" t="s">
        <v>164</v>
      </c>
      <c r="AD116" s="29"/>
      <c r="AG116" s="10"/>
    </row>
    <row r="117">
      <c r="A117" s="23">
        <v>114.0</v>
      </c>
      <c r="B117" s="10" t="s">
        <v>330</v>
      </c>
      <c r="C117" s="18">
        <v>40217.526030092595</v>
      </c>
      <c r="D117" s="18">
        <v>43656.87773148148</v>
      </c>
      <c r="E117" s="10" t="s">
        <v>39</v>
      </c>
      <c r="F117" s="23">
        <v>0.0</v>
      </c>
      <c r="G117" s="25">
        <v>1964.0</v>
      </c>
      <c r="H117" s="23">
        <v>104.0</v>
      </c>
      <c r="I117" s="23">
        <v>79.0</v>
      </c>
      <c r="J117" s="23">
        <v>10.0</v>
      </c>
      <c r="K117" s="23">
        <v>82.0</v>
      </c>
      <c r="L117" s="23">
        <v>47172.0</v>
      </c>
      <c r="M117" s="23">
        <v>0.0</v>
      </c>
      <c r="N117" s="10" t="s">
        <v>36</v>
      </c>
      <c r="O117" s="10" t="s">
        <v>36</v>
      </c>
      <c r="P117" s="23">
        <v>0.0</v>
      </c>
      <c r="Q117" s="23">
        <v>0.0</v>
      </c>
      <c r="R117" s="23">
        <v>0.0</v>
      </c>
      <c r="S117" s="10" t="s">
        <v>36</v>
      </c>
      <c r="T117" s="14" t="s">
        <v>36</v>
      </c>
      <c r="U117" s="25">
        <v>1428.0</v>
      </c>
      <c r="V117" s="33" t="s">
        <v>36</v>
      </c>
      <c r="W117" s="5"/>
      <c r="X117" s="27">
        <f t="shared" si="3"/>
        <v>171</v>
      </c>
      <c r="Y117" s="28">
        <f t="shared" si="4"/>
        <v>4.920625</v>
      </c>
      <c r="Z117" s="27" t="str">
        <f t="shared" si="5"/>
        <v/>
      </c>
      <c r="AA117" s="29"/>
      <c r="AB117" s="29">
        <v>114.0</v>
      </c>
      <c r="AC117" s="29" t="s">
        <v>332</v>
      </c>
      <c r="AD117" s="29"/>
      <c r="AG117" s="10"/>
    </row>
    <row r="118">
      <c r="A118" s="23">
        <v>115.0</v>
      </c>
      <c r="B118" s="10" t="s">
        <v>333</v>
      </c>
      <c r="C118" s="18">
        <v>41377.95410879629</v>
      </c>
      <c r="D118" s="18">
        <v>43660.62836805556</v>
      </c>
      <c r="E118" s="10" t="s">
        <v>35</v>
      </c>
      <c r="F118" s="23">
        <v>0.0</v>
      </c>
      <c r="G118" s="25">
        <v>1963.0</v>
      </c>
      <c r="H118" s="23">
        <v>92.0</v>
      </c>
      <c r="I118" s="23">
        <v>214.0</v>
      </c>
      <c r="J118" s="23">
        <v>45.0</v>
      </c>
      <c r="K118" s="23">
        <v>81.0</v>
      </c>
      <c r="L118" s="23">
        <v>31617.0</v>
      </c>
      <c r="M118" s="23">
        <v>0.0</v>
      </c>
      <c r="N118" s="23">
        <v>1624.0</v>
      </c>
      <c r="O118" s="23">
        <v>159.0</v>
      </c>
      <c r="P118" s="23">
        <v>9.0</v>
      </c>
      <c r="Q118" s="23">
        <v>4.0</v>
      </c>
      <c r="R118" s="23">
        <v>4.0</v>
      </c>
      <c r="S118" s="23">
        <v>31617.0</v>
      </c>
      <c r="T118" s="25">
        <v>0.0</v>
      </c>
      <c r="U118" s="25">
        <v>1945.0</v>
      </c>
      <c r="V118" s="26">
        <v>20.0</v>
      </c>
      <c r="W118" s="5"/>
      <c r="X118" s="27">
        <f t="shared" si="3"/>
        <v>340</v>
      </c>
      <c r="Y118" s="28">
        <f t="shared" si="4"/>
        <v>1.169988426</v>
      </c>
      <c r="Z118" s="27" t="str">
        <f t="shared" si="5"/>
        <v>SI</v>
      </c>
      <c r="AA118" s="29"/>
      <c r="AB118" s="29">
        <v>115.0</v>
      </c>
      <c r="AC118" s="29" t="s">
        <v>334</v>
      </c>
      <c r="AD118" s="29"/>
      <c r="AG118" s="10"/>
    </row>
    <row r="119">
      <c r="A119" s="23">
        <v>116.0</v>
      </c>
      <c r="B119" s="10" t="s">
        <v>192</v>
      </c>
      <c r="C119" s="18">
        <v>42849.83645833333</v>
      </c>
      <c r="D119" s="18">
        <v>43661.53350694444</v>
      </c>
      <c r="E119" s="10" t="s">
        <v>39</v>
      </c>
      <c r="F119" s="23">
        <v>12.0</v>
      </c>
      <c r="G119" s="25">
        <v>1961.0</v>
      </c>
      <c r="H119" s="23">
        <v>61.0</v>
      </c>
      <c r="I119" s="23">
        <v>190.0</v>
      </c>
      <c r="J119" s="23">
        <v>27.0</v>
      </c>
      <c r="K119" s="23">
        <v>80.0</v>
      </c>
      <c r="L119" s="23">
        <v>18473.0</v>
      </c>
      <c r="M119" s="23">
        <v>0.0</v>
      </c>
      <c r="N119" s="23">
        <v>1722.0</v>
      </c>
      <c r="O119" s="23">
        <v>94.0</v>
      </c>
      <c r="P119" s="23">
        <v>29.0</v>
      </c>
      <c r="Q119" s="23">
        <v>3.0</v>
      </c>
      <c r="R119" s="23">
        <v>11.0</v>
      </c>
      <c r="S119" s="23">
        <v>18473.0</v>
      </c>
      <c r="T119" s="25">
        <v>0.0</v>
      </c>
      <c r="U119" s="25">
        <v>2437.0</v>
      </c>
      <c r="V119" s="26">
        <v>32.0</v>
      </c>
      <c r="W119" s="5"/>
      <c r="X119" s="27">
        <f t="shared" si="3"/>
        <v>297</v>
      </c>
      <c r="Y119" s="28">
        <f t="shared" si="4"/>
        <v>0.264849537</v>
      </c>
      <c r="Z119" s="27" t="str">
        <f t="shared" si="5"/>
        <v>SI</v>
      </c>
      <c r="AA119" s="29"/>
      <c r="AB119" s="29">
        <v>116.0</v>
      </c>
      <c r="AC119" s="29" t="s">
        <v>59</v>
      </c>
      <c r="AD119" s="29"/>
      <c r="AG119" s="10"/>
    </row>
    <row r="120">
      <c r="A120" s="23">
        <v>117.0</v>
      </c>
      <c r="B120" s="10" t="s">
        <v>336</v>
      </c>
      <c r="C120" s="18">
        <v>42943.71456018519</v>
      </c>
      <c r="D120" s="18">
        <v>43661.44962962963</v>
      </c>
      <c r="E120" s="10" t="s">
        <v>39</v>
      </c>
      <c r="F120" s="23">
        <v>148.0</v>
      </c>
      <c r="G120" s="25">
        <v>1960.0</v>
      </c>
      <c r="H120" s="23">
        <v>44.0</v>
      </c>
      <c r="I120" s="23">
        <v>666.0</v>
      </c>
      <c r="J120" s="23">
        <v>113.0</v>
      </c>
      <c r="K120" s="23">
        <v>322.0</v>
      </c>
      <c r="L120" s="23">
        <v>165882.0</v>
      </c>
      <c r="M120" s="23">
        <v>0.0</v>
      </c>
      <c r="N120" s="23">
        <v>1115.0</v>
      </c>
      <c r="O120" s="23">
        <v>150.0</v>
      </c>
      <c r="P120" s="23">
        <v>6.0</v>
      </c>
      <c r="Q120" s="23">
        <v>0.0</v>
      </c>
      <c r="R120" s="23">
        <v>4.0</v>
      </c>
      <c r="S120" s="23">
        <v>165882.0</v>
      </c>
      <c r="T120" s="25">
        <v>0.0</v>
      </c>
      <c r="U120" s="25">
        <v>1244.0</v>
      </c>
      <c r="V120" s="26">
        <v>7.0</v>
      </c>
      <c r="W120" s="5"/>
      <c r="X120" s="27">
        <f t="shared" si="3"/>
        <v>1101</v>
      </c>
      <c r="Y120" s="28">
        <f t="shared" si="4"/>
        <v>0.3487268519</v>
      </c>
      <c r="Z120" s="27" t="str">
        <f t="shared" si="5"/>
        <v>SI</v>
      </c>
      <c r="AA120" s="29"/>
      <c r="AB120" s="29">
        <v>117.0</v>
      </c>
      <c r="AC120" s="29" t="s">
        <v>337</v>
      </c>
      <c r="AD120" s="29"/>
      <c r="AG120" s="10"/>
    </row>
    <row r="121">
      <c r="A121" s="23">
        <v>118.0</v>
      </c>
      <c r="B121" s="10" t="s">
        <v>338</v>
      </c>
      <c r="C121" s="18">
        <v>43053.92215277778</v>
      </c>
      <c r="D121" s="18">
        <v>43538.605671296296</v>
      </c>
      <c r="E121" s="10" t="s">
        <v>39</v>
      </c>
      <c r="F121" s="23">
        <v>0.0</v>
      </c>
      <c r="G121" s="25">
        <v>1959.0</v>
      </c>
      <c r="H121" s="23">
        <v>77.0</v>
      </c>
      <c r="I121" s="23">
        <v>60.0</v>
      </c>
      <c r="J121" s="23">
        <v>4.0</v>
      </c>
      <c r="K121" s="23">
        <v>14.0</v>
      </c>
      <c r="L121" s="23">
        <v>10506.0</v>
      </c>
      <c r="M121" s="23">
        <v>0.0</v>
      </c>
      <c r="N121" s="10" t="s">
        <v>36</v>
      </c>
      <c r="O121" s="10" t="s">
        <v>36</v>
      </c>
      <c r="P121" s="23">
        <v>0.0</v>
      </c>
      <c r="Q121" s="23">
        <v>0.0</v>
      </c>
      <c r="R121" s="23">
        <v>0.0</v>
      </c>
      <c r="S121" s="10" t="s">
        <v>36</v>
      </c>
      <c r="T121" s="14" t="s">
        <v>36</v>
      </c>
      <c r="U121" s="25">
        <v>2231.0</v>
      </c>
      <c r="V121" s="33" t="s">
        <v>36</v>
      </c>
      <c r="W121" s="5"/>
      <c r="X121" s="27">
        <f t="shared" si="3"/>
        <v>78</v>
      </c>
      <c r="Y121" s="28">
        <f t="shared" si="4"/>
        <v>123.1926852</v>
      </c>
      <c r="Z121" s="27" t="str">
        <f t="shared" si="5"/>
        <v/>
      </c>
      <c r="AA121" s="29"/>
      <c r="AB121" s="29">
        <v>118.0</v>
      </c>
      <c r="AC121" s="29" t="s">
        <v>340</v>
      </c>
      <c r="AD121" s="29"/>
      <c r="AG121" s="10"/>
    </row>
    <row r="122">
      <c r="A122" s="23">
        <v>119.0</v>
      </c>
      <c r="B122" s="10" t="s">
        <v>341</v>
      </c>
      <c r="C122" s="18">
        <v>42874.35704861111</v>
      </c>
      <c r="D122" s="18">
        <v>43661.746770833335</v>
      </c>
      <c r="E122" s="10" t="s">
        <v>39</v>
      </c>
      <c r="F122" s="23">
        <v>5.0</v>
      </c>
      <c r="G122" s="25">
        <v>1958.0</v>
      </c>
      <c r="H122" s="23">
        <v>129.0</v>
      </c>
      <c r="I122" s="23">
        <v>39.0</v>
      </c>
      <c r="J122" s="23">
        <v>4.0</v>
      </c>
      <c r="K122" s="23">
        <v>10.0</v>
      </c>
      <c r="L122" s="23">
        <v>30710.0</v>
      </c>
      <c r="M122" s="23">
        <v>50.0</v>
      </c>
      <c r="N122" s="10" t="s">
        <v>36</v>
      </c>
      <c r="O122" s="10" t="s">
        <v>36</v>
      </c>
      <c r="P122" s="23">
        <v>0.0</v>
      </c>
      <c r="Q122" s="23">
        <v>0.0</v>
      </c>
      <c r="R122" s="23">
        <v>0.0</v>
      </c>
      <c r="S122" s="10" t="s">
        <v>36</v>
      </c>
      <c r="T122" s="14" t="s">
        <v>36</v>
      </c>
      <c r="U122" s="25">
        <v>1870.0</v>
      </c>
      <c r="V122" s="33" t="s">
        <v>36</v>
      </c>
      <c r="W122" s="5"/>
      <c r="X122" s="27">
        <f t="shared" si="3"/>
        <v>53</v>
      </c>
      <c r="Y122" s="28">
        <f t="shared" si="4"/>
        <v>0.05158564814</v>
      </c>
      <c r="Z122" s="27" t="str">
        <f t="shared" si="5"/>
        <v/>
      </c>
      <c r="AA122" s="29"/>
      <c r="AB122" s="29">
        <v>119.0</v>
      </c>
      <c r="AC122" s="29" t="s">
        <v>343</v>
      </c>
      <c r="AD122" s="29"/>
      <c r="AG122" s="10"/>
    </row>
    <row r="123">
      <c r="A123" s="23">
        <v>120.0</v>
      </c>
      <c r="B123" s="10" t="s">
        <v>344</v>
      </c>
      <c r="C123" s="18">
        <v>43158.496296296296</v>
      </c>
      <c r="D123" s="18">
        <v>43661.762557870374</v>
      </c>
      <c r="E123" s="10" t="s">
        <v>35</v>
      </c>
      <c r="F123" s="23">
        <v>5.0</v>
      </c>
      <c r="G123" s="25">
        <v>1956.0</v>
      </c>
      <c r="H123" s="23">
        <v>78.0</v>
      </c>
      <c r="I123" s="23">
        <v>134.0</v>
      </c>
      <c r="J123" s="23">
        <v>22.0</v>
      </c>
      <c r="K123" s="23">
        <v>56.0</v>
      </c>
      <c r="L123" s="23">
        <v>25392.0</v>
      </c>
      <c r="M123" s="23">
        <v>0.0</v>
      </c>
      <c r="N123" s="10" t="s">
        <v>36</v>
      </c>
      <c r="O123" s="10" t="s">
        <v>36</v>
      </c>
      <c r="P123" s="23">
        <v>0.0</v>
      </c>
      <c r="Q123" s="23">
        <v>0.0</v>
      </c>
      <c r="R123" s="23">
        <v>0.0</v>
      </c>
      <c r="S123" s="10" t="s">
        <v>36</v>
      </c>
      <c r="T123" s="14" t="s">
        <v>36</v>
      </c>
      <c r="U123" s="25">
        <v>2595.0</v>
      </c>
      <c r="V123" s="33" t="s">
        <v>36</v>
      </c>
      <c r="W123" s="5"/>
      <c r="X123" s="27">
        <f t="shared" si="3"/>
        <v>212</v>
      </c>
      <c r="Y123" s="28">
        <f t="shared" si="4"/>
        <v>0.0357986111</v>
      </c>
      <c r="Z123" s="27" t="str">
        <f t="shared" si="5"/>
        <v/>
      </c>
      <c r="AA123" s="29"/>
      <c r="AB123" s="29">
        <v>120.0</v>
      </c>
      <c r="AC123" s="29" t="s">
        <v>345</v>
      </c>
      <c r="AD123" s="29"/>
      <c r="AG123" s="10"/>
    </row>
    <row r="124">
      <c r="A124" s="23">
        <v>121.0</v>
      </c>
      <c r="B124" s="10" t="s">
        <v>346</v>
      </c>
      <c r="C124" s="18">
        <v>41855.37136574074</v>
      </c>
      <c r="D124" s="18">
        <v>43660.54032407407</v>
      </c>
      <c r="E124" s="10" t="s">
        <v>35</v>
      </c>
      <c r="F124" s="23">
        <v>0.0</v>
      </c>
      <c r="G124" s="25">
        <v>1955.0</v>
      </c>
      <c r="H124" s="23">
        <v>116.0</v>
      </c>
      <c r="I124" s="23">
        <v>245.0</v>
      </c>
      <c r="J124" s="23">
        <v>14.0</v>
      </c>
      <c r="K124" s="23">
        <v>58.0</v>
      </c>
      <c r="L124" s="23">
        <v>20842.0</v>
      </c>
      <c r="M124" s="23">
        <v>0.0</v>
      </c>
      <c r="N124" s="10" t="s">
        <v>36</v>
      </c>
      <c r="O124" s="10" t="s">
        <v>36</v>
      </c>
      <c r="P124" s="23">
        <v>0.0</v>
      </c>
      <c r="Q124" s="23">
        <v>0.0</v>
      </c>
      <c r="R124" s="23">
        <v>0.0</v>
      </c>
      <c r="S124" s="10" t="s">
        <v>36</v>
      </c>
      <c r="T124" s="14" t="s">
        <v>36</v>
      </c>
      <c r="U124" s="25">
        <v>2025.0</v>
      </c>
      <c r="V124" s="26">
        <v>20.0</v>
      </c>
      <c r="W124" s="5"/>
      <c r="X124" s="27">
        <f t="shared" si="3"/>
        <v>317</v>
      </c>
      <c r="Y124" s="28">
        <f t="shared" si="4"/>
        <v>1.258032407</v>
      </c>
      <c r="Z124" s="27" t="str">
        <f t="shared" si="5"/>
        <v/>
      </c>
      <c r="AA124" s="29"/>
      <c r="AB124" s="29">
        <v>121.0</v>
      </c>
      <c r="AC124" s="29" t="s">
        <v>348</v>
      </c>
      <c r="AD124" s="29"/>
      <c r="AG124" s="10"/>
    </row>
    <row r="125">
      <c r="A125" s="23">
        <v>122.0</v>
      </c>
      <c r="B125" s="10" t="s">
        <v>349</v>
      </c>
      <c r="C125" s="18">
        <v>42799.25237268519</v>
      </c>
      <c r="D125" s="18">
        <v>43661.79835648148</v>
      </c>
      <c r="E125" s="10" t="s">
        <v>39</v>
      </c>
      <c r="F125" s="23">
        <v>0.0</v>
      </c>
      <c r="G125" s="25">
        <v>1952.0</v>
      </c>
      <c r="H125" s="23">
        <v>138.0</v>
      </c>
      <c r="I125" s="23">
        <v>98.0</v>
      </c>
      <c r="J125" s="23">
        <v>3.0</v>
      </c>
      <c r="K125" s="23">
        <v>16.0</v>
      </c>
      <c r="L125" s="23">
        <v>21852.0</v>
      </c>
      <c r="M125" s="23">
        <v>11.11</v>
      </c>
      <c r="N125" s="23">
        <v>1054.0</v>
      </c>
      <c r="O125" s="23">
        <v>290.0</v>
      </c>
      <c r="P125" s="23">
        <v>0.0</v>
      </c>
      <c r="Q125" s="23">
        <v>0.0</v>
      </c>
      <c r="R125" s="23">
        <v>1.0</v>
      </c>
      <c r="S125" s="23">
        <v>21852.0</v>
      </c>
      <c r="T125" s="25">
        <v>11.11</v>
      </c>
      <c r="U125" s="25">
        <v>2004.0</v>
      </c>
      <c r="V125" s="26">
        <v>28.0</v>
      </c>
      <c r="W125" s="5"/>
      <c r="X125" s="27">
        <f t="shared" si="3"/>
        <v>117</v>
      </c>
      <c r="Y125" s="28">
        <f t="shared" si="4"/>
        <v>0</v>
      </c>
      <c r="Z125" s="27" t="str">
        <f t="shared" si="5"/>
        <v/>
      </c>
      <c r="AA125" s="29"/>
      <c r="AB125" s="29">
        <v>122.0</v>
      </c>
      <c r="AC125" s="29" t="s">
        <v>333</v>
      </c>
      <c r="AD125" s="29"/>
      <c r="AG125" s="10"/>
    </row>
    <row r="126">
      <c r="A126" s="23">
        <v>123.0</v>
      </c>
      <c r="B126" s="23">
        <v>1.2481248E7</v>
      </c>
      <c r="C126" s="18">
        <v>43582.26476851852</v>
      </c>
      <c r="D126" s="18">
        <v>43591.67125</v>
      </c>
      <c r="E126" s="10" t="s">
        <v>39</v>
      </c>
      <c r="F126" s="23">
        <v>0.0</v>
      </c>
      <c r="G126" s="25">
        <v>1947.0</v>
      </c>
      <c r="H126" s="23">
        <v>289.0</v>
      </c>
      <c r="I126" s="23">
        <v>2.0</v>
      </c>
      <c r="J126" s="23">
        <v>0.0</v>
      </c>
      <c r="K126" s="23">
        <v>0.0</v>
      </c>
      <c r="L126" s="23">
        <v>61.0</v>
      </c>
      <c r="M126" s="23">
        <v>0.0</v>
      </c>
      <c r="N126" s="10" t="s">
        <v>36</v>
      </c>
      <c r="O126" s="10" t="s">
        <v>36</v>
      </c>
      <c r="P126" s="23">
        <v>0.0</v>
      </c>
      <c r="Q126" s="23">
        <v>0.0</v>
      </c>
      <c r="R126" s="23">
        <v>0.0</v>
      </c>
      <c r="S126" s="10" t="s">
        <v>36</v>
      </c>
      <c r="T126" s="14" t="s">
        <v>36</v>
      </c>
      <c r="U126" s="14" t="s">
        <v>36</v>
      </c>
      <c r="V126" s="33" t="s">
        <v>36</v>
      </c>
      <c r="W126" s="5"/>
      <c r="X126" s="27">
        <f t="shared" si="3"/>
        <v>2</v>
      </c>
      <c r="Y126" s="28">
        <f t="shared" si="4"/>
        <v>70.12710648</v>
      </c>
      <c r="Z126" s="27" t="str">
        <f t="shared" si="5"/>
        <v/>
      </c>
      <c r="AA126" s="29"/>
      <c r="AB126" s="29">
        <v>123.0</v>
      </c>
      <c r="AC126" s="29" t="s">
        <v>351</v>
      </c>
      <c r="AD126" s="29"/>
      <c r="AG126" s="10"/>
    </row>
    <row r="127">
      <c r="A127" s="23">
        <v>124.0</v>
      </c>
      <c r="B127" s="10" t="s">
        <v>352</v>
      </c>
      <c r="C127" s="18">
        <v>43601.224594907406</v>
      </c>
      <c r="D127" s="18">
        <v>43661.68665509259</v>
      </c>
      <c r="E127" s="10" t="s">
        <v>39</v>
      </c>
      <c r="F127" s="23">
        <v>10.0</v>
      </c>
      <c r="G127" s="25">
        <v>1944.0</v>
      </c>
      <c r="H127" s="23">
        <v>83.0</v>
      </c>
      <c r="I127" s="23">
        <v>64.0</v>
      </c>
      <c r="J127" s="23">
        <v>14.0</v>
      </c>
      <c r="K127" s="23">
        <v>22.0</v>
      </c>
      <c r="L127" s="23">
        <v>19075.0</v>
      </c>
      <c r="M127" s="23">
        <v>0.0</v>
      </c>
      <c r="N127" s="23">
        <v>1511.0</v>
      </c>
      <c r="O127" s="23">
        <v>124.0</v>
      </c>
      <c r="P127" s="23">
        <v>16.0</v>
      </c>
      <c r="Q127" s="23">
        <v>0.0</v>
      </c>
      <c r="R127" s="23">
        <v>0.0</v>
      </c>
      <c r="S127" s="23">
        <v>19075.0</v>
      </c>
      <c r="T127" s="25">
        <v>0.0</v>
      </c>
      <c r="U127" s="25">
        <v>1950.0</v>
      </c>
      <c r="V127" s="33" t="s">
        <v>36</v>
      </c>
      <c r="W127" s="5"/>
      <c r="X127" s="27">
        <f t="shared" si="3"/>
        <v>100</v>
      </c>
      <c r="Y127" s="28">
        <f t="shared" si="4"/>
        <v>0.1117013889</v>
      </c>
      <c r="Z127" s="27" t="str">
        <f t="shared" si="5"/>
        <v/>
      </c>
      <c r="AA127" s="29"/>
      <c r="AB127" s="29">
        <v>124.0</v>
      </c>
      <c r="AC127" s="29" t="s">
        <v>354</v>
      </c>
      <c r="AD127" s="29"/>
      <c r="AG127" s="10"/>
    </row>
    <row r="128">
      <c r="A128" s="23">
        <v>125.0</v>
      </c>
      <c r="B128" s="10" t="s">
        <v>355</v>
      </c>
      <c r="C128" s="18">
        <v>43252.58991898148</v>
      </c>
      <c r="D128" s="18">
        <v>43661.669953703706</v>
      </c>
      <c r="E128" s="10" t="s">
        <v>39</v>
      </c>
      <c r="F128" s="23">
        <v>50.0</v>
      </c>
      <c r="G128" s="25">
        <v>1943.0</v>
      </c>
      <c r="H128" s="23">
        <v>43.0</v>
      </c>
      <c r="I128" s="23">
        <v>427.0</v>
      </c>
      <c r="J128" s="23">
        <v>68.0</v>
      </c>
      <c r="K128" s="23">
        <v>129.0</v>
      </c>
      <c r="L128" s="23">
        <v>27210.0</v>
      </c>
      <c r="M128" s="23">
        <v>0.0</v>
      </c>
      <c r="N128" s="23">
        <v>1733.0</v>
      </c>
      <c r="O128" s="23">
        <v>75.0</v>
      </c>
      <c r="P128" s="23">
        <v>64.0</v>
      </c>
      <c r="Q128" s="23">
        <v>5.0</v>
      </c>
      <c r="R128" s="23">
        <v>29.0</v>
      </c>
      <c r="S128" s="23">
        <v>27210.0</v>
      </c>
      <c r="T128" s="25">
        <v>0.0</v>
      </c>
      <c r="U128" s="25">
        <v>651.0</v>
      </c>
      <c r="V128" s="33" t="s">
        <v>36</v>
      </c>
      <c r="W128" s="5"/>
      <c r="X128" s="27">
        <f t="shared" si="3"/>
        <v>624</v>
      </c>
      <c r="Y128" s="28">
        <f t="shared" si="4"/>
        <v>0.1284027778</v>
      </c>
      <c r="Z128" s="27" t="str">
        <f t="shared" si="5"/>
        <v>SI</v>
      </c>
      <c r="AA128" s="29"/>
      <c r="AB128" s="29">
        <v>125.0</v>
      </c>
      <c r="AC128" s="29" t="s">
        <v>356</v>
      </c>
      <c r="AD128" s="29"/>
      <c r="AG128" s="10"/>
    </row>
    <row r="129">
      <c r="A129" s="23">
        <v>126.0</v>
      </c>
      <c r="B129" s="10" t="s">
        <v>351</v>
      </c>
      <c r="C129" s="18">
        <v>41724.378900462965</v>
      </c>
      <c r="D129" s="18">
        <v>43661.76193287037</v>
      </c>
      <c r="E129" s="10" t="s">
        <v>39</v>
      </c>
      <c r="F129" s="23">
        <v>22.0</v>
      </c>
      <c r="G129" s="25">
        <v>1942.0</v>
      </c>
      <c r="H129" s="23">
        <v>53.0</v>
      </c>
      <c r="I129" s="23">
        <v>732.0</v>
      </c>
      <c r="J129" s="23">
        <v>203.0</v>
      </c>
      <c r="K129" s="23">
        <v>512.0</v>
      </c>
      <c r="L129" s="23">
        <v>14910.0</v>
      </c>
      <c r="M129" s="23">
        <v>0.0</v>
      </c>
      <c r="N129" s="23">
        <v>1453.0</v>
      </c>
      <c r="O129" s="23">
        <v>115.0</v>
      </c>
      <c r="P129" s="23">
        <v>16.0</v>
      </c>
      <c r="Q129" s="23">
        <v>1.0</v>
      </c>
      <c r="R129" s="23">
        <v>9.0</v>
      </c>
      <c r="S129" s="23">
        <v>14910.0</v>
      </c>
      <c r="T129" s="25">
        <v>0.0</v>
      </c>
      <c r="U129" s="25">
        <v>1458.0</v>
      </c>
      <c r="V129" s="33" t="s">
        <v>36</v>
      </c>
      <c r="W129" s="5"/>
      <c r="X129" s="27">
        <f t="shared" si="3"/>
        <v>1447</v>
      </c>
      <c r="Y129" s="28">
        <f t="shared" si="4"/>
        <v>0.03642361111</v>
      </c>
      <c r="Z129" s="27" t="str">
        <f t="shared" si="5"/>
        <v>SI</v>
      </c>
      <c r="AA129" s="29"/>
      <c r="AB129" s="29">
        <v>126.0</v>
      </c>
      <c r="AC129" s="29" t="s">
        <v>358</v>
      </c>
      <c r="AD129" s="29"/>
      <c r="AG129" s="10"/>
    </row>
    <row r="130">
      <c r="A130" s="23">
        <v>127.0</v>
      </c>
      <c r="B130" s="10" t="s">
        <v>359</v>
      </c>
      <c r="C130" s="18">
        <v>41665.816296296296</v>
      </c>
      <c r="D130" s="18">
        <v>43660.80914351852</v>
      </c>
      <c r="E130" s="10" t="s">
        <v>39</v>
      </c>
      <c r="F130" s="23">
        <v>0.0</v>
      </c>
      <c r="G130" s="25">
        <v>1942.0</v>
      </c>
      <c r="H130" s="23">
        <v>93.0</v>
      </c>
      <c r="I130" s="23">
        <v>90.0</v>
      </c>
      <c r="J130" s="23">
        <v>17.0</v>
      </c>
      <c r="K130" s="23">
        <v>55.0</v>
      </c>
      <c r="L130" s="23">
        <v>28962.0</v>
      </c>
      <c r="M130" s="23">
        <v>0.0</v>
      </c>
      <c r="N130" s="10" t="s">
        <v>36</v>
      </c>
      <c r="O130" s="10" t="s">
        <v>36</v>
      </c>
      <c r="P130" s="23">
        <v>0.0</v>
      </c>
      <c r="Q130" s="23">
        <v>0.0</v>
      </c>
      <c r="R130" s="23">
        <v>0.0</v>
      </c>
      <c r="S130" s="10" t="s">
        <v>36</v>
      </c>
      <c r="T130" s="14" t="s">
        <v>36</v>
      </c>
      <c r="U130" s="25">
        <v>2221.0</v>
      </c>
      <c r="V130" s="14" t="s">
        <v>36</v>
      </c>
      <c r="W130" s="5"/>
      <c r="X130" s="27">
        <f t="shared" si="3"/>
        <v>162</v>
      </c>
      <c r="Y130" s="28">
        <f t="shared" si="4"/>
        <v>0.989212963</v>
      </c>
      <c r="Z130" s="27" t="str">
        <f t="shared" si="5"/>
        <v/>
      </c>
      <c r="AA130" s="29"/>
      <c r="AB130" s="29">
        <v>127.0</v>
      </c>
      <c r="AC130" s="29" t="s">
        <v>150</v>
      </c>
      <c r="AD130" s="29"/>
      <c r="AG130" s="10"/>
    </row>
    <row r="131">
      <c r="A131" s="23">
        <v>128.0</v>
      </c>
      <c r="B131" s="10" t="s">
        <v>361</v>
      </c>
      <c r="C131" s="18">
        <v>43236.77033564815</v>
      </c>
      <c r="D131" s="18">
        <v>43654.53269675926</v>
      </c>
      <c r="E131" s="10" t="s">
        <v>35</v>
      </c>
      <c r="F131" s="23">
        <v>0.0</v>
      </c>
      <c r="G131" s="25">
        <v>1942.0</v>
      </c>
      <c r="H131" s="23">
        <v>104.0</v>
      </c>
      <c r="I131" s="23">
        <v>19.0</v>
      </c>
      <c r="J131" s="23">
        <v>1.0</v>
      </c>
      <c r="K131" s="23">
        <v>13.0</v>
      </c>
      <c r="L131" s="23">
        <v>10374.0</v>
      </c>
      <c r="M131" s="23">
        <v>0.0</v>
      </c>
      <c r="N131" s="23">
        <v>1862.0</v>
      </c>
      <c r="O131" s="23">
        <v>167.0</v>
      </c>
      <c r="P131" s="23">
        <v>2.0</v>
      </c>
      <c r="Q131" s="23">
        <v>0.0</v>
      </c>
      <c r="R131" s="23">
        <v>2.0</v>
      </c>
      <c r="S131" s="23">
        <v>10374.0</v>
      </c>
      <c r="T131" s="25">
        <v>0.0</v>
      </c>
      <c r="U131" s="25">
        <v>2646.0</v>
      </c>
      <c r="V131" s="26">
        <v>25.0</v>
      </c>
      <c r="W131" s="5"/>
      <c r="X131" s="27">
        <f t="shared" si="3"/>
        <v>33</v>
      </c>
      <c r="Y131" s="28">
        <f t="shared" si="4"/>
        <v>7.265659722</v>
      </c>
      <c r="Z131" s="27" t="str">
        <f t="shared" si="5"/>
        <v/>
      </c>
      <c r="AA131" s="29"/>
      <c r="AB131" s="29">
        <v>128.0</v>
      </c>
      <c r="AC131" s="29" t="s">
        <v>153</v>
      </c>
      <c r="AD131" s="29"/>
      <c r="AG131" s="10"/>
    </row>
    <row r="132">
      <c r="A132" s="23">
        <v>129.0</v>
      </c>
      <c r="B132" s="10" t="s">
        <v>363</v>
      </c>
      <c r="C132" s="18">
        <v>43533.326469907406</v>
      </c>
      <c r="D132" s="18">
        <v>43661.56414351852</v>
      </c>
      <c r="E132" s="10" t="s">
        <v>39</v>
      </c>
      <c r="F132" s="23">
        <v>13.0</v>
      </c>
      <c r="G132" s="25">
        <v>1941.0</v>
      </c>
      <c r="H132" s="23">
        <v>53.0</v>
      </c>
      <c r="I132" s="23">
        <v>191.0</v>
      </c>
      <c r="J132" s="23">
        <v>14.0</v>
      </c>
      <c r="K132" s="23">
        <v>26.0</v>
      </c>
      <c r="L132" s="23">
        <v>5895.0</v>
      </c>
      <c r="M132" s="23">
        <v>0.0</v>
      </c>
      <c r="N132" s="23">
        <v>1408.0</v>
      </c>
      <c r="O132" s="23">
        <v>73.0</v>
      </c>
      <c r="P132" s="23">
        <v>41.0</v>
      </c>
      <c r="Q132" s="23">
        <v>1.0</v>
      </c>
      <c r="R132" s="23">
        <v>16.0</v>
      </c>
      <c r="S132" s="23">
        <v>5895.0</v>
      </c>
      <c r="T132" s="25">
        <v>0.0</v>
      </c>
      <c r="U132" s="25">
        <v>1813.0</v>
      </c>
      <c r="V132" s="26">
        <v>22.0</v>
      </c>
      <c r="W132" s="5"/>
      <c r="X132" s="27">
        <f t="shared" si="3"/>
        <v>231</v>
      </c>
      <c r="Y132" s="28">
        <f t="shared" si="4"/>
        <v>0.234212963</v>
      </c>
      <c r="Z132" s="27" t="str">
        <f t="shared" si="5"/>
        <v/>
      </c>
      <c r="AA132" s="29"/>
      <c r="AB132" s="29">
        <v>129.0</v>
      </c>
      <c r="AC132" s="29" t="s">
        <v>229</v>
      </c>
      <c r="AD132" s="29"/>
      <c r="AG132" s="10"/>
    </row>
    <row r="133">
      <c r="A133" s="23">
        <v>130.0</v>
      </c>
      <c r="B133" s="10" t="s">
        <v>364</v>
      </c>
      <c r="C133" s="18">
        <v>41792.16270833334</v>
      </c>
      <c r="D133" s="18">
        <v>43660.55715277778</v>
      </c>
      <c r="E133" s="10" t="s">
        <v>39</v>
      </c>
      <c r="F133" s="23">
        <v>0.0</v>
      </c>
      <c r="G133" s="25">
        <v>1940.0</v>
      </c>
      <c r="H133" s="23">
        <v>104.0</v>
      </c>
      <c r="I133" s="23">
        <v>58.0</v>
      </c>
      <c r="J133" s="23">
        <v>15.0</v>
      </c>
      <c r="K133" s="23">
        <v>26.0</v>
      </c>
      <c r="L133" s="23">
        <v>98511.0</v>
      </c>
      <c r="M133" s="23">
        <v>0.0</v>
      </c>
      <c r="N133" s="23">
        <v>1302.0</v>
      </c>
      <c r="O133" s="23">
        <v>231.0</v>
      </c>
      <c r="P133" s="23">
        <v>2.0</v>
      </c>
      <c r="Q133" s="23">
        <v>0.0</v>
      </c>
      <c r="R133" s="23">
        <v>0.0</v>
      </c>
      <c r="S133" s="23">
        <v>98511.0</v>
      </c>
      <c r="T133" s="25">
        <v>0.0</v>
      </c>
      <c r="U133" s="25">
        <v>1615.0</v>
      </c>
      <c r="V133" s="14" t="s">
        <v>36</v>
      </c>
      <c r="W133" s="5"/>
      <c r="X133" s="27">
        <f t="shared" si="3"/>
        <v>99</v>
      </c>
      <c r="Y133" s="28">
        <f t="shared" si="4"/>
        <v>1.241203704</v>
      </c>
      <c r="Z133" s="27" t="str">
        <f t="shared" si="5"/>
        <v/>
      </c>
      <c r="AA133" s="29"/>
      <c r="AB133" s="29">
        <v>130.0</v>
      </c>
      <c r="AC133" s="29" t="s">
        <v>366</v>
      </c>
      <c r="AD133" s="29"/>
      <c r="AG133" s="10"/>
    </row>
    <row r="134">
      <c r="A134" s="23">
        <v>131.0</v>
      </c>
      <c r="B134" s="10" t="s">
        <v>367</v>
      </c>
      <c r="C134" s="18">
        <v>43206.47378472222</v>
      </c>
      <c r="D134" s="18">
        <v>43661.68923611111</v>
      </c>
      <c r="E134" s="10" t="s">
        <v>35</v>
      </c>
      <c r="F134" s="23">
        <v>32.0</v>
      </c>
      <c r="G134" s="25">
        <v>1939.0</v>
      </c>
      <c r="H134" s="23">
        <v>46.0</v>
      </c>
      <c r="I134" s="23">
        <v>535.0</v>
      </c>
      <c r="J134" s="23">
        <v>78.0</v>
      </c>
      <c r="K134" s="23">
        <v>194.0</v>
      </c>
      <c r="L134" s="23">
        <v>2918.0</v>
      </c>
      <c r="M134" s="23">
        <v>0.0</v>
      </c>
      <c r="N134" s="23">
        <v>1705.0</v>
      </c>
      <c r="O134" s="23">
        <v>70.0</v>
      </c>
      <c r="P134" s="23">
        <v>54.0</v>
      </c>
      <c r="Q134" s="23">
        <v>4.0</v>
      </c>
      <c r="R134" s="23">
        <v>37.0</v>
      </c>
      <c r="S134" s="23">
        <v>2918.0</v>
      </c>
      <c r="T134" s="25">
        <v>0.0</v>
      </c>
      <c r="U134" s="25">
        <v>2514.0</v>
      </c>
      <c r="V134" s="26">
        <v>30.0</v>
      </c>
      <c r="W134" s="5"/>
      <c r="X134" s="27">
        <f t="shared" si="3"/>
        <v>807</v>
      </c>
      <c r="Y134" s="28">
        <f t="shared" si="4"/>
        <v>0.1091203704</v>
      </c>
      <c r="Z134" s="27" t="str">
        <f t="shared" si="5"/>
        <v>SI</v>
      </c>
      <c r="AA134" s="29"/>
      <c r="AB134" s="29">
        <v>131.0</v>
      </c>
      <c r="AC134" s="29" t="s">
        <v>369</v>
      </c>
      <c r="AD134" s="29"/>
      <c r="AG134" s="10"/>
    </row>
    <row r="135">
      <c r="A135" s="23">
        <v>132.0</v>
      </c>
      <c r="B135" s="10" t="s">
        <v>370</v>
      </c>
      <c r="C135" s="18">
        <v>43290.34496527778</v>
      </c>
      <c r="D135" s="18">
        <v>43661.75603009259</v>
      </c>
      <c r="E135" s="10" t="s">
        <v>39</v>
      </c>
      <c r="F135" s="23">
        <v>0.0</v>
      </c>
      <c r="G135" s="25">
        <v>1939.0</v>
      </c>
      <c r="H135" s="23">
        <v>92.0</v>
      </c>
      <c r="I135" s="23">
        <v>22.0</v>
      </c>
      <c r="J135" s="23">
        <v>2.0</v>
      </c>
      <c r="K135" s="23">
        <v>5.0</v>
      </c>
      <c r="L135" s="23">
        <v>5249.0</v>
      </c>
      <c r="M135" s="23">
        <v>0.0</v>
      </c>
      <c r="N135" s="23">
        <v>1017.0</v>
      </c>
      <c r="O135" s="23">
        <v>289.0</v>
      </c>
      <c r="P135" s="23">
        <v>1.0</v>
      </c>
      <c r="Q135" s="23">
        <v>0.0</v>
      </c>
      <c r="R135" s="23">
        <v>1.0</v>
      </c>
      <c r="S135" s="23">
        <v>5249.0</v>
      </c>
      <c r="T135" s="25">
        <v>0.0</v>
      </c>
      <c r="U135" s="25">
        <v>2627.0</v>
      </c>
      <c r="V135" s="26">
        <v>31.0</v>
      </c>
      <c r="W135" s="5"/>
      <c r="X135" s="27">
        <f t="shared" si="3"/>
        <v>29</v>
      </c>
      <c r="Y135" s="28">
        <f t="shared" si="4"/>
        <v>0.04232638889</v>
      </c>
      <c r="Z135" s="27" t="str">
        <f t="shared" si="5"/>
        <v>SI</v>
      </c>
      <c r="AA135" s="29"/>
      <c r="AB135" s="29">
        <v>132.0</v>
      </c>
      <c r="AC135" s="29" t="s">
        <v>371</v>
      </c>
      <c r="AD135" s="29"/>
      <c r="AG135" s="10"/>
    </row>
    <row r="136">
      <c r="A136" s="23">
        <v>133.0</v>
      </c>
      <c r="B136" s="10" t="s">
        <v>372</v>
      </c>
      <c r="C136" s="18">
        <v>43429.6209375</v>
      </c>
      <c r="D136" s="18">
        <v>43661.4350462963</v>
      </c>
      <c r="E136" s="10" t="s">
        <v>35</v>
      </c>
      <c r="F136" s="23">
        <v>0.0</v>
      </c>
      <c r="G136" s="25">
        <v>1938.0</v>
      </c>
      <c r="H136" s="23">
        <v>81.0</v>
      </c>
      <c r="I136" s="23">
        <v>61.0</v>
      </c>
      <c r="J136" s="23">
        <v>10.0</v>
      </c>
      <c r="K136" s="23">
        <v>18.0</v>
      </c>
      <c r="L136" s="23">
        <v>15618.0</v>
      </c>
      <c r="M136" s="23">
        <v>30.0</v>
      </c>
      <c r="N136" s="10" t="s">
        <v>36</v>
      </c>
      <c r="O136" s="10" t="s">
        <v>36</v>
      </c>
      <c r="P136" s="23">
        <v>0.0</v>
      </c>
      <c r="Q136" s="23">
        <v>0.0</v>
      </c>
      <c r="R136" s="23">
        <v>0.0</v>
      </c>
      <c r="S136" s="10" t="s">
        <v>36</v>
      </c>
      <c r="T136" s="14" t="s">
        <v>36</v>
      </c>
      <c r="U136" s="25">
        <v>2096.0</v>
      </c>
      <c r="V136" s="26">
        <v>37.0</v>
      </c>
      <c r="W136" s="5"/>
      <c r="X136" s="27">
        <f t="shared" si="3"/>
        <v>89</v>
      </c>
      <c r="Y136" s="28">
        <f t="shared" si="4"/>
        <v>0.3633101852</v>
      </c>
      <c r="Z136" s="27" t="str">
        <f t="shared" si="5"/>
        <v/>
      </c>
      <c r="AA136" s="29"/>
      <c r="AB136" s="29">
        <v>133.0</v>
      </c>
      <c r="AC136" s="29" t="s">
        <v>374</v>
      </c>
      <c r="AD136" s="29"/>
      <c r="AG136" s="10"/>
    </row>
    <row r="137">
      <c r="A137" s="23">
        <v>134.0</v>
      </c>
      <c r="B137" s="10" t="s">
        <v>375</v>
      </c>
      <c r="C137" s="18">
        <v>41663.821805555555</v>
      </c>
      <c r="D137" s="18">
        <v>43661.6559375</v>
      </c>
      <c r="E137" s="10" t="s">
        <v>39</v>
      </c>
      <c r="F137" s="23">
        <v>1.0</v>
      </c>
      <c r="G137" s="25">
        <v>1938.0</v>
      </c>
      <c r="H137" s="23">
        <v>84.0</v>
      </c>
      <c r="I137" s="23">
        <v>169.0</v>
      </c>
      <c r="J137" s="23">
        <v>17.0</v>
      </c>
      <c r="K137" s="23">
        <v>67.0</v>
      </c>
      <c r="L137" s="23">
        <v>48148.0</v>
      </c>
      <c r="M137" s="23">
        <v>0.0</v>
      </c>
      <c r="N137" s="10" t="s">
        <v>36</v>
      </c>
      <c r="O137" s="10" t="s">
        <v>36</v>
      </c>
      <c r="P137" s="23">
        <v>0.0</v>
      </c>
      <c r="Q137" s="23">
        <v>0.0</v>
      </c>
      <c r="R137" s="23">
        <v>0.0</v>
      </c>
      <c r="S137" s="10" t="s">
        <v>36</v>
      </c>
      <c r="T137" s="14" t="s">
        <v>36</v>
      </c>
      <c r="U137" s="25">
        <v>1367.0</v>
      </c>
      <c r="V137" s="33" t="s">
        <v>36</v>
      </c>
      <c r="W137" s="5"/>
      <c r="X137" s="27">
        <f t="shared" si="3"/>
        <v>253</v>
      </c>
      <c r="Y137" s="28">
        <f t="shared" si="4"/>
        <v>0.1424189815</v>
      </c>
      <c r="Z137" s="27" t="str">
        <f t="shared" si="5"/>
        <v/>
      </c>
      <c r="AA137" s="29"/>
      <c r="AB137" s="29">
        <v>134.0</v>
      </c>
      <c r="AC137" s="29" t="s">
        <v>376</v>
      </c>
      <c r="AD137" s="29"/>
      <c r="AG137" s="10"/>
    </row>
    <row r="138">
      <c r="A138" s="23">
        <v>135.0</v>
      </c>
      <c r="B138" s="10" t="s">
        <v>377</v>
      </c>
      <c r="C138" s="18">
        <v>42978.069131944445</v>
      </c>
      <c r="D138" s="18">
        <v>43596.30873842593</v>
      </c>
      <c r="E138" s="10" t="s">
        <v>39</v>
      </c>
      <c r="F138" s="23">
        <v>0.0</v>
      </c>
      <c r="G138" s="25">
        <v>1937.0</v>
      </c>
      <c r="H138" s="23">
        <v>122.0</v>
      </c>
      <c r="I138" s="23">
        <v>164.0</v>
      </c>
      <c r="J138" s="23">
        <v>2.0</v>
      </c>
      <c r="K138" s="23">
        <v>2.0</v>
      </c>
      <c r="L138" s="23">
        <v>19872.0</v>
      </c>
      <c r="M138" s="23">
        <v>0.0</v>
      </c>
      <c r="N138" s="10" t="s">
        <v>36</v>
      </c>
      <c r="O138" s="10" t="s">
        <v>36</v>
      </c>
      <c r="P138" s="23">
        <v>0.0</v>
      </c>
      <c r="Q138" s="23">
        <v>0.0</v>
      </c>
      <c r="R138" s="23">
        <v>0.0</v>
      </c>
      <c r="S138" s="10" t="s">
        <v>36</v>
      </c>
      <c r="T138" s="14" t="s">
        <v>36</v>
      </c>
      <c r="U138" s="25">
        <v>929.0</v>
      </c>
      <c r="V138" s="33" t="s">
        <v>36</v>
      </c>
      <c r="W138" s="5"/>
      <c r="X138" s="27">
        <f t="shared" si="3"/>
        <v>168</v>
      </c>
      <c r="Y138" s="28">
        <f t="shared" si="4"/>
        <v>65.48961806</v>
      </c>
      <c r="Z138" s="27" t="str">
        <f t="shared" si="5"/>
        <v/>
      </c>
      <c r="AA138" s="29"/>
      <c r="AB138" s="29">
        <v>135.0</v>
      </c>
      <c r="AC138" s="29" t="s">
        <v>379</v>
      </c>
      <c r="AD138" s="29"/>
      <c r="AG138" s="10"/>
    </row>
    <row r="139">
      <c r="A139" s="23">
        <v>136.0</v>
      </c>
      <c r="B139" s="10" t="s">
        <v>380</v>
      </c>
      <c r="C139" s="18">
        <v>39916.538194444445</v>
      </c>
      <c r="D139" s="18">
        <v>43661.76689814815</v>
      </c>
      <c r="E139" s="10" t="s">
        <v>35</v>
      </c>
      <c r="F139" s="23">
        <v>16.0</v>
      </c>
      <c r="G139" s="25">
        <v>1936.0</v>
      </c>
      <c r="H139" s="23">
        <v>100.0</v>
      </c>
      <c r="I139" s="23">
        <v>303.0</v>
      </c>
      <c r="J139" s="23">
        <v>37.0</v>
      </c>
      <c r="K139" s="23">
        <v>49.0</v>
      </c>
      <c r="L139" s="23">
        <v>297178.0</v>
      </c>
      <c r="M139" s="23">
        <v>0.0</v>
      </c>
      <c r="N139" s="10" t="s">
        <v>36</v>
      </c>
      <c r="O139" s="10" t="s">
        <v>36</v>
      </c>
      <c r="P139" s="23">
        <v>0.0</v>
      </c>
      <c r="Q139" s="23">
        <v>0.0</v>
      </c>
      <c r="R139" s="23">
        <v>0.0</v>
      </c>
      <c r="S139" s="10" t="s">
        <v>36</v>
      </c>
      <c r="T139" s="14" t="s">
        <v>36</v>
      </c>
      <c r="U139" s="25">
        <v>1983.0</v>
      </c>
      <c r="V139" s="14" t="s">
        <v>36</v>
      </c>
      <c r="W139" s="5"/>
      <c r="X139" s="27">
        <f t="shared" si="3"/>
        <v>389</v>
      </c>
      <c r="Y139" s="28">
        <f t="shared" si="4"/>
        <v>0.03145833333</v>
      </c>
      <c r="Z139" s="27" t="str">
        <f t="shared" si="5"/>
        <v/>
      </c>
      <c r="AA139" s="29"/>
      <c r="AB139" s="29">
        <v>136.0</v>
      </c>
      <c r="AC139" s="29" t="s">
        <v>382</v>
      </c>
      <c r="AD139" s="29"/>
      <c r="AG139" s="10"/>
    </row>
    <row r="140">
      <c r="A140" s="23">
        <v>137.0</v>
      </c>
      <c r="B140" s="10" t="s">
        <v>383</v>
      </c>
      <c r="C140" s="18">
        <v>42475.36516203704</v>
      </c>
      <c r="D140" s="18">
        <v>43661.70012731481</v>
      </c>
      <c r="E140" s="10" t="s">
        <v>39</v>
      </c>
      <c r="F140" s="23">
        <v>7.0</v>
      </c>
      <c r="G140" s="25">
        <v>1935.0</v>
      </c>
      <c r="H140" s="23">
        <v>93.0</v>
      </c>
      <c r="I140" s="23">
        <v>124.0</v>
      </c>
      <c r="J140" s="23">
        <v>6.0</v>
      </c>
      <c r="K140" s="23">
        <v>35.0</v>
      </c>
      <c r="L140" s="23">
        <v>121749.0</v>
      </c>
      <c r="M140" s="23">
        <v>5.88</v>
      </c>
      <c r="N140" s="23">
        <v>1531.0</v>
      </c>
      <c r="O140" s="23">
        <v>218.0</v>
      </c>
      <c r="P140" s="23">
        <v>4.0</v>
      </c>
      <c r="Q140" s="23">
        <v>0.0</v>
      </c>
      <c r="R140" s="23">
        <v>1.0</v>
      </c>
      <c r="S140" s="23">
        <v>121749.0</v>
      </c>
      <c r="T140" s="25">
        <v>5.88</v>
      </c>
      <c r="U140" s="25">
        <v>2386.0</v>
      </c>
      <c r="V140" s="25">
        <v>25.0</v>
      </c>
      <c r="W140" s="5"/>
      <c r="X140" s="27">
        <f t="shared" si="3"/>
        <v>165</v>
      </c>
      <c r="Y140" s="28">
        <f t="shared" si="4"/>
        <v>0.09822916667</v>
      </c>
      <c r="Z140" s="27" t="str">
        <f t="shared" si="5"/>
        <v/>
      </c>
      <c r="AA140" s="29"/>
      <c r="AB140" s="29">
        <v>137.0</v>
      </c>
      <c r="AC140" s="29" t="s">
        <v>367</v>
      </c>
      <c r="AD140" s="29"/>
      <c r="AG140" s="10"/>
    </row>
    <row r="141">
      <c r="A141" s="23">
        <v>138.0</v>
      </c>
      <c r="B141" s="10" t="s">
        <v>385</v>
      </c>
      <c r="C141" s="18">
        <v>40533.77155092593</v>
      </c>
      <c r="D141" s="18">
        <v>43657.32297453703</v>
      </c>
      <c r="E141" s="10" t="s">
        <v>39</v>
      </c>
      <c r="F141" s="23">
        <v>0.0</v>
      </c>
      <c r="G141" s="25">
        <v>1934.0</v>
      </c>
      <c r="H141" s="23">
        <v>96.0</v>
      </c>
      <c r="I141" s="23">
        <v>1177.0</v>
      </c>
      <c r="J141" s="23">
        <v>133.0</v>
      </c>
      <c r="K141" s="23">
        <v>612.0</v>
      </c>
      <c r="L141" s="23">
        <v>9215.0</v>
      </c>
      <c r="M141" s="23">
        <v>0.0</v>
      </c>
      <c r="N141" s="23">
        <v>1162.0</v>
      </c>
      <c r="O141" s="23">
        <v>229.0</v>
      </c>
      <c r="P141" s="23">
        <v>1.0</v>
      </c>
      <c r="Q141" s="23">
        <v>0.0</v>
      </c>
      <c r="R141" s="23">
        <v>1.0</v>
      </c>
      <c r="S141" s="23">
        <v>9215.0</v>
      </c>
      <c r="T141" s="25">
        <v>0.0</v>
      </c>
      <c r="U141" s="25">
        <v>1588.0</v>
      </c>
      <c r="V141" s="14" t="s">
        <v>36</v>
      </c>
      <c r="W141" s="5"/>
      <c r="X141" s="27">
        <f t="shared" si="3"/>
        <v>1922</v>
      </c>
      <c r="Y141" s="28">
        <f t="shared" si="4"/>
        <v>4.475381944</v>
      </c>
      <c r="Z141" s="27" t="str">
        <f t="shared" si="5"/>
        <v/>
      </c>
      <c r="AA141" s="29"/>
      <c r="AB141" s="29">
        <v>138.0</v>
      </c>
      <c r="AC141" s="29" t="s">
        <v>386</v>
      </c>
      <c r="AD141" s="29"/>
      <c r="AG141" s="10"/>
    </row>
    <row r="142">
      <c r="A142" s="23">
        <v>139.0</v>
      </c>
      <c r="B142" s="10" t="s">
        <v>387</v>
      </c>
      <c r="C142" s="18">
        <v>43195.334710648145</v>
      </c>
      <c r="D142" s="18">
        <v>43655.669953703706</v>
      </c>
      <c r="E142" s="10" t="s">
        <v>39</v>
      </c>
      <c r="F142" s="23">
        <v>0.0</v>
      </c>
      <c r="G142" s="25">
        <v>1934.0</v>
      </c>
      <c r="H142" s="23">
        <v>257.0</v>
      </c>
      <c r="I142" s="23">
        <v>1.0</v>
      </c>
      <c r="J142" s="23">
        <v>0.0</v>
      </c>
      <c r="K142" s="23">
        <v>0.0</v>
      </c>
      <c r="L142" s="23">
        <v>33663.0</v>
      </c>
      <c r="M142" s="23">
        <v>0.0</v>
      </c>
      <c r="N142" s="10" t="s">
        <v>36</v>
      </c>
      <c r="O142" s="10" t="s">
        <v>36</v>
      </c>
      <c r="P142" s="23">
        <v>0.0</v>
      </c>
      <c r="Q142" s="23">
        <v>0.0</v>
      </c>
      <c r="R142" s="23">
        <v>0.0</v>
      </c>
      <c r="S142" s="10" t="s">
        <v>36</v>
      </c>
      <c r="T142" s="14" t="s">
        <v>36</v>
      </c>
      <c r="U142" s="25">
        <v>1192.0</v>
      </c>
      <c r="V142" s="14" t="s">
        <v>36</v>
      </c>
      <c r="W142" s="5"/>
      <c r="X142" s="27">
        <f t="shared" si="3"/>
        <v>1</v>
      </c>
      <c r="Y142" s="28">
        <f t="shared" si="4"/>
        <v>6.128402778</v>
      </c>
      <c r="Z142" s="27" t="str">
        <f t="shared" si="5"/>
        <v/>
      </c>
      <c r="AA142" s="29"/>
      <c r="AB142" s="29">
        <v>139.0</v>
      </c>
      <c r="AC142" s="29" t="s">
        <v>389</v>
      </c>
      <c r="AD142" s="29"/>
      <c r="AG142" s="10"/>
    </row>
    <row r="143">
      <c r="A143" s="23">
        <v>140.0</v>
      </c>
      <c r="B143" s="10" t="s">
        <v>334</v>
      </c>
      <c r="C143" s="18">
        <v>41199.71612268518</v>
      </c>
      <c r="D143" s="18">
        <v>43661.74380787037</v>
      </c>
      <c r="E143" s="10" t="s">
        <v>35</v>
      </c>
      <c r="F143" s="23">
        <v>27.0</v>
      </c>
      <c r="G143" s="25">
        <v>1933.0</v>
      </c>
      <c r="H143" s="23">
        <v>60.0</v>
      </c>
      <c r="I143" s="23">
        <v>1868.0</v>
      </c>
      <c r="J143" s="23">
        <v>181.0</v>
      </c>
      <c r="K143" s="23">
        <v>935.0</v>
      </c>
      <c r="L143" s="23">
        <v>67572.0</v>
      </c>
      <c r="M143" s="23">
        <v>0.0</v>
      </c>
      <c r="N143" s="23">
        <v>1690.0</v>
      </c>
      <c r="O143" s="23">
        <v>84.0</v>
      </c>
      <c r="P143" s="23">
        <v>75.0</v>
      </c>
      <c r="Q143" s="23">
        <v>2.0</v>
      </c>
      <c r="R143" s="23">
        <v>41.0</v>
      </c>
      <c r="S143" s="23">
        <v>67572.0</v>
      </c>
      <c r="T143" s="25">
        <v>0.0</v>
      </c>
      <c r="U143" s="25">
        <v>2094.0</v>
      </c>
      <c r="V143" s="25">
        <v>25.0</v>
      </c>
      <c r="W143" s="5"/>
      <c r="X143" s="27">
        <f t="shared" si="3"/>
        <v>2984</v>
      </c>
      <c r="Y143" s="28">
        <f t="shared" si="4"/>
        <v>0.05454861111</v>
      </c>
      <c r="Z143" s="27" t="str">
        <f t="shared" si="5"/>
        <v>SI</v>
      </c>
      <c r="AA143" s="29"/>
      <c r="AB143" s="29">
        <v>140.0</v>
      </c>
      <c r="AC143" s="29" t="s">
        <v>391</v>
      </c>
      <c r="AD143" s="29"/>
      <c r="AG143" s="10"/>
    </row>
    <row r="144">
      <c r="A144" s="23">
        <v>141.0</v>
      </c>
      <c r="B144" s="10" t="s">
        <v>392</v>
      </c>
      <c r="C144" s="18">
        <v>42939.845625</v>
      </c>
      <c r="D144" s="18">
        <v>43661.55542824074</v>
      </c>
      <c r="E144" s="10" t="s">
        <v>35</v>
      </c>
      <c r="F144" s="23">
        <v>4.0</v>
      </c>
      <c r="G144" s="25">
        <v>1932.0</v>
      </c>
      <c r="H144" s="23">
        <v>95.0</v>
      </c>
      <c r="I144" s="23">
        <v>50.0</v>
      </c>
      <c r="J144" s="23">
        <v>7.0</v>
      </c>
      <c r="K144" s="23">
        <v>20.0</v>
      </c>
      <c r="L144" s="23">
        <v>36883.0</v>
      </c>
      <c r="M144" s="23">
        <v>0.0</v>
      </c>
      <c r="N144" s="23">
        <v>977.0</v>
      </c>
      <c r="O144" s="23">
        <v>235.0</v>
      </c>
      <c r="P144" s="23">
        <v>0.0</v>
      </c>
      <c r="Q144" s="23">
        <v>0.0</v>
      </c>
      <c r="R144" s="23">
        <v>2.0</v>
      </c>
      <c r="S144" s="23">
        <v>36883.0</v>
      </c>
      <c r="T144" s="25">
        <v>0.0</v>
      </c>
      <c r="U144" s="25">
        <v>1548.0</v>
      </c>
      <c r="V144" s="33" t="s">
        <v>36</v>
      </c>
      <c r="W144" s="5"/>
      <c r="X144" s="27">
        <f t="shared" si="3"/>
        <v>77</v>
      </c>
      <c r="Y144" s="28">
        <f t="shared" si="4"/>
        <v>0.2429282407</v>
      </c>
      <c r="Z144" s="27" t="str">
        <f t="shared" si="5"/>
        <v>SI</v>
      </c>
      <c r="AA144" s="29"/>
      <c r="AB144" s="29">
        <v>141.0</v>
      </c>
      <c r="AC144" s="29" t="s">
        <v>115</v>
      </c>
      <c r="AD144" s="29"/>
      <c r="AG144" s="10"/>
    </row>
    <row r="145">
      <c r="A145" s="23">
        <v>142.0</v>
      </c>
      <c r="B145" s="10" t="s">
        <v>394</v>
      </c>
      <c r="C145" s="18">
        <v>42878.7509375</v>
      </c>
      <c r="D145" s="18">
        <v>43654.63976851852</v>
      </c>
      <c r="E145" s="10" t="s">
        <v>39</v>
      </c>
      <c r="F145" s="23">
        <v>0.0</v>
      </c>
      <c r="G145" s="25">
        <v>1932.0</v>
      </c>
      <c r="H145" s="23">
        <v>82.0</v>
      </c>
      <c r="I145" s="23">
        <v>111.0</v>
      </c>
      <c r="J145" s="23">
        <v>10.0</v>
      </c>
      <c r="K145" s="23">
        <v>29.0</v>
      </c>
      <c r="L145" s="23">
        <v>10287.0</v>
      </c>
      <c r="M145" s="23">
        <v>0.0</v>
      </c>
      <c r="N145" s="23">
        <v>997.0</v>
      </c>
      <c r="O145" s="23">
        <v>258.0</v>
      </c>
      <c r="P145" s="23">
        <v>0.0</v>
      </c>
      <c r="Q145" s="23">
        <v>0.0</v>
      </c>
      <c r="R145" s="23">
        <v>2.0</v>
      </c>
      <c r="S145" s="23">
        <v>10287.0</v>
      </c>
      <c r="T145" s="25">
        <v>0.0</v>
      </c>
      <c r="U145" s="25">
        <v>1851.0</v>
      </c>
      <c r="V145" s="14" t="s">
        <v>36</v>
      </c>
      <c r="W145" s="5"/>
      <c r="X145" s="27">
        <f t="shared" si="3"/>
        <v>150</v>
      </c>
      <c r="Y145" s="28">
        <f t="shared" si="4"/>
        <v>7.158587963</v>
      </c>
      <c r="Z145" s="27" t="str">
        <f t="shared" si="5"/>
        <v/>
      </c>
      <c r="AA145" s="29"/>
      <c r="AB145" s="29">
        <v>142.0</v>
      </c>
      <c r="AC145" s="29" t="s">
        <v>396</v>
      </c>
      <c r="AD145" s="29"/>
      <c r="AG145" s="10"/>
    </row>
    <row r="146">
      <c r="A146" s="23">
        <v>143.0</v>
      </c>
      <c r="B146" s="10" t="s">
        <v>397</v>
      </c>
      <c r="C146" s="18">
        <v>42501.797060185185</v>
      </c>
      <c r="D146" s="18">
        <v>43661.52841435185</v>
      </c>
      <c r="E146" s="10" t="s">
        <v>39</v>
      </c>
      <c r="F146" s="23">
        <v>1.0</v>
      </c>
      <c r="G146" s="25">
        <v>1931.0</v>
      </c>
      <c r="H146" s="23">
        <v>136.0</v>
      </c>
      <c r="I146" s="23">
        <v>79.0</v>
      </c>
      <c r="J146" s="23">
        <v>21.0</v>
      </c>
      <c r="K146" s="23">
        <v>26.0</v>
      </c>
      <c r="L146" s="23">
        <v>37082.0</v>
      </c>
      <c r="M146" s="23">
        <v>0.0</v>
      </c>
      <c r="N146" s="10" t="s">
        <v>36</v>
      </c>
      <c r="O146" s="10" t="s">
        <v>36</v>
      </c>
      <c r="P146" s="23">
        <v>0.0</v>
      </c>
      <c r="Q146" s="23">
        <v>0.0</v>
      </c>
      <c r="R146" s="23">
        <v>0.0</v>
      </c>
      <c r="S146" s="10" t="s">
        <v>36</v>
      </c>
      <c r="T146" s="14" t="s">
        <v>36</v>
      </c>
      <c r="U146" s="25">
        <v>2271.0</v>
      </c>
      <c r="V146" s="25">
        <v>23.0</v>
      </c>
      <c r="W146" s="5"/>
      <c r="X146" s="27">
        <f t="shared" si="3"/>
        <v>126</v>
      </c>
      <c r="Y146" s="28">
        <f t="shared" si="4"/>
        <v>0.2699421296</v>
      </c>
      <c r="Z146" s="27" t="str">
        <f t="shared" si="5"/>
        <v/>
      </c>
      <c r="AA146" s="29"/>
      <c r="AB146" s="29">
        <v>143.0</v>
      </c>
      <c r="AC146" s="29" t="s">
        <v>399</v>
      </c>
      <c r="AD146" s="29"/>
      <c r="AG146" s="10"/>
    </row>
    <row r="147">
      <c r="A147" s="23">
        <v>144.0</v>
      </c>
      <c r="B147" s="10" t="s">
        <v>400</v>
      </c>
      <c r="C147" s="18">
        <v>43037.23409722222</v>
      </c>
      <c r="D147" s="18">
        <v>43661.31208333333</v>
      </c>
      <c r="E147" s="10" t="s">
        <v>39</v>
      </c>
      <c r="F147" s="23">
        <v>1.0</v>
      </c>
      <c r="G147" s="25">
        <v>1927.0</v>
      </c>
      <c r="H147" s="23">
        <v>83.0</v>
      </c>
      <c r="I147" s="23">
        <v>58.0</v>
      </c>
      <c r="J147" s="23">
        <v>6.0</v>
      </c>
      <c r="K147" s="23">
        <v>19.0</v>
      </c>
      <c r="L147" s="23">
        <v>46171.0</v>
      </c>
      <c r="M147" s="23">
        <v>0.0</v>
      </c>
      <c r="N147" s="10" t="s">
        <v>36</v>
      </c>
      <c r="O147" s="10" t="s">
        <v>36</v>
      </c>
      <c r="P147" s="23">
        <v>0.0</v>
      </c>
      <c r="Q147" s="23">
        <v>0.0</v>
      </c>
      <c r="R147" s="23">
        <v>0.0</v>
      </c>
      <c r="S147" s="10" t="s">
        <v>36</v>
      </c>
      <c r="T147" s="14" t="s">
        <v>36</v>
      </c>
      <c r="U147" s="25">
        <v>616.0</v>
      </c>
      <c r="V147" s="33" t="s">
        <v>36</v>
      </c>
      <c r="W147" s="5"/>
      <c r="X147" s="27">
        <f t="shared" si="3"/>
        <v>83</v>
      </c>
      <c r="Y147" s="28">
        <f t="shared" si="4"/>
        <v>0.4862731481</v>
      </c>
      <c r="Z147" s="27" t="str">
        <f t="shared" si="5"/>
        <v/>
      </c>
      <c r="AA147" s="29"/>
      <c r="AB147" s="29">
        <v>144.0</v>
      </c>
      <c r="AC147" s="29" t="s">
        <v>401</v>
      </c>
      <c r="AD147" s="29"/>
      <c r="AG147" s="10"/>
    </row>
    <row r="148">
      <c r="A148" s="23">
        <v>145.0</v>
      </c>
      <c r="B148" s="10" t="s">
        <v>272</v>
      </c>
      <c r="C148" s="18">
        <v>42911.32292824074</v>
      </c>
      <c r="D148" s="18">
        <v>43661.73195601852</v>
      </c>
      <c r="E148" s="10" t="s">
        <v>35</v>
      </c>
      <c r="F148" s="23">
        <v>22.0</v>
      </c>
      <c r="G148" s="25">
        <v>1926.0</v>
      </c>
      <c r="H148" s="23">
        <v>50.0</v>
      </c>
      <c r="I148" s="23">
        <v>348.0</v>
      </c>
      <c r="J148" s="23">
        <v>149.0</v>
      </c>
      <c r="K148" s="23">
        <v>113.0</v>
      </c>
      <c r="L148" s="23">
        <v>8238.0</v>
      </c>
      <c r="M148" s="23">
        <v>0.0</v>
      </c>
      <c r="N148" s="23">
        <v>1704.0</v>
      </c>
      <c r="O148" s="23">
        <v>82.0</v>
      </c>
      <c r="P148" s="23">
        <v>56.0</v>
      </c>
      <c r="Q148" s="23">
        <v>10.0</v>
      </c>
      <c r="R148" s="23">
        <v>25.0</v>
      </c>
      <c r="S148" s="23">
        <v>8238.0</v>
      </c>
      <c r="T148" s="25">
        <v>0.0</v>
      </c>
      <c r="U148" s="25">
        <v>1926.0</v>
      </c>
      <c r="V148" s="26">
        <v>24.0</v>
      </c>
      <c r="W148" s="5"/>
      <c r="X148" s="27">
        <f t="shared" si="3"/>
        <v>610</v>
      </c>
      <c r="Y148" s="28">
        <f t="shared" si="4"/>
        <v>0.06640046296</v>
      </c>
      <c r="Z148" s="27" t="str">
        <f t="shared" si="5"/>
        <v>SI</v>
      </c>
      <c r="AA148" s="29"/>
      <c r="AB148" s="29">
        <v>145.0</v>
      </c>
      <c r="AC148" s="29" t="s">
        <v>403</v>
      </c>
      <c r="AD148" s="29"/>
      <c r="AG148" s="10"/>
    </row>
    <row r="149">
      <c r="A149" s="23">
        <v>146.0</v>
      </c>
      <c r="B149" s="10" t="s">
        <v>404</v>
      </c>
      <c r="C149" s="18">
        <v>42779.25079861111</v>
      </c>
      <c r="D149" s="18">
        <v>43661.57065972222</v>
      </c>
      <c r="E149" s="10" t="s">
        <v>39</v>
      </c>
      <c r="F149" s="23">
        <v>10.0</v>
      </c>
      <c r="G149" s="25">
        <v>1926.0</v>
      </c>
      <c r="H149" s="23">
        <v>56.0</v>
      </c>
      <c r="I149" s="23">
        <v>629.0</v>
      </c>
      <c r="J149" s="23">
        <v>145.0</v>
      </c>
      <c r="K149" s="23">
        <v>391.0</v>
      </c>
      <c r="L149" s="23">
        <v>79940.0</v>
      </c>
      <c r="M149" s="23">
        <v>1.82</v>
      </c>
      <c r="N149" s="10" t="s">
        <v>36</v>
      </c>
      <c r="O149" s="10" t="s">
        <v>36</v>
      </c>
      <c r="P149" s="23">
        <v>0.0</v>
      </c>
      <c r="Q149" s="23">
        <v>0.0</v>
      </c>
      <c r="R149" s="23">
        <v>0.0</v>
      </c>
      <c r="S149" s="10" t="s">
        <v>36</v>
      </c>
      <c r="T149" s="14" t="s">
        <v>36</v>
      </c>
      <c r="U149" s="25">
        <v>2013.0</v>
      </c>
      <c r="V149" s="14" t="s">
        <v>36</v>
      </c>
      <c r="W149" s="5"/>
      <c r="X149" s="27">
        <f t="shared" si="3"/>
        <v>1165</v>
      </c>
      <c r="Y149" s="28">
        <f t="shared" si="4"/>
        <v>0.2276967593</v>
      </c>
      <c r="Z149" s="27" t="str">
        <f t="shared" si="5"/>
        <v>SI</v>
      </c>
      <c r="AA149" s="29"/>
      <c r="AB149" s="29">
        <v>146.0</v>
      </c>
      <c r="AC149" s="29" t="s">
        <v>406</v>
      </c>
      <c r="AD149" s="29"/>
      <c r="AG149" s="10"/>
    </row>
    <row r="150">
      <c r="A150" s="23">
        <v>147.0</v>
      </c>
      <c r="B150" s="10" t="s">
        <v>407</v>
      </c>
      <c r="C150" s="18">
        <v>42855.2494212963</v>
      </c>
      <c r="D150" s="18">
        <v>43628.30260416667</v>
      </c>
      <c r="E150" s="10" t="s">
        <v>39</v>
      </c>
      <c r="F150" s="23">
        <v>0.0</v>
      </c>
      <c r="G150" s="25">
        <v>1924.0</v>
      </c>
      <c r="H150" s="23">
        <v>111.0</v>
      </c>
      <c r="I150" s="23">
        <v>90.0</v>
      </c>
      <c r="J150" s="23">
        <v>4.0</v>
      </c>
      <c r="K150" s="23">
        <v>26.0</v>
      </c>
      <c r="L150" s="23">
        <v>18610.0</v>
      </c>
      <c r="M150" s="23">
        <v>0.0</v>
      </c>
      <c r="N150" s="23">
        <v>1763.0</v>
      </c>
      <c r="O150" s="23">
        <v>108.0</v>
      </c>
      <c r="P150" s="23">
        <v>75.0</v>
      </c>
      <c r="Q150" s="23">
        <v>2.0</v>
      </c>
      <c r="R150" s="23">
        <v>19.0</v>
      </c>
      <c r="S150" s="23">
        <v>18610.0</v>
      </c>
      <c r="T150" s="25">
        <v>0.0</v>
      </c>
      <c r="U150" s="25">
        <v>1403.0</v>
      </c>
      <c r="V150" s="33" t="s">
        <v>36</v>
      </c>
      <c r="W150" s="5"/>
      <c r="X150" s="27">
        <f t="shared" si="3"/>
        <v>120</v>
      </c>
      <c r="Y150" s="28">
        <f t="shared" si="4"/>
        <v>33.49575231</v>
      </c>
      <c r="Z150" s="27" t="str">
        <f t="shared" si="5"/>
        <v/>
      </c>
      <c r="AA150" s="29"/>
      <c r="AB150" s="29">
        <v>147.0</v>
      </c>
      <c r="AC150" s="29" t="s">
        <v>409</v>
      </c>
      <c r="AD150" s="29"/>
      <c r="AG150" s="10"/>
    </row>
    <row r="151">
      <c r="A151" s="23">
        <v>148.0</v>
      </c>
      <c r="B151" s="10" t="s">
        <v>410</v>
      </c>
      <c r="C151" s="18">
        <v>43480.45753472222</v>
      </c>
      <c r="D151" s="18">
        <v>43661.39439814815</v>
      </c>
      <c r="E151" s="10" t="s">
        <v>39</v>
      </c>
      <c r="F151" s="23">
        <v>6.0</v>
      </c>
      <c r="G151" s="25">
        <v>1923.0</v>
      </c>
      <c r="H151" s="23">
        <v>87.0</v>
      </c>
      <c r="I151" s="23">
        <v>54.0</v>
      </c>
      <c r="J151" s="23">
        <v>0.0</v>
      </c>
      <c r="K151" s="23">
        <v>10.0</v>
      </c>
      <c r="L151" s="23">
        <v>76175.0</v>
      </c>
      <c r="M151" s="23">
        <v>0.0</v>
      </c>
      <c r="N151" s="23">
        <v>1088.0</v>
      </c>
      <c r="O151" s="23">
        <v>275.0</v>
      </c>
      <c r="P151" s="23">
        <v>1.0</v>
      </c>
      <c r="Q151" s="23">
        <v>0.0</v>
      </c>
      <c r="R151" s="23">
        <v>0.0</v>
      </c>
      <c r="S151" s="23">
        <v>76175.0</v>
      </c>
      <c r="T151" s="25">
        <v>0.0</v>
      </c>
      <c r="U151" s="25">
        <v>1368.0</v>
      </c>
      <c r="V151" s="14" t="s">
        <v>36</v>
      </c>
      <c r="W151" s="5"/>
      <c r="X151" s="27">
        <f t="shared" si="3"/>
        <v>64</v>
      </c>
      <c r="Y151" s="28">
        <f t="shared" si="4"/>
        <v>0.4039583333</v>
      </c>
      <c r="Z151" s="27" t="str">
        <f t="shared" si="5"/>
        <v/>
      </c>
      <c r="AA151" s="29"/>
      <c r="AB151" s="29">
        <v>148.0</v>
      </c>
      <c r="AC151" s="29" t="s">
        <v>412</v>
      </c>
      <c r="AD151" s="29"/>
      <c r="AG151" s="10"/>
    </row>
    <row r="152">
      <c r="A152" s="23">
        <v>149.0</v>
      </c>
      <c r="B152" s="10" t="s">
        <v>413</v>
      </c>
      <c r="C152" s="18">
        <v>43021.279375</v>
      </c>
      <c r="D152" s="18">
        <v>43651.09762731481</v>
      </c>
      <c r="E152" s="10" t="s">
        <v>39</v>
      </c>
      <c r="F152" s="23">
        <v>0.0</v>
      </c>
      <c r="G152" s="25">
        <v>1923.0</v>
      </c>
      <c r="H152" s="23">
        <v>80.0</v>
      </c>
      <c r="I152" s="23">
        <v>195.0</v>
      </c>
      <c r="J152" s="23">
        <v>19.0</v>
      </c>
      <c r="K152" s="23">
        <v>151.0</v>
      </c>
      <c r="L152" s="23">
        <v>17486.0</v>
      </c>
      <c r="M152" s="23">
        <v>0.0</v>
      </c>
      <c r="N152" s="23">
        <v>782.0</v>
      </c>
      <c r="O152" s="23">
        <v>286.0</v>
      </c>
      <c r="P152" s="23">
        <v>0.0</v>
      </c>
      <c r="Q152" s="23">
        <v>0.0</v>
      </c>
      <c r="R152" s="23">
        <v>2.0</v>
      </c>
      <c r="S152" s="23">
        <v>17486.0</v>
      </c>
      <c r="T152" s="25">
        <v>0.0</v>
      </c>
      <c r="U152" s="25">
        <v>2205.0</v>
      </c>
      <c r="V152" s="33" t="s">
        <v>36</v>
      </c>
      <c r="W152" s="5"/>
      <c r="X152" s="27">
        <f t="shared" si="3"/>
        <v>365</v>
      </c>
      <c r="Y152" s="28">
        <f t="shared" si="4"/>
        <v>10.70072917</v>
      </c>
      <c r="Z152" s="27" t="str">
        <f t="shared" si="5"/>
        <v/>
      </c>
      <c r="AA152" s="29"/>
      <c r="AB152" s="29">
        <v>149.0</v>
      </c>
      <c r="AC152" s="29" t="s">
        <v>415</v>
      </c>
      <c r="AD152" s="29"/>
      <c r="AG152" s="10"/>
    </row>
    <row r="153">
      <c r="A153" s="23">
        <v>150.0</v>
      </c>
      <c r="B153" s="10" t="s">
        <v>416</v>
      </c>
      <c r="C153" s="18">
        <v>40801.77549768519</v>
      </c>
      <c r="D153" s="18">
        <v>43654.64072916667</v>
      </c>
      <c r="E153" s="10" t="s">
        <v>39</v>
      </c>
      <c r="F153" s="23">
        <v>0.0</v>
      </c>
      <c r="G153" s="25">
        <v>1922.0</v>
      </c>
      <c r="H153" s="23">
        <v>139.0</v>
      </c>
      <c r="I153" s="23">
        <v>413.0</v>
      </c>
      <c r="J153" s="23">
        <v>63.0</v>
      </c>
      <c r="K153" s="23">
        <v>308.0</v>
      </c>
      <c r="L153" s="23">
        <v>18215.0</v>
      </c>
      <c r="M153" s="23">
        <v>0.0</v>
      </c>
      <c r="N153" s="23">
        <v>840.0</v>
      </c>
      <c r="O153" s="23">
        <v>171.0</v>
      </c>
      <c r="P153" s="23">
        <v>0.0</v>
      </c>
      <c r="Q153" s="23">
        <v>0.0</v>
      </c>
      <c r="R153" s="23">
        <v>6.0</v>
      </c>
      <c r="S153" s="23">
        <v>18215.0</v>
      </c>
      <c r="T153" s="25">
        <v>0.0</v>
      </c>
      <c r="U153" s="25">
        <v>1619.0</v>
      </c>
      <c r="V153" s="26">
        <v>20.0</v>
      </c>
      <c r="W153" s="5"/>
      <c r="X153" s="27">
        <f t="shared" si="3"/>
        <v>784</v>
      </c>
      <c r="Y153" s="28">
        <f t="shared" si="4"/>
        <v>7.157627315</v>
      </c>
      <c r="Z153" s="27" t="str">
        <f t="shared" si="5"/>
        <v/>
      </c>
      <c r="AA153" s="29"/>
      <c r="AB153" s="29">
        <v>150.0</v>
      </c>
      <c r="AC153" s="29" t="s">
        <v>172</v>
      </c>
      <c r="AD153" s="29"/>
      <c r="AG153" s="10"/>
    </row>
    <row r="154">
      <c r="A154" s="23">
        <v>151.0</v>
      </c>
      <c r="B154" s="10" t="s">
        <v>157</v>
      </c>
      <c r="C154" s="18">
        <v>42783.6668287037</v>
      </c>
      <c r="D154" s="18">
        <v>43661.61136574074</v>
      </c>
      <c r="E154" s="10" t="s">
        <v>39</v>
      </c>
      <c r="F154" s="23">
        <v>6.0</v>
      </c>
      <c r="G154" s="25">
        <v>1921.0</v>
      </c>
      <c r="H154" s="23">
        <v>68.0</v>
      </c>
      <c r="I154" s="23">
        <v>316.0</v>
      </c>
      <c r="J154" s="23">
        <v>82.0</v>
      </c>
      <c r="K154" s="23">
        <v>101.0</v>
      </c>
      <c r="L154" s="23">
        <v>30534.0</v>
      </c>
      <c r="M154" s="23">
        <v>0.0</v>
      </c>
      <c r="N154" s="23">
        <v>1389.0</v>
      </c>
      <c r="O154" s="23">
        <v>242.0</v>
      </c>
      <c r="P154" s="23">
        <v>2.0</v>
      </c>
      <c r="Q154" s="23">
        <v>0.0</v>
      </c>
      <c r="R154" s="23">
        <v>0.0</v>
      </c>
      <c r="S154" s="23">
        <v>30534.0</v>
      </c>
      <c r="T154" s="25">
        <v>0.0</v>
      </c>
      <c r="U154" s="25">
        <v>969.0</v>
      </c>
      <c r="V154" s="26">
        <v>10.0</v>
      </c>
      <c r="W154" s="5"/>
      <c r="X154" s="27">
        <f t="shared" si="3"/>
        <v>499</v>
      </c>
      <c r="Y154" s="28">
        <f t="shared" si="4"/>
        <v>0.1869907407</v>
      </c>
      <c r="Z154" s="27" t="str">
        <f t="shared" si="5"/>
        <v>SI</v>
      </c>
      <c r="AA154" s="29"/>
      <c r="AB154" s="29">
        <v>151.0</v>
      </c>
      <c r="AC154" s="29" t="s">
        <v>418</v>
      </c>
      <c r="AD154" s="29"/>
      <c r="AG154" s="10"/>
    </row>
    <row r="155">
      <c r="A155" s="23">
        <v>152.0</v>
      </c>
      <c r="B155" s="10" t="s">
        <v>419</v>
      </c>
      <c r="C155" s="18">
        <v>39811.87914351852</v>
      </c>
      <c r="D155" s="18">
        <v>43661.75402777778</v>
      </c>
      <c r="E155" s="10" t="s">
        <v>39</v>
      </c>
      <c r="F155" s="23">
        <v>13.0</v>
      </c>
      <c r="G155" s="25">
        <v>1921.0</v>
      </c>
      <c r="H155" s="23">
        <v>73.0</v>
      </c>
      <c r="I155" s="23">
        <v>329.0</v>
      </c>
      <c r="J155" s="23">
        <v>69.0</v>
      </c>
      <c r="K155" s="23">
        <v>248.0</v>
      </c>
      <c r="L155" s="23">
        <v>44881.0</v>
      </c>
      <c r="M155" s="23">
        <v>0.0</v>
      </c>
      <c r="N155" s="23">
        <v>1907.0</v>
      </c>
      <c r="O155" s="23">
        <v>99.0</v>
      </c>
      <c r="P155" s="23">
        <v>38.0</v>
      </c>
      <c r="Q155" s="23">
        <v>1.0</v>
      </c>
      <c r="R155" s="23">
        <v>16.0</v>
      </c>
      <c r="S155" s="23">
        <v>44881.0</v>
      </c>
      <c r="T155" s="25">
        <v>0.0</v>
      </c>
      <c r="U155" s="25">
        <v>1217.0</v>
      </c>
      <c r="V155" s="33" t="s">
        <v>36</v>
      </c>
      <c r="W155" s="5"/>
      <c r="X155" s="27">
        <f t="shared" si="3"/>
        <v>646</v>
      </c>
      <c r="Y155" s="28">
        <f t="shared" si="4"/>
        <v>0.0443287037</v>
      </c>
      <c r="Z155" s="27" t="str">
        <f t="shared" si="5"/>
        <v>SI</v>
      </c>
      <c r="AA155" s="29"/>
      <c r="AB155" s="29">
        <v>152.0</v>
      </c>
      <c r="AC155" s="29" t="s">
        <v>421</v>
      </c>
      <c r="AD155" s="29"/>
      <c r="AG155" s="10"/>
    </row>
    <row r="156">
      <c r="A156" s="23">
        <v>153.0</v>
      </c>
      <c r="B156" s="10" t="s">
        <v>422</v>
      </c>
      <c r="C156" s="18">
        <v>43009.557800925926</v>
      </c>
      <c r="D156" s="18">
        <v>43661.20302083333</v>
      </c>
      <c r="E156" s="10" t="s">
        <v>39</v>
      </c>
      <c r="F156" s="23">
        <v>4.0</v>
      </c>
      <c r="G156" s="25">
        <v>1920.0</v>
      </c>
      <c r="H156" s="23">
        <v>54.0</v>
      </c>
      <c r="I156" s="23">
        <v>225.0</v>
      </c>
      <c r="J156" s="23">
        <v>36.0</v>
      </c>
      <c r="K156" s="23">
        <v>106.0</v>
      </c>
      <c r="L156" s="23">
        <v>14020.0</v>
      </c>
      <c r="M156" s="23">
        <v>0.0</v>
      </c>
      <c r="N156" s="23">
        <v>1719.0</v>
      </c>
      <c r="O156" s="23">
        <v>82.0</v>
      </c>
      <c r="P156" s="23">
        <v>40.0</v>
      </c>
      <c r="Q156" s="23">
        <v>2.0</v>
      </c>
      <c r="R156" s="23">
        <v>13.0</v>
      </c>
      <c r="S156" s="23">
        <v>14020.0</v>
      </c>
      <c r="T156" s="25">
        <v>0.0</v>
      </c>
      <c r="U156" s="25">
        <v>2132.0</v>
      </c>
      <c r="V156" s="26">
        <v>34.0</v>
      </c>
      <c r="W156" s="5"/>
      <c r="X156" s="27">
        <f t="shared" si="3"/>
        <v>367</v>
      </c>
      <c r="Y156" s="28">
        <f t="shared" si="4"/>
        <v>0.5953356481</v>
      </c>
      <c r="Z156" s="27" t="str">
        <f t="shared" si="5"/>
        <v/>
      </c>
      <c r="AA156" s="29"/>
      <c r="AB156" s="29">
        <v>153.0</v>
      </c>
      <c r="AC156" s="29" t="s">
        <v>423</v>
      </c>
      <c r="AD156" s="29"/>
      <c r="AG156" s="10"/>
    </row>
    <row r="157">
      <c r="A157" s="23">
        <v>154.0</v>
      </c>
      <c r="B157" s="10" t="s">
        <v>425</v>
      </c>
      <c r="C157" s="18">
        <v>43587.81799768518</v>
      </c>
      <c r="D157" s="18">
        <v>43661.55671296296</v>
      </c>
      <c r="E157" s="10" t="s">
        <v>39</v>
      </c>
      <c r="F157" s="23">
        <v>15.0</v>
      </c>
      <c r="G157" s="25">
        <v>1919.0</v>
      </c>
      <c r="H157" s="23">
        <v>81.0</v>
      </c>
      <c r="I157" s="23">
        <v>48.0</v>
      </c>
      <c r="J157" s="23">
        <v>1.0</v>
      </c>
      <c r="K157" s="23">
        <v>3.0</v>
      </c>
      <c r="L157" s="23">
        <v>17585.0</v>
      </c>
      <c r="M157" s="23">
        <v>0.0</v>
      </c>
      <c r="N157" s="23">
        <v>1470.0</v>
      </c>
      <c r="O157" s="23">
        <v>201.0</v>
      </c>
      <c r="P157" s="23">
        <v>4.0</v>
      </c>
      <c r="Q157" s="23">
        <v>0.0</v>
      </c>
      <c r="R157" s="23">
        <v>0.0</v>
      </c>
      <c r="S157" s="23">
        <v>17585.0</v>
      </c>
      <c r="T157" s="25">
        <v>0.0</v>
      </c>
      <c r="U157" s="25">
        <v>2076.0</v>
      </c>
      <c r="V157" s="25">
        <v>23.0</v>
      </c>
      <c r="W157" s="5"/>
      <c r="X157" s="27">
        <f t="shared" si="3"/>
        <v>52</v>
      </c>
      <c r="Y157" s="28">
        <f t="shared" si="4"/>
        <v>0.2416435185</v>
      </c>
      <c r="Z157" s="27" t="str">
        <f t="shared" si="5"/>
        <v/>
      </c>
      <c r="AA157" s="29"/>
      <c r="AB157" s="29">
        <v>154.0</v>
      </c>
      <c r="AC157" s="29" t="s">
        <v>426</v>
      </c>
      <c r="AD157" s="29"/>
      <c r="AG157" s="10"/>
    </row>
    <row r="158">
      <c r="A158" s="23">
        <v>155.0</v>
      </c>
      <c r="B158" s="10" t="s">
        <v>427</v>
      </c>
      <c r="C158" s="18">
        <v>42870.18729166667</v>
      </c>
      <c r="D158" s="18">
        <v>43661.518217592595</v>
      </c>
      <c r="E158" s="10" t="s">
        <v>39</v>
      </c>
      <c r="F158" s="23">
        <v>1.0</v>
      </c>
      <c r="G158" s="25">
        <v>1916.0</v>
      </c>
      <c r="H158" s="23">
        <v>97.0</v>
      </c>
      <c r="I158" s="23">
        <v>31.0</v>
      </c>
      <c r="J158" s="23">
        <v>7.0</v>
      </c>
      <c r="K158" s="23">
        <v>10.0</v>
      </c>
      <c r="L158" s="23">
        <v>8613.0</v>
      </c>
      <c r="M158" s="23">
        <v>0.0</v>
      </c>
      <c r="N158" s="23">
        <v>1649.0</v>
      </c>
      <c r="O158" s="23">
        <v>148.0</v>
      </c>
      <c r="P158" s="23">
        <v>8.0</v>
      </c>
      <c r="Q158" s="23">
        <v>1.0</v>
      </c>
      <c r="R158" s="23">
        <v>5.0</v>
      </c>
      <c r="S158" s="23">
        <v>8613.0</v>
      </c>
      <c r="T158" s="25">
        <v>0.0</v>
      </c>
      <c r="U158" s="25">
        <v>1937.0</v>
      </c>
      <c r="V158" s="26">
        <v>16.0</v>
      </c>
      <c r="W158" s="5"/>
      <c r="X158" s="27">
        <f t="shared" si="3"/>
        <v>48</v>
      </c>
      <c r="Y158" s="28">
        <f t="shared" si="4"/>
        <v>0.2801388889</v>
      </c>
      <c r="Z158" s="27" t="str">
        <f t="shared" si="5"/>
        <v/>
      </c>
      <c r="AA158" s="29"/>
      <c r="AB158" s="29">
        <v>155.0</v>
      </c>
      <c r="AC158" s="29" t="s">
        <v>429</v>
      </c>
      <c r="AD158" s="29"/>
      <c r="AG158" s="10"/>
    </row>
    <row r="159">
      <c r="A159" s="23">
        <v>156.0</v>
      </c>
      <c r="B159" s="10" t="s">
        <v>430</v>
      </c>
      <c r="C159" s="18">
        <v>40858.55</v>
      </c>
      <c r="D159" s="18">
        <v>43661.75892361111</v>
      </c>
      <c r="E159" s="10" t="s">
        <v>35</v>
      </c>
      <c r="F159" s="23">
        <v>5.0</v>
      </c>
      <c r="G159" s="25">
        <v>1914.0</v>
      </c>
      <c r="H159" s="23">
        <v>101.0</v>
      </c>
      <c r="I159" s="23">
        <v>113.0</v>
      </c>
      <c r="J159" s="23">
        <v>11.0</v>
      </c>
      <c r="K159" s="23">
        <v>47.0</v>
      </c>
      <c r="L159" s="23">
        <v>151514.0</v>
      </c>
      <c r="M159" s="23">
        <v>0.0</v>
      </c>
      <c r="N159" s="10" t="s">
        <v>36</v>
      </c>
      <c r="O159" s="10" t="s">
        <v>36</v>
      </c>
      <c r="P159" s="23">
        <v>0.0</v>
      </c>
      <c r="Q159" s="23">
        <v>0.0</v>
      </c>
      <c r="R159" s="23">
        <v>0.0</v>
      </c>
      <c r="S159" s="10" t="s">
        <v>36</v>
      </c>
      <c r="T159" s="14" t="s">
        <v>36</v>
      </c>
      <c r="U159" s="25">
        <v>1328.0</v>
      </c>
      <c r="V159" s="14" t="s">
        <v>36</v>
      </c>
      <c r="W159" s="5"/>
      <c r="X159" s="27">
        <f t="shared" si="3"/>
        <v>171</v>
      </c>
      <c r="Y159" s="28">
        <f t="shared" si="4"/>
        <v>0.03943287037</v>
      </c>
      <c r="Z159" s="27" t="str">
        <f t="shared" si="5"/>
        <v/>
      </c>
      <c r="AA159" s="29"/>
      <c r="AB159" s="29">
        <v>156.0</v>
      </c>
      <c r="AC159" s="29" t="s">
        <v>431</v>
      </c>
      <c r="AD159" s="29"/>
      <c r="AG159" s="10"/>
    </row>
    <row r="160">
      <c r="A160" s="23">
        <v>157.0</v>
      </c>
      <c r="B160" s="10" t="s">
        <v>432</v>
      </c>
      <c r="C160" s="18">
        <v>42483.500868055555</v>
      </c>
      <c r="D160" s="18">
        <v>43661.519270833334</v>
      </c>
      <c r="E160" s="10" t="s">
        <v>39</v>
      </c>
      <c r="F160" s="23">
        <v>0.0</v>
      </c>
      <c r="G160" s="25">
        <v>1913.0</v>
      </c>
      <c r="H160" s="23">
        <v>106.0</v>
      </c>
      <c r="I160" s="23">
        <v>141.0</v>
      </c>
      <c r="J160" s="23">
        <v>21.0</v>
      </c>
      <c r="K160" s="23">
        <v>42.0</v>
      </c>
      <c r="L160" s="23">
        <v>14951.0</v>
      </c>
      <c r="M160" s="23">
        <v>0.0</v>
      </c>
      <c r="N160" s="23">
        <v>1711.0</v>
      </c>
      <c r="O160" s="23">
        <v>167.0</v>
      </c>
      <c r="P160" s="23">
        <v>6.0</v>
      </c>
      <c r="Q160" s="23">
        <v>0.0</v>
      </c>
      <c r="R160" s="23">
        <v>0.0</v>
      </c>
      <c r="S160" s="23">
        <v>14951.0</v>
      </c>
      <c r="T160" s="25">
        <v>0.0</v>
      </c>
      <c r="U160" s="25">
        <v>1500.0</v>
      </c>
      <c r="V160" s="33" t="s">
        <v>36</v>
      </c>
      <c r="W160" s="5"/>
      <c r="X160" s="27">
        <f t="shared" si="3"/>
        <v>204</v>
      </c>
      <c r="Y160" s="28">
        <f t="shared" si="4"/>
        <v>0.2790856481</v>
      </c>
      <c r="Z160" s="27" t="str">
        <f t="shared" si="5"/>
        <v/>
      </c>
      <c r="AA160" s="29"/>
      <c r="AB160" s="29">
        <v>157.0</v>
      </c>
      <c r="AC160" s="29" t="s">
        <v>434</v>
      </c>
      <c r="AD160" s="29"/>
      <c r="AG160" s="10"/>
    </row>
    <row r="161">
      <c r="A161" s="23">
        <v>158.0</v>
      </c>
      <c r="B161" s="10" t="s">
        <v>435</v>
      </c>
      <c r="C161" s="18">
        <v>43416.74196759259</v>
      </c>
      <c r="D161" s="18">
        <v>43661.651921296296</v>
      </c>
      <c r="E161" s="10" t="s">
        <v>35</v>
      </c>
      <c r="F161" s="23">
        <v>43.0</v>
      </c>
      <c r="G161" s="25">
        <v>1911.0</v>
      </c>
      <c r="H161" s="23">
        <v>42.0</v>
      </c>
      <c r="I161" s="23">
        <v>229.0</v>
      </c>
      <c r="J161" s="23">
        <v>31.0</v>
      </c>
      <c r="K161" s="23">
        <v>57.0</v>
      </c>
      <c r="L161" s="23">
        <v>7403.0</v>
      </c>
      <c r="M161" s="23">
        <v>0.0</v>
      </c>
      <c r="N161" s="23">
        <v>1542.0</v>
      </c>
      <c r="O161" s="23">
        <v>74.0</v>
      </c>
      <c r="P161" s="23">
        <v>34.0</v>
      </c>
      <c r="Q161" s="23">
        <v>2.0</v>
      </c>
      <c r="R161" s="23">
        <v>3.0</v>
      </c>
      <c r="S161" s="23">
        <v>7403.0</v>
      </c>
      <c r="T161" s="25">
        <v>0.0</v>
      </c>
      <c r="U161" s="25">
        <v>1915.0</v>
      </c>
      <c r="V161" s="26">
        <v>27.0</v>
      </c>
      <c r="W161" s="5"/>
      <c r="X161" s="27">
        <f t="shared" si="3"/>
        <v>317</v>
      </c>
      <c r="Y161" s="28">
        <f t="shared" si="4"/>
        <v>0.1464351852</v>
      </c>
      <c r="Z161" s="27" t="str">
        <f t="shared" si="5"/>
        <v/>
      </c>
      <c r="AA161" s="29"/>
      <c r="AB161" s="29">
        <v>158.0</v>
      </c>
      <c r="AC161" s="29" t="s">
        <v>436</v>
      </c>
      <c r="AD161" s="29"/>
      <c r="AG161" s="10"/>
    </row>
    <row r="162">
      <c r="A162" s="23">
        <v>159.0</v>
      </c>
      <c r="B162" s="10" t="s">
        <v>438</v>
      </c>
      <c r="C162" s="18">
        <v>42812.504166666666</v>
      </c>
      <c r="D162" s="18">
        <v>43437.15980324074</v>
      </c>
      <c r="E162" s="10" t="s">
        <v>39</v>
      </c>
      <c r="F162" s="23">
        <v>0.0</v>
      </c>
      <c r="G162" s="25">
        <v>1911.0</v>
      </c>
      <c r="H162" s="23">
        <v>301.0</v>
      </c>
      <c r="I162" s="23">
        <v>5.0</v>
      </c>
      <c r="J162" s="23">
        <v>0.0</v>
      </c>
      <c r="K162" s="23">
        <v>1.0</v>
      </c>
      <c r="L162" s="23">
        <v>11024.0</v>
      </c>
      <c r="M162" s="23">
        <v>0.0</v>
      </c>
      <c r="N162" s="10" t="s">
        <v>36</v>
      </c>
      <c r="O162" s="10" t="s">
        <v>36</v>
      </c>
      <c r="P162" s="23">
        <v>0.0</v>
      </c>
      <c r="Q162" s="23">
        <v>0.0</v>
      </c>
      <c r="R162" s="23">
        <v>0.0</v>
      </c>
      <c r="S162" s="10" t="s">
        <v>36</v>
      </c>
      <c r="T162" s="14" t="s">
        <v>36</v>
      </c>
      <c r="U162" s="25">
        <v>2458.0</v>
      </c>
      <c r="V162" s="33" t="s">
        <v>36</v>
      </c>
      <c r="W162" s="5"/>
      <c r="X162" s="27">
        <f t="shared" si="3"/>
        <v>6</v>
      </c>
      <c r="Y162" s="28">
        <f t="shared" si="4"/>
        <v>224.6385532</v>
      </c>
      <c r="Z162" s="27" t="str">
        <f t="shared" si="5"/>
        <v/>
      </c>
      <c r="AA162" s="29"/>
      <c r="AB162" s="29">
        <v>159.0</v>
      </c>
      <c r="AC162" s="29" t="s">
        <v>439</v>
      </c>
      <c r="AD162" s="29"/>
      <c r="AG162" s="10"/>
    </row>
    <row r="163">
      <c r="A163" s="23">
        <v>160.0</v>
      </c>
      <c r="B163" s="10" t="s">
        <v>440</v>
      </c>
      <c r="C163" s="18">
        <v>43468.51231481481</v>
      </c>
      <c r="D163" s="18">
        <v>43661.21976851852</v>
      </c>
      <c r="E163" s="10" t="s">
        <v>39</v>
      </c>
      <c r="F163" s="23">
        <v>0.0</v>
      </c>
      <c r="G163" s="25">
        <v>1911.0</v>
      </c>
      <c r="H163" s="23">
        <v>118.0</v>
      </c>
      <c r="I163" s="23">
        <v>4.0</v>
      </c>
      <c r="J163" s="23">
        <v>1.0</v>
      </c>
      <c r="K163" s="23">
        <v>5.0</v>
      </c>
      <c r="L163" s="23">
        <v>14805.0</v>
      </c>
      <c r="M163" s="23">
        <v>50.0</v>
      </c>
      <c r="N163" s="10" t="s">
        <v>36</v>
      </c>
      <c r="O163" s="10" t="s">
        <v>36</v>
      </c>
      <c r="P163" s="23">
        <v>0.0</v>
      </c>
      <c r="Q163" s="23">
        <v>0.0</v>
      </c>
      <c r="R163" s="23">
        <v>0.0</v>
      </c>
      <c r="S163" s="10" t="s">
        <v>36</v>
      </c>
      <c r="T163" s="14" t="s">
        <v>36</v>
      </c>
      <c r="U163" s="25">
        <v>1519.0</v>
      </c>
      <c r="V163" s="26">
        <v>36.0</v>
      </c>
      <c r="W163" s="5"/>
      <c r="X163" s="27">
        <f t="shared" si="3"/>
        <v>10</v>
      </c>
      <c r="Y163" s="28">
        <f t="shared" si="4"/>
        <v>0.578587963</v>
      </c>
      <c r="Z163" s="27" t="str">
        <f t="shared" si="5"/>
        <v/>
      </c>
      <c r="AA163" s="29"/>
      <c r="AB163" s="29">
        <v>160.0</v>
      </c>
      <c r="AC163" s="29" t="s">
        <v>41</v>
      </c>
      <c r="AD163" s="29"/>
      <c r="AG163" s="10"/>
    </row>
    <row r="164">
      <c r="A164" s="23">
        <v>161.0</v>
      </c>
      <c r="B164" s="10" t="s">
        <v>442</v>
      </c>
      <c r="C164" s="18">
        <v>43595.74287037037</v>
      </c>
      <c r="D164" s="18">
        <v>43661.57782407408</v>
      </c>
      <c r="E164" s="10" t="s">
        <v>39</v>
      </c>
      <c r="F164" s="23">
        <v>5.0</v>
      </c>
      <c r="G164" s="25">
        <v>1909.0</v>
      </c>
      <c r="H164" s="23">
        <v>65.0</v>
      </c>
      <c r="I164" s="23">
        <v>101.0</v>
      </c>
      <c r="J164" s="23">
        <v>37.0</v>
      </c>
      <c r="K164" s="23">
        <v>48.0</v>
      </c>
      <c r="L164" s="23">
        <v>4678.0</v>
      </c>
      <c r="M164" s="23">
        <v>3.85</v>
      </c>
      <c r="N164" s="23">
        <v>1550.0</v>
      </c>
      <c r="O164" s="23">
        <v>169.0</v>
      </c>
      <c r="P164" s="23">
        <v>3.0</v>
      </c>
      <c r="Q164" s="23">
        <v>1.0</v>
      </c>
      <c r="R164" s="23">
        <v>0.0</v>
      </c>
      <c r="S164" s="23">
        <v>4678.0</v>
      </c>
      <c r="T164" s="25">
        <v>3.85</v>
      </c>
      <c r="U164" s="25">
        <v>1508.0</v>
      </c>
      <c r="V164" s="26">
        <v>10.0</v>
      </c>
      <c r="W164" s="5"/>
      <c r="X164" s="27">
        <f t="shared" si="3"/>
        <v>186</v>
      </c>
      <c r="Y164" s="28">
        <f t="shared" si="4"/>
        <v>0.2205324074</v>
      </c>
      <c r="Z164" s="27" t="str">
        <f t="shared" si="5"/>
        <v/>
      </c>
      <c r="AA164" s="29"/>
      <c r="AB164" s="29">
        <v>161.0</v>
      </c>
      <c r="AC164" s="29" t="s">
        <v>444</v>
      </c>
      <c r="AD164" s="29"/>
      <c r="AG164" s="10"/>
    </row>
    <row r="165">
      <c r="A165" s="23">
        <v>162.0</v>
      </c>
      <c r="B165" s="10" t="s">
        <v>445</v>
      </c>
      <c r="C165" s="18">
        <v>41850.56114583334</v>
      </c>
      <c r="D165" s="18">
        <v>43661.72553240741</v>
      </c>
      <c r="E165" s="10" t="s">
        <v>35</v>
      </c>
      <c r="F165" s="23">
        <v>30.0</v>
      </c>
      <c r="G165" s="25">
        <v>1909.0</v>
      </c>
      <c r="H165" s="23">
        <v>74.0</v>
      </c>
      <c r="I165" s="23">
        <v>152.0</v>
      </c>
      <c r="J165" s="23">
        <v>30.0</v>
      </c>
      <c r="K165" s="23">
        <v>90.0</v>
      </c>
      <c r="L165" s="23">
        <v>161000.0</v>
      </c>
      <c r="M165" s="23">
        <v>0.0</v>
      </c>
      <c r="N165" s="23">
        <v>1896.0</v>
      </c>
      <c r="O165" s="23">
        <v>95.0</v>
      </c>
      <c r="P165" s="23">
        <v>59.0</v>
      </c>
      <c r="Q165" s="23">
        <v>11.0</v>
      </c>
      <c r="R165" s="23">
        <v>22.0</v>
      </c>
      <c r="S165" s="23">
        <v>161000.0</v>
      </c>
      <c r="T165" s="25">
        <v>0.0</v>
      </c>
      <c r="U165" s="25">
        <v>1963.0</v>
      </c>
      <c r="V165" s="25">
        <v>26.0</v>
      </c>
      <c r="W165" s="5"/>
      <c r="X165" s="27">
        <f t="shared" si="3"/>
        <v>272</v>
      </c>
      <c r="Y165" s="28">
        <f t="shared" si="4"/>
        <v>0.07282407407</v>
      </c>
      <c r="Z165" s="27" t="str">
        <f t="shared" si="5"/>
        <v>SI</v>
      </c>
      <c r="AA165" s="29"/>
      <c r="AB165" s="29">
        <v>162.0</v>
      </c>
      <c r="AC165" s="29" t="s">
        <v>210</v>
      </c>
      <c r="AD165" s="29"/>
      <c r="AG165" s="10"/>
    </row>
    <row r="166">
      <c r="A166" s="23">
        <v>163.0</v>
      </c>
      <c r="B166" s="10" t="s">
        <v>447</v>
      </c>
      <c r="C166" s="18">
        <v>43269.6743287037</v>
      </c>
      <c r="D166" s="18">
        <v>43661.752905092595</v>
      </c>
      <c r="E166" s="10" t="s">
        <v>39</v>
      </c>
      <c r="F166" s="23">
        <v>2.0</v>
      </c>
      <c r="G166" s="25">
        <v>1908.0</v>
      </c>
      <c r="H166" s="23">
        <v>68.0</v>
      </c>
      <c r="I166" s="23">
        <v>138.0</v>
      </c>
      <c r="J166" s="23">
        <v>23.0</v>
      </c>
      <c r="K166" s="23">
        <v>49.0</v>
      </c>
      <c r="L166" s="23">
        <v>9836.0</v>
      </c>
      <c r="M166" s="23">
        <v>0.0</v>
      </c>
      <c r="N166" s="10" t="s">
        <v>36</v>
      </c>
      <c r="O166" s="10" t="s">
        <v>36</v>
      </c>
      <c r="P166" s="23">
        <v>0.0</v>
      </c>
      <c r="Q166" s="23">
        <v>0.0</v>
      </c>
      <c r="R166" s="23">
        <v>0.0</v>
      </c>
      <c r="S166" s="10" t="s">
        <v>36</v>
      </c>
      <c r="T166" s="14" t="s">
        <v>36</v>
      </c>
      <c r="U166" s="25">
        <v>2225.0</v>
      </c>
      <c r="V166" s="26">
        <v>25.0</v>
      </c>
      <c r="W166" s="5"/>
      <c r="X166" s="27">
        <f t="shared" si="3"/>
        <v>210</v>
      </c>
      <c r="Y166" s="28">
        <f t="shared" si="4"/>
        <v>0.04545138888</v>
      </c>
      <c r="Z166" s="27" t="str">
        <f t="shared" si="5"/>
        <v/>
      </c>
      <c r="AA166" s="29"/>
      <c r="AB166" s="29">
        <v>163.0</v>
      </c>
      <c r="AC166" s="29" t="s">
        <v>448</v>
      </c>
      <c r="AD166" s="29"/>
      <c r="AG166" s="10"/>
    </row>
    <row r="167">
      <c r="A167" s="23">
        <v>164.0</v>
      </c>
      <c r="B167" s="10" t="s">
        <v>450</v>
      </c>
      <c r="C167" s="18">
        <v>43435.38623842593</v>
      </c>
      <c r="D167" s="18">
        <v>43633.77668981482</v>
      </c>
      <c r="E167" s="10" t="s">
        <v>39</v>
      </c>
      <c r="F167" s="23">
        <v>0.0</v>
      </c>
      <c r="G167" s="25">
        <v>1906.0</v>
      </c>
      <c r="H167" s="23">
        <v>59.0</v>
      </c>
      <c r="I167" s="23">
        <v>52.0</v>
      </c>
      <c r="J167" s="23">
        <v>5.0</v>
      </c>
      <c r="K167" s="23">
        <v>24.0</v>
      </c>
      <c r="L167" s="23">
        <v>16273.0</v>
      </c>
      <c r="M167" s="23">
        <v>26.09</v>
      </c>
      <c r="N167" s="23">
        <v>1598.0</v>
      </c>
      <c r="O167" s="23">
        <v>112.0</v>
      </c>
      <c r="P167" s="23">
        <v>11.0</v>
      </c>
      <c r="Q167" s="23">
        <v>0.0</v>
      </c>
      <c r="R167" s="23">
        <v>5.0</v>
      </c>
      <c r="S167" s="23">
        <v>16273.0</v>
      </c>
      <c r="T167" s="25">
        <v>26.09</v>
      </c>
      <c r="U167" s="25">
        <v>2373.0</v>
      </c>
      <c r="V167" s="25">
        <v>21.0</v>
      </c>
      <c r="W167" s="5"/>
      <c r="X167" s="27">
        <f t="shared" si="3"/>
        <v>81</v>
      </c>
      <c r="Y167" s="28">
        <f t="shared" si="4"/>
        <v>28.02166667</v>
      </c>
      <c r="Z167" s="27" t="str">
        <f t="shared" si="5"/>
        <v/>
      </c>
      <c r="AA167" s="29"/>
      <c r="AB167" s="29">
        <v>164.0</v>
      </c>
      <c r="AC167" s="29" t="s">
        <v>451</v>
      </c>
      <c r="AD167" s="29"/>
      <c r="AG167" s="10"/>
    </row>
    <row r="168">
      <c r="A168" s="23">
        <v>165.0</v>
      </c>
      <c r="B168" s="10" t="s">
        <v>453</v>
      </c>
      <c r="C168" s="18">
        <v>42794.729108796295</v>
      </c>
      <c r="D168" s="18">
        <v>43661.70842592593</v>
      </c>
      <c r="E168" s="10" t="s">
        <v>35</v>
      </c>
      <c r="F168" s="23">
        <v>38.0</v>
      </c>
      <c r="G168" s="25">
        <v>1902.0</v>
      </c>
      <c r="H168" s="23">
        <v>42.0</v>
      </c>
      <c r="I168" s="23">
        <v>472.0</v>
      </c>
      <c r="J168" s="23">
        <v>60.0</v>
      </c>
      <c r="K168" s="23">
        <v>203.0</v>
      </c>
      <c r="L168" s="23">
        <v>9337.0</v>
      </c>
      <c r="M168" s="23">
        <v>0.0</v>
      </c>
      <c r="N168" s="23">
        <v>1780.0</v>
      </c>
      <c r="O168" s="23">
        <v>71.0</v>
      </c>
      <c r="P168" s="23">
        <v>68.0</v>
      </c>
      <c r="Q168" s="23">
        <v>9.0</v>
      </c>
      <c r="R168" s="23">
        <v>25.0</v>
      </c>
      <c r="S168" s="23">
        <v>9337.0</v>
      </c>
      <c r="T168" s="25">
        <v>0.0</v>
      </c>
      <c r="U168" s="25">
        <v>2132.0</v>
      </c>
      <c r="V168" s="26">
        <v>22.0</v>
      </c>
      <c r="W168" s="5"/>
      <c r="X168" s="27">
        <f t="shared" si="3"/>
        <v>735</v>
      </c>
      <c r="Y168" s="28">
        <f t="shared" si="4"/>
        <v>0.08993055555</v>
      </c>
      <c r="Z168" s="27" t="str">
        <f t="shared" si="5"/>
        <v>SI</v>
      </c>
      <c r="AA168" s="29"/>
      <c r="AB168" s="29">
        <v>165.0</v>
      </c>
      <c r="AC168" s="29" t="s">
        <v>454</v>
      </c>
      <c r="AD168" s="29"/>
      <c r="AG168" s="10"/>
    </row>
    <row r="169">
      <c r="A169" s="23">
        <v>166.0</v>
      </c>
      <c r="B169" s="10" t="s">
        <v>132</v>
      </c>
      <c r="C169" s="18">
        <v>42959.26744212963</v>
      </c>
      <c r="D169" s="18">
        <v>43661.74568287037</v>
      </c>
      <c r="E169" s="10" t="s">
        <v>39</v>
      </c>
      <c r="F169" s="23">
        <v>3.0</v>
      </c>
      <c r="G169" s="25">
        <v>1902.0</v>
      </c>
      <c r="H169" s="23">
        <v>122.0</v>
      </c>
      <c r="I169" s="23">
        <v>18.0</v>
      </c>
      <c r="J169" s="23">
        <v>3.0</v>
      </c>
      <c r="K169" s="23">
        <v>4.0</v>
      </c>
      <c r="L169" s="23">
        <v>37356.0</v>
      </c>
      <c r="M169" s="23">
        <v>0.0</v>
      </c>
      <c r="N169" s="10" t="s">
        <v>36</v>
      </c>
      <c r="O169" s="10" t="s">
        <v>36</v>
      </c>
      <c r="P169" s="23">
        <v>0.0</v>
      </c>
      <c r="Q169" s="23">
        <v>0.0</v>
      </c>
      <c r="R169" s="23">
        <v>0.0</v>
      </c>
      <c r="S169" s="10" t="s">
        <v>36</v>
      </c>
      <c r="T169" s="14" t="s">
        <v>36</v>
      </c>
      <c r="U169" s="25">
        <v>1989.0</v>
      </c>
      <c r="V169" s="33" t="s">
        <v>36</v>
      </c>
      <c r="W169" s="5"/>
      <c r="X169" s="27">
        <f t="shared" si="3"/>
        <v>25</v>
      </c>
      <c r="Y169" s="28">
        <f t="shared" si="4"/>
        <v>0.05267361111</v>
      </c>
      <c r="Z169" s="27" t="str">
        <f t="shared" si="5"/>
        <v>SI</v>
      </c>
      <c r="AA169" s="29"/>
      <c r="AB169" s="29">
        <v>166.0</v>
      </c>
      <c r="AC169" s="29" t="s">
        <v>456</v>
      </c>
      <c r="AD169" s="29"/>
      <c r="AG169" s="10"/>
    </row>
    <row r="170">
      <c r="A170" s="23">
        <v>167.0</v>
      </c>
      <c r="B170" s="10" t="s">
        <v>457</v>
      </c>
      <c r="C170" s="18">
        <v>42963.36445601852</v>
      </c>
      <c r="D170" s="18">
        <v>43661.01961805556</v>
      </c>
      <c r="E170" s="10" t="s">
        <v>39</v>
      </c>
      <c r="F170" s="23">
        <v>0.0</v>
      </c>
      <c r="G170" s="25">
        <v>1902.0</v>
      </c>
      <c r="H170" s="23">
        <v>113.0</v>
      </c>
      <c r="I170" s="23">
        <v>23.0</v>
      </c>
      <c r="J170" s="23">
        <v>2.0</v>
      </c>
      <c r="K170" s="23">
        <v>2.0</v>
      </c>
      <c r="L170" s="23">
        <v>7977.0</v>
      </c>
      <c r="M170" s="23">
        <v>0.0</v>
      </c>
      <c r="N170" s="10" t="s">
        <v>36</v>
      </c>
      <c r="O170" s="10" t="s">
        <v>36</v>
      </c>
      <c r="P170" s="23">
        <v>0.0</v>
      </c>
      <c r="Q170" s="23">
        <v>0.0</v>
      </c>
      <c r="R170" s="23">
        <v>0.0</v>
      </c>
      <c r="S170" s="10" t="s">
        <v>36</v>
      </c>
      <c r="T170" s="14" t="s">
        <v>36</v>
      </c>
      <c r="U170" s="25">
        <v>1117.0</v>
      </c>
      <c r="V170" s="14" t="s">
        <v>36</v>
      </c>
      <c r="W170" s="5"/>
      <c r="X170" s="27">
        <f t="shared" si="3"/>
        <v>27</v>
      </c>
      <c r="Y170" s="28">
        <f t="shared" si="4"/>
        <v>0.7787384259</v>
      </c>
      <c r="Z170" s="27" t="str">
        <f t="shared" si="5"/>
        <v/>
      </c>
      <c r="AA170" s="29"/>
      <c r="AB170" s="29">
        <v>167.0</v>
      </c>
      <c r="AC170" s="29" t="s">
        <v>459</v>
      </c>
      <c r="AD170" s="29"/>
      <c r="AG170" s="10"/>
    </row>
    <row r="171">
      <c r="A171" s="23">
        <v>168.0</v>
      </c>
      <c r="B171" s="10" t="s">
        <v>460</v>
      </c>
      <c r="C171" s="18">
        <v>42052.62671296296</v>
      </c>
      <c r="D171" s="18">
        <v>43661.64104166667</v>
      </c>
      <c r="E171" s="10" t="s">
        <v>39</v>
      </c>
      <c r="F171" s="23">
        <v>0.0</v>
      </c>
      <c r="G171" s="25">
        <v>1900.0</v>
      </c>
      <c r="H171" s="23">
        <v>93.0</v>
      </c>
      <c r="I171" s="23">
        <v>128.0</v>
      </c>
      <c r="J171" s="23">
        <v>18.0</v>
      </c>
      <c r="K171" s="23">
        <v>59.0</v>
      </c>
      <c r="L171" s="23">
        <v>49239.0</v>
      </c>
      <c r="M171" s="23">
        <v>0.0</v>
      </c>
      <c r="N171" s="23">
        <v>1777.0</v>
      </c>
      <c r="O171" s="23">
        <v>96.0</v>
      </c>
      <c r="P171" s="23">
        <v>39.0</v>
      </c>
      <c r="Q171" s="23">
        <v>6.0</v>
      </c>
      <c r="R171" s="23">
        <v>21.0</v>
      </c>
      <c r="S171" s="23">
        <v>49239.0</v>
      </c>
      <c r="T171" s="25">
        <v>0.0</v>
      </c>
      <c r="U171" s="25">
        <v>1888.0</v>
      </c>
      <c r="V171" s="26">
        <v>1.0</v>
      </c>
      <c r="W171" s="5"/>
      <c r="X171" s="27">
        <f t="shared" si="3"/>
        <v>205</v>
      </c>
      <c r="Y171" s="28">
        <f t="shared" si="4"/>
        <v>0.1573148148</v>
      </c>
      <c r="Z171" s="27" t="str">
        <f t="shared" si="5"/>
        <v/>
      </c>
      <c r="AA171" s="29"/>
      <c r="AB171" s="29">
        <v>168.0</v>
      </c>
      <c r="AC171" s="29" t="s">
        <v>462</v>
      </c>
      <c r="AD171" s="29"/>
      <c r="AG171" s="10"/>
    </row>
    <row r="172">
      <c r="A172" s="23">
        <v>169.0</v>
      </c>
      <c r="B172" s="10" t="s">
        <v>463</v>
      </c>
      <c r="C172" s="18">
        <v>41206.18577546296</v>
      </c>
      <c r="D172" s="18">
        <v>43661.61939814815</v>
      </c>
      <c r="E172" s="10" t="s">
        <v>35</v>
      </c>
      <c r="F172" s="23">
        <v>20.0</v>
      </c>
      <c r="G172" s="25">
        <v>1900.0</v>
      </c>
      <c r="H172" s="23">
        <v>52.0</v>
      </c>
      <c r="I172" s="23">
        <v>2062.0</v>
      </c>
      <c r="J172" s="23">
        <v>244.0</v>
      </c>
      <c r="K172" s="23">
        <v>874.0</v>
      </c>
      <c r="L172" s="23">
        <v>19879.0</v>
      </c>
      <c r="M172" s="23">
        <v>0.0</v>
      </c>
      <c r="N172" s="23">
        <v>1373.0</v>
      </c>
      <c r="O172" s="23">
        <v>84.0</v>
      </c>
      <c r="P172" s="23">
        <v>94.0</v>
      </c>
      <c r="Q172" s="23">
        <v>10.0</v>
      </c>
      <c r="R172" s="23">
        <v>70.0</v>
      </c>
      <c r="S172" s="23">
        <v>19879.0</v>
      </c>
      <c r="T172" s="25">
        <v>0.0</v>
      </c>
      <c r="U172" s="25">
        <v>2284.0</v>
      </c>
      <c r="V172" s="26">
        <v>26.0</v>
      </c>
      <c r="W172" s="5"/>
      <c r="X172" s="27">
        <f t="shared" si="3"/>
        <v>3180</v>
      </c>
      <c r="Y172" s="28">
        <f t="shared" si="4"/>
        <v>0.1789583333</v>
      </c>
      <c r="Z172" s="27" t="str">
        <f t="shared" si="5"/>
        <v/>
      </c>
      <c r="AA172" s="29"/>
      <c r="AB172" s="29">
        <v>169.0</v>
      </c>
      <c r="AC172" s="29" t="s">
        <v>45</v>
      </c>
      <c r="AD172" s="29"/>
      <c r="AG172" s="10"/>
    </row>
    <row r="173">
      <c r="A173" s="23">
        <v>170.0</v>
      </c>
      <c r="B173" s="10" t="s">
        <v>465</v>
      </c>
      <c r="C173" s="18">
        <v>42991.42072916667</v>
      </c>
      <c r="D173" s="18">
        <v>43661.61938657407</v>
      </c>
      <c r="E173" s="10" t="s">
        <v>39</v>
      </c>
      <c r="F173" s="23">
        <v>2.0</v>
      </c>
      <c r="G173" s="25">
        <v>1897.0</v>
      </c>
      <c r="H173" s="23">
        <v>81.0</v>
      </c>
      <c r="I173" s="23">
        <v>206.0</v>
      </c>
      <c r="J173" s="23">
        <v>19.0</v>
      </c>
      <c r="K173" s="23">
        <v>67.0</v>
      </c>
      <c r="L173" s="23">
        <v>26045.0</v>
      </c>
      <c r="M173" s="23">
        <v>0.0</v>
      </c>
      <c r="N173" s="10" t="s">
        <v>36</v>
      </c>
      <c r="O173" s="10" t="s">
        <v>36</v>
      </c>
      <c r="P173" s="23">
        <v>0.0</v>
      </c>
      <c r="Q173" s="23">
        <v>0.0</v>
      </c>
      <c r="R173" s="23">
        <v>0.0</v>
      </c>
      <c r="S173" s="10" t="s">
        <v>36</v>
      </c>
      <c r="T173" s="14" t="s">
        <v>36</v>
      </c>
      <c r="U173" s="25">
        <v>2027.0</v>
      </c>
      <c r="V173" s="26">
        <v>28.0</v>
      </c>
      <c r="W173" s="5"/>
      <c r="X173" s="27">
        <f t="shared" si="3"/>
        <v>292</v>
      </c>
      <c r="Y173" s="28">
        <f t="shared" si="4"/>
        <v>0.1789699074</v>
      </c>
      <c r="Z173" s="27" t="str">
        <f t="shared" si="5"/>
        <v/>
      </c>
      <c r="AA173" s="29"/>
      <c r="AB173" s="29">
        <v>170.0</v>
      </c>
      <c r="AC173" s="29" t="s">
        <v>467</v>
      </c>
      <c r="AD173" s="29"/>
      <c r="AG173" s="10"/>
    </row>
    <row r="174">
      <c r="A174" s="23">
        <v>171.0</v>
      </c>
      <c r="B174" s="10" t="s">
        <v>468</v>
      </c>
      <c r="C174" s="18">
        <v>42917.22489583334</v>
      </c>
      <c r="D174" s="18">
        <v>43661.6075</v>
      </c>
      <c r="E174" s="10" t="s">
        <v>35</v>
      </c>
      <c r="F174" s="23">
        <v>13.0</v>
      </c>
      <c r="G174" s="25">
        <v>1895.0</v>
      </c>
      <c r="H174" s="23">
        <v>74.0</v>
      </c>
      <c r="I174" s="23">
        <v>97.0</v>
      </c>
      <c r="J174" s="23">
        <v>17.0</v>
      </c>
      <c r="K174" s="23">
        <v>28.0</v>
      </c>
      <c r="L174" s="23">
        <v>10845.0</v>
      </c>
      <c r="M174" s="23">
        <v>0.0</v>
      </c>
      <c r="N174" s="23">
        <v>1701.0</v>
      </c>
      <c r="O174" s="23">
        <v>82.0</v>
      </c>
      <c r="P174" s="23">
        <v>24.0</v>
      </c>
      <c r="Q174" s="23">
        <v>10.0</v>
      </c>
      <c r="R174" s="23">
        <v>16.0</v>
      </c>
      <c r="S174" s="23">
        <v>10845.0</v>
      </c>
      <c r="T174" s="25">
        <v>0.0</v>
      </c>
      <c r="U174" s="25">
        <v>2060.0</v>
      </c>
      <c r="V174" s="33" t="s">
        <v>36</v>
      </c>
      <c r="W174" s="5"/>
      <c r="X174" s="27">
        <f t="shared" si="3"/>
        <v>142</v>
      </c>
      <c r="Y174" s="28">
        <f t="shared" si="4"/>
        <v>0.1908564815</v>
      </c>
      <c r="Z174" s="27" t="str">
        <f t="shared" si="5"/>
        <v/>
      </c>
      <c r="AA174" s="29"/>
      <c r="AB174" s="29">
        <v>171.0</v>
      </c>
      <c r="AC174" s="29" t="s">
        <v>470</v>
      </c>
      <c r="AD174" s="29"/>
      <c r="AG174" s="10"/>
    </row>
    <row r="175">
      <c r="A175" s="23">
        <v>172.0</v>
      </c>
      <c r="B175" s="10" t="s">
        <v>471</v>
      </c>
      <c r="C175" s="18">
        <v>43520.65726851852</v>
      </c>
      <c r="D175" s="18">
        <v>43661.70858796296</v>
      </c>
      <c r="E175" s="10" t="s">
        <v>39</v>
      </c>
      <c r="F175" s="23">
        <v>2.0</v>
      </c>
      <c r="G175" s="25">
        <v>1894.0</v>
      </c>
      <c r="H175" s="23">
        <v>92.0</v>
      </c>
      <c r="I175" s="23">
        <v>21.0</v>
      </c>
      <c r="J175" s="23">
        <v>2.0</v>
      </c>
      <c r="K175" s="23">
        <v>1.0</v>
      </c>
      <c r="L175" s="23">
        <v>15348.0</v>
      </c>
      <c r="M175" s="23">
        <v>0.0</v>
      </c>
      <c r="N175" s="10" t="s">
        <v>36</v>
      </c>
      <c r="O175" s="10" t="s">
        <v>36</v>
      </c>
      <c r="P175" s="23">
        <v>0.0</v>
      </c>
      <c r="Q175" s="23">
        <v>0.0</v>
      </c>
      <c r="R175" s="23">
        <v>0.0</v>
      </c>
      <c r="S175" s="10" t="s">
        <v>36</v>
      </c>
      <c r="T175" s="14" t="s">
        <v>36</v>
      </c>
      <c r="U175" s="25">
        <v>840.0</v>
      </c>
      <c r="V175" s="26">
        <v>8.0</v>
      </c>
      <c r="W175" s="5"/>
      <c r="X175" s="27">
        <f t="shared" si="3"/>
        <v>24</v>
      </c>
      <c r="Y175" s="28">
        <f t="shared" si="4"/>
        <v>0.08976851852</v>
      </c>
      <c r="Z175" s="27" t="str">
        <f t="shared" si="5"/>
        <v/>
      </c>
      <c r="AA175" s="29"/>
      <c r="AB175" s="29">
        <v>172.0</v>
      </c>
      <c r="AC175" s="29" t="s">
        <v>473</v>
      </c>
      <c r="AD175" s="29"/>
      <c r="AG175" s="10"/>
    </row>
    <row r="176">
      <c r="A176" s="23">
        <v>173.0</v>
      </c>
      <c r="B176" s="10" t="s">
        <v>474</v>
      </c>
      <c r="C176" s="18">
        <v>42902.02510416666</v>
      </c>
      <c r="D176" s="18">
        <v>43661.74787037037</v>
      </c>
      <c r="E176" s="10" t="s">
        <v>35</v>
      </c>
      <c r="F176" s="23">
        <v>0.0</v>
      </c>
      <c r="G176" s="25">
        <v>1892.0</v>
      </c>
      <c r="H176" s="23">
        <v>123.0</v>
      </c>
      <c r="I176" s="23">
        <v>43.0</v>
      </c>
      <c r="J176" s="23">
        <v>10.0</v>
      </c>
      <c r="K176" s="23">
        <v>29.0</v>
      </c>
      <c r="L176" s="23">
        <v>13004.0</v>
      </c>
      <c r="M176" s="23">
        <v>0.0</v>
      </c>
      <c r="N176" s="23">
        <v>1326.0</v>
      </c>
      <c r="O176" s="23">
        <v>284.0</v>
      </c>
      <c r="P176" s="23">
        <v>1.0</v>
      </c>
      <c r="Q176" s="23">
        <v>0.0</v>
      </c>
      <c r="R176" s="23">
        <v>0.0</v>
      </c>
      <c r="S176" s="23">
        <v>13004.0</v>
      </c>
      <c r="T176" s="25">
        <v>0.0</v>
      </c>
      <c r="U176" s="25">
        <v>2485.0</v>
      </c>
      <c r="V176" s="26">
        <v>34.0</v>
      </c>
      <c r="W176" s="5"/>
      <c r="X176" s="27">
        <f t="shared" si="3"/>
        <v>82</v>
      </c>
      <c r="Y176" s="28">
        <f t="shared" si="4"/>
        <v>0.05048611111</v>
      </c>
      <c r="Z176" s="27" t="str">
        <f t="shared" si="5"/>
        <v/>
      </c>
      <c r="AA176" s="29"/>
      <c r="AB176" s="29">
        <v>173.0</v>
      </c>
      <c r="AC176" s="29" t="s">
        <v>476</v>
      </c>
      <c r="AD176" s="29"/>
      <c r="AG176" s="10"/>
    </row>
    <row r="177">
      <c r="A177" s="23">
        <v>174.0</v>
      </c>
      <c r="B177" s="10" t="s">
        <v>477</v>
      </c>
      <c r="C177" s="18">
        <v>41771.64450231481</v>
      </c>
      <c r="D177" s="18">
        <v>43660.09502314815</v>
      </c>
      <c r="E177" s="10" t="s">
        <v>39</v>
      </c>
      <c r="F177" s="23">
        <v>0.0</v>
      </c>
      <c r="G177" s="25">
        <v>1892.0</v>
      </c>
      <c r="H177" s="23">
        <v>104.0</v>
      </c>
      <c r="I177" s="23">
        <v>132.0</v>
      </c>
      <c r="J177" s="23">
        <v>22.0</v>
      </c>
      <c r="K177" s="23">
        <v>63.0</v>
      </c>
      <c r="L177" s="23">
        <v>21409.0</v>
      </c>
      <c r="M177" s="23">
        <v>0.0</v>
      </c>
      <c r="N177" s="10" t="s">
        <v>36</v>
      </c>
      <c r="O177" s="10" t="s">
        <v>36</v>
      </c>
      <c r="P177" s="23">
        <v>0.0</v>
      </c>
      <c r="Q177" s="23">
        <v>0.0</v>
      </c>
      <c r="R177" s="23">
        <v>0.0</v>
      </c>
      <c r="S177" s="10" t="s">
        <v>36</v>
      </c>
      <c r="T177" s="14" t="s">
        <v>36</v>
      </c>
      <c r="U177" s="25">
        <v>2495.0</v>
      </c>
      <c r="V177" s="26">
        <v>29.0</v>
      </c>
      <c r="W177" s="5"/>
      <c r="X177" s="27">
        <f t="shared" si="3"/>
        <v>217</v>
      </c>
      <c r="Y177" s="28">
        <f t="shared" si="4"/>
        <v>1.703333333</v>
      </c>
      <c r="Z177" s="27" t="str">
        <f t="shared" si="5"/>
        <v/>
      </c>
      <c r="AA177" s="29"/>
      <c r="AB177" s="29">
        <v>174.0</v>
      </c>
      <c r="AC177" s="29" t="s">
        <v>133</v>
      </c>
      <c r="AD177" s="29"/>
      <c r="AG177" s="10"/>
    </row>
    <row r="178">
      <c r="A178" s="23">
        <v>175.0</v>
      </c>
      <c r="B178" s="10" t="s">
        <v>479</v>
      </c>
      <c r="C178" s="18">
        <v>40210.43001157408</v>
      </c>
      <c r="D178" s="18">
        <v>43654.792766203704</v>
      </c>
      <c r="E178" s="10" t="s">
        <v>39</v>
      </c>
      <c r="F178" s="23">
        <v>0.0</v>
      </c>
      <c r="G178" s="25">
        <v>1891.0</v>
      </c>
      <c r="H178" s="23">
        <v>125.0</v>
      </c>
      <c r="I178" s="23">
        <v>9.0</v>
      </c>
      <c r="J178" s="23">
        <v>0.0</v>
      </c>
      <c r="K178" s="23">
        <v>0.0</v>
      </c>
      <c r="L178" s="23">
        <v>20925.0</v>
      </c>
      <c r="M178" s="23">
        <v>0.0</v>
      </c>
      <c r="N178" s="10" t="s">
        <v>36</v>
      </c>
      <c r="O178" s="10" t="s">
        <v>36</v>
      </c>
      <c r="P178" s="23">
        <v>0.0</v>
      </c>
      <c r="Q178" s="23">
        <v>0.0</v>
      </c>
      <c r="R178" s="23">
        <v>0.0</v>
      </c>
      <c r="S178" s="10" t="s">
        <v>36</v>
      </c>
      <c r="T178" s="14" t="s">
        <v>36</v>
      </c>
      <c r="U178" s="25">
        <v>1854.0</v>
      </c>
      <c r="V178" s="14" t="s">
        <v>36</v>
      </c>
      <c r="W178" s="5"/>
      <c r="X178" s="27">
        <f t="shared" si="3"/>
        <v>9</v>
      </c>
      <c r="Y178" s="28">
        <f t="shared" si="4"/>
        <v>7.005590278</v>
      </c>
      <c r="Z178" s="27" t="str">
        <f t="shared" si="5"/>
        <v/>
      </c>
      <c r="AA178" s="29"/>
      <c r="AB178" s="29">
        <v>175.0</v>
      </c>
      <c r="AC178" s="29" t="s">
        <v>481</v>
      </c>
      <c r="AD178" s="29"/>
      <c r="AG178" s="10"/>
    </row>
    <row r="179">
      <c r="A179" s="23">
        <v>176.0</v>
      </c>
      <c r="B179" s="10" t="s">
        <v>482</v>
      </c>
      <c r="C179" s="18">
        <v>43508.343356481484</v>
      </c>
      <c r="D179" s="18">
        <v>43661.72825231482</v>
      </c>
      <c r="E179" s="10" t="s">
        <v>35</v>
      </c>
      <c r="F179" s="23">
        <v>2.0</v>
      </c>
      <c r="G179" s="25">
        <v>1890.0</v>
      </c>
      <c r="H179" s="23">
        <v>118.0</v>
      </c>
      <c r="I179" s="23">
        <v>21.0</v>
      </c>
      <c r="J179" s="23">
        <v>0.0</v>
      </c>
      <c r="K179" s="23">
        <v>2.0</v>
      </c>
      <c r="L179" s="23">
        <v>43573.0</v>
      </c>
      <c r="M179" s="23">
        <v>0.0</v>
      </c>
      <c r="N179" s="10" t="s">
        <v>36</v>
      </c>
      <c r="O179" s="10" t="s">
        <v>36</v>
      </c>
      <c r="P179" s="23">
        <v>0.0</v>
      </c>
      <c r="Q179" s="23">
        <v>0.0</v>
      </c>
      <c r="R179" s="23">
        <v>0.0</v>
      </c>
      <c r="S179" s="10" t="s">
        <v>36</v>
      </c>
      <c r="T179" s="14" t="s">
        <v>36</v>
      </c>
      <c r="U179" s="25">
        <v>1979.0</v>
      </c>
      <c r="V179" s="25">
        <v>15.0</v>
      </c>
      <c r="W179" s="5"/>
      <c r="X179" s="27">
        <f t="shared" si="3"/>
        <v>23</v>
      </c>
      <c r="Y179" s="28">
        <f t="shared" si="4"/>
        <v>0.07010416666</v>
      </c>
      <c r="Z179" s="27" t="str">
        <f t="shared" si="5"/>
        <v/>
      </c>
      <c r="AA179" s="29"/>
      <c r="AB179" s="29">
        <v>176.0</v>
      </c>
      <c r="AC179" s="29" t="s">
        <v>484</v>
      </c>
      <c r="AD179" s="29"/>
      <c r="AG179" s="10"/>
    </row>
    <row r="180">
      <c r="A180" s="23">
        <v>177.0</v>
      </c>
      <c r="B180" s="10" t="s">
        <v>485</v>
      </c>
      <c r="C180" s="18">
        <v>43179.39429398148</v>
      </c>
      <c r="D180" s="18">
        <v>43658.42959490741</v>
      </c>
      <c r="E180" s="10" t="s">
        <v>39</v>
      </c>
      <c r="F180" s="23">
        <v>0.0</v>
      </c>
      <c r="G180" s="25">
        <v>1890.0</v>
      </c>
      <c r="H180" s="23">
        <v>95.0</v>
      </c>
      <c r="I180" s="23">
        <v>54.0</v>
      </c>
      <c r="J180" s="23">
        <v>2.0</v>
      </c>
      <c r="K180" s="23">
        <v>14.0</v>
      </c>
      <c r="L180" s="23">
        <v>15786.0</v>
      </c>
      <c r="M180" s="23">
        <v>0.0</v>
      </c>
      <c r="N180" s="10" t="s">
        <v>36</v>
      </c>
      <c r="O180" s="10" t="s">
        <v>36</v>
      </c>
      <c r="P180" s="23">
        <v>0.0</v>
      </c>
      <c r="Q180" s="23">
        <v>0.0</v>
      </c>
      <c r="R180" s="23">
        <v>0.0</v>
      </c>
      <c r="S180" s="10" t="s">
        <v>36</v>
      </c>
      <c r="T180" s="14" t="s">
        <v>36</v>
      </c>
      <c r="U180" s="14" t="s">
        <v>36</v>
      </c>
      <c r="V180" s="33" t="s">
        <v>36</v>
      </c>
      <c r="W180" s="5"/>
      <c r="X180" s="27">
        <f t="shared" si="3"/>
        <v>70</v>
      </c>
      <c r="Y180" s="28">
        <f t="shared" si="4"/>
        <v>3.368761574</v>
      </c>
      <c r="Z180" s="27" t="str">
        <f t="shared" si="5"/>
        <v/>
      </c>
      <c r="AA180" s="29"/>
      <c r="AB180" s="29">
        <v>177.0</v>
      </c>
      <c r="AC180" s="29" t="s">
        <v>486</v>
      </c>
      <c r="AD180" s="29"/>
      <c r="AG180" s="10"/>
    </row>
    <row r="181">
      <c r="A181" s="23">
        <v>178.0</v>
      </c>
      <c r="B181" s="10" t="s">
        <v>177</v>
      </c>
      <c r="C181" s="18">
        <v>42768.75116898148</v>
      </c>
      <c r="D181" s="18">
        <v>43661.65008101852</v>
      </c>
      <c r="E181" s="10" t="s">
        <v>39</v>
      </c>
      <c r="F181" s="23">
        <v>20.0</v>
      </c>
      <c r="G181" s="25">
        <v>1889.0</v>
      </c>
      <c r="H181" s="23">
        <v>74.0</v>
      </c>
      <c r="I181" s="23">
        <v>166.0</v>
      </c>
      <c r="J181" s="23">
        <v>20.0</v>
      </c>
      <c r="K181" s="23">
        <v>79.0</v>
      </c>
      <c r="L181" s="23">
        <v>63118.0</v>
      </c>
      <c r="M181" s="23">
        <v>0.0</v>
      </c>
      <c r="N181" s="23">
        <v>1276.0</v>
      </c>
      <c r="O181" s="23">
        <v>222.0</v>
      </c>
      <c r="P181" s="23">
        <v>1.0</v>
      </c>
      <c r="Q181" s="23">
        <v>0.0</v>
      </c>
      <c r="R181" s="23">
        <v>1.0</v>
      </c>
      <c r="S181" s="23">
        <v>63118.0</v>
      </c>
      <c r="T181" s="25">
        <v>0.0</v>
      </c>
      <c r="U181" s="25">
        <v>1855.0</v>
      </c>
      <c r="V181" s="25">
        <v>26.0</v>
      </c>
      <c r="W181" s="5"/>
      <c r="X181" s="27">
        <f t="shared" si="3"/>
        <v>265</v>
      </c>
      <c r="Y181" s="28">
        <f t="shared" si="4"/>
        <v>0.148275463</v>
      </c>
      <c r="Z181" s="27" t="str">
        <f t="shared" si="5"/>
        <v>SI</v>
      </c>
      <c r="AA181" s="29"/>
      <c r="AB181" s="29">
        <v>178.0</v>
      </c>
      <c r="AC181" s="29" t="s">
        <v>488</v>
      </c>
      <c r="AD181" s="29"/>
      <c r="AG181" s="10"/>
    </row>
    <row r="182">
      <c r="A182" s="23">
        <v>179.0</v>
      </c>
      <c r="B182" s="10" t="s">
        <v>489</v>
      </c>
      <c r="C182" s="18">
        <v>40766.82041666667</v>
      </c>
      <c r="D182" s="18">
        <v>43642.40075231482</v>
      </c>
      <c r="E182" s="10" t="s">
        <v>39</v>
      </c>
      <c r="F182" s="23">
        <v>0.0</v>
      </c>
      <c r="G182" s="25">
        <v>1889.0</v>
      </c>
      <c r="H182" s="23">
        <v>142.0</v>
      </c>
      <c r="I182" s="23">
        <v>24.0</v>
      </c>
      <c r="J182" s="23">
        <v>1.0</v>
      </c>
      <c r="K182" s="23">
        <v>16.0</v>
      </c>
      <c r="L182" s="23">
        <v>49170.0</v>
      </c>
      <c r="M182" s="23">
        <v>0.0</v>
      </c>
      <c r="N182" s="10" t="s">
        <v>36</v>
      </c>
      <c r="O182" s="10" t="s">
        <v>36</v>
      </c>
      <c r="P182" s="23">
        <v>0.0</v>
      </c>
      <c r="Q182" s="23">
        <v>0.0</v>
      </c>
      <c r="R182" s="23">
        <v>0.0</v>
      </c>
      <c r="S182" s="10" t="s">
        <v>36</v>
      </c>
      <c r="T182" s="14" t="s">
        <v>36</v>
      </c>
      <c r="U182" s="25">
        <v>2089.0</v>
      </c>
      <c r="V182" s="26">
        <v>23.0</v>
      </c>
      <c r="W182" s="5"/>
      <c r="X182" s="27">
        <f t="shared" si="3"/>
        <v>41</v>
      </c>
      <c r="Y182" s="28">
        <f t="shared" si="4"/>
        <v>19.39760417</v>
      </c>
      <c r="Z182" s="27" t="str">
        <f t="shared" si="5"/>
        <v/>
      </c>
      <c r="AA182" s="29"/>
      <c r="AB182" s="29">
        <v>179.0</v>
      </c>
      <c r="AC182" s="29" t="s">
        <v>490</v>
      </c>
      <c r="AD182" s="29"/>
      <c r="AG182" s="10"/>
    </row>
    <row r="183">
      <c r="A183" s="23">
        <v>180.0</v>
      </c>
      <c r="B183" s="10" t="s">
        <v>491</v>
      </c>
      <c r="C183" s="18">
        <v>42333.31407407407</v>
      </c>
      <c r="D183" s="18">
        <v>43661.39857638889</v>
      </c>
      <c r="E183" s="10" t="s">
        <v>39</v>
      </c>
      <c r="F183" s="23">
        <v>0.0</v>
      </c>
      <c r="G183" s="25">
        <v>1887.0</v>
      </c>
      <c r="H183" s="23">
        <v>147.0</v>
      </c>
      <c r="I183" s="23">
        <v>154.0</v>
      </c>
      <c r="J183" s="23">
        <v>14.0</v>
      </c>
      <c r="K183" s="23">
        <v>53.0</v>
      </c>
      <c r="L183" s="23">
        <v>19584.0</v>
      </c>
      <c r="M183" s="23">
        <v>0.0</v>
      </c>
      <c r="N183" s="23">
        <v>1519.0</v>
      </c>
      <c r="O183" s="23">
        <v>251.0</v>
      </c>
      <c r="P183" s="23">
        <v>2.0</v>
      </c>
      <c r="Q183" s="23">
        <v>0.0</v>
      </c>
      <c r="R183" s="23">
        <v>0.0</v>
      </c>
      <c r="S183" s="23">
        <v>19584.0</v>
      </c>
      <c r="T183" s="25">
        <v>0.0</v>
      </c>
      <c r="U183" s="25">
        <v>1745.0</v>
      </c>
      <c r="V183" s="33" t="s">
        <v>36</v>
      </c>
      <c r="W183" s="5"/>
      <c r="X183" s="27">
        <f t="shared" si="3"/>
        <v>221</v>
      </c>
      <c r="Y183" s="28">
        <f t="shared" si="4"/>
        <v>0.3997800926</v>
      </c>
      <c r="Z183" s="27" t="str">
        <f t="shared" si="5"/>
        <v/>
      </c>
      <c r="AA183" s="29"/>
      <c r="AB183" s="29">
        <v>180.0</v>
      </c>
      <c r="AC183" s="29" t="s">
        <v>493</v>
      </c>
      <c r="AD183" s="29"/>
      <c r="AG183" s="10"/>
    </row>
    <row r="184">
      <c r="A184" s="23">
        <v>181.0</v>
      </c>
      <c r="B184" s="10" t="s">
        <v>494</v>
      </c>
      <c r="C184" s="18">
        <v>43478.399988425925</v>
      </c>
      <c r="D184" s="18">
        <v>43661.45253472222</v>
      </c>
      <c r="E184" s="10" t="s">
        <v>35</v>
      </c>
      <c r="F184" s="23">
        <v>1.0</v>
      </c>
      <c r="G184" s="25">
        <v>1886.0</v>
      </c>
      <c r="H184" s="23">
        <v>282.0</v>
      </c>
      <c r="I184" s="23">
        <v>2.0</v>
      </c>
      <c r="J184" s="23">
        <v>0.0</v>
      </c>
      <c r="K184" s="23">
        <v>0.0</v>
      </c>
      <c r="L184" s="23">
        <v>20865.0</v>
      </c>
      <c r="M184" s="23">
        <v>0.0</v>
      </c>
      <c r="N184" s="10" t="s">
        <v>36</v>
      </c>
      <c r="O184" s="10" t="s">
        <v>36</v>
      </c>
      <c r="P184" s="23">
        <v>0.0</v>
      </c>
      <c r="Q184" s="23">
        <v>0.0</v>
      </c>
      <c r="R184" s="23">
        <v>0.0</v>
      </c>
      <c r="S184" s="10" t="s">
        <v>36</v>
      </c>
      <c r="T184" s="14" t="s">
        <v>36</v>
      </c>
      <c r="U184" s="25">
        <v>2401.0</v>
      </c>
      <c r="V184" s="26">
        <v>34.0</v>
      </c>
      <c r="W184" s="5"/>
      <c r="X184" s="27">
        <f t="shared" si="3"/>
        <v>2</v>
      </c>
      <c r="Y184" s="28">
        <f t="shared" si="4"/>
        <v>0.3458217593</v>
      </c>
      <c r="Z184" s="27" t="str">
        <f t="shared" si="5"/>
        <v/>
      </c>
      <c r="AA184" s="29"/>
      <c r="AB184" s="29">
        <v>181.0</v>
      </c>
      <c r="AC184" s="29" t="s">
        <v>496</v>
      </c>
      <c r="AD184" s="29"/>
      <c r="AG184" s="10"/>
    </row>
    <row r="185">
      <c r="A185" s="23">
        <v>182.0</v>
      </c>
      <c r="B185" s="10" t="s">
        <v>497</v>
      </c>
      <c r="C185" s="18">
        <v>41328.006516203706</v>
      </c>
      <c r="D185" s="18">
        <v>43643.503171296295</v>
      </c>
      <c r="E185" s="10" t="s">
        <v>35</v>
      </c>
      <c r="F185" s="23">
        <v>0.0</v>
      </c>
      <c r="G185" s="25">
        <v>1884.0</v>
      </c>
      <c r="H185" s="23">
        <v>225.0</v>
      </c>
      <c r="I185" s="23">
        <v>1.0</v>
      </c>
      <c r="J185" s="23">
        <v>0.0</v>
      </c>
      <c r="K185" s="23">
        <v>2.0</v>
      </c>
      <c r="L185" s="23">
        <v>37932.0</v>
      </c>
      <c r="M185" s="23">
        <v>0.0</v>
      </c>
      <c r="N185" s="10" t="s">
        <v>36</v>
      </c>
      <c r="O185" s="10" t="s">
        <v>36</v>
      </c>
      <c r="P185" s="23">
        <v>0.0</v>
      </c>
      <c r="Q185" s="23">
        <v>0.0</v>
      </c>
      <c r="R185" s="23">
        <v>0.0</v>
      </c>
      <c r="S185" s="10" t="s">
        <v>36</v>
      </c>
      <c r="T185" s="14" t="s">
        <v>36</v>
      </c>
      <c r="U185" s="25">
        <v>3036.0</v>
      </c>
      <c r="V185" s="26">
        <v>43.0</v>
      </c>
      <c r="W185" s="5"/>
      <c r="X185" s="27">
        <f t="shared" si="3"/>
        <v>3</v>
      </c>
      <c r="Y185" s="28">
        <f t="shared" si="4"/>
        <v>18.29518519</v>
      </c>
      <c r="Z185" s="27" t="str">
        <f t="shared" si="5"/>
        <v/>
      </c>
      <c r="AA185" s="29"/>
      <c r="AB185" s="29">
        <v>182.0</v>
      </c>
      <c r="AC185" s="29" t="s">
        <v>227</v>
      </c>
      <c r="AD185" s="29"/>
      <c r="AG185" s="10"/>
    </row>
    <row r="186">
      <c r="A186" s="23">
        <v>183.0</v>
      </c>
      <c r="B186" s="10" t="s">
        <v>499</v>
      </c>
      <c r="C186" s="18">
        <v>43556.26162037037</v>
      </c>
      <c r="D186" s="18">
        <v>43661.77135416667</v>
      </c>
      <c r="E186" s="10" t="s">
        <v>35</v>
      </c>
      <c r="F186" s="23">
        <v>14.0</v>
      </c>
      <c r="G186" s="25">
        <v>1883.0</v>
      </c>
      <c r="H186" s="23">
        <v>68.0</v>
      </c>
      <c r="I186" s="23">
        <v>72.0</v>
      </c>
      <c r="J186" s="23">
        <v>9.0</v>
      </c>
      <c r="K186" s="23">
        <v>19.0</v>
      </c>
      <c r="L186" s="23">
        <v>56394.0</v>
      </c>
      <c r="M186" s="23">
        <v>0.0</v>
      </c>
      <c r="N186" s="10" t="s">
        <v>36</v>
      </c>
      <c r="O186" s="10" t="s">
        <v>36</v>
      </c>
      <c r="P186" s="23">
        <v>0.0</v>
      </c>
      <c r="Q186" s="23">
        <v>0.0</v>
      </c>
      <c r="R186" s="23">
        <v>0.0</v>
      </c>
      <c r="S186" s="10" t="s">
        <v>36</v>
      </c>
      <c r="T186" s="14" t="s">
        <v>36</v>
      </c>
      <c r="U186" s="25">
        <v>1704.0</v>
      </c>
      <c r="V186" s="26">
        <v>15.0</v>
      </c>
      <c r="W186" s="5"/>
      <c r="X186" s="27">
        <f t="shared" si="3"/>
        <v>100</v>
      </c>
      <c r="Y186" s="28">
        <f t="shared" si="4"/>
        <v>0.02700231481</v>
      </c>
      <c r="Z186" s="27" t="str">
        <f t="shared" si="5"/>
        <v/>
      </c>
      <c r="AA186" s="29"/>
      <c r="AB186" s="29">
        <v>183.0</v>
      </c>
      <c r="AC186" s="29" t="s">
        <v>501</v>
      </c>
      <c r="AD186" s="29"/>
      <c r="AG186" s="10"/>
    </row>
    <row r="187">
      <c r="A187" s="23">
        <v>184.0</v>
      </c>
      <c r="B187" s="10" t="s">
        <v>502</v>
      </c>
      <c r="C187" s="18">
        <v>42424.34079861111</v>
      </c>
      <c r="D187" s="18">
        <v>43661.55930555556</v>
      </c>
      <c r="E187" s="10" t="s">
        <v>39</v>
      </c>
      <c r="F187" s="23">
        <v>0.0</v>
      </c>
      <c r="G187" s="25">
        <v>1882.0</v>
      </c>
      <c r="H187" s="23">
        <v>99.0</v>
      </c>
      <c r="I187" s="23">
        <v>73.0</v>
      </c>
      <c r="J187" s="23">
        <v>3.0</v>
      </c>
      <c r="K187" s="23">
        <v>45.0</v>
      </c>
      <c r="L187" s="23">
        <v>11829.0</v>
      </c>
      <c r="M187" s="23">
        <v>0.0</v>
      </c>
      <c r="N187" s="10" t="s">
        <v>36</v>
      </c>
      <c r="O187" s="10" t="s">
        <v>36</v>
      </c>
      <c r="P187" s="23">
        <v>0.0</v>
      </c>
      <c r="Q187" s="23">
        <v>0.0</v>
      </c>
      <c r="R187" s="23">
        <v>0.0</v>
      </c>
      <c r="S187" s="10" t="s">
        <v>36</v>
      </c>
      <c r="T187" s="14" t="s">
        <v>36</v>
      </c>
      <c r="U187" s="25">
        <v>2421.0</v>
      </c>
      <c r="V187" s="25">
        <v>28.0</v>
      </c>
      <c r="W187" s="5"/>
      <c r="X187" s="27">
        <f t="shared" si="3"/>
        <v>121</v>
      </c>
      <c r="Y187" s="28">
        <f t="shared" si="4"/>
        <v>0.2390509259</v>
      </c>
      <c r="Z187" s="27" t="str">
        <f t="shared" si="5"/>
        <v/>
      </c>
      <c r="AA187" s="29"/>
      <c r="AB187" s="29">
        <v>184.0</v>
      </c>
      <c r="AC187" s="29" t="s">
        <v>503</v>
      </c>
      <c r="AD187" s="29"/>
      <c r="AG187" s="10"/>
    </row>
    <row r="188">
      <c r="A188" s="23">
        <v>185.0</v>
      </c>
      <c r="B188" s="10" t="s">
        <v>326</v>
      </c>
      <c r="C188" s="18">
        <v>43326.39313657407</v>
      </c>
      <c r="D188" s="18">
        <v>43661.7097337963</v>
      </c>
      <c r="E188" s="10" t="s">
        <v>39</v>
      </c>
      <c r="F188" s="23">
        <v>85.0</v>
      </c>
      <c r="G188" s="25">
        <v>1881.0</v>
      </c>
      <c r="H188" s="23">
        <v>50.0</v>
      </c>
      <c r="I188" s="23">
        <v>625.0</v>
      </c>
      <c r="J188" s="23">
        <v>156.0</v>
      </c>
      <c r="K188" s="23">
        <v>236.0</v>
      </c>
      <c r="L188" s="23">
        <v>143222.0</v>
      </c>
      <c r="M188" s="23">
        <v>2.63</v>
      </c>
      <c r="N188" s="23">
        <v>1644.0</v>
      </c>
      <c r="O188" s="23">
        <v>109.0</v>
      </c>
      <c r="P188" s="23">
        <v>16.0</v>
      </c>
      <c r="Q188" s="23">
        <v>0.0</v>
      </c>
      <c r="R188" s="23">
        <v>1.0</v>
      </c>
      <c r="S188" s="23">
        <v>143222.0</v>
      </c>
      <c r="T188" s="25">
        <v>2.63</v>
      </c>
      <c r="U188" s="25">
        <v>2369.0</v>
      </c>
      <c r="V188" s="26">
        <v>29.0</v>
      </c>
      <c r="W188" s="5"/>
      <c r="X188" s="27">
        <f t="shared" si="3"/>
        <v>1017</v>
      </c>
      <c r="Y188" s="28">
        <f t="shared" si="4"/>
        <v>0.08862268518</v>
      </c>
      <c r="Z188" s="27" t="str">
        <f t="shared" si="5"/>
        <v>SI</v>
      </c>
      <c r="AA188" s="29"/>
      <c r="AB188" s="29">
        <v>185.0</v>
      </c>
      <c r="AC188" s="29" t="s">
        <v>505</v>
      </c>
      <c r="AD188" s="29"/>
      <c r="AG188" s="10"/>
    </row>
    <row r="189">
      <c r="A189" s="23">
        <v>186.0</v>
      </c>
      <c r="B189" s="10" t="s">
        <v>506</v>
      </c>
      <c r="C189" s="18">
        <v>42841.60539351852</v>
      </c>
      <c r="D189" s="18">
        <v>43661.4675</v>
      </c>
      <c r="E189" s="10" t="s">
        <v>39</v>
      </c>
      <c r="F189" s="23">
        <v>0.0</v>
      </c>
      <c r="G189" s="25">
        <v>1881.0</v>
      </c>
      <c r="H189" s="23">
        <v>88.0</v>
      </c>
      <c r="I189" s="23">
        <v>40.0</v>
      </c>
      <c r="J189" s="23">
        <v>1.0</v>
      </c>
      <c r="K189" s="23">
        <v>4.0</v>
      </c>
      <c r="L189" s="23">
        <v>12628.0</v>
      </c>
      <c r="M189" s="23">
        <v>0.0</v>
      </c>
      <c r="N189" s="10" t="s">
        <v>36</v>
      </c>
      <c r="O189" s="10" t="s">
        <v>36</v>
      </c>
      <c r="P189" s="23">
        <v>0.0</v>
      </c>
      <c r="Q189" s="23">
        <v>0.0</v>
      </c>
      <c r="R189" s="23">
        <v>0.0</v>
      </c>
      <c r="S189" s="10" t="s">
        <v>36</v>
      </c>
      <c r="T189" s="14" t="s">
        <v>36</v>
      </c>
      <c r="U189" s="25">
        <v>2248.0</v>
      </c>
      <c r="V189" s="26">
        <v>27.0</v>
      </c>
      <c r="W189" s="5"/>
      <c r="X189" s="27">
        <f t="shared" si="3"/>
        <v>45</v>
      </c>
      <c r="Y189" s="28">
        <f t="shared" si="4"/>
        <v>0.3308564815</v>
      </c>
      <c r="Z189" s="27" t="str">
        <f t="shared" si="5"/>
        <v/>
      </c>
      <c r="AA189" s="29"/>
      <c r="AB189" s="29">
        <v>186.0</v>
      </c>
      <c r="AC189" s="29" t="s">
        <v>507</v>
      </c>
      <c r="AD189" s="29"/>
      <c r="AG189" s="10"/>
    </row>
    <row r="190">
      <c r="A190" s="23">
        <v>187.0</v>
      </c>
      <c r="B190" s="10" t="s">
        <v>508</v>
      </c>
      <c r="C190" s="18">
        <v>40073.90991898148</v>
      </c>
      <c r="D190" s="18">
        <v>43646.829618055555</v>
      </c>
      <c r="E190" s="10" t="s">
        <v>39</v>
      </c>
      <c r="F190" s="23">
        <v>0.0</v>
      </c>
      <c r="G190" s="25">
        <v>1880.0</v>
      </c>
      <c r="H190" s="23">
        <v>131.0</v>
      </c>
      <c r="I190" s="23">
        <v>406.0</v>
      </c>
      <c r="J190" s="23">
        <v>16.0</v>
      </c>
      <c r="K190" s="23">
        <v>326.0</v>
      </c>
      <c r="L190" s="23">
        <v>9544.0</v>
      </c>
      <c r="M190" s="23">
        <v>0.0</v>
      </c>
      <c r="N190" s="23">
        <v>1022.0</v>
      </c>
      <c r="O190" s="23">
        <v>231.0</v>
      </c>
      <c r="P190" s="23">
        <v>0.0</v>
      </c>
      <c r="Q190" s="23">
        <v>0.0</v>
      </c>
      <c r="R190" s="23">
        <v>2.0</v>
      </c>
      <c r="S190" s="23">
        <v>9544.0</v>
      </c>
      <c r="T190" s="25">
        <v>0.0</v>
      </c>
      <c r="U190" s="25">
        <v>1424.0</v>
      </c>
      <c r="V190" s="33" t="s">
        <v>36</v>
      </c>
      <c r="W190" s="5"/>
      <c r="X190" s="27">
        <f t="shared" si="3"/>
        <v>748</v>
      </c>
      <c r="Y190" s="28">
        <f t="shared" si="4"/>
        <v>14.96873843</v>
      </c>
      <c r="Z190" s="27" t="str">
        <f t="shared" si="5"/>
        <v/>
      </c>
      <c r="AA190" s="29"/>
      <c r="AB190" s="29">
        <v>187.0</v>
      </c>
      <c r="AC190" s="29" t="s">
        <v>510</v>
      </c>
      <c r="AD190" s="29"/>
      <c r="AG190" s="10"/>
    </row>
    <row r="191">
      <c r="A191" s="23">
        <v>188.0</v>
      </c>
      <c r="B191" s="10" t="s">
        <v>511</v>
      </c>
      <c r="C191" s="18">
        <v>43418.66396990741</v>
      </c>
      <c r="D191" s="18">
        <v>43661.74420138889</v>
      </c>
      <c r="E191" s="10" t="s">
        <v>39</v>
      </c>
      <c r="F191" s="23">
        <v>9.0</v>
      </c>
      <c r="G191" s="25">
        <v>1879.0</v>
      </c>
      <c r="H191" s="23">
        <v>70.0</v>
      </c>
      <c r="I191" s="23">
        <v>115.0</v>
      </c>
      <c r="J191" s="23">
        <v>16.0</v>
      </c>
      <c r="K191" s="23">
        <v>57.0</v>
      </c>
      <c r="L191" s="23">
        <v>26351.0</v>
      </c>
      <c r="M191" s="23">
        <v>0.0</v>
      </c>
      <c r="N191" s="23">
        <v>1594.0</v>
      </c>
      <c r="O191" s="23">
        <v>90.0</v>
      </c>
      <c r="P191" s="23">
        <v>24.0</v>
      </c>
      <c r="Q191" s="23">
        <v>2.0</v>
      </c>
      <c r="R191" s="23">
        <v>12.0</v>
      </c>
      <c r="S191" s="23">
        <v>26351.0</v>
      </c>
      <c r="T191" s="25">
        <v>0.0</v>
      </c>
      <c r="U191" s="25">
        <v>2429.0</v>
      </c>
      <c r="V191" s="26">
        <v>30.0</v>
      </c>
      <c r="W191" s="5"/>
      <c r="X191" s="27">
        <f t="shared" si="3"/>
        <v>188</v>
      </c>
      <c r="Y191" s="28">
        <f t="shared" si="4"/>
        <v>0.05415509259</v>
      </c>
      <c r="Z191" s="27" t="str">
        <f t="shared" si="5"/>
        <v/>
      </c>
      <c r="AA191" s="29"/>
      <c r="AB191" s="29">
        <v>188.0</v>
      </c>
      <c r="AC191" s="29" t="s">
        <v>513</v>
      </c>
      <c r="AD191" s="29"/>
      <c r="AG191" s="10"/>
    </row>
    <row r="192">
      <c r="A192" s="23">
        <v>189.0</v>
      </c>
      <c r="B192" s="10" t="s">
        <v>514</v>
      </c>
      <c r="C192" s="18">
        <v>42743.173368055555</v>
      </c>
      <c r="D192" s="18">
        <v>43661.73546296296</v>
      </c>
      <c r="E192" s="10" t="s">
        <v>278</v>
      </c>
      <c r="F192" s="23">
        <v>0.0</v>
      </c>
      <c r="G192" s="25">
        <v>1879.0</v>
      </c>
      <c r="H192" s="23">
        <v>70.0</v>
      </c>
      <c r="I192" s="23">
        <v>232.0</v>
      </c>
      <c r="J192" s="23">
        <v>15.0</v>
      </c>
      <c r="K192" s="23">
        <v>89.0</v>
      </c>
      <c r="L192" s="23">
        <v>6115.0</v>
      </c>
      <c r="M192" s="23">
        <v>28.57</v>
      </c>
      <c r="N192" s="23">
        <v>1388.0</v>
      </c>
      <c r="O192" s="23">
        <v>228.0</v>
      </c>
      <c r="P192" s="23">
        <v>0.0</v>
      </c>
      <c r="Q192" s="23">
        <v>2.0</v>
      </c>
      <c r="R192" s="23">
        <v>2.0</v>
      </c>
      <c r="S192" s="23">
        <v>6115.0</v>
      </c>
      <c r="T192" s="25">
        <v>28.57</v>
      </c>
      <c r="U192" s="25">
        <v>2172.0</v>
      </c>
      <c r="V192" s="26">
        <v>38.0</v>
      </c>
      <c r="W192" s="5"/>
      <c r="X192" s="27">
        <f t="shared" si="3"/>
        <v>336</v>
      </c>
      <c r="Y192" s="28">
        <f t="shared" si="4"/>
        <v>0.06289351852</v>
      </c>
      <c r="Z192" s="27" t="str">
        <f t="shared" si="5"/>
        <v/>
      </c>
      <c r="AA192" s="29"/>
      <c r="AB192" s="29">
        <v>189.0</v>
      </c>
      <c r="AC192" s="29" t="s">
        <v>516</v>
      </c>
      <c r="AD192" s="29"/>
      <c r="AG192" s="10"/>
    </row>
    <row r="193">
      <c r="A193" s="23">
        <v>190.0</v>
      </c>
      <c r="B193" s="10" t="s">
        <v>517</v>
      </c>
      <c r="C193" s="18">
        <v>43483.816296296296</v>
      </c>
      <c r="D193" s="18">
        <v>43661.56219907408</v>
      </c>
      <c r="E193" s="10" t="s">
        <v>39</v>
      </c>
      <c r="F193" s="23">
        <v>11.0</v>
      </c>
      <c r="G193" s="25">
        <v>1878.0</v>
      </c>
      <c r="H193" s="23">
        <v>51.0</v>
      </c>
      <c r="I193" s="23">
        <v>425.0</v>
      </c>
      <c r="J193" s="23">
        <v>52.0</v>
      </c>
      <c r="K193" s="23">
        <v>88.0</v>
      </c>
      <c r="L193" s="23">
        <v>7062.0</v>
      </c>
      <c r="M193" s="23">
        <v>0.0</v>
      </c>
      <c r="N193" s="10" t="s">
        <v>36</v>
      </c>
      <c r="O193" s="10" t="s">
        <v>36</v>
      </c>
      <c r="P193" s="23">
        <v>0.0</v>
      </c>
      <c r="Q193" s="23">
        <v>0.0</v>
      </c>
      <c r="R193" s="23">
        <v>0.0</v>
      </c>
      <c r="S193" s="10" t="s">
        <v>36</v>
      </c>
      <c r="T193" s="14" t="s">
        <v>36</v>
      </c>
      <c r="U193" s="25">
        <v>891.0</v>
      </c>
      <c r="V193" s="14" t="s">
        <v>36</v>
      </c>
      <c r="W193" s="5"/>
      <c r="X193" s="27">
        <f t="shared" si="3"/>
        <v>565</v>
      </c>
      <c r="Y193" s="28">
        <f t="shared" si="4"/>
        <v>0.2361574074</v>
      </c>
      <c r="Z193" s="27" t="str">
        <f t="shared" si="5"/>
        <v/>
      </c>
      <c r="AA193" s="29"/>
      <c r="AB193" s="29">
        <v>190.0</v>
      </c>
      <c r="AC193" s="29" t="s">
        <v>519</v>
      </c>
      <c r="AD193" s="29"/>
      <c r="AG193" s="10"/>
    </row>
    <row r="194">
      <c r="A194" s="23">
        <v>191.0</v>
      </c>
      <c r="B194" s="10" t="s">
        <v>520</v>
      </c>
      <c r="C194" s="18">
        <v>42926.17694444444</v>
      </c>
      <c r="D194" s="18">
        <v>43661.64810185185</v>
      </c>
      <c r="E194" s="10" t="s">
        <v>35</v>
      </c>
      <c r="F194" s="23">
        <v>3.0</v>
      </c>
      <c r="G194" s="25">
        <v>1877.0</v>
      </c>
      <c r="H194" s="23">
        <v>67.0</v>
      </c>
      <c r="I194" s="23">
        <v>147.0</v>
      </c>
      <c r="J194" s="23">
        <v>50.0</v>
      </c>
      <c r="K194" s="23">
        <v>125.0</v>
      </c>
      <c r="L194" s="23">
        <v>10852.0</v>
      </c>
      <c r="M194" s="23">
        <v>0.0</v>
      </c>
      <c r="N194" s="10" t="s">
        <v>36</v>
      </c>
      <c r="O194" s="10" t="s">
        <v>36</v>
      </c>
      <c r="P194" s="23">
        <v>0.0</v>
      </c>
      <c r="Q194" s="23">
        <v>0.0</v>
      </c>
      <c r="R194" s="23">
        <v>0.0</v>
      </c>
      <c r="S194" s="10" t="s">
        <v>36</v>
      </c>
      <c r="T194" s="14" t="s">
        <v>36</v>
      </c>
      <c r="U194" s="25">
        <v>2088.0</v>
      </c>
      <c r="V194" s="26">
        <v>16.0</v>
      </c>
      <c r="W194" s="5"/>
      <c r="X194" s="27">
        <f t="shared" si="3"/>
        <v>322</v>
      </c>
      <c r="Y194" s="28">
        <f t="shared" si="4"/>
        <v>0.1502546296</v>
      </c>
      <c r="Z194" s="27" t="str">
        <f t="shared" si="5"/>
        <v/>
      </c>
      <c r="AA194" s="29"/>
      <c r="AB194" s="29">
        <v>191.0</v>
      </c>
      <c r="AC194" s="29" t="s">
        <v>336</v>
      </c>
      <c r="AD194" s="29"/>
      <c r="AG194" s="10"/>
    </row>
    <row r="195">
      <c r="A195" s="23">
        <v>192.0</v>
      </c>
      <c r="B195" s="10" t="s">
        <v>522</v>
      </c>
      <c r="C195" s="18">
        <v>42666.63984953704</v>
      </c>
      <c r="D195" s="18">
        <v>43660.83825231482</v>
      </c>
      <c r="E195" s="10" t="s">
        <v>35</v>
      </c>
      <c r="F195" s="23">
        <v>2.0</v>
      </c>
      <c r="G195" s="25">
        <v>1877.0</v>
      </c>
      <c r="H195" s="23">
        <v>110.0</v>
      </c>
      <c r="I195" s="23">
        <v>102.0</v>
      </c>
      <c r="J195" s="23">
        <v>18.0</v>
      </c>
      <c r="K195" s="23">
        <v>46.0</v>
      </c>
      <c r="L195" s="23">
        <v>76655.0</v>
      </c>
      <c r="M195" s="23">
        <v>0.0</v>
      </c>
      <c r="N195" s="10" t="s">
        <v>36</v>
      </c>
      <c r="O195" s="10" t="s">
        <v>36</v>
      </c>
      <c r="P195" s="23">
        <v>0.0</v>
      </c>
      <c r="Q195" s="23">
        <v>0.0</v>
      </c>
      <c r="R195" s="23">
        <v>0.0</v>
      </c>
      <c r="S195" s="10" t="s">
        <v>36</v>
      </c>
      <c r="T195" s="14" t="s">
        <v>36</v>
      </c>
      <c r="U195" s="25">
        <v>2062.0</v>
      </c>
      <c r="V195" s="25">
        <v>20.0</v>
      </c>
      <c r="W195" s="5"/>
      <c r="X195" s="27">
        <f t="shared" si="3"/>
        <v>166</v>
      </c>
      <c r="Y195" s="28">
        <f t="shared" si="4"/>
        <v>0.9601041667</v>
      </c>
      <c r="Z195" s="27" t="str">
        <f t="shared" si="5"/>
        <v/>
      </c>
      <c r="AA195" s="29"/>
      <c r="AB195" s="29">
        <v>192.0</v>
      </c>
      <c r="AC195" s="29" t="s">
        <v>523</v>
      </c>
      <c r="AD195" s="29"/>
      <c r="AG195" s="10"/>
    </row>
    <row r="196">
      <c r="A196" s="23">
        <v>193.0</v>
      </c>
      <c r="B196" s="10" t="s">
        <v>525</v>
      </c>
      <c r="C196" s="18">
        <v>42960.24883101852</v>
      </c>
      <c r="D196" s="18">
        <v>43661.69290509259</v>
      </c>
      <c r="E196" s="10" t="s">
        <v>39</v>
      </c>
      <c r="F196" s="23">
        <v>10.0</v>
      </c>
      <c r="G196" s="25">
        <v>1876.0</v>
      </c>
      <c r="H196" s="23">
        <v>60.0</v>
      </c>
      <c r="I196" s="23">
        <v>388.0</v>
      </c>
      <c r="J196" s="23">
        <v>35.0</v>
      </c>
      <c r="K196" s="23">
        <v>299.0</v>
      </c>
      <c r="L196" s="23">
        <v>12405.0</v>
      </c>
      <c r="M196" s="23">
        <v>0.0</v>
      </c>
      <c r="N196" s="23">
        <v>1678.0</v>
      </c>
      <c r="O196" s="23">
        <v>75.0</v>
      </c>
      <c r="P196" s="23">
        <v>42.0</v>
      </c>
      <c r="Q196" s="23">
        <v>0.0</v>
      </c>
      <c r="R196" s="23">
        <v>9.0</v>
      </c>
      <c r="S196" s="23">
        <v>12405.0</v>
      </c>
      <c r="T196" s="25">
        <v>0.0</v>
      </c>
      <c r="U196" s="25">
        <v>1866.0</v>
      </c>
      <c r="V196" s="25">
        <v>19.0</v>
      </c>
      <c r="W196" s="5"/>
      <c r="X196" s="27">
        <f t="shared" si="3"/>
        <v>722</v>
      </c>
      <c r="Y196" s="28">
        <f t="shared" si="4"/>
        <v>0.1054513889</v>
      </c>
      <c r="Z196" s="27" t="str">
        <f t="shared" si="5"/>
        <v/>
      </c>
      <c r="AA196" s="29"/>
      <c r="AB196" s="29">
        <v>193.0</v>
      </c>
      <c r="AC196" s="29" t="s">
        <v>526</v>
      </c>
      <c r="AD196" s="29"/>
      <c r="AG196" s="10"/>
    </row>
    <row r="197">
      <c r="A197" s="23">
        <v>194.0</v>
      </c>
      <c r="B197" s="10" t="s">
        <v>527</v>
      </c>
      <c r="C197" s="18">
        <v>41848.38554398148</v>
      </c>
      <c r="D197" s="18">
        <v>43661.76159722222</v>
      </c>
      <c r="E197" s="10" t="s">
        <v>35</v>
      </c>
      <c r="F197" s="23">
        <v>0.0</v>
      </c>
      <c r="G197" s="25">
        <v>1875.0</v>
      </c>
      <c r="H197" s="23">
        <v>203.0</v>
      </c>
      <c r="I197" s="23">
        <v>18.0</v>
      </c>
      <c r="J197" s="23">
        <v>0.0</v>
      </c>
      <c r="K197" s="23">
        <v>2.0</v>
      </c>
      <c r="L197" s="23">
        <v>76614.0</v>
      </c>
      <c r="M197" s="23">
        <v>0.0</v>
      </c>
      <c r="N197" s="10" t="s">
        <v>36</v>
      </c>
      <c r="O197" s="10" t="s">
        <v>36</v>
      </c>
      <c r="P197" s="23">
        <v>0.0</v>
      </c>
      <c r="Q197" s="23">
        <v>0.0</v>
      </c>
      <c r="R197" s="23">
        <v>0.0</v>
      </c>
      <c r="S197" s="10" t="s">
        <v>36</v>
      </c>
      <c r="T197" s="14" t="s">
        <v>36</v>
      </c>
      <c r="U197" s="25">
        <v>2495.0</v>
      </c>
      <c r="V197" s="25">
        <v>23.0</v>
      </c>
      <c r="W197" s="5"/>
      <c r="X197" s="27">
        <f t="shared" si="3"/>
        <v>20</v>
      </c>
      <c r="Y197" s="28">
        <f t="shared" si="4"/>
        <v>0.03675925926</v>
      </c>
      <c r="Z197" s="27" t="str">
        <f t="shared" si="5"/>
        <v/>
      </c>
      <c r="AA197" s="29"/>
      <c r="AB197" s="29">
        <v>194.0</v>
      </c>
      <c r="AC197" s="29" t="s">
        <v>530</v>
      </c>
      <c r="AD197" s="29"/>
      <c r="AG197" s="10"/>
    </row>
    <row r="198">
      <c r="A198" s="23">
        <v>195.0</v>
      </c>
      <c r="B198" s="10" t="s">
        <v>531</v>
      </c>
      <c r="C198" s="18">
        <v>41757.64355324074</v>
      </c>
      <c r="D198" s="18">
        <v>43661.70979166667</v>
      </c>
      <c r="E198" s="10" t="s">
        <v>39</v>
      </c>
      <c r="F198" s="23">
        <v>12.0</v>
      </c>
      <c r="G198" s="25">
        <v>1874.0</v>
      </c>
      <c r="H198" s="23">
        <v>64.0</v>
      </c>
      <c r="I198" s="23">
        <v>1189.0</v>
      </c>
      <c r="J198" s="23">
        <v>383.0</v>
      </c>
      <c r="K198" s="23">
        <v>398.0</v>
      </c>
      <c r="L198" s="23">
        <v>18756.0</v>
      </c>
      <c r="M198" s="23">
        <v>25.0</v>
      </c>
      <c r="N198" s="23">
        <v>1763.0</v>
      </c>
      <c r="O198" s="23">
        <v>114.0</v>
      </c>
      <c r="P198" s="23">
        <v>24.0</v>
      </c>
      <c r="Q198" s="23">
        <v>5.0</v>
      </c>
      <c r="R198" s="23">
        <v>6.0</v>
      </c>
      <c r="S198" s="23">
        <v>18756.0</v>
      </c>
      <c r="T198" s="25">
        <v>25.0</v>
      </c>
      <c r="U198" s="25">
        <v>1965.0</v>
      </c>
      <c r="V198" s="33" t="s">
        <v>36</v>
      </c>
      <c r="W198" s="5"/>
      <c r="X198" s="27">
        <f t="shared" si="3"/>
        <v>1970</v>
      </c>
      <c r="Y198" s="28">
        <f t="shared" si="4"/>
        <v>0.08856481481</v>
      </c>
      <c r="Z198" s="27" t="str">
        <f t="shared" si="5"/>
        <v/>
      </c>
      <c r="AA198" s="29"/>
      <c r="AB198" s="29">
        <v>195.0</v>
      </c>
      <c r="AC198" s="29" t="s">
        <v>533</v>
      </c>
      <c r="AD198" s="29"/>
      <c r="AG198" s="10"/>
    </row>
    <row r="199">
      <c r="A199" s="23">
        <v>196.0</v>
      </c>
      <c r="B199" s="10" t="s">
        <v>534</v>
      </c>
      <c r="C199" s="18">
        <v>43474.42003472222</v>
      </c>
      <c r="D199" s="18">
        <v>43660.63767361111</v>
      </c>
      <c r="E199" s="10" t="s">
        <v>35</v>
      </c>
      <c r="F199" s="23">
        <v>0.0</v>
      </c>
      <c r="G199" s="25">
        <v>1873.0</v>
      </c>
      <c r="H199" s="23">
        <v>175.0</v>
      </c>
      <c r="I199" s="23">
        <v>141.0</v>
      </c>
      <c r="J199" s="23">
        <v>17.0</v>
      </c>
      <c r="K199" s="23">
        <v>123.0</v>
      </c>
      <c r="L199" s="23">
        <v>17251.0</v>
      </c>
      <c r="M199" s="23">
        <v>0.0</v>
      </c>
      <c r="N199" s="23">
        <v>1165.0</v>
      </c>
      <c r="O199" s="23">
        <v>226.0</v>
      </c>
      <c r="P199" s="23">
        <v>1.0</v>
      </c>
      <c r="Q199" s="23">
        <v>1.0</v>
      </c>
      <c r="R199" s="23">
        <v>0.0</v>
      </c>
      <c r="S199" s="23">
        <v>17251.0</v>
      </c>
      <c r="T199" s="25">
        <v>0.0</v>
      </c>
      <c r="U199" s="25">
        <v>2335.0</v>
      </c>
      <c r="V199" s="26">
        <v>32.0</v>
      </c>
      <c r="W199" s="5"/>
      <c r="X199" s="27">
        <f t="shared" si="3"/>
        <v>281</v>
      </c>
      <c r="Y199" s="28">
        <f t="shared" si="4"/>
        <v>1.16068287</v>
      </c>
      <c r="Z199" s="27" t="str">
        <f t="shared" si="5"/>
        <v/>
      </c>
      <c r="AA199" s="29"/>
      <c r="AB199" s="29">
        <v>196.0</v>
      </c>
      <c r="AC199" s="29" t="s">
        <v>536</v>
      </c>
      <c r="AD199" s="29"/>
      <c r="AG199" s="10"/>
    </row>
    <row r="200">
      <c r="A200" s="23">
        <v>197.0</v>
      </c>
      <c r="B200" s="10" t="s">
        <v>537</v>
      </c>
      <c r="C200" s="18">
        <v>43534.58934027778</v>
      </c>
      <c r="D200" s="18">
        <v>43661.646469907406</v>
      </c>
      <c r="E200" s="10" t="s">
        <v>39</v>
      </c>
      <c r="F200" s="23">
        <v>1.0</v>
      </c>
      <c r="G200" s="25">
        <v>1871.0</v>
      </c>
      <c r="H200" s="23">
        <v>67.0</v>
      </c>
      <c r="I200" s="23">
        <v>74.0</v>
      </c>
      <c r="J200" s="23">
        <v>6.0</v>
      </c>
      <c r="K200" s="23">
        <v>20.0</v>
      </c>
      <c r="L200" s="23">
        <v>41817.0</v>
      </c>
      <c r="M200" s="23">
        <v>28.0</v>
      </c>
      <c r="N200" s="10" t="s">
        <v>36</v>
      </c>
      <c r="O200" s="10" t="s">
        <v>36</v>
      </c>
      <c r="P200" s="23">
        <v>0.0</v>
      </c>
      <c r="Q200" s="23">
        <v>0.0</v>
      </c>
      <c r="R200" s="23">
        <v>0.0</v>
      </c>
      <c r="S200" s="10" t="s">
        <v>36</v>
      </c>
      <c r="T200" s="14" t="s">
        <v>36</v>
      </c>
      <c r="U200" s="25">
        <v>1777.0</v>
      </c>
      <c r="V200" s="25">
        <v>18.0</v>
      </c>
      <c r="W200" s="5"/>
      <c r="X200" s="27">
        <f t="shared" si="3"/>
        <v>100</v>
      </c>
      <c r="Y200" s="28">
        <f t="shared" si="4"/>
        <v>0.1518865741</v>
      </c>
      <c r="Z200" s="27" t="str">
        <f t="shared" si="5"/>
        <v/>
      </c>
      <c r="AA200" s="29"/>
      <c r="AB200" s="29">
        <v>197.0</v>
      </c>
      <c r="AC200" s="29" t="s">
        <v>539</v>
      </c>
      <c r="AD200" s="29"/>
      <c r="AG200" s="10"/>
    </row>
    <row r="201">
      <c r="A201" s="23">
        <v>198.0</v>
      </c>
      <c r="B201" s="10" t="s">
        <v>540</v>
      </c>
      <c r="C201" s="18">
        <v>43039.57336805556</v>
      </c>
      <c r="D201" s="18">
        <v>43618.53462962963</v>
      </c>
      <c r="E201" s="10" t="s">
        <v>39</v>
      </c>
      <c r="F201" s="23">
        <v>0.0</v>
      </c>
      <c r="G201" s="25">
        <v>1871.0</v>
      </c>
      <c r="H201" s="23">
        <v>137.0</v>
      </c>
      <c r="I201" s="23">
        <v>7.0</v>
      </c>
      <c r="J201" s="23">
        <v>0.0</v>
      </c>
      <c r="K201" s="23">
        <v>0.0</v>
      </c>
      <c r="L201" s="23">
        <v>86929.0</v>
      </c>
      <c r="M201" s="23">
        <v>0.0</v>
      </c>
      <c r="N201" s="10" t="s">
        <v>36</v>
      </c>
      <c r="O201" s="10" t="s">
        <v>36</v>
      </c>
      <c r="P201" s="23">
        <v>0.0</v>
      </c>
      <c r="Q201" s="23">
        <v>0.0</v>
      </c>
      <c r="R201" s="23">
        <v>0.0</v>
      </c>
      <c r="S201" s="10" t="s">
        <v>36</v>
      </c>
      <c r="T201" s="14" t="s">
        <v>36</v>
      </c>
      <c r="U201" s="25">
        <v>1861.0</v>
      </c>
      <c r="V201" s="26">
        <v>21.0</v>
      </c>
      <c r="W201" s="5"/>
      <c r="X201" s="27">
        <f t="shared" si="3"/>
        <v>7</v>
      </c>
      <c r="Y201" s="28">
        <f t="shared" si="4"/>
        <v>43.26372685</v>
      </c>
      <c r="Z201" s="27" t="str">
        <f t="shared" si="5"/>
        <v/>
      </c>
      <c r="AA201" s="29"/>
      <c r="AB201" s="29">
        <v>198.0</v>
      </c>
      <c r="AC201" s="29" t="s">
        <v>542</v>
      </c>
      <c r="AD201" s="29"/>
      <c r="AG201" s="10"/>
    </row>
    <row r="202">
      <c r="A202" s="23">
        <v>199.0</v>
      </c>
      <c r="B202" s="10" t="s">
        <v>543</v>
      </c>
      <c r="C202" s="18">
        <v>43488.63240740741</v>
      </c>
      <c r="D202" s="18">
        <v>43659.830243055556</v>
      </c>
      <c r="E202" s="10" t="s">
        <v>39</v>
      </c>
      <c r="F202" s="23">
        <v>0.0</v>
      </c>
      <c r="G202" s="25">
        <v>1870.0</v>
      </c>
      <c r="H202" s="23">
        <v>78.0</v>
      </c>
      <c r="I202" s="23">
        <v>173.0</v>
      </c>
      <c r="J202" s="23">
        <v>17.0</v>
      </c>
      <c r="K202" s="23">
        <v>58.0</v>
      </c>
      <c r="L202" s="23">
        <v>48168.0</v>
      </c>
      <c r="M202" s="23">
        <v>29.03</v>
      </c>
      <c r="N202" s="23">
        <v>1653.0</v>
      </c>
      <c r="O202" s="23">
        <v>90.0</v>
      </c>
      <c r="P202" s="23">
        <v>59.0</v>
      </c>
      <c r="Q202" s="23">
        <v>1.0</v>
      </c>
      <c r="R202" s="23">
        <v>23.0</v>
      </c>
      <c r="S202" s="23">
        <v>48168.0</v>
      </c>
      <c r="T202" s="25">
        <v>29.03</v>
      </c>
      <c r="U202" s="25">
        <v>1907.0</v>
      </c>
      <c r="V202" s="33" t="s">
        <v>36</v>
      </c>
      <c r="W202" s="5"/>
      <c r="X202" s="27">
        <f t="shared" si="3"/>
        <v>248</v>
      </c>
      <c r="Y202" s="28">
        <f t="shared" si="4"/>
        <v>1.968113426</v>
      </c>
      <c r="Z202" s="27" t="str">
        <f t="shared" si="5"/>
        <v/>
      </c>
      <c r="AA202" s="29"/>
      <c r="AB202" s="29">
        <v>199.0</v>
      </c>
      <c r="AC202" s="29" t="s">
        <v>545</v>
      </c>
      <c r="AD202" s="29"/>
      <c r="AG202" s="10"/>
    </row>
    <row r="203">
      <c r="A203" s="23">
        <v>200.0</v>
      </c>
      <c r="B203" s="10" t="s">
        <v>201</v>
      </c>
      <c r="C203" s="18">
        <v>41638.80804398148</v>
      </c>
      <c r="D203" s="18">
        <v>43661.65724537037</v>
      </c>
      <c r="E203" s="10" t="s">
        <v>39</v>
      </c>
      <c r="F203" s="23">
        <v>15.0</v>
      </c>
      <c r="G203" s="25">
        <v>1868.0</v>
      </c>
      <c r="H203" s="23">
        <v>68.0</v>
      </c>
      <c r="I203" s="23">
        <v>284.0</v>
      </c>
      <c r="J203" s="23">
        <v>51.0</v>
      </c>
      <c r="K203" s="23">
        <v>184.0</v>
      </c>
      <c r="L203" s="23">
        <v>43295.0</v>
      </c>
      <c r="M203" s="23">
        <v>16.0</v>
      </c>
      <c r="N203" s="23">
        <v>1536.0</v>
      </c>
      <c r="O203" s="23">
        <v>106.0</v>
      </c>
      <c r="P203" s="23">
        <v>12.0</v>
      </c>
      <c r="Q203" s="23">
        <v>1.0</v>
      </c>
      <c r="R203" s="23">
        <v>4.0</v>
      </c>
      <c r="S203" s="23">
        <v>43295.0</v>
      </c>
      <c r="T203" s="25">
        <v>16.0</v>
      </c>
      <c r="U203" s="25">
        <v>1982.0</v>
      </c>
      <c r="V203" s="14" t="s">
        <v>36</v>
      </c>
      <c r="W203" s="5"/>
      <c r="X203" s="27">
        <f t="shared" si="3"/>
        <v>519</v>
      </c>
      <c r="Y203" s="28">
        <f t="shared" si="4"/>
        <v>0.1411111111</v>
      </c>
      <c r="Z203" s="27" t="str">
        <f t="shared" si="5"/>
        <v>SI</v>
      </c>
      <c r="AA203" s="29"/>
      <c r="AB203" s="29">
        <v>200.0</v>
      </c>
      <c r="AC203" s="29" t="s">
        <v>546</v>
      </c>
      <c r="AD203" s="29"/>
      <c r="AG203" s="10"/>
    </row>
    <row r="204">
      <c r="A204" s="23">
        <v>201.0</v>
      </c>
      <c r="B204" s="10" t="s">
        <v>246</v>
      </c>
      <c r="C204" s="18">
        <v>41850.75011574074</v>
      </c>
      <c r="D204" s="18">
        <v>43660.76467592592</v>
      </c>
      <c r="E204" s="10" t="s">
        <v>39</v>
      </c>
      <c r="F204" s="23">
        <v>19.0</v>
      </c>
      <c r="G204" s="25">
        <v>1867.0</v>
      </c>
      <c r="H204" s="23">
        <v>95.0</v>
      </c>
      <c r="I204" s="23">
        <v>540.0</v>
      </c>
      <c r="J204" s="23">
        <v>22.0</v>
      </c>
      <c r="K204" s="23">
        <v>529.0</v>
      </c>
      <c r="L204" s="23">
        <v>105051.0</v>
      </c>
      <c r="M204" s="23">
        <v>20.0</v>
      </c>
      <c r="N204" s="23">
        <v>1706.0</v>
      </c>
      <c r="O204" s="23">
        <v>123.0</v>
      </c>
      <c r="P204" s="23">
        <v>32.0</v>
      </c>
      <c r="Q204" s="23">
        <v>3.0</v>
      </c>
      <c r="R204" s="23">
        <v>23.0</v>
      </c>
      <c r="S204" s="23">
        <v>105051.0</v>
      </c>
      <c r="T204" s="25">
        <v>20.0</v>
      </c>
      <c r="U204" s="14" t="s">
        <v>36</v>
      </c>
      <c r="V204" s="33" t="s">
        <v>36</v>
      </c>
      <c r="W204" s="5"/>
      <c r="X204" s="27">
        <f t="shared" si="3"/>
        <v>1091</v>
      </c>
      <c r="Y204" s="28">
        <f t="shared" si="4"/>
        <v>1.033680556</v>
      </c>
      <c r="Z204" s="27" t="str">
        <f t="shared" si="5"/>
        <v>SI</v>
      </c>
      <c r="AA204" s="29"/>
      <c r="AB204" s="29">
        <v>201.0</v>
      </c>
      <c r="AC204" s="29" t="s">
        <v>548</v>
      </c>
      <c r="AD204" s="29"/>
      <c r="AG204" s="10"/>
    </row>
    <row r="205">
      <c r="A205" s="23">
        <v>202.0</v>
      </c>
      <c r="B205" s="10" t="s">
        <v>549</v>
      </c>
      <c r="C205" s="18">
        <v>42877.23494212963</v>
      </c>
      <c r="D205" s="18">
        <v>43661.637604166666</v>
      </c>
      <c r="E205" s="10" t="s">
        <v>39</v>
      </c>
      <c r="F205" s="23">
        <v>1.0</v>
      </c>
      <c r="G205" s="25">
        <v>1867.0</v>
      </c>
      <c r="H205" s="23">
        <v>101.0</v>
      </c>
      <c r="I205" s="23">
        <v>356.0</v>
      </c>
      <c r="J205" s="23">
        <v>18.0</v>
      </c>
      <c r="K205" s="23">
        <v>162.0</v>
      </c>
      <c r="L205" s="23">
        <v>5150.0</v>
      </c>
      <c r="M205" s="23">
        <v>0.0</v>
      </c>
      <c r="N205" s="23">
        <v>1328.0</v>
      </c>
      <c r="O205" s="23">
        <v>216.0</v>
      </c>
      <c r="P205" s="23">
        <v>3.0</v>
      </c>
      <c r="Q205" s="23">
        <v>0.0</v>
      </c>
      <c r="R205" s="23">
        <v>1.0</v>
      </c>
      <c r="S205" s="23">
        <v>5150.0</v>
      </c>
      <c r="T205" s="25">
        <v>0.0</v>
      </c>
      <c r="U205" s="25">
        <v>2295.0</v>
      </c>
      <c r="V205" s="26">
        <v>22.0</v>
      </c>
      <c r="W205" s="5"/>
      <c r="X205" s="27">
        <f t="shared" si="3"/>
        <v>536</v>
      </c>
      <c r="Y205" s="28">
        <f t="shared" si="4"/>
        <v>0.1607523148</v>
      </c>
      <c r="Z205" s="27" t="str">
        <f t="shared" si="5"/>
        <v/>
      </c>
      <c r="AA205" s="29"/>
      <c r="AB205" s="29">
        <v>202.0</v>
      </c>
      <c r="AC205" s="29" t="s">
        <v>551</v>
      </c>
      <c r="AD205" s="29"/>
      <c r="AG205" s="10"/>
    </row>
    <row r="206">
      <c r="A206" s="23">
        <v>203.0</v>
      </c>
      <c r="B206" s="10" t="s">
        <v>552</v>
      </c>
      <c r="C206" s="18">
        <v>42212.49288194445</v>
      </c>
      <c r="D206" s="18">
        <v>43660.2634375</v>
      </c>
      <c r="E206" s="10" t="s">
        <v>39</v>
      </c>
      <c r="F206" s="23">
        <v>0.0</v>
      </c>
      <c r="G206" s="25">
        <v>1867.0</v>
      </c>
      <c r="H206" s="23">
        <v>87.0</v>
      </c>
      <c r="I206" s="23">
        <v>112.0</v>
      </c>
      <c r="J206" s="23">
        <v>23.0</v>
      </c>
      <c r="K206" s="23">
        <v>52.0</v>
      </c>
      <c r="L206" s="23">
        <v>97048.0</v>
      </c>
      <c r="M206" s="23">
        <v>0.0</v>
      </c>
      <c r="N206" s="10" t="s">
        <v>36</v>
      </c>
      <c r="O206" s="10" t="s">
        <v>36</v>
      </c>
      <c r="P206" s="23">
        <v>0.0</v>
      </c>
      <c r="Q206" s="23">
        <v>0.0</v>
      </c>
      <c r="R206" s="23">
        <v>0.0</v>
      </c>
      <c r="S206" s="10" t="s">
        <v>36</v>
      </c>
      <c r="T206" s="14" t="s">
        <v>36</v>
      </c>
      <c r="U206" s="14" t="s">
        <v>36</v>
      </c>
      <c r="V206" s="33" t="s">
        <v>36</v>
      </c>
      <c r="W206" s="5"/>
      <c r="X206" s="27">
        <f t="shared" si="3"/>
        <v>187</v>
      </c>
      <c r="Y206" s="28">
        <f t="shared" si="4"/>
        <v>1.534918981</v>
      </c>
      <c r="Z206" s="27" t="str">
        <f t="shared" si="5"/>
        <v/>
      </c>
      <c r="AA206" s="29"/>
      <c r="AB206" s="29">
        <v>203.0</v>
      </c>
      <c r="AC206" s="29" t="s">
        <v>554</v>
      </c>
      <c r="AD206" s="29"/>
      <c r="AG206" s="10"/>
    </row>
    <row r="207">
      <c r="A207" s="23">
        <v>204.0</v>
      </c>
      <c r="B207" s="10" t="s">
        <v>555</v>
      </c>
      <c r="C207" s="18">
        <v>43340.71640046296</v>
      </c>
      <c r="D207" s="18">
        <v>43661.34576388889</v>
      </c>
      <c r="E207" s="10" t="s">
        <v>39</v>
      </c>
      <c r="F207" s="23">
        <v>35.0</v>
      </c>
      <c r="G207" s="25">
        <v>1864.0</v>
      </c>
      <c r="H207" s="23">
        <v>52.0</v>
      </c>
      <c r="I207" s="23">
        <v>312.0</v>
      </c>
      <c r="J207" s="23">
        <v>52.0</v>
      </c>
      <c r="K207" s="23">
        <v>127.0</v>
      </c>
      <c r="L207" s="23">
        <v>17482.0</v>
      </c>
      <c r="M207" s="23">
        <v>1.27</v>
      </c>
      <c r="N207" s="10" t="s">
        <v>36</v>
      </c>
      <c r="O207" s="10" t="s">
        <v>36</v>
      </c>
      <c r="P207" s="23">
        <v>0.0</v>
      </c>
      <c r="Q207" s="23">
        <v>0.0</v>
      </c>
      <c r="R207" s="23">
        <v>0.0</v>
      </c>
      <c r="S207" s="10" t="s">
        <v>36</v>
      </c>
      <c r="T207" s="14" t="s">
        <v>36</v>
      </c>
      <c r="U207" s="25">
        <v>2037.0</v>
      </c>
      <c r="V207" s="26">
        <v>16.0</v>
      </c>
      <c r="W207" s="5"/>
      <c r="X207" s="27">
        <f t="shared" si="3"/>
        <v>491</v>
      </c>
      <c r="Y207" s="28">
        <f t="shared" si="4"/>
        <v>0.4525925926</v>
      </c>
      <c r="Z207" s="27" t="str">
        <f t="shared" si="5"/>
        <v/>
      </c>
      <c r="AA207" s="29"/>
      <c r="AB207" s="29">
        <v>204.0</v>
      </c>
      <c r="AC207" s="29" t="s">
        <v>557</v>
      </c>
      <c r="AD207" s="29"/>
      <c r="AG207" s="10"/>
    </row>
    <row r="208">
      <c r="A208" s="23">
        <v>205.0</v>
      </c>
      <c r="B208" s="10" t="s">
        <v>108</v>
      </c>
      <c r="C208" s="18">
        <v>43037.018275462964</v>
      </c>
      <c r="D208" s="18">
        <v>43661.05331018518</v>
      </c>
      <c r="E208" s="10" t="s">
        <v>39</v>
      </c>
      <c r="F208" s="23">
        <v>3.0</v>
      </c>
      <c r="G208" s="25">
        <v>1863.0</v>
      </c>
      <c r="H208" s="23">
        <v>65.0</v>
      </c>
      <c r="I208" s="23">
        <v>222.0</v>
      </c>
      <c r="J208" s="23">
        <v>14.0</v>
      </c>
      <c r="K208" s="23">
        <v>92.0</v>
      </c>
      <c r="L208" s="23">
        <v>42862.0</v>
      </c>
      <c r="M208" s="23">
        <v>17.86</v>
      </c>
      <c r="N208" s="23">
        <v>1666.0</v>
      </c>
      <c r="O208" s="23">
        <v>95.0</v>
      </c>
      <c r="P208" s="23">
        <v>48.0</v>
      </c>
      <c r="Q208" s="23">
        <v>2.0</v>
      </c>
      <c r="R208" s="23">
        <v>20.0</v>
      </c>
      <c r="S208" s="23">
        <v>42862.0</v>
      </c>
      <c r="T208" s="25">
        <v>17.86</v>
      </c>
      <c r="U208" s="25">
        <v>2290.0</v>
      </c>
      <c r="V208" s="26">
        <v>27.0</v>
      </c>
      <c r="W208" s="5"/>
      <c r="X208" s="27">
        <f t="shared" si="3"/>
        <v>328</v>
      </c>
      <c r="Y208" s="28">
        <f t="shared" si="4"/>
        <v>0.7450462963</v>
      </c>
      <c r="Z208" s="27" t="str">
        <f t="shared" si="5"/>
        <v>SI</v>
      </c>
      <c r="AA208" s="29"/>
      <c r="AB208" s="29">
        <v>205.0</v>
      </c>
      <c r="AC208" s="29" t="s">
        <v>559</v>
      </c>
      <c r="AD208" s="29"/>
      <c r="AG208" s="10"/>
    </row>
    <row r="209">
      <c r="A209" s="23">
        <v>206.0</v>
      </c>
      <c r="B209" s="10" t="s">
        <v>560</v>
      </c>
      <c r="C209" s="18">
        <v>40883.966990740744</v>
      </c>
      <c r="D209" s="18">
        <v>43661.78252314815</v>
      </c>
      <c r="E209" s="10" t="s">
        <v>39</v>
      </c>
      <c r="F209" s="23">
        <v>0.0</v>
      </c>
      <c r="G209" s="25">
        <v>1863.0</v>
      </c>
      <c r="H209" s="23">
        <v>86.0</v>
      </c>
      <c r="I209" s="23">
        <v>31.0</v>
      </c>
      <c r="J209" s="23">
        <v>7.0</v>
      </c>
      <c r="K209" s="23">
        <v>2.0</v>
      </c>
      <c r="L209" s="23">
        <v>8128.0</v>
      </c>
      <c r="M209" s="23">
        <v>0.0</v>
      </c>
      <c r="N209" s="10" t="s">
        <v>36</v>
      </c>
      <c r="O209" s="10" t="s">
        <v>36</v>
      </c>
      <c r="P209" s="23">
        <v>0.0</v>
      </c>
      <c r="Q209" s="23">
        <v>0.0</v>
      </c>
      <c r="R209" s="23">
        <v>0.0</v>
      </c>
      <c r="S209" s="10" t="s">
        <v>36</v>
      </c>
      <c r="T209" s="14" t="s">
        <v>36</v>
      </c>
      <c r="U209" s="25">
        <v>1849.0</v>
      </c>
      <c r="V209" s="26">
        <v>27.0</v>
      </c>
      <c r="W209" s="5"/>
      <c r="X209" s="27">
        <f t="shared" si="3"/>
        <v>40</v>
      </c>
      <c r="Y209" s="28">
        <f t="shared" si="4"/>
        <v>0.01583333333</v>
      </c>
      <c r="Z209" s="27" t="str">
        <f t="shared" si="5"/>
        <v/>
      </c>
      <c r="AA209" s="29"/>
      <c r="AB209" s="29">
        <v>206.0</v>
      </c>
      <c r="AC209" s="29" t="s">
        <v>561</v>
      </c>
      <c r="AD209" s="29"/>
      <c r="AG209" s="10"/>
    </row>
    <row r="210">
      <c r="A210" s="23">
        <v>207.0</v>
      </c>
      <c r="B210" s="10" t="s">
        <v>562</v>
      </c>
      <c r="C210" s="18">
        <v>42745.26332175926</v>
      </c>
      <c r="D210" s="18">
        <v>43660.93858796296</v>
      </c>
      <c r="E210" s="10" t="s">
        <v>35</v>
      </c>
      <c r="F210" s="23">
        <v>0.0</v>
      </c>
      <c r="G210" s="25">
        <v>1862.0</v>
      </c>
      <c r="H210" s="23">
        <v>87.0</v>
      </c>
      <c r="I210" s="23">
        <v>420.0</v>
      </c>
      <c r="J210" s="23">
        <v>44.0</v>
      </c>
      <c r="K210" s="23">
        <v>139.0</v>
      </c>
      <c r="L210" s="23">
        <v>32156.0</v>
      </c>
      <c r="M210" s="23">
        <v>0.0</v>
      </c>
      <c r="N210" s="23">
        <v>1351.0</v>
      </c>
      <c r="O210" s="23">
        <v>247.0</v>
      </c>
      <c r="P210" s="23">
        <v>2.0</v>
      </c>
      <c r="Q210" s="23">
        <v>0.0</v>
      </c>
      <c r="R210" s="23">
        <v>0.0</v>
      </c>
      <c r="S210" s="23">
        <v>32156.0</v>
      </c>
      <c r="T210" s="25">
        <v>0.0</v>
      </c>
      <c r="U210" s="25">
        <v>2640.0</v>
      </c>
      <c r="V210" s="26">
        <v>32.0</v>
      </c>
      <c r="W210" s="5"/>
      <c r="X210" s="27">
        <f t="shared" si="3"/>
        <v>603</v>
      </c>
      <c r="Y210" s="28">
        <f t="shared" si="4"/>
        <v>0.8597685185</v>
      </c>
      <c r="Z210" s="27" t="str">
        <f t="shared" si="5"/>
        <v/>
      </c>
      <c r="AA210" s="29"/>
      <c r="AB210" s="29">
        <v>207.0</v>
      </c>
      <c r="AC210" s="29" t="s">
        <v>404</v>
      </c>
      <c r="AD210" s="29"/>
      <c r="AG210" s="10"/>
    </row>
    <row r="211">
      <c r="A211" s="23">
        <v>208.0</v>
      </c>
      <c r="B211" s="10" t="s">
        <v>564</v>
      </c>
      <c r="C211" s="18">
        <v>42923.68114583333</v>
      </c>
      <c r="D211" s="18">
        <v>43661.59195601852</v>
      </c>
      <c r="E211" s="10" t="s">
        <v>35</v>
      </c>
      <c r="F211" s="23">
        <v>68.0</v>
      </c>
      <c r="G211" s="25">
        <v>1862.0</v>
      </c>
      <c r="H211" s="23">
        <v>40.0</v>
      </c>
      <c r="I211" s="23">
        <v>883.0</v>
      </c>
      <c r="J211" s="23">
        <v>247.0</v>
      </c>
      <c r="K211" s="23">
        <v>255.0</v>
      </c>
      <c r="L211" s="23">
        <v>15286.0</v>
      </c>
      <c r="M211" s="23">
        <v>0.0</v>
      </c>
      <c r="N211" s="23">
        <v>1575.0</v>
      </c>
      <c r="O211" s="23">
        <v>77.0</v>
      </c>
      <c r="P211" s="23">
        <v>69.0</v>
      </c>
      <c r="Q211" s="23">
        <v>25.0</v>
      </c>
      <c r="R211" s="23">
        <v>38.0</v>
      </c>
      <c r="S211" s="23">
        <v>15286.0</v>
      </c>
      <c r="T211" s="25">
        <v>0.0</v>
      </c>
      <c r="U211" s="25">
        <v>2036.0</v>
      </c>
      <c r="V211" s="14" t="s">
        <v>36</v>
      </c>
      <c r="W211" s="5"/>
      <c r="X211" s="27">
        <f t="shared" si="3"/>
        <v>1385</v>
      </c>
      <c r="Y211" s="28">
        <f t="shared" si="4"/>
        <v>0.206400463</v>
      </c>
      <c r="Z211" s="27" t="str">
        <f t="shared" si="5"/>
        <v/>
      </c>
      <c r="AA211" s="29"/>
      <c r="AB211" s="29">
        <v>208.0</v>
      </c>
      <c r="AC211" s="29" t="s">
        <v>566</v>
      </c>
      <c r="AD211" s="29"/>
      <c r="AG211" s="10"/>
    </row>
    <row r="212">
      <c r="A212" s="23">
        <v>209.0</v>
      </c>
      <c r="B212" s="10" t="s">
        <v>567</v>
      </c>
      <c r="C212" s="18">
        <v>42358.250613425924</v>
      </c>
      <c r="D212" s="18">
        <v>43661.62091435185</v>
      </c>
      <c r="E212" s="10" t="s">
        <v>35</v>
      </c>
      <c r="F212" s="23">
        <v>3.0</v>
      </c>
      <c r="G212" s="25">
        <v>1861.0</v>
      </c>
      <c r="H212" s="23">
        <v>79.0</v>
      </c>
      <c r="I212" s="23">
        <v>280.0</v>
      </c>
      <c r="J212" s="23">
        <v>30.0</v>
      </c>
      <c r="K212" s="23">
        <v>129.0</v>
      </c>
      <c r="L212" s="23">
        <v>51110.0</v>
      </c>
      <c r="M212" s="23">
        <v>8.33</v>
      </c>
      <c r="N212" s="10" t="s">
        <v>36</v>
      </c>
      <c r="O212" s="10" t="s">
        <v>36</v>
      </c>
      <c r="P212" s="23">
        <v>0.0</v>
      </c>
      <c r="Q212" s="23">
        <v>0.0</v>
      </c>
      <c r="R212" s="23">
        <v>0.0</v>
      </c>
      <c r="S212" s="10" t="s">
        <v>36</v>
      </c>
      <c r="T212" s="14" t="s">
        <v>36</v>
      </c>
      <c r="U212" s="25">
        <v>2051.0</v>
      </c>
      <c r="V212" s="25">
        <v>22.0</v>
      </c>
      <c r="W212" s="5"/>
      <c r="X212" s="27">
        <f t="shared" si="3"/>
        <v>439</v>
      </c>
      <c r="Y212" s="28">
        <f t="shared" si="4"/>
        <v>0.1774421296</v>
      </c>
      <c r="Z212" s="27" t="str">
        <f t="shared" si="5"/>
        <v/>
      </c>
      <c r="AA212" s="29"/>
      <c r="AB212" s="29">
        <v>209.0</v>
      </c>
      <c r="AC212" s="29" t="s">
        <v>103</v>
      </c>
      <c r="AD212" s="29"/>
      <c r="AG212" s="10"/>
    </row>
    <row r="213">
      <c r="A213" s="23">
        <v>210.0</v>
      </c>
      <c r="B213" s="10" t="s">
        <v>569</v>
      </c>
      <c r="C213" s="18">
        <v>43483.63414351852</v>
      </c>
      <c r="D213" s="18">
        <v>43661.772002314814</v>
      </c>
      <c r="E213" s="10" t="s">
        <v>35</v>
      </c>
      <c r="F213" s="23">
        <v>0.0</v>
      </c>
      <c r="G213" s="25">
        <v>1859.0</v>
      </c>
      <c r="H213" s="23">
        <v>77.0</v>
      </c>
      <c r="I213" s="23">
        <v>54.0</v>
      </c>
      <c r="J213" s="23">
        <v>4.0</v>
      </c>
      <c r="K213" s="23">
        <v>7.0</v>
      </c>
      <c r="L213" s="23">
        <v>19181.0</v>
      </c>
      <c r="M213" s="23">
        <v>0.0</v>
      </c>
      <c r="N213" s="10" t="s">
        <v>36</v>
      </c>
      <c r="O213" s="10" t="s">
        <v>36</v>
      </c>
      <c r="P213" s="23">
        <v>0.0</v>
      </c>
      <c r="Q213" s="23">
        <v>0.0</v>
      </c>
      <c r="R213" s="23">
        <v>0.0</v>
      </c>
      <c r="S213" s="10" t="s">
        <v>36</v>
      </c>
      <c r="T213" s="14" t="s">
        <v>36</v>
      </c>
      <c r="U213" s="25">
        <v>2117.0</v>
      </c>
      <c r="V213" s="26">
        <v>21.0</v>
      </c>
      <c r="W213" s="5"/>
      <c r="X213" s="27">
        <f t="shared" si="3"/>
        <v>65</v>
      </c>
      <c r="Y213" s="28">
        <f t="shared" si="4"/>
        <v>0.02635416666</v>
      </c>
      <c r="Z213" s="27" t="str">
        <f t="shared" si="5"/>
        <v/>
      </c>
      <c r="AA213" s="29"/>
      <c r="AB213" s="29">
        <v>210.0</v>
      </c>
      <c r="AC213" s="29" t="s">
        <v>304</v>
      </c>
      <c r="AD213" s="29"/>
      <c r="AG213" s="10"/>
    </row>
    <row r="214">
      <c r="A214" s="23">
        <v>211.0</v>
      </c>
      <c r="B214" s="10" t="s">
        <v>533</v>
      </c>
      <c r="C214" s="18">
        <v>42851.7443287037</v>
      </c>
      <c r="D214" s="18">
        <v>43661.595358796294</v>
      </c>
      <c r="E214" s="10" t="s">
        <v>35</v>
      </c>
      <c r="F214" s="23">
        <v>9.0</v>
      </c>
      <c r="G214" s="25">
        <v>1856.0</v>
      </c>
      <c r="H214" s="23">
        <v>85.0</v>
      </c>
      <c r="I214" s="23">
        <v>71.0</v>
      </c>
      <c r="J214" s="23">
        <v>6.0</v>
      </c>
      <c r="K214" s="23">
        <v>40.0</v>
      </c>
      <c r="L214" s="23">
        <v>42197.0</v>
      </c>
      <c r="M214" s="23">
        <v>0.0</v>
      </c>
      <c r="N214" s="23">
        <v>1658.0</v>
      </c>
      <c r="O214" s="23">
        <v>85.0</v>
      </c>
      <c r="P214" s="23">
        <v>43.0</v>
      </c>
      <c r="Q214" s="23">
        <v>2.0</v>
      </c>
      <c r="R214" s="23">
        <v>28.0</v>
      </c>
      <c r="S214" s="23">
        <v>42197.0</v>
      </c>
      <c r="T214" s="25">
        <v>0.0</v>
      </c>
      <c r="U214" s="25">
        <v>1993.0</v>
      </c>
      <c r="V214" s="26">
        <v>15.0</v>
      </c>
      <c r="W214" s="5"/>
      <c r="X214" s="27">
        <f t="shared" si="3"/>
        <v>117</v>
      </c>
      <c r="Y214" s="28">
        <f t="shared" si="4"/>
        <v>0.2029976852</v>
      </c>
      <c r="Z214" s="27" t="str">
        <f t="shared" si="5"/>
        <v>SI</v>
      </c>
      <c r="AA214" s="29"/>
      <c r="AB214" s="29">
        <v>211.0</v>
      </c>
      <c r="AC214" s="29" t="s">
        <v>571</v>
      </c>
      <c r="AD214" s="29"/>
      <c r="AG214" s="10"/>
    </row>
    <row r="215">
      <c r="A215" s="23">
        <v>212.0</v>
      </c>
      <c r="B215" s="10" t="s">
        <v>573</v>
      </c>
      <c r="C215" s="18">
        <v>42245.61068287037</v>
      </c>
      <c r="D215" s="18">
        <v>43661.73087962963</v>
      </c>
      <c r="E215" s="10" t="s">
        <v>39</v>
      </c>
      <c r="F215" s="23">
        <v>24.0</v>
      </c>
      <c r="G215" s="25">
        <v>1855.0</v>
      </c>
      <c r="H215" s="23">
        <v>68.0</v>
      </c>
      <c r="I215" s="23">
        <v>559.0</v>
      </c>
      <c r="J215" s="23">
        <v>57.0</v>
      </c>
      <c r="K215" s="23">
        <v>192.0</v>
      </c>
      <c r="L215" s="23">
        <v>9202.0</v>
      </c>
      <c r="M215" s="23">
        <v>0.0</v>
      </c>
      <c r="N215" s="23">
        <v>1826.0</v>
      </c>
      <c r="O215" s="23">
        <v>82.0</v>
      </c>
      <c r="P215" s="23">
        <v>114.0</v>
      </c>
      <c r="Q215" s="23">
        <v>11.0</v>
      </c>
      <c r="R215" s="23">
        <v>43.0</v>
      </c>
      <c r="S215" s="23">
        <v>9202.0</v>
      </c>
      <c r="T215" s="25">
        <v>0.0</v>
      </c>
      <c r="U215" s="25">
        <v>2068.0</v>
      </c>
      <c r="V215" s="33" t="s">
        <v>36</v>
      </c>
      <c r="W215" s="5"/>
      <c r="X215" s="27">
        <f t="shared" si="3"/>
        <v>808</v>
      </c>
      <c r="Y215" s="28">
        <f t="shared" si="4"/>
        <v>0.06747685185</v>
      </c>
      <c r="Z215" s="27" t="str">
        <f t="shared" si="5"/>
        <v/>
      </c>
      <c r="AA215" s="29"/>
      <c r="AB215" s="29">
        <v>212.0</v>
      </c>
      <c r="AC215" s="29" t="s">
        <v>234</v>
      </c>
      <c r="AD215" s="29"/>
      <c r="AG215" s="10"/>
    </row>
    <row r="216">
      <c r="A216" s="23">
        <v>213.0</v>
      </c>
      <c r="B216" s="10" t="s">
        <v>574</v>
      </c>
      <c r="C216" s="18">
        <v>42246.30619212963</v>
      </c>
      <c r="D216" s="18">
        <v>43495.783680555556</v>
      </c>
      <c r="E216" s="10" t="s">
        <v>39</v>
      </c>
      <c r="F216" s="23">
        <v>0.0</v>
      </c>
      <c r="G216" s="25">
        <v>1855.0</v>
      </c>
      <c r="H216" s="23">
        <v>135.0</v>
      </c>
      <c r="I216" s="23">
        <v>44.0</v>
      </c>
      <c r="J216" s="23">
        <v>4.0</v>
      </c>
      <c r="K216" s="23">
        <v>14.0</v>
      </c>
      <c r="L216" s="23">
        <v>99216.0</v>
      </c>
      <c r="M216" s="23">
        <v>0.0</v>
      </c>
      <c r="N216" s="23">
        <v>1431.0</v>
      </c>
      <c r="O216" s="23">
        <v>173.0</v>
      </c>
      <c r="P216" s="23">
        <v>2.0</v>
      </c>
      <c r="Q216" s="23">
        <v>1.0</v>
      </c>
      <c r="R216" s="23">
        <v>1.0</v>
      </c>
      <c r="S216" s="23">
        <v>99216.0</v>
      </c>
      <c r="T216" s="25">
        <v>0.0</v>
      </c>
      <c r="U216" s="25">
        <v>1668.0</v>
      </c>
      <c r="V216" s="33" t="s">
        <v>36</v>
      </c>
      <c r="W216" s="5"/>
      <c r="X216" s="27">
        <f t="shared" si="3"/>
        <v>62</v>
      </c>
      <c r="Y216" s="28">
        <f t="shared" si="4"/>
        <v>166.0146759</v>
      </c>
      <c r="Z216" s="27" t="str">
        <f t="shared" si="5"/>
        <v/>
      </c>
      <c r="AA216" s="29"/>
      <c r="AB216" s="29">
        <v>213.0</v>
      </c>
      <c r="AC216" s="29" t="s">
        <v>576</v>
      </c>
      <c r="AD216" s="29"/>
      <c r="AG216" s="10"/>
    </row>
    <row r="217">
      <c r="A217" s="23">
        <v>214.0</v>
      </c>
      <c r="B217" s="10" t="s">
        <v>542</v>
      </c>
      <c r="C217" s="18">
        <v>43095.67113425926</v>
      </c>
      <c r="D217" s="18">
        <v>43661.633888888886</v>
      </c>
      <c r="E217" s="10" t="s">
        <v>39</v>
      </c>
      <c r="F217" s="23">
        <v>9.0</v>
      </c>
      <c r="G217" s="25">
        <v>1853.0</v>
      </c>
      <c r="H217" s="23">
        <v>67.0</v>
      </c>
      <c r="I217" s="23">
        <v>160.0</v>
      </c>
      <c r="J217" s="23">
        <v>33.0</v>
      </c>
      <c r="K217" s="23">
        <v>59.0</v>
      </c>
      <c r="L217" s="23">
        <v>36195.0</v>
      </c>
      <c r="M217" s="23">
        <v>0.0</v>
      </c>
      <c r="N217" s="23">
        <v>1402.0</v>
      </c>
      <c r="O217" s="23">
        <v>124.0</v>
      </c>
      <c r="P217" s="23">
        <v>11.0</v>
      </c>
      <c r="Q217" s="23">
        <v>0.0</v>
      </c>
      <c r="R217" s="23">
        <v>7.0</v>
      </c>
      <c r="S217" s="23">
        <v>36195.0</v>
      </c>
      <c r="T217" s="25">
        <v>0.0</v>
      </c>
      <c r="U217" s="25">
        <v>1639.0</v>
      </c>
      <c r="V217" s="25">
        <v>27.0</v>
      </c>
      <c r="W217" s="5"/>
      <c r="X217" s="27">
        <f t="shared" si="3"/>
        <v>252</v>
      </c>
      <c r="Y217" s="28">
        <f t="shared" si="4"/>
        <v>0.1644675926</v>
      </c>
      <c r="Z217" s="27" t="str">
        <f t="shared" si="5"/>
        <v>SI</v>
      </c>
      <c r="AA217" s="29"/>
      <c r="AB217" s="29">
        <v>214.0</v>
      </c>
      <c r="AC217" s="29" t="s">
        <v>577</v>
      </c>
      <c r="AD217" s="29"/>
      <c r="AG217" s="10"/>
    </row>
    <row r="218">
      <c r="A218" s="23">
        <v>215.0</v>
      </c>
      <c r="B218" s="10" t="s">
        <v>86</v>
      </c>
      <c r="C218" s="18">
        <v>41684.64232638889</v>
      </c>
      <c r="D218" s="18">
        <v>43660.37594907408</v>
      </c>
      <c r="E218" s="10" t="s">
        <v>39</v>
      </c>
      <c r="F218" s="23">
        <v>0.0</v>
      </c>
      <c r="G218" s="25">
        <v>1851.0</v>
      </c>
      <c r="H218" s="23">
        <v>106.0</v>
      </c>
      <c r="I218" s="23">
        <v>58.0</v>
      </c>
      <c r="J218" s="23">
        <v>8.0</v>
      </c>
      <c r="K218" s="23">
        <v>84.0</v>
      </c>
      <c r="L218" s="23">
        <v>82826.0</v>
      </c>
      <c r="M218" s="23">
        <v>0.0</v>
      </c>
      <c r="N218" s="10" t="s">
        <v>36</v>
      </c>
      <c r="O218" s="10" t="s">
        <v>36</v>
      </c>
      <c r="P218" s="23">
        <v>0.0</v>
      </c>
      <c r="Q218" s="23">
        <v>0.0</v>
      </c>
      <c r="R218" s="23">
        <v>0.0</v>
      </c>
      <c r="S218" s="10" t="s">
        <v>36</v>
      </c>
      <c r="T218" s="14" t="s">
        <v>36</v>
      </c>
      <c r="U218" s="25">
        <v>1974.0</v>
      </c>
      <c r="V218" s="33" t="s">
        <v>36</v>
      </c>
      <c r="W218" s="5"/>
      <c r="X218" s="27">
        <f t="shared" si="3"/>
        <v>150</v>
      </c>
      <c r="Y218" s="28">
        <f t="shared" si="4"/>
        <v>1.422407407</v>
      </c>
      <c r="Z218" s="27" t="str">
        <f t="shared" si="5"/>
        <v>SI</v>
      </c>
      <c r="AA218" s="29"/>
      <c r="AB218" s="29">
        <v>215.0</v>
      </c>
      <c r="AC218" s="29" t="s">
        <v>579</v>
      </c>
      <c r="AD218" s="29"/>
      <c r="AG218" s="10"/>
    </row>
    <row r="219">
      <c r="A219" s="23">
        <v>216.0</v>
      </c>
      <c r="B219" s="10" t="s">
        <v>580</v>
      </c>
      <c r="C219" s="18">
        <v>42335.51081018519</v>
      </c>
      <c r="D219" s="18">
        <v>43646.61688657408</v>
      </c>
      <c r="E219" s="10" t="s">
        <v>39</v>
      </c>
      <c r="F219" s="23">
        <v>0.0</v>
      </c>
      <c r="G219" s="25">
        <v>1851.0</v>
      </c>
      <c r="H219" s="23">
        <v>111.0</v>
      </c>
      <c r="I219" s="23">
        <v>89.0</v>
      </c>
      <c r="J219" s="23">
        <v>5.0</v>
      </c>
      <c r="K219" s="23">
        <v>11.0</v>
      </c>
      <c r="L219" s="23">
        <v>20650.0</v>
      </c>
      <c r="M219" s="23">
        <v>8.33</v>
      </c>
      <c r="N219" s="23">
        <v>1769.0</v>
      </c>
      <c r="O219" s="23">
        <v>143.0</v>
      </c>
      <c r="P219" s="23">
        <v>20.0</v>
      </c>
      <c r="Q219" s="23">
        <v>1.0</v>
      </c>
      <c r="R219" s="23">
        <v>22.0</v>
      </c>
      <c r="S219" s="23">
        <v>20650.0</v>
      </c>
      <c r="T219" s="25">
        <v>8.33</v>
      </c>
      <c r="U219" s="25">
        <v>1715.0</v>
      </c>
      <c r="V219" s="33" t="s">
        <v>36</v>
      </c>
      <c r="W219" s="5"/>
      <c r="X219" s="27">
        <f t="shared" si="3"/>
        <v>105</v>
      </c>
      <c r="Y219" s="28">
        <f t="shared" si="4"/>
        <v>15.18146991</v>
      </c>
      <c r="Z219" s="27" t="str">
        <f t="shared" si="5"/>
        <v/>
      </c>
      <c r="AA219" s="29"/>
      <c r="AB219" s="29">
        <v>216.0</v>
      </c>
      <c r="AC219" s="29" t="s">
        <v>582</v>
      </c>
      <c r="AD219" s="29"/>
      <c r="AG219" s="10"/>
    </row>
    <row r="220">
      <c r="A220" s="23">
        <v>217.0</v>
      </c>
      <c r="B220" s="10" t="s">
        <v>583</v>
      </c>
      <c r="C220" s="18">
        <v>42789.5831712963</v>
      </c>
      <c r="D220" s="18">
        <v>43629.670266203706</v>
      </c>
      <c r="E220" s="10" t="s">
        <v>39</v>
      </c>
      <c r="F220" s="23">
        <v>0.0</v>
      </c>
      <c r="G220" s="25">
        <v>1851.0</v>
      </c>
      <c r="H220" s="23">
        <v>81.0</v>
      </c>
      <c r="I220" s="23">
        <v>243.0</v>
      </c>
      <c r="J220" s="23">
        <v>11.0</v>
      </c>
      <c r="K220" s="23">
        <v>100.0</v>
      </c>
      <c r="L220" s="23">
        <v>44500.0</v>
      </c>
      <c r="M220" s="23">
        <v>0.0</v>
      </c>
      <c r="N220" s="10" t="s">
        <v>36</v>
      </c>
      <c r="O220" s="10" t="s">
        <v>36</v>
      </c>
      <c r="P220" s="23">
        <v>0.0</v>
      </c>
      <c r="Q220" s="23">
        <v>0.0</v>
      </c>
      <c r="R220" s="23">
        <v>0.0</v>
      </c>
      <c r="S220" s="10" t="s">
        <v>36</v>
      </c>
      <c r="T220" s="14" t="s">
        <v>36</v>
      </c>
      <c r="U220" s="25">
        <v>529.0</v>
      </c>
      <c r="V220" s="33" t="s">
        <v>36</v>
      </c>
      <c r="W220" s="5"/>
      <c r="X220" s="27">
        <f t="shared" si="3"/>
        <v>354</v>
      </c>
      <c r="Y220" s="28">
        <f t="shared" si="4"/>
        <v>32.12809028</v>
      </c>
      <c r="Z220" s="27" t="str">
        <f t="shared" si="5"/>
        <v/>
      </c>
      <c r="AA220" s="29"/>
      <c r="AB220" s="29">
        <v>217.0</v>
      </c>
      <c r="AC220" s="29" t="s">
        <v>584</v>
      </c>
      <c r="AD220" s="29"/>
      <c r="AG220" s="10"/>
    </row>
    <row r="221">
      <c r="A221" s="23">
        <v>218.0</v>
      </c>
      <c r="B221" s="10" t="s">
        <v>585</v>
      </c>
      <c r="C221" s="18">
        <v>43378.71298611111</v>
      </c>
      <c r="D221" s="18">
        <v>43660.78938657408</v>
      </c>
      <c r="E221" s="10" t="s">
        <v>39</v>
      </c>
      <c r="F221" s="23">
        <v>4.0</v>
      </c>
      <c r="G221" s="25">
        <v>1849.0</v>
      </c>
      <c r="H221" s="23">
        <v>87.0</v>
      </c>
      <c r="I221" s="23">
        <v>27.0</v>
      </c>
      <c r="J221" s="23">
        <v>3.0</v>
      </c>
      <c r="K221" s="23">
        <v>5.0</v>
      </c>
      <c r="L221" s="23">
        <v>25913.0</v>
      </c>
      <c r="M221" s="23">
        <v>0.0</v>
      </c>
      <c r="N221" s="23">
        <v>1636.0</v>
      </c>
      <c r="O221" s="23">
        <v>100.0</v>
      </c>
      <c r="P221" s="23">
        <v>14.0</v>
      </c>
      <c r="Q221" s="23">
        <v>2.0</v>
      </c>
      <c r="R221" s="23">
        <v>3.0</v>
      </c>
      <c r="S221" s="23">
        <v>25913.0</v>
      </c>
      <c r="T221" s="25">
        <v>0.0</v>
      </c>
      <c r="U221" s="14" t="s">
        <v>36</v>
      </c>
      <c r="V221" s="33" t="s">
        <v>36</v>
      </c>
      <c r="W221" s="5"/>
      <c r="X221" s="27">
        <f t="shared" si="3"/>
        <v>35</v>
      </c>
      <c r="Y221" s="28">
        <f t="shared" si="4"/>
        <v>1.008969907</v>
      </c>
      <c r="Z221" s="27" t="str">
        <f t="shared" si="5"/>
        <v/>
      </c>
      <c r="AA221" s="29"/>
      <c r="AB221" s="29">
        <v>218.0</v>
      </c>
      <c r="AC221" s="29" t="s">
        <v>587</v>
      </c>
      <c r="AD221" s="29"/>
      <c r="AG221" s="10"/>
    </row>
    <row r="222">
      <c r="A222" s="23">
        <v>219.0</v>
      </c>
      <c r="B222" s="10" t="s">
        <v>588</v>
      </c>
      <c r="C222" s="18">
        <v>43021.228993055556</v>
      </c>
      <c r="D222" s="18">
        <v>43660.28295138889</v>
      </c>
      <c r="E222" s="10" t="s">
        <v>39</v>
      </c>
      <c r="F222" s="23">
        <v>0.0</v>
      </c>
      <c r="G222" s="25">
        <v>1849.0</v>
      </c>
      <c r="H222" s="23">
        <v>93.0</v>
      </c>
      <c r="I222" s="23">
        <v>36.0</v>
      </c>
      <c r="J222" s="23">
        <v>5.0</v>
      </c>
      <c r="K222" s="23">
        <v>8.0</v>
      </c>
      <c r="L222" s="23">
        <v>41860.0</v>
      </c>
      <c r="M222" s="23">
        <v>0.0</v>
      </c>
      <c r="N222" s="10" t="s">
        <v>36</v>
      </c>
      <c r="O222" s="10" t="s">
        <v>36</v>
      </c>
      <c r="P222" s="23">
        <v>0.0</v>
      </c>
      <c r="Q222" s="23">
        <v>0.0</v>
      </c>
      <c r="R222" s="23">
        <v>0.0</v>
      </c>
      <c r="S222" s="10" t="s">
        <v>36</v>
      </c>
      <c r="T222" s="14" t="s">
        <v>36</v>
      </c>
      <c r="U222" s="25">
        <v>1528.0</v>
      </c>
      <c r="V222" s="14" t="s">
        <v>36</v>
      </c>
      <c r="W222" s="5"/>
      <c r="X222" s="27">
        <f t="shared" si="3"/>
        <v>49</v>
      </c>
      <c r="Y222" s="28">
        <f t="shared" si="4"/>
        <v>1.515405093</v>
      </c>
      <c r="Z222" s="27" t="str">
        <f t="shared" si="5"/>
        <v/>
      </c>
      <c r="AA222" s="29"/>
      <c r="AB222" s="29">
        <v>219.0</v>
      </c>
      <c r="AC222" s="29" t="s">
        <v>590</v>
      </c>
      <c r="AD222" s="29"/>
      <c r="AG222" s="10"/>
    </row>
    <row r="223">
      <c r="A223" s="23">
        <v>220.0</v>
      </c>
      <c r="B223" s="10" t="s">
        <v>591</v>
      </c>
      <c r="C223" s="18">
        <v>42877.36659722222</v>
      </c>
      <c r="D223" s="18">
        <v>43661.75997685185</v>
      </c>
      <c r="E223" s="10" t="s">
        <v>35</v>
      </c>
      <c r="F223" s="23">
        <v>0.0</v>
      </c>
      <c r="G223" s="25">
        <v>1848.0</v>
      </c>
      <c r="H223" s="23">
        <v>128.0</v>
      </c>
      <c r="I223" s="23">
        <v>41.0</v>
      </c>
      <c r="J223" s="23">
        <v>1.0</v>
      </c>
      <c r="K223" s="23">
        <v>25.0</v>
      </c>
      <c r="L223" s="23">
        <v>8401.0</v>
      </c>
      <c r="M223" s="23">
        <v>0.0</v>
      </c>
      <c r="N223" s="23">
        <v>1420.0</v>
      </c>
      <c r="O223" s="23">
        <v>109.0</v>
      </c>
      <c r="P223" s="23">
        <v>8.0</v>
      </c>
      <c r="Q223" s="23">
        <v>0.0</v>
      </c>
      <c r="R223" s="23">
        <v>4.0</v>
      </c>
      <c r="S223" s="23">
        <v>8401.0</v>
      </c>
      <c r="T223" s="25">
        <v>0.0</v>
      </c>
      <c r="U223" s="25">
        <v>1987.0</v>
      </c>
      <c r="V223" s="25">
        <v>17.0</v>
      </c>
      <c r="W223" s="5"/>
      <c r="X223" s="27">
        <f t="shared" si="3"/>
        <v>67</v>
      </c>
      <c r="Y223" s="28">
        <f t="shared" si="4"/>
        <v>0.03837962963</v>
      </c>
      <c r="Z223" s="27" t="str">
        <f t="shared" si="5"/>
        <v/>
      </c>
      <c r="AA223" s="29"/>
      <c r="AB223" s="29">
        <v>220.0</v>
      </c>
      <c r="AC223" s="29" t="s">
        <v>247</v>
      </c>
      <c r="AD223" s="29"/>
      <c r="AG223" s="10"/>
    </row>
    <row r="224">
      <c r="A224" s="23">
        <v>221.0</v>
      </c>
      <c r="B224" s="10" t="s">
        <v>592</v>
      </c>
      <c r="C224" s="18">
        <v>43028.77357638889</v>
      </c>
      <c r="D224" s="18">
        <v>43661.602847222224</v>
      </c>
      <c r="E224" s="10" t="s">
        <v>35</v>
      </c>
      <c r="F224" s="23">
        <v>2.0</v>
      </c>
      <c r="G224" s="25">
        <v>1847.0</v>
      </c>
      <c r="H224" s="23">
        <v>145.0</v>
      </c>
      <c r="I224" s="23">
        <v>36.0</v>
      </c>
      <c r="J224" s="23">
        <v>2.0</v>
      </c>
      <c r="K224" s="23">
        <v>4.0</v>
      </c>
      <c r="L224" s="23">
        <v>19005.0</v>
      </c>
      <c r="M224" s="23">
        <v>0.0</v>
      </c>
      <c r="N224" s="10" t="s">
        <v>36</v>
      </c>
      <c r="O224" s="10" t="s">
        <v>36</v>
      </c>
      <c r="P224" s="23">
        <v>0.0</v>
      </c>
      <c r="Q224" s="23">
        <v>0.0</v>
      </c>
      <c r="R224" s="23">
        <v>0.0</v>
      </c>
      <c r="S224" s="10" t="s">
        <v>36</v>
      </c>
      <c r="T224" s="14" t="s">
        <v>36</v>
      </c>
      <c r="U224" s="25">
        <v>1879.0</v>
      </c>
      <c r="V224" s="26">
        <v>11.0</v>
      </c>
      <c r="W224" s="5"/>
      <c r="X224" s="27">
        <f t="shared" si="3"/>
        <v>42</v>
      </c>
      <c r="Y224" s="28">
        <f t="shared" si="4"/>
        <v>0.1955092593</v>
      </c>
      <c r="Z224" s="27" t="str">
        <f t="shared" si="5"/>
        <v/>
      </c>
      <c r="AA224" s="29"/>
      <c r="AB224" s="29">
        <v>221.0</v>
      </c>
      <c r="AC224" s="29" t="s">
        <v>594</v>
      </c>
      <c r="AD224" s="29"/>
      <c r="AG224" s="10"/>
    </row>
    <row r="225">
      <c r="A225" s="23">
        <v>222.0</v>
      </c>
      <c r="B225" s="10" t="s">
        <v>595</v>
      </c>
      <c r="C225" s="18">
        <v>40303.77447916667</v>
      </c>
      <c r="D225" s="18">
        <v>43661.71953703704</v>
      </c>
      <c r="E225" s="10" t="s">
        <v>39</v>
      </c>
      <c r="F225" s="23">
        <v>2.0</v>
      </c>
      <c r="G225" s="25">
        <v>1846.0</v>
      </c>
      <c r="H225" s="23">
        <v>84.0</v>
      </c>
      <c r="I225" s="23">
        <v>503.0</v>
      </c>
      <c r="J225" s="23">
        <v>70.0</v>
      </c>
      <c r="K225" s="23">
        <v>309.0</v>
      </c>
      <c r="L225" s="23">
        <v>21292.0</v>
      </c>
      <c r="M225" s="23">
        <v>0.0</v>
      </c>
      <c r="N225" s="23">
        <v>1566.0</v>
      </c>
      <c r="O225" s="23">
        <v>136.0</v>
      </c>
      <c r="P225" s="23">
        <v>21.0</v>
      </c>
      <c r="Q225" s="23">
        <v>5.0</v>
      </c>
      <c r="R225" s="23">
        <v>8.0</v>
      </c>
      <c r="S225" s="23">
        <v>21292.0</v>
      </c>
      <c r="T225" s="25">
        <v>0.0</v>
      </c>
      <c r="U225" s="25">
        <v>2059.0</v>
      </c>
      <c r="V225" s="26">
        <v>18.0</v>
      </c>
      <c r="W225" s="5"/>
      <c r="X225" s="27">
        <f t="shared" si="3"/>
        <v>882</v>
      </c>
      <c r="Y225" s="28">
        <f t="shared" si="4"/>
        <v>0.07881944444</v>
      </c>
      <c r="Z225" s="27" t="str">
        <f t="shared" si="5"/>
        <v/>
      </c>
      <c r="AA225" s="29"/>
      <c r="AB225" s="29">
        <v>222.0</v>
      </c>
      <c r="AC225" s="29" t="s">
        <v>596</v>
      </c>
      <c r="AD225" s="29"/>
      <c r="AG225" s="10"/>
    </row>
    <row r="226">
      <c r="A226" s="23">
        <v>223.0</v>
      </c>
      <c r="B226" s="10" t="s">
        <v>459</v>
      </c>
      <c r="C226" s="18">
        <v>42657.16711805556</v>
      </c>
      <c r="D226" s="18">
        <v>43661.5853587963</v>
      </c>
      <c r="E226" s="10" t="s">
        <v>39</v>
      </c>
      <c r="F226" s="23">
        <v>20.0</v>
      </c>
      <c r="G226" s="25">
        <v>1846.0</v>
      </c>
      <c r="H226" s="23">
        <v>67.0</v>
      </c>
      <c r="I226" s="23">
        <v>848.0</v>
      </c>
      <c r="J226" s="23">
        <v>105.0</v>
      </c>
      <c r="K226" s="23">
        <v>453.0</v>
      </c>
      <c r="L226" s="23">
        <v>60985.0</v>
      </c>
      <c r="M226" s="23">
        <v>0.0</v>
      </c>
      <c r="N226" s="23">
        <v>1636.0</v>
      </c>
      <c r="O226" s="23">
        <v>97.0</v>
      </c>
      <c r="P226" s="23">
        <v>23.0</v>
      </c>
      <c r="Q226" s="23">
        <v>6.0</v>
      </c>
      <c r="R226" s="23">
        <v>17.0</v>
      </c>
      <c r="S226" s="23">
        <v>60985.0</v>
      </c>
      <c r="T226" s="25">
        <v>0.0</v>
      </c>
      <c r="U226" s="25">
        <v>1346.0</v>
      </c>
      <c r="V226" s="26">
        <v>13.0</v>
      </c>
      <c r="W226" s="5"/>
      <c r="X226" s="27">
        <f t="shared" si="3"/>
        <v>1406</v>
      </c>
      <c r="Y226" s="28">
        <f t="shared" si="4"/>
        <v>0.2129976852</v>
      </c>
      <c r="Z226" s="27" t="str">
        <f t="shared" si="5"/>
        <v>SI</v>
      </c>
      <c r="AA226" s="29"/>
      <c r="AB226" s="29">
        <v>223.0</v>
      </c>
      <c r="AC226" s="29" t="s">
        <v>598</v>
      </c>
      <c r="AD226" s="29"/>
      <c r="AG226" s="10"/>
    </row>
    <row r="227">
      <c r="A227" s="23">
        <v>224.0</v>
      </c>
      <c r="B227" s="10" t="s">
        <v>600</v>
      </c>
      <c r="C227" s="18">
        <v>43489.421122685184</v>
      </c>
      <c r="D227" s="18">
        <v>43661.587002314816</v>
      </c>
      <c r="E227" s="10" t="s">
        <v>39</v>
      </c>
      <c r="F227" s="23">
        <v>5.0</v>
      </c>
      <c r="G227" s="25">
        <v>1846.0</v>
      </c>
      <c r="H227" s="23">
        <v>85.0</v>
      </c>
      <c r="I227" s="23">
        <v>76.0</v>
      </c>
      <c r="J227" s="23">
        <v>10.0</v>
      </c>
      <c r="K227" s="23">
        <v>18.0</v>
      </c>
      <c r="L227" s="23">
        <v>36193.0</v>
      </c>
      <c r="M227" s="23">
        <v>0.0</v>
      </c>
      <c r="N227" s="23">
        <v>1283.0</v>
      </c>
      <c r="O227" s="23">
        <v>264.0</v>
      </c>
      <c r="P227" s="23">
        <v>1.0</v>
      </c>
      <c r="Q227" s="23">
        <v>1.0</v>
      </c>
      <c r="R227" s="23">
        <v>0.0</v>
      </c>
      <c r="S227" s="23">
        <v>36193.0</v>
      </c>
      <c r="T227" s="25">
        <v>0.0</v>
      </c>
      <c r="U227" s="25">
        <v>1941.0</v>
      </c>
      <c r="V227" s="26">
        <v>17.0</v>
      </c>
      <c r="W227" s="5"/>
      <c r="X227" s="27">
        <f t="shared" si="3"/>
        <v>104</v>
      </c>
      <c r="Y227" s="28">
        <f t="shared" si="4"/>
        <v>0.2113541667</v>
      </c>
      <c r="Z227" s="27" t="str">
        <f t="shared" si="5"/>
        <v/>
      </c>
      <c r="AA227" s="29"/>
      <c r="AB227" s="29">
        <v>224.0</v>
      </c>
      <c r="AC227" s="29" t="s">
        <v>601</v>
      </c>
      <c r="AD227" s="29"/>
      <c r="AG227" s="10"/>
    </row>
    <row r="228">
      <c r="A228" s="23">
        <v>225.0</v>
      </c>
      <c r="B228" s="10" t="s">
        <v>182</v>
      </c>
      <c r="C228" s="18">
        <v>42041.53556712963</v>
      </c>
      <c r="D228" s="18">
        <v>43661.643229166664</v>
      </c>
      <c r="E228" s="10" t="s">
        <v>39</v>
      </c>
      <c r="F228" s="23">
        <v>19.0</v>
      </c>
      <c r="G228" s="25">
        <v>1846.0</v>
      </c>
      <c r="H228" s="23">
        <v>54.0</v>
      </c>
      <c r="I228" s="23">
        <v>1379.0</v>
      </c>
      <c r="J228" s="23">
        <v>261.0</v>
      </c>
      <c r="K228" s="23">
        <v>970.0</v>
      </c>
      <c r="L228" s="23">
        <v>9811.0</v>
      </c>
      <c r="M228" s="23">
        <v>0.0</v>
      </c>
      <c r="N228" s="23">
        <v>1054.0</v>
      </c>
      <c r="O228" s="23">
        <v>193.0</v>
      </c>
      <c r="P228" s="23">
        <v>1.0</v>
      </c>
      <c r="Q228" s="23">
        <v>1.0</v>
      </c>
      <c r="R228" s="23">
        <v>3.0</v>
      </c>
      <c r="S228" s="23">
        <v>9811.0</v>
      </c>
      <c r="T228" s="25">
        <v>0.0</v>
      </c>
      <c r="U228" s="25">
        <v>2031.0</v>
      </c>
      <c r="V228" s="33" t="s">
        <v>36</v>
      </c>
      <c r="W228" s="5"/>
      <c r="X228" s="27">
        <f t="shared" si="3"/>
        <v>2610</v>
      </c>
      <c r="Y228" s="28">
        <f t="shared" si="4"/>
        <v>0.1551273148</v>
      </c>
      <c r="Z228" s="27" t="str">
        <f t="shared" si="5"/>
        <v>SI</v>
      </c>
      <c r="AA228" s="29"/>
      <c r="AB228" s="29">
        <v>225.0</v>
      </c>
      <c r="AC228" s="29" t="s">
        <v>603</v>
      </c>
      <c r="AD228" s="29"/>
      <c r="AG228" s="10"/>
    </row>
    <row r="229">
      <c r="A229" s="23">
        <v>226.0</v>
      </c>
      <c r="B229" s="10" t="s">
        <v>143</v>
      </c>
      <c r="C229" s="18">
        <v>43168.85019675926</v>
      </c>
      <c r="D229" s="18">
        <v>43654.85605324074</v>
      </c>
      <c r="E229" s="10" t="s">
        <v>35</v>
      </c>
      <c r="F229" s="23">
        <v>1.0</v>
      </c>
      <c r="G229" s="25">
        <v>1846.0</v>
      </c>
      <c r="H229" s="23">
        <v>103.0</v>
      </c>
      <c r="I229" s="23">
        <v>31.0</v>
      </c>
      <c r="J229" s="23">
        <v>1.0</v>
      </c>
      <c r="K229" s="23">
        <v>3.0</v>
      </c>
      <c r="L229" s="23">
        <v>51851.0</v>
      </c>
      <c r="M229" s="23">
        <v>0.0</v>
      </c>
      <c r="N229" s="23">
        <v>1240.0</v>
      </c>
      <c r="O229" s="23">
        <v>210.0</v>
      </c>
      <c r="P229" s="23">
        <v>2.0</v>
      </c>
      <c r="Q229" s="23">
        <v>0.0</v>
      </c>
      <c r="R229" s="23">
        <v>0.0</v>
      </c>
      <c r="S229" s="23">
        <v>51851.0</v>
      </c>
      <c r="T229" s="25">
        <v>0.0</v>
      </c>
      <c r="U229" s="25">
        <v>1852.0</v>
      </c>
      <c r="V229" s="26">
        <v>17.0</v>
      </c>
      <c r="W229" s="5"/>
      <c r="X229" s="27">
        <f t="shared" si="3"/>
        <v>35</v>
      </c>
      <c r="Y229" s="28">
        <f t="shared" si="4"/>
        <v>6.942303241</v>
      </c>
      <c r="Z229" s="27" t="str">
        <f t="shared" si="5"/>
        <v>SI</v>
      </c>
      <c r="AA229" s="29"/>
      <c r="AB229" s="29">
        <v>226.0</v>
      </c>
      <c r="AC229" s="29" t="s">
        <v>605</v>
      </c>
      <c r="AD229" s="29"/>
      <c r="AG229" s="10"/>
    </row>
    <row r="230">
      <c r="A230" s="23">
        <v>227.0</v>
      </c>
      <c r="B230" s="10" t="s">
        <v>606</v>
      </c>
      <c r="C230" s="18">
        <v>41785.21074074074</v>
      </c>
      <c r="D230" s="18">
        <v>43438.514560185184</v>
      </c>
      <c r="E230" s="10" t="s">
        <v>39</v>
      </c>
      <c r="F230" s="23">
        <v>0.0</v>
      </c>
      <c r="G230" s="25">
        <v>1845.0</v>
      </c>
      <c r="H230" s="23">
        <v>100.0</v>
      </c>
      <c r="I230" s="23">
        <v>19.0</v>
      </c>
      <c r="J230" s="23">
        <v>0.0</v>
      </c>
      <c r="K230" s="23">
        <v>1.0</v>
      </c>
      <c r="L230" s="23">
        <v>11750.0</v>
      </c>
      <c r="M230" s="23">
        <v>0.0</v>
      </c>
      <c r="N230" s="10" t="s">
        <v>36</v>
      </c>
      <c r="O230" s="10" t="s">
        <v>36</v>
      </c>
      <c r="P230" s="23">
        <v>0.0</v>
      </c>
      <c r="Q230" s="23">
        <v>0.0</v>
      </c>
      <c r="R230" s="23">
        <v>0.0</v>
      </c>
      <c r="S230" s="10" t="s">
        <v>36</v>
      </c>
      <c r="T230" s="14" t="s">
        <v>36</v>
      </c>
      <c r="U230" s="25">
        <v>1770.0</v>
      </c>
      <c r="V230" s="33" t="s">
        <v>36</v>
      </c>
      <c r="W230" s="5"/>
      <c r="X230" s="27">
        <f t="shared" si="3"/>
        <v>20</v>
      </c>
      <c r="Y230" s="28">
        <f t="shared" si="4"/>
        <v>223.2837963</v>
      </c>
      <c r="Z230" s="27" t="str">
        <f t="shared" si="5"/>
        <v/>
      </c>
      <c r="AA230" s="29"/>
      <c r="AB230" s="29">
        <v>227.0</v>
      </c>
      <c r="AC230" s="29" t="s">
        <v>607</v>
      </c>
      <c r="AD230" s="29"/>
      <c r="AG230" s="10"/>
    </row>
    <row r="231">
      <c r="A231" s="23">
        <v>228.0</v>
      </c>
      <c r="B231" s="10" t="s">
        <v>608</v>
      </c>
      <c r="C231" s="18">
        <v>43183.39538194444</v>
      </c>
      <c r="D231" s="18">
        <v>43658.915451388886</v>
      </c>
      <c r="E231" s="10" t="s">
        <v>39</v>
      </c>
      <c r="F231" s="23">
        <v>0.0</v>
      </c>
      <c r="G231" s="25">
        <v>1844.0</v>
      </c>
      <c r="H231" s="23">
        <v>70.0</v>
      </c>
      <c r="I231" s="23">
        <v>48.0</v>
      </c>
      <c r="J231" s="23">
        <v>2.0</v>
      </c>
      <c r="K231" s="23">
        <v>10.0</v>
      </c>
      <c r="L231" s="23">
        <v>14309.0</v>
      </c>
      <c r="M231" s="23">
        <v>0.0</v>
      </c>
      <c r="N231" s="10" t="s">
        <v>36</v>
      </c>
      <c r="O231" s="10" t="s">
        <v>36</v>
      </c>
      <c r="P231" s="23">
        <v>0.0</v>
      </c>
      <c r="Q231" s="23">
        <v>0.0</v>
      </c>
      <c r="R231" s="23">
        <v>0.0</v>
      </c>
      <c r="S231" s="10" t="s">
        <v>36</v>
      </c>
      <c r="T231" s="14" t="s">
        <v>36</v>
      </c>
      <c r="U231" s="25">
        <v>1280.0</v>
      </c>
      <c r="V231" s="26">
        <v>19.0</v>
      </c>
      <c r="W231" s="5"/>
      <c r="X231" s="27">
        <f t="shared" si="3"/>
        <v>60</v>
      </c>
      <c r="Y231" s="28">
        <f t="shared" si="4"/>
        <v>2.882905093</v>
      </c>
      <c r="Z231" s="27" t="str">
        <f t="shared" si="5"/>
        <v/>
      </c>
      <c r="AA231" s="29"/>
      <c r="AB231" s="29">
        <v>228.0</v>
      </c>
      <c r="AC231" s="29" t="s">
        <v>610</v>
      </c>
      <c r="AD231" s="29"/>
      <c r="AG231" s="10"/>
    </row>
    <row r="232">
      <c r="A232" s="23">
        <v>229.0</v>
      </c>
      <c r="B232" s="10" t="s">
        <v>456</v>
      </c>
      <c r="C232" s="18">
        <v>42236.57603009259</v>
      </c>
      <c r="D232" s="18">
        <v>43661.77337962963</v>
      </c>
      <c r="E232" s="10" t="s">
        <v>39</v>
      </c>
      <c r="F232" s="23">
        <v>10.0</v>
      </c>
      <c r="G232" s="25">
        <v>1844.0</v>
      </c>
      <c r="H232" s="23">
        <v>68.0</v>
      </c>
      <c r="I232" s="23">
        <v>463.0</v>
      </c>
      <c r="J232" s="23">
        <v>89.0</v>
      </c>
      <c r="K232" s="23">
        <v>311.0</v>
      </c>
      <c r="L232" s="23">
        <v>14819.0</v>
      </c>
      <c r="M232" s="23">
        <v>0.0</v>
      </c>
      <c r="N232" s="23">
        <v>1624.0</v>
      </c>
      <c r="O232" s="23">
        <v>112.0</v>
      </c>
      <c r="P232" s="23">
        <v>14.0</v>
      </c>
      <c r="Q232" s="23">
        <v>1.0</v>
      </c>
      <c r="R232" s="23">
        <v>10.0</v>
      </c>
      <c r="S232" s="23">
        <v>14819.0</v>
      </c>
      <c r="T232" s="25">
        <v>0.0</v>
      </c>
      <c r="U232" s="25">
        <v>2028.0</v>
      </c>
      <c r="V232" s="26">
        <v>22.0</v>
      </c>
      <c r="W232" s="5"/>
      <c r="X232" s="27">
        <f t="shared" si="3"/>
        <v>863</v>
      </c>
      <c r="Y232" s="28">
        <f t="shared" si="4"/>
        <v>0.02497685185</v>
      </c>
      <c r="Z232" s="27" t="str">
        <f t="shared" si="5"/>
        <v>SI</v>
      </c>
      <c r="AA232" s="29"/>
      <c r="AB232" s="29">
        <v>229.0</v>
      </c>
      <c r="AC232" s="29" t="s">
        <v>612</v>
      </c>
      <c r="AD232" s="29"/>
      <c r="AG232" s="10"/>
    </row>
    <row r="233">
      <c r="A233" s="23">
        <v>230.0</v>
      </c>
      <c r="B233" s="10" t="s">
        <v>510</v>
      </c>
      <c r="C233" s="18">
        <v>43157.77537037037</v>
      </c>
      <c r="D233" s="18">
        <v>43660.857256944444</v>
      </c>
      <c r="E233" s="10" t="s">
        <v>35</v>
      </c>
      <c r="F233" s="23">
        <v>3.0</v>
      </c>
      <c r="G233" s="25">
        <v>1843.0</v>
      </c>
      <c r="H233" s="23">
        <v>74.0</v>
      </c>
      <c r="I233" s="23">
        <v>108.0</v>
      </c>
      <c r="J233" s="23">
        <v>22.0</v>
      </c>
      <c r="K233" s="23">
        <v>35.0</v>
      </c>
      <c r="L233" s="23">
        <v>67487.0</v>
      </c>
      <c r="M233" s="23">
        <v>30.77</v>
      </c>
      <c r="N233" s="10" t="s">
        <v>36</v>
      </c>
      <c r="O233" s="10" t="s">
        <v>36</v>
      </c>
      <c r="P233" s="23">
        <v>0.0</v>
      </c>
      <c r="Q233" s="23">
        <v>0.0</v>
      </c>
      <c r="R233" s="23">
        <v>0.0</v>
      </c>
      <c r="S233" s="10" t="s">
        <v>36</v>
      </c>
      <c r="T233" s="14" t="s">
        <v>36</v>
      </c>
      <c r="U233" s="25">
        <v>2071.0</v>
      </c>
      <c r="V233" s="25">
        <v>29.0</v>
      </c>
      <c r="W233" s="5"/>
      <c r="X233" s="27">
        <f t="shared" si="3"/>
        <v>165</v>
      </c>
      <c r="Y233" s="28">
        <f t="shared" si="4"/>
        <v>0.941099537</v>
      </c>
      <c r="Z233" s="27" t="str">
        <f t="shared" si="5"/>
        <v>SI</v>
      </c>
      <c r="AA233" s="29"/>
      <c r="AB233" s="29">
        <v>230.0</v>
      </c>
      <c r="AC233" s="29" t="s">
        <v>613</v>
      </c>
      <c r="AD233" s="29"/>
      <c r="AG233" s="10"/>
    </row>
    <row r="234">
      <c r="A234" s="23">
        <v>231.0</v>
      </c>
      <c r="B234" s="10" t="s">
        <v>409</v>
      </c>
      <c r="C234" s="18">
        <v>41536.80212962963</v>
      </c>
      <c r="D234" s="18">
        <v>43661.593993055554</v>
      </c>
      <c r="E234" s="10" t="s">
        <v>39</v>
      </c>
      <c r="F234" s="23">
        <v>16.0</v>
      </c>
      <c r="G234" s="25">
        <v>1843.0</v>
      </c>
      <c r="H234" s="23">
        <v>55.0</v>
      </c>
      <c r="I234" s="23">
        <v>568.0</v>
      </c>
      <c r="J234" s="23">
        <v>144.0</v>
      </c>
      <c r="K234" s="23">
        <v>362.0</v>
      </c>
      <c r="L234" s="23">
        <v>62379.0</v>
      </c>
      <c r="M234" s="23">
        <v>10.99</v>
      </c>
      <c r="N234" s="23">
        <v>1789.0</v>
      </c>
      <c r="O234" s="23">
        <v>71.0</v>
      </c>
      <c r="P234" s="23">
        <v>172.0</v>
      </c>
      <c r="Q234" s="23">
        <v>31.0</v>
      </c>
      <c r="R234" s="23">
        <v>103.0</v>
      </c>
      <c r="S234" s="23">
        <v>62379.0</v>
      </c>
      <c r="T234" s="25">
        <v>10.99</v>
      </c>
      <c r="U234" s="25">
        <v>1960.0</v>
      </c>
      <c r="V234" s="26">
        <v>28.0</v>
      </c>
      <c r="W234" s="5"/>
      <c r="X234" s="27">
        <f t="shared" si="3"/>
        <v>1074</v>
      </c>
      <c r="Y234" s="28">
        <f t="shared" si="4"/>
        <v>0.2043634259</v>
      </c>
      <c r="Z234" s="27" t="str">
        <f t="shared" si="5"/>
        <v>SI</v>
      </c>
      <c r="AA234" s="29"/>
      <c r="AB234" s="29">
        <v>231.0</v>
      </c>
      <c r="AC234" s="29" t="s">
        <v>325</v>
      </c>
      <c r="AD234" s="29"/>
      <c r="AG234" s="10"/>
    </row>
    <row r="235">
      <c r="A235" s="23">
        <v>232.0</v>
      </c>
      <c r="B235" s="10" t="s">
        <v>615</v>
      </c>
      <c r="C235" s="18">
        <v>42945.32230324074</v>
      </c>
      <c r="D235" s="18">
        <v>43660.608148148145</v>
      </c>
      <c r="E235" s="10" t="s">
        <v>39</v>
      </c>
      <c r="F235" s="23">
        <v>0.0</v>
      </c>
      <c r="G235" s="25">
        <v>1843.0</v>
      </c>
      <c r="H235" s="23">
        <v>66.0</v>
      </c>
      <c r="I235" s="23">
        <v>346.0</v>
      </c>
      <c r="J235" s="23">
        <v>31.0</v>
      </c>
      <c r="K235" s="23">
        <v>160.0</v>
      </c>
      <c r="L235" s="23">
        <v>8398.0</v>
      </c>
      <c r="M235" s="23">
        <v>35.0</v>
      </c>
      <c r="N235" s="23">
        <v>1526.0</v>
      </c>
      <c r="O235" s="23">
        <v>81.0</v>
      </c>
      <c r="P235" s="23">
        <v>46.0</v>
      </c>
      <c r="Q235" s="23">
        <v>1.0</v>
      </c>
      <c r="R235" s="23">
        <v>21.0</v>
      </c>
      <c r="S235" s="23">
        <v>8398.0</v>
      </c>
      <c r="T235" s="25">
        <v>35.0</v>
      </c>
      <c r="U235" s="25">
        <v>2351.0</v>
      </c>
      <c r="V235" s="26">
        <v>22.0</v>
      </c>
      <c r="W235" s="5"/>
      <c r="X235" s="27">
        <f t="shared" si="3"/>
        <v>537</v>
      </c>
      <c r="Y235" s="28">
        <f t="shared" si="4"/>
        <v>1.190208333</v>
      </c>
      <c r="Z235" s="27" t="str">
        <f t="shared" si="5"/>
        <v>SI</v>
      </c>
      <c r="AA235" s="29"/>
      <c r="AB235" s="29">
        <v>232.0</v>
      </c>
      <c r="AC235" s="29" t="s">
        <v>453</v>
      </c>
      <c r="AD235" s="29"/>
      <c r="AG235" s="10"/>
    </row>
    <row r="236">
      <c r="A236" s="23">
        <v>233.0</v>
      </c>
      <c r="B236" s="10" t="s">
        <v>222</v>
      </c>
      <c r="C236" s="18">
        <v>43297.46953703704</v>
      </c>
      <c r="D236" s="18">
        <v>43657.51440972222</v>
      </c>
      <c r="E236" s="10" t="s">
        <v>35</v>
      </c>
      <c r="F236" s="23">
        <v>0.0</v>
      </c>
      <c r="G236" s="25">
        <v>1842.0</v>
      </c>
      <c r="H236" s="23">
        <v>69.0</v>
      </c>
      <c r="I236" s="23">
        <v>74.0</v>
      </c>
      <c r="J236" s="23">
        <v>11.0</v>
      </c>
      <c r="K236" s="23">
        <v>51.0</v>
      </c>
      <c r="L236" s="23">
        <v>21776.0</v>
      </c>
      <c r="M236" s="23">
        <v>96.77</v>
      </c>
      <c r="N236" s="23">
        <v>1794.0</v>
      </c>
      <c r="O236" s="23">
        <v>85.0</v>
      </c>
      <c r="P236" s="23">
        <v>25.0</v>
      </c>
      <c r="Q236" s="23">
        <v>5.0</v>
      </c>
      <c r="R236" s="23">
        <v>14.0</v>
      </c>
      <c r="S236" s="23">
        <v>21776.0</v>
      </c>
      <c r="T236" s="25">
        <v>96.77</v>
      </c>
      <c r="U236" s="25">
        <v>1534.0</v>
      </c>
      <c r="V236" s="14" t="s">
        <v>36</v>
      </c>
      <c r="W236" s="5"/>
      <c r="X236" s="27">
        <f t="shared" si="3"/>
        <v>136</v>
      </c>
      <c r="Y236" s="28">
        <f t="shared" si="4"/>
        <v>4.283946759</v>
      </c>
      <c r="Z236" s="27" t="str">
        <f t="shared" si="5"/>
        <v>SI</v>
      </c>
      <c r="AA236" s="29"/>
      <c r="AB236" s="29">
        <v>233.0</v>
      </c>
      <c r="AC236" s="29" t="s">
        <v>617</v>
      </c>
      <c r="AD236" s="29"/>
      <c r="AG236" s="10"/>
    </row>
    <row r="237">
      <c r="A237" s="23">
        <v>234.0</v>
      </c>
      <c r="B237" s="10" t="s">
        <v>618</v>
      </c>
      <c r="C237" s="18">
        <v>43214.41732638889</v>
      </c>
      <c r="D237" s="18">
        <v>43661.74254629629</v>
      </c>
      <c r="E237" s="10" t="s">
        <v>35</v>
      </c>
      <c r="F237" s="23">
        <v>2.0</v>
      </c>
      <c r="G237" s="25">
        <v>1842.0</v>
      </c>
      <c r="H237" s="23">
        <v>108.0</v>
      </c>
      <c r="I237" s="23">
        <v>168.0</v>
      </c>
      <c r="J237" s="23">
        <v>22.0</v>
      </c>
      <c r="K237" s="23">
        <v>58.0</v>
      </c>
      <c r="L237" s="23">
        <v>19221.0</v>
      </c>
      <c r="M237" s="23">
        <v>0.0</v>
      </c>
      <c r="N237" s="23">
        <v>1764.0</v>
      </c>
      <c r="O237" s="23">
        <v>129.0</v>
      </c>
      <c r="P237" s="23">
        <v>15.0</v>
      </c>
      <c r="Q237" s="23">
        <v>1.0</v>
      </c>
      <c r="R237" s="23">
        <v>2.0</v>
      </c>
      <c r="S237" s="23">
        <v>19221.0</v>
      </c>
      <c r="T237" s="25">
        <v>0.0</v>
      </c>
      <c r="U237" s="25">
        <v>2493.0</v>
      </c>
      <c r="V237" s="25">
        <v>26.0</v>
      </c>
      <c r="W237" s="5"/>
      <c r="X237" s="27">
        <f t="shared" si="3"/>
        <v>248</v>
      </c>
      <c r="Y237" s="28">
        <f t="shared" si="4"/>
        <v>0.05581018519</v>
      </c>
      <c r="Z237" s="27" t="str">
        <f t="shared" si="5"/>
        <v/>
      </c>
      <c r="AA237" s="29"/>
      <c r="AB237" s="29">
        <v>234.0</v>
      </c>
      <c r="AC237" s="29" t="s">
        <v>620</v>
      </c>
      <c r="AD237" s="29"/>
      <c r="AG237" s="10"/>
    </row>
    <row r="238">
      <c r="A238" s="23">
        <v>235.0</v>
      </c>
      <c r="B238" s="10" t="s">
        <v>621</v>
      </c>
      <c r="C238" s="18">
        <v>43191.52275462963</v>
      </c>
      <c r="D238" s="18">
        <v>43530.702581018515</v>
      </c>
      <c r="E238" s="10" t="s">
        <v>39</v>
      </c>
      <c r="F238" s="23">
        <v>0.0</v>
      </c>
      <c r="G238" s="25">
        <v>1842.0</v>
      </c>
      <c r="H238" s="23">
        <v>108.0</v>
      </c>
      <c r="I238" s="23">
        <v>180.0</v>
      </c>
      <c r="J238" s="23">
        <v>16.0</v>
      </c>
      <c r="K238" s="23">
        <v>178.0</v>
      </c>
      <c r="L238" s="23">
        <v>10120.0</v>
      </c>
      <c r="M238" s="23">
        <v>0.0</v>
      </c>
      <c r="N238" s="23">
        <v>1582.0</v>
      </c>
      <c r="O238" s="23">
        <v>155.0</v>
      </c>
      <c r="P238" s="23">
        <v>6.0</v>
      </c>
      <c r="Q238" s="23">
        <v>1.0</v>
      </c>
      <c r="R238" s="23">
        <v>3.0</v>
      </c>
      <c r="S238" s="23">
        <v>10120.0</v>
      </c>
      <c r="T238" s="25">
        <v>0.0</v>
      </c>
      <c r="U238" s="25">
        <v>1735.0</v>
      </c>
      <c r="V238" s="33" t="s">
        <v>36</v>
      </c>
      <c r="W238" s="5"/>
      <c r="X238" s="27">
        <f t="shared" si="3"/>
        <v>374</v>
      </c>
      <c r="Y238" s="28">
        <f t="shared" si="4"/>
        <v>131.0957755</v>
      </c>
      <c r="Z238" s="27" t="str">
        <f t="shared" si="5"/>
        <v/>
      </c>
      <c r="AA238" s="29"/>
      <c r="AB238" s="29">
        <v>235.0</v>
      </c>
      <c r="AC238" s="29" t="s">
        <v>622</v>
      </c>
      <c r="AD238" s="29"/>
      <c r="AG238" s="10"/>
    </row>
    <row r="239">
      <c r="A239" s="23">
        <v>236.0</v>
      </c>
      <c r="B239" s="10" t="s">
        <v>623</v>
      </c>
      <c r="C239" s="18">
        <v>43333.375451388885</v>
      </c>
      <c r="D239" s="18">
        <v>43661.68701388889</v>
      </c>
      <c r="E239" s="10" t="s">
        <v>39</v>
      </c>
      <c r="F239" s="23">
        <v>0.0</v>
      </c>
      <c r="G239" s="25">
        <v>1842.0</v>
      </c>
      <c r="H239" s="23">
        <v>153.0</v>
      </c>
      <c r="I239" s="23">
        <v>56.0</v>
      </c>
      <c r="J239" s="23">
        <v>19.0</v>
      </c>
      <c r="K239" s="23">
        <v>10.0</v>
      </c>
      <c r="L239" s="23">
        <v>7673.0</v>
      </c>
      <c r="M239" s="23">
        <v>0.0</v>
      </c>
      <c r="N239" s="23">
        <v>1251.0</v>
      </c>
      <c r="O239" s="23">
        <v>189.0</v>
      </c>
      <c r="P239" s="23">
        <v>2.0</v>
      </c>
      <c r="Q239" s="23">
        <v>0.0</v>
      </c>
      <c r="R239" s="23">
        <v>2.0</v>
      </c>
      <c r="S239" s="23">
        <v>7673.0</v>
      </c>
      <c r="T239" s="25">
        <v>0.0</v>
      </c>
      <c r="U239" s="25">
        <v>1239.0</v>
      </c>
      <c r="V239" s="33" t="s">
        <v>36</v>
      </c>
      <c r="W239" s="5"/>
      <c r="X239" s="27">
        <f t="shared" si="3"/>
        <v>85</v>
      </c>
      <c r="Y239" s="28">
        <f t="shared" si="4"/>
        <v>0.1113425926</v>
      </c>
      <c r="Z239" s="27" t="str">
        <f t="shared" si="5"/>
        <v/>
      </c>
      <c r="AA239" s="29"/>
      <c r="AB239" s="29">
        <v>236.0</v>
      </c>
      <c r="AC239" s="29" t="s">
        <v>625</v>
      </c>
      <c r="AD239" s="29"/>
      <c r="AG239" s="10"/>
    </row>
    <row r="240">
      <c r="A240" s="23">
        <v>237.0</v>
      </c>
      <c r="B240" s="10" t="s">
        <v>386</v>
      </c>
      <c r="C240" s="18">
        <v>42168.24969907408</v>
      </c>
      <c r="D240" s="18">
        <v>43661.61730324074</v>
      </c>
      <c r="E240" s="10" t="s">
        <v>39</v>
      </c>
      <c r="F240" s="23">
        <v>4.0</v>
      </c>
      <c r="G240" s="25">
        <v>1841.0</v>
      </c>
      <c r="H240" s="23">
        <v>93.0</v>
      </c>
      <c r="I240" s="23">
        <v>113.0</v>
      </c>
      <c r="J240" s="23">
        <v>9.0</v>
      </c>
      <c r="K240" s="23">
        <v>67.0</v>
      </c>
      <c r="L240" s="23">
        <v>12943.0</v>
      </c>
      <c r="M240" s="23">
        <v>0.0</v>
      </c>
      <c r="N240" s="23">
        <v>1297.0</v>
      </c>
      <c r="O240" s="23">
        <v>205.0</v>
      </c>
      <c r="P240" s="23">
        <v>3.0</v>
      </c>
      <c r="Q240" s="23">
        <v>0.0</v>
      </c>
      <c r="R240" s="23">
        <v>1.0</v>
      </c>
      <c r="S240" s="23">
        <v>12943.0</v>
      </c>
      <c r="T240" s="25">
        <v>0.0</v>
      </c>
      <c r="U240" s="25">
        <v>2083.0</v>
      </c>
      <c r="V240" s="14" t="s">
        <v>36</v>
      </c>
      <c r="W240" s="5"/>
      <c r="X240" s="27">
        <f t="shared" si="3"/>
        <v>189</v>
      </c>
      <c r="Y240" s="28">
        <f t="shared" si="4"/>
        <v>0.1810532407</v>
      </c>
      <c r="Z240" s="27" t="str">
        <f t="shared" si="5"/>
        <v>SI</v>
      </c>
      <c r="AA240" s="29"/>
      <c r="AB240" s="29">
        <v>237.0</v>
      </c>
      <c r="AC240" s="29" t="s">
        <v>392</v>
      </c>
      <c r="AD240" s="29"/>
      <c r="AG240" s="10"/>
    </row>
    <row r="241">
      <c r="A241" s="23">
        <v>238.0</v>
      </c>
      <c r="B241" s="10" t="s">
        <v>626</v>
      </c>
      <c r="C241" s="18">
        <v>43584.630277777775</v>
      </c>
      <c r="D241" s="18">
        <v>43661.75685185185</v>
      </c>
      <c r="E241" s="10" t="s">
        <v>39</v>
      </c>
      <c r="F241" s="23">
        <v>10.0</v>
      </c>
      <c r="G241" s="25">
        <v>1841.0</v>
      </c>
      <c r="H241" s="23">
        <v>82.0</v>
      </c>
      <c r="I241" s="23">
        <v>16.0</v>
      </c>
      <c r="J241" s="23">
        <v>5.0</v>
      </c>
      <c r="K241" s="23">
        <v>6.0</v>
      </c>
      <c r="L241" s="23">
        <v>3903.0</v>
      </c>
      <c r="M241" s="23">
        <v>0.0</v>
      </c>
      <c r="N241" s="10" t="s">
        <v>36</v>
      </c>
      <c r="O241" s="10" t="s">
        <v>36</v>
      </c>
      <c r="P241" s="23">
        <v>0.0</v>
      </c>
      <c r="Q241" s="23">
        <v>0.0</v>
      </c>
      <c r="R241" s="23">
        <v>0.0</v>
      </c>
      <c r="S241" s="10" t="s">
        <v>36</v>
      </c>
      <c r="T241" s="14" t="s">
        <v>36</v>
      </c>
      <c r="U241" s="25">
        <v>2132.0</v>
      </c>
      <c r="V241" s="26">
        <v>19.0</v>
      </c>
      <c r="W241" s="5"/>
      <c r="X241" s="27">
        <f t="shared" si="3"/>
        <v>27</v>
      </c>
      <c r="Y241" s="28">
        <f t="shared" si="4"/>
        <v>0.04150462963</v>
      </c>
      <c r="Z241" s="27" t="str">
        <f t="shared" si="5"/>
        <v/>
      </c>
      <c r="AA241" s="29"/>
      <c r="AB241" s="29">
        <v>238.0</v>
      </c>
      <c r="AC241" s="29" t="s">
        <v>175</v>
      </c>
      <c r="AD241" s="29"/>
      <c r="AG241" s="10"/>
    </row>
    <row r="242">
      <c r="A242" s="23">
        <v>239.0</v>
      </c>
      <c r="B242" s="10" t="s">
        <v>628</v>
      </c>
      <c r="C242" s="18">
        <v>42943.767488425925</v>
      </c>
      <c r="D242" s="18">
        <v>43661.70579861111</v>
      </c>
      <c r="E242" s="10" t="s">
        <v>39</v>
      </c>
      <c r="F242" s="23">
        <v>0.0</v>
      </c>
      <c r="G242" s="25">
        <v>1841.0</v>
      </c>
      <c r="H242" s="23">
        <v>71.0</v>
      </c>
      <c r="I242" s="23">
        <v>63.0</v>
      </c>
      <c r="J242" s="23">
        <v>9.0</v>
      </c>
      <c r="K242" s="23">
        <v>27.0</v>
      </c>
      <c r="L242" s="23">
        <v>4906.0</v>
      </c>
      <c r="M242" s="23">
        <v>0.0</v>
      </c>
      <c r="N242" s="23">
        <v>1441.0</v>
      </c>
      <c r="O242" s="23">
        <v>239.0</v>
      </c>
      <c r="P242" s="23">
        <v>2.0</v>
      </c>
      <c r="Q242" s="23">
        <v>0.0</v>
      </c>
      <c r="R242" s="23">
        <v>0.0</v>
      </c>
      <c r="S242" s="23">
        <v>4906.0</v>
      </c>
      <c r="T242" s="25">
        <v>0.0</v>
      </c>
      <c r="U242" s="25">
        <v>2378.0</v>
      </c>
      <c r="V242" s="33" t="s">
        <v>36</v>
      </c>
      <c r="W242" s="5"/>
      <c r="X242" s="27">
        <f t="shared" si="3"/>
        <v>99</v>
      </c>
      <c r="Y242" s="28">
        <f t="shared" si="4"/>
        <v>0.09255787037</v>
      </c>
      <c r="Z242" s="27" t="str">
        <f t="shared" si="5"/>
        <v/>
      </c>
      <c r="AA242" s="29"/>
      <c r="AB242" s="29">
        <v>239.0</v>
      </c>
      <c r="AC242" s="29" t="s">
        <v>445</v>
      </c>
      <c r="AD242" s="29"/>
      <c r="AG242" s="10"/>
    </row>
    <row r="243">
      <c r="A243" s="23">
        <v>240.0</v>
      </c>
      <c r="B243" s="10" t="s">
        <v>629</v>
      </c>
      <c r="C243" s="18">
        <v>43518.65635416667</v>
      </c>
      <c r="D243" s="18">
        <v>43653.68104166666</v>
      </c>
      <c r="E243" s="10" t="s">
        <v>39</v>
      </c>
      <c r="F243" s="23">
        <v>0.0</v>
      </c>
      <c r="G243" s="25">
        <v>1840.0</v>
      </c>
      <c r="H243" s="23">
        <v>307.0</v>
      </c>
      <c r="I243" s="23">
        <v>6.0</v>
      </c>
      <c r="J243" s="23">
        <v>0.0</v>
      </c>
      <c r="K243" s="23">
        <v>2.0</v>
      </c>
      <c r="L243" s="23">
        <v>79493.0</v>
      </c>
      <c r="M243" s="23">
        <v>0.0</v>
      </c>
      <c r="N243" s="10" t="s">
        <v>36</v>
      </c>
      <c r="O243" s="10" t="s">
        <v>36</v>
      </c>
      <c r="P243" s="23">
        <v>0.0</v>
      </c>
      <c r="Q243" s="23">
        <v>0.0</v>
      </c>
      <c r="R243" s="23">
        <v>0.0</v>
      </c>
      <c r="S243" s="10" t="s">
        <v>36</v>
      </c>
      <c r="T243" s="14" t="s">
        <v>36</v>
      </c>
      <c r="U243" s="25">
        <v>1200.0</v>
      </c>
      <c r="V243" s="26">
        <v>23.0</v>
      </c>
      <c r="W243" s="5"/>
      <c r="X243" s="27">
        <f t="shared" si="3"/>
        <v>8</v>
      </c>
      <c r="Y243" s="28">
        <f t="shared" si="4"/>
        <v>8.117314815</v>
      </c>
      <c r="Z243" s="27" t="str">
        <f t="shared" si="5"/>
        <v/>
      </c>
      <c r="AA243" s="29"/>
      <c r="AB243" s="29">
        <v>240.0</v>
      </c>
      <c r="AC243" s="29" t="s">
        <v>631</v>
      </c>
      <c r="AD243" s="29"/>
      <c r="AG243" s="10"/>
    </row>
    <row r="244">
      <c r="A244" s="23">
        <v>241.0</v>
      </c>
      <c r="B244" s="10" t="s">
        <v>632</v>
      </c>
      <c r="C244" s="18">
        <v>42961.551574074074</v>
      </c>
      <c r="D244" s="18">
        <v>43661.523935185185</v>
      </c>
      <c r="E244" s="10" t="s">
        <v>35</v>
      </c>
      <c r="F244" s="23">
        <v>0.0</v>
      </c>
      <c r="G244" s="25">
        <v>1840.0</v>
      </c>
      <c r="H244" s="23">
        <v>107.0</v>
      </c>
      <c r="I244" s="23">
        <v>154.0</v>
      </c>
      <c r="J244" s="23">
        <v>19.0</v>
      </c>
      <c r="K244" s="23">
        <v>78.0</v>
      </c>
      <c r="L244" s="23">
        <v>21832.0</v>
      </c>
      <c r="M244" s="23">
        <v>0.0</v>
      </c>
      <c r="N244" s="23">
        <v>1717.0</v>
      </c>
      <c r="O244" s="23">
        <v>156.0</v>
      </c>
      <c r="P244" s="23">
        <v>1.0</v>
      </c>
      <c r="Q244" s="23">
        <v>0.0</v>
      </c>
      <c r="R244" s="23">
        <v>5.0</v>
      </c>
      <c r="S244" s="23">
        <v>21832.0</v>
      </c>
      <c r="T244" s="25">
        <v>0.0</v>
      </c>
      <c r="U244" s="25">
        <v>2523.0</v>
      </c>
      <c r="V244" s="26">
        <v>49.0</v>
      </c>
      <c r="W244" s="5"/>
      <c r="X244" s="27">
        <f t="shared" si="3"/>
        <v>251</v>
      </c>
      <c r="Y244" s="28">
        <f t="shared" si="4"/>
        <v>0.2744212963</v>
      </c>
      <c r="Z244" s="27" t="str">
        <f t="shared" si="5"/>
        <v/>
      </c>
      <c r="AA244" s="29"/>
      <c r="AB244" s="29">
        <v>241.0</v>
      </c>
      <c r="AC244" s="29" t="s">
        <v>634</v>
      </c>
      <c r="AD244" s="29"/>
      <c r="AG244" s="10"/>
    </row>
    <row r="245">
      <c r="A245" s="23">
        <v>242.0</v>
      </c>
      <c r="B245" s="10" t="s">
        <v>635</v>
      </c>
      <c r="C245" s="18">
        <v>41198.64625</v>
      </c>
      <c r="D245" s="18">
        <v>43661.575104166666</v>
      </c>
      <c r="E245" s="10" t="s">
        <v>35</v>
      </c>
      <c r="F245" s="23">
        <v>4.0</v>
      </c>
      <c r="G245" s="25">
        <v>1836.0</v>
      </c>
      <c r="H245" s="23">
        <v>108.0</v>
      </c>
      <c r="I245" s="23">
        <v>167.0</v>
      </c>
      <c r="J245" s="23">
        <v>20.0</v>
      </c>
      <c r="K245" s="23">
        <v>33.0</v>
      </c>
      <c r="L245" s="23">
        <v>96705.0</v>
      </c>
      <c r="M245" s="23">
        <v>0.0</v>
      </c>
      <c r="N245" s="23">
        <v>1300.0</v>
      </c>
      <c r="O245" s="23">
        <v>205.0</v>
      </c>
      <c r="P245" s="23">
        <v>3.0</v>
      </c>
      <c r="Q245" s="23">
        <v>1.0</v>
      </c>
      <c r="R245" s="23">
        <v>0.0</v>
      </c>
      <c r="S245" s="23">
        <v>96705.0</v>
      </c>
      <c r="T245" s="25">
        <v>0.0</v>
      </c>
      <c r="U245" s="25">
        <v>2407.0</v>
      </c>
      <c r="V245" s="26">
        <v>18.0</v>
      </c>
      <c r="W245" s="5"/>
      <c r="X245" s="27">
        <f t="shared" si="3"/>
        <v>220</v>
      </c>
      <c r="Y245" s="28">
        <f t="shared" si="4"/>
        <v>0.2232523148</v>
      </c>
      <c r="Z245" s="27" t="str">
        <f t="shared" si="5"/>
        <v/>
      </c>
      <c r="AA245" s="29"/>
      <c r="AB245" s="29">
        <v>242.0</v>
      </c>
      <c r="AC245" s="29" t="s">
        <v>637</v>
      </c>
      <c r="AD245" s="29"/>
      <c r="AG245" s="10"/>
    </row>
    <row r="246">
      <c r="A246" s="23">
        <v>243.0</v>
      </c>
      <c r="B246" s="10" t="s">
        <v>638</v>
      </c>
      <c r="C246" s="18">
        <v>42454.22112268519</v>
      </c>
      <c r="D246" s="18">
        <v>43661.69699074074</v>
      </c>
      <c r="E246" s="10" t="s">
        <v>35</v>
      </c>
      <c r="F246" s="23">
        <v>4.0</v>
      </c>
      <c r="G246" s="25">
        <v>1834.0</v>
      </c>
      <c r="H246" s="23">
        <v>113.0</v>
      </c>
      <c r="I246" s="23">
        <v>86.0</v>
      </c>
      <c r="J246" s="23">
        <v>10.0</v>
      </c>
      <c r="K246" s="23">
        <v>6.0</v>
      </c>
      <c r="L246" s="23">
        <v>20252.0</v>
      </c>
      <c r="M246" s="23">
        <v>0.0</v>
      </c>
      <c r="N246" s="10" t="s">
        <v>36</v>
      </c>
      <c r="O246" s="10" t="s">
        <v>36</v>
      </c>
      <c r="P246" s="23">
        <v>0.0</v>
      </c>
      <c r="Q246" s="23">
        <v>0.0</v>
      </c>
      <c r="R246" s="23">
        <v>0.0</v>
      </c>
      <c r="S246" s="10" t="s">
        <v>36</v>
      </c>
      <c r="T246" s="14" t="s">
        <v>36</v>
      </c>
      <c r="U246" s="25">
        <v>1748.0</v>
      </c>
      <c r="V246" s="14" t="s">
        <v>36</v>
      </c>
      <c r="W246" s="5"/>
      <c r="X246" s="27">
        <f t="shared" si="3"/>
        <v>102</v>
      </c>
      <c r="Y246" s="28">
        <f t="shared" si="4"/>
        <v>0.1013657407</v>
      </c>
      <c r="Z246" s="27" t="str">
        <f t="shared" si="5"/>
        <v/>
      </c>
      <c r="AA246" s="29"/>
      <c r="AB246" s="29">
        <v>243.0</v>
      </c>
      <c r="AC246" s="29" t="s">
        <v>639</v>
      </c>
      <c r="AD246" s="29"/>
      <c r="AG246" s="10"/>
    </row>
    <row r="247">
      <c r="A247" s="23">
        <v>244.0</v>
      </c>
      <c r="B247" s="10" t="s">
        <v>640</v>
      </c>
      <c r="C247" s="18">
        <v>43194.48747685185</v>
      </c>
      <c r="D247" s="18">
        <v>43649.52103009259</v>
      </c>
      <c r="E247" s="10" t="s">
        <v>39</v>
      </c>
      <c r="F247" s="23">
        <v>0.0</v>
      </c>
      <c r="G247" s="25">
        <v>1834.0</v>
      </c>
      <c r="H247" s="23">
        <v>74.0</v>
      </c>
      <c r="I247" s="23">
        <v>429.0</v>
      </c>
      <c r="J247" s="23">
        <v>80.0</v>
      </c>
      <c r="K247" s="23">
        <v>259.0</v>
      </c>
      <c r="L247" s="23">
        <v>6193.0</v>
      </c>
      <c r="M247" s="23">
        <v>20.0</v>
      </c>
      <c r="N247" s="23">
        <v>1495.0</v>
      </c>
      <c r="O247" s="23">
        <v>94.0</v>
      </c>
      <c r="P247" s="23">
        <v>49.0</v>
      </c>
      <c r="Q247" s="23">
        <v>13.0</v>
      </c>
      <c r="R247" s="23">
        <v>47.0</v>
      </c>
      <c r="S247" s="23">
        <v>6193.0</v>
      </c>
      <c r="T247" s="25">
        <v>20.0</v>
      </c>
      <c r="U247" s="25">
        <v>2338.0</v>
      </c>
      <c r="V247" s="14" t="s">
        <v>36</v>
      </c>
      <c r="W247" s="5"/>
      <c r="X247" s="27">
        <f t="shared" si="3"/>
        <v>768</v>
      </c>
      <c r="Y247" s="28">
        <f t="shared" si="4"/>
        <v>12.27732639</v>
      </c>
      <c r="Z247" s="27" t="str">
        <f t="shared" si="5"/>
        <v/>
      </c>
      <c r="AA247" s="29"/>
      <c r="AB247" s="29">
        <v>244.0</v>
      </c>
      <c r="AC247" s="29" t="s">
        <v>642</v>
      </c>
      <c r="AD247" s="29"/>
      <c r="AG247" s="10"/>
    </row>
    <row r="248">
      <c r="A248" s="23">
        <v>245.0</v>
      </c>
      <c r="B248" s="10" t="s">
        <v>448</v>
      </c>
      <c r="C248" s="18">
        <v>42837.62181712963</v>
      </c>
      <c r="D248" s="18">
        <v>43661.75641203704</v>
      </c>
      <c r="E248" s="10" t="s">
        <v>35</v>
      </c>
      <c r="F248" s="23">
        <v>1.0</v>
      </c>
      <c r="G248" s="25">
        <v>1833.0</v>
      </c>
      <c r="H248" s="23">
        <v>96.0</v>
      </c>
      <c r="I248" s="23">
        <v>104.0</v>
      </c>
      <c r="J248" s="23">
        <v>10.0</v>
      </c>
      <c r="K248" s="23">
        <v>7.0</v>
      </c>
      <c r="L248" s="23">
        <v>4000.0</v>
      </c>
      <c r="M248" s="23">
        <v>0.0</v>
      </c>
      <c r="N248" s="10" t="s">
        <v>36</v>
      </c>
      <c r="O248" s="10" t="s">
        <v>36</v>
      </c>
      <c r="P248" s="23">
        <v>0.0</v>
      </c>
      <c r="Q248" s="23">
        <v>0.0</v>
      </c>
      <c r="R248" s="23">
        <v>0.0</v>
      </c>
      <c r="S248" s="10" t="s">
        <v>36</v>
      </c>
      <c r="T248" s="14" t="s">
        <v>36</v>
      </c>
      <c r="U248" s="25">
        <v>2108.0</v>
      </c>
      <c r="V248" s="14" t="s">
        <v>36</v>
      </c>
      <c r="W248" s="5"/>
      <c r="X248" s="27">
        <f t="shared" si="3"/>
        <v>121</v>
      </c>
      <c r="Y248" s="28">
        <f t="shared" si="4"/>
        <v>0.04194444444</v>
      </c>
      <c r="Z248" s="27" t="str">
        <f t="shared" si="5"/>
        <v>SI</v>
      </c>
      <c r="AA248" s="29"/>
      <c r="AB248" s="29">
        <v>245.0</v>
      </c>
      <c r="AC248" s="29" t="s">
        <v>643</v>
      </c>
      <c r="AD248" s="29"/>
      <c r="AG248" s="10"/>
    </row>
    <row r="249">
      <c r="A249" s="23">
        <v>246.0</v>
      </c>
      <c r="B249" s="10" t="s">
        <v>644</v>
      </c>
      <c r="C249" s="18">
        <v>43585.58436342593</v>
      </c>
      <c r="D249" s="18">
        <v>43661.697800925926</v>
      </c>
      <c r="E249" s="10" t="s">
        <v>39</v>
      </c>
      <c r="F249" s="23">
        <v>13.0</v>
      </c>
      <c r="G249" s="25">
        <v>1832.0</v>
      </c>
      <c r="H249" s="23">
        <v>67.0</v>
      </c>
      <c r="I249" s="23">
        <v>40.0</v>
      </c>
      <c r="J249" s="23">
        <v>4.0</v>
      </c>
      <c r="K249" s="23">
        <v>3.0</v>
      </c>
      <c r="L249" s="23">
        <v>11359.0</v>
      </c>
      <c r="M249" s="23">
        <v>0.0</v>
      </c>
      <c r="N249" s="23">
        <v>1688.0</v>
      </c>
      <c r="O249" s="23">
        <v>130.0</v>
      </c>
      <c r="P249" s="23">
        <v>11.0</v>
      </c>
      <c r="Q249" s="23">
        <v>0.0</v>
      </c>
      <c r="R249" s="23">
        <v>0.0</v>
      </c>
      <c r="S249" s="23">
        <v>11359.0</v>
      </c>
      <c r="T249" s="25">
        <v>0.0</v>
      </c>
      <c r="U249" s="25">
        <v>2329.0</v>
      </c>
      <c r="V249" s="26">
        <v>28.0</v>
      </c>
      <c r="W249" s="5"/>
      <c r="X249" s="27">
        <f t="shared" si="3"/>
        <v>47</v>
      </c>
      <c r="Y249" s="28">
        <f t="shared" si="4"/>
        <v>0.1005555556</v>
      </c>
      <c r="Z249" s="27" t="str">
        <f t="shared" si="5"/>
        <v/>
      </c>
      <c r="AA249" s="29"/>
      <c r="AB249" s="29">
        <v>246.0</v>
      </c>
      <c r="AC249" s="29" t="s">
        <v>646</v>
      </c>
      <c r="AD249" s="29"/>
      <c r="AG249" s="10"/>
    </row>
    <row r="250">
      <c r="A250" s="23">
        <v>247.0</v>
      </c>
      <c r="B250" s="10" t="s">
        <v>647</v>
      </c>
      <c r="C250" s="18">
        <v>43526.69332175926</v>
      </c>
      <c r="D250" s="18">
        <v>43661.64607638889</v>
      </c>
      <c r="E250" s="10" t="s">
        <v>39</v>
      </c>
      <c r="F250" s="23">
        <v>28.0</v>
      </c>
      <c r="G250" s="25">
        <v>1831.0</v>
      </c>
      <c r="H250" s="23">
        <v>60.0</v>
      </c>
      <c r="I250" s="23">
        <v>80.0</v>
      </c>
      <c r="J250" s="23">
        <v>14.0</v>
      </c>
      <c r="K250" s="23">
        <v>32.0</v>
      </c>
      <c r="L250" s="23">
        <v>42656.0</v>
      </c>
      <c r="M250" s="23">
        <v>10.26</v>
      </c>
      <c r="N250" s="23">
        <v>1541.0</v>
      </c>
      <c r="O250" s="23">
        <v>159.0</v>
      </c>
      <c r="P250" s="23">
        <v>4.0</v>
      </c>
      <c r="Q250" s="23">
        <v>0.0</v>
      </c>
      <c r="R250" s="23">
        <v>1.0</v>
      </c>
      <c r="S250" s="23">
        <v>42656.0</v>
      </c>
      <c r="T250" s="25">
        <v>10.26</v>
      </c>
      <c r="U250" s="25">
        <v>1821.0</v>
      </c>
      <c r="V250" s="26">
        <v>19.0</v>
      </c>
      <c r="W250" s="5"/>
      <c r="X250" s="27">
        <f t="shared" si="3"/>
        <v>126</v>
      </c>
      <c r="Y250" s="28">
        <f t="shared" si="4"/>
        <v>0.1522800926</v>
      </c>
      <c r="Z250" s="27" t="str">
        <f t="shared" si="5"/>
        <v/>
      </c>
      <c r="AA250" s="29"/>
      <c r="AB250" s="29">
        <v>247.0</v>
      </c>
      <c r="AC250" s="29" t="s">
        <v>148</v>
      </c>
      <c r="AD250" s="29"/>
      <c r="AG250" s="10"/>
    </row>
    <row r="251">
      <c r="A251" s="23">
        <v>248.0</v>
      </c>
      <c r="B251" s="10" t="s">
        <v>649</v>
      </c>
      <c r="C251" s="18">
        <v>41944.65329861111</v>
      </c>
      <c r="D251" s="18">
        <v>43470.44138888889</v>
      </c>
      <c r="E251" s="10" t="s">
        <v>39</v>
      </c>
      <c r="F251" s="23">
        <v>0.0</v>
      </c>
      <c r="G251" s="25">
        <v>1831.0</v>
      </c>
      <c r="H251" s="23">
        <v>103.0</v>
      </c>
      <c r="I251" s="23">
        <v>335.0</v>
      </c>
      <c r="J251" s="23">
        <v>106.0</v>
      </c>
      <c r="K251" s="23">
        <v>205.0</v>
      </c>
      <c r="L251" s="23">
        <v>10447.0</v>
      </c>
      <c r="M251" s="23">
        <v>0.0</v>
      </c>
      <c r="N251" s="23">
        <v>1391.0</v>
      </c>
      <c r="O251" s="23">
        <v>125.0</v>
      </c>
      <c r="P251" s="23">
        <v>6.0</v>
      </c>
      <c r="Q251" s="23">
        <v>2.0</v>
      </c>
      <c r="R251" s="23">
        <v>5.0</v>
      </c>
      <c r="S251" s="23">
        <v>10447.0</v>
      </c>
      <c r="T251" s="25">
        <v>0.0</v>
      </c>
      <c r="U251" s="25">
        <v>1538.0</v>
      </c>
      <c r="V251" s="33" t="s">
        <v>36</v>
      </c>
      <c r="W251" s="5"/>
      <c r="X251" s="27">
        <f t="shared" si="3"/>
        <v>646</v>
      </c>
      <c r="Y251" s="28">
        <f t="shared" si="4"/>
        <v>191.3569676</v>
      </c>
      <c r="Z251" s="27" t="str">
        <f t="shared" si="5"/>
        <v/>
      </c>
      <c r="AA251" s="29"/>
      <c r="AB251" s="29">
        <v>248.0</v>
      </c>
      <c r="AC251" s="29" t="s">
        <v>55</v>
      </c>
      <c r="AD251" s="29"/>
      <c r="AG251" s="10"/>
    </row>
    <row r="252">
      <c r="A252" s="23">
        <v>249.0</v>
      </c>
      <c r="B252" s="10" t="s">
        <v>650</v>
      </c>
      <c r="C252" s="18">
        <v>40145.16809027778</v>
      </c>
      <c r="D252" s="18">
        <v>43640.94836805556</v>
      </c>
      <c r="E252" s="10" t="s">
        <v>39</v>
      </c>
      <c r="F252" s="23">
        <v>0.0</v>
      </c>
      <c r="G252" s="25">
        <v>1827.0</v>
      </c>
      <c r="H252" s="23">
        <v>196.0</v>
      </c>
      <c r="I252" s="23">
        <v>156.0</v>
      </c>
      <c r="J252" s="23">
        <v>8.0</v>
      </c>
      <c r="K252" s="23">
        <v>94.0</v>
      </c>
      <c r="L252" s="23">
        <v>53185.0</v>
      </c>
      <c r="M252" s="23">
        <v>0.0</v>
      </c>
      <c r="N252" s="23">
        <v>1375.0</v>
      </c>
      <c r="O252" s="23">
        <v>222.0</v>
      </c>
      <c r="P252" s="23">
        <v>1.0</v>
      </c>
      <c r="Q252" s="23">
        <v>0.0</v>
      </c>
      <c r="R252" s="23">
        <v>1.0</v>
      </c>
      <c r="S252" s="23">
        <v>53185.0</v>
      </c>
      <c r="T252" s="25">
        <v>0.0</v>
      </c>
      <c r="U252" s="25">
        <v>1377.0</v>
      </c>
      <c r="V252" s="33" t="s">
        <v>36</v>
      </c>
      <c r="W252" s="5"/>
      <c r="X252" s="27">
        <f t="shared" si="3"/>
        <v>258</v>
      </c>
      <c r="Y252" s="28">
        <f t="shared" si="4"/>
        <v>20.84998843</v>
      </c>
      <c r="Z252" s="27" t="str">
        <f t="shared" si="5"/>
        <v/>
      </c>
      <c r="AA252" s="29"/>
      <c r="AB252" s="29">
        <v>249.0</v>
      </c>
      <c r="AC252" s="29" t="s">
        <v>652</v>
      </c>
      <c r="AD252" s="29"/>
      <c r="AG252" s="10"/>
    </row>
    <row r="253">
      <c r="A253" s="23">
        <v>250.0</v>
      </c>
      <c r="B253" s="10" t="s">
        <v>496</v>
      </c>
      <c r="C253" s="18">
        <v>42368.73540509259</v>
      </c>
      <c r="D253" s="18">
        <v>43661.66957175926</v>
      </c>
      <c r="E253" s="10" t="s">
        <v>39</v>
      </c>
      <c r="F253" s="23">
        <v>8.0</v>
      </c>
      <c r="G253" s="25">
        <v>1825.0</v>
      </c>
      <c r="H253" s="23">
        <v>104.0</v>
      </c>
      <c r="I253" s="23">
        <v>48.0</v>
      </c>
      <c r="J253" s="23">
        <v>11.0</v>
      </c>
      <c r="K253" s="23">
        <v>27.0</v>
      </c>
      <c r="L253" s="23">
        <v>87886.0</v>
      </c>
      <c r="M253" s="23">
        <v>0.0</v>
      </c>
      <c r="N253" s="23">
        <v>1743.0</v>
      </c>
      <c r="O253" s="23">
        <v>143.0</v>
      </c>
      <c r="P253" s="23">
        <v>11.0</v>
      </c>
      <c r="Q253" s="23">
        <v>3.0</v>
      </c>
      <c r="R253" s="23">
        <v>2.0</v>
      </c>
      <c r="S253" s="23">
        <v>87886.0</v>
      </c>
      <c r="T253" s="25">
        <v>0.0</v>
      </c>
      <c r="U253" s="25">
        <v>2432.0</v>
      </c>
      <c r="V253" s="33" t="s">
        <v>36</v>
      </c>
      <c r="W253" s="5"/>
      <c r="X253" s="27">
        <f t="shared" si="3"/>
        <v>86</v>
      </c>
      <c r="Y253" s="28">
        <f t="shared" si="4"/>
        <v>0.1287847222</v>
      </c>
      <c r="Z253" s="27" t="str">
        <f t="shared" si="5"/>
        <v>SI</v>
      </c>
      <c r="AA253" s="29"/>
      <c r="AB253" s="29">
        <v>250.0</v>
      </c>
      <c r="AC253" s="29" t="s">
        <v>653</v>
      </c>
      <c r="AD253" s="29"/>
      <c r="AG253" s="10"/>
    </row>
    <row r="254">
      <c r="A254" s="23">
        <v>251.0</v>
      </c>
      <c r="B254" s="10" t="s">
        <v>654</v>
      </c>
      <c r="C254" s="18">
        <v>41368.82376157407</v>
      </c>
      <c r="D254" s="18">
        <v>43661.659467592595</v>
      </c>
      <c r="E254" s="10" t="s">
        <v>39</v>
      </c>
      <c r="F254" s="23">
        <v>9.0</v>
      </c>
      <c r="G254" s="25">
        <v>1825.0</v>
      </c>
      <c r="H254" s="23">
        <v>99.0</v>
      </c>
      <c r="I254" s="23">
        <v>288.0</v>
      </c>
      <c r="J254" s="23">
        <v>25.0</v>
      </c>
      <c r="K254" s="23">
        <v>100.0</v>
      </c>
      <c r="L254" s="23">
        <v>94011.0</v>
      </c>
      <c r="M254" s="23">
        <v>0.0</v>
      </c>
      <c r="N254" s="23">
        <v>1211.0</v>
      </c>
      <c r="O254" s="23">
        <v>169.0</v>
      </c>
      <c r="P254" s="23">
        <v>4.0</v>
      </c>
      <c r="Q254" s="23">
        <v>1.0</v>
      </c>
      <c r="R254" s="23">
        <v>2.0</v>
      </c>
      <c r="S254" s="23">
        <v>94011.0</v>
      </c>
      <c r="T254" s="25">
        <v>0.0</v>
      </c>
      <c r="U254" s="25">
        <v>2174.0</v>
      </c>
      <c r="V254" s="26">
        <v>30.0</v>
      </c>
      <c r="W254" s="5"/>
      <c r="X254" s="27">
        <f t="shared" si="3"/>
        <v>413</v>
      </c>
      <c r="Y254" s="28">
        <f t="shared" si="4"/>
        <v>0.1388888889</v>
      </c>
      <c r="Z254" s="27" t="str">
        <f t="shared" si="5"/>
        <v/>
      </c>
      <c r="AA254" s="29"/>
      <c r="AB254" s="29">
        <v>251.0</v>
      </c>
      <c r="AC254" s="29" t="s">
        <v>656</v>
      </c>
      <c r="AD254" s="29"/>
      <c r="AG254" s="10"/>
    </row>
    <row r="255">
      <c r="A255" s="23">
        <v>252.0</v>
      </c>
      <c r="B255" s="10" t="s">
        <v>657</v>
      </c>
      <c r="C255" s="18">
        <v>42191.34508101852</v>
      </c>
      <c r="D255" s="18">
        <v>43569.52488425926</v>
      </c>
      <c r="E255" s="10" t="s">
        <v>39</v>
      </c>
      <c r="F255" s="23">
        <v>0.0</v>
      </c>
      <c r="G255" s="25">
        <v>1825.0</v>
      </c>
      <c r="H255" s="23">
        <v>97.0</v>
      </c>
      <c r="I255" s="23">
        <v>17.0</v>
      </c>
      <c r="J255" s="23">
        <v>2.0</v>
      </c>
      <c r="K255" s="23">
        <v>2.0</v>
      </c>
      <c r="L255" s="23">
        <v>32452.0</v>
      </c>
      <c r="M255" s="23">
        <v>0.0</v>
      </c>
      <c r="N255" s="10" t="s">
        <v>36</v>
      </c>
      <c r="O255" s="10" t="s">
        <v>36</v>
      </c>
      <c r="P255" s="23">
        <v>0.0</v>
      </c>
      <c r="Q255" s="23">
        <v>0.0</v>
      </c>
      <c r="R255" s="23">
        <v>0.0</v>
      </c>
      <c r="S255" s="10" t="s">
        <v>36</v>
      </c>
      <c r="T255" s="14" t="s">
        <v>36</v>
      </c>
      <c r="U255" s="25">
        <v>1337.0</v>
      </c>
      <c r="V255" s="33" t="s">
        <v>36</v>
      </c>
      <c r="W255" s="5"/>
      <c r="X255" s="27">
        <f t="shared" si="3"/>
        <v>21</v>
      </c>
      <c r="Y255" s="28">
        <f t="shared" si="4"/>
        <v>92.27347222</v>
      </c>
      <c r="Z255" s="27" t="str">
        <f t="shared" si="5"/>
        <v/>
      </c>
      <c r="AA255" s="29"/>
      <c r="AB255" s="29">
        <v>252.0</v>
      </c>
      <c r="AC255" s="29" t="s">
        <v>658</v>
      </c>
      <c r="AD255" s="29"/>
      <c r="AG255" s="10"/>
    </row>
    <row r="256">
      <c r="A256" s="23">
        <v>253.0</v>
      </c>
      <c r="B256" s="10" t="s">
        <v>659</v>
      </c>
      <c r="C256" s="18">
        <v>43519.29765046296</v>
      </c>
      <c r="D256" s="18">
        <v>43631.38716435185</v>
      </c>
      <c r="E256" s="10" t="s">
        <v>39</v>
      </c>
      <c r="F256" s="23">
        <v>0.0</v>
      </c>
      <c r="G256" s="25">
        <v>1823.0</v>
      </c>
      <c r="H256" s="23">
        <v>103.0</v>
      </c>
      <c r="I256" s="23">
        <v>27.0</v>
      </c>
      <c r="J256" s="23">
        <v>6.0</v>
      </c>
      <c r="K256" s="23">
        <v>6.0</v>
      </c>
      <c r="L256" s="23">
        <v>18728.0</v>
      </c>
      <c r="M256" s="23">
        <v>0.0</v>
      </c>
      <c r="N256" s="10" t="s">
        <v>36</v>
      </c>
      <c r="O256" s="10" t="s">
        <v>36</v>
      </c>
      <c r="P256" s="23">
        <v>0.0</v>
      </c>
      <c r="Q256" s="23">
        <v>0.0</v>
      </c>
      <c r="R256" s="23">
        <v>0.0</v>
      </c>
      <c r="S256" s="10" t="s">
        <v>36</v>
      </c>
      <c r="T256" s="14" t="s">
        <v>36</v>
      </c>
      <c r="U256" s="25">
        <v>1797.0</v>
      </c>
      <c r="V256" s="26">
        <v>20.0</v>
      </c>
      <c r="W256" s="5"/>
      <c r="X256" s="27">
        <f t="shared" si="3"/>
        <v>39</v>
      </c>
      <c r="Y256" s="28">
        <f t="shared" si="4"/>
        <v>30.41119213</v>
      </c>
      <c r="Z256" s="27" t="str">
        <f t="shared" si="5"/>
        <v/>
      </c>
      <c r="AA256" s="29"/>
      <c r="AB256" s="29">
        <v>253.0</v>
      </c>
      <c r="AC256" s="29" t="s">
        <v>661</v>
      </c>
      <c r="AD256" s="29"/>
      <c r="AG256" s="10"/>
    </row>
    <row r="257">
      <c r="A257" s="23">
        <v>254.0</v>
      </c>
      <c r="B257" s="10" t="s">
        <v>662</v>
      </c>
      <c r="C257" s="18">
        <v>42959.45266203704</v>
      </c>
      <c r="D257" s="18">
        <v>43594.70334490741</v>
      </c>
      <c r="E257" s="10" t="s">
        <v>39</v>
      </c>
      <c r="F257" s="23">
        <v>0.0</v>
      </c>
      <c r="G257" s="25">
        <v>1823.0</v>
      </c>
      <c r="H257" s="23">
        <v>90.0</v>
      </c>
      <c r="I257" s="23">
        <v>53.0</v>
      </c>
      <c r="J257" s="23">
        <v>2.0</v>
      </c>
      <c r="K257" s="23">
        <v>17.0</v>
      </c>
      <c r="L257" s="23">
        <v>18567.0</v>
      </c>
      <c r="M257" s="23">
        <v>0.0</v>
      </c>
      <c r="N257" s="10" t="s">
        <v>36</v>
      </c>
      <c r="O257" s="10" t="s">
        <v>36</v>
      </c>
      <c r="P257" s="23">
        <v>0.0</v>
      </c>
      <c r="Q257" s="23">
        <v>0.0</v>
      </c>
      <c r="R257" s="23">
        <v>0.0</v>
      </c>
      <c r="S257" s="10" t="s">
        <v>36</v>
      </c>
      <c r="T257" s="14" t="s">
        <v>36</v>
      </c>
      <c r="U257" s="25">
        <v>1638.0</v>
      </c>
      <c r="V257" s="33" t="s">
        <v>36</v>
      </c>
      <c r="W257" s="5"/>
      <c r="X257" s="27">
        <f t="shared" si="3"/>
        <v>72</v>
      </c>
      <c r="Y257" s="28">
        <f t="shared" si="4"/>
        <v>67.09501157</v>
      </c>
      <c r="Z257" s="27" t="str">
        <f t="shared" si="5"/>
        <v/>
      </c>
      <c r="AA257" s="29"/>
      <c r="AB257" s="29">
        <v>254.0</v>
      </c>
      <c r="AC257" s="29" t="s">
        <v>664</v>
      </c>
      <c r="AD257" s="29"/>
      <c r="AG257" s="10"/>
    </row>
    <row r="258">
      <c r="A258" s="23">
        <v>255.0</v>
      </c>
      <c r="B258" s="10" t="s">
        <v>665</v>
      </c>
      <c r="C258" s="18">
        <v>42797.31329861111</v>
      </c>
      <c r="D258" s="18">
        <v>43661.38039351852</v>
      </c>
      <c r="E258" s="10" t="s">
        <v>39</v>
      </c>
      <c r="F258" s="23">
        <v>0.0</v>
      </c>
      <c r="G258" s="25">
        <v>1823.0</v>
      </c>
      <c r="H258" s="23">
        <v>134.0</v>
      </c>
      <c r="I258" s="23">
        <v>12.0</v>
      </c>
      <c r="J258" s="23">
        <v>2.0</v>
      </c>
      <c r="K258" s="23">
        <v>5.0</v>
      </c>
      <c r="L258" s="23">
        <v>34735.0</v>
      </c>
      <c r="M258" s="23">
        <v>0.0</v>
      </c>
      <c r="N258" s="10" t="s">
        <v>36</v>
      </c>
      <c r="O258" s="10" t="s">
        <v>36</v>
      </c>
      <c r="P258" s="23">
        <v>0.0</v>
      </c>
      <c r="Q258" s="23">
        <v>0.0</v>
      </c>
      <c r="R258" s="23">
        <v>0.0</v>
      </c>
      <c r="S258" s="10" t="s">
        <v>36</v>
      </c>
      <c r="T258" s="14" t="s">
        <v>36</v>
      </c>
      <c r="U258" s="25">
        <v>1793.0</v>
      </c>
      <c r="V258" s="33" t="s">
        <v>36</v>
      </c>
      <c r="W258" s="5"/>
      <c r="X258" s="27">
        <f t="shared" si="3"/>
        <v>19</v>
      </c>
      <c r="Y258" s="28">
        <f t="shared" si="4"/>
        <v>0.417962963</v>
      </c>
      <c r="Z258" s="27" t="str">
        <f t="shared" si="5"/>
        <v/>
      </c>
      <c r="AA258" s="29"/>
      <c r="AB258" s="29">
        <v>255.0</v>
      </c>
      <c r="AC258" s="29" t="s">
        <v>370</v>
      </c>
      <c r="AD258" s="29"/>
      <c r="AG258" s="10"/>
    </row>
    <row r="259">
      <c r="A259" s="23">
        <v>256.0</v>
      </c>
      <c r="B259" s="10" t="s">
        <v>667</v>
      </c>
      <c r="C259" s="18">
        <v>40072.38402777778</v>
      </c>
      <c r="D259" s="18">
        <v>43658.679189814815</v>
      </c>
      <c r="E259" s="10" t="s">
        <v>39</v>
      </c>
      <c r="F259" s="23">
        <v>1.0</v>
      </c>
      <c r="G259" s="25">
        <v>1823.0</v>
      </c>
      <c r="H259" s="23">
        <v>99.0</v>
      </c>
      <c r="I259" s="23">
        <v>330.0</v>
      </c>
      <c r="J259" s="23">
        <v>61.0</v>
      </c>
      <c r="K259" s="23">
        <v>201.0</v>
      </c>
      <c r="L259" s="23">
        <v>19416.0</v>
      </c>
      <c r="M259" s="23">
        <v>0.0</v>
      </c>
      <c r="N259" s="10" t="s">
        <v>36</v>
      </c>
      <c r="O259" s="10" t="s">
        <v>36</v>
      </c>
      <c r="P259" s="23">
        <v>0.0</v>
      </c>
      <c r="Q259" s="23">
        <v>0.0</v>
      </c>
      <c r="R259" s="23">
        <v>0.0</v>
      </c>
      <c r="S259" s="10" t="s">
        <v>36</v>
      </c>
      <c r="T259" s="14" t="s">
        <v>36</v>
      </c>
      <c r="U259" s="25">
        <v>2348.0</v>
      </c>
      <c r="V259" s="33" t="s">
        <v>36</v>
      </c>
      <c r="W259" s="5"/>
      <c r="X259" s="27">
        <f t="shared" si="3"/>
        <v>592</v>
      </c>
      <c r="Y259" s="28">
        <f t="shared" si="4"/>
        <v>3.119166667</v>
      </c>
      <c r="Z259" s="27" t="str">
        <f t="shared" si="5"/>
        <v/>
      </c>
      <c r="AA259" s="29"/>
      <c r="AB259" s="29">
        <v>256.0</v>
      </c>
      <c r="AC259" s="29" t="s">
        <v>117</v>
      </c>
      <c r="AD259" s="29"/>
      <c r="AG259" s="10"/>
    </row>
    <row r="260">
      <c r="A260" s="23">
        <v>257.0</v>
      </c>
      <c r="B260" s="10" t="s">
        <v>669</v>
      </c>
      <c r="C260" s="18">
        <v>43082.56663194444</v>
      </c>
      <c r="D260" s="18">
        <v>43661.67532407407</v>
      </c>
      <c r="E260" s="10" t="s">
        <v>39</v>
      </c>
      <c r="F260" s="23">
        <v>26.0</v>
      </c>
      <c r="G260" s="25">
        <v>1823.0</v>
      </c>
      <c r="H260" s="23">
        <v>57.0</v>
      </c>
      <c r="I260" s="23">
        <v>257.0</v>
      </c>
      <c r="J260" s="23">
        <v>32.0</v>
      </c>
      <c r="K260" s="23">
        <v>99.0</v>
      </c>
      <c r="L260" s="23">
        <v>42641.0</v>
      </c>
      <c r="M260" s="23">
        <v>0.0</v>
      </c>
      <c r="N260" s="23">
        <v>1607.0</v>
      </c>
      <c r="O260" s="23">
        <v>72.0</v>
      </c>
      <c r="P260" s="23">
        <v>89.0</v>
      </c>
      <c r="Q260" s="23">
        <v>10.0</v>
      </c>
      <c r="R260" s="23">
        <v>44.0</v>
      </c>
      <c r="S260" s="23">
        <v>42641.0</v>
      </c>
      <c r="T260" s="25">
        <v>0.0</v>
      </c>
      <c r="U260" s="25">
        <v>1773.0</v>
      </c>
      <c r="V260" s="33" t="s">
        <v>36</v>
      </c>
      <c r="W260" s="5"/>
      <c r="X260" s="27">
        <f t="shared" si="3"/>
        <v>388</v>
      </c>
      <c r="Y260" s="28">
        <f t="shared" si="4"/>
        <v>0.1230324074</v>
      </c>
      <c r="Z260" s="27" t="str">
        <f t="shared" si="5"/>
        <v>SI</v>
      </c>
      <c r="AA260" s="29"/>
      <c r="AB260" s="29">
        <v>257.0</v>
      </c>
      <c r="AC260" s="29" t="s">
        <v>670</v>
      </c>
      <c r="AD260" s="29"/>
      <c r="AG260" s="10"/>
    </row>
    <row r="261">
      <c r="A261" s="23">
        <v>258.0</v>
      </c>
      <c r="B261" s="10" t="s">
        <v>672</v>
      </c>
      <c r="C261" s="18">
        <v>43558.61050925926</v>
      </c>
      <c r="D261" s="18">
        <v>43661.73155092593</v>
      </c>
      <c r="E261" s="10" t="s">
        <v>35</v>
      </c>
      <c r="F261" s="23">
        <v>11.0</v>
      </c>
      <c r="G261" s="25">
        <v>1822.0</v>
      </c>
      <c r="H261" s="23">
        <v>70.0</v>
      </c>
      <c r="I261" s="23">
        <v>43.0</v>
      </c>
      <c r="J261" s="23">
        <v>9.0</v>
      </c>
      <c r="K261" s="23">
        <v>1.0</v>
      </c>
      <c r="L261" s="23">
        <v>43292.0</v>
      </c>
      <c r="M261" s="23">
        <v>0.0</v>
      </c>
      <c r="N261" s="10" t="s">
        <v>36</v>
      </c>
      <c r="O261" s="10" t="s">
        <v>36</v>
      </c>
      <c r="P261" s="23">
        <v>0.0</v>
      </c>
      <c r="Q261" s="23">
        <v>0.0</v>
      </c>
      <c r="R261" s="23">
        <v>0.0</v>
      </c>
      <c r="S261" s="10" t="s">
        <v>36</v>
      </c>
      <c r="T261" s="14" t="s">
        <v>36</v>
      </c>
      <c r="U261" s="25">
        <v>1759.0</v>
      </c>
      <c r="V261" s="26">
        <v>23.0</v>
      </c>
      <c r="W261" s="5"/>
      <c r="X261" s="27">
        <f t="shared" si="3"/>
        <v>53</v>
      </c>
      <c r="Y261" s="28">
        <f t="shared" si="4"/>
        <v>0.06680555555</v>
      </c>
      <c r="Z261" s="27" t="str">
        <f t="shared" si="5"/>
        <v/>
      </c>
      <c r="AA261" s="29"/>
      <c r="AB261" s="29">
        <v>258.0</v>
      </c>
      <c r="AC261" s="29" t="s">
        <v>673</v>
      </c>
      <c r="AD261" s="29"/>
      <c r="AG261" s="10"/>
    </row>
    <row r="262">
      <c r="A262" s="23">
        <v>259.0</v>
      </c>
      <c r="B262" s="10" t="s">
        <v>674</v>
      </c>
      <c r="C262" s="18">
        <v>43530.818194444444</v>
      </c>
      <c r="D262" s="18">
        <v>43661.430625</v>
      </c>
      <c r="E262" s="10" t="s">
        <v>39</v>
      </c>
      <c r="F262" s="23">
        <v>11.0</v>
      </c>
      <c r="G262" s="25">
        <v>1822.0</v>
      </c>
      <c r="H262" s="23">
        <v>66.0</v>
      </c>
      <c r="I262" s="23">
        <v>115.0</v>
      </c>
      <c r="J262" s="23">
        <v>5.0</v>
      </c>
      <c r="K262" s="23">
        <v>17.0</v>
      </c>
      <c r="L262" s="23">
        <v>24768.0</v>
      </c>
      <c r="M262" s="23">
        <v>10.34</v>
      </c>
      <c r="N262" s="10" t="s">
        <v>36</v>
      </c>
      <c r="O262" s="10" t="s">
        <v>36</v>
      </c>
      <c r="P262" s="23">
        <v>0.0</v>
      </c>
      <c r="Q262" s="23">
        <v>0.0</v>
      </c>
      <c r="R262" s="23">
        <v>0.0</v>
      </c>
      <c r="S262" s="10" t="s">
        <v>36</v>
      </c>
      <c r="T262" s="14" t="s">
        <v>36</v>
      </c>
      <c r="U262" s="25">
        <v>1225.0</v>
      </c>
      <c r="V262" s="26">
        <v>19.0</v>
      </c>
      <c r="W262" s="5"/>
      <c r="X262" s="27">
        <f t="shared" si="3"/>
        <v>137</v>
      </c>
      <c r="Y262" s="28">
        <f t="shared" si="4"/>
        <v>0.3677314815</v>
      </c>
      <c r="Z262" s="27" t="str">
        <f t="shared" si="5"/>
        <v/>
      </c>
      <c r="AA262" s="29"/>
      <c r="AB262" s="29">
        <v>259.0</v>
      </c>
      <c r="AC262" s="29" t="s">
        <v>676</v>
      </c>
      <c r="AD262" s="29"/>
      <c r="AG262" s="10"/>
    </row>
    <row r="263">
      <c r="A263" s="23">
        <v>260.0</v>
      </c>
      <c r="B263" s="10" t="s">
        <v>444</v>
      </c>
      <c r="C263" s="18">
        <v>42784.36372685185</v>
      </c>
      <c r="D263" s="18">
        <v>43661.6671875</v>
      </c>
      <c r="E263" s="10" t="s">
        <v>39</v>
      </c>
      <c r="F263" s="23">
        <v>1.0</v>
      </c>
      <c r="G263" s="25">
        <v>1822.0</v>
      </c>
      <c r="H263" s="23">
        <v>79.0</v>
      </c>
      <c r="I263" s="23">
        <v>253.0</v>
      </c>
      <c r="J263" s="23">
        <v>65.0</v>
      </c>
      <c r="K263" s="23">
        <v>79.0</v>
      </c>
      <c r="L263" s="23">
        <v>14973.0</v>
      </c>
      <c r="M263" s="23">
        <v>0.0</v>
      </c>
      <c r="N263" s="10" t="s">
        <v>36</v>
      </c>
      <c r="O263" s="10" t="s">
        <v>36</v>
      </c>
      <c r="P263" s="23">
        <v>0.0</v>
      </c>
      <c r="Q263" s="23">
        <v>0.0</v>
      </c>
      <c r="R263" s="23">
        <v>0.0</v>
      </c>
      <c r="S263" s="10" t="s">
        <v>36</v>
      </c>
      <c r="T263" s="14" t="s">
        <v>36</v>
      </c>
      <c r="U263" s="25">
        <v>1943.0</v>
      </c>
      <c r="V263" s="14" t="s">
        <v>36</v>
      </c>
      <c r="W263" s="5"/>
      <c r="X263" s="27">
        <f t="shared" si="3"/>
        <v>397</v>
      </c>
      <c r="Y263" s="28">
        <f t="shared" si="4"/>
        <v>0.1311689815</v>
      </c>
      <c r="Z263" s="27" t="str">
        <f t="shared" si="5"/>
        <v>SI</v>
      </c>
      <c r="AA263" s="29"/>
      <c r="AB263" s="29">
        <v>260.0</v>
      </c>
      <c r="AC263" s="29" t="s">
        <v>677</v>
      </c>
      <c r="AD263" s="29"/>
      <c r="AG263" s="10"/>
    </row>
    <row r="264">
      <c r="A264" s="23">
        <v>261.0</v>
      </c>
      <c r="B264" s="10" t="s">
        <v>678</v>
      </c>
      <c r="C264" s="18">
        <v>43483.469363425924</v>
      </c>
      <c r="D264" s="18">
        <v>43661.24686342593</v>
      </c>
      <c r="E264" s="10" t="s">
        <v>39</v>
      </c>
      <c r="F264" s="23">
        <v>9.0</v>
      </c>
      <c r="G264" s="25">
        <v>1821.0</v>
      </c>
      <c r="H264" s="23">
        <v>88.0</v>
      </c>
      <c r="I264" s="23">
        <v>38.0</v>
      </c>
      <c r="J264" s="23">
        <v>3.0</v>
      </c>
      <c r="K264" s="23">
        <v>8.0</v>
      </c>
      <c r="L264" s="23">
        <v>37809.0</v>
      </c>
      <c r="M264" s="23">
        <v>0.0</v>
      </c>
      <c r="N264" s="23">
        <v>1533.0</v>
      </c>
      <c r="O264" s="23">
        <v>181.0</v>
      </c>
      <c r="P264" s="23">
        <v>4.0</v>
      </c>
      <c r="Q264" s="23">
        <v>0.0</v>
      </c>
      <c r="R264" s="23">
        <v>0.0</v>
      </c>
      <c r="S264" s="23">
        <v>37809.0</v>
      </c>
      <c r="T264" s="25">
        <v>0.0</v>
      </c>
      <c r="U264" s="25">
        <v>2013.0</v>
      </c>
      <c r="V264" s="26">
        <v>24.0</v>
      </c>
      <c r="W264" s="5"/>
      <c r="X264" s="27">
        <f t="shared" si="3"/>
        <v>49</v>
      </c>
      <c r="Y264" s="28">
        <f t="shared" si="4"/>
        <v>0.5514930556</v>
      </c>
      <c r="Z264" s="27" t="str">
        <f t="shared" si="5"/>
        <v/>
      </c>
      <c r="AA264" s="29"/>
      <c r="AB264" s="29">
        <v>261.0</v>
      </c>
      <c r="AC264" s="29" t="s">
        <v>680</v>
      </c>
      <c r="AD264" s="29"/>
      <c r="AG264" s="10"/>
    </row>
    <row r="265">
      <c r="A265" s="23">
        <v>262.0</v>
      </c>
      <c r="B265" s="10" t="s">
        <v>681</v>
      </c>
      <c r="C265" s="18">
        <v>42635.726805555554</v>
      </c>
      <c r="D265" s="18">
        <v>43659.59641203703</v>
      </c>
      <c r="E265" s="10" t="s">
        <v>39</v>
      </c>
      <c r="F265" s="23">
        <v>0.0</v>
      </c>
      <c r="G265" s="25">
        <v>1821.0</v>
      </c>
      <c r="H265" s="23">
        <v>141.0</v>
      </c>
      <c r="I265" s="23">
        <v>51.0</v>
      </c>
      <c r="J265" s="23">
        <v>6.0</v>
      </c>
      <c r="K265" s="23">
        <v>6.0</v>
      </c>
      <c r="L265" s="23">
        <v>2732.0</v>
      </c>
      <c r="M265" s="23">
        <v>0.0</v>
      </c>
      <c r="N265" s="10" t="s">
        <v>36</v>
      </c>
      <c r="O265" s="10" t="s">
        <v>36</v>
      </c>
      <c r="P265" s="23">
        <v>0.0</v>
      </c>
      <c r="Q265" s="23">
        <v>0.0</v>
      </c>
      <c r="R265" s="23">
        <v>0.0</v>
      </c>
      <c r="S265" s="10" t="s">
        <v>36</v>
      </c>
      <c r="T265" s="14" t="s">
        <v>36</v>
      </c>
      <c r="U265" s="25">
        <v>2110.0</v>
      </c>
      <c r="V265" s="26">
        <v>28.0</v>
      </c>
      <c r="W265" s="5"/>
      <c r="X265" s="27">
        <f t="shared" si="3"/>
        <v>63</v>
      </c>
      <c r="Y265" s="28">
        <f t="shared" si="4"/>
        <v>2.201944444</v>
      </c>
      <c r="Z265" s="27" t="str">
        <f t="shared" si="5"/>
        <v/>
      </c>
      <c r="AA265" s="29"/>
      <c r="AB265" s="29">
        <v>262.0</v>
      </c>
      <c r="AC265" s="29" t="s">
        <v>419</v>
      </c>
      <c r="AD265" s="29"/>
      <c r="AG265" s="10"/>
    </row>
    <row r="266">
      <c r="A266" s="23">
        <v>263.0</v>
      </c>
      <c r="B266" s="10" t="s">
        <v>682</v>
      </c>
      <c r="C266" s="18">
        <v>42250.58017361111</v>
      </c>
      <c r="D266" s="18">
        <v>43655.78986111111</v>
      </c>
      <c r="E266" s="10" t="s">
        <v>39</v>
      </c>
      <c r="F266" s="23">
        <v>0.0</v>
      </c>
      <c r="G266" s="25">
        <v>1821.0</v>
      </c>
      <c r="H266" s="23">
        <v>79.0</v>
      </c>
      <c r="I266" s="23">
        <v>131.0</v>
      </c>
      <c r="J266" s="23">
        <v>8.0</v>
      </c>
      <c r="K266" s="23">
        <v>53.0</v>
      </c>
      <c r="L266" s="23">
        <v>96930.0</v>
      </c>
      <c r="M266" s="23">
        <v>100.0</v>
      </c>
      <c r="N266" s="10" t="s">
        <v>36</v>
      </c>
      <c r="O266" s="10" t="s">
        <v>36</v>
      </c>
      <c r="P266" s="23">
        <v>0.0</v>
      </c>
      <c r="Q266" s="23">
        <v>0.0</v>
      </c>
      <c r="R266" s="23">
        <v>0.0</v>
      </c>
      <c r="S266" s="10" t="s">
        <v>36</v>
      </c>
      <c r="T266" s="14" t="s">
        <v>36</v>
      </c>
      <c r="U266" s="25">
        <v>2160.0</v>
      </c>
      <c r="V266" s="26">
        <v>25.0</v>
      </c>
      <c r="W266" s="5"/>
      <c r="X266" s="27">
        <f t="shared" si="3"/>
        <v>192</v>
      </c>
      <c r="Y266" s="28">
        <f t="shared" si="4"/>
        <v>6.00849537</v>
      </c>
      <c r="Z266" s="27" t="str">
        <f t="shared" si="5"/>
        <v/>
      </c>
      <c r="AA266" s="29"/>
      <c r="AB266" s="29">
        <v>263.0</v>
      </c>
      <c r="AC266" s="29" t="s">
        <v>684</v>
      </c>
      <c r="AD266" s="29"/>
      <c r="AG266" s="10"/>
    </row>
    <row r="267">
      <c r="A267" s="23">
        <v>264.0</v>
      </c>
      <c r="B267" s="10" t="s">
        <v>685</v>
      </c>
      <c r="C267" s="18">
        <v>43586.59310185185</v>
      </c>
      <c r="D267" s="18">
        <v>43661.72313657407</v>
      </c>
      <c r="E267" s="10" t="s">
        <v>39</v>
      </c>
      <c r="F267" s="23">
        <v>3.0</v>
      </c>
      <c r="G267" s="25">
        <v>1819.0</v>
      </c>
      <c r="H267" s="23">
        <v>87.0</v>
      </c>
      <c r="I267" s="23">
        <v>22.0</v>
      </c>
      <c r="J267" s="23">
        <v>0.0</v>
      </c>
      <c r="K267" s="23">
        <v>3.0</v>
      </c>
      <c r="L267" s="23">
        <v>8313.0</v>
      </c>
      <c r="M267" s="23">
        <v>0.0</v>
      </c>
      <c r="N267" s="23">
        <v>1502.0</v>
      </c>
      <c r="O267" s="23">
        <v>229.0</v>
      </c>
      <c r="P267" s="23">
        <v>2.0</v>
      </c>
      <c r="Q267" s="23">
        <v>0.0</v>
      </c>
      <c r="R267" s="23">
        <v>0.0</v>
      </c>
      <c r="S267" s="23">
        <v>8313.0</v>
      </c>
      <c r="T267" s="25">
        <v>0.0</v>
      </c>
      <c r="U267" s="25">
        <v>1391.0</v>
      </c>
      <c r="V267" s="25">
        <v>23.0</v>
      </c>
      <c r="W267" s="5"/>
      <c r="X267" s="27">
        <f t="shared" si="3"/>
        <v>25</v>
      </c>
      <c r="Y267" s="28">
        <f t="shared" si="4"/>
        <v>0.0752199074</v>
      </c>
      <c r="Z267" s="27" t="str">
        <f t="shared" si="5"/>
        <v/>
      </c>
      <c r="AA267" s="29"/>
      <c r="AB267" s="29">
        <v>264.0</v>
      </c>
      <c r="AC267" s="29" t="s">
        <v>686</v>
      </c>
      <c r="AD267" s="29"/>
      <c r="AG267" s="10"/>
    </row>
    <row r="268">
      <c r="A268" s="23">
        <v>265.0</v>
      </c>
      <c r="B268" s="10" t="s">
        <v>687</v>
      </c>
      <c r="C268" s="18">
        <v>42786.22200231482</v>
      </c>
      <c r="D268" s="18">
        <v>43661.750972222224</v>
      </c>
      <c r="E268" s="10" t="s">
        <v>39</v>
      </c>
      <c r="F268" s="23">
        <v>1.0</v>
      </c>
      <c r="G268" s="25">
        <v>1818.0</v>
      </c>
      <c r="H268" s="23">
        <v>123.0</v>
      </c>
      <c r="I268" s="23">
        <v>47.0</v>
      </c>
      <c r="J268" s="23">
        <v>3.0</v>
      </c>
      <c r="K268" s="23">
        <v>22.0</v>
      </c>
      <c r="L268" s="23">
        <v>12923.0</v>
      </c>
      <c r="M268" s="23">
        <v>0.0</v>
      </c>
      <c r="N268" s="10" t="s">
        <v>36</v>
      </c>
      <c r="O268" s="10" t="s">
        <v>36</v>
      </c>
      <c r="P268" s="23">
        <v>0.0</v>
      </c>
      <c r="Q268" s="23">
        <v>0.0</v>
      </c>
      <c r="R268" s="23">
        <v>0.0</v>
      </c>
      <c r="S268" s="10" t="s">
        <v>36</v>
      </c>
      <c r="T268" s="14" t="s">
        <v>36</v>
      </c>
      <c r="U268" s="25">
        <v>1846.0</v>
      </c>
      <c r="V268" s="14" t="s">
        <v>36</v>
      </c>
      <c r="W268" s="5"/>
      <c r="X268" s="27">
        <f t="shared" si="3"/>
        <v>72</v>
      </c>
      <c r="Y268" s="28">
        <f t="shared" si="4"/>
        <v>0.04738425925</v>
      </c>
      <c r="Z268" s="27" t="str">
        <f t="shared" si="5"/>
        <v/>
      </c>
      <c r="AA268" s="29"/>
      <c r="AB268" s="29">
        <v>265.0</v>
      </c>
      <c r="AC268" s="29" t="s">
        <v>689</v>
      </c>
      <c r="AD268" s="29"/>
      <c r="AG268" s="10"/>
    </row>
    <row r="269">
      <c r="A269" s="23">
        <v>266.0</v>
      </c>
      <c r="B269" s="10" t="s">
        <v>690</v>
      </c>
      <c r="C269" s="18">
        <v>42289.60922453704</v>
      </c>
      <c r="D269" s="18">
        <v>43485.756423611114</v>
      </c>
      <c r="E269" s="10" t="s">
        <v>39</v>
      </c>
      <c r="F269" s="23">
        <v>0.0</v>
      </c>
      <c r="G269" s="25">
        <v>1817.0</v>
      </c>
      <c r="H269" s="23">
        <v>99.0</v>
      </c>
      <c r="I269" s="23">
        <v>128.0</v>
      </c>
      <c r="J269" s="23">
        <v>3.0</v>
      </c>
      <c r="K269" s="23">
        <v>77.0</v>
      </c>
      <c r="L269" s="23">
        <v>7521.0</v>
      </c>
      <c r="M269" s="23">
        <v>0.0</v>
      </c>
      <c r="N269" s="23">
        <v>1334.0</v>
      </c>
      <c r="O269" s="23">
        <v>257.0</v>
      </c>
      <c r="P269" s="23">
        <v>1.0</v>
      </c>
      <c r="Q269" s="23">
        <v>0.0</v>
      </c>
      <c r="R269" s="23">
        <v>0.0</v>
      </c>
      <c r="S269" s="23">
        <v>7521.0</v>
      </c>
      <c r="T269" s="25">
        <v>0.0</v>
      </c>
      <c r="U269" s="25">
        <v>2158.0</v>
      </c>
      <c r="V269" s="14" t="s">
        <v>36</v>
      </c>
      <c r="W269" s="5"/>
      <c r="X269" s="27">
        <f t="shared" si="3"/>
        <v>208</v>
      </c>
      <c r="Y269" s="28">
        <f t="shared" si="4"/>
        <v>176.0419329</v>
      </c>
      <c r="Z269" s="27" t="str">
        <f t="shared" si="5"/>
        <v/>
      </c>
      <c r="AA269" s="29"/>
      <c r="AB269" s="29">
        <v>266.0</v>
      </c>
      <c r="AC269" s="29" t="s">
        <v>691</v>
      </c>
      <c r="AD269" s="29"/>
      <c r="AG269" s="10"/>
    </row>
    <row r="270">
      <c r="A270" s="23">
        <v>267.0</v>
      </c>
      <c r="B270" s="10" t="s">
        <v>692</v>
      </c>
      <c r="C270" s="18">
        <v>42862.320925925924</v>
      </c>
      <c r="D270" s="18">
        <v>43661.76006944444</v>
      </c>
      <c r="E270" s="10" t="s">
        <v>39</v>
      </c>
      <c r="F270" s="23">
        <v>2.0</v>
      </c>
      <c r="G270" s="25">
        <v>1817.0</v>
      </c>
      <c r="H270" s="23">
        <v>65.0</v>
      </c>
      <c r="I270" s="23">
        <v>337.0</v>
      </c>
      <c r="J270" s="23">
        <v>66.0</v>
      </c>
      <c r="K270" s="23">
        <v>182.0</v>
      </c>
      <c r="L270" s="23">
        <v>5381.0</v>
      </c>
      <c r="M270" s="23">
        <v>0.0</v>
      </c>
      <c r="N270" s="10" t="s">
        <v>36</v>
      </c>
      <c r="O270" s="10" t="s">
        <v>36</v>
      </c>
      <c r="P270" s="23">
        <v>0.0</v>
      </c>
      <c r="Q270" s="23">
        <v>0.0</v>
      </c>
      <c r="R270" s="23">
        <v>0.0</v>
      </c>
      <c r="S270" s="10" t="s">
        <v>36</v>
      </c>
      <c r="T270" s="14" t="s">
        <v>36</v>
      </c>
      <c r="U270" s="25">
        <v>1629.0</v>
      </c>
      <c r="V270" s="14" t="s">
        <v>36</v>
      </c>
      <c r="W270" s="5"/>
      <c r="X270" s="27">
        <f t="shared" si="3"/>
        <v>585</v>
      </c>
      <c r="Y270" s="28">
        <f t="shared" si="4"/>
        <v>0.03828703704</v>
      </c>
      <c r="Z270" s="27" t="str">
        <f t="shared" si="5"/>
        <v/>
      </c>
      <c r="AA270" s="29"/>
      <c r="AB270" s="29">
        <v>267.0</v>
      </c>
      <c r="AC270" s="29" t="s">
        <v>694</v>
      </c>
      <c r="AD270" s="29"/>
      <c r="AG270" s="10"/>
    </row>
    <row r="271">
      <c r="A271" s="23">
        <v>268.0</v>
      </c>
      <c r="B271" s="10" t="s">
        <v>695</v>
      </c>
      <c r="C271" s="18">
        <v>40886.3044212963</v>
      </c>
      <c r="D271" s="18">
        <v>43566.19357638889</v>
      </c>
      <c r="E271" s="10" t="s">
        <v>39</v>
      </c>
      <c r="F271" s="23">
        <v>0.0</v>
      </c>
      <c r="G271" s="25">
        <v>1816.0</v>
      </c>
      <c r="H271" s="23">
        <v>101.0</v>
      </c>
      <c r="I271" s="23">
        <v>97.0</v>
      </c>
      <c r="J271" s="23">
        <v>14.0</v>
      </c>
      <c r="K271" s="23">
        <v>39.0</v>
      </c>
      <c r="L271" s="23">
        <v>61806.0</v>
      </c>
      <c r="M271" s="23">
        <v>0.0</v>
      </c>
      <c r="N271" s="23">
        <v>1447.0</v>
      </c>
      <c r="O271" s="23">
        <v>282.0</v>
      </c>
      <c r="P271" s="23">
        <v>1.0</v>
      </c>
      <c r="Q271" s="23">
        <v>0.0</v>
      </c>
      <c r="R271" s="23">
        <v>0.0</v>
      </c>
      <c r="S271" s="23">
        <v>61806.0</v>
      </c>
      <c r="T271" s="25">
        <v>0.0</v>
      </c>
      <c r="U271" s="25">
        <v>1724.0</v>
      </c>
      <c r="V271" s="33" t="s">
        <v>36</v>
      </c>
      <c r="W271" s="5"/>
      <c r="X271" s="27">
        <f t="shared" si="3"/>
        <v>150</v>
      </c>
      <c r="Y271" s="28">
        <f t="shared" si="4"/>
        <v>95.60478009</v>
      </c>
      <c r="Z271" s="27" t="str">
        <f t="shared" si="5"/>
        <v/>
      </c>
      <c r="AA271" s="29"/>
      <c r="AB271" s="29">
        <v>268.0</v>
      </c>
      <c r="AC271" s="29" t="s">
        <v>697</v>
      </c>
      <c r="AD271" s="29"/>
      <c r="AG271" s="10"/>
    </row>
    <row r="272">
      <c r="A272" s="23">
        <v>269.0</v>
      </c>
      <c r="B272" s="10" t="s">
        <v>698</v>
      </c>
      <c r="C272" s="18">
        <v>41859.81201388889</v>
      </c>
      <c r="D272" s="18">
        <v>43661.303981481484</v>
      </c>
      <c r="E272" s="10" t="s">
        <v>39</v>
      </c>
      <c r="F272" s="23">
        <v>0.0</v>
      </c>
      <c r="G272" s="25">
        <v>1816.0</v>
      </c>
      <c r="H272" s="23">
        <v>165.0</v>
      </c>
      <c r="I272" s="23">
        <v>186.0</v>
      </c>
      <c r="J272" s="23">
        <v>12.0</v>
      </c>
      <c r="K272" s="23">
        <v>63.0</v>
      </c>
      <c r="L272" s="23">
        <v>50673.0</v>
      </c>
      <c r="M272" s="23">
        <v>0.0</v>
      </c>
      <c r="N272" s="10" t="s">
        <v>36</v>
      </c>
      <c r="O272" s="10" t="s">
        <v>36</v>
      </c>
      <c r="P272" s="23">
        <v>0.0</v>
      </c>
      <c r="Q272" s="23">
        <v>0.0</v>
      </c>
      <c r="R272" s="23">
        <v>0.0</v>
      </c>
      <c r="S272" s="10" t="s">
        <v>36</v>
      </c>
      <c r="T272" s="14" t="s">
        <v>36</v>
      </c>
      <c r="U272" s="25">
        <v>1901.0</v>
      </c>
      <c r="V272" s="26">
        <v>17.0</v>
      </c>
      <c r="W272" s="5"/>
      <c r="X272" s="27">
        <f t="shared" si="3"/>
        <v>261</v>
      </c>
      <c r="Y272" s="28">
        <f t="shared" si="4"/>
        <v>0.494375</v>
      </c>
      <c r="Z272" s="27" t="str">
        <f t="shared" si="5"/>
        <v/>
      </c>
      <c r="AA272" s="29"/>
      <c r="AB272" s="29">
        <v>269.0</v>
      </c>
      <c r="AC272" s="29" t="s">
        <v>699</v>
      </c>
      <c r="AD272" s="29"/>
      <c r="AG272" s="10"/>
    </row>
    <row r="273">
      <c r="A273" s="23">
        <v>270.0</v>
      </c>
      <c r="B273" s="10" t="s">
        <v>700</v>
      </c>
      <c r="C273" s="18">
        <v>42892.74958333333</v>
      </c>
      <c r="D273" s="18">
        <v>43661.51008101852</v>
      </c>
      <c r="E273" s="10" t="s">
        <v>35</v>
      </c>
      <c r="F273" s="23">
        <v>8.0</v>
      </c>
      <c r="G273" s="25">
        <v>1815.0</v>
      </c>
      <c r="H273" s="23">
        <v>75.0</v>
      </c>
      <c r="I273" s="23">
        <v>320.0</v>
      </c>
      <c r="J273" s="23">
        <v>40.0</v>
      </c>
      <c r="K273" s="23">
        <v>206.0</v>
      </c>
      <c r="L273" s="23">
        <v>60330.0</v>
      </c>
      <c r="M273" s="23">
        <v>0.0</v>
      </c>
      <c r="N273" s="23">
        <v>1556.0</v>
      </c>
      <c r="O273" s="23">
        <v>210.0</v>
      </c>
      <c r="P273" s="23">
        <v>12.0</v>
      </c>
      <c r="Q273" s="23">
        <v>1.0</v>
      </c>
      <c r="R273" s="23">
        <v>6.0</v>
      </c>
      <c r="S273" s="23">
        <v>60330.0</v>
      </c>
      <c r="T273" s="25">
        <v>0.0</v>
      </c>
      <c r="U273" s="25">
        <v>2034.0</v>
      </c>
      <c r="V273" s="25">
        <v>22.0</v>
      </c>
      <c r="W273" s="5"/>
      <c r="X273" s="27">
        <f t="shared" si="3"/>
        <v>566</v>
      </c>
      <c r="Y273" s="28">
        <f t="shared" si="4"/>
        <v>0.288275463</v>
      </c>
      <c r="Z273" s="27" t="str">
        <f t="shared" si="5"/>
        <v/>
      </c>
      <c r="AA273" s="29"/>
      <c r="AB273" s="29">
        <v>270.0</v>
      </c>
      <c r="AC273" s="29" t="s">
        <v>702</v>
      </c>
      <c r="AD273" s="29"/>
      <c r="AG273" s="10"/>
    </row>
    <row r="274">
      <c r="A274" s="23">
        <v>271.0</v>
      </c>
      <c r="B274" s="10" t="s">
        <v>703</v>
      </c>
      <c r="C274" s="18">
        <v>41881.45835648148</v>
      </c>
      <c r="D274" s="18">
        <v>43629.435532407406</v>
      </c>
      <c r="E274" s="10" t="s">
        <v>35</v>
      </c>
      <c r="F274" s="23">
        <v>0.0</v>
      </c>
      <c r="G274" s="25">
        <v>1815.0</v>
      </c>
      <c r="H274" s="23">
        <v>102.0</v>
      </c>
      <c r="I274" s="23">
        <v>57.0</v>
      </c>
      <c r="J274" s="23">
        <v>3.0</v>
      </c>
      <c r="K274" s="23">
        <v>4.0</v>
      </c>
      <c r="L274" s="23">
        <v>194.0</v>
      </c>
      <c r="M274" s="23">
        <v>0.0</v>
      </c>
      <c r="N274" s="10" t="s">
        <v>36</v>
      </c>
      <c r="O274" s="10" t="s">
        <v>36</v>
      </c>
      <c r="P274" s="23">
        <v>0.0</v>
      </c>
      <c r="Q274" s="23">
        <v>0.0</v>
      </c>
      <c r="R274" s="23">
        <v>0.0</v>
      </c>
      <c r="S274" s="10" t="s">
        <v>36</v>
      </c>
      <c r="T274" s="14" t="s">
        <v>36</v>
      </c>
      <c r="U274" s="25">
        <v>1319.0</v>
      </c>
      <c r="V274" s="33" t="s">
        <v>36</v>
      </c>
      <c r="W274" s="5"/>
      <c r="X274" s="27">
        <f t="shared" si="3"/>
        <v>64</v>
      </c>
      <c r="Y274" s="28">
        <f t="shared" si="4"/>
        <v>32.36282407</v>
      </c>
      <c r="Z274" s="27" t="str">
        <f t="shared" si="5"/>
        <v/>
      </c>
      <c r="AA274" s="29"/>
      <c r="AB274" s="29">
        <v>271.0</v>
      </c>
      <c r="AC274" s="29" t="s">
        <v>258</v>
      </c>
      <c r="AD274" s="29"/>
      <c r="AG274" s="10"/>
    </row>
    <row r="275">
      <c r="A275" s="23">
        <v>272.0</v>
      </c>
      <c r="B275" s="10" t="s">
        <v>705</v>
      </c>
      <c r="C275" s="18">
        <v>41573.80263888889</v>
      </c>
      <c r="D275" s="18">
        <v>43661.607453703706</v>
      </c>
      <c r="E275" s="10" t="s">
        <v>39</v>
      </c>
      <c r="F275" s="23">
        <v>0.0</v>
      </c>
      <c r="G275" s="25">
        <v>1815.0</v>
      </c>
      <c r="H275" s="23">
        <v>119.0</v>
      </c>
      <c r="I275" s="23">
        <v>178.0</v>
      </c>
      <c r="J275" s="23">
        <v>14.0</v>
      </c>
      <c r="K275" s="23">
        <v>70.0</v>
      </c>
      <c r="L275" s="23">
        <v>48213.0</v>
      </c>
      <c r="M275" s="23">
        <v>0.0</v>
      </c>
      <c r="N275" s="23">
        <v>1200.0</v>
      </c>
      <c r="O275" s="23">
        <v>264.0</v>
      </c>
      <c r="P275" s="23">
        <v>1.0</v>
      </c>
      <c r="Q275" s="23">
        <v>0.0</v>
      </c>
      <c r="R275" s="23">
        <v>4.0</v>
      </c>
      <c r="S275" s="23">
        <v>48213.0</v>
      </c>
      <c r="T275" s="25">
        <v>0.0</v>
      </c>
      <c r="U275" s="25">
        <v>1113.0</v>
      </c>
      <c r="V275" s="26">
        <v>11.0</v>
      </c>
      <c r="W275" s="5"/>
      <c r="X275" s="27">
        <f t="shared" si="3"/>
        <v>262</v>
      </c>
      <c r="Y275" s="28">
        <f t="shared" si="4"/>
        <v>0.1909027778</v>
      </c>
      <c r="Z275" s="27" t="str">
        <f t="shared" si="5"/>
        <v/>
      </c>
      <c r="AA275" s="29"/>
      <c r="AB275" s="29">
        <v>272.0</v>
      </c>
      <c r="AC275" s="29" t="s">
        <v>706</v>
      </c>
      <c r="AD275" s="29"/>
      <c r="AG275" s="10"/>
    </row>
    <row r="276">
      <c r="A276" s="23">
        <v>273.0</v>
      </c>
      <c r="B276" s="10" t="s">
        <v>707</v>
      </c>
      <c r="C276" s="18">
        <v>42561.624375</v>
      </c>
      <c r="D276" s="18">
        <v>43661.3465625</v>
      </c>
      <c r="E276" s="10" t="s">
        <v>39</v>
      </c>
      <c r="F276" s="23">
        <v>1.0</v>
      </c>
      <c r="G276" s="25">
        <v>1815.0</v>
      </c>
      <c r="H276" s="23">
        <v>102.0</v>
      </c>
      <c r="I276" s="23">
        <v>79.0</v>
      </c>
      <c r="J276" s="23">
        <v>7.0</v>
      </c>
      <c r="K276" s="23">
        <v>38.0</v>
      </c>
      <c r="L276" s="23">
        <v>62353.0</v>
      </c>
      <c r="M276" s="23">
        <v>25.0</v>
      </c>
      <c r="N276" s="23">
        <v>1494.0</v>
      </c>
      <c r="O276" s="23">
        <v>211.0</v>
      </c>
      <c r="P276" s="23">
        <v>2.0</v>
      </c>
      <c r="Q276" s="23">
        <v>0.0</v>
      </c>
      <c r="R276" s="23">
        <v>0.0</v>
      </c>
      <c r="S276" s="23">
        <v>62353.0</v>
      </c>
      <c r="T276" s="25">
        <v>25.0</v>
      </c>
      <c r="U276" s="25">
        <v>1541.0</v>
      </c>
      <c r="V276" s="14" t="s">
        <v>36</v>
      </c>
      <c r="W276" s="5"/>
      <c r="X276" s="27">
        <f t="shared" si="3"/>
        <v>124</v>
      </c>
      <c r="Y276" s="28">
        <f t="shared" si="4"/>
        <v>0.4517939815</v>
      </c>
      <c r="Z276" s="27" t="str">
        <f t="shared" si="5"/>
        <v/>
      </c>
      <c r="AA276" s="29"/>
      <c r="AB276" s="29">
        <v>273.0</v>
      </c>
      <c r="AC276" s="29" t="s">
        <v>709</v>
      </c>
      <c r="AD276" s="29"/>
      <c r="AG276" s="10"/>
    </row>
    <row r="277">
      <c r="A277" s="23">
        <v>274.0</v>
      </c>
      <c r="B277" s="10" t="s">
        <v>710</v>
      </c>
      <c r="C277" s="18">
        <v>42791.25342592593</v>
      </c>
      <c r="D277" s="18">
        <v>43660.7794212963</v>
      </c>
      <c r="E277" s="10" t="s">
        <v>35</v>
      </c>
      <c r="F277" s="23">
        <v>11.0</v>
      </c>
      <c r="G277" s="25">
        <v>1815.0</v>
      </c>
      <c r="H277" s="23">
        <v>67.0</v>
      </c>
      <c r="I277" s="23">
        <v>395.0</v>
      </c>
      <c r="J277" s="23">
        <v>55.0</v>
      </c>
      <c r="K277" s="23">
        <v>247.0</v>
      </c>
      <c r="L277" s="23">
        <v>68838.0</v>
      </c>
      <c r="M277" s="23">
        <v>0.0</v>
      </c>
      <c r="N277" s="23">
        <v>800.0</v>
      </c>
      <c r="O277" s="23">
        <v>350.0</v>
      </c>
      <c r="P277" s="23">
        <v>0.0</v>
      </c>
      <c r="Q277" s="23">
        <v>0.0</v>
      </c>
      <c r="R277" s="23">
        <v>2.0</v>
      </c>
      <c r="S277" s="23">
        <v>68838.0</v>
      </c>
      <c r="T277" s="25">
        <v>0.0</v>
      </c>
      <c r="U277" s="25">
        <v>1467.0</v>
      </c>
      <c r="V277" s="25">
        <v>15.0</v>
      </c>
      <c r="W277" s="5"/>
      <c r="X277" s="27">
        <f t="shared" si="3"/>
        <v>697</v>
      </c>
      <c r="Y277" s="28">
        <f t="shared" si="4"/>
        <v>1.018935185</v>
      </c>
      <c r="Z277" s="27" t="str">
        <f t="shared" si="5"/>
        <v>SI</v>
      </c>
      <c r="AA277" s="29"/>
      <c r="AB277" s="29">
        <v>274.0</v>
      </c>
      <c r="AC277" s="29" t="s">
        <v>711</v>
      </c>
      <c r="AD277" s="29"/>
      <c r="AG277" s="10"/>
    </row>
    <row r="278">
      <c r="A278" s="23">
        <v>275.0</v>
      </c>
      <c r="B278" s="10" t="s">
        <v>712</v>
      </c>
      <c r="C278" s="18">
        <v>42809.35923611111</v>
      </c>
      <c r="D278" s="18">
        <v>43447.79796296296</v>
      </c>
      <c r="E278" s="10" t="s">
        <v>39</v>
      </c>
      <c r="F278" s="23">
        <v>0.0</v>
      </c>
      <c r="G278" s="25">
        <v>1813.0</v>
      </c>
      <c r="H278" s="23">
        <v>129.0</v>
      </c>
      <c r="I278" s="23">
        <v>16.0</v>
      </c>
      <c r="J278" s="23">
        <v>1.0</v>
      </c>
      <c r="K278" s="23">
        <v>0.0</v>
      </c>
      <c r="L278" s="23">
        <v>1861.0</v>
      </c>
      <c r="M278" s="23">
        <v>0.0</v>
      </c>
      <c r="N278" s="23">
        <v>1644.0</v>
      </c>
      <c r="O278" s="23">
        <v>212.0</v>
      </c>
      <c r="P278" s="23">
        <v>2.0</v>
      </c>
      <c r="Q278" s="23">
        <v>0.0</v>
      </c>
      <c r="R278" s="23">
        <v>0.0</v>
      </c>
      <c r="S278" s="23">
        <v>1861.0</v>
      </c>
      <c r="T278" s="25">
        <v>0.0</v>
      </c>
      <c r="U278" s="25">
        <v>2012.0</v>
      </c>
      <c r="V278" s="14" t="s">
        <v>36</v>
      </c>
      <c r="W278" s="5"/>
      <c r="X278" s="27">
        <f t="shared" si="3"/>
        <v>17</v>
      </c>
      <c r="Y278" s="28">
        <f t="shared" si="4"/>
        <v>214.0003935</v>
      </c>
      <c r="Z278" s="27" t="str">
        <f t="shared" si="5"/>
        <v/>
      </c>
      <c r="AA278" s="29"/>
      <c r="AB278" s="29">
        <v>275.0</v>
      </c>
      <c r="AC278" s="29" t="s">
        <v>710</v>
      </c>
      <c r="AD278" s="29"/>
      <c r="AG278" s="10"/>
    </row>
    <row r="279">
      <c r="A279" s="23">
        <v>276.0</v>
      </c>
      <c r="B279" s="10" t="s">
        <v>714</v>
      </c>
      <c r="C279" s="18">
        <v>43607.66815972222</v>
      </c>
      <c r="D279" s="18">
        <v>43661.52736111111</v>
      </c>
      <c r="E279" s="10" t="s">
        <v>39</v>
      </c>
      <c r="F279" s="23">
        <v>0.0</v>
      </c>
      <c r="G279" s="25">
        <v>1812.0</v>
      </c>
      <c r="H279" s="23">
        <v>72.0</v>
      </c>
      <c r="I279" s="23">
        <v>49.0</v>
      </c>
      <c r="J279" s="23">
        <v>1.0</v>
      </c>
      <c r="K279" s="23">
        <v>8.0</v>
      </c>
      <c r="L279" s="23">
        <v>15848.0</v>
      </c>
      <c r="M279" s="23">
        <v>0.0</v>
      </c>
      <c r="N279" s="23">
        <v>1227.0</v>
      </c>
      <c r="O279" s="23">
        <v>113.0</v>
      </c>
      <c r="P279" s="23">
        <v>10.0</v>
      </c>
      <c r="Q279" s="23">
        <v>1.0</v>
      </c>
      <c r="R279" s="23">
        <v>6.0</v>
      </c>
      <c r="S279" s="23">
        <v>15848.0</v>
      </c>
      <c r="T279" s="25">
        <v>0.0</v>
      </c>
      <c r="U279" s="25">
        <v>2358.0</v>
      </c>
      <c r="V279" s="33" t="s">
        <v>36</v>
      </c>
      <c r="W279" s="5"/>
      <c r="X279" s="27">
        <f t="shared" si="3"/>
        <v>58</v>
      </c>
      <c r="Y279" s="28">
        <f t="shared" si="4"/>
        <v>0.2709953704</v>
      </c>
      <c r="Z279" s="27" t="str">
        <f t="shared" si="5"/>
        <v/>
      </c>
      <c r="AA279" s="29"/>
      <c r="AB279" s="29">
        <v>276.0</v>
      </c>
      <c r="AC279" s="29" t="s">
        <v>715</v>
      </c>
      <c r="AD279" s="29"/>
      <c r="AG279" s="10"/>
    </row>
    <row r="280">
      <c r="A280" s="23">
        <v>277.0</v>
      </c>
      <c r="B280" s="10" t="s">
        <v>716</v>
      </c>
      <c r="C280" s="18">
        <v>40822.807800925926</v>
      </c>
      <c r="D280" s="18">
        <v>43661.66071759259</v>
      </c>
      <c r="E280" s="10" t="s">
        <v>39</v>
      </c>
      <c r="F280" s="23">
        <v>1.0</v>
      </c>
      <c r="G280" s="25">
        <v>1811.0</v>
      </c>
      <c r="H280" s="23">
        <v>140.0</v>
      </c>
      <c r="I280" s="23">
        <v>280.0</v>
      </c>
      <c r="J280" s="23">
        <v>21.0</v>
      </c>
      <c r="K280" s="23">
        <v>178.0</v>
      </c>
      <c r="L280" s="23">
        <v>28935.0</v>
      </c>
      <c r="M280" s="23">
        <v>0.0</v>
      </c>
      <c r="N280" s="23">
        <v>943.0</v>
      </c>
      <c r="O280" s="23">
        <v>216.0</v>
      </c>
      <c r="P280" s="23">
        <v>0.0</v>
      </c>
      <c r="Q280" s="23">
        <v>0.0</v>
      </c>
      <c r="R280" s="23">
        <v>3.0</v>
      </c>
      <c r="S280" s="23">
        <v>28935.0</v>
      </c>
      <c r="T280" s="25">
        <v>0.0</v>
      </c>
      <c r="U280" s="25">
        <v>1767.0</v>
      </c>
      <c r="V280" s="26">
        <v>19.0</v>
      </c>
      <c r="W280" s="5"/>
      <c r="X280" s="27">
        <f t="shared" si="3"/>
        <v>479</v>
      </c>
      <c r="Y280" s="28">
        <f t="shared" si="4"/>
        <v>0.1376388889</v>
      </c>
      <c r="Z280" s="27" t="str">
        <f t="shared" si="5"/>
        <v/>
      </c>
      <c r="AA280" s="29"/>
      <c r="AB280" s="29">
        <v>277.0</v>
      </c>
      <c r="AC280" s="29" t="s">
        <v>718</v>
      </c>
      <c r="AD280" s="29"/>
      <c r="AG280" s="10"/>
    </row>
    <row r="281">
      <c r="A281" s="23">
        <v>278.0</v>
      </c>
      <c r="B281" s="10" t="s">
        <v>719</v>
      </c>
      <c r="C281" s="18">
        <v>43021.217569444445</v>
      </c>
      <c r="D281" s="18">
        <v>43661.40252314815</v>
      </c>
      <c r="E281" s="10" t="s">
        <v>35</v>
      </c>
      <c r="F281" s="23">
        <v>28.0</v>
      </c>
      <c r="G281" s="25">
        <v>1810.0</v>
      </c>
      <c r="H281" s="23">
        <v>37.0</v>
      </c>
      <c r="I281" s="23">
        <v>685.0</v>
      </c>
      <c r="J281" s="23">
        <v>147.0</v>
      </c>
      <c r="K281" s="23">
        <v>143.0</v>
      </c>
      <c r="L281" s="23">
        <v>17301.0</v>
      </c>
      <c r="M281" s="23">
        <v>3.73</v>
      </c>
      <c r="N281" s="23">
        <v>1697.0</v>
      </c>
      <c r="O281" s="23">
        <v>90.0</v>
      </c>
      <c r="P281" s="23">
        <v>11.0</v>
      </c>
      <c r="Q281" s="23">
        <v>5.0</v>
      </c>
      <c r="R281" s="23">
        <v>6.0</v>
      </c>
      <c r="S281" s="23">
        <v>17301.0</v>
      </c>
      <c r="T281" s="25">
        <v>3.73</v>
      </c>
      <c r="U281" s="25">
        <v>2117.0</v>
      </c>
      <c r="V281" s="26">
        <v>1.0</v>
      </c>
      <c r="W281" s="5"/>
      <c r="X281" s="27">
        <f t="shared" si="3"/>
        <v>975</v>
      </c>
      <c r="Y281" s="28">
        <f t="shared" si="4"/>
        <v>0.3958333333</v>
      </c>
      <c r="Z281" s="27" t="str">
        <f t="shared" si="5"/>
        <v/>
      </c>
      <c r="AA281" s="29"/>
      <c r="AB281" s="29">
        <v>278.0</v>
      </c>
      <c r="AC281" s="29" t="s">
        <v>313</v>
      </c>
      <c r="AG281" s="10"/>
    </row>
    <row r="282">
      <c r="A282" s="23">
        <v>279.0</v>
      </c>
      <c r="B282" s="10" t="s">
        <v>721</v>
      </c>
      <c r="C282" s="18">
        <v>42193.202835648146</v>
      </c>
      <c r="D282" s="18">
        <v>43661.61140046296</v>
      </c>
      <c r="E282" s="10" t="s">
        <v>39</v>
      </c>
      <c r="F282" s="23">
        <v>0.0</v>
      </c>
      <c r="G282" s="25">
        <v>1810.0</v>
      </c>
      <c r="H282" s="23">
        <v>86.0</v>
      </c>
      <c r="I282" s="23">
        <v>178.0</v>
      </c>
      <c r="J282" s="23">
        <v>25.0</v>
      </c>
      <c r="K282" s="23">
        <v>102.0</v>
      </c>
      <c r="L282" s="23">
        <v>38486.0</v>
      </c>
      <c r="M282" s="23">
        <v>0.0</v>
      </c>
      <c r="N282" s="23">
        <v>1499.0</v>
      </c>
      <c r="O282" s="23">
        <v>191.0</v>
      </c>
      <c r="P282" s="23">
        <v>6.0</v>
      </c>
      <c r="Q282" s="23">
        <v>0.0</v>
      </c>
      <c r="R282" s="23">
        <v>1.0</v>
      </c>
      <c r="S282" s="23">
        <v>38486.0</v>
      </c>
      <c r="T282" s="25">
        <v>0.0</v>
      </c>
      <c r="U282" s="25">
        <v>1644.0</v>
      </c>
      <c r="V282" s="25">
        <v>18.0</v>
      </c>
      <c r="W282" s="5"/>
      <c r="X282" s="27">
        <f t="shared" si="3"/>
        <v>305</v>
      </c>
      <c r="Y282" s="28">
        <f t="shared" si="4"/>
        <v>0.1869560185</v>
      </c>
      <c r="Z282" s="27" t="str">
        <f t="shared" si="5"/>
        <v/>
      </c>
      <c r="AA282" s="29"/>
      <c r="AB282" s="29">
        <v>279.0</v>
      </c>
      <c r="AC282" s="29" t="s">
        <v>355</v>
      </c>
      <c r="AG282" s="10"/>
    </row>
    <row r="283">
      <c r="A283" s="23">
        <v>280.0</v>
      </c>
      <c r="B283" s="10" t="s">
        <v>722</v>
      </c>
      <c r="C283" s="18">
        <v>42876.27789351852</v>
      </c>
      <c r="D283" s="18">
        <v>43661.711481481485</v>
      </c>
      <c r="E283" s="10" t="s">
        <v>39</v>
      </c>
      <c r="F283" s="23">
        <v>9.0</v>
      </c>
      <c r="G283" s="25">
        <v>1809.0</v>
      </c>
      <c r="H283" s="23">
        <v>59.0</v>
      </c>
      <c r="I283" s="23">
        <v>268.0</v>
      </c>
      <c r="J283" s="23">
        <v>131.0</v>
      </c>
      <c r="K283" s="23">
        <v>195.0</v>
      </c>
      <c r="L283" s="23">
        <v>13521.0</v>
      </c>
      <c r="M283" s="23">
        <v>0.0</v>
      </c>
      <c r="N283" s="23">
        <v>1670.0</v>
      </c>
      <c r="O283" s="23">
        <v>143.0</v>
      </c>
      <c r="P283" s="23">
        <v>6.0</v>
      </c>
      <c r="Q283" s="23">
        <v>1.0</v>
      </c>
      <c r="R283" s="23">
        <v>1.0</v>
      </c>
      <c r="S283" s="23">
        <v>13521.0</v>
      </c>
      <c r="T283" s="25">
        <v>0.0</v>
      </c>
      <c r="U283" s="25">
        <v>2256.0</v>
      </c>
      <c r="V283" s="25">
        <v>17.0</v>
      </c>
      <c r="W283" s="5"/>
      <c r="X283" s="27">
        <f t="shared" si="3"/>
        <v>594</v>
      </c>
      <c r="Y283" s="28">
        <f t="shared" si="4"/>
        <v>0.08687499999</v>
      </c>
      <c r="Z283" s="27" t="str">
        <f t="shared" si="5"/>
        <v/>
      </c>
      <c r="AA283" s="29"/>
      <c r="AB283" s="29">
        <v>280.0</v>
      </c>
      <c r="AC283" s="29" t="s">
        <v>208</v>
      </c>
      <c r="AG283" s="10"/>
    </row>
    <row r="284">
      <c r="A284" s="23">
        <v>281.0</v>
      </c>
      <c r="B284" s="10" t="s">
        <v>724</v>
      </c>
      <c r="C284" s="18">
        <v>43604.524351851855</v>
      </c>
      <c r="D284" s="18">
        <v>43660.68449074074</v>
      </c>
      <c r="E284" s="10" t="s">
        <v>35</v>
      </c>
      <c r="F284" s="23">
        <v>9.0</v>
      </c>
      <c r="G284" s="25">
        <v>1809.0</v>
      </c>
      <c r="H284" s="23">
        <v>47.0</v>
      </c>
      <c r="I284" s="23">
        <v>154.0</v>
      </c>
      <c r="J284" s="23">
        <v>13.0</v>
      </c>
      <c r="K284" s="23">
        <v>45.0</v>
      </c>
      <c r="L284" s="23">
        <v>14254.0</v>
      </c>
      <c r="M284" s="23">
        <v>0.0</v>
      </c>
      <c r="N284" s="10" t="s">
        <v>36</v>
      </c>
      <c r="O284" s="10" t="s">
        <v>36</v>
      </c>
      <c r="P284" s="23">
        <v>0.0</v>
      </c>
      <c r="Q284" s="23">
        <v>0.0</v>
      </c>
      <c r="R284" s="23">
        <v>0.0</v>
      </c>
      <c r="S284" s="10" t="s">
        <v>36</v>
      </c>
      <c r="T284" s="14" t="s">
        <v>36</v>
      </c>
      <c r="U284" s="25">
        <v>2001.0</v>
      </c>
      <c r="V284" s="26">
        <v>31.0</v>
      </c>
      <c r="W284" s="5"/>
      <c r="X284" s="27">
        <f t="shared" si="3"/>
        <v>212</v>
      </c>
      <c r="Y284" s="28">
        <f t="shared" si="4"/>
        <v>1.113865741</v>
      </c>
      <c r="Z284" s="27" t="str">
        <f t="shared" si="5"/>
        <v/>
      </c>
      <c r="AA284" s="29"/>
      <c r="AB284" s="29">
        <v>281.0</v>
      </c>
      <c r="AC284" s="29" t="s">
        <v>725</v>
      </c>
      <c r="AG284" s="10"/>
    </row>
    <row r="285">
      <c r="A285" s="23">
        <v>282.0</v>
      </c>
      <c r="B285" s="10" t="s">
        <v>726</v>
      </c>
      <c r="C285" s="18">
        <v>42339.839479166665</v>
      </c>
      <c r="D285" s="18">
        <v>43661.290613425925</v>
      </c>
      <c r="E285" s="10" t="s">
        <v>35</v>
      </c>
      <c r="F285" s="23">
        <v>0.0</v>
      </c>
      <c r="G285" s="25">
        <v>1808.0</v>
      </c>
      <c r="H285" s="23">
        <v>113.0</v>
      </c>
      <c r="I285" s="23">
        <v>16.0</v>
      </c>
      <c r="J285" s="23">
        <v>2.0</v>
      </c>
      <c r="K285" s="23">
        <v>6.0</v>
      </c>
      <c r="L285" s="23">
        <v>27549.0</v>
      </c>
      <c r="M285" s="23">
        <v>0.0</v>
      </c>
      <c r="N285" s="10" t="s">
        <v>36</v>
      </c>
      <c r="O285" s="10" t="s">
        <v>36</v>
      </c>
      <c r="P285" s="23">
        <v>0.0</v>
      </c>
      <c r="Q285" s="23">
        <v>0.0</v>
      </c>
      <c r="R285" s="23">
        <v>0.0</v>
      </c>
      <c r="S285" s="10" t="s">
        <v>36</v>
      </c>
      <c r="T285" s="14" t="s">
        <v>36</v>
      </c>
      <c r="U285" s="25">
        <v>1982.0</v>
      </c>
      <c r="V285" s="26">
        <v>1.0</v>
      </c>
      <c r="W285" s="5"/>
      <c r="X285" s="27">
        <f t="shared" si="3"/>
        <v>24</v>
      </c>
      <c r="Y285" s="28">
        <f t="shared" si="4"/>
        <v>0.5077430556</v>
      </c>
      <c r="Z285" s="27" t="str">
        <f t="shared" si="5"/>
        <v/>
      </c>
      <c r="AA285" s="29"/>
      <c r="AB285" s="29">
        <v>282.0</v>
      </c>
      <c r="AC285" s="29" t="s">
        <v>728</v>
      </c>
      <c r="AG285" s="10"/>
    </row>
    <row r="286">
      <c r="A286" s="23">
        <v>283.0</v>
      </c>
      <c r="B286" s="10" t="s">
        <v>431</v>
      </c>
      <c r="C286" s="18">
        <v>42934.21399305556</v>
      </c>
      <c r="D286" s="18">
        <v>43661.76157407407</v>
      </c>
      <c r="E286" s="10" t="s">
        <v>35</v>
      </c>
      <c r="F286" s="23">
        <v>10.0</v>
      </c>
      <c r="G286" s="25">
        <v>1807.0</v>
      </c>
      <c r="H286" s="23">
        <v>57.0</v>
      </c>
      <c r="I286" s="23">
        <v>389.0</v>
      </c>
      <c r="J286" s="23">
        <v>51.0</v>
      </c>
      <c r="K286" s="23">
        <v>261.0</v>
      </c>
      <c r="L286" s="23">
        <v>20145.0</v>
      </c>
      <c r="M286" s="23">
        <v>0.0</v>
      </c>
      <c r="N286" s="23">
        <v>1414.0</v>
      </c>
      <c r="O286" s="23">
        <v>81.0</v>
      </c>
      <c r="P286" s="23">
        <v>30.0</v>
      </c>
      <c r="Q286" s="23">
        <v>3.0</v>
      </c>
      <c r="R286" s="23">
        <v>13.0</v>
      </c>
      <c r="S286" s="23">
        <v>20145.0</v>
      </c>
      <c r="T286" s="25">
        <v>0.0</v>
      </c>
      <c r="U286" s="25">
        <v>1290.0</v>
      </c>
      <c r="V286" s="25">
        <v>22.0</v>
      </c>
      <c r="W286" s="5"/>
      <c r="X286" s="27">
        <f t="shared" si="3"/>
        <v>701</v>
      </c>
      <c r="Y286" s="28">
        <f t="shared" si="4"/>
        <v>0.03678240741</v>
      </c>
      <c r="Z286" s="27" t="str">
        <f t="shared" si="5"/>
        <v>SI</v>
      </c>
      <c r="AA286" s="29"/>
      <c r="AB286" s="29">
        <v>283.0</v>
      </c>
      <c r="AC286" s="29" t="s">
        <v>730</v>
      </c>
      <c r="AG286" s="10"/>
    </row>
    <row r="287">
      <c r="A287" s="23">
        <v>284.0</v>
      </c>
      <c r="B287" s="10" t="s">
        <v>731</v>
      </c>
      <c r="C287" s="18">
        <v>39931.34211805555</v>
      </c>
      <c r="D287" s="18">
        <v>43661.75380787037</v>
      </c>
      <c r="E287" s="10" t="s">
        <v>39</v>
      </c>
      <c r="F287" s="23">
        <v>0.0</v>
      </c>
      <c r="G287" s="25">
        <v>1807.0</v>
      </c>
      <c r="H287" s="23">
        <v>83.0</v>
      </c>
      <c r="I287" s="23">
        <v>103.0</v>
      </c>
      <c r="J287" s="23">
        <v>8.0</v>
      </c>
      <c r="K287" s="23">
        <v>60.0</v>
      </c>
      <c r="L287" s="23">
        <v>31381.0</v>
      </c>
      <c r="M287" s="23">
        <v>0.0</v>
      </c>
      <c r="N287" s="23">
        <v>1237.0</v>
      </c>
      <c r="O287" s="23">
        <v>256.0</v>
      </c>
      <c r="P287" s="23">
        <v>1.0</v>
      </c>
      <c r="Q287" s="23">
        <v>0.0</v>
      </c>
      <c r="R287" s="23">
        <v>1.0</v>
      </c>
      <c r="S287" s="23">
        <v>31381.0</v>
      </c>
      <c r="T287" s="25">
        <v>0.0</v>
      </c>
      <c r="U287" s="25">
        <v>1884.0</v>
      </c>
      <c r="V287" s="14" t="s">
        <v>36</v>
      </c>
      <c r="W287" s="5"/>
      <c r="X287" s="27">
        <f t="shared" si="3"/>
        <v>171</v>
      </c>
      <c r="Y287" s="28">
        <f t="shared" si="4"/>
        <v>0.04454861111</v>
      </c>
      <c r="Z287" s="27" t="str">
        <f t="shared" si="5"/>
        <v/>
      </c>
      <c r="AA287" s="29"/>
      <c r="AB287" s="29">
        <v>284.0</v>
      </c>
      <c r="AC287" s="29" t="s">
        <v>732</v>
      </c>
      <c r="AG287" s="10"/>
    </row>
    <row r="288">
      <c r="A288" s="23">
        <v>285.0</v>
      </c>
      <c r="B288" s="10" t="s">
        <v>733</v>
      </c>
      <c r="C288" s="18">
        <v>42853.7941087963</v>
      </c>
      <c r="D288" s="18">
        <v>43661.654131944444</v>
      </c>
      <c r="E288" s="10" t="s">
        <v>39</v>
      </c>
      <c r="F288" s="23">
        <v>0.0</v>
      </c>
      <c r="G288" s="25">
        <v>1807.0</v>
      </c>
      <c r="H288" s="23">
        <v>111.0</v>
      </c>
      <c r="I288" s="23">
        <v>23.0</v>
      </c>
      <c r="J288" s="23">
        <v>6.0</v>
      </c>
      <c r="K288" s="23">
        <v>11.0</v>
      </c>
      <c r="L288" s="23">
        <v>53963.0</v>
      </c>
      <c r="M288" s="23">
        <v>75.0</v>
      </c>
      <c r="N288" s="10" t="s">
        <v>36</v>
      </c>
      <c r="O288" s="10" t="s">
        <v>36</v>
      </c>
      <c r="P288" s="23">
        <v>0.0</v>
      </c>
      <c r="Q288" s="23">
        <v>0.0</v>
      </c>
      <c r="R288" s="23">
        <v>0.0</v>
      </c>
      <c r="S288" s="10" t="s">
        <v>36</v>
      </c>
      <c r="T288" s="14" t="s">
        <v>36</v>
      </c>
      <c r="U288" s="25">
        <v>1917.0</v>
      </c>
      <c r="V288" s="25">
        <v>23.0</v>
      </c>
      <c r="W288" s="5"/>
      <c r="X288" s="27">
        <f t="shared" si="3"/>
        <v>40</v>
      </c>
      <c r="Y288" s="28">
        <f t="shared" si="4"/>
        <v>0.144224537</v>
      </c>
      <c r="Z288" s="27" t="str">
        <f t="shared" si="5"/>
        <v/>
      </c>
      <c r="AA288" s="29"/>
      <c r="AB288" s="29">
        <v>285.0</v>
      </c>
      <c r="AC288" s="29" t="s">
        <v>735</v>
      </c>
      <c r="AG288" s="10"/>
    </row>
    <row r="289">
      <c r="A289" s="23">
        <v>286.0</v>
      </c>
      <c r="B289" s="10" t="s">
        <v>736</v>
      </c>
      <c r="C289" s="18">
        <v>43587.652349537035</v>
      </c>
      <c r="D289" s="18">
        <v>43661.53871527778</v>
      </c>
      <c r="E289" s="10" t="s">
        <v>39</v>
      </c>
      <c r="F289" s="23">
        <v>12.0</v>
      </c>
      <c r="G289" s="25">
        <v>1806.0</v>
      </c>
      <c r="H289" s="23">
        <v>69.0</v>
      </c>
      <c r="I289" s="23">
        <v>688.0</v>
      </c>
      <c r="J289" s="23">
        <v>191.0</v>
      </c>
      <c r="K289" s="23">
        <v>515.0</v>
      </c>
      <c r="L289" s="23">
        <v>21107.0</v>
      </c>
      <c r="M289" s="23">
        <v>1.61</v>
      </c>
      <c r="N289" s="23">
        <v>1714.0</v>
      </c>
      <c r="O289" s="23">
        <v>148.0</v>
      </c>
      <c r="P289" s="23">
        <v>34.0</v>
      </c>
      <c r="Q289" s="23">
        <v>9.0</v>
      </c>
      <c r="R289" s="23">
        <v>23.0</v>
      </c>
      <c r="S289" s="23">
        <v>21107.0</v>
      </c>
      <c r="T289" s="25">
        <v>1.61</v>
      </c>
      <c r="U289" s="25">
        <v>1895.0</v>
      </c>
      <c r="V289" s="14" t="s">
        <v>36</v>
      </c>
      <c r="W289" s="5"/>
      <c r="X289" s="27">
        <f t="shared" si="3"/>
        <v>1394</v>
      </c>
      <c r="Y289" s="28">
        <f t="shared" si="4"/>
        <v>0.2596412037</v>
      </c>
      <c r="Z289" s="27" t="str">
        <f t="shared" si="5"/>
        <v/>
      </c>
      <c r="AA289" s="29"/>
      <c r="AB289" s="29">
        <v>286.0</v>
      </c>
      <c r="AC289" s="29" t="s">
        <v>737</v>
      </c>
      <c r="AG289" s="10"/>
    </row>
    <row r="290">
      <c r="A290" s="23">
        <v>287.0</v>
      </c>
      <c r="B290" s="10" t="s">
        <v>345</v>
      </c>
      <c r="C290" s="18">
        <v>42866.483402777776</v>
      </c>
      <c r="D290" s="18">
        <v>43661.693136574075</v>
      </c>
      <c r="E290" s="10" t="s">
        <v>39</v>
      </c>
      <c r="F290" s="23">
        <v>4.0</v>
      </c>
      <c r="G290" s="25">
        <v>1805.0</v>
      </c>
      <c r="H290" s="23">
        <v>91.0</v>
      </c>
      <c r="I290" s="23">
        <v>289.0</v>
      </c>
      <c r="J290" s="23">
        <v>29.0</v>
      </c>
      <c r="K290" s="23">
        <v>113.0</v>
      </c>
      <c r="L290" s="23">
        <v>51227.0</v>
      </c>
      <c r="M290" s="23">
        <v>0.0</v>
      </c>
      <c r="N290" s="10" t="s">
        <v>36</v>
      </c>
      <c r="O290" s="10" t="s">
        <v>36</v>
      </c>
      <c r="P290" s="23">
        <v>0.0</v>
      </c>
      <c r="Q290" s="23">
        <v>0.0</v>
      </c>
      <c r="R290" s="23">
        <v>0.0</v>
      </c>
      <c r="S290" s="10" t="s">
        <v>36</v>
      </c>
      <c r="T290" s="14" t="s">
        <v>36</v>
      </c>
      <c r="U290" s="25">
        <v>1951.0</v>
      </c>
      <c r="V290" s="26">
        <v>27.0</v>
      </c>
      <c r="W290" s="5"/>
      <c r="X290" s="27">
        <f t="shared" si="3"/>
        <v>431</v>
      </c>
      <c r="Y290" s="28">
        <f t="shared" si="4"/>
        <v>0.1052199074</v>
      </c>
      <c r="Z290" s="27" t="str">
        <f t="shared" si="5"/>
        <v>SI</v>
      </c>
      <c r="AA290" s="29"/>
      <c r="AB290" s="29">
        <v>287.0</v>
      </c>
      <c r="AC290" s="29" t="s">
        <v>669</v>
      </c>
      <c r="AG290" s="10"/>
    </row>
    <row r="291">
      <c r="A291" s="23">
        <v>288.0</v>
      </c>
      <c r="B291" s="10" t="s">
        <v>739</v>
      </c>
      <c r="C291" s="18">
        <v>42775.65635416667</v>
      </c>
      <c r="D291" s="18">
        <v>43646.65305555556</v>
      </c>
      <c r="E291" s="10" t="s">
        <v>39</v>
      </c>
      <c r="F291" s="23">
        <v>0.0</v>
      </c>
      <c r="G291" s="25">
        <v>1805.0</v>
      </c>
      <c r="H291" s="23">
        <v>91.0</v>
      </c>
      <c r="I291" s="23">
        <v>32.0</v>
      </c>
      <c r="J291" s="23">
        <v>1.0</v>
      </c>
      <c r="K291" s="23">
        <v>20.0</v>
      </c>
      <c r="L291" s="23">
        <v>49169.0</v>
      </c>
      <c r="M291" s="23">
        <v>0.0</v>
      </c>
      <c r="N291" s="23">
        <v>1050.0</v>
      </c>
      <c r="O291" s="23">
        <v>251.0</v>
      </c>
      <c r="P291" s="23">
        <v>0.0</v>
      </c>
      <c r="Q291" s="23">
        <v>0.0</v>
      </c>
      <c r="R291" s="23">
        <v>1.0</v>
      </c>
      <c r="S291" s="23">
        <v>49169.0</v>
      </c>
      <c r="T291" s="25">
        <v>0.0</v>
      </c>
      <c r="U291" s="25">
        <v>1404.0</v>
      </c>
      <c r="V291" s="14" t="s">
        <v>36</v>
      </c>
      <c r="W291" s="5"/>
      <c r="X291" s="27">
        <f t="shared" si="3"/>
        <v>53</v>
      </c>
      <c r="Y291" s="28">
        <f t="shared" si="4"/>
        <v>15.14530093</v>
      </c>
      <c r="Z291" s="27" t="str">
        <f t="shared" si="5"/>
        <v/>
      </c>
      <c r="AA291" s="29"/>
      <c r="AB291" s="29">
        <v>288.0</v>
      </c>
      <c r="AC291" s="29" t="s">
        <v>740</v>
      </c>
      <c r="AG291" s="10"/>
    </row>
    <row r="292">
      <c r="A292" s="23">
        <v>289.0</v>
      </c>
      <c r="B292" s="10" t="s">
        <v>741</v>
      </c>
      <c r="C292" s="18">
        <v>42574.80966435185</v>
      </c>
      <c r="D292" s="18">
        <v>43661.71807870371</v>
      </c>
      <c r="E292" s="10" t="s">
        <v>39</v>
      </c>
      <c r="F292" s="23">
        <v>2.0</v>
      </c>
      <c r="G292" s="25">
        <v>1803.0</v>
      </c>
      <c r="H292" s="23">
        <v>83.0</v>
      </c>
      <c r="I292" s="23">
        <v>357.0</v>
      </c>
      <c r="J292" s="23">
        <v>99.0</v>
      </c>
      <c r="K292" s="23">
        <v>274.0</v>
      </c>
      <c r="L292" s="23">
        <v>9034.0</v>
      </c>
      <c r="M292" s="23">
        <v>0.0</v>
      </c>
      <c r="N292" s="23">
        <v>1388.0</v>
      </c>
      <c r="O292" s="23">
        <v>188.0</v>
      </c>
      <c r="P292" s="23">
        <v>4.0</v>
      </c>
      <c r="Q292" s="23">
        <v>1.0</v>
      </c>
      <c r="R292" s="23">
        <v>4.0</v>
      </c>
      <c r="S292" s="23">
        <v>9034.0</v>
      </c>
      <c r="T292" s="25">
        <v>0.0</v>
      </c>
      <c r="U292" s="25">
        <v>2325.0</v>
      </c>
      <c r="V292" s="26">
        <v>6.0</v>
      </c>
      <c r="W292" s="5"/>
      <c r="X292" s="27">
        <f t="shared" si="3"/>
        <v>730</v>
      </c>
      <c r="Y292" s="28">
        <f t="shared" si="4"/>
        <v>0.08027777777</v>
      </c>
      <c r="Z292" s="27" t="str">
        <f t="shared" si="5"/>
        <v/>
      </c>
      <c r="AA292" s="29"/>
      <c r="AB292" s="29">
        <v>289.0</v>
      </c>
      <c r="AC292" s="29" t="s">
        <v>615</v>
      </c>
      <c r="AG292" s="10"/>
    </row>
    <row r="293">
      <c r="A293" s="23">
        <v>290.0</v>
      </c>
      <c r="B293" s="10" t="s">
        <v>743</v>
      </c>
      <c r="C293" s="18">
        <v>43106.500625</v>
      </c>
      <c r="D293" s="18">
        <v>43539.34619212963</v>
      </c>
      <c r="E293" s="10" t="s">
        <v>39</v>
      </c>
      <c r="F293" s="23">
        <v>0.0</v>
      </c>
      <c r="G293" s="25">
        <v>1803.0</v>
      </c>
      <c r="H293" s="23">
        <v>97.0</v>
      </c>
      <c r="I293" s="23">
        <v>17.0</v>
      </c>
      <c r="J293" s="23">
        <v>2.0</v>
      </c>
      <c r="K293" s="23">
        <v>5.0</v>
      </c>
      <c r="L293" s="23">
        <v>19472.0</v>
      </c>
      <c r="M293" s="23">
        <v>0.0</v>
      </c>
      <c r="N293" s="23">
        <v>1711.0</v>
      </c>
      <c r="O293" s="23">
        <v>102.0</v>
      </c>
      <c r="P293" s="23">
        <v>11.0</v>
      </c>
      <c r="Q293" s="23">
        <v>1.0</v>
      </c>
      <c r="R293" s="23">
        <v>11.0</v>
      </c>
      <c r="S293" s="23">
        <v>19472.0</v>
      </c>
      <c r="T293" s="25">
        <v>0.0</v>
      </c>
      <c r="U293" s="25">
        <v>1968.0</v>
      </c>
      <c r="V293" s="14" t="s">
        <v>36</v>
      </c>
      <c r="W293" s="5"/>
      <c r="X293" s="27">
        <f t="shared" si="3"/>
        <v>24</v>
      </c>
      <c r="Y293" s="28">
        <f t="shared" si="4"/>
        <v>122.4521644</v>
      </c>
      <c r="Z293" s="27" t="str">
        <f t="shared" si="5"/>
        <v/>
      </c>
      <c r="AA293" s="29"/>
      <c r="AB293" s="29">
        <v>290.0</v>
      </c>
      <c r="AC293" s="29" t="s">
        <v>745</v>
      </c>
      <c r="AG293" s="10"/>
    </row>
    <row r="294">
      <c r="A294" s="23">
        <v>291.0</v>
      </c>
      <c r="B294" s="10" t="s">
        <v>746</v>
      </c>
      <c r="C294" s="18">
        <v>43589.45142361111</v>
      </c>
      <c r="D294" s="18">
        <v>43661.77349537037</v>
      </c>
      <c r="E294" s="10" t="s">
        <v>35</v>
      </c>
      <c r="F294" s="23">
        <v>1.0</v>
      </c>
      <c r="G294" s="25">
        <v>1803.0</v>
      </c>
      <c r="H294" s="23">
        <v>78.0</v>
      </c>
      <c r="I294" s="23">
        <v>75.0</v>
      </c>
      <c r="J294" s="23">
        <v>4.0</v>
      </c>
      <c r="K294" s="23">
        <v>19.0</v>
      </c>
      <c r="L294" s="23">
        <v>15640.0</v>
      </c>
      <c r="M294" s="23">
        <v>0.0</v>
      </c>
      <c r="N294" s="10" t="s">
        <v>36</v>
      </c>
      <c r="O294" s="10" t="s">
        <v>36</v>
      </c>
      <c r="P294" s="23">
        <v>0.0</v>
      </c>
      <c r="Q294" s="23">
        <v>0.0</v>
      </c>
      <c r="R294" s="23">
        <v>0.0</v>
      </c>
      <c r="S294" s="10" t="s">
        <v>36</v>
      </c>
      <c r="T294" s="14" t="s">
        <v>36</v>
      </c>
      <c r="U294" s="25">
        <v>2574.0</v>
      </c>
      <c r="V294" s="25">
        <v>25.0</v>
      </c>
      <c r="W294" s="5"/>
      <c r="X294" s="27">
        <f t="shared" si="3"/>
        <v>98</v>
      </c>
      <c r="Y294" s="28">
        <f t="shared" si="4"/>
        <v>0.02486111111</v>
      </c>
      <c r="Z294" s="27" t="str">
        <f t="shared" si="5"/>
        <v/>
      </c>
      <c r="AA294" s="29"/>
      <c r="AB294" s="29">
        <v>291.0</v>
      </c>
      <c r="AC294" s="29" t="s">
        <v>747</v>
      </c>
      <c r="AG294" s="10"/>
    </row>
    <row r="295">
      <c r="A295" s="23">
        <v>292.0</v>
      </c>
      <c r="B295" s="10" t="s">
        <v>434</v>
      </c>
      <c r="C295" s="18">
        <v>42006.70233796296</v>
      </c>
      <c r="D295" s="18">
        <v>43658.20023148148</v>
      </c>
      <c r="E295" s="10" t="s">
        <v>39</v>
      </c>
      <c r="F295" s="23">
        <v>1.0</v>
      </c>
      <c r="G295" s="25">
        <v>1801.0</v>
      </c>
      <c r="H295" s="23">
        <v>68.0</v>
      </c>
      <c r="I295" s="23">
        <v>338.0</v>
      </c>
      <c r="J295" s="23">
        <v>27.0</v>
      </c>
      <c r="K295" s="23">
        <v>151.0</v>
      </c>
      <c r="L295" s="23">
        <v>34907.0</v>
      </c>
      <c r="M295" s="23">
        <v>0.0</v>
      </c>
      <c r="N295" s="23">
        <v>1684.0</v>
      </c>
      <c r="O295" s="23">
        <v>95.0</v>
      </c>
      <c r="P295" s="23">
        <v>70.0</v>
      </c>
      <c r="Q295" s="23">
        <v>8.0</v>
      </c>
      <c r="R295" s="23">
        <v>25.0</v>
      </c>
      <c r="S295" s="23">
        <v>34907.0</v>
      </c>
      <c r="T295" s="25">
        <v>0.0</v>
      </c>
      <c r="U295" s="25">
        <v>2274.0</v>
      </c>
      <c r="V295" s="33" t="s">
        <v>36</v>
      </c>
      <c r="W295" s="5"/>
      <c r="X295" s="27">
        <f t="shared" si="3"/>
        <v>516</v>
      </c>
      <c r="Y295" s="28">
        <f t="shared" si="4"/>
        <v>3.598125</v>
      </c>
      <c r="Z295" s="27" t="str">
        <f t="shared" si="5"/>
        <v>SI</v>
      </c>
      <c r="AA295" s="29"/>
      <c r="AB295" s="29">
        <v>292.0</v>
      </c>
      <c r="AC295" s="29" t="s">
        <v>749</v>
      </c>
      <c r="AG295" s="10"/>
    </row>
    <row r="296">
      <c r="A296" s="23">
        <v>293.0</v>
      </c>
      <c r="B296" s="10" t="s">
        <v>745</v>
      </c>
      <c r="C296" s="18">
        <v>42773.27521990741</v>
      </c>
      <c r="D296" s="18">
        <v>43661.47729166667</v>
      </c>
      <c r="E296" s="10" t="s">
        <v>39</v>
      </c>
      <c r="F296" s="23">
        <v>1.0</v>
      </c>
      <c r="G296" s="25">
        <v>1801.0</v>
      </c>
      <c r="H296" s="23">
        <v>90.0</v>
      </c>
      <c r="I296" s="23">
        <v>61.0</v>
      </c>
      <c r="J296" s="23">
        <v>4.0</v>
      </c>
      <c r="K296" s="23">
        <v>35.0</v>
      </c>
      <c r="L296" s="23">
        <v>43696.0</v>
      </c>
      <c r="M296" s="23">
        <v>0.0</v>
      </c>
      <c r="N296" s="10" t="s">
        <v>36</v>
      </c>
      <c r="O296" s="10" t="s">
        <v>36</v>
      </c>
      <c r="P296" s="23">
        <v>0.0</v>
      </c>
      <c r="Q296" s="23">
        <v>0.0</v>
      </c>
      <c r="R296" s="23">
        <v>0.0</v>
      </c>
      <c r="S296" s="10" t="s">
        <v>36</v>
      </c>
      <c r="T296" s="14" t="s">
        <v>36</v>
      </c>
      <c r="U296" s="25">
        <v>1469.0</v>
      </c>
      <c r="V296" s="26">
        <v>16.0</v>
      </c>
      <c r="W296" s="5"/>
      <c r="X296" s="27">
        <f t="shared" si="3"/>
        <v>100</v>
      </c>
      <c r="Y296" s="28">
        <f t="shared" si="4"/>
        <v>0.3210648148</v>
      </c>
      <c r="Z296" s="27" t="str">
        <f t="shared" si="5"/>
        <v>SI</v>
      </c>
      <c r="AA296" s="29"/>
      <c r="AB296" s="29">
        <v>293.0</v>
      </c>
      <c r="AC296" s="29" t="s">
        <v>750</v>
      </c>
      <c r="AG296" s="10"/>
    </row>
    <row r="297">
      <c r="A297" s="23">
        <v>294.0</v>
      </c>
      <c r="B297" s="10" t="s">
        <v>751</v>
      </c>
      <c r="C297" s="18">
        <v>43431.79599537037</v>
      </c>
      <c r="D297" s="18">
        <v>43477.19496527778</v>
      </c>
      <c r="E297" s="10" t="s">
        <v>39</v>
      </c>
      <c r="F297" s="23">
        <v>0.0</v>
      </c>
      <c r="G297" s="25">
        <v>1800.0</v>
      </c>
      <c r="H297" s="23">
        <v>350.0</v>
      </c>
      <c r="I297" s="23">
        <v>0.0</v>
      </c>
      <c r="J297" s="23">
        <v>0.0</v>
      </c>
      <c r="K297" s="23">
        <v>2.0</v>
      </c>
      <c r="L297" s="23">
        <v>19213.0</v>
      </c>
      <c r="M297" s="23">
        <v>0.0</v>
      </c>
      <c r="N297" s="10" t="s">
        <v>36</v>
      </c>
      <c r="O297" s="10" t="s">
        <v>36</v>
      </c>
      <c r="P297" s="23">
        <v>0.0</v>
      </c>
      <c r="Q297" s="23">
        <v>0.0</v>
      </c>
      <c r="R297" s="23">
        <v>0.0</v>
      </c>
      <c r="S297" s="10" t="s">
        <v>36</v>
      </c>
      <c r="T297" s="14" t="s">
        <v>36</v>
      </c>
      <c r="U297" s="25">
        <v>1416.0</v>
      </c>
      <c r="V297" s="26">
        <v>26.0</v>
      </c>
      <c r="W297" s="5"/>
      <c r="X297" s="27">
        <f t="shared" si="3"/>
        <v>2</v>
      </c>
      <c r="Y297" s="28">
        <f t="shared" si="4"/>
        <v>184.6033912</v>
      </c>
      <c r="Z297" s="27" t="str">
        <f t="shared" si="5"/>
        <v/>
      </c>
      <c r="AA297" s="29"/>
      <c r="AB297" s="29">
        <v>294.0</v>
      </c>
      <c r="AC297" s="29" t="s">
        <v>753</v>
      </c>
      <c r="AG297" s="10"/>
    </row>
    <row r="298">
      <c r="A298" s="23">
        <v>295.0</v>
      </c>
      <c r="B298" s="10" t="s">
        <v>754</v>
      </c>
      <c r="C298" s="18">
        <v>43585.66993055555</v>
      </c>
      <c r="D298" s="18">
        <v>43661.65310185185</v>
      </c>
      <c r="E298" s="10" t="s">
        <v>35</v>
      </c>
      <c r="F298" s="23">
        <v>0.0</v>
      </c>
      <c r="G298" s="25">
        <v>1800.0</v>
      </c>
      <c r="H298" s="23">
        <v>350.0</v>
      </c>
      <c r="I298" s="23">
        <v>0.0</v>
      </c>
      <c r="J298" s="23">
        <v>0.0</v>
      </c>
      <c r="K298" s="23">
        <v>10.0</v>
      </c>
      <c r="L298" s="23">
        <v>370059.0</v>
      </c>
      <c r="M298" s="23">
        <v>0.0</v>
      </c>
      <c r="N298" s="10" t="s">
        <v>36</v>
      </c>
      <c r="O298" s="10" t="s">
        <v>36</v>
      </c>
      <c r="P298" s="23">
        <v>0.0</v>
      </c>
      <c r="Q298" s="23">
        <v>0.0</v>
      </c>
      <c r="R298" s="23">
        <v>0.0</v>
      </c>
      <c r="S298" s="10" t="s">
        <v>36</v>
      </c>
      <c r="T298" s="14" t="s">
        <v>36</v>
      </c>
      <c r="U298" s="25">
        <v>2479.0</v>
      </c>
      <c r="V298" s="26">
        <v>31.0</v>
      </c>
      <c r="W298" s="5"/>
      <c r="X298" s="27">
        <f t="shared" si="3"/>
        <v>10</v>
      </c>
      <c r="Y298" s="28">
        <f t="shared" si="4"/>
        <v>0.1452546296</v>
      </c>
      <c r="Z298" s="27" t="str">
        <f t="shared" si="5"/>
        <v/>
      </c>
      <c r="AA298" s="29"/>
      <c r="AB298" s="29">
        <v>295.0</v>
      </c>
      <c r="AC298" s="29" t="s">
        <v>755</v>
      </c>
      <c r="AG298" s="10"/>
    </row>
    <row r="299">
      <c r="A299" s="23">
        <v>296.0</v>
      </c>
      <c r="B299" s="10" t="s">
        <v>757</v>
      </c>
      <c r="C299" s="18">
        <v>43158.76849537037</v>
      </c>
      <c r="D299" s="18">
        <v>43518.80771990741</v>
      </c>
      <c r="E299" s="10" t="s">
        <v>39</v>
      </c>
      <c r="F299" s="23">
        <v>0.0</v>
      </c>
      <c r="G299" s="25">
        <v>1800.0</v>
      </c>
      <c r="H299" s="23">
        <v>350.0</v>
      </c>
      <c r="I299" s="23">
        <v>0.0</v>
      </c>
      <c r="J299" s="23">
        <v>0.0</v>
      </c>
      <c r="K299" s="23">
        <v>1.0</v>
      </c>
      <c r="L299" s="23">
        <v>25.0</v>
      </c>
      <c r="M299" s="23">
        <v>0.0</v>
      </c>
      <c r="N299" s="10" t="s">
        <v>36</v>
      </c>
      <c r="O299" s="10" t="s">
        <v>36</v>
      </c>
      <c r="P299" s="23">
        <v>0.0</v>
      </c>
      <c r="Q299" s="23">
        <v>0.0</v>
      </c>
      <c r="R299" s="23">
        <v>0.0</v>
      </c>
      <c r="S299" s="10" t="s">
        <v>36</v>
      </c>
      <c r="T299" s="14" t="s">
        <v>36</v>
      </c>
      <c r="U299" s="25">
        <v>1191.0</v>
      </c>
      <c r="V299" s="26">
        <v>9.0</v>
      </c>
      <c r="W299" s="5"/>
      <c r="X299" s="27">
        <f t="shared" si="3"/>
        <v>1</v>
      </c>
      <c r="Y299" s="28">
        <f t="shared" si="4"/>
        <v>142.9906366</v>
      </c>
      <c r="Z299" s="27" t="str">
        <f t="shared" si="5"/>
        <v/>
      </c>
      <c r="AA299" s="29"/>
      <c r="AB299" s="29">
        <v>296.0</v>
      </c>
      <c r="AC299" s="29" t="s">
        <v>97</v>
      </c>
      <c r="AG299" s="10"/>
    </row>
    <row r="300">
      <c r="A300" s="23">
        <v>297.0</v>
      </c>
      <c r="B300" s="10" t="s">
        <v>758</v>
      </c>
      <c r="C300" s="18">
        <v>43302.593622685185</v>
      </c>
      <c r="D300" s="18">
        <v>43634.93017361111</v>
      </c>
      <c r="E300" s="10" t="s">
        <v>39</v>
      </c>
      <c r="F300" s="23">
        <v>0.0</v>
      </c>
      <c r="G300" s="25">
        <v>1800.0</v>
      </c>
      <c r="H300" s="23">
        <v>350.0</v>
      </c>
      <c r="I300" s="23">
        <v>0.0</v>
      </c>
      <c r="J300" s="23">
        <v>0.0</v>
      </c>
      <c r="K300" s="23">
        <v>1.0</v>
      </c>
      <c r="L300" s="23">
        <v>383014.0</v>
      </c>
      <c r="M300" s="23">
        <v>0.0</v>
      </c>
      <c r="N300" s="10" t="s">
        <v>36</v>
      </c>
      <c r="O300" s="10" t="s">
        <v>36</v>
      </c>
      <c r="P300" s="23">
        <v>0.0</v>
      </c>
      <c r="Q300" s="23">
        <v>0.0</v>
      </c>
      <c r="R300" s="23">
        <v>0.0</v>
      </c>
      <c r="S300" s="10" t="s">
        <v>36</v>
      </c>
      <c r="T300" s="14" t="s">
        <v>36</v>
      </c>
      <c r="U300" s="25">
        <v>1674.0</v>
      </c>
      <c r="V300" s="14" t="s">
        <v>36</v>
      </c>
      <c r="W300" s="5"/>
      <c r="X300" s="27">
        <f t="shared" si="3"/>
        <v>1</v>
      </c>
      <c r="Y300" s="28">
        <f t="shared" si="4"/>
        <v>26.86818287</v>
      </c>
      <c r="Z300" s="27" t="str">
        <f t="shared" si="5"/>
        <v/>
      </c>
      <c r="AA300" s="29"/>
      <c r="AB300" s="29">
        <v>297.0</v>
      </c>
      <c r="AC300" s="29" t="s">
        <v>759</v>
      </c>
      <c r="AG300" s="10"/>
    </row>
    <row r="301">
      <c r="A301" s="23">
        <v>298.0</v>
      </c>
      <c r="B301" s="10" t="s">
        <v>761</v>
      </c>
      <c r="C301" s="18">
        <v>42586.37734953704</v>
      </c>
      <c r="D301" s="18">
        <v>43660.57953703704</v>
      </c>
      <c r="E301" s="10" t="s">
        <v>39</v>
      </c>
      <c r="F301" s="23">
        <v>0.0</v>
      </c>
      <c r="G301" s="25">
        <v>1799.0</v>
      </c>
      <c r="H301" s="23">
        <v>120.0</v>
      </c>
      <c r="I301" s="23">
        <v>11.0</v>
      </c>
      <c r="J301" s="23">
        <v>4.0</v>
      </c>
      <c r="K301" s="23">
        <v>4.0</v>
      </c>
      <c r="L301" s="23">
        <v>11742.0</v>
      </c>
      <c r="M301" s="23">
        <v>0.0</v>
      </c>
      <c r="N301" s="10" t="s">
        <v>36</v>
      </c>
      <c r="O301" s="10" t="s">
        <v>36</v>
      </c>
      <c r="P301" s="23">
        <v>0.0</v>
      </c>
      <c r="Q301" s="23">
        <v>0.0</v>
      </c>
      <c r="R301" s="23">
        <v>0.0</v>
      </c>
      <c r="S301" s="10" t="s">
        <v>36</v>
      </c>
      <c r="T301" s="14" t="s">
        <v>36</v>
      </c>
      <c r="U301" s="25">
        <v>1850.0</v>
      </c>
      <c r="V301" s="25">
        <v>29.0</v>
      </c>
      <c r="W301" s="5"/>
      <c r="X301" s="27">
        <f t="shared" si="3"/>
        <v>19</v>
      </c>
      <c r="Y301" s="28">
        <f t="shared" si="4"/>
        <v>1.218819444</v>
      </c>
      <c r="Z301" s="27" t="str">
        <f t="shared" si="5"/>
        <v/>
      </c>
      <c r="AA301" s="29"/>
      <c r="AB301" s="29">
        <v>298.0</v>
      </c>
      <c r="AC301" s="29" t="s">
        <v>762</v>
      </c>
      <c r="AG301" s="10"/>
    </row>
    <row r="302">
      <c r="A302" s="23">
        <v>299.0</v>
      </c>
      <c r="B302" s="10" t="s">
        <v>763</v>
      </c>
      <c r="C302" s="18">
        <v>42803.99050925926</v>
      </c>
      <c r="D302" s="18">
        <v>43591.80204861111</v>
      </c>
      <c r="E302" s="10" t="s">
        <v>39</v>
      </c>
      <c r="F302" s="23">
        <v>0.0</v>
      </c>
      <c r="G302" s="25">
        <v>1799.0</v>
      </c>
      <c r="H302" s="23">
        <v>104.0</v>
      </c>
      <c r="I302" s="23">
        <v>44.0</v>
      </c>
      <c r="J302" s="23">
        <v>2.0</v>
      </c>
      <c r="K302" s="23">
        <v>11.0</v>
      </c>
      <c r="L302" s="23">
        <v>56979.0</v>
      </c>
      <c r="M302" s="23">
        <v>0.0</v>
      </c>
      <c r="N302" s="23">
        <v>1296.0</v>
      </c>
      <c r="O302" s="23">
        <v>296.0</v>
      </c>
      <c r="P302" s="23">
        <v>1.0</v>
      </c>
      <c r="Q302" s="23">
        <v>0.0</v>
      </c>
      <c r="R302" s="23">
        <v>0.0</v>
      </c>
      <c r="S302" s="23">
        <v>56979.0</v>
      </c>
      <c r="T302" s="25">
        <v>0.0</v>
      </c>
      <c r="U302" s="25">
        <v>1478.0</v>
      </c>
      <c r="V302" s="33" t="s">
        <v>36</v>
      </c>
      <c r="W302" s="5"/>
      <c r="X302" s="27">
        <f t="shared" si="3"/>
        <v>57</v>
      </c>
      <c r="Y302" s="28">
        <f t="shared" si="4"/>
        <v>69.99630787</v>
      </c>
      <c r="Z302" s="27" t="str">
        <f t="shared" si="5"/>
        <v/>
      </c>
      <c r="AA302" s="29"/>
      <c r="AB302" s="29">
        <v>299.0</v>
      </c>
      <c r="AC302" s="29" t="s">
        <v>327</v>
      </c>
      <c r="AG302" s="10"/>
    </row>
    <row r="303">
      <c r="A303" s="23">
        <v>300.0</v>
      </c>
      <c r="B303" s="10" t="s">
        <v>765</v>
      </c>
      <c r="C303" s="18">
        <v>42945.8443287037</v>
      </c>
      <c r="D303" s="18">
        <v>43660.77266203704</v>
      </c>
      <c r="E303" s="10" t="s">
        <v>39</v>
      </c>
      <c r="F303" s="23">
        <v>0.0</v>
      </c>
      <c r="G303" s="25">
        <v>1797.0</v>
      </c>
      <c r="H303" s="23">
        <v>166.0</v>
      </c>
      <c r="I303" s="23">
        <v>29.0</v>
      </c>
      <c r="J303" s="23">
        <v>0.0</v>
      </c>
      <c r="K303" s="23">
        <v>2.0</v>
      </c>
      <c r="L303" s="23">
        <v>33976.0</v>
      </c>
      <c r="M303" s="23">
        <v>0.0</v>
      </c>
      <c r="N303" s="10" t="s">
        <v>36</v>
      </c>
      <c r="O303" s="10" t="s">
        <v>36</v>
      </c>
      <c r="P303" s="23">
        <v>0.0</v>
      </c>
      <c r="Q303" s="23">
        <v>0.0</v>
      </c>
      <c r="R303" s="23">
        <v>0.0</v>
      </c>
      <c r="S303" s="10" t="s">
        <v>36</v>
      </c>
      <c r="T303" s="14" t="s">
        <v>36</v>
      </c>
      <c r="U303" s="25">
        <v>1936.0</v>
      </c>
      <c r="V303" s="26">
        <v>15.0</v>
      </c>
      <c r="W303" s="5"/>
      <c r="X303" s="27">
        <f t="shared" si="3"/>
        <v>31</v>
      </c>
      <c r="Y303" s="28">
        <f t="shared" si="4"/>
        <v>1.025694444</v>
      </c>
      <c r="Z303" s="27" t="str">
        <f t="shared" si="5"/>
        <v/>
      </c>
      <c r="AA303" s="29"/>
      <c r="AB303" s="29">
        <v>300.0</v>
      </c>
      <c r="AC303" s="29" t="s">
        <v>109</v>
      </c>
      <c r="AG303" s="10"/>
    </row>
    <row r="304">
      <c r="A304" s="23">
        <v>301.0</v>
      </c>
      <c r="B304" s="10" t="s">
        <v>767</v>
      </c>
      <c r="C304" s="18">
        <v>43257.38929398148</v>
      </c>
      <c r="D304" s="18">
        <v>43661.71466435185</v>
      </c>
      <c r="E304" s="10" t="s">
        <v>39</v>
      </c>
      <c r="F304" s="23">
        <v>0.0</v>
      </c>
      <c r="G304" s="25">
        <v>1797.0</v>
      </c>
      <c r="H304" s="23">
        <v>60.0</v>
      </c>
      <c r="I304" s="23">
        <v>100.0</v>
      </c>
      <c r="J304" s="23">
        <v>6.0</v>
      </c>
      <c r="K304" s="23">
        <v>41.0</v>
      </c>
      <c r="L304" s="23">
        <v>14878.0</v>
      </c>
      <c r="M304" s="23">
        <v>0.0</v>
      </c>
      <c r="N304" s="23">
        <v>1146.0</v>
      </c>
      <c r="O304" s="23">
        <v>290.0</v>
      </c>
      <c r="P304" s="23">
        <v>1.0</v>
      </c>
      <c r="Q304" s="23">
        <v>0.0</v>
      </c>
      <c r="R304" s="23">
        <v>0.0</v>
      </c>
      <c r="S304" s="23">
        <v>14878.0</v>
      </c>
      <c r="T304" s="25">
        <v>0.0</v>
      </c>
      <c r="U304" s="25">
        <v>1542.0</v>
      </c>
      <c r="V304" s="26">
        <v>20.0</v>
      </c>
      <c r="W304" s="5"/>
      <c r="X304" s="27">
        <f t="shared" si="3"/>
        <v>147</v>
      </c>
      <c r="Y304" s="28">
        <f t="shared" si="4"/>
        <v>0.08369212963</v>
      </c>
      <c r="Z304" s="27" t="str">
        <f t="shared" si="5"/>
        <v/>
      </c>
      <c r="AA304" s="29"/>
      <c r="AB304" s="29">
        <v>301.0</v>
      </c>
      <c r="AC304" s="29" t="s">
        <v>768</v>
      </c>
      <c r="AG304" s="10"/>
    </row>
    <row r="305">
      <c r="A305" s="23">
        <v>302.0</v>
      </c>
      <c r="B305" s="10" t="s">
        <v>122</v>
      </c>
      <c r="C305" s="18">
        <v>42846.80614583333</v>
      </c>
      <c r="D305" s="18">
        <v>43661.475011574075</v>
      </c>
      <c r="E305" s="10" t="s">
        <v>35</v>
      </c>
      <c r="F305" s="23">
        <v>7.0</v>
      </c>
      <c r="G305" s="25">
        <v>1796.0</v>
      </c>
      <c r="H305" s="23">
        <v>68.0</v>
      </c>
      <c r="I305" s="23">
        <v>302.0</v>
      </c>
      <c r="J305" s="23">
        <v>77.0</v>
      </c>
      <c r="K305" s="23">
        <v>252.0</v>
      </c>
      <c r="L305" s="23">
        <v>4426.0</v>
      </c>
      <c r="M305" s="23">
        <v>0.0</v>
      </c>
      <c r="N305" s="23">
        <v>1756.0</v>
      </c>
      <c r="O305" s="23">
        <v>93.0</v>
      </c>
      <c r="P305" s="23">
        <v>26.0</v>
      </c>
      <c r="Q305" s="23">
        <v>2.0</v>
      </c>
      <c r="R305" s="23">
        <v>12.0</v>
      </c>
      <c r="S305" s="23">
        <v>4426.0</v>
      </c>
      <c r="T305" s="25">
        <v>0.0</v>
      </c>
      <c r="U305" s="25">
        <v>2256.0</v>
      </c>
      <c r="V305" s="25">
        <v>31.0</v>
      </c>
      <c r="W305" s="5"/>
      <c r="X305" s="27">
        <f t="shared" si="3"/>
        <v>631</v>
      </c>
      <c r="Y305" s="28">
        <f t="shared" si="4"/>
        <v>0.3233449074</v>
      </c>
      <c r="Z305" s="27" t="str">
        <f t="shared" si="5"/>
        <v>SI</v>
      </c>
      <c r="AA305" s="29"/>
      <c r="AB305" s="29">
        <v>302.0</v>
      </c>
      <c r="AC305" s="29" t="s">
        <v>72</v>
      </c>
      <c r="AG305" s="10"/>
    </row>
    <row r="306">
      <c r="A306" s="23">
        <v>303.0</v>
      </c>
      <c r="B306" s="10" t="s">
        <v>426</v>
      </c>
      <c r="C306" s="18">
        <v>42061.285358796296</v>
      </c>
      <c r="D306" s="18">
        <v>43661.65138888889</v>
      </c>
      <c r="E306" s="10" t="s">
        <v>39</v>
      </c>
      <c r="F306" s="23">
        <v>15.0</v>
      </c>
      <c r="G306" s="25">
        <v>1796.0</v>
      </c>
      <c r="H306" s="23">
        <v>63.0</v>
      </c>
      <c r="I306" s="23">
        <v>201.0</v>
      </c>
      <c r="J306" s="23">
        <v>32.0</v>
      </c>
      <c r="K306" s="23">
        <v>150.0</v>
      </c>
      <c r="L306" s="23">
        <v>58248.0</v>
      </c>
      <c r="M306" s="23">
        <v>28.57</v>
      </c>
      <c r="N306" s="23">
        <v>1157.0</v>
      </c>
      <c r="O306" s="23">
        <v>148.0</v>
      </c>
      <c r="P306" s="23">
        <v>6.0</v>
      </c>
      <c r="Q306" s="23">
        <v>0.0</v>
      </c>
      <c r="R306" s="23">
        <v>5.0</v>
      </c>
      <c r="S306" s="23">
        <v>58248.0</v>
      </c>
      <c r="T306" s="25">
        <v>28.57</v>
      </c>
      <c r="U306" s="25">
        <v>1354.0</v>
      </c>
      <c r="V306" s="26">
        <v>18.0</v>
      </c>
      <c r="W306" s="5"/>
      <c r="X306" s="27">
        <f t="shared" si="3"/>
        <v>383</v>
      </c>
      <c r="Y306" s="28">
        <f t="shared" si="4"/>
        <v>0.1469675926</v>
      </c>
      <c r="Z306" s="27" t="str">
        <f t="shared" si="5"/>
        <v>SI</v>
      </c>
      <c r="AA306" s="29"/>
      <c r="AB306" s="29">
        <v>303.0</v>
      </c>
      <c r="AC306" s="29"/>
      <c r="AG306" s="10"/>
    </row>
    <row r="307">
      <c r="A307" s="23">
        <v>304.0</v>
      </c>
      <c r="B307" s="10" t="s">
        <v>771</v>
      </c>
      <c r="C307" s="18">
        <v>43557.861550925925</v>
      </c>
      <c r="D307" s="18">
        <v>43661.69763888889</v>
      </c>
      <c r="E307" s="10" t="s">
        <v>39</v>
      </c>
      <c r="F307" s="23">
        <v>11.0</v>
      </c>
      <c r="G307" s="25">
        <v>1794.0</v>
      </c>
      <c r="H307" s="23">
        <v>99.0</v>
      </c>
      <c r="I307" s="23">
        <v>38.0</v>
      </c>
      <c r="J307" s="23">
        <v>2.0</v>
      </c>
      <c r="K307" s="23">
        <v>15.0</v>
      </c>
      <c r="L307" s="23">
        <v>63632.0</v>
      </c>
      <c r="M307" s="23">
        <v>0.0</v>
      </c>
      <c r="N307" s="10" t="s">
        <v>36</v>
      </c>
      <c r="O307" s="10" t="s">
        <v>36</v>
      </c>
      <c r="P307" s="23">
        <v>0.0</v>
      </c>
      <c r="Q307" s="23">
        <v>0.0</v>
      </c>
      <c r="R307" s="23">
        <v>0.0</v>
      </c>
      <c r="S307" s="10" t="s">
        <v>36</v>
      </c>
      <c r="T307" s="14" t="s">
        <v>36</v>
      </c>
      <c r="U307" s="25">
        <v>1449.0</v>
      </c>
      <c r="V307" s="33" t="s">
        <v>36</v>
      </c>
      <c r="W307" s="5"/>
      <c r="X307" s="27">
        <f t="shared" si="3"/>
        <v>55</v>
      </c>
      <c r="Y307" s="28">
        <f t="shared" si="4"/>
        <v>0.1007175926</v>
      </c>
      <c r="Z307" s="27" t="str">
        <f t="shared" si="5"/>
        <v/>
      </c>
      <c r="AA307" s="29"/>
      <c r="AB307" s="29">
        <v>304.0</v>
      </c>
      <c r="AC307" s="29"/>
      <c r="AG307" s="10"/>
    </row>
    <row r="308">
      <c r="A308" s="23">
        <v>305.0</v>
      </c>
      <c r="B308" s="10" t="s">
        <v>773</v>
      </c>
      <c r="C308" s="18">
        <v>41481.56178240741</v>
      </c>
      <c r="D308" s="18">
        <v>43661.44304398148</v>
      </c>
      <c r="E308" s="10" t="s">
        <v>35</v>
      </c>
      <c r="F308" s="23">
        <v>19.0</v>
      </c>
      <c r="G308" s="25">
        <v>1794.0</v>
      </c>
      <c r="H308" s="23">
        <v>63.0</v>
      </c>
      <c r="I308" s="23">
        <v>983.0</v>
      </c>
      <c r="J308" s="23">
        <v>141.0</v>
      </c>
      <c r="K308" s="23">
        <v>514.0</v>
      </c>
      <c r="L308" s="23">
        <v>41892.0</v>
      </c>
      <c r="M308" s="23">
        <v>10.26</v>
      </c>
      <c r="N308" s="10" t="s">
        <v>36</v>
      </c>
      <c r="O308" s="10" t="s">
        <v>36</v>
      </c>
      <c r="P308" s="23">
        <v>0.0</v>
      </c>
      <c r="Q308" s="23">
        <v>0.0</v>
      </c>
      <c r="R308" s="23">
        <v>0.0</v>
      </c>
      <c r="S308" s="10" t="s">
        <v>36</v>
      </c>
      <c r="T308" s="14" t="s">
        <v>36</v>
      </c>
      <c r="U308" s="25">
        <v>2163.0</v>
      </c>
      <c r="V308" s="26">
        <v>25.0</v>
      </c>
      <c r="W308" s="5"/>
      <c r="X308" s="27">
        <f t="shared" si="3"/>
        <v>1638</v>
      </c>
      <c r="Y308" s="28">
        <f t="shared" si="4"/>
        <v>0.3553125</v>
      </c>
      <c r="Z308" s="27" t="str">
        <f t="shared" si="5"/>
        <v/>
      </c>
      <c r="AA308" s="29"/>
      <c r="AB308" s="29">
        <v>305.0</v>
      </c>
      <c r="AC308" s="29"/>
      <c r="AG308" s="10"/>
    </row>
    <row r="309">
      <c r="A309" s="23">
        <v>306.0</v>
      </c>
      <c r="B309" s="10" t="s">
        <v>775</v>
      </c>
      <c r="C309" s="18">
        <v>43216.67737268518</v>
      </c>
      <c r="D309" s="18">
        <v>43661.70112268518</v>
      </c>
      <c r="E309" s="10" t="s">
        <v>39</v>
      </c>
      <c r="F309" s="23">
        <v>3.0</v>
      </c>
      <c r="G309" s="25">
        <v>1793.0</v>
      </c>
      <c r="H309" s="23">
        <v>77.0</v>
      </c>
      <c r="I309" s="23">
        <v>136.0</v>
      </c>
      <c r="J309" s="23">
        <v>4.0</v>
      </c>
      <c r="K309" s="23">
        <v>75.0</v>
      </c>
      <c r="L309" s="23">
        <v>9061.0</v>
      </c>
      <c r="M309" s="23">
        <v>0.0</v>
      </c>
      <c r="N309" s="10" t="s">
        <v>36</v>
      </c>
      <c r="O309" s="10" t="s">
        <v>36</v>
      </c>
      <c r="P309" s="23">
        <v>0.0</v>
      </c>
      <c r="Q309" s="23">
        <v>0.0</v>
      </c>
      <c r="R309" s="23">
        <v>0.0</v>
      </c>
      <c r="S309" s="10" t="s">
        <v>36</v>
      </c>
      <c r="T309" s="14" t="s">
        <v>36</v>
      </c>
      <c r="U309" s="25">
        <v>1165.0</v>
      </c>
      <c r="V309" s="33" t="s">
        <v>36</v>
      </c>
      <c r="W309" s="5"/>
      <c r="X309" s="27">
        <f t="shared" si="3"/>
        <v>215</v>
      </c>
      <c r="Y309" s="28">
        <f t="shared" si="4"/>
        <v>0.0972337963</v>
      </c>
      <c r="Z309" s="27" t="str">
        <f t="shared" si="5"/>
        <v/>
      </c>
      <c r="AA309" s="29"/>
      <c r="AB309" s="29">
        <v>306.0</v>
      </c>
      <c r="AC309" s="29"/>
      <c r="AG309" s="10"/>
    </row>
    <row r="310">
      <c r="A310" s="23">
        <v>307.0</v>
      </c>
      <c r="B310" s="10" t="s">
        <v>776</v>
      </c>
      <c r="C310" s="18">
        <v>42994.34909722222</v>
      </c>
      <c r="D310" s="18">
        <v>43535.63792824074</v>
      </c>
      <c r="E310" s="10" t="s">
        <v>35</v>
      </c>
      <c r="F310" s="23">
        <v>0.0</v>
      </c>
      <c r="G310" s="25">
        <v>1793.0</v>
      </c>
      <c r="H310" s="23">
        <v>114.0</v>
      </c>
      <c r="I310" s="23">
        <v>99.0</v>
      </c>
      <c r="J310" s="23">
        <v>9.0</v>
      </c>
      <c r="K310" s="23">
        <v>14.0</v>
      </c>
      <c r="L310" s="23">
        <v>23528.0</v>
      </c>
      <c r="M310" s="23">
        <v>0.0</v>
      </c>
      <c r="N310" s="23">
        <v>1203.0</v>
      </c>
      <c r="O310" s="23">
        <v>197.0</v>
      </c>
      <c r="P310" s="23">
        <v>9.0</v>
      </c>
      <c r="Q310" s="23">
        <v>0.0</v>
      </c>
      <c r="R310" s="23">
        <v>2.0</v>
      </c>
      <c r="S310" s="23">
        <v>23528.0</v>
      </c>
      <c r="T310" s="25">
        <v>0.0</v>
      </c>
      <c r="U310" s="25">
        <v>1735.0</v>
      </c>
      <c r="V310" s="33" t="s">
        <v>36</v>
      </c>
      <c r="W310" s="5"/>
      <c r="X310" s="27">
        <f t="shared" si="3"/>
        <v>122</v>
      </c>
      <c r="Y310" s="28">
        <f t="shared" si="4"/>
        <v>126.1604282</v>
      </c>
      <c r="Z310" s="27" t="str">
        <f t="shared" si="5"/>
        <v/>
      </c>
      <c r="AA310" s="29"/>
      <c r="AB310" s="29">
        <v>307.0</v>
      </c>
      <c r="AC310" s="29"/>
      <c r="AG310" s="10"/>
    </row>
    <row r="311">
      <c r="A311" s="23">
        <v>308.0</v>
      </c>
      <c r="B311" s="10" t="s">
        <v>778</v>
      </c>
      <c r="C311" s="18">
        <v>41825.822233796294</v>
      </c>
      <c r="D311" s="18">
        <v>43628.26128472222</v>
      </c>
      <c r="E311" s="10" t="s">
        <v>39</v>
      </c>
      <c r="F311" s="23">
        <v>0.0</v>
      </c>
      <c r="G311" s="25">
        <v>1791.0</v>
      </c>
      <c r="H311" s="23">
        <v>79.0</v>
      </c>
      <c r="I311" s="23">
        <v>238.0</v>
      </c>
      <c r="J311" s="23">
        <v>43.0</v>
      </c>
      <c r="K311" s="23">
        <v>174.0</v>
      </c>
      <c r="L311" s="23">
        <v>14655.0</v>
      </c>
      <c r="M311" s="23">
        <v>0.0</v>
      </c>
      <c r="N311" s="23">
        <v>1038.0</v>
      </c>
      <c r="O311" s="23">
        <v>206.0</v>
      </c>
      <c r="P311" s="23">
        <v>0.0</v>
      </c>
      <c r="Q311" s="23">
        <v>1.0</v>
      </c>
      <c r="R311" s="23">
        <v>3.0</v>
      </c>
      <c r="S311" s="23">
        <v>14655.0</v>
      </c>
      <c r="T311" s="25">
        <v>0.0</v>
      </c>
      <c r="U311" s="25">
        <v>1228.0</v>
      </c>
      <c r="V311" s="33" t="s">
        <v>36</v>
      </c>
      <c r="W311" s="5"/>
      <c r="X311" s="27">
        <f t="shared" si="3"/>
        <v>455</v>
      </c>
      <c r="Y311" s="28">
        <f t="shared" si="4"/>
        <v>33.53707176</v>
      </c>
      <c r="Z311" s="27" t="str">
        <f t="shared" si="5"/>
        <v/>
      </c>
      <c r="AA311" s="29"/>
      <c r="AB311" s="29">
        <v>308.0</v>
      </c>
      <c r="AC311" s="29"/>
      <c r="AG311" s="10"/>
    </row>
    <row r="312">
      <c r="A312" s="23">
        <v>309.0</v>
      </c>
      <c r="B312" s="10" t="s">
        <v>779</v>
      </c>
      <c r="C312" s="18">
        <v>42507.60482638889</v>
      </c>
      <c r="D312" s="18">
        <v>43661.66106481481</v>
      </c>
      <c r="E312" s="10" t="s">
        <v>35</v>
      </c>
      <c r="F312" s="23">
        <v>6.0</v>
      </c>
      <c r="G312" s="25">
        <v>1790.0</v>
      </c>
      <c r="H312" s="23">
        <v>86.0</v>
      </c>
      <c r="I312" s="23">
        <v>55.0</v>
      </c>
      <c r="J312" s="23">
        <v>6.0</v>
      </c>
      <c r="K312" s="23">
        <v>39.0</v>
      </c>
      <c r="L312" s="23">
        <v>11708.0</v>
      </c>
      <c r="M312" s="23">
        <v>0.0</v>
      </c>
      <c r="N312" s="23">
        <v>1133.0</v>
      </c>
      <c r="O312" s="23">
        <v>185.0</v>
      </c>
      <c r="P312" s="23">
        <v>3.0</v>
      </c>
      <c r="Q312" s="23">
        <v>0.0</v>
      </c>
      <c r="R312" s="23">
        <v>6.0</v>
      </c>
      <c r="S312" s="23">
        <v>11708.0</v>
      </c>
      <c r="T312" s="25">
        <v>0.0</v>
      </c>
      <c r="U312" s="25">
        <v>1715.0</v>
      </c>
      <c r="V312" s="25">
        <v>22.0</v>
      </c>
      <c r="W312" s="5"/>
      <c r="X312" s="27">
        <f t="shared" si="3"/>
        <v>100</v>
      </c>
      <c r="Y312" s="28">
        <f t="shared" si="4"/>
        <v>0.1372916667</v>
      </c>
      <c r="Z312" s="27" t="str">
        <f t="shared" si="5"/>
        <v/>
      </c>
      <c r="AA312" s="29"/>
      <c r="AB312" s="29">
        <v>309.0</v>
      </c>
      <c r="AC312" s="29"/>
      <c r="AG312" s="10"/>
    </row>
    <row r="313">
      <c r="A313" s="23">
        <v>310.0</v>
      </c>
      <c r="B313" s="10" t="s">
        <v>781</v>
      </c>
      <c r="C313" s="18">
        <v>40431.47255787037</v>
      </c>
      <c r="D313" s="18">
        <v>43661.64074074074</v>
      </c>
      <c r="E313" s="10" t="s">
        <v>39</v>
      </c>
      <c r="F313" s="23">
        <v>10.0</v>
      </c>
      <c r="G313" s="25">
        <v>1787.0</v>
      </c>
      <c r="H313" s="23">
        <v>63.0</v>
      </c>
      <c r="I313" s="23">
        <v>505.0</v>
      </c>
      <c r="J313" s="23">
        <v>61.0</v>
      </c>
      <c r="K313" s="23">
        <v>320.0</v>
      </c>
      <c r="L313" s="23">
        <v>61959.0</v>
      </c>
      <c r="M313" s="23">
        <v>22.73</v>
      </c>
      <c r="N313" s="23">
        <v>1790.0</v>
      </c>
      <c r="O313" s="23">
        <v>152.0</v>
      </c>
      <c r="P313" s="23">
        <v>51.0</v>
      </c>
      <c r="Q313" s="23">
        <v>0.0</v>
      </c>
      <c r="R313" s="23">
        <v>23.0</v>
      </c>
      <c r="S313" s="23">
        <v>61959.0</v>
      </c>
      <c r="T313" s="25">
        <v>22.73</v>
      </c>
      <c r="U313" s="25">
        <v>2636.0</v>
      </c>
      <c r="V313" s="25">
        <v>28.0</v>
      </c>
      <c r="W313" s="5"/>
      <c r="X313" s="27">
        <f t="shared" si="3"/>
        <v>886</v>
      </c>
      <c r="Y313" s="28">
        <f t="shared" si="4"/>
        <v>0.1576157407</v>
      </c>
      <c r="Z313" s="27" t="str">
        <f t="shared" si="5"/>
        <v/>
      </c>
      <c r="AA313" s="29"/>
      <c r="AB313" s="29">
        <v>310.0</v>
      </c>
      <c r="AC313" s="29"/>
      <c r="AG313" s="10"/>
    </row>
    <row r="314">
      <c r="A314" s="23">
        <v>311.0</v>
      </c>
      <c r="B314" s="10" t="s">
        <v>783</v>
      </c>
      <c r="C314" s="18">
        <v>41691.31778935185</v>
      </c>
      <c r="D314" s="18">
        <v>43661.553298611114</v>
      </c>
      <c r="E314" s="10" t="s">
        <v>39</v>
      </c>
      <c r="F314" s="23">
        <v>0.0</v>
      </c>
      <c r="G314" s="25">
        <v>1787.0</v>
      </c>
      <c r="H314" s="23">
        <v>128.0</v>
      </c>
      <c r="I314" s="23">
        <v>30.0</v>
      </c>
      <c r="J314" s="23">
        <v>4.0</v>
      </c>
      <c r="K314" s="23">
        <v>26.0</v>
      </c>
      <c r="L314" s="23">
        <v>78601.0</v>
      </c>
      <c r="M314" s="23">
        <v>0.0</v>
      </c>
      <c r="N314" s="23">
        <v>1423.0</v>
      </c>
      <c r="O314" s="23">
        <v>279.0</v>
      </c>
      <c r="P314" s="23">
        <v>1.0</v>
      </c>
      <c r="Q314" s="23">
        <v>0.0</v>
      </c>
      <c r="R314" s="23">
        <v>0.0</v>
      </c>
      <c r="S314" s="23">
        <v>78601.0</v>
      </c>
      <c r="T314" s="25">
        <v>0.0</v>
      </c>
      <c r="U314" s="25">
        <v>2030.0</v>
      </c>
      <c r="V314" s="14" t="s">
        <v>36</v>
      </c>
      <c r="W314" s="5"/>
      <c r="X314" s="27">
        <f t="shared" si="3"/>
        <v>60</v>
      </c>
      <c r="Y314" s="28">
        <f t="shared" si="4"/>
        <v>0.2450578704</v>
      </c>
      <c r="Z314" s="27" t="str">
        <f t="shared" si="5"/>
        <v/>
      </c>
      <c r="AA314" s="29"/>
      <c r="AB314" s="29">
        <v>311.0</v>
      </c>
      <c r="AC314" s="29"/>
      <c r="AG314" s="10"/>
    </row>
    <row r="315">
      <c r="A315" s="23">
        <v>312.0</v>
      </c>
      <c r="B315" s="10" t="s">
        <v>784</v>
      </c>
      <c r="C315" s="18">
        <v>42271.52055555556</v>
      </c>
      <c r="D315" s="18">
        <v>43661.58798611111</v>
      </c>
      <c r="E315" s="10" t="s">
        <v>39</v>
      </c>
      <c r="F315" s="23">
        <v>0.0</v>
      </c>
      <c r="G315" s="25">
        <v>1786.0</v>
      </c>
      <c r="H315" s="23">
        <v>120.0</v>
      </c>
      <c r="I315" s="23">
        <v>94.0</v>
      </c>
      <c r="J315" s="23">
        <v>5.0</v>
      </c>
      <c r="K315" s="23">
        <v>16.0</v>
      </c>
      <c r="L315" s="23">
        <v>47353.0</v>
      </c>
      <c r="M315" s="23">
        <v>0.0</v>
      </c>
      <c r="N315" s="10" t="s">
        <v>36</v>
      </c>
      <c r="O315" s="10" t="s">
        <v>36</v>
      </c>
      <c r="P315" s="23">
        <v>0.0</v>
      </c>
      <c r="Q315" s="23">
        <v>0.0</v>
      </c>
      <c r="R315" s="23">
        <v>0.0</v>
      </c>
      <c r="S315" s="10" t="s">
        <v>36</v>
      </c>
      <c r="T315" s="14" t="s">
        <v>36</v>
      </c>
      <c r="U315" s="25">
        <v>2337.0</v>
      </c>
      <c r="V315" s="26">
        <v>23.0</v>
      </c>
      <c r="W315" s="5"/>
      <c r="X315" s="27">
        <f t="shared" si="3"/>
        <v>115</v>
      </c>
      <c r="Y315" s="28">
        <f t="shared" si="4"/>
        <v>0.2103703704</v>
      </c>
      <c r="Z315" s="27" t="str">
        <f t="shared" si="5"/>
        <v/>
      </c>
      <c r="AA315" s="29"/>
      <c r="AB315" s="29">
        <v>312.0</v>
      </c>
      <c r="AC315" s="29"/>
      <c r="AG315" s="10"/>
    </row>
    <row r="316">
      <c r="A316" s="23">
        <v>313.0</v>
      </c>
      <c r="B316" s="10" t="s">
        <v>786</v>
      </c>
      <c r="C316" s="18">
        <v>42876.76675925926</v>
      </c>
      <c r="D316" s="18">
        <v>43661.75728009259</v>
      </c>
      <c r="E316" s="10" t="s">
        <v>39</v>
      </c>
      <c r="F316" s="23">
        <v>6.0</v>
      </c>
      <c r="G316" s="25">
        <v>1786.0</v>
      </c>
      <c r="H316" s="23">
        <v>82.0</v>
      </c>
      <c r="I316" s="23">
        <v>179.0</v>
      </c>
      <c r="J316" s="23">
        <v>9.0</v>
      </c>
      <c r="K316" s="23">
        <v>27.0</v>
      </c>
      <c r="L316" s="23">
        <v>54072.0</v>
      </c>
      <c r="M316" s="23">
        <v>14.29</v>
      </c>
      <c r="N316" s="23">
        <v>1530.0</v>
      </c>
      <c r="O316" s="23">
        <v>165.0</v>
      </c>
      <c r="P316" s="23">
        <v>4.0</v>
      </c>
      <c r="Q316" s="23">
        <v>0.0</v>
      </c>
      <c r="R316" s="23">
        <v>0.0</v>
      </c>
      <c r="S316" s="23">
        <v>54072.0</v>
      </c>
      <c r="T316" s="25">
        <v>14.29</v>
      </c>
      <c r="U316" s="25">
        <v>1811.0</v>
      </c>
      <c r="V316" s="25">
        <v>15.0</v>
      </c>
      <c r="W316" s="5"/>
      <c r="X316" s="27">
        <f t="shared" si="3"/>
        <v>215</v>
      </c>
      <c r="Y316" s="28">
        <f t="shared" si="4"/>
        <v>0.04107638889</v>
      </c>
      <c r="Z316" s="27" t="str">
        <f t="shared" si="5"/>
        <v/>
      </c>
      <c r="AA316" s="29"/>
      <c r="AB316" s="29">
        <v>313.0</v>
      </c>
      <c r="AC316" s="29"/>
      <c r="AG316" s="10"/>
    </row>
    <row r="317">
      <c r="A317" s="23">
        <v>314.0</v>
      </c>
      <c r="B317" s="10" t="s">
        <v>787</v>
      </c>
      <c r="C317" s="18">
        <v>42944.86630787037</v>
      </c>
      <c r="D317" s="18">
        <v>43661.771875</v>
      </c>
      <c r="E317" s="10" t="s">
        <v>39</v>
      </c>
      <c r="F317" s="23">
        <v>6.0</v>
      </c>
      <c r="G317" s="25">
        <v>1785.0</v>
      </c>
      <c r="H317" s="23">
        <v>84.0</v>
      </c>
      <c r="I317" s="23">
        <v>149.0</v>
      </c>
      <c r="J317" s="23">
        <v>20.0</v>
      </c>
      <c r="K317" s="23">
        <v>109.0</v>
      </c>
      <c r="L317" s="23">
        <v>33746.0</v>
      </c>
      <c r="M317" s="23">
        <v>0.0</v>
      </c>
      <c r="N317" s="23">
        <v>1694.0</v>
      </c>
      <c r="O317" s="23">
        <v>97.0</v>
      </c>
      <c r="P317" s="23">
        <v>37.0</v>
      </c>
      <c r="Q317" s="23">
        <v>5.0</v>
      </c>
      <c r="R317" s="23">
        <v>13.0</v>
      </c>
      <c r="S317" s="23">
        <v>33746.0</v>
      </c>
      <c r="T317" s="25">
        <v>0.0</v>
      </c>
      <c r="U317" s="25">
        <v>1396.0</v>
      </c>
      <c r="V317" s="33" t="s">
        <v>36</v>
      </c>
      <c r="W317" s="5"/>
      <c r="X317" s="27">
        <f t="shared" si="3"/>
        <v>278</v>
      </c>
      <c r="Y317" s="28">
        <f t="shared" si="4"/>
        <v>0.02648148148</v>
      </c>
      <c r="Z317" s="27" t="str">
        <f t="shared" si="5"/>
        <v/>
      </c>
      <c r="AA317" s="29"/>
      <c r="AB317" s="29">
        <v>314.0</v>
      </c>
      <c r="AC317" s="29"/>
      <c r="AG317" s="10"/>
    </row>
    <row r="318">
      <c r="A318" s="23">
        <v>315.0</v>
      </c>
      <c r="B318" s="10" t="s">
        <v>789</v>
      </c>
      <c r="C318" s="18">
        <v>42885.79145833333</v>
      </c>
      <c r="D318" s="18">
        <v>43521.41333333333</v>
      </c>
      <c r="E318" s="10" t="s">
        <v>39</v>
      </c>
      <c r="F318" s="23">
        <v>0.0</v>
      </c>
      <c r="G318" s="25">
        <v>1785.0</v>
      </c>
      <c r="H318" s="23">
        <v>122.0</v>
      </c>
      <c r="I318" s="23">
        <v>37.0</v>
      </c>
      <c r="J318" s="23">
        <v>4.0</v>
      </c>
      <c r="K318" s="23">
        <v>10.0</v>
      </c>
      <c r="L318" s="23">
        <v>79621.0</v>
      </c>
      <c r="M318" s="23">
        <v>0.0</v>
      </c>
      <c r="N318" s="10" t="s">
        <v>36</v>
      </c>
      <c r="O318" s="10" t="s">
        <v>36</v>
      </c>
      <c r="P318" s="23">
        <v>0.0</v>
      </c>
      <c r="Q318" s="23">
        <v>0.0</v>
      </c>
      <c r="R318" s="23">
        <v>0.0</v>
      </c>
      <c r="S318" s="10" t="s">
        <v>36</v>
      </c>
      <c r="T318" s="14" t="s">
        <v>36</v>
      </c>
      <c r="U318" s="25">
        <v>1582.0</v>
      </c>
      <c r="V318" s="33" t="s">
        <v>36</v>
      </c>
      <c r="W318" s="5"/>
      <c r="X318" s="27">
        <f t="shared" si="3"/>
        <v>51</v>
      </c>
      <c r="Y318" s="28">
        <f t="shared" si="4"/>
        <v>140.3850231</v>
      </c>
      <c r="Z318" s="27" t="str">
        <f t="shared" si="5"/>
        <v/>
      </c>
      <c r="AA318" s="29"/>
      <c r="AB318" s="29">
        <v>315.0</v>
      </c>
      <c r="AC318" s="29"/>
      <c r="AG318" s="10"/>
    </row>
    <row r="319">
      <c r="A319" s="23">
        <v>316.0</v>
      </c>
      <c r="B319" s="10" t="s">
        <v>88</v>
      </c>
      <c r="C319" s="18">
        <v>40286.717256944445</v>
      </c>
      <c r="D319" s="18">
        <v>43661.30640046296</v>
      </c>
      <c r="E319" s="10" t="s">
        <v>39</v>
      </c>
      <c r="F319" s="23">
        <v>0.0</v>
      </c>
      <c r="G319" s="25">
        <v>1784.0</v>
      </c>
      <c r="H319" s="23">
        <v>63.0</v>
      </c>
      <c r="I319" s="23">
        <v>342.0</v>
      </c>
      <c r="J319" s="23">
        <v>68.0</v>
      </c>
      <c r="K319" s="23">
        <v>234.0</v>
      </c>
      <c r="L319" s="23">
        <v>7840.0</v>
      </c>
      <c r="M319" s="23">
        <v>0.0</v>
      </c>
      <c r="N319" s="23">
        <v>1642.0</v>
      </c>
      <c r="O319" s="23">
        <v>120.0</v>
      </c>
      <c r="P319" s="23">
        <v>7.0</v>
      </c>
      <c r="Q319" s="23">
        <v>2.0</v>
      </c>
      <c r="R319" s="23">
        <v>3.0</v>
      </c>
      <c r="S319" s="23">
        <v>7840.0</v>
      </c>
      <c r="T319" s="25">
        <v>0.0</v>
      </c>
      <c r="U319" s="25">
        <v>1848.0</v>
      </c>
      <c r="V319" s="26">
        <v>28.0</v>
      </c>
      <c r="W319" s="5"/>
      <c r="X319" s="27">
        <f t="shared" si="3"/>
        <v>644</v>
      </c>
      <c r="Y319" s="28">
        <f t="shared" si="4"/>
        <v>0.4919560185</v>
      </c>
      <c r="Z319" s="27" t="str">
        <f t="shared" si="5"/>
        <v>SI</v>
      </c>
      <c r="AA319" s="29"/>
      <c r="AB319" s="29">
        <v>316.0</v>
      </c>
      <c r="AC319" s="29"/>
      <c r="AG319" s="10"/>
    </row>
    <row r="320">
      <c r="A320" s="23">
        <v>317.0</v>
      </c>
      <c r="B320" s="10" t="s">
        <v>792</v>
      </c>
      <c r="C320" s="18">
        <v>43553.54537037037</v>
      </c>
      <c r="D320" s="18">
        <v>43661.646678240744</v>
      </c>
      <c r="E320" s="10" t="s">
        <v>39</v>
      </c>
      <c r="F320" s="23">
        <v>4.0</v>
      </c>
      <c r="G320" s="25">
        <v>1783.0</v>
      </c>
      <c r="H320" s="23">
        <v>79.0</v>
      </c>
      <c r="I320" s="23">
        <v>71.0</v>
      </c>
      <c r="J320" s="23">
        <v>6.0</v>
      </c>
      <c r="K320" s="23">
        <v>8.0</v>
      </c>
      <c r="L320" s="23">
        <v>6893.0</v>
      </c>
      <c r="M320" s="23">
        <v>0.0</v>
      </c>
      <c r="N320" s="23">
        <v>1300.0</v>
      </c>
      <c r="O320" s="23">
        <v>234.0</v>
      </c>
      <c r="P320" s="23">
        <v>3.0</v>
      </c>
      <c r="Q320" s="23">
        <v>0.0</v>
      </c>
      <c r="R320" s="23">
        <v>0.0</v>
      </c>
      <c r="S320" s="23">
        <v>6893.0</v>
      </c>
      <c r="T320" s="25">
        <v>0.0</v>
      </c>
      <c r="U320" s="25">
        <v>611.0</v>
      </c>
      <c r="V320" s="33" t="s">
        <v>36</v>
      </c>
      <c r="W320" s="5"/>
      <c r="X320" s="27">
        <f t="shared" si="3"/>
        <v>85</v>
      </c>
      <c r="Y320" s="28">
        <f t="shared" si="4"/>
        <v>0.1516782407</v>
      </c>
      <c r="Z320" s="27" t="str">
        <f t="shared" si="5"/>
        <v/>
      </c>
      <c r="AA320" s="29"/>
      <c r="AB320" s="29">
        <v>317.0</v>
      </c>
      <c r="AC320" s="29"/>
      <c r="AG320" s="10"/>
    </row>
    <row r="321">
      <c r="A321" s="23">
        <v>318.0</v>
      </c>
      <c r="B321" s="10" t="s">
        <v>793</v>
      </c>
      <c r="C321" s="18">
        <v>43551.86618055555</v>
      </c>
      <c r="D321" s="18">
        <v>43661.792175925926</v>
      </c>
      <c r="E321" s="10" t="s">
        <v>39</v>
      </c>
      <c r="F321" s="23">
        <v>0.0</v>
      </c>
      <c r="G321" s="25">
        <v>1783.0</v>
      </c>
      <c r="H321" s="23">
        <v>61.0</v>
      </c>
      <c r="I321" s="23">
        <v>46.0</v>
      </c>
      <c r="J321" s="23">
        <v>2.0</v>
      </c>
      <c r="K321" s="23">
        <v>23.0</v>
      </c>
      <c r="L321" s="23">
        <v>7432.0</v>
      </c>
      <c r="M321" s="23">
        <v>0.0</v>
      </c>
      <c r="N321" s="10" t="s">
        <v>36</v>
      </c>
      <c r="O321" s="10" t="s">
        <v>36</v>
      </c>
      <c r="P321" s="23">
        <v>0.0</v>
      </c>
      <c r="Q321" s="23">
        <v>0.0</v>
      </c>
      <c r="R321" s="23">
        <v>0.0</v>
      </c>
      <c r="S321" s="10" t="s">
        <v>36</v>
      </c>
      <c r="T321" s="14" t="s">
        <v>36</v>
      </c>
      <c r="U321" s="25">
        <v>1733.0</v>
      </c>
      <c r="V321" s="33" t="s">
        <v>36</v>
      </c>
      <c r="W321" s="5"/>
      <c r="X321" s="27">
        <f t="shared" si="3"/>
        <v>71</v>
      </c>
      <c r="Y321" s="28">
        <f t="shared" si="4"/>
        <v>0.006180555552</v>
      </c>
      <c r="Z321" s="27" t="str">
        <f t="shared" si="5"/>
        <v/>
      </c>
      <c r="AA321" s="29"/>
      <c r="AB321" s="29">
        <v>318.0</v>
      </c>
      <c r="AC321" s="29"/>
      <c r="AG321" s="10"/>
    </row>
    <row r="322">
      <c r="A322" s="23">
        <v>319.0</v>
      </c>
      <c r="B322" s="10" t="s">
        <v>795</v>
      </c>
      <c r="C322" s="18">
        <v>42888.486666666664</v>
      </c>
      <c r="D322" s="18">
        <v>43661.75300925926</v>
      </c>
      <c r="E322" s="10" t="s">
        <v>39</v>
      </c>
      <c r="F322" s="23">
        <v>8.0</v>
      </c>
      <c r="G322" s="25">
        <v>1781.0</v>
      </c>
      <c r="H322" s="23">
        <v>44.0</v>
      </c>
      <c r="I322" s="23">
        <v>608.0</v>
      </c>
      <c r="J322" s="23">
        <v>88.0</v>
      </c>
      <c r="K322" s="23">
        <v>362.0</v>
      </c>
      <c r="L322" s="23">
        <v>10711.0</v>
      </c>
      <c r="M322" s="23">
        <v>0.0</v>
      </c>
      <c r="N322" s="10" t="s">
        <v>36</v>
      </c>
      <c r="O322" s="10" t="s">
        <v>36</v>
      </c>
      <c r="P322" s="23">
        <v>0.0</v>
      </c>
      <c r="Q322" s="23">
        <v>0.0</v>
      </c>
      <c r="R322" s="23">
        <v>0.0</v>
      </c>
      <c r="S322" s="10" t="s">
        <v>36</v>
      </c>
      <c r="T322" s="14" t="s">
        <v>36</v>
      </c>
      <c r="U322" s="25">
        <v>1511.0</v>
      </c>
      <c r="V322" s="25">
        <v>20.0</v>
      </c>
      <c r="W322" s="5"/>
      <c r="X322" s="27">
        <f t="shared" si="3"/>
        <v>1058</v>
      </c>
      <c r="Y322" s="28">
        <f t="shared" si="4"/>
        <v>0.04534722222</v>
      </c>
      <c r="Z322" s="27" t="str">
        <f t="shared" si="5"/>
        <v/>
      </c>
      <c r="AA322" s="29"/>
      <c r="AB322" s="29">
        <v>319.0</v>
      </c>
      <c r="AC322" s="29"/>
      <c r="AG322" s="10"/>
    </row>
    <row r="323">
      <c r="A323" s="23">
        <v>320.0</v>
      </c>
      <c r="B323" s="10" t="s">
        <v>797</v>
      </c>
      <c r="C323" s="18">
        <v>43540.28824074074</v>
      </c>
      <c r="D323" s="18">
        <v>43661.723912037036</v>
      </c>
      <c r="E323" s="10" t="s">
        <v>39</v>
      </c>
      <c r="F323" s="23">
        <v>4.0</v>
      </c>
      <c r="G323" s="25">
        <v>1780.0</v>
      </c>
      <c r="H323" s="23">
        <v>172.0</v>
      </c>
      <c r="I323" s="23">
        <v>399.0</v>
      </c>
      <c r="J323" s="23">
        <v>96.0</v>
      </c>
      <c r="K323" s="23">
        <v>189.0</v>
      </c>
      <c r="L323" s="23">
        <v>11591.0</v>
      </c>
      <c r="M323" s="23">
        <v>28.57</v>
      </c>
      <c r="N323" s="23">
        <v>1727.0</v>
      </c>
      <c r="O323" s="23">
        <v>193.0</v>
      </c>
      <c r="P323" s="23">
        <v>5.0</v>
      </c>
      <c r="Q323" s="23">
        <v>0.0</v>
      </c>
      <c r="R323" s="23">
        <v>0.0</v>
      </c>
      <c r="S323" s="23">
        <v>11591.0</v>
      </c>
      <c r="T323" s="25">
        <v>28.57</v>
      </c>
      <c r="U323" s="25">
        <v>2226.0</v>
      </c>
      <c r="V323" s="25">
        <v>27.0</v>
      </c>
      <c r="W323" s="5"/>
      <c r="X323" s="27">
        <f t="shared" si="3"/>
        <v>684</v>
      </c>
      <c r="Y323" s="28">
        <f t="shared" si="4"/>
        <v>0.07444444444</v>
      </c>
      <c r="Z323" s="27" t="str">
        <f t="shared" si="5"/>
        <v/>
      </c>
      <c r="AA323" s="29"/>
      <c r="AB323" s="29">
        <v>320.0</v>
      </c>
      <c r="AC323" s="29"/>
      <c r="AG323" s="10"/>
    </row>
    <row r="324">
      <c r="A324" s="23">
        <v>321.0</v>
      </c>
      <c r="B324" s="10" t="s">
        <v>798</v>
      </c>
      <c r="C324" s="18">
        <v>43519.47924768519</v>
      </c>
      <c r="D324" s="18">
        <v>43661.649351851855</v>
      </c>
      <c r="E324" s="10" t="s">
        <v>39</v>
      </c>
      <c r="F324" s="23">
        <v>8.0</v>
      </c>
      <c r="G324" s="25">
        <v>1780.0</v>
      </c>
      <c r="H324" s="23">
        <v>78.0</v>
      </c>
      <c r="I324" s="23">
        <v>36.0</v>
      </c>
      <c r="J324" s="23">
        <v>2.0</v>
      </c>
      <c r="K324" s="23">
        <v>13.0</v>
      </c>
      <c r="L324" s="23">
        <v>21848.0</v>
      </c>
      <c r="M324" s="23">
        <v>12.5</v>
      </c>
      <c r="N324" s="23">
        <v>1409.0</v>
      </c>
      <c r="O324" s="23">
        <v>186.0</v>
      </c>
      <c r="P324" s="23">
        <v>2.0</v>
      </c>
      <c r="Q324" s="23">
        <v>0.0</v>
      </c>
      <c r="R324" s="23">
        <v>1.0</v>
      </c>
      <c r="S324" s="23">
        <v>21848.0</v>
      </c>
      <c r="T324" s="25">
        <v>12.5</v>
      </c>
      <c r="U324" s="25">
        <v>1779.0</v>
      </c>
      <c r="V324" s="26">
        <v>21.0</v>
      </c>
      <c r="W324" s="5"/>
      <c r="X324" s="27">
        <f t="shared" si="3"/>
        <v>51</v>
      </c>
      <c r="Y324" s="28">
        <f t="shared" si="4"/>
        <v>0.1490046296</v>
      </c>
      <c r="Z324" s="27" t="str">
        <f t="shared" si="5"/>
        <v/>
      </c>
      <c r="AA324" s="29"/>
      <c r="AB324" s="29">
        <v>321.0</v>
      </c>
      <c r="AC324" s="29"/>
      <c r="AG324" s="10"/>
    </row>
    <row r="325">
      <c r="A325" s="23">
        <v>322.0</v>
      </c>
      <c r="B325" s="10" t="s">
        <v>800</v>
      </c>
      <c r="C325" s="18">
        <v>43340.647893518515</v>
      </c>
      <c r="D325" s="18">
        <v>43535.33236111111</v>
      </c>
      <c r="E325" s="10" t="s">
        <v>39</v>
      </c>
      <c r="F325" s="23">
        <v>0.0</v>
      </c>
      <c r="G325" s="25">
        <v>1780.0</v>
      </c>
      <c r="H325" s="23">
        <v>97.0</v>
      </c>
      <c r="I325" s="23">
        <v>19.0</v>
      </c>
      <c r="J325" s="23">
        <v>1.0</v>
      </c>
      <c r="K325" s="23">
        <v>3.0</v>
      </c>
      <c r="L325" s="23">
        <v>25037.0</v>
      </c>
      <c r="M325" s="23">
        <v>0.0</v>
      </c>
      <c r="N325" s="10" t="s">
        <v>36</v>
      </c>
      <c r="O325" s="10" t="s">
        <v>36</v>
      </c>
      <c r="P325" s="23">
        <v>0.0</v>
      </c>
      <c r="Q325" s="23">
        <v>0.0</v>
      </c>
      <c r="R325" s="23">
        <v>0.0</v>
      </c>
      <c r="S325" s="10" t="s">
        <v>36</v>
      </c>
      <c r="T325" s="14" t="s">
        <v>36</v>
      </c>
      <c r="U325" s="25">
        <v>1977.0</v>
      </c>
      <c r="V325" s="26">
        <v>23.0</v>
      </c>
      <c r="W325" s="5"/>
      <c r="X325" s="27">
        <f t="shared" si="3"/>
        <v>23</v>
      </c>
      <c r="Y325" s="28">
        <f t="shared" si="4"/>
        <v>126.4659954</v>
      </c>
      <c r="Z325" s="27" t="str">
        <f t="shared" si="5"/>
        <v/>
      </c>
      <c r="AA325" s="29"/>
      <c r="AB325" s="29">
        <v>322.0</v>
      </c>
      <c r="AC325" s="29"/>
      <c r="AG325" s="10"/>
    </row>
    <row r="326">
      <c r="A326" s="23">
        <v>323.0</v>
      </c>
      <c r="B326" s="10" t="s">
        <v>801</v>
      </c>
      <c r="C326" s="18">
        <v>43598.77018518518</v>
      </c>
      <c r="D326" s="18">
        <v>43661.753287037034</v>
      </c>
      <c r="E326" s="10" t="s">
        <v>39</v>
      </c>
      <c r="F326" s="23">
        <v>0.0</v>
      </c>
      <c r="G326" s="25">
        <v>1780.0</v>
      </c>
      <c r="H326" s="23">
        <v>97.0</v>
      </c>
      <c r="I326" s="23">
        <v>36.0</v>
      </c>
      <c r="J326" s="23">
        <v>3.0</v>
      </c>
      <c r="K326" s="23">
        <v>21.0</v>
      </c>
      <c r="L326" s="23">
        <v>5199.0</v>
      </c>
      <c r="M326" s="23">
        <v>0.0</v>
      </c>
      <c r="N326" s="10" t="s">
        <v>36</v>
      </c>
      <c r="O326" s="10" t="s">
        <v>36</v>
      </c>
      <c r="P326" s="23">
        <v>0.0</v>
      </c>
      <c r="Q326" s="23">
        <v>0.0</v>
      </c>
      <c r="R326" s="23">
        <v>0.0</v>
      </c>
      <c r="S326" s="10" t="s">
        <v>36</v>
      </c>
      <c r="T326" s="14" t="s">
        <v>36</v>
      </c>
      <c r="U326" s="25">
        <v>1201.0</v>
      </c>
      <c r="V326" s="26">
        <v>8.0</v>
      </c>
      <c r="W326" s="5"/>
      <c r="X326" s="27">
        <f t="shared" si="3"/>
        <v>60</v>
      </c>
      <c r="Y326" s="28">
        <f t="shared" si="4"/>
        <v>0.04506944444</v>
      </c>
      <c r="Z326" s="27" t="str">
        <f t="shared" si="5"/>
        <v/>
      </c>
      <c r="AA326" s="29"/>
      <c r="AB326" s="29">
        <v>323.0</v>
      </c>
      <c r="AC326" s="29"/>
      <c r="AG326" s="10"/>
    </row>
    <row r="327">
      <c r="A327" s="23">
        <v>324.0</v>
      </c>
      <c r="B327" s="10" t="s">
        <v>319</v>
      </c>
      <c r="C327" s="18">
        <v>42945.3734375</v>
      </c>
      <c r="D327" s="18">
        <v>43661.711875</v>
      </c>
      <c r="E327" s="10" t="s">
        <v>39</v>
      </c>
      <c r="F327" s="23">
        <v>11.0</v>
      </c>
      <c r="G327" s="25">
        <v>1779.0</v>
      </c>
      <c r="H327" s="23">
        <v>64.0</v>
      </c>
      <c r="I327" s="23">
        <v>400.0</v>
      </c>
      <c r="J327" s="23">
        <v>56.0</v>
      </c>
      <c r="K327" s="23">
        <v>221.0</v>
      </c>
      <c r="L327" s="23">
        <v>37845.0</v>
      </c>
      <c r="M327" s="23">
        <v>16.67</v>
      </c>
      <c r="N327" s="23">
        <v>1534.0</v>
      </c>
      <c r="O327" s="23">
        <v>168.0</v>
      </c>
      <c r="P327" s="23">
        <v>9.0</v>
      </c>
      <c r="Q327" s="23">
        <v>1.0</v>
      </c>
      <c r="R327" s="23">
        <v>0.0</v>
      </c>
      <c r="S327" s="23">
        <v>37845.0</v>
      </c>
      <c r="T327" s="25">
        <v>16.67</v>
      </c>
      <c r="U327" s="25">
        <v>1879.0</v>
      </c>
      <c r="V327" s="14" t="s">
        <v>36</v>
      </c>
      <c r="W327" s="5"/>
      <c r="X327" s="27">
        <f t="shared" si="3"/>
        <v>677</v>
      </c>
      <c r="Y327" s="28">
        <f t="shared" si="4"/>
        <v>0.08648148148</v>
      </c>
      <c r="Z327" s="27" t="str">
        <f t="shared" si="5"/>
        <v>SI</v>
      </c>
      <c r="AA327" s="29"/>
      <c r="AB327" s="29">
        <v>324.0</v>
      </c>
      <c r="AC327" s="29"/>
      <c r="AG327" s="10"/>
    </row>
    <row r="328">
      <c r="A328" s="23">
        <v>325.0</v>
      </c>
      <c r="B328" s="10" t="s">
        <v>804</v>
      </c>
      <c r="C328" s="18">
        <v>40303.543275462966</v>
      </c>
      <c r="D328" s="18">
        <v>43584.46640046296</v>
      </c>
      <c r="E328" s="10" t="s">
        <v>39</v>
      </c>
      <c r="F328" s="23">
        <v>0.0</v>
      </c>
      <c r="G328" s="25">
        <v>1779.0</v>
      </c>
      <c r="H328" s="23">
        <v>77.0</v>
      </c>
      <c r="I328" s="23">
        <v>258.0</v>
      </c>
      <c r="J328" s="23">
        <v>12.0</v>
      </c>
      <c r="K328" s="23">
        <v>188.0</v>
      </c>
      <c r="L328" s="23">
        <v>15458.0</v>
      </c>
      <c r="M328" s="23">
        <v>0.0</v>
      </c>
      <c r="N328" s="23">
        <v>852.0</v>
      </c>
      <c r="O328" s="23">
        <v>258.0</v>
      </c>
      <c r="P328" s="23">
        <v>1.0</v>
      </c>
      <c r="Q328" s="23">
        <v>0.0</v>
      </c>
      <c r="R328" s="23">
        <v>1.0</v>
      </c>
      <c r="S328" s="23">
        <v>15458.0</v>
      </c>
      <c r="T328" s="25">
        <v>0.0</v>
      </c>
      <c r="U328" s="25">
        <v>1822.0</v>
      </c>
      <c r="V328" s="26">
        <v>14.0</v>
      </c>
      <c r="W328" s="5"/>
      <c r="X328" s="27">
        <f t="shared" si="3"/>
        <v>458</v>
      </c>
      <c r="Y328" s="28">
        <f t="shared" si="4"/>
        <v>77.33195602</v>
      </c>
      <c r="Z328" s="27" t="str">
        <f t="shared" si="5"/>
        <v/>
      </c>
      <c r="AA328" s="29"/>
      <c r="AB328" s="29">
        <v>325.0</v>
      </c>
      <c r="AC328" s="29"/>
      <c r="AG328" s="10"/>
    </row>
    <row r="329">
      <c r="A329" s="23">
        <v>326.0</v>
      </c>
      <c r="B329" s="10" t="s">
        <v>805</v>
      </c>
      <c r="C329" s="18">
        <v>41860.43230324074</v>
      </c>
      <c r="D329" s="18">
        <v>43661.78934027778</v>
      </c>
      <c r="E329" s="10" t="s">
        <v>39</v>
      </c>
      <c r="F329" s="23">
        <v>3.0</v>
      </c>
      <c r="G329" s="25">
        <v>1779.0</v>
      </c>
      <c r="H329" s="23">
        <v>131.0</v>
      </c>
      <c r="I329" s="23">
        <v>118.0</v>
      </c>
      <c r="J329" s="23">
        <v>11.0</v>
      </c>
      <c r="K329" s="23">
        <v>40.0</v>
      </c>
      <c r="L329" s="23">
        <v>15869.0</v>
      </c>
      <c r="M329" s="23">
        <v>0.0</v>
      </c>
      <c r="N329" s="23">
        <v>1754.0</v>
      </c>
      <c r="O329" s="23">
        <v>172.0</v>
      </c>
      <c r="P329" s="23">
        <v>25.0</v>
      </c>
      <c r="Q329" s="23">
        <v>1.0</v>
      </c>
      <c r="R329" s="23">
        <v>6.0</v>
      </c>
      <c r="S329" s="23">
        <v>15869.0</v>
      </c>
      <c r="T329" s="25">
        <v>0.0</v>
      </c>
      <c r="U329" s="25">
        <v>2166.0</v>
      </c>
      <c r="V329" s="26">
        <v>26.0</v>
      </c>
      <c r="W329" s="5"/>
      <c r="X329" s="27">
        <f t="shared" si="3"/>
        <v>169</v>
      </c>
      <c r="Y329" s="28">
        <f t="shared" si="4"/>
        <v>0.009016203701</v>
      </c>
      <c r="Z329" s="27" t="str">
        <f t="shared" si="5"/>
        <v/>
      </c>
      <c r="AA329" s="29"/>
      <c r="AB329" s="29">
        <v>326.0</v>
      </c>
      <c r="AC329" s="29"/>
      <c r="AG329" s="10"/>
    </row>
    <row r="330">
      <c r="A330" s="23">
        <v>327.0</v>
      </c>
      <c r="B330" s="10" t="s">
        <v>807</v>
      </c>
      <c r="C330" s="18">
        <v>43064.63079861111</v>
      </c>
      <c r="D330" s="18">
        <v>43661.72304398148</v>
      </c>
      <c r="E330" s="10" t="s">
        <v>39</v>
      </c>
      <c r="F330" s="23">
        <v>0.0</v>
      </c>
      <c r="G330" s="25">
        <v>1778.0</v>
      </c>
      <c r="H330" s="23">
        <v>83.0</v>
      </c>
      <c r="I330" s="23">
        <v>59.0</v>
      </c>
      <c r="J330" s="23">
        <v>5.0</v>
      </c>
      <c r="K330" s="23">
        <v>9.0</v>
      </c>
      <c r="L330" s="23">
        <v>42225.0</v>
      </c>
      <c r="M330" s="23">
        <v>0.0</v>
      </c>
      <c r="N330" s="23">
        <v>1099.0</v>
      </c>
      <c r="O330" s="23">
        <v>267.0</v>
      </c>
      <c r="P330" s="23">
        <v>2.0</v>
      </c>
      <c r="Q330" s="23">
        <v>0.0</v>
      </c>
      <c r="R330" s="23">
        <v>0.0</v>
      </c>
      <c r="S330" s="23">
        <v>42225.0</v>
      </c>
      <c r="T330" s="25">
        <v>0.0</v>
      </c>
      <c r="U330" s="25">
        <v>1281.0</v>
      </c>
      <c r="V330" s="33" t="s">
        <v>36</v>
      </c>
      <c r="W330" s="5"/>
      <c r="X330" s="27">
        <f t="shared" si="3"/>
        <v>73</v>
      </c>
      <c r="Y330" s="28">
        <f t="shared" si="4"/>
        <v>0.0753125</v>
      </c>
      <c r="Z330" s="27" t="str">
        <f t="shared" si="5"/>
        <v/>
      </c>
      <c r="AA330" s="29"/>
      <c r="AB330" s="29">
        <v>327.0</v>
      </c>
      <c r="AC330" s="29"/>
      <c r="AG330" s="10"/>
    </row>
    <row r="331">
      <c r="A331" s="23">
        <v>328.0</v>
      </c>
      <c r="B331" s="10" t="s">
        <v>809</v>
      </c>
      <c r="C331" s="18">
        <v>40871.65064814815</v>
      </c>
      <c r="D331" s="18">
        <v>43656.749027777776</v>
      </c>
      <c r="E331" s="10" t="s">
        <v>39</v>
      </c>
      <c r="F331" s="23">
        <v>0.0</v>
      </c>
      <c r="G331" s="25">
        <v>1777.0</v>
      </c>
      <c r="H331" s="23">
        <v>145.0</v>
      </c>
      <c r="I331" s="23">
        <v>79.0</v>
      </c>
      <c r="J331" s="23">
        <v>9.0</v>
      </c>
      <c r="K331" s="23">
        <v>71.0</v>
      </c>
      <c r="L331" s="23">
        <v>19072.0</v>
      </c>
      <c r="M331" s="23">
        <v>0.0</v>
      </c>
      <c r="N331" s="10" t="s">
        <v>36</v>
      </c>
      <c r="O331" s="10" t="s">
        <v>36</v>
      </c>
      <c r="P331" s="23">
        <v>0.0</v>
      </c>
      <c r="Q331" s="23">
        <v>0.0</v>
      </c>
      <c r="R331" s="23">
        <v>0.0</v>
      </c>
      <c r="S331" s="10" t="s">
        <v>36</v>
      </c>
      <c r="T331" s="14" t="s">
        <v>36</v>
      </c>
      <c r="U331" s="25">
        <v>1732.0</v>
      </c>
      <c r="V331" s="33" t="s">
        <v>36</v>
      </c>
      <c r="W331" s="5"/>
      <c r="X331" s="27">
        <f t="shared" si="3"/>
        <v>159</v>
      </c>
      <c r="Y331" s="28">
        <f t="shared" si="4"/>
        <v>5.049328704</v>
      </c>
      <c r="Z331" s="27" t="str">
        <f t="shared" si="5"/>
        <v/>
      </c>
      <c r="AA331" s="29"/>
      <c r="AB331" s="29">
        <v>328.0</v>
      </c>
      <c r="AC331" s="29"/>
      <c r="AG331" s="10"/>
    </row>
    <row r="332">
      <c r="A332" s="23">
        <v>329.0</v>
      </c>
      <c r="B332" s="10" t="s">
        <v>810</v>
      </c>
      <c r="C332" s="18">
        <v>40206.298113425924</v>
      </c>
      <c r="D332" s="18">
        <v>43661.7737037037</v>
      </c>
      <c r="E332" s="10" t="s">
        <v>39</v>
      </c>
      <c r="F332" s="23">
        <v>3.0</v>
      </c>
      <c r="G332" s="25">
        <v>1777.0</v>
      </c>
      <c r="H332" s="23">
        <v>82.0</v>
      </c>
      <c r="I332" s="23">
        <v>428.0</v>
      </c>
      <c r="J332" s="23">
        <v>35.0</v>
      </c>
      <c r="K332" s="23">
        <v>254.0</v>
      </c>
      <c r="L332" s="23">
        <v>33375.0</v>
      </c>
      <c r="M332" s="23">
        <v>14.29</v>
      </c>
      <c r="N332" s="23">
        <v>1055.0</v>
      </c>
      <c r="O332" s="23">
        <v>193.0</v>
      </c>
      <c r="P332" s="23">
        <v>1.0</v>
      </c>
      <c r="Q332" s="23">
        <v>0.0</v>
      </c>
      <c r="R332" s="23">
        <v>3.0</v>
      </c>
      <c r="S332" s="23">
        <v>33375.0</v>
      </c>
      <c r="T332" s="25">
        <v>14.29</v>
      </c>
      <c r="U332" s="25">
        <v>1848.0</v>
      </c>
      <c r="V332" s="33" t="s">
        <v>36</v>
      </c>
      <c r="W332" s="5"/>
      <c r="X332" s="27">
        <f t="shared" si="3"/>
        <v>717</v>
      </c>
      <c r="Y332" s="28">
        <f t="shared" si="4"/>
        <v>0.02465277778</v>
      </c>
      <c r="Z332" s="27" t="str">
        <f t="shared" si="5"/>
        <v/>
      </c>
      <c r="AA332" s="29"/>
      <c r="AB332" s="29">
        <v>329.0</v>
      </c>
      <c r="AC332" s="29"/>
      <c r="AG332" s="10"/>
    </row>
    <row r="333">
      <c r="A333" s="23">
        <v>330.0</v>
      </c>
      <c r="B333" s="10" t="s">
        <v>812</v>
      </c>
      <c r="C333" s="18">
        <v>41663.82200231482</v>
      </c>
      <c r="D333" s="18">
        <v>43661.415717592594</v>
      </c>
      <c r="E333" s="10" t="s">
        <v>39</v>
      </c>
      <c r="F333" s="23">
        <v>0.0</v>
      </c>
      <c r="G333" s="25">
        <v>1776.0</v>
      </c>
      <c r="H333" s="23">
        <v>113.0</v>
      </c>
      <c r="I333" s="23">
        <v>86.0</v>
      </c>
      <c r="J333" s="23">
        <v>5.0</v>
      </c>
      <c r="K333" s="23">
        <v>51.0</v>
      </c>
      <c r="L333" s="23">
        <v>28147.0</v>
      </c>
      <c r="M333" s="23">
        <v>0.0</v>
      </c>
      <c r="N333" s="23">
        <v>1054.0</v>
      </c>
      <c r="O333" s="23">
        <v>290.0</v>
      </c>
      <c r="P333" s="23">
        <v>0.0</v>
      </c>
      <c r="Q333" s="23">
        <v>0.0</v>
      </c>
      <c r="R333" s="23">
        <v>1.0</v>
      </c>
      <c r="S333" s="23">
        <v>28147.0</v>
      </c>
      <c r="T333" s="25">
        <v>0.0</v>
      </c>
      <c r="U333" s="25">
        <v>1965.0</v>
      </c>
      <c r="V333" s="25">
        <v>22.0</v>
      </c>
      <c r="W333" s="5"/>
      <c r="X333" s="27">
        <f t="shared" si="3"/>
        <v>142</v>
      </c>
      <c r="Y333" s="28">
        <f t="shared" si="4"/>
        <v>0.3826388889</v>
      </c>
      <c r="Z333" s="27" t="str">
        <f t="shared" si="5"/>
        <v/>
      </c>
      <c r="AA333" s="29"/>
      <c r="AB333" s="29">
        <v>330.0</v>
      </c>
      <c r="AC333" s="29"/>
      <c r="AG333" s="10"/>
    </row>
    <row r="334">
      <c r="A334" s="23">
        <v>331.0</v>
      </c>
      <c r="B334" s="10" t="s">
        <v>813</v>
      </c>
      <c r="C334" s="18">
        <v>42656.47552083333</v>
      </c>
      <c r="D334" s="18">
        <v>43661.71328703704</v>
      </c>
      <c r="E334" s="10" t="s">
        <v>35</v>
      </c>
      <c r="F334" s="23">
        <v>0.0</v>
      </c>
      <c r="G334" s="25">
        <v>1776.0</v>
      </c>
      <c r="H334" s="23">
        <v>105.0</v>
      </c>
      <c r="I334" s="23">
        <v>18.0</v>
      </c>
      <c r="J334" s="23">
        <v>2.0</v>
      </c>
      <c r="K334" s="23">
        <v>3.0</v>
      </c>
      <c r="L334" s="23">
        <v>14594.0</v>
      </c>
      <c r="M334" s="23">
        <v>0.0</v>
      </c>
      <c r="N334" s="10" t="s">
        <v>36</v>
      </c>
      <c r="O334" s="10" t="s">
        <v>36</v>
      </c>
      <c r="P334" s="23">
        <v>0.0</v>
      </c>
      <c r="Q334" s="23">
        <v>0.0</v>
      </c>
      <c r="R334" s="23">
        <v>0.0</v>
      </c>
      <c r="S334" s="10" t="s">
        <v>36</v>
      </c>
      <c r="T334" s="14" t="s">
        <v>36</v>
      </c>
      <c r="U334" s="25">
        <v>2361.0</v>
      </c>
      <c r="V334" s="25">
        <v>27.0</v>
      </c>
      <c r="W334" s="5"/>
      <c r="X334" s="27">
        <f t="shared" si="3"/>
        <v>23</v>
      </c>
      <c r="Y334" s="28">
        <f t="shared" si="4"/>
        <v>0.08506944444</v>
      </c>
      <c r="Z334" s="27" t="str">
        <f t="shared" si="5"/>
        <v/>
      </c>
      <c r="AA334" s="29"/>
      <c r="AB334" s="29">
        <v>331.0</v>
      </c>
      <c r="AC334" s="29"/>
      <c r="AG334" s="10"/>
    </row>
    <row r="335">
      <c r="A335" s="23">
        <v>332.0</v>
      </c>
      <c r="B335" s="10" t="s">
        <v>815</v>
      </c>
      <c r="C335" s="18">
        <v>39920.55773148148</v>
      </c>
      <c r="D335" s="18">
        <v>43661.77321759259</v>
      </c>
      <c r="E335" s="10" t="s">
        <v>39</v>
      </c>
      <c r="F335" s="23">
        <v>0.0</v>
      </c>
      <c r="G335" s="25">
        <v>1776.0</v>
      </c>
      <c r="H335" s="23">
        <v>79.0</v>
      </c>
      <c r="I335" s="23">
        <v>197.0</v>
      </c>
      <c r="J335" s="23">
        <v>18.0</v>
      </c>
      <c r="K335" s="23">
        <v>189.0</v>
      </c>
      <c r="L335" s="23">
        <v>25672.0</v>
      </c>
      <c r="M335" s="23">
        <v>0.0</v>
      </c>
      <c r="N335" s="10" t="s">
        <v>36</v>
      </c>
      <c r="O335" s="10" t="s">
        <v>36</v>
      </c>
      <c r="P335" s="23">
        <v>0.0</v>
      </c>
      <c r="Q335" s="23">
        <v>0.0</v>
      </c>
      <c r="R335" s="23">
        <v>0.0</v>
      </c>
      <c r="S335" s="10" t="s">
        <v>36</v>
      </c>
      <c r="T335" s="14" t="s">
        <v>36</v>
      </c>
      <c r="U335" s="25">
        <v>2342.0</v>
      </c>
      <c r="V335" s="25">
        <v>16.0</v>
      </c>
      <c r="W335" s="5"/>
      <c r="X335" s="27">
        <f t="shared" si="3"/>
        <v>404</v>
      </c>
      <c r="Y335" s="28">
        <f t="shared" si="4"/>
        <v>0.02513888889</v>
      </c>
      <c r="Z335" s="27" t="str">
        <f t="shared" si="5"/>
        <v/>
      </c>
      <c r="AA335" s="29"/>
      <c r="AB335" s="29">
        <v>332.0</v>
      </c>
      <c r="AC335" s="29"/>
      <c r="AG335" s="10"/>
    </row>
    <row r="336">
      <c r="A336" s="23">
        <v>333.0</v>
      </c>
      <c r="B336" s="10" t="s">
        <v>817</v>
      </c>
      <c r="C336" s="18">
        <v>42250.530486111114</v>
      </c>
      <c r="D336" s="18">
        <v>43526.3337962963</v>
      </c>
      <c r="E336" s="10" t="s">
        <v>35</v>
      </c>
      <c r="F336" s="23">
        <v>0.0</v>
      </c>
      <c r="G336" s="25">
        <v>1776.0</v>
      </c>
      <c r="H336" s="23">
        <v>113.0</v>
      </c>
      <c r="I336" s="23">
        <v>130.0</v>
      </c>
      <c r="J336" s="23">
        <v>6.0</v>
      </c>
      <c r="K336" s="23">
        <v>61.0</v>
      </c>
      <c r="L336" s="23">
        <v>63846.0</v>
      </c>
      <c r="M336" s="23">
        <v>0.0</v>
      </c>
      <c r="N336" s="10" t="s">
        <v>36</v>
      </c>
      <c r="O336" s="10" t="s">
        <v>36</v>
      </c>
      <c r="P336" s="23">
        <v>0.0</v>
      </c>
      <c r="Q336" s="23">
        <v>0.0</v>
      </c>
      <c r="R336" s="23">
        <v>0.0</v>
      </c>
      <c r="S336" s="10" t="s">
        <v>36</v>
      </c>
      <c r="T336" s="14" t="s">
        <v>36</v>
      </c>
      <c r="U336" s="25">
        <v>1477.0</v>
      </c>
      <c r="V336" s="33" t="s">
        <v>36</v>
      </c>
      <c r="W336" s="5"/>
      <c r="X336" s="27">
        <f t="shared" si="3"/>
        <v>197</v>
      </c>
      <c r="Y336" s="28">
        <f t="shared" si="4"/>
        <v>135.4645602</v>
      </c>
      <c r="Z336" s="27" t="str">
        <f t="shared" si="5"/>
        <v/>
      </c>
      <c r="AA336" s="29"/>
      <c r="AB336" s="29">
        <v>333.0</v>
      </c>
      <c r="AC336" s="29"/>
      <c r="AG336" s="10"/>
    </row>
    <row r="337">
      <c r="A337" s="23">
        <v>334.0</v>
      </c>
      <c r="B337" s="10" t="s">
        <v>818</v>
      </c>
      <c r="C337" s="18">
        <v>43518.92329861111</v>
      </c>
      <c r="D337" s="18">
        <v>43661.72825231482</v>
      </c>
      <c r="E337" s="10" t="s">
        <v>39</v>
      </c>
      <c r="F337" s="23">
        <v>4.0</v>
      </c>
      <c r="G337" s="25">
        <v>1774.0</v>
      </c>
      <c r="H337" s="23">
        <v>101.0</v>
      </c>
      <c r="I337" s="23">
        <v>46.0</v>
      </c>
      <c r="J337" s="23">
        <v>4.0</v>
      </c>
      <c r="K337" s="23">
        <v>9.0</v>
      </c>
      <c r="L337" s="23">
        <v>13534.0</v>
      </c>
      <c r="M337" s="23">
        <v>0.0</v>
      </c>
      <c r="N337" s="23">
        <v>1420.0</v>
      </c>
      <c r="O337" s="23">
        <v>232.0</v>
      </c>
      <c r="P337" s="23">
        <v>3.0</v>
      </c>
      <c r="Q337" s="23">
        <v>0.0</v>
      </c>
      <c r="R337" s="23">
        <v>0.0</v>
      </c>
      <c r="S337" s="23">
        <v>13534.0</v>
      </c>
      <c r="T337" s="25">
        <v>0.0</v>
      </c>
      <c r="U337" s="25">
        <v>1715.0</v>
      </c>
      <c r="V337" s="25">
        <v>16.0</v>
      </c>
      <c r="W337" s="5"/>
      <c r="X337" s="27">
        <f t="shared" si="3"/>
        <v>59</v>
      </c>
      <c r="Y337" s="28">
        <f t="shared" si="4"/>
        <v>0.07010416666</v>
      </c>
      <c r="Z337" s="27" t="str">
        <f t="shared" si="5"/>
        <v/>
      </c>
      <c r="AA337" s="29"/>
      <c r="AB337" s="29">
        <v>334.0</v>
      </c>
      <c r="AC337" s="29"/>
      <c r="AG337" s="10"/>
    </row>
    <row r="338">
      <c r="A338" s="23">
        <v>335.0</v>
      </c>
      <c r="B338" s="10" t="s">
        <v>820</v>
      </c>
      <c r="C338" s="18">
        <v>43273.545960648145</v>
      </c>
      <c r="D338" s="18">
        <v>43661.74564814815</v>
      </c>
      <c r="E338" s="10" t="s">
        <v>35</v>
      </c>
      <c r="F338" s="23">
        <v>4.0</v>
      </c>
      <c r="G338" s="25">
        <v>1774.0</v>
      </c>
      <c r="H338" s="23">
        <v>63.0</v>
      </c>
      <c r="I338" s="23">
        <v>832.0</v>
      </c>
      <c r="J338" s="23">
        <v>155.0</v>
      </c>
      <c r="K338" s="23">
        <v>651.0</v>
      </c>
      <c r="L338" s="23">
        <v>5281.0</v>
      </c>
      <c r="M338" s="23">
        <v>0.0</v>
      </c>
      <c r="N338" s="23">
        <v>1465.0</v>
      </c>
      <c r="O338" s="23">
        <v>93.0</v>
      </c>
      <c r="P338" s="23">
        <v>14.0</v>
      </c>
      <c r="Q338" s="23">
        <v>1.0</v>
      </c>
      <c r="R338" s="23">
        <v>14.0</v>
      </c>
      <c r="S338" s="23">
        <v>5281.0</v>
      </c>
      <c r="T338" s="25">
        <v>0.0</v>
      </c>
      <c r="U338" s="25">
        <v>2229.0</v>
      </c>
      <c r="V338" s="33" t="s">
        <v>36</v>
      </c>
      <c r="W338" s="5"/>
      <c r="X338" s="27">
        <f t="shared" si="3"/>
        <v>1638</v>
      </c>
      <c r="Y338" s="28">
        <f t="shared" si="4"/>
        <v>0.05270833333</v>
      </c>
      <c r="Z338" s="27" t="str">
        <f t="shared" si="5"/>
        <v/>
      </c>
      <c r="AA338" s="29"/>
      <c r="AB338" s="29">
        <v>335.0</v>
      </c>
      <c r="AC338" s="29"/>
      <c r="AG338" s="10"/>
    </row>
    <row r="339">
      <c r="A339" s="23">
        <v>336.0</v>
      </c>
      <c r="B339" s="10" t="s">
        <v>821</v>
      </c>
      <c r="C339" s="18">
        <v>42023.44611111111</v>
      </c>
      <c r="D339" s="18">
        <v>43655.71670138889</v>
      </c>
      <c r="E339" s="10" t="s">
        <v>39</v>
      </c>
      <c r="F339" s="23">
        <v>0.0</v>
      </c>
      <c r="G339" s="25">
        <v>1774.0</v>
      </c>
      <c r="H339" s="23">
        <v>114.0</v>
      </c>
      <c r="I339" s="23">
        <v>170.0</v>
      </c>
      <c r="J339" s="23">
        <v>9.0</v>
      </c>
      <c r="K339" s="23">
        <v>65.0</v>
      </c>
      <c r="L339" s="23">
        <v>18100.0</v>
      </c>
      <c r="M339" s="23">
        <v>0.0</v>
      </c>
      <c r="N339" s="23">
        <v>1498.0</v>
      </c>
      <c r="O339" s="23">
        <v>117.0</v>
      </c>
      <c r="P339" s="23">
        <v>40.0</v>
      </c>
      <c r="Q339" s="23">
        <v>2.0</v>
      </c>
      <c r="R339" s="23">
        <v>13.0</v>
      </c>
      <c r="S339" s="23">
        <v>18100.0</v>
      </c>
      <c r="T339" s="25">
        <v>0.0</v>
      </c>
      <c r="U339" s="25">
        <v>1824.0</v>
      </c>
      <c r="V339" s="33" t="s">
        <v>36</v>
      </c>
      <c r="W339" s="5"/>
      <c r="X339" s="27">
        <f t="shared" si="3"/>
        <v>244</v>
      </c>
      <c r="Y339" s="28">
        <f t="shared" si="4"/>
        <v>6.081655093</v>
      </c>
      <c r="Z339" s="27" t="str">
        <f t="shared" si="5"/>
        <v/>
      </c>
      <c r="AA339" s="29"/>
      <c r="AB339" s="29">
        <v>336.0</v>
      </c>
      <c r="AC339" s="29"/>
      <c r="AG339" s="10"/>
    </row>
    <row r="340">
      <c r="A340" s="23">
        <v>337.0</v>
      </c>
      <c r="B340" s="10" t="s">
        <v>823</v>
      </c>
      <c r="C340" s="18">
        <v>42397.75418981481</v>
      </c>
      <c r="D340" s="18">
        <v>43661.7668287037</v>
      </c>
      <c r="E340" s="10" t="s">
        <v>35</v>
      </c>
      <c r="F340" s="23">
        <v>10.0</v>
      </c>
      <c r="G340" s="25">
        <v>1773.0</v>
      </c>
      <c r="H340" s="23">
        <v>56.0</v>
      </c>
      <c r="I340" s="23">
        <v>463.0</v>
      </c>
      <c r="J340" s="23">
        <v>74.0</v>
      </c>
      <c r="K340" s="23">
        <v>207.0</v>
      </c>
      <c r="L340" s="23">
        <v>35134.0</v>
      </c>
      <c r="M340" s="23">
        <v>0.0</v>
      </c>
      <c r="N340" s="23">
        <v>1398.0</v>
      </c>
      <c r="O340" s="23">
        <v>218.0</v>
      </c>
      <c r="P340" s="23">
        <v>2.0</v>
      </c>
      <c r="Q340" s="23">
        <v>0.0</v>
      </c>
      <c r="R340" s="23">
        <v>1.0</v>
      </c>
      <c r="S340" s="23">
        <v>35134.0</v>
      </c>
      <c r="T340" s="25">
        <v>0.0</v>
      </c>
      <c r="U340" s="25">
        <v>2158.0</v>
      </c>
      <c r="V340" s="26">
        <v>17.0</v>
      </c>
      <c r="W340" s="5"/>
      <c r="X340" s="27">
        <f t="shared" si="3"/>
        <v>744</v>
      </c>
      <c r="Y340" s="28">
        <f t="shared" si="4"/>
        <v>0.03152777778</v>
      </c>
      <c r="Z340" s="27" t="str">
        <f t="shared" si="5"/>
        <v/>
      </c>
      <c r="AA340" s="29"/>
      <c r="AB340" s="29">
        <v>337.0</v>
      </c>
      <c r="AC340" s="29"/>
      <c r="AG340" s="10"/>
    </row>
    <row r="341">
      <c r="A341" s="23">
        <v>338.0</v>
      </c>
      <c r="B341" s="10" t="s">
        <v>825</v>
      </c>
      <c r="C341" s="18">
        <v>43263.88009259259</v>
      </c>
      <c r="D341" s="18">
        <v>43632.30357638889</v>
      </c>
      <c r="E341" s="10" t="s">
        <v>39</v>
      </c>
      <c r="F341" s="23">
        <v>0.0</v>
      </c>
      <c r="G341" s="25">
        <v>1773.0</v>
      </c>
      <c r="H341" s="23">
        <v>78.0</v>
      </c>
      <c r="I341" s="23">
        <v>69.0</v>
      </c>
      <c r="J341" s="23">
        <v>10.0</v>
      </c>
      <c r="K341" s="23">
        <v>32.0</v>
      </c>
      <c r="L341" s="23">
        <v>5363.0</v>
      </c>
      <c r="M341" s="23">
        <v>0.0</v>
      </c>
      <c r="N341" s="23">
        <v>1245.0</v>
      </c>
      <c r="O341" s="23">
        <v>229.0</v>
      </c>
      <c r="P341" s="23">
        <v>3.0</v>
      </c>
      <c r="Q341" s="23">
        <v>0.0</v>
      </c>
      <c r="R341" s="23">
        <v>0.0</v>
      </c>
      <c r="S341" s="23">
        <v>5363.0</v>
      </c>
      <c r="T341" s="25">
        <v>0.0</v>
      </c>
      <c r="U341" s="25">
        <v>1659.0</v>
      </c>
      <c r="V341" s="25">
        <v>16.0</v>
      </c>
      <c r="W341" s="5"/>
      <c r="X341" s="27">
        <f t="shared" si="3"/>
        <v>111</v>
      </c>
      <c r="Y341" s="28">
        <f t="shared" si="4"/>
        <v>29.49478009</v>
      </c>
      <c r="Z341" s="27" t="str">
        <f t="shared" si="5"/>
        <v/>
      </c>
      <c r="AA341" s="29"/>
      <c r="AB341" s="29">
        <v>338.0</v>
      </c>
      <c r="AC341" s="29"/>
      <c r="AG341" s="10"/>
    </row>
    <row r="342">
      <c r="A342" s="23">
        <v>339.0</v>
      </c>
      <c r="B342" s="10" t="s">
        <v>826</v>
      </c>
      <c r="C342" s="18">
        <v>40023.818715277775</v>
      </c>
      <c r="D342" s="18">
        <v>43661.75099537037</v>
      </c>
      <c r="E342" s="10" t="s">
        <v>39</v>
      </c>
      <c r="F342" s="23">
        <v>0.0</v>
      </c>
      <c r="G342" s="25">
        <v>1773.0</v>
      </c>
      <c r="H342" s="23">
        <v>106.0</v>
      </c>
      <c r="I342" s="23">
        <v>57.0</v>
      </c>
      <c r="J342" s="23">
        <v>10.0</v>
      </c>
      <c r="K342" s="23">
        <v>26.0</v>
      </c>
      <c r="L342" s="23">
        <v>33305.0</v>
      </c>
      <c r="M342" s="23">
        <v>0.0</v>
      </c>
      <c r="N342" s="10" t="s">
        <v>36</v>
      </c>
      <c r="O342" s="10" t="s">
        <v>36</v>
      </c>
      <c r="P342" s="23">
        <v>0.0</v>
      </c>
      <c r="Q342" s="23">
        <v>0.0</v>
      </c>
      <c r="R342" s="23">
        <v>0.0</v>
      </c>
      <c r="S342" s="10" t="s">
        <v>36</v>
      </c>
      <c r="T342" s="14" t="s">
        <v>36</v>
      </c>
      <c r="U342" s="25">
        <v>1382.0</v>
      </c>
      <c r="V342" s="25">
        <v>14.0</v>
      </c>
      <c r="W342" s="5"/>
      <c r="X342" s="27">
        <f t="shared" si="3"/>
        <v>93</v>
      </c>
      <c r="Y342" s="28">
        <f t="shared" si="4"/>
        <v>0.04736111111</v>
      </c>
      <c r="Z342" s="27" t="str">
        <f t="shared" si="5"/>
        <v/>
      </c>
      <c r="AA342" s="29"/>
      <c r="AB342" s="29">
        <v>339.0</v>
      </c>
      <c r="AC342" s="29"/>
      <c r="AG342" s="10"/>
    </row>
    <row r="343">
      <c r="A343" s="23">
        <v>340.0</v>
      </c>
      <c r="B343" s="10" t="s">
        <v>546</v>
      </c>
      <c r="C343" s="18">
        <v>42948.404861111114</v>
      </c>
      <c r="D343" s="18">
        <v>43661.73909722222</v>
      </c>
      <c r="E343" s="10" t="s">
        <v>39</v>
      </c>
      <c r="F343" s="23">
        <v>7.0</v>
      </c>
      <c r="G343" s="25">
        <v>1772.0</v>
      </c>
      <c r="H343" s="23">
        <v>61.0</v>
      </c>
      <c r="I343" s="23">
        <v>215.0</v>
      </c>
      <c r="J343" s="23">
        <v>38.0</v>
      </c>
      <c r="K343" s="23">
        <v>143.0</v>
      </c>
      <c r="L343" s="23">
        <v>7471.0</v>
      </c>
      <c r="M343" s="23">
        <v>0.0</v>
      </c>
      <c r="N343" s="23">
        <v>1290.0</v>
      </c>
      <c r="O343" s="23">
        <v>141.0</v>
      </c>
      <c r="P343" s="23">
        <v>6.0</v>
      </c>
      <c r="Q343" s="23">
        <v>1.0</v>
      </c>
      <c r="R343" s="23">
        <v>1.0</v>
      </c>
      <c r="S343" s="23">
        <v>7471.0</v>
      </c>
      <c r="T343" s="25">
        <v>0.0</v>
      </c>
      <c r="U343" s="25">
        <v>1479.0</v>
      </c>
      <c r="V343" s="26">
        <v>17.0</v>
      </c>
      <c r="W343" s="5"/>
      <c r="X343" s="27">
        <f t="shared" si="3"/>
        <v>396</v>
      </c>
      <c r="Y343" s="28">
        <f t="shared" si="4"/>
        <v>0.05925925926</v>
      </c>
      <c r="Z343" s="27" t="str">
        <f t="shared" si="5"/>
        <v>SI</v>
      </c>
      <c r="AA343" s="29"/>
      <c r="AB343" s="29">
        <v>340.0</v>
      </c>
      <c r="AC343" s="29"/>
      <c r="AG343" s="10"/>
    </row>
    <row r="344">
      <c r="A344" s="23">
        <v>341.0</v>
      </c>
      <c r="B344" s="10" t="s">
        <v>829</v>
      </c>
      <c r="C344" s="18">
        <v>43632.271631944444</v>
      </c>
      <c r="D344" s="18">
        <v>43661.702511574076</v>
      </c>
      <c r="E344" s="10" t="s">
        <v>35</v>
      </c>
      <c r="F344" s="23">
        <v>14.0</v>
      </c>
      <c r="G344" s="25">
        <v>1770.0</v>
      </c>
      <c r="H344" s="23">
        <v>98.0</v>
      </c>
      <c r="I344" s="23">
        <v>10.0</v>
      </c>
      <c r="J344" s="23">
        <v>2.0</v>
      </c>
      <c r="K344" s="23">
        <v>2.0</v>
      </c>
      <c r="L344" s="23">
        <v>3653.0</v>
      </c>
      <c r="M344" s="23">
        <v>0.0</v>
      </c>
      <c r="N344" s="10" t="s">
        <v>36</v>
      </c>
      <c r="O344" s="10" t="s">
        <v>36</v>
      </c>
      <c r="P344" s="23">
        <v>0.0</v>
      </c>
      <c r="Q344" s="23">
        <v>0.0</v>
      </c>
      <c r="R344" s="23">
        <v>0.0</v>
      </c>
      <c r="S344" s="10" t="s">
        <v>36</v>
      </c>
      <c r="T344" s="14" t="s">
        <v>36</v>
      </c>
      <c r="U344" s="25">
        <v>2406.0</v>
      </c>
      <c r="V344" s="26">
        <v>22.0</v>
      </c>
      <c r="W344" s="5"/>
      <c r="X344" s="27">
        <f t="shared" si="3"/>
        <v>14</v>
      </c>
      <c r="Y344" s="28">
        <f t="shared" si="4"/>
        <v>0.0958449074</v>
      </c>
      <c r="Z344" s="27" t="str">
        <f t="shared" si="5"/>
        <v/>
      </c>
      <c r="AA344" s="29"/>
      <c r="AB344" s="29">
        <v>341.0</v>
      </c>
      <c r="AC344" s="29"/>
      <c r="AG344" s="10"/>
    </row>
    <row r="345">
      <c r="A345" s="23">
        <v>342.0</v>
      </c>
      <c r="B345" s="10" t="s">
        <v>656</v>
      </c>
      <c r="C345" s="18">
        <v>43263.30863425926</v>
      </c>
      <c r="D345" s="18">
        <v>43661.78984953704</v>
      </c>
      <c r="E345" s="10" t="s">
        <v>39</v>
      </c>
      <c r="F345" s="23">
        <v>4.0</v>
      </c>
      <c r="G345" s="25">
        <v>1770.0</v>
      </c>
      <c r="H345" s="23">
        <v>89.0</v>
      </c>
      <c r="I345" s="23">
        <v>262.0</v>
      </c>
      <c r="J345" s="23">
        <v>20.0</v>
      </c>
      <c r="K345" s="23">
        <v>167.0</v>
      </c>
      <c r="L345" s="23">
        <v>10289.0</v>
      </c>
      <c r="M345" s="23">
        <v>6.67</v>
      </c>
      <c r="N345" s="23">
        <v>1332.0</v>
      </c>
      <c r="O345" s="23">
        <v>202.0</v>
      </c>
      <c r="P345" s="23">
        <v>3.0</v>
      </c>
      <c r="Q345" s="23">
        <v>0.0</v>
      </c>
      <c r="R345" s="23">
        <v>4.0</v>
      </c>
      <c r="S345" s="23">
        <v>10289.0</v>
      </c>
      <c r="T345" s="25">
        <v>6.67</v>
      </c>
      <c r="U345" s="25">
        <v>1634.0</v>
      </c>
      <c r="V345" s="26">
        <v>20.0</v>
      </c>
      <c r="W345" s="5"/>
      <c r="X345" s="27">
        <f t="shared" si="3"/>
        <v>449</v>
      </c>
      <c r="Y345" s="28">
        <f t="shared" si="4"/>
        <v>0.008506944439</v>
      </c>
      <c r="Z345" s="27" t="str">
        <f t="shared" si="5"/>
        <v>SI</v>
      </c>
      <c r="AA345" s="29"/>
      <c r="AB345" s="29">
        <v>342.0</v>
      </c>
      <c r="AC345" s="29"/>
      <c r="AG345" s="10"/>
    </row>
    <row r="346">
      <c r="A346" s="23">
        <v>343.0</v>
      </c>
      <c r="B346" s="10" t="s">
        <v>831</v>
      </c>
      <c r="C346" s="18">
        <v>41018.59357638889</v>
      </c>
      <c r="D346" s="18">
        <v>43655.708402777775</v>
      </c>
      <c r="E346" s="10" t="s">
        <v>39</v>
      </c>
      <c r="F346" s="23">
        <v>0.0</v>
      </c>
      <c r="G346" s="25">
        <v>1770.0</v>
      </c>
      <c r="H346" s="23">
        <v>71.0</v>
      </c>
      <c r="I346" s="23">
        <v>493.0</v>
      </c>
      <c r="J346" s="23">
        <v>48.0</v>
      </c>
      <c r="K346" s="23">
        <v>454.0</v>
      </c>
      <c r="L346" s="23">
        <v>19914.0</v>
      </c>
      <c r="M346" s="23">
        <v>0.0</v>
      </c>
      <c r="N346" s="23">
        <v>1541.0</v>
      </c>
      <c r="O346" s="23">
        <v>120.0</v>
      </c>
      <c r="P346" s="23">
        <v>25.0</v>
      </c>
      <c r="Q346" s="23">
        <v>1.0</v>
      </c>
      <c r="R346" s="23">
        <v>22.0</v>
      </c>
      <c r="S346" s="23">
        <v>19914.0</v>
      </c>
      <c r="T346" s="25">
        <v>0.0</v>
      </c>
      <c r="U346" s="25">
        <v>1756.0</v>
      </c>
      <c r="V346" s="33" t="s">
        <v>36</v>
      </c>
      <c r="W346" s="5"/>
      <c r="X346" s="27">
        <f t="shared" si="3"/>
        <v>995</v>
      </c>
      <c r="Y346" s="28">
        <f t="shared" si="4"/>
        <v>6.089953704</v>
      </c>
      <c r="Z346" s="27" t="str">
        <f t="shared" si="5"/>
        <v/>
      </c>
      <c r="AA346" s="29"/>
      <c r="AB346" s="29">
        <v>343.0</v>
      </c>
      <c r="AC346" s="29"/>
      <c r="AG346" s="10"/>
    </row>
    <row r="347">
      <c r="A347" s="23">
        <v>344.0</v>
      </c>
      <c r="B347" s="10" t="s">
        <v>834</v>
      </c>
      <c r="C347" s="18">
        <v>41149.78538194444</v>
      </c>
      <c r="D347" s="18">
        <v>43660.49711805556</v>
      </c>
      <c r="E347" s="10" t="s">
        <v>39</v>
      </c>
      <c r="F347" s="23">
        <v>3.0</v>
      </c>
      <c r="G347" s="25">
        <v>1770.0</v>
      </c>
      <c r="H347" s="23">
        <v>50.0</v>
      </c>
      <c r="I347" s="23">
        <v>684.0</v>
      </c>
      <c r="J347" s="23">
        <v>101.0</v>
      </c>
      <c r="K347" s="23">
        <v>489.0</v>
      </c>
      <c r="L347" s="23">
        <v>33048.0</v>
      </c>
      <c r="M347" s="23">
        <v>8.82</v>
      </c>
      <c r="N347" s="23">
        <v>1601.0</v>
      </c>
      <c r="O347" s="23">
        <v>87.0</v>
      </c>
      <c r="P347" s="23">
        <v>54.0</v>
      </c>
      <c r="Q347" s="23">
        <v>6.0</v>
      </c>
      <c r="R347" s="23">
        <v>40.0</v>
      </c>
      <c r="S347" s="23">
        <v>33048.0</v>
      </c>
      <c r="T347" s="25">
        <v>8.82</v>
      </c>
      <c r="U347" s="25">
        <v>2122.0</v>
      </c>
      <c r="V347" s="25">
        <v>28.0</v>
      </c>
      <c r="W347" s="5"/>
      <c r="X347" s="27">
        <f t="shared" si="3"/>
        <v>1274</v>
      </c>
      <c r="Y347" s="28">
        <f t="shared" si="4"/>
        <v>1.301238426</v>
      </c>
      <c r="Z347" s="27" t="str">
        <f t="shared" si="5"/>
        <v/>
      </c>
      <c r="AA347" s="29"/>
      <c r="AB347" s="29">
        <v>344.0</v>
      </c>
      <c r="AC347" s="29"/>
      <c r="AG347" s="10"/>
    </row>
    <row r="348">
      <c r="A348" s="23">
        <v>345.0</v>
      </c>
      <c r="B348" s="10" t="s">
        <v>836</v>
      </c>
      <c r="C348" s="18">
        <v>42914.50405092593</v>
      </c>
      <c r="D348" s="18">
        <v>43661.245092592595</v>
      </c>
      <c r="E348" s="10" t="s">
        <v>39</v>
      </c>
      <c r="F348" s="23">
        <v>0.0</v>
      </c>
      <c r="G348" s="25">
        <v>1769.0</v>
      </c>
      <c r="H348" s="23">
        <v>107.0</v>
      </c>
      <c r="I348" s="23">
        <v>244.0</v>
      </c>
      <c r="J348" s="23">
        <v>13.0</v>
      </c>
      <c r="K348" s="23">
        <v>149.0</v>
      </c>
      <c r="L348" s="23">
        <v>40933.0</v>
      </c>
      <c r="M348" s="23">
        <v>0.0</v>
      </c>
      <c r="N348" s="23">
        <v>1283.0</v>
      </c>
      <c r="O348" s="23">
        <v>114.0</v>
      </c>
      <c r="P348" s="23">
        <v>9.0</v>
      </c>
      <c r="Q348" s="23">
        <v>0.0</v>
      </c>
      <c r="R348" s="23">
        <v>15.0</v>
      </c>
      <c r="S348" s="23">
        <v>40933.0</v>
      </c>
      <c r="T348" s="25">
        <v>0.0</v>
      </c>
      <c r="U348" s="25">
        <v>1705.0</v>
      </c>
      <c r="V348" s="26">
        <v>23.0</v>
      </c>
      <c r="W348" s="5"/>
      <c r="X348" s="27">
        <f t="shared" si="3"/>
        <v>406</v>
      </c>
      <c r="Y348" s="28">
        <f t="shared" si="4"/>
        <v>0.5532638889</v>
      </c>
      <c r="Z348" s="27" t="str">
        <f t="shared" si="5"/>
        <v/>
      </c>
      <c r="AA348" s="29"/>
      <c r="AB348" s="29">
        <v>345.0</v>
      </c>
      <c r="AC348" s="29"/>
      <c r="AG348" s="10"/>
    </row>
    <row r="349">
      <c r="A349" s="23">
        <v>346.0</v>
      </c>
      <c r="B349" s="10" t="s">
        <v>79</v>
      </c>
      <c r="C349" s="18">
        <v>40004.680613425924</v>
      </c>
      <c r="D349" s="18">
        <v>43661.46480324074</v>
      </c>
      <c r="E349" s="10" t="s">
        <v>39</v>
      </c>
      <c r="F349" s="23">
        <v>3.0</v>
      </c>
      <c r="G349" s="25">
        <v>1769.0</v>
      </c>
      <c r="H349" s="23">
        <v>138.0</v>
      </c>
      <c r="I349" s="23">
        <v>436.0</v>
      </c>
      <c r="J349" s="23">
        <v>32.0</v>
      </c>
      <c r="K349" s="23">
        <v>132.0</v>
      </c>
      <c r="L349" s="23">
        <v>9446.0</v>
      </c>
      <c r="M349" s="23">
        <v>0.0</v>
      </c>
      <c r="N349" s="23">
        <v>1674.0</v>
      </c>
      <c r="O349" s="23">
        <v>145.0</v>
      </c>
      <c r="P349" s="23">
        <v>46.0</v>
      </c>
      <c r="Q349" s="23">
        <v>2.0</v>
      </c>
      <c r="R349" s="23">
        <v>18.0</v>
      </c>
      <c r="S349" s="23">
        <v>9446.0</v>
      </c>
      <c r="T349" s="25">
        <v>0.0</v>
      </c>
      <c r="U349" s="25">
        <v>1706.0</v>
      </c>
      <c r="V349" s="33" t="s">
        <v>36</v>
      </c>
      <c r="W349" s="5"/>
      <c r="X349" s="27">
        <f t="shared" si="3"/>
        <v>600</v>
      </c>
      <c r="Y349" s="28">
        <f t="shared" si="4"/>
        <v>0.3335532407</v>
      </c>
      <c r="Z349" s="27" t="str">
        <f t="shared" si="5"/>
        <v>SI</v>
      </c>
      <c r="AA349" s="29"/>
      <c r="AB349" s="29">
        <v>346.0</v>
      </c>
      <c r="AC349" s="29"/>
      <c r="AG349" s="10"/>
    </row>
    <row r="350">
      <c r="A350" s="23">
        <v>347.0</v>
      </c>
      <c r="B350" s="10" t="s">
        <v>839</v>
      </c>
      <c r="C350" s="18">
        <v>40929.37650462963</v>
      </c>
      <c r="D350" s="18">
        <v>43661.521006944444</v>
      </c>
      <c r="E350" s="10" t="s">
        <v>35</v>
      </c>
      <c r="F350" s="23">
        <v>21.0</v>
      </c>
      <c r="G350" s="25">
        <v>1768.0</v>
      </c>
      <c r="H350" s="23">
        <v>62.0</v>
      </c>
      <c r="I350" s="23">
        <v>705.0</v>
      </c>
      <c r="J350" s="23">
        <v>80.0</v>
      </c>
      <c r="K350" s="23">
        <v>353.0</v>
      </c>
      <c r="L350" s="23">
        <v>24988.0</v>
      </c>
      <c r="M350" s="23">
        <v>0.0</v>
      </c>
      <c r="N350" s="10" t="s">
        <v>36</v>
      </c>
      <c r="O350" s="10" t="s">
        <v>36</v>
      </c>
      <c r="P350" s="23">
        <v>0.0</v>
      </c>
      <c r="Q350" s="23">
        <v>0.0</v>
      </c>
      <c r="R350" s="23">
        <v>0.0</v>
      </c>
      <c r="S350" s="10" t="s">
        <v>36</v>
      </c>
      <c r="T350" s="14" t="s">
        <v>36</v>
      </c>
      <c r="U350" s="25">
        <v>1561.0</v>
      </c>
      <c r="V350" s="33" t="s">
        <v>36</v>
      </c>
      <c r="W350" s="5"/>
      <c r="X350" s="27">
        <f t="shared" si="3"/>
        <v>1138</v>
      </c>
      <c r="Y350" s="28">
        <f t="shared" si="4"/>
        <v>0.277349537</v>
      </c>
      <c r="Z350" s="27" t="str">
        <f t="shared" si="5"/>
        <v/>
      </c>
      <c r="AA350" s="29"/>
      <c r="AB350" s="29">
        <v>347.0</v>
      </c>
      <c r="AC350" s="29"/>
      <c r="AG350" s="10"/>
    </row>
    <row r="351">
      <c r="A351" s="23">
        <v>348.0</v>
      </c>
      <c r="B351" s="10" t="s">
        <v>105</v>
      </c>
      <c r="C351" s="18">
        <v>43264.87730324074</v>
      </c>
      <c r="D351" s="18">
        <v>43661.72524305555</v>
      </c>
      <c r="E351" s="10" t="s">
        <v>35</v>
      </c>
      <c r="F351" s="23">
        <v>92.0</v>
      </c>
      <c r="G351" s="25">
        <v>1767.0</v>
      </c>
      <c r="H351" s="23">
        <v>48.0</v>
      </c>
      <c r="I351" s="23">
        <v>339.0</v>
      </c>
      <c r="J351" s="23">
        <v>46.0</v>
      </c>
      <c r="K351" s="23">
        <v>227.0</v>
      </c>
      <c r="L351" s="23">
        <v>80124.0</v>
      </c>
      <c r="M351" s="23">
        <v>3.85</v>
      </c>
      <c r="N351" s="23">
        <v>1410.0</v>
      </c>
      <c r="O351" s="23">
        <v>91.0</v>
      </c>
      <c r="P351" s="23">
        <v>17.0</v>
      </c>
      <c r="Q351" s="23">
        <v>3.0</v>
      </c>
      <c r="R351" s="23">
        <v>9.0</v>
      </c>
      <c r="S351" s="23">
        <v>80124.0</v>
      </c>
      <c r="T351" s="25">
        <v>3.85</v>
      </c>
      <c r="U351" s="25">
        <v>2598.0</v>
      </c>
      <c r="V351" s="33" t="s">
        <v>36</v>
      </c>
      <c r="W351" s="5"/>
      <c r="X351" s="27">
        <f t="shared" si="3"/>
        <v>612</v>
      </c>
      <c r="Y351" s="28">
        <f t="shared" si="4"/>
        <v>0.07311342593</v>
      </c>
      <c r="Z351" s="27" t="str">
        <f t="shared" si="5"/>
        <v>SI</v>
      </c>
      <c r="AA351" s="29"/>
      <c r="AB351" s="29">
        <v>348.0</v>
      </c>
      <c r="AC351" s="29"/>
      <c r="AG351" s="10"/>
    </row>
    <row r="352">
      <c r="A352" s="23">
        <v>349.0</v>
      </c>
      <c r="B352" s="10" t="s">
        <v>842</v>
      </c>
      <c r="C352" s="18">
        <v>42949.792349537034</v>
      </c>
      <c r="D352" s="18">
        <v>43661.694074074076</v>
      </c>
      <c r="E352" s="10" t="s">
        <v>39</v>
      </c>
      <c r="F352" s="23">
        <v>15.0</v>
      </c>
      <c r="G352" s="25">
        <v>1765.0</v>
      </c>
      <c r="H352" s="23">
        <v>71.0</v>
      </c>
      <c r="I352" s="23">
        <v>147.0</v>
      </c>
      <c r="J352" s="23">
        <v>8.0</v>
      </c>
      <c r="K352" s="23">
        <v>49.0</v>
      </c>
      <c r="L352" s="23">
        <v>77557.0</v>
      </c>
      <c r="M352" s="23">
        <v>0.0</v>
      </c>
      <c r="N352" s="23">
        <v>1351.0</v>
      </c>
      <c r="O352" s="23">
        <v>189.0</v>
      </c>
      <c r="P352" s="23">
        <v>4.0</v>
      </c>
      <c r="Q352" s="23">
        <v>0.0</v>
      </c>
      <c r="R352" s="23">
        <v>1.0</v>
      </c>
      <c r="S352" s="23">
        <v>77557.0</v>
      </c>
      <c r="T352" s="25">
        <v>0.0</v>
      </c>
      <c r="U352" s="25">
        <v>2045.0</v>
      </c>
      <c r="V352" s="33" t="s">
        <v>36</v>
      </c>
      <c r="W352" s="5"/>
      <c r="X352" s="27">
        <f t="shared" si="3"/>
        <v>204</v>
      </c>
      <c r="Y352" s="28">
        <f t="shared" si="4"/>
        <v>0.1042824074</v>
      </c>
      <c r="Z352" s="27" t="str">
        <f t="shared" si="5"/>
        <v/>
      </c>
      <c r="AA352" s="29"/>
      <c r="AB352" s="29">
        <v>349.0</v>
      </c>
      <c r="AC352" s="29"/>
      <c r="AG352" s="10"/>
    </row>
    <row r="353">
      <c r="A353" s="23">
        <v>350.0</v>
      </c>
      <c r="B353" s="10" t="s">
        <v>843</v>
      </c>
      <c r="C353" s="18">
        <v>41341.85425925926</v>
      </c>
      <c r="D353" s="18">
        <v>43661.45358796296</v>
      </c>
      <c r="E353" s="10" t="s">
        <v>39</v>
      </c>
      <c r="F353" s="23">
        <v>0.0</v>
      </c>
      <c r="G353" s="25">
        <v>1764.0</v>
      </c>
      <c r="H353" s="23">
        <v>118.0</v>
      </c>
      <c r="I353" s="23">
        <v>16.0</v>
      </c>
      <c r="J353" s="23">
        <v>1.0</v>
      </c>
      <c r="K353" s="23">
        <v>4.0</v>
      </c>
      <c r="L353" s="23">
        <v>53338.0</v>
      </c>
      <c r="M353" s="23">
        <v>0.0</v>
      </c>
      <c r="N353" s="23">
        <v>1655.0</v>
      </c>
      <c r="O353" s="23">
        <v>271.0</v>
      </c>
      <c r="P353" s="23">
        <v>2.0</v>
      </c>
      <c r="Q353" s="23">
        <v>1.0</v>
      </c>
      <c r="R353" s="23">
        <v>0.0</v>
      </c>
      <c r="S353" s="23">
        <v>53338.0</v>
      </c>
      <c r="T353" s="25">
        <v>0.0</v>
      </c>
      <c r="U353" s="25">
        <v>1819.0</v>
      </c>
      <c r="V353" s="26">
        <v>16.0</v>
      </c>
      <c r="W353" s="5"/>
      <c r="X353" s="27">
        <f t="shared" si="3"/>
        <v>21</v>
      </c>
      <c r="Y353" s="28">
        <f t="shared" si="4"/>
        <v>0.3447685185</v>
      </c>
      <c r="Z353" s="27" t="str">
        <f t="shared" si="5"/>
        <v/>
      </c>
      <c r="AA353" s="29"/>
      <c r="AB353" s="29">
        <v>350.0</v>
      </c>
      <c r="AC353" s="29"/>
      <c r="AG353" s="10"/>
    </row>
    <row r="354">
      <c r="A354" s="23">
        <v>351.0</v>
      </c>
      <c r="B354" s="10" t="s">
        <v>845</v>
      </c>
      <c r="C354" s="18">
        <v>42874.600335648145</v>
      </c>
      <c r="D354" s="18">
        <v>43661.7653587963</v>
      </c>
      <c r="E354" s="10" t="s">
        <v>35</v>
      </c>
      <c r="F354" s="23">
        <v>0.0</v>
      </c>
      <c r="G354" s="25">
        <v>1764.0</v>
      </c>
      <c r="H354" s="23">
        <v>96.0</v>
      </c>
      <c r="I354" s="23">
        <v>327.0</v>
      </c>
      <c r="J354" s="23">
        <v>35.0</v>
      </c>
      <c r="K354" s="23">
        <v>121.0</v>
      </c>
      <c r="L354" s="23">
        <v>23513.0</v>
      </c>
      <c r="M354" s="23">
        <v>0.0</v>
      </c>
      <c r="N354" s="23">
        <v>1957.0</v>
      </c>
      <c r="O354" s="23">
        <v>159.0</v>
      </c>
      <c r="P354" s="23">
        <v>7.0</v>
      </c>
      <c r="Q354" s="23">
        <v>0.0</v>
      </c>
      <c r="R354" s="23">
        <v>0.0</v>
      </c>
      <c r="S354" s="23">
        <v>23513.0</v>
      </c>
      <c r="T354" s="25">
        <v>0.0</v>
      </c>
      <c r="U354" s="25">
        <v>1475.0</v>
      </c>
      <c r="V354" s="25">
        <v>26.0</v>
      </c>
      <c r="W354" s="5"/>
      <c r="X354" s="27">
        <f t="shared" si="3"/>
        <v>483</v>
      </c>
      <c r="Y354" s="28">
        <f t="shared" si="4"/>
        <v>0.03299768518</v>
      </c>
      <c r="Z354" s="27" t="str">
        <f t="shared" si="5"/>
        <v/>
      </c>
      <c r="AA354" s="29"/>
      <c r="AB354" s="29">
        <v>351.0</v>
      </c>
      <c r="AC354" s="29"/>
      <c r="AG354" s="10"/>
    </row>
    <row r="355">
      <c r="A355" s="23">
        <v>352.0</v>
      </c>
      <c r="B355" s="10" t="s">
        <v>846</v>
      </c>
      <c r="C355" s="18">
        <v>42772.69059027778</v>
      </c>
      <c r="D355" s="18">
        <v>43661.61158564815</v>
      </c>
      <c r="E355" s="10" t="s">
        <v>39</v>
      </c>
      <c r="F355" s="23">
        <v>1.0</v>
      </c>
      <c r="G355" s="25">
        <v>1763.0</v>
      </c>
      <c r="H355" s="23">
        <v>102.0</v>
      </c>
      <c r="I355" s="23">
        <v>248.0</v>
      </c>
      <c r="J355" s="23">
        <v>19.0</v>
      </c>
      <c r="K355" s="23">
        <v>49.0</v>
      </c>
      <c r="L355" s="23">
        <v>18959.0</v>
      </c>
      <c r="M355" s="23">
        <v>0.0</v>
      </c>
      <c r="N355" s="23">
        <v>1339.0</v>
      </c>
      <c r="O355" s="23">
        <v>249.0</v>
      </c>
      <c r="P355" s="23">
        <v>2.0</v>
      </c>
      <c r="Q355" s="23">
        <v>0.0</v>
      </c>
      <c r="R355" s="23">
        <v>0.0</v>
      </c>
      <c r="S355" s="23">
        <v>18959.0</v>
      </c>
      <c r="T355" s="25">
        <v>0.0</v>
      </c>
      <c r="U355" s="25">
        <v>1917.0</v>
      </c>
      <c r="V355" s="14" t="s">
        <v>36</v>
      </c>
      <c r="W355" s="5"/>
      <c r="X355" s="27">
        <f t="shared" si="3"/>
        <v>316</v>
      </c>
      <c r="Y355" s="28">
        <f t="shared" si="4"/>
        <v>0.1867708333</v>
      </c>
      <c r="Z355" s="27" t="str">
        <f t="shared" si="5"/>
        <v/>
      </c>
      <c r="AA355" s="29"/>
      <c r="AB355" s="29">
        <v>352.0</v>
      </c>
      <c r="AC355" s="29"/>
      <c r="AG355" s="10"/>
    </row>
    <row r="356">
      <c r="A356" s="23">
        <v>353.0</v>
      </c>
      <c r="B356" s="10" t="s">
        <v>493</v>
      </c>
      <c r="C356" s="18">
        <v>43269.63618055556</v>
      </c>
      <c r="D356" s="18">
        <v>43661.609456018516</v>
      </c>
      <c r="E356" s="10" t="s">
        <v>39</v>
      </c>
      <c r="F356" s="23">
        <v>6.0</v>
      </c>
      <c r="G356" s="25">
        <v>1762.0</v>
      </c>
      <c r="H356" s="23">
        <v>67.0</v>
      </c>
      <c r="I356" s="23">
        <v>354.0</v>
      </c>
      <c r="J356" s="23">
        <v>34.0</v>
      </c>
      <c r="K356" s="23">
        <v>160.0</v>
      </c>
      <c r="L356" s="23">
        <v>869.0</v>
      </c>
      <c r="M356" s="23">
        <v>0.0</v>
      </c>
      <c r="N356" s="23">
        <v>1533.0</v>
      </c>
      <c r="O356" s="23">
        <v>93.0</v>
      </c>
      <c r="P356" s="23">
        <v>31.0</v>
      </c>
      <c r="Q356" s="23">
        <v>1.0</v>
      </c>
      <c r="R356" s="23">
        <v>14.0</v>
      </c>
      <c r="S356" s="23">
        <v>869.0</v>
      </c>
      <c r="T356" s="25">
        <v>0.0</v>
      </c>
      <c r="U356" s="25">
        <v>1880.0</v>
      </c>
      <c r="V356" s="25">
        <v>24.0</v>
      </c>
      <c r="W356" s="5"/>
      <c r="X356" s="27">
        <f t="shared" si="3"/>
        <v>548</v>
      </c>
      <c r="Y356" s="28">
        <f t="shared" si="4"/>
        <v>0.188900463</v>
      </c>
      <c r="Z356" s="27" t="str">
        <f t="shared" si="5"/>
        <v>SI</v>
      </c>
      <c r="AA356" s="29"/>
      <c r="AB356" s="29">
        <v>353.0</v>
      </c>
      <c r="AC356" s="29"/>
      <c r="AG356" s="10"/>
    </row>
    <row r="357">
      <c r="A357" s="23">
        <v>354.0</v>
      </c>
      <c r="B357" s="10" t="s">
        <v>849</v>
      </c>
      <c r="C357" s="18">
        <v>42277.17524305556</v>
      </c>
      <c r="D357" s="18">
        <v>43635.23232638889</v>
      </c>
      <c r="E357" s="10" t="s">
        <v>39</v>
      </c>
      <c r="F357" s="23">
        <v>0.0</v>
      </c>
      <c r="G357" s="25">
        <v>1762.0</v>
      </c>
      <c r="H357" s="23">
        <v>77.0</v>
      </c>
      <c r="I357" s="23">
        <v>32.0</v>
      </c>
      <c r="J357" s="23">
        <v>2.0</v>
      </c>
      <c r="K357" s="23">
        <v>23.0</v>
      </c>
      <c r="L357" s="23">
        <v>46230.0</v>
      </c>
      <c r="M357" s="23">
        <v>0.0</v>
      </c>
      <c r="N357" s="23">
        <v>1552.0</v>
      </c>
      <c r="O357" s="23">
        <v>158.0</v>
      </c>
      <c r="P357" s="23">
        <v>6.0</v>
      </c>
      <c r="Q357" s="23">
        <v>0.0</v>
      </c>
      <c r="R357" s="23">
        <v>0.0</v>
      </c>
      <c r="S357" s="23">
        <v>46230.0</v>
      </c>
      <c r="T357" s="25">
        <v>0.0</v>
      </c>
      <c r="U357" s="25">
        <v>1378.0</v>
      </c>
      <c r="V357" s="33" t="s">
        <v>36</v>
      </c>
      <c r="W357" s="5"/>
      <c r="X357" s="27">
        <f t="shared" si="3"/>
        <v>57</v>
      </c>
      <c r="Y357" s="28">
        <f t="shared" si="4"/>
        <v>26.56603009</v>
      </c>
      <c r="Z357" s="27" t="str">
        <f t="shared" si="5"/>
        <v/>
      </c>
      <c r="AA357" s="29"/>
      <c r="AB357" s="29">
        <v>354.0</v>
      </c>
      <c r="AC357" s="29"/>
      <c r="AG357" s="10"/>
    </row>
    <row r="358">
      <c r="A358" s="23">
        <v>355.0</v>
      </c>
      <c r="B358" s="10" t="s">
        <v>850</v>
      </c>
      <c r="C358" s="18">
        <v>42846.34300925926</v>
      </c>
      <c r="D358" s="18">
        <v>43619.6346875</v>
      </c>
      <c r="E358" s="10" t="s">
        <v>39</v>
      </c>
      <c r="F358" s="23">
        <v>0.0</v>
      </c>
      <c r="G358" s="25">
        <v>1761.0</v>
      </c>
      <c r="H358" s="23">
        <v>85.0</v>
      </c>
      <c r="I358" s="23">
        <v>34.0</v>
      </c>
      <c r="J358" s="23">
        <v>9.0</v>
      </c>
      <c r="K358" s="23">
        <v>14.0</v>
      </c>
      <c r="L358" s="23">
        <v>18010.0</v>
      </c>
      <c r="M358" s="23">
        <v>0.0</v>
      </c>
      <c r="N358" s="23">
        <v>1437.0</v>
      </c>
      <c r="O358" s="23">
        <v>209.0</v>
      </c>
      <c r="P358" s="23">
        <v>2.0</v>
      </c>
      <c r="Q358" s="23">
        <v>0.0</v>
      </c>
      <c r="R358" s="23">
        <v>0.0</v>
      </c>
      <c r="S358" s="23">
        <v>18010.0</v>
      </c>
      <c r="T358" s="25">
        <v>0.0</v>
      </c>
      <c r="U358" s="25">
        <v>1674.0</v>
      </c>
      <c r="V358" s="33" t="s">
        <v>36</v>
      </c>
      <c r="W358" s="5"/>
      <c r="X358" s="27">
        <f t="shared" si="3"/>
        <v>57</v>
      </c>
      <c r="Y358" s="28">
        <f t="shared" si="4"/>
        <v>42.16366898</v>
      </c>
      <c r="Z358" s="27" t="str">
        <f t="shared" si="5"/>
        <v/>
      </c>
      <c r="AA358" s="29"/>
      <c r="AB358" s="29">
        <v>355.0</v>
      </c>
      <c r="AC358" s="29"/>
      <c r="AG358" s="10"/>
    </row>
    <row r="359">
      <c r="A359" s="23">
        <v>356.0</v>
      </c>
      <c r="B359" s="10" t="s">
        <v>852</v>
      </c>
      <c r="C359" s="18">
        <v>40276.58511574074</v>
      </c>
      <c r="D359" s="18">
        <v>43661.65194444444</v>
      </c>
      <c r="E359" s="10" t="s">
        <v>39</v>
      </c>
      <c r="F359" s="23">
        <v>1.0</v>
      </c>
      <c r="G359" s="25">
        <v>1760.0</v>
      </c>
      <c r="H359" s="23">
        <v>84.0</v>
      </c>
      <c r="I359" s="23">
        <v>2010.0</v>
      </c>
      <c r="J359" s="23">
        <v>572.0</v>
      </c>
      <c r="K359" s="23">
        <v>1553.0</v>
      </c>
      <c r="L359" s="23">
        <v>11882.0</v>
      </c>
      <c r="M359" s="23">
        <v>100.0</v>
      </c>
      <c r="N359" s="23">
        <v>1425.0</v>
      </c>
      <c r="O359" s="23">
        <v>119.0</v>
      </c>
      <c r="P359" s="23">
        <v>39.0</v>
      </c>
      <c r="Q359" s="23">
        <v>4.0</v>
      </c>
      <c r="R359" s="23">
        <v>38.0</v>
      </c>
      <c r="S359" s="23">
        <v>11882.0</v>
      </c>
      <c r="T359" s="25">
        <v>100.0</v>
      </c>
      <c r="U359" s="25">
        <v>1904.0</v>
      </c>
      <c r="V359" s="33" t="s">
        <v>36</v>
      </c>
      <c r="W359" s="5"/>
      <c r="X359" s="27">
        <f t="shared" si="3"/>
        <v>4135</v>
      </c>
      <c r="Y359" s="28">
        <f t="shared" si="4"/>
        <v>0.146412037</v>
      </c>
      <c r="Z359" s="27" t="str">
        <f t="shared" si="5"/>
        <v/>
      </c>
      <c r="AA359" s="29"/>
      <c r="AB359" s="29">
        <v>356.0</v>
      </c>
      <c r="AC359" s="29"/>
      <c r="AG359" s="10"/>
    </row>
    <row r="360">
      <c r="A360" s="23">
        <v>357.0</v>
      </c>
      <c r="B360" s="10" t="s">
        <v>853</v>
      </c>
      <c r="C360" s="18">
        <v>43597.439259259256</v>
      </c>
      <c r="D360" s="18">
        <v>43661.6590625</v>
      </c>
      <c r="E360" s="10" t="s">
        <v>39</v>
      </c>
      <c r="F360" s="23">
        <v>0.0</v>
      </c>
      <c r="G360" s="25">
        <v>1760.0</v>
      </c>
      <c r="H360" s="23">
        <v>162.0</v>
      </c>
      <c r="I360" s="23">
        <v>59.0</v>
      </c>
      <c r="J360" s="23">
        <v>8.0</v>
      </c>
      <c r="K360" s="23">
        <v>37.0</v>
      </c>
      <c r="L360" s="23">
        <v>17120.0</v>
      </c>
      <c r="M360" s="23">
        <v>0.0</v>
      </c>
      <c r="N360" s="10" t="s">
        <v>36</v>
      </c>
      <c r="O360" s="10" t="s">
        <v>36</v>
      </c>
      <c r="P360" s="23">
        <v>0.0</v>
      </c>
      <c r="Q360" s="23">
        <v>0.0</v>
      </c>
      <c r="R360" s="23">
        <v>0.0</v>
      </c>
      <c r="S360" s="10" t="s">
        <v>36</v>
      </c>
      <c r="T360" s="14" t="s">
        <v>36</v>
      </c>
      <c r="U360" s="25">
        <v>1661.0</v>
      </c>
      <c r="V360" s="33" t="s">
        <v>36</v>
      </c>
      <c r="W360" s="5"/>
      <c r="X360" s="27">
        <f t="shared" si="3"/>
        <v>104</v>
      </c>
      <c r="Y360" s="28">
        <f t="shared" si="4"/>
        <v>0.1392939815</v>
      </c>
      <c r="Z360" s="27" t="str">
        <f t="shared" si="5"/>
        <v/>
      </c>
      <c r="AA360" s="29"/>
      <c r="AB360" s="29">
        <v>357.0</v>
      </c>
      <c r="AC360" s="29"/>
      <c r="AG360" s="10"/>
    </row>
    <row r="361">
      <c r="A361" s="23">
        <v>358.0</v>
      </c>
      <c r="B361" s="10" t="s">
        <v>855</v>
      </c>
      <c r="C361" s="18">
        <v>42964.24878472222</v>
      </c>
      <c r="D361" s="18">
        <v>43392.27449074074</v>
      </c>
      <c r="E361" s="10" t="s">
        <v>39</v>
      </c>
      <c r="F361" s="23">
        <v>0.0</v>
      </c>
      <c r="G361" s="25">
        <v>1760.0</v>
      </c>
      <c r="H361" s="23">
        <v>66.0</v>
      </c>
      <c r="I361" s="23">
        <v>82.0</v>
      </c>
      <c r="J361" s="23">
        <v>3.0</v>
      </c>
      <c r="K361" s="23">
        <v>27.0</v>
      </c>
      <c r="L361" s="23">
        <v>13701.0</v>
      </c>
      <c r="M361" s="23">
        <v>0.0</v>
      </c>
      <c r="N361" s="10" t="s">
        <v>36</v>
      </c>
      <c r="O361" s="10" t="s">
        <v>36</v>
      </c>
      <c r="P361" s="23">
        <v>0.0</v>
      </c>
      <c r="Q361" s="23">
        <v>0.0</v>
      </c>
      <c r="R361" s="23">
        <v>0.0</v>
      </c>
      <c r="S361" s="10" t="s">
        <v>36</v>
      </c>
      <c r="T361" s="14" t="s">
        <v>36</v>
      </c>
      <c r="U361" s="25">
        <v>1580.0</v>
      </c>
      <c r="V361" s="33" t="s">
        <v>36</v>
      </c>
      <c r="W361" s="5"/>
      <c r="X361" s="27">
        <f t="shared" si="3"/>
        <v>112</v>
      </c>
      <c r="Y361" s="28">
        <f t="shared" si="4"/>
        <v>269.5238657</v>
      </c>
      <c r="Z361" s="27" t="str">
        <f t="shared" si="5"/>
        <v/>
      </c>
      <c r="AA361" s="29"/>
      <c r="AB361" s="29">
        <v>358.0</v>
      </c>
      <c r="AC361" s="29"/>
      <c r="AG361" s="10"/>
    </row>
    <row r="362">
      <c r="A362" s="23">
        <v>359.0</v>
      </c>
      <c r="B362" s="10" t="s">
        <v>856</v>
      </c>
      <c r="C362" s="18">
        <v>43349.67322916666</v>
      </c>
      <c r="D362" s="18">
        <v>43661.64892361111</v>
      </c>
      <c r="E362" s="10" t="s">
        <v>39</v>
      </c>
      <c r="F362" s="23">
        <v>261.0</v>
      </c>
      <c r="G362" s="25">
        <v>1759.0</v>
      </c>
      <c r="H362" s="23">
        <v>41.0</v>
      </c>
      <c r="I362" s="23">
        <v>849.0</v>
      </c>
      <c r="J362" s="23">
        <v>157.0</v>
      </c>
      <c r="K362" s="23">
        <v>1051.0</v>
      </c>
      <c r="L362" s="23">
        <v>99405.0</v>
      </c>
      <c r="M362" s="23">
        <v>0.0</v>
      </c>
      <c r="N362" s="23">
        <v>1251.0</v>
      </c>
      <c r="O362" s="23">
        <v>61.0</v>
      </c>
      <c r="P362" s="23">
        <v>97.0</v>
      </c>
      <c r="Q362" s="23">
        <v>10.0</v>
      </c>
      <c r="R362" s="23">
        <v>176.0</v>
      </c>
      <c r="S362" s="23">
        <v>99405.0</v>
      </c>
      <c r="T362" s="25">
        <v>0.0</v>
      </c>
      <c r="U362" s="25">
        <v>1023.0</v>
      </c>
      <c r="V362" s="33" t="s">
        <v>36</v>
      </c>
      <c r="W362" s="5"/>
      <c r="X362" s="27">
        <f t="shared" si="3"/>
        <v>2057</v>
      </c>
      <c r="Y362" s="28">
        <f t="shared" si="4"/>
        <v>0.1494328704</v>
      </c>
      <c r="Z362" s="27" t="str">
        <f t="shared" si="5"/>
        <v/>
      </c>
      <c r="AA362" s="29"/>
      <c r="AB362" s="29">
        <v>359.0</v>
      </c>
      <c r="AC362" s="29"/>
      <c r="AG362" s="10"/>
    </row>
    <row r="363">
      <c r="A363" s="23">
        <v>360.0</v>
      </c>
      <c r="B363" s="10" t="s">
        <v>582</v>
      </c>
      <c r="C363" s="18">
        <v>42205.83988425926</v>
      </c>
      <c r="D363" s="18">
        <v>43661.639756944445</v>
      </c>
      <c r="E363" s="10" t="s">
        <v>35</v>
      </c>
      <c r="F363" s="23">
        <v>10.0</v>
      </c>
      <c r="G363" s="25">
        <v>1759.0</v>
      </c>
      <c r="H363" s="23">
        <v>63.0</v>
      </c>
      <c r="I363" s="23">
        <v>1218.0</v>
      </c>
      <c r="J363" s="23">
        <v>98.0</v>
      </c>
      <c r="K363" s="23">
        <v>451.0</v>
      </c>
      <c r="L363" s="23">
        <v>15672.0</v>
      </c>
      <c r="M363" s="23">
        <v>0.0</v>
      </c>
      <c r="N363" s="23">
        <v>1478.0</v>
      </c>
      <c r="O363" s="23">
        <v>100.0</v>
      </c>
      <c r="P363" s="23">
        <v>58.0</v>
      </c>
      <c r="Q363" s="23">
        <v>3.0</v>
      </c>
      <c r="R363" s="23">
        <v>40.0</v>
      </c>
      <c r="S363" s="23">
        <v>15672.0</v>
      </c>
      <c r="T363" s="25">
        <v>0.0</v>
      </c>
      <c r="U363" s="25">
        <v>1846.0</v>
      </c>
      <c r="V363" s="26">
        <v>24.0</v>
      </c>
      <c r="W363" s="5"/>
      <c r="X363" s="27">
        <f t="shared" si="3"/>
        <v>1767</v>
      </c>
      <c r="Y363" s="28">
        <f t="shared" si="4"/>
        <v>0.158599537</v>
      </c>
      <c r="Z363" s="27" t="str">
        <f t="shared" si="5"/>
        <v>SI</v>
      </c>
      <c r="AA363" s="29"/>
      <c r="AB363" s="29">
        <v>360.0</v>
      </c>
      <c r="AC363" s="29"/>
      <c r="AG363" s="10"/>
    </row>
    <row r="364">
      <c r="A364" s="23">
        <v>361.0</v>
      </c>
      <c r="B364" s="10" t="s">
        <v>859</v>
      </c>
      <c r="C364" s="18">
        <v>43589.610810185186</v>
      </c>
      <c r="D364" s="18">
        <v>43660.83849537037</v>
      </c>
      <c r="E364" s="10" t="s">
        <v>39</v>
      </c>
      <c r="F364" s="23">
        <v>43.0</v>
      </c>
      <c r="G364" s="25">
        <v>1759.0</v>
      </c>
      <c r="H364" s="23">
        <v>71.0</v>
      </c>
      <c r="I364" s="23">
        <v>53.0</v>
      </c>
      <c r="J364" s="23">
        <v>2.0</v>
      </c>
      <c r="K364" s="23">
        <v>8.0</v>
      </c>
      <c r="L364" s="23">
        <v>74900.0</v>
      </c>
      <c r="M364" s="23">
        <v>3.17</v>
      </c>
      <c r="N364" s="10" t="s">
        <v>36</v>
      </c>
      <c r="O364" s="10" t="s">
        <v>36</v>
      </c>
      <c r="P364" s="23">
        <v>0.0</v>
      </c>
      <c r="Q364" s="23">
        <v>0.0</v>
      </c>
      <c r="R364" s="23">
        <v>0.0</v>
      </c>
      <c r="S364" s="10" t="s">
        <v>36</v>
      </c>
      <c r="T364" s="14" t="s">
        <v>36</v>
      </c>
      <c r="U364" s="25">
        <v>1508.0</v>
      </c>
      <c r="V364" s="26">
        <v>35.0</v>
      </c>
      <c r="W364" s="5"/>
      <c r="X364" s="27">
        <f t="shared" si="3"/>
        <v>63</v>
      </c>
      <c r="Y364" s="28">
        <f t="shared" si="4"/>
        <v>0.9598611111</v>
      </c>
      <c r="Z364" s="27" t="str">
        <f t="shared" si="5"/>
        <v/>
      </c>
      <c r="AA364" s="29"/>
      <c r="AB364" s="29">
        <v>361.0</v>
      </c>
      <c r="AC364" s="29"/>
      <c r="AG364" s="10"/>
    </row>
    <row r="365">
      <c r="A365" s="23">
        <v>362.0</v>
      </c>
      <c r="B365" s="10" t="s">
        <v>476</v>
      </c>
      <c r="C365" s="18">
        <v>39892.69378472222</v>
      </c>
      <c r="D365" s="18">
        <v>43661.74837962963</v>
      </c>
      <c r="E365" s="10" t="s">
        <v>35</v>
      </c>
      <c r="F365" s="23">
        <v>23.0</v>
      </c>
      <c r="G365" s="25">
        <v>1758.0</v>
      </c>
      <c r="H365" s="23">
        <v>58.0</v>
      </c>
      <c r="I365" s="23">
        <v>1929.0</v>
      </c>
      <c r="J365" s="23">
        <v>404.0</v>
      </c>
      <c r="K365" s="23">
        <v>2000.0</v>
      </c>
      <c r="L365" s="23">
        <v>12114.0</v>
      </c>
      <c r="M365" s="23">
        <v>0.0</v>
      </c>
      <c r="N365" s="10" t="s">
        <v>36</v>
      </c>
      <c r="O365" s="10" t="s">
        <v>36</v>
      </c>
      <c r="P365" s="23">
        <v>0.0</v>
      </c>
      <c r="Q365" s="23">
        <v>0.0</v>
      </c>
      <c r="R365" s="23">
        <v>0.0</v>
      </c>
      <c r="S365" s="10" t="s">
        <v>36</v>
      </c>
      <c r="T365" s="14" t="s">
        <v>36</v>
      </c>
      <c r="U365" s="25">
        <v>1453.0</v>
      </c>
      <c r="V365" s="14" t="s">
        <v>36</v>
      </c>
      <c r="W365" s="5"/>
      <c r="X365" s="27">
        <f t="shared" si="3"/>
        <v>4333</v>
      </c>
      <c r="Y365" s="28">
        <f t="shared" si="4"/>
        <v>0.04997685185</v>
      </c>
      <c r="Z365" s="27" t="str">
        <f t="shared" si="5"/>
        <v>SI</v>
      </c>
      <c r="AA365" s="29"/>
      <c r="AB365" s="29">
        <v>362.0</v>
      </c>
      <c r="AC365" s="29"/>
      <c r="AG365" s="10"/>
    </row>
    <row r="366">
      <c r="A366" s="23">
        <v>363.0</v>
      </c>
      <c r="B366" s="10" t="s">
        <v>622</v>
      </c>
      <c r="C366" s="18">
        <v>42187.475486111114</v>
      </c>
      <c r="D366" s="18">
        <v>43661.731516203705</v>
      </c>
      <c r="E366" s="10" t="s">
        <v>35</v>
      </c>
      <c r="F366" s="23">
        <v>5.0</v>
      </c>
      <c r="G366" s="25">
        <v>1758.0</v>
      </c>
      <c r="H366" s="23">
        <v>66.0</v>
      </c>
      <c r="I366" s="23">
        <v>219.0</v>
      </c>
      <c r="J366" s="23">
        <v>39.0</v>
      </c>
      <c r="K366" s="23">
        <v>169.0</v>
      </c>
      <c r="L366" s="23">
        <v>10834.0</v>
      </c>
      <c r="M366" s="23">
        <v>0.0</v>
      </c>
      <c r="N366" s="23">
        <v>1552.0</v>
      </c>
      <c r="O366" s="23">
        <v>79.0</v>
      </c>
      <c r="P366" s="23">
        <v>55.0</v>
      </c>
      <c r="Q366" s="23">
        <v>5.0</v>
      </c>
      <c r="R366" s="23">
        <v>41.0</v>
      </c>
      <c r="S366" s="23">
        <v>10834.0</v>
      </c>
      <c r="T366" s="25">
        <v>0.0</v>
      </c>
      <c r="U366" s="25">
        <v>2243.0</v>
      </c>
      <c r="V366" s="25">
        <v>28.0</v>
      </c>
      <c r="W366" s="5"/>
      <c r="X366" s="27">
        <f t="shared" si="3"/>
        <v>427</v>
      </c>
      <c r="Y366" s="28">
        <f t="shared" si="4"/>
        <v>0.06684027777</v>
      </c>
      <c r="Z366" s="27" t="str">
        <f t="shared" si="5"/>
        <v>SI</v>
      </c>
      <c r="AA366" s="29"/>
      <c r="AB366" s="29">
        <v>363.0</v>
      </c>
      <c r="AC366" s="29"/>
      <c r="AG366" s="10"/>
    </row>
    <row r="367">
      <c r="A367" s="23">
        <v>364.0</v>
      </c>
      <c r="B367" s="10" t="s">
        <v>862</v>
      </c>
      <c r="C367" s="18">
        <v>43580.5069212963</v>
      </c>
      <c r="D367" s="18">
        <v>43661.29605324074</v>
      </c>
      <c r="E367" s="10" t="s">
        <v>39</v>
      </c>
      <c r="F367" s="23">
        <v>0.0</v>
      </c>
      <c r="G367" s="25">
        <v>1757.0</v>
      </c>
      <c r="H367" s="23">
        <v>135.0</v>
      </c>
      <c r="I367" s="23">
        <v>54.0</v>
      </c>
      <c r="J367" s="23">
        <v>3.0</v>
      </c>
      <c r="K367" s="23">
        <v>35.0</v>
      </c>
      <c r="L367" s="23">
        <v>28904.0</v>
      </c>
      <c r="M367" s="23">
        <v>0.0</v>
      </c>
      <c r="N367" s="23">
        <v>1520.0</v>
      </c>
      <c r="O367" s="23">
        <v>196.0</v>
      </c>
      <c r="P367" s="23">
        <v>3.0</v>
      </c>
      <c r="Q367" s="23">
        <v>0.0</v>
      </c>
      <c r="R367" s="23">
        <v>1.0</v>
      </c>
      <c r="S367" s="23">
        <v>28904.0</v>
      </c>
      <c r="T367" s="25">
        <v>0.0</v>
      </c>
      <c r="U367" s="25">
        <v>2061.0</v>
      </c>
      <c r="V367" s="26">
        <v>25.0</v>
      </c>
      <c r="W367" s="5"/>
      <c r="X367" s="27">
        <f t="shared" si="3"/>
        <v>92</v>
      </c>
      <c r="Y367" s="28">
        <f t="shared" si="4"/>
        <v>0.5023032407</v>
      </c>
      <c r="Z367" s="27" t="str">
        <f t="shared" si="5"/>
        <v/>
      </c>
      <c r="AA367" s="29"/>
      <c r="AB367" s="29">
        <v>364.0</v>
      </c>
      <c r="AC367" s="29"/>
      <c r="AG367" s="10"/>
    </row>
    <row r="368">
      <c r="A368" s="23">
        <v>365.0</v>
      </c>
      <c r="B368" s="10" t="s">
        <v>864</v>
      </c>
      <c r="C368" s="18">
        <v>43600.71986111111</v>
      </c>
      <c r="D368" s="18">
        <v>43661.732199074075</v>
      </c>
      <c r="E368" s="10" t="s">
        <v>39</v>
      </c>
      <c r="F368" s="23">
        <v>10.0</v>
      </c>
      <c r="G368" s="25">
        <v>1756.0</v>
      </c>
      <c r="H368" s="23">
        <v>57.0</v>
      </c>
      <c r="I368" s="23">
        <v>57.0</v>
      </c>
      <c r="J368" s="23">
        <v>11.0</v>
      </c>
      <c r="K368" s="23">
        <v>15.0</v>
      </c>
      <c r="L368" s="23">
        <v>16309.0</v>
      </c>
      <c r="M368" s="23">
        <v>4.6</v>
      </c>
      <c r="N368" s="23">
        <v>1493.0</v>
      </c>
      <c r="O368" s="23">
        <v>174.0</v>
      </c>
      <c r="P368" s="23">
        <v>2.0</v>
      </c>
      <c r="Q368" s="23">
        <v>1.0</v>
      </c>
      <c r="R368" s="23">
        <v>1.0</v>
      </c>
      <c r="S368" s="23">
        <v>16309.0</v>
      </c>
      <c r="T368" s="25">
        <v>4.6</v>
      </c>
      <c r="U368" s="25">
        <v>2052.0</v>
      </c>
      <c r="V368" s="26">
        <v>23.0</v>
      </c>
      <c r="W368" s="5"/>
      <c r="X368" s="27">
        <f t="shared" si="3"/>
        <v>83</v>
      </c>
      <c r="Y368" s="28">
        <f t="shared" si="4"/>
        <v>0.0661574074</v>
      </c>
      <c r="Z368" s="27" t="str">
        <f t="shared" si="5"/>
        <v/>
      </c>
      <c r="AA368" s="29"/>
      <c r="AB368" s="29">
        <v>365.0</v>
      </c>
      <c r="AC368" s="29"/>
      <c r="AG368" s="10"/>
    </row>
    <row r="369">
      <c r="A369" s="23">
        <v>366.0</v>
      </c>
      <c r="B369" s="10" t="s">
        <v>866</v>
      </c>
      <c r="C369" s="18">
        <v>41996.435949074075</v>
      </c>
      <c r="D369" s="18">
        <v>43661.73295138889</v>
      </c>
      <c r="E369" s="10" t="s">
        <v>39</v>
      </c>
      <c r="F369" s="23">
        <v>1.0</v>
      </c>
      <c r="G369" s="25">
        <v>1756.0</v>
      </c>
      <c r="H369" s="23">
        <v>82.0</v>
      </c>
      <c r="I369" s="23">
        <v>405.0</v>
      </c>
      <c r="J369" s="23">
        <v>42.0</v>
      </c>
      <c r="K369" s="23">
        <v>314.0</v>
      </c>
      <c r="L369" s="23">
        <v>31583.0</v>
      </c>
      <c r="M369" s="23">
        <v>33.33</v>
      </c>
      <c r="N369" s="23">
        <v>1274.0</v>
      </c>
      <c r="O369" s="23">
        <v>158.0</v>
      </c>
      <c r="P369" s="23">
        <v>5.0</v>
      </c>
      <c r="Q369" s="23">
        <v>1.0</v>
      </c>
      <c r="R369" s="23">
        <v>6.0</v>
      </c>
      <c r="S369" s="23">
        <v>31583.0</v>
      </c>
      <c r="T369" s="25">
        <v>33.33</v>
      </c>
      <c r="U369" s="25">
        <v>1768.0</v>
      </c>
      <c r="V369" s="25">
        <v>21.0</v>
      </c>
      <c r="W369" s="5"/>
      <c r="X369" s="27">
        <f t="shared" si="3"/>
        <v>761</v>
      </c>
      <c r="Y369" s="28">
        <f t="shared" si="4"/>
        <v>0.06540509259</v>
      </c>
      <c r="Z369" s="27" t="str">
        <f t="shared" si="5"/>
        <v/>
      </c>
      <c r="AA369" s="29"/>
      <c r="AB369" s="29">
        <v>366.0</v>
      </c>
      <c r="AC369" s="29"/>
      <c r="AG369" s="10"/>
    </row>
    <row r="370">
      <c r="A370" s="23">
        <v>367.0</v>
      </c>
      <c r="B370" s="10" t="s">
        <v>867</v>
      </c>
      <c r="C370" s="18">
        <v>42865.64032407408</v>
      </c>
      <c r="D370" s="18">
        <v>43661.69851851852</v>
      </c>
      <c r="E370" s="10" t="s">
        <v>39</v>
      </c>
      <c r="F370" s="23">
        <v>2.0</v>
      </c>
      <c r="G370" s="25">
        <v>1755.0</v>
      </c>
      <c r="H370" s="23">
        <v>104.0</v>
      </c>
      <c r="I370" s="23">
        <v>271.0</v>
      </c>
      <c r="J370" s="23">
        <v>19.0</v>
      </c>
      <c r="K370" s="23">
        <v>204.0</v>
      </c>
      <c r="L370" s="23">
        <v>4566.0</v>
      </c>
      <c r="M370" s="23">
        <v>0.0</v>
      </c>
      <c r="N370" s="23">
        <v>1422.0</v>
      </c>
      <c r="O370" s="23">
        <v>128.0</v>
      </c>
      <c r="P370" s="23">
        <v>11.0</v>
      </c>
      <c r="Q370" s="23">
        <v>1.0</v>
      </c>
      <c r="R370" s="23">
        <v>7.0</v>
      </c>
      <c r="S370" s="23">
        <v>4566.0</v>
      </c>
      <c r="T370" s="25">
        <v>0.0</v>
      </c>
      <c r="U370" s="25">
        <v>2379.0</v>
      </c>
      <c r="V370" s="33" t="s">
        <v>36</v>
      </c>
      <c r="W370" s="5"/>
      <c r="X370" s="27">
        <f t="shared" si="3"/>
        <v>494</v>
      </c>
      <c r="Y370" s="28">
        <f t="shared" si="4"/>
        <v>0.09983796296</v>
      </c>
      <c r="Z370" s="27" t="str">
        <f t="shared" si="5"/>
        <v/>
      </c>
      <c r="AA370" s="29"/>
      <c r="AB370" s="29">
        <v>367.0</v>
      </c>
      <c r="AC370" s="29"/>
      <c r="AG370" s="10"/>
    </row>
    <row r="371">
      <c r="A371" s="23">
        <v>368.0</v>
      </c>
      <c r="B371" s="10" t="s">
        <v>869</v>
      </c>
      <c r="C371" s="18">
        <v>43606.77333333333</v>
      </c>
      <c r="D371" s="18">
        <v>43661.66212962963</v>
      </c>
      <c r="E371" s="10" t="s">
        <v>39</v>
      </c>
      <c r="F371" s="23">
        <v>4.0</v>
      </c>
      <c r="G371" s="25">
        <v>1755.0</v>
      </c>
      <c r="H371" s="23">
        <v>92.0</v>
      </c>
      <c r="I371" s="23">
        <v>22.0</v>
      </c>
      <c r="J371" s="23">
        <v>1.0</v>
      </c>
      <c r="K371" s="23">
        <v>4.0</v>
      </c>
      <c r="L371" s="23">
        <v>7642.0</v>
      </c>
      <c r="M371" s="23">
        <v>0.0</v>
      </c>
      <c r="N371" s="10" t="s">
        <v>36</v>
      </c>
      <c r="O371" s="10" t="s">
        <v>36</v>
      </c>
      <c r="P371" s="23">
        <v>0.0</v>
      </c>
      <c r="Q371" s="23">
        <v>0.0</v>
      </c>
      <c r="R371" s="23">
        <v>0.0</v>
      </c>
      <c r="S371" s="10" t="s">
        <v>36</v>
      </c>
      <c r="T371" s="14" t="s">
        <v>36</v>
      </c>
      <c r="U371" s="25">
        <v>2506.0</v>
      </c>
      <c r="V371" s="14" t="s">
        <v>36</v>
      </c>
      <c r="W371" s="5"/>
      <c r="X371" s="27">
        <f t="shared" si="3"/>
        <v>27</v>
      </c>
      <c r="Y371" s="28">
        <f t="shared" si="4"/>
        <v>0.1362268518</v>
      </c>
      <c r="Z371" s="27" t="str">
        <f t="shared" si="5"/>
        <v/>
      </c>
      <c r="AA371" s="29"/>
      <c r="AB371" s="29">
        <v>368.0</v>
      </c>
      <c r="AC371" s="29"/>
      <c r="AG371" s="10"/>
    </row>
    <row r="372">
      <c r="A372" s="23">
        <v>369.0</v>
      </c>
      <c r="B372" s="10" t="s">
        <v>871</v>
      </c>
      <c r="C372" s="18">
        <v>43478.81177083333</v>
      </c>
      <c r="D372" s="18">
        <v>43658.82061342592</v>
      </c>
      <c r="E372" s="10" t="s">
        <v>39</v>
      </c>
      <c r="F372" s="23">
        <v>0.0</v>
      </c>
      <c r="G372" s="25">
        <v>1755.0</v>
      </c>
      <c r="H372" s="23">
        <v>145.0</v>
      </c>
      <c r="I372" s="23">
        <v>28.0</v>
      </c>
      <c r="J372" s="23">
        <v>6.0</v>
      </c>
      <c r="K372" s="23">
        <v>7.0</v>
      </c>
      <c r="L372" s="23">
        <v>16468.0</v>
      </c>
      <c r="M372" s="23">
        <v>0.0</v>
      </c>
      <c r="N372" s="23">
        <v>1529.0</v>
      </c>
      <c r="O372" s="23">
        <v>171.0</v>
      </c>
      <c r="P372" s="23">
        <v>14.0</v>
      </c>
      <c r="Q372" s="23">
        <v>1.0</v>
      </c>
      <c r="R372" s="23">
        <v>1.0</v>
      </c>
      <c r="S372" s="23">
        <v>16468.0</v>
      </c>
      <c r="T372" s="25">
        <v>0.0</v>
      </c>
      <c r="U372" s="25">
        <v>1848.0</v>
      </c>
      <c r="V372" s="26">
        <v>21.0</v>
      </c>
      <c r="W372" s="5"/>
      <c r="X372" s="27">
        <f t="shared" si="3"/>
        <v>41</v>
      </c>
      <c r="Y372" s="28">
        <f t="shared" si="4"/>
        <v>2.977743056</v>
      </c>
      <c r="Z372" s="27" t="str">
        <f t="shared" si="5"/>
        <v/>
      </c>
      <c r="AA372" s="29"/>
      <c r="AB372" s="29">
        <v>369.0</v>
      </c>
      <c r="AC372" s="29"/>
      <c r="AG372" s="10"/>
    </row>
    <row r="373">
      <c r="A373" s="23">
        <v>370.0</v>
      </c>
      <c r="B373" s="10" t="s">
        <v>872</v>
      </c>
      <c r="C373" s="18">
        <v>43483.79681712963</v>
      </c>
      <c r="D373" s="18">
        <v>43661.77699074074</v>
      </c>
      <c r="E373" s="10" t="s">
        <v>39</v>
      </c>
      <c r="F373" s="23">
        <v>7.0</v>
      </c>
      <c r="G373" s="25">
        <v>1755.0</v>
      </c>
      <c r="H373" s="23">
        <v>53.0</v>
      </c>
      <c r="I373" s="23">
        <v>293.0</v>
      </c>
      <c r="J373" s="23">
        <v>60.0</v>
      </c>
      <c r="K373" s="23">
        <v>130.0</v>
      </c>
      <c r="L373" s="23">
        <v>12554.0</v>
      </c>
      <c r="M373" s="23">
        <v>6.56</v>
      </c>
      <c r="N373" s="10" t="s">
        <v>36</v>
      </c>
      <c r="O373" s="10" t="s">
        <v>36</v>
      </c>
      <c r="P373" s="23">
        <v>0.0</v>
      </c>
      <c r="Q373" s="23">
        <v>0.0</v>
      </c>
      <c r="R373" s="23">
        <v>0.0</v>
      </c>
      <c r="S373" s="10" t="s">
        <v>36</v>
      </c>
      <c r="T373" s="14" t="s">
        <v>36</v>
      </c>
      <c r="U373" s="25">
        <v>1571.0</v>
      </c>
      <c r="V373" s="26">
        <v>13.0</v>
      </c>
      <c r="W373" s="5"/>
      <c r="X373" s="27">
        <f t="shared" si="3"/>
        <v>483</v>
      </c>
      <c r="Y373" s="28">
        <f t="shared" si="4"/>
        <v>0.02136574074</v>
      </c>
      <c r="Z373" s="27" t="str">
        <f t="shared" si="5"/>
        <v/>
      </c>
      <c r="AA373" s="29"/>
      <c r="AB373" s="29">
        <v>370.0</v>
      </c>
      <c r="AC373" s="29"/>
      <c r="AG373" s="10"/>
    </row>
    <row r="374">
      <c r="A374" s="23">
        <v>371.0</v>
      </c>
      <c r="B374" s="10" t="s">
        <v>874</v>
      </c>
      <c r="C374" s="18">
        <v>42949.385717592595</v>
      </c>
      <c r="D374" s="18">
        <v>43660.659317129626</v>
      </c>
      <c r="E374" s="10" t="s">
        <v>39</v>
      </c>
      <c r="F374" s="23">
        <v>0.0</v>
      </c>
      <c r="G374" s="25">
        <v>1754.0</v>
      </c>
      <c r="H374" s="23">
        <v>205.0</v>
      </c>
      <c r="I374" s="23">
        <v>10.0</v>
      </c>
      <c r="J374" s="23">
        <v>0.0</v>
      </c>
      <c r="K374" s="23">
        <v>2.0</v>
      </c>
      <c r="L374" s="23">
        <v>92153.0</v>
      </c>
      <c r="M374" s="23">
        <v>0.0</v>
      </c>
      <c r="N374" s="10" t="s">
        <v>36</v>
      </c>
      <c r="O374" s="10" t="s">
        <v>36</v>
      </c>
      <c r="P374" s="23">
        <v>0.0</v>
      </c>
      <c r="Q374" s="23">
        <v>0.0</v>
      </c>
      <c r="R374" s="23">
        <v>0.0</v>
      </c>
      <c r="S374" s="10" t="s">
        <v>36</v>
      </c>
      <c r="T374" s="14" t="s">
        <v>36</v>
      </c>
      <c r="U374" s="25">
        <v>2704.0</v>
      </c>
      <c r="V374" s="26">
        <v>29.0</v>
      </c>
      <c r="W374" s="5"/>
      <c r="X374" s="27">
        <f t="shared" si="3"/>
        <v>12</v>
      </c>
      <c r="Y374" s="28">
        <f t="shared" si="4"/>
        <v>1.139039352</v>
      </c>
      <c r="Z374" s="27" t="str">
        <f t="shared" si="5"/>
        <v/>
      </c>
      <c r="AA374" s="29"/>
      <c r="AB374" s="29">
        <v>371.0</v>
      </c>
      <c r="AC374" s="29"/>
      <c r="AG374" s="10"/>
    </row>
    <row r="375">
      <c r="A375" s="23">
        <v>372.0</v>
      </c>
      <c r="B375" s="10" t="s">
        <v>699</v>
      </c>
      <c r="C375" s="18">
        <v>42345.18225694444</v>
      </c>
      <c r="D375" s="18">
        <v>43661.63224537037</v>
      </c>
      <c r="E375" s="10" t="s">
        <v>35</v>
      </c>
      <c r="F375" s="23">
        <v>29.0</v>
      </c>
      <c r="G375" s="25">
        <v>1754.0</v>
      </c>
      <c r="H375" s="23">
        <v>69.0</v>
      </c>
      <c r="I375" s="23">
        <v>182.0</v>
      </c>
      <c r="J375" s="23">
        <v>26.0</v>
      </c>
      <c r="K375" s="23">
        <v>113.0</v>
      </c>
      <c r="L375" s="23">
        <v>102282.0</v>
      </c>
      <c r="M375" s="23">
        <v>0.0</v>
      </c>
      <c r="N375" s="23">
        <v>1578.0</v>
      </c>
      <c r="O375" s="23">
        <v>103.0</v>
      </c>
      <c r="P375" s="23">
        <v>50.0</v>
      </c>
      <c r="Q375" s="23">
        <v>3.0</v>
      </c>
      <c r="R375" s="23">
        <v>39.0</v>
      </c>
      <c r="S375" s="23">
        <v>102282.0</v>
      </c>
      <c r="T375" s="25">
        <v>0.0</v>
      </c>
      <c r="U375" s="25">
        <v>1645.0</v>
      </c>
      <c r="V375" s="25">
        <v>21.0</v>
      </c>
      <c r="W375" s="5"/>
      <c r="X375" s="27">
        <f t="shared" si="3"/>
        <v>321</v>
      </c>
      <c r="Y375" s="28">
        <f t="shared" si="4"/>
        <v>0.1661111111</v>
      </c>
      <c r="Z375" s="27" t="str">
        <f t="shared" si="5"/>
        <v>SI</v>
      </c>
      <c r="AA375" s="29"/>
      <c r="AB375" s="29">
        <v>372.0</v>
      </c>
      <c r="AC375" s="40"/>
      <c r="AG375" s="10"/>
    </row>
    <row r="376">
      <c r="A376" s="23">
        <v>373.0</v>
      </c>
      <c r="B376" s="10" t="s">
        <v>877</v>
      </c>
      <c r="C376" s="18">
        <v>43553.739386574074</v>
      </c>
      <c r="D376" s="18">
        <v>43661.533171296294</v>
      </c>
      <c r="E376" s="10" t="s">
        <v>35</v>
      </c>
      <c r="F376" s="23">
        <v>7.0</v>
      </c>
      <c r="G376" s="25">
        <v>1754.0</v>
      </c>
      <c r="H376" s="23">
        <v>80.0</v>
      </c>
      <c r="I376" s="23">
        <v>23.0</v>
      </c>
      <c r="J376" s="23">
        <v>4.0</v>
      </c>
      <c r="K376" s="23">
        <v>9.0</v>
      </c>
      <c r="L376" s="23">
        <v>12826.0</v>
      </c>
      <c r="M376" s="23">
        <v>0.0</v>
      </c>
      <c r="N376" s="23">
        <v>1123.0</v>
      </c>
      <c r="O376" s="23">
        <v>311.0</v>
      </c>
      <c r="P376" s="23">
        <v>0.0</v>
      </c>
      <c r="Q376" s="23">
        <v>0.0</v>
      </c>
      <c r="R376" s="23">
        <v>1.0</v>
      </c>
      <c r="S376" s="23">
        <v>12826.0</v>
      </c>
      <c r="T376" s="25">
        <v>0.0</v>
      </c>
      <c r="U376" s="25">
        <v>1907.0</v>
      </c>
      <c r="V376" s="26">
        <v>25.0</v>
      </c>
      <c r="W376" s="5"/>
      <c r="X376" s="27">
        <f t="shared" si="3"/>
        <v>36</v>
      </c>
      <c r="Y376" s="28">
        <f t="shared" si="4"/>
        <v>0.2651851852</v>
      </c>
      <c r="Z376" s="27" t="str">
        <f t="shared" si="5"/>
        <v/>
      </c>
      <c r="AA376" s="29"/>
      <c r="AB376" s="29">
        <v>373.0</v>
      </c>
      <c r="AC376" s="40"/>
      <c r="AG376" s="10"/>
    </row>
    <row r="377">
      <c r="A377" s="23">
        <v>374.0</v>
      </c>
      <c r="B377" s="10" t="s">
        <v>566</v>
      </c>
      <c r="C377" s="18">
        <v>41668.801828703705</v>
      </c>
      <c r="D377" s="18">
        <v>43659.79472222222</v>
      </c>
      <c r="E377" s="10" t="s">
        <v>39</v>
      </c>
      <c r="F377" s="23">
        <v>1.0</v>
      </c>
      <c r="G377" s="25">
        <v>1754.0</v>
      </c>
      <c r="H377" s="23">
        <v>70.0</v>
      </c>
      <c r="I377" s="23">
        <v>201.0</v>
      </c>
      <c r="J377" s="23">
        <v>25.0</v>
      </c>
      <c r="K377" s="23">
        <v>150.0</v>
      </c>
      <c r="L377" s="23">
        <v>27490.0</v>
      </c>
      <c r="M377" s="23">
        <v>0.0</v>
      </c>
      <c r="N377" s="23">
        <v>1054.0</v>
      </c>
      <c r="O377" s="23">
        <v>290.0</v>
      </c>
      <c r="P377" s="23">
        <v>0.0</v>
      </c>
      <c r="Q377" s="23">
        <v>0.0</v>
      </c>
      <c r="R377" s="23">
        <v>1.0</v>
      </c>
      <c r="S377" s="23">
        <v>27490.0</v>
      </c>
      <c r="T377" s="25">
        <v>0.0</v>
      </c>
      <c r="U377" s="25">
        <v>2253.0</v>
      </c>
      <c r="V377" s="26">
        <v>33.0</v>
      </c>
      <c r="W377" s="5"/>
      <c r="X377" s="27">
        <f t="shared" si="3"/>
        <v>376</v>
      </c>
      <c r="Y377" s="28">
        <f t="shared" si="4"/>
        <v>2.003634259</v>
      </c>
      <c r="Z377" s="27" t="str">
        <f t="shared" si="5"/>
        <v>SI</v>
      </c>
      <c r="AA377" s="29"/>
      <c r="AB377" s="29">
        <v>374.0</v>
      </c>
      <c r="AC377" s="40"/>
      <c r="AG377" s="10"/>
    </row>
    <row r="378">
      <c r="A378" s="23">
        <v>375.0</v>
      </c>
      <c r="B378" s="10" t="s">
        <v>879</v>
      </c>
      <c r="C378" s="18">
        <v>41018.32201388889</v>
      </c>
      <c r="D378" s="18">
        <v>43661.70543981482</v>
      </c>
      <c r="E378" s="10" t="s">
        <v>35</v>
      </c>
      <c r="F378" s="23">
        <v>6.0</v>
      </c>
      <c r="G378" s="25">
        <v>1754.0</v>
      </c>
      <c r="H378" s="23">
        <v>68.0</v>
      </c>
      <c r="I378" s="23">
        <v>1172.0</v>
      </c>
      <c r="J378" s="23">
        <v>241.0</v>
      </c>
      <c r="K378" s="23">
        <v>576.0</v>
      </c>
      <c r="L378" s="23">
        <v>3374.0</v>
      </c>
      <c r="M378" s="23">
        <v>0.0</v>
      </c>
      <c r="N378" s="23">
        <v>1628.0</v>
      </c>
      <c r="O378" s="23">
        <v>127.0</v>
      </c>
      <c r="P378" s="23">
        <v>10.0</v>
      </c>
      <c r="Q378" s="23">
        <v>0.0</v>
      </c>
      <c r="R378" s="23">
        <v>3.0</v>
      </c>
      <c r="S378" s="23">
        <v>3374.0</v>
      </c>
      <c r="T378" s="25">
        <v>0.0</v>
      </c>
      <c r="U378" s="25">
        <v>2372.0</v>
      </c>
      <c r="V378" s="33" t="s">
        <v>36</v>
      </c>
      <c r="W378" s="5"/>
      <c r="X378" s="27">
        <f t="shared" si="3"/>
        <v>1989</v>
      </c>
      <c r="Y378" s="28">
        <f t="shared" si="4"/>
        <v>0.09291666666</v>
      </c>
      <c r="Z378" s="27" t="str">
        <f t="shared" si="5"/>
        <v/>
      </c>
      <c r="AA378" s="29"/>
      <c r="AB378" s="29">
        <v>375.0</v>
      </c>
      <c r="AC378" s="29"/>
      <c r="AG378" s="10"/>
    </row>
    <row r="379">
      <c r="A379" s="23">
        <v>376.0</v>
      </c>
      <c r="B379" s="10" t="s">
        <v>881</v>
      </c>
      <c r="C379" s="18">
        <v>43652.809641203705</v>
      </c>
      <c r="D379" s="18">
        <v>43661.744942129626</v>
      </c>
      <c r="E379" s="10" t="s">
        <v>39</v>
      </c>
      <c r="F379" s="23">
        <v>13.0</v>
      </c>
      <c r="G379" s="25">
        <v>1753.0</v>
      </c>
      <c r="H379" s="23">
        <v>46.0</v>
      </c>
      <c r="I379" s="23">
        <v>117.0</v>
      </c>
      <c r="J379" s="23">
        <v>1.0</v>
      </c>
      <c r="K379" s="23">
        <v>18.0</v>
      </c>
      <c r="L379" s="23">
        <v>3238.0</v>
      </c>
      <c r="M379" s="23">
        <v>8.82</v>
      </c>
      <c r="N379" s="10" t="s">
        <v>36</v>
      </c>
      <c r="O379" s="10" t="s">
        <v>36</v>
      </c>
      <c r="P379" s="23">
        <v>0.0</v>
      </c>
      <c r="Q379" s="23">
        <v>0.0</v>
      </c>
      <c r="R379" s="23">
        <v>0.0</v>
      </c>
      <c r="S379" s="10" t="s">
        <v>36</v>
      </c>
      <c r="T379" s="14" t="s">
        <v>36</v>
      </c>
      <c r="U379" s="25">
        <v>1846.0</v>
      </c>
      <c r="V379" s="25">
        <v>27.0</v>
      </c>
      <c r="W379" s="5"/>
      <c r="X379" s="27">
        <f t="shared" si="3"/>
        <v>136</v>
      </c>
      <c r="Y379" s="28">
        <f t="shared" si="4"/>
        <v>0.05341435185</v>
      </c>
      <c r="Z379" s="27" t="str">
        <f t="shared" si="5"/>
        <v/>
      </c>
      <c r="AA379" s="29"/>
      <c r="AB379" s="29">
        <v>376.0</v>
      </c>
      <c r="AC379" s="29"/>
      <c r="AG379" s="10"/>
    </row>
    <row r="380">
      <c r="A380" s="23">
        <v>377.0</v>
      </c>
      <c r="B380" s="10" t="s">
        <v>882</v>
      </c>
      <c r="C380" s="18">
        <v>43510.58491898148</v>
      </c>
      <c r="D380" s="18">
        <v>43652.78398148148</v>
      </c>
      <c r="E380" s="10" t="s">
        <v>39</v>
      </c>
      <c r="F380" s="23">
        <v>0.0</v>
      </c>
      <c r="G380" s="25">
        <v>1753.0</v>
      </c>
      <c r="H380" s="23">
        <v>98.0</v>
      </c>
      <c r="I380" s="23">
        <v>16.0</v>
      </c>
      <c r="J380" s="23">
        <v>1.0</v>
      </c>
      <c r="K380" s="23">
        <v>22.0</v>
      </c>
      <c r="L380" s="23">
        <v>6624.0</v>
      </c>
      <c r="M380" s="23">
        <v>29.41</v>
      </c>
      <c r="N380" s="23">
        <v>1800.0</v>
      </c>
      <c r="O380" s="23">
        <v>350.0</v>
      </c>
      <c r="P380" s="23">
        <v>0.0</v>
      </c>
      <c r="Q380" s="23">
        <v>0.0</v>
      </c>
      <c r="R380" s="23">
        <v>2.0</v>
      </c>
      <c r="S380" s="23">
        <v>6624.0</v>
      </c>
      <c r="T380" s="25">
        <v>29.41</v>
      </c>
      <c r="U380" s="25">
        <v>1366.0</v>
      </c>
      <c r="V380" s="25">
        <v>18.0</v>
      </c>
      <c r="W380" s="5"/>
      <c r="X380" s="27">
        <f t="shared" si="3"/>
        <v>39</v>
      </c>
      <c r="Y380" s="28">
        <f t="shared" si="4"/>
        <v>9.014375</v>
      </c>
      <c r="Z380" s="27" t="str">
        <f t="shared" si="5"/>
        <v/>
      </c>
      <c r="AA380" s="29"/>
      <c r="AB380" s="29">
        <v>377.0</v>
      </c>
      <c r="AC380" s="29"/>
      <c r="AG380" s="10"/>
    </row>
    <row r="381">
      <c r="A381" s="23">
        <v>378.0</v>
      </c>
      <c r="B381" s="10" t="s">
        <v>884</v>
      </c>
      <c r="C381" s="18">
        <v>43606.649375</v>
      </c>
      <c r="D381" s="18">
        <v>43661.715578703705</v>
      </c>
      <c r="E381" s="10" t="s">
        <v>35</v>
      </c>
      <c r="F381" s="23">
        <v>24.0</v>
      </c>
      <c r="G381" s="25">
        <v>1752.0</v>
      </c>
      <c r="H381" s="23">
        <v>112.0</v>
      </c>
      <c r="I381" s="23">
        <v>13.0</v>
      </c>
      <c r="J381" s="23">
        <v>0.0</v>
      </c>
      <c r="K381" s="23">
        <v>2.0</v>
      </c>
      <c r="L381" s="23">
        <v>17934.0</v>
      </c>
      <c r="M381" s="23">
        <v>0.0</v>
      </c>
      <c r="N381" s="23">
        <v>1528.0</v>
      </c>
      <c r="O381" s="23">
        <v>168.0</v>
      </c>
      <c r="P381" s="23">
        <v>3.0</v>
      </c>
      <c r="Q381" s="23">
        <v>0.0</v>
      </c>
      <c r="R381" s="23">
        <v>1.0</v>
      </c>
      <c r="S381" s="23">
        <v>17934.0</v>
      </c>
      <c r="T381" s="25">
        <v>0.0</v>
      </c>
      <c r="U381" s="25">
        <v>1733.0</v>
      </c>
      <c r="V381" s="25">
        <v>24.0</v>
      </c>
      <c r="W381" s="5"/>
      <c r="X381" s="27">
        <f t="shared" si="3"/>
        <v>15</v>
      </c>
      <c r="Y381" s="28">
        <f t="shared" si="4"/>
        <v>0.08277777777</v>
      </c>
      <c r="Z381" s="27" t="str">
        <f t="shared" si="5"/>
        <v/>
      </c>
      <c r="AA381" s="29"/>
      <c r="AB381" s="29">
        <v>378.0</v>
      </c>
      <c r="AG381" s="10"/>
    </row>
    <row r="382">
      <c r="A382" s="23">
        <v>379.0</v>
      </c>
      <c r="B382" s="10" t="s">
        <v>886</v>
      </c>
      <c r="C382" s="18">
        <v>43531.600590277776</v>
      </c>
      <c r="D382" s="18">
        <v>43661.72520833334</v>
      </c>
      <c r="E382" s="10" t="s">
        <v>39</v>
      </c>
      <c r="F382" s="23">
        <v>24.0</v>
      </c>
      <c r="G382" s="25">
        <v>1752.0</v>
      </c>
      <c r="H382" s="23">
        <v>74.0</v>
      </c>
      <c r="I382" s="23">
        <v>178.0</v>
      </c>
      <c r="J382" s="23">
        <v>17.0</v>
      </c>
      <c r="K382" s="23">
        <v>46.0</v>
      </c>
      <c r="L382" s="23">
        <v>38086.0</v>
      </c>
      <c r="M382" s="23">
        <v>29.41</v>
      </c>
      <c r="N382" s="23">
        <v>1345.0</v>
      </c>
      <c r="O382" s="23">
        <v>257.0</v>
      </c>
      <c r="P382" s="23">
        <v>4.0</v>
      </c>
      <c r="Q382" s="23">
        <v>1.0</v>
      </c>
      <c r="R382" s="23">
        <v>0.0</v>
      </c>
      <c r="S382" s="23">
        <v>38086.0</v>
      </c>
      <c r="T382" s="25">
        <v>29.41</v>
      </c>
      <c r="U382" s="25">
        <v>1171.0</v>
      </c>
      <c r="V382" s="33" t="s">
        <v>36</v>
      </c>
      <c r="W382" s="5"/>
      <c r="X382" s="27">
        <f t="shared" si="3"/>
        <v>241</v>
      </c>
      <c r="Y382" s="28">
        <f t="shared" si="4"/>
        <v>0.07314814814</v>
      </c>
      <c r="Z382" s="27" t="str">
        <f t="shared" si="5"/>
        <v/>
      </c>
      <c r="AA382" s="29"/>
      <c r="AB382" s="29">
        <v>379.0</v>
      </c>
      <c r="AC382" s="40"/>
      <c r="AG382" s="10"/>
    </row>
    <row r="383">
      <c r="A383" s="23">
        <v>380.0</v>
      </c>
      <c r="B383" s="10" t="s">
        <v>887</v>
      </c>
      <c r="C383" s="18">
        <v>42474.10689814815</v>
      </c>
      <c r="D383" s="18">
        <v>43660.74564814815</v>
      </c>
      <c r="E383" s="10" t="s">
        <v>35</v>
      </c>
      <c r="F383" s="23">
        <v>1.0</v>
      </c>
      <c r="G383" s="25">
        <v>1752.0</v>
      </c>
      <c r="H383" s="23">
        <v>66.0</v>
      </c>
      <c r="I383" s="23">
        <v>343.0</v>
      </c>
      <c r="J383" s="23">
        <v>68.0</v>
      </c>
      <c r="K383" s="23">
        <v>255.0</v>
      </c>
      <c r="L383" s="23">
        <v>17741.0</v>
      </c>
      <c r="M383" s="23">
        <v>93.75</v>
      </c>
      <c r="N383" s="23">
        <v>1773.0</v>
      </c>
      <c r="O383" s="23">
        <v>108.0</v>
      </c>
      <c r="P383" s="23">
        <v>21.0</v>
      </c>
      <c r="Q383" s="23">
        <v>0.0</v>
      </c>
      <c r="R383" s="23">
        <v>10.0</v>
      </c>
      <c r="S383" s="23">
        <v>17741.0</v>
      </c>
      <c r="T383" s="25">
        <v>93.75</v>
      </c>
      <c r="U383" s="25">
        <v>2061.0</v>
      </c>
      <c r="V383" s="26">
        <v>20.0</v>
      </c>
      <c r="W383" s="5"/>
      <c r="X383" s="27">
        <f t="shared" si="3"/>
        <v>666</v>
      </c>
      <c r="Y383" s="28">
        <f t="shared" si="4"/>
        <v>1.052708333</v>
      </c>
      <c r="Z383" s="27" t="str">
        <f t="shared" si="5"/>
        <v/>
      </c>
      <c r="AA383" s="29"/>
      <c r="AB383" s="29">
        <v>380.0</v>
      </c>
      <c r="AC383" s="29"/>
      <c r="AG383" s="10"/>
    </row>
    <row r="384">
      <c r="A384" s="23">
        <v>381.0</v>
      </c>
      <c r="B384" s="10" t="s">
        <v>889</v>
      </c>
      <c r="C384" s="18">
        <v>41010.44579861111</v>
      </c>
      <c r="D384" s="18">
        <v>43660.70925925926</v>
      </c>
      <c r="E384" s="10" t="s">
        <v>39</v>
      </c>
      <c r="F384" s="23">
        <v>0.0</v>
      </c>
      <c r="G384" s="25">
        <v>1751.0</v>
      </c>
      <c r="H384" s="23">
        <v>74.0</v>
      </c>
      <c r="I384" s="23">
        <v>68.0</v>
      </c>
      <c r="J384" s="23">
        <v>2.0</v>
      </c>
      <c r="K384" s="23">
        <v>24.0</v>
      </c>
      <c r="L384" s="23">
        <v>10265.0</v>
      </c>
      <c r="M384" s="23">
        <v>0.0</v>
      </c>
      <c r="N384" s="10" t="s">
        <v>36</v>
      </c>
      <c r="O384" s="10" t="s">
        <v>36</v>
      </c>
      <c r="P384" s="23">
        <v>0.0</v>
      </c>
      <c r="Q384" s="23">
        <v>0.0</v>
      </c>
      <c r="R384" s="23">
        <v>0.0</v>
      </c>
      <c r="S384" s="10" t="s">
        <v>36</v>
      </c>
      <c r="T384" s="14" t="s">
        <v>36</v>
      </c>
      <c r="U384" s="25">
        <v>1557.0</v>
      </c>
      <c r="V384" s="26">
        <v>17.0</v>
      </c>
      <c r="W384" s="5"/>
      <c r="X384" s="27">
        <f t="shared" si="3"/>
        <v>94</v>
      </c>
      <c r="Y384" s="28">
        <f t="shared" si="4"/>
        <v>1.089097222</v>
      </c>
      <c r="Z384" s="27" t="str">
        <f t="shared" si="5"/>
        <v/>
      </c>
      <c r="AA384" s="29"/>
      <c r="AB384" s="29">
        <v>381.0</v>
      </c>
      <c r="AC384" s="29"/>
      <c r="AG384" s="10"/>
    </row>
    <row r="385">
      <c r="A385" s="23">
        <v>382.0</v>
      </c>
      <c r="B385" s="10" t="s">
        <v>91</v>
      </c>
      <c r="C385" s="18">
        <v>42814.409583333334</v>
      </c>
      <c r="D385" s="18">
        <v>43658.59619212963</v>
      </c>
      <c r="E385" s="10" t="s">
        <v>35</v>
      </c>
      <c r="F385" s="23">
        <v>0.0</v>
      </c>
      <c r="G385" s="25">
        <v>1750.0</v>
      </c>
      <c r="H385" s="23">
        <v>75.0</v>
      </c>
      <c r="I385" s="23">
        <v>449.0</v>
      </c>
      <c r="J385" s="23">
        <v>71.0</v>
      </c>
      <c r="K385" s="23">
        <v>295.0</v>
      </c>
      <c r="L385" s="23">
        <v>4983.0</v>
      </c>
      <c r="M385" s="23">
        <v>0.0</v>
      </c>
      <c r="N385" s="23">
        <v>1572.0</v>
      </c>
      <c r="O385" s="23">
        <v>126.0</v>
      </c>
      <c r="P385" s="23">
        <v>10.0</v>
      </c>
      <c r="Q385" s="23">
        <v>0.0</v>
      </c>
      <c r="R385" s="23">
        <v>0.0</v>
      </c>
      <c r="S385" s="23">
        <v>4983.0</v>
      </c>
      <c r="T385" s="25">
        <v>0.0</v>
      </c>
      <c r="U385" s="25">
        <v>1934.0</v>
      </c>
      <c r="V385" s="25">
        <v>15.0</v>
      </c>
      <c r="W385" s="5"/>
      <c r="X385" s="27">
        <f t="shared" si="3"/>
        <v>815</v>
      </c>
      <c r="Y385" s="28">
        <f t="shared" si="4"/>
        <v>3.202164352</v>
      </c>
      <c r="Z385" s="27" t="str">
        <f t="shared" si="5"/>
        <v>SI</v>
      </c>
      <c r="AA385" s="29"/>
      <c r="AB385" s="29">
        <v>382.0</v>
      </c>
      <c r="AC385" s="29"/>
      <c r="AG385" s="10"/>
    </row>
    <row r="386">
      <c r="A386" s="23">
        <v>383.0</v>
      </c>
      <c r="B386" s="10" t="s">
        <v>892</v>
      </c>
      <c r="C386" s="18">
        <v>42572.09207175926</v>
      </c>
      <c r="D386" s="18">
        <v>43639.73540509259</v>
      </c>
      <c r="E386" s="10" t="s">
        <v>39</v>
      </c>
      <c r="F386" s="23">
        <v>0.0</v>
      </c>
      <c r="G386" s="25">
        <v>1750.0</v>
      </c>
      <c r="H386" s="23">
        <v>108.0</v>
      </c>
      <c r="I386" s="23">
        <v>219.0</v>
      </c>
      <c r="J386" s="23">
        <v>25.0</v>
      </c>
      <c r="K386" s="23">
        <v>143.0</v>
      </c>
      <c r="L386" s="23">
        <v>26042.0</v>
      </c>
      <c r="M386" s="23">
        <v>0.0</v>
      </c>
      <c r="N386" s="10" t="s">
        <v>36</v>
      </c>
      <c r="O386" s="10" t="s">
        <v>36</v>
      </c>
      <c r="P386" s="23">
        <v>0.0</v>
      </c>
      <c r="Q386" s="23">
        <v>0.0</v>
      </c>
      <c r="R386" s="23">
        <v>0.0</v>
      </c>
      <c r="S386" s="10" t="s">
        <v>36</v>
      </c>
      <c r="T386" s="14" t="s">
        <v>36</v>
      </c>
      <c r="U386" s="25">
        <v>1943.0</v>
      </c>
      <c r="V386" s="33" t="s">
        <v>36</v>
      </c>
      <c r="W386" s="5"/>
      <c r="X386" s="27">
        <f t="shared" si="3"/>
        <v>387</v>
      </c>
      <c r="Y386" s="28">
        <f t="shared" si="4"/>
        <v>22.06295139</v>
      </c>
      <c r="Z386" s="27" t="str">
        <f t="shared" si="5"/>
        <v/>
      </c>
      <c r="AA386" s="29"/>
      <c r="AB386" s="29">
        <v>383.0</v>
      </c>
      <c r="AG386" s="10"/>
    </row>
    <row r="387">
      <c r="A387" s="23">
        <v>384.0</v>
      </c>
      <c r="B387" s="10" t="s">
        <v>893</v>
      </c>
      <c r="C387" s="18">
        <v>42964.83405092593</v>
      </c>
      <c r="D387" s="18">
        <v>43658.575104166666</v>
      </c>
      <c r="E387" s="10" t="s">
        <v>39</v>
      </c>
      <c r="F387" s="23">
        <v>0.0</v>
      </c>
      <c r="G387" s="25">
        <v>1750.0</v>
      </c>
      <c r="H387" s="23">
        <v>85.0</v>
      </c>
      <c r="I387" s="23">
        <v>133.0</v>
      </c>
      <c r="J387" s="23">
        <v>16.0</v>
      </c>
      <c r="K387" s="23">
        <v>72.0</v>
      </c>
      <c r="L387" s="23">
        <v>8510.0</v>
      </c>
      <c r="M387" s="23">
        <v>0.0</v>
      </c>
      <c r="N387" s="23">
        <v>1621.0</v>
      </c>
      <c r="O387" s="23">
        <v>111.0</v>
      </c>
      <c r="P387" s="23">
        <v>12.0</v>
      </c>
      <c r="Q387" s="23">
        <v>1.0</v>
      </c>
      <c r="R387" s="23">
        <v>3.0</v>
      </c>
      <c r="S387" s="23">
        <v>8510.0</v>
      </c>
      <c r="T387" s="25">
        <v>0.0</v>
      </c>
      <c r="U387" s="25">
        <v>1919.0</v>
      </c>
      <c r="V387" s="33" t="s">
        <v>36</v>
      </c>
      <c r="W387" s="5"/>
      <c r="X387" s="27">
        <f t="shared" si="3"/>
        <v>221</v>
      </c>
      <c r="Y387" s="28">
        <f t="shared" si="4"/>
        <v>3.223252315</v>
      </c>
      <c r="Z387" s="27" t="str">
        <f t="shared" si="5"/>
        <v/>
      </c>
      <c r="AA387" s="29"/>
      <c r="AB387" s="29">
        <v>384.0</v>
      </c>
      <c r="AC387" s="29"/>
      <c r="AG387" s="10"/>
    </row>
    <row r="388">
      <c r="A388" s="23">
        <v>385.0</v>
      </c>
      <c r="B388" s="10" t="s">
        <v>895</v>
      </c>
      <c r="C388" s="18">
        <v>43473.58710648148</v>
      </c>
      <c r="D388" s="18">
        <v>43549.59653935185</v>
      </c>
      <c r="E388" s="10" t="s">
        <v>39</v>
      </c>
      <c r="F388" s="23">
        <v>0.0</v>
      </c>
      <c r="G388" s="25">
        <v>1748.0</v>
      </c>
      <c r="H388" s="23">
        <v>127.0</v>
      </c>
      <c r="I388" s="23">
        <v>93.0</v>
      </c>
      <c r="J388" s="23">
        <v>13.0</v>
      </c>
      <c r="K388" s="23">
        <v>93.0</v>
      </c>
      <c r="L388" s="23">
        <v>43198.0</v>
      </c>
      <c r="M388" s="23">
        <v>0.0</v>
      </c>
      <c r="N388" s="23">
        <v>1443.0</v>
      </c>
      <c r="O388" s="23">
        <v>140.0</v>
      </c>
      <c r="P388" s="23">
        <v>12.0</v>
      </c>
      <c r="Q388" s="23">
        <v>2.0</v>
      </c>
      <c r="R388" s="23">
        <v>2.0</v>
      </c>
      <c r="S388" s="23">
        <v>43198.0</v>
      </c>
      <c r="T388" s="25">
        <v>0.0</v>
      </c>
      <c r="U388" s="25">
        <v>1229.0</v>
      </c>
      <c r="V388" s="26">
        <v>16.0</v>
      </c>
      <c r="W388" s="5"/>
      <c r="X388" s="27">
        <f t="shared" si="3"/>
        <v>199</v>
      </c>
      <c r="Y388" s="28">
        <f t="shared" si="4"/>
        <v>112.2018171</v>
      </c>
      <c r="Z388" s="27" t="str">
        <f t="shared" si="5"/>
        <v/>
      </c>
      <c r="AA388" s="29"/>
      <c r="AB388" s="29">
        <v>385.0</v>
      </c>
      <c r="AC388" s="29"/>
      <c r="AG388" s="10"/>
    </row>
    <row r="389">
      <c r="A389" s="23">
        <v>386.0</v>
      </c>
      <c r="B389" s="10" t="s">
        <v>51</v>
      </c>
      <c r="C389" s="18">
        <v>42257.743576388886</v>
      </c>
      <c r="D389" s="18">
        <v>43661.582650462966</v>
      </c>
      <c r="E389" s="10" t="s">
        <v>39</v>
      </c>
      <c r="F389" s="23">
        <v>17.0</v>
      </c>
      <c r="G389" s="25">
        <v>1747.0</v>
      </c>
      <c r="H389" s="23">
        <v>67.0</v>
      </c>
      <c r="I389" s="23">
        <v>272.0</v>
      </c>
      <c r="J389" s="23">
        <v>40.0</v>
      </c>
      <c r="K389" s="23">
        <v>167.0</v>
      </c>
      <c r="L389" s="23">
        <v>39899.0</v>
      </c>
      <c r="M389" s="23">
        <v>0.0</v>
      </c>
      <c r="N389" s="23">
        <v>1464.0</v>
      </c>
      <c r="O389" s="23">
        <v>92.0</v>
      </c>
      <c r="P389" s="23">
        <v>49.0</v>
      </c>
      <c r="Q389" s="23">
        <v>2.0</v>
      </c>
      <c r="R389" s="23">
        <v>37.0</v>
      </c>
      <c r="S389" s="23">
        <v>39899.0</v>
      </c>
      <c r="T389" s="25">
        <v>0.0</v>
      </c>
      <c r="U389" s="25">
        <v>1698.0</v>
      </c>
      <c r="V389" s="25">
        <v>21.0</v>
      </c>
      <c r="W389" s="5"/>
      <c r="X389" s="27">
        <f t="shared" si="3"/>
        <v>479</v>
      </c>
      <c r="Y389" s="28">
        <f t="shared" si="4"/>
        <v>0.2157060185</v>
      </c>
      <c r="Z389" s="27" t="str">
        <f t="shared" si="5"/>
        <v>SI</v>
      </c>
      <c r="AA389" s="29"/>
      <c r="AB389" s="29">
        <v>386.0</v>
      </c>
      <c r="AC389" s="29"/>
      <c r="AG389" s="10"/>
    </row>
    <row r="390">
      <c r="A390" s="23">
        <v>387.0</v>
      </c>
      <c r="B390" s="10" t="s">
        <v>897</v>
      </c>
      <c r="C390" s="18">
        <v>43420.90350694444</v>
      </c>
      <c r="D390" s="18">
        <v>43661.7534375</v>
      </c>
      <c r="E390" s="10" t="s">
        <v>39</v>
      </c>
      <c r="F390" s="23">
        <v>21.0</v>
      </c>
      <c r="G390" s="25">
        <v>1747.0</v>
      </c>
      <c r="H390" s="23">
        <v>40.0</v>
      </c>
      <c r="I390" s="23">
        <v>716.0</v>
      </c>
      <c r="J390" s="23">
        <v>88.0</v>
      </c>
      <c r="K390" s="23">
        <v>365.0</v>
      </c>
      <c r="L390" s="23">
        <v>7767.0</v>
      </c>
      <c r="M390" s="23">
        <v>0.0</v>
      </c>
      <c r="N390" s="23">
        <v>1234.0</v>
      </c>
      <c r="O390" s="23">
        <v>223.0</v>
      </c>
      <c r="P390" s="23">
        <v>4.0</v>
      </c>
      <c r="Q390" s="23">
        <v>0.0</v>
      </c>
      <c r="R390" s="23">
        <v>0.0</v>
      </c>
      <c r="S390" s="23">
        <v>7767.0</v>
      </c>
      <c r="T390" s="25">
        <v>0.0</v>
      </c>
      <c r="U390" s="25">
        <v>2385.0</v>
      </c>
      <c r="V390" s="26">
        <v>24.0</v>
      </c>
      <c r="W390" s="5"/>
      <c r="X390" s="27">
        <f t="shared" si="3"/>
        <v>1169</v>
      </c>
      <c r="Y390" s="28">
        <f t="shared" si="4"/>
        <v>0.04491898148</v>
      </c>
      <c r="Z390" s="27" t="str">
        <f t="shared" si="5"/>
        <v/>
      </c>
      <c r="AA390" s="29"/>
      <c r="AB390" s="29">
        <v>387.0</v>
      </c>
      <c r="AC390" s="29"/>
      <c r="AG390" s="10"/>
    </row>
    <row r="391">
      <c r="A391" s="23">
        <v>388.0</v>
      </c>
      <c r="B391" s="10" t="s">
        <v>899</v>
      </c>
      <c r="C391" s="18">
        <v>42901.76951388889</v>
      </c>
      <c r="D391" s="18">
        <v>43658.60491898148</v>
      </c>
      <c r="E391" s="10" t="s">
        <v>35</v>
      </c>
      <c r="F391" s="23">
        <v>0.0</v>
      </c>
      <c r="G391" s="25">
        <v>1747.0</v>
      </c>
      <c r="H391" s="23">
        <v>89.0</v>
      </c>
      <c r="I391" s="23">
        <v>241.0</v>
      </c>
      <c r="J391" s="23">
        <v>7.0</v>
      </c>
      <c r="K391" s="23">
        <v>72.0</v>
      </c>
      <c r="L391" s="23">
        <v>3844.0</v>
      </c>
      <c r="M391" s="23">
        <v>0.0</v>
      </c>
      <c r="N391" s="23">
        <v>1337.0</v>
      </c>
      <c r="O391" s="23">
        <v>232.0</v>
      </c>
      <c r="P391" s="23">
        <v>2.0</v>
      </c>
      <c r="Q391" s="23">
        <v>0.0</v>
      </c>
      <c r="R391" s="23">
        <v>0.0</v>
      </c>
      <c r="S391" s="23">
        <v>3844.0</v>
      </c>
      <c r="T391" s="25">
        <v>0.0</v>
      </c>
      <c r="U391" s="25">
        <v>2048.0</v>
      </c>
      <c r="V391" s="33" t="s">
        <v>36</v>
      </c>
      <c r="W391" s="5"/>
      <c r="X391" s="27">
        <f t="shared" si="3"/>
        <v>320</v>
      </c>
      <c r="Y391" s="28">
        <f t="shared" si="4"/>
        <v>3.1934375</v>
      </c>
      <c r="Z391" s="27" t="str">
        <f t="shared" si="5"/>
        <v/>
      </c>
      <c r="AA391" s="29"/>
      <c r="AB391" s="29">
        <v>388.0</v>
      </c>
      <c r="AC391" s="29"/>
      <c r="AG391" s="10"/>
    </row>
    <row r="392">
      <c r="A392" s="23">
        <v>389.0</v>
      </c>
      <c r="B392" s="10" t="s">
        <v>900</v>
      </c>
      <c r="C392" s="18">
        <v>43173.44131944444</v>
      </c>
      <c r="D392" s="18">
        <v>43661.29157407407</v>
      </c>
      <c r="E392" s="10" t="s">
        <v>39</v>
      </c>
      <c r="F392" s="23">
        <v>2.0</v>
      </c>
      <c r="G392" s="25">
        <v>1746.0</v>
      </c>
      <c r="H392" s="23">
        <v>83.0</v>
      </c>
      <c r="I392" s="23">
        <v>40.0</v>
      </c>
      <c r="J392" s="23">
        <v>5.0</v>
      </c>
      <c r="K392" s="23">
        <v>5.0</v>
      </c>
      <c r="L392" s="23">
        <v>9831.0</v>
      </c>
      <c r="M392" s="23">
        <v>0.0</v>
      </c>
      <c r="N392" s="23">
        <v>1286.0</v>
      </c>
      <c r="O392" s="23">
        <v>153.0</v>
      </c>
      <c r="P392" s="23">
        <v>8.0</v>
      </c>
      <c r="Q392" s="23">
        <v>0.0</v>
      </c>
      <c r="R392" s="23">
        <v>0.0</v>
      </c>
      <c r="S392" s="23">
        <v>9831.0</v>
      </c>
      <c r="T392" s="25">
        <v>0.0</v>
      </c>
      <c r="U392" s="25">
        <v>1881.0</v>
      </c>
      <c r="V392" s="26">
        <v>13.0</v>
      </c>
      <c r="W392" s="5"/>
      <c r="X392" s="27">
        <f t="shared" si="3"/>
        <v>50</v>
      </c>
      <c r="Y392" s="28">
        <f t="shared" si="4"/>
        <v>0.5067824074</v>
      </c>
      <c r="Z392" s="27" t="str">
        <f t="shared" si="5"/>
        <v/>
      </c>
      <c r="AA392" s="29"/>
      <c r="AB392" s="29">
        <v>389.0</v>
      </c>
      <c r="AC392" s="29"/>
      <c r="AG392" s="10"/>
    </row>
    <row r="393">
      <c r="A393" s="23">
        <v>390.0</v>
      </c>
      <c r="B393" s="10" t="s">
        <v>902</v>
      </c>
      <c r="C393" s="18">
        <v>43480.81266203704</v>
      </c>
      <c r="D393" s="18">
        <v>43532.48974537037</v>
      </c>
      <c r="E393" s="10" t="s">
        <v>39</v>
      </c>
      <c r="F393" s="23">
        <v>0.0</v>
      </c>
      <c r="G393" s="25">
        <v>1746.0</v>
      </c>
      <c r="H393" s="23">
        <v>69.0</v>
      </c>
      <c r="I393" s="23">
        <v>57.0</v>
      </c>
      <c r="J393" s="23">
        <v>3.0</v>
      </c>
      <c r="K393" s="23">
        <v>6.0</v>
      </c>
      <c r="L393" s="23">
        <v>9947.0</v>
      </c>
      <c r="M393" s="23">
        <v>0.0</v>
      </c>
      <c r="N393" s="10" t="s">
        <v>36</v>
      </c>
      <c r="O393" s="10" t="s">
        <v>36</v>
      </c>
      <c r="P393" s="23">
        <v>0.0</v>
      </c>
      <c r="Q393" s="23">
        <v>0.0</v>
      </c>
      <c r="R393" s="23">
        <v>0.0</v>
      </c>
      <c r="S393" s="10" t="s">
        <v>36</v>
      </c>
      <c r="T393" s="14" t="s">
        <v>36</v>
      </c>
      <c r="U393" s="25">
        <v>1818.0</v>
      </c>
      <c r="V393" s="33" t="s">
        <v>36</v>
      </c>
      <c r="W393" s="5"/>
      <c r="X393" s="27">
        <f t="shared" si="3"/>
        <v>66</v>
      </c>
      <c r="Y393" s="28">
        <f t="shared" si="4"/>
        <v>129.3086111</v>
      </c>
      <c r="Z393" s="27" t="str">
        <f t="shared" si="5"/>
        <v/>
      </c>
      <c r="AA393" s="29"/>
      <c r="AB393" s="29">
        <v>390.0</v>
      </c>
      <c r="AG393" s="10"/>
    </row>
    <row r="394">
      <c r="A394" s="23">
        <v>391.0</v>
      </c>
      <c r="B394" s="10" t="s">
        <v>557</v>
      </c>
      <c r="C394" s="18">
        <v>42716.591261574074</v>
      </c>
      <c r="D394" s="18">
        <v>43655.52271990741</v>
      </c>
      <c r="E394" s="10" t="s">
        <v>35</v>
      </c>
      <c r="F394" s="23">
        <v>0.0</v>
      </c>
      <c r="G394" s="25">
        <v>1745.0</v>
      </c>
      <c r="H394" s="23">
        <v>81.0</v>
      </c>
      <c r="I394" s="23">
        <v>43.0</v>
      </c>
      <c r="J394" s="23">
        <v>10.0</v>
      </c>
      <c r="K394" s="23">
        <v>27.0</v>
      </c>
      <c r="L394" s="23">
        <v>35412.0</v>
      </c>
      <c r="M394" s="23">
        <v>0.0</v>
      </c>
      <c r="N394" s="23">
        <v>1397.0</v>
      </c>
      <c r="O394" s="23">
        <v>164.0</v>
      </c>
      <c r="P394" s="23">
        <v>5.0</v>
      </c>
      <c r="Q394" s="23">
        <v>0.0</v>
      </c>
      <c r="R394" s="23">
        <v>1.0</v>
      </c>
      <c r="S394" s="23">
        <v>35412.0</v>
      </c>
      <c r="T394" s="25">
        <v>0.0</v>
      </c>
      <c r="U394" s="25">
        <v>1592.0</v>
      </c>
      <c r="V394" s="26">
        <v>17.0</v>
      </c>
      <c r="W394" s="5"/>
      <c r="X394" s="27">
        <f t="shared" si="3"/>
        <v>80</v>
      </c>
      <c r="Y394" s="28">
        <f t="shared" si="4"/>
        <v>6.275636574</v>
      </c>
      <c r="Z394" s="27" t="str">
        <f t="shared" si="5"/>
        <v>SI</v>
      </c>
      <c r="AA394" s="29"/>
      <c r="AB394" s="29">
        <v>391.0</v>
      </c>
      <c r="AG394" s="10"/>
    </row>
    <row r="395">
      <c r="A395" s="23">
        <v>392.0</v>
      </c>
      <c r="B395" s="10" t="s">
        <v>718</v>
      </c>
      <c r="C395" s="18">
        <v>42900.495625</v>
      </c>
      <c r="D395" s="18">
        <v>43661.333402777775</v>
      </c>
      <c r="E395" s="10" t="s">
        <v>35</v>
      </c>
      <c r="F395" s="23">
        <v>0.0</v>
      </c>
      <c r="G395" s="25">
        <v>1745.0</v>
      </c>
      <c r="H395" s="23">
        <v>77.0</v>
      </c>
      <c r="I395" s="23">
        <v>273.0</v>
      </c>
      <c r="J395" s="23">
        <v>41.0</v>
      </c>
      <c r="K395" s="23">
        <v>137.0</v>
      </c>
      <c r="L395" s="23">
        <v>70837.0</v>
      </c>
      <c r="M395" s="23">
        <v>0.0</v>
      </c>
      <c r="N395" s="10" t="s">
        <v>36</v>
      </c>
      <c r="O395" s="10" t="s">
        <v>36</v>
      </c>
      <c r="P395" s="23">
        <v>0.0</v>
      </c>
      <c r="Q395" s="23">
        <v>0.0</v>
      </c>
      <c r="R395" s="23">
        <v>0.0</v>
      </c>
      <c r="S395" s="10" t="s">
        <v>36</v>
      </c>
      <c r="T395" s="14" t="s">
        <v>36</v>
      </c>
      <c r="U395" s="25">
        <v>1430.0</v>
      </c>
      <c r="V395" s="33" t="s">
        <v>36</v>
      </c>
      <c r="W395" s="5"/>
      <c r="X395" s="27">
        <f t="shared" si="3"/>
        <v>451</v>
      </c>
      <c r="Y395" s="28">
        <f t="shared" si="4"/>
        <v>0.4649537037</v>
      </c>
      <c r="Z395" s="27" t="str">
        <f t="shared" si="5"/>
        <v>SI</v>
      </c>
      <c r="AA395" s="29"/>
      <c r="AB395" s="29">
        <v>392.0</v>
      </c>
      <c r="AC395" s="29"/>
      <c r="AG395" s="10"/>
    </row>
    <row r="396">
      <c r="A396" s="23">
        <v>393.0</v>
      </c>
      <c r="B396" s="10" t="s">
        <v>905</v>
      </c>
      <c r="C396" s="18">
        <v>42865.68315972222</v>
      </c>
      <c r="D396" s="18">
        <v>43655.65730324074</v>
      </c>
      <c r="E396" s="10" t="s">
        <v>39</v>
      </c>
      <c r="F396" s="23">
        <v>0.0</v>
      </c>
      <c r="G396" s="25">
        <v>1745.0</v>
      </c>
      <c r="H396" s="23">
        <v>107.0</v>
      </c>
      <c r="I396" s="23">
        <v>50.0</v>
      </c>
      <c r="J396" s="23">
        <v>1.0</v>
      </c>
      <c r="K396" s="23">
        <v>11.0</v>
      </c>
      <c r="L396" s="23">
        <v>26717.0</v>
      </c>
      <c r="M396" s="23">
        <v>0.0</v>
      </c>
      <c r="N396" s="10" t="s">
        <v>36</v>
      </c>
      <c r="O396" s="10" t="s">
        <v>36</v>
      </c>
      <c r="P396" s="23">
        <v>0.0</v>
      </c>
      <c r="Q396" s="23">
        <v>0.0</v>
      </c>
      <c r="R396" s="23">
        <v>0.0</v>
      </c>
      <c r="S396" s="10" t="s">
        <v>36</v>
      </c>
      <c r="T396" s="14" t="s">
        <v>36</v>
      </c>
      <c r="U396" s="25">
        <v>2826.0</v>
      </c>
      <c r="V396" s="26">
        <v>41.0</v>
      </c>
      <c r="W396" s="5"/>
      <c r="X396" s="27">
        <f t="shared" si="3"/>
        <v>62</v>
      </c>
      <c r="Y396" s="28">
        <f t="shared" si="4"/>
        <v>6.141053241</v>
      </c>
      <c r="Z396" s="27" t="str">
        <f t="shared" si="5"/>
        <v/>
      </c>
      <c r="AA396" s="29"/>
      <c r="AB396" s="29">
        <v>393.0</v>
      </c>
      <c r="AG396" s="10"/>
    </row>
    <row r="397">
      <c r="A397" s="23">
        <v>394.0</v>
      </c>
      <c r="B397" s="10" t="s">
        <v>637</v>
      </c>
      <c r="C397" s="18">
        <v>41717.70324074074</v>
      </c>
      <c r="D397" s="18">
        <v>43661.77017361111</v>
      </c>
      <c r="E397" s="10" t="s">
        <v>39</v>
      </c>
      <c r="F397" s="23">
        <v>3.0</v>
      </c>
      <c r="G397" s="25">
        <v>1745.0</v>
      </c>
      <c r="H397" s="23">
        <v>77.0</v>
      </c>
      <c r="I397" s="23">
        <v>441.0</v>
      </c>
      <c r="J397" s="23">
        <v>39.0</v>
      </c>
      <c r="K397" s="23">
        <v>344.0</v>
      </c>
      <c r="L397" s="23">
        <v>8799.0</v>
      </c>
      <c r="M397" s="23">
        <v>14.29</v>
      </c>
      <c r="N397" s="10" t="s">
        <v>36</v>
      </c>
      <c r="O397" s="10" t="s">
        <v>36</v>
      </c>
      <c r="P397" s="23">
        <v>0.0</v>
      </c>
      <c r="Q397" s="23">
        <v>0.0</v>
      </c>
      <c r="R397" s="23">
        <v>0.0</v>
      </c>
      <c r="S397" s="10" t="s">
        <v>36</v>
      </c>
      <c r="T397" s="14" t="s">
        <v>36</v>
      </c>
      <c r="U397" s="25">
        <v>1941.0</v>
      </c>
      <c r="V397" s="14" t="s">
        <v>36</v>
      </c>
      <c r="W397" s="5"/>
      <c r="X397" s="27">
        <f t="shared" si="3"/>
        <v>824</v>
      </c>
      <c r="Y397" s="28">
        <f t="shared" si="4"/>
        <v>0.02818287037</v>
      </c>
      <c r="Z397" s="27" t="str">
        <f t="shared" si="5"/>
        <v>SI</v>
      </c>
      <c r="AA397" s="29"/>
      <c r="AB397" s="29">
        <v>394.0</v>
      </c>
      <c r="AG397" s="10"/>
    </row>
    <row r="398">
      <c r="A398" s="23">
        <v>395.0</v>
      </c>
      <c r="B398" s="10" t="s">
        <v>203</v>
      </c>
      <c r="C398" s="18">
        <v>43155.7003125</v>
      </c>
      <c r="D398" s="18">
        <v>43661.63638888889</v>
      </c>
      <c r="E398" s="10" t="s">
        <v>35</v>
      </c>
      <c r="F398" s="23">
        <v>4.0</v>
      </c>
      <c r="G398" s="25">
        <v>1744.0</v>
      </c>
      <c r="H398" s="23">
        <v>74.0</v>
      </c>
      <c r="I398" s="23">
        <v>82.0</v>
      </c>
      <c r="J398" s="23">
        <v>15.0</v>
      </c>
      <c r="K398" s="23">
        <v>45.0</v>
      </c>
      <c r="L398" s="23">
        <v>33864.0</v>
      </c>
      <c r="M398" s="23">
        <v>0.0</v>
      </c>
      <c r="N398" s="23">
        <v>1291.0</v>
      </c>
      <c r="O398" s="23">
        <v>92.0</v>
      </c>
      <c r="P398" s="23">
        <v>24.0</v>
      </c>
      <c r="Q398" s="23">
        <v>1.0</v>
      </c>
      <c r="R398" s="23">
        <v>9.0</v>
      </c>
      <c r="S398" s="23">
        <v>33864.0</v>
      </c>
      <c r="T398" s="25">
        <v>0.0</v>
      </c>
      <c r="U398" s="25">
        <v>1832.0</v>
      </c>
      <c r="V398" s="26">
        <v>22.0</v>
      </c>
      <c r="W398" s="5"/>
      <c r="X398" s="27">
        <f t="shared" si="3"/>
        <v>142</v>
      </c>
      <c r="Y398" s="28">
        <f t="shared" si="4"/>
        <v>0.1619675926</v>
      </c>
      <c r="Z398" s="27" t="str">
        <f t="shared" si="5"/>
        <v>SI</v>
      </c>
      <c r="AA398" s="29"/>
      <c r="AB398" s="29">
        <v>395.0</v>
      </c>
      <c r="AC398" s="29"/>
      <c r="AG398" s="10"/>
    </row>
    <row r="399">
      <c r="A399" s="23">
        <v>396.0</v>
      </c>
      <c r="B399" s="10" t="s">
        <v>908</v>
      </c>
      <c r="C399" s="18">
        <v>42790.19215277778</v>
      </c>
      <c r="D399" s="18">
        <v>43661.75644675926</v>
      </c>
      <c r="E399" s="10" t="s">
        <v>39</v>
      </c>
      <c r="F399" s="23">
        <v>8.0</v>
      </c>
      <c r="G399" s="25">
        <v>1744.0</v>
      </c>
      <c r="H399" s="23">
        <v>85.0</v>
      </c>
      <c r="I399" s="23">
        <v>107.0</v>
      </c>
      <c r="J399" s="23">
        <v>14.0</v>
      </c>
      <c r="K399" s="23">
        <v>53.0</v>
      </c>
      <c r="L399" s="23">
        <v>39149.0</v>
      </c>
      <c r="M399" s="23">
        <v>40.0</v>
      </c>
      <c r="N399" s="23">
        <v>1482.0</v>
      </c>
      <c r="O399" s="23">
        <v>170.0</v>
      </c>
      <c r="P399" s="23">
        <v>3.0</v>
      </c>
      <c r="Q399" s="23">
        <v>3.0</v>
      </c>
      <c r="R399" s="23">
        <v>1.0</v>
      </c>
      <c r="S399" s="23">
        <v>39149.0</v>
      </c>
      <c r="T399" s="25">
        <v>40.0</v>
      </c>
      <c r="U399" s="25">
        <v>1498.0</v>
      </c>
      <c r="V399" s="26">
        <v>15.0</v>
      </c>
      <c r="W399" s="5"/>
      <c r="X399" s="27">
        <f t="shared" si="3"/>
        <v>174</v>
      </c>
      <c r="Y399" s="28">
        <f t="shared" si="4"/>
        <v>0.04190972222</v>
      </c>
      <c r="Z399" s="27" t="str">
        <f t="shared" si="5"/>
        <v/>
      </c>
      <c r="AA399" s="29"/>
      <c r="AB399" s="29">
        <v>396.0</v>
      </c>
      <c r="AC399" s="29"/>
      <c r="AG399" s="10"/>
    </row>
    <row r="400">
      <c r="A400" s="23">
        <v>397.0</v>
      </c>
      <c r="B400" s="10" t="s">
        <v>909</v>
      </c>
      <c r="C400" s="18">
        <v>40889.24890046296</v>
      </c>
      <c r="D400" s="18">
        <v>43661.40553240741</v>
      </c>
      <c r="E400" s="10" t="s">
        <v>39</v>
      </c>
      <c r="F400" s="23">
        <v>0.0</v>
      </c>
      <c r="G400" s="25">
        <v>1744.0</v>
      </c>
      <c r="H400" s="23">
        <v>88.0</v>
      </c>
      <c r="I400" s="23">
        <v>144.0</v>
      </c>
      <c r="J400" s="23">
        <v>15.0</v>
      </c>
      <c r="K400" s="23">
        <v>100.0</v>
      </c>
      <c r="L400" s="23">
        <v>82226.0</v>
      </c>
      <c r="M400" s="23">
        <v>0.0</v>
      </c>
      <c r="N400" s="23">
        <v>1541.0</v>
      </c>
      <c r="O400" s="23">
        <v>129.0</v>
      </c>
      <c r="P400" s="23">
        <v>15.0</v>
      </c>
      <c r="Q400" s="23">
        <v>1.0</v>
      </c>
      <c r="R400" s="23">
        <v>8.0</v>
      </c>
      <c r="S400" s="23">
        <v>82226.0</v>
      </c>
      <c r="T400" s="25">
        <v>0.0</v>
      </c>
      <c r="U400" s="25">
        <v>1976.0</v>
      </c>
      <c r="V400" s="26">
        <v>19.0</v>
      </c>
      <c r="W400" s="5"/>
      <c r="X400" s="27">
        <f t="shared" si="3"/>
        <v>259</v>
      </c>
      <c r="Y400" s="28">
        <f t="shared" si="4"/>
        <v>0.3928240741</v>
      </c>
      <c r="Z400" s="27" t="str">
        <f t="shared" si="5"/>
        <v/>
      </c>
      <c r="AA400" s="29"/>
      <c r="AB400" s="29">
        <v>397.0</v>
      </c>
      <c r="AC400" s="29"/>
      <c r="AG400" s="10"/>
    </row>
    <row r="401">
      <c r="A401" s="23">
        <v>398.0</v>
      </c>
      <c r="B401" s="10" t="s">
        <v>206</v>
      </c>
      <c r="C401" s="18">
        <v>42902.4219212963</v>
      </c>
      <c r="D401" s="18">
        <v>43661.69871527778</v>
      </c>
      <c r="E401" s="10" t="s">
        <v>39</v>
      </c>
      <c r="F401" s="23">
        <v>8.0</v>
      </c>
      <c r="G401" s="25">
        <v>1744.0</v>
      </c>
      <c r="H401" s="23">
        <v>84.0</v>
      </c>
      <c r="I401" s="23">
        <v>130.0</v>
      </c>
      <c r="J401" s="23">
        <v>13.0</v>
      </c>
      <c r="K401" s="23">
        <v>77.0</v>
      </c>
      <c r="L401" s="23">
        <v>27575.0</v>
      </c>
      <c r="M401" s="23">
        <v>0.0</v>
      </c>
      <c r="N401" s="23">
        <v>1600.0</v>
      </c>
      <c r="O401" s="23">
        <v>89.0</v>
      </c>
      <c r="P401" s="23">
        <v>47.0</v>
      </c>
      <c r="Q401" s="23">
        <v>3.0</v>
      </c>
      <c r="R401" s="23">
        <v>37.0</v>
      </c>
      <c r="S401" s="23">
        <v>27575.0</v>
      </c>
      <c r="T401" s="25">
        <v>0.0</v>
      </c>
      <c r="U401" s="25">
        <v>1811.0</v>
      </c>
      <c r="V401" s="33" t="s">
        <v>36</v>
      </c>
      <c r="W401" s="5"/>
      <c r="X401" s="27">
        <f t="shared" si="3"/>
        <v>220</v>
      </c>
      <c r="Y401" s="28">
        <f t="shared" si="4"/>
        <v>0.0996412037</v>
      </c>
      <c r="Z401" s="27" t="str">
        <f t="shared" si="5"/>
        <v>SI</v>
      </c>
      <c r="AA401" s="29"/>
      <c r="AB401" s="29">
        <v>398.0</v>
      </c>
      <c r="AC401" s="29"/>
      <c r="AG401" s="10"/>
    </row>
    <row r="402">
      <c r="A402" s="23">
        <v>399.0</v>
      </c>
      <c r="B402" s="10" t="s">
        <v>912</v>
      </c>
      <c r="C402" s="18">
        <v>43588.28482638889</v>
      </c>
      <c r="D402" s="18">
        <v>43661.23059027778</v>
      </c>
      <c r="E402" s="10" t="s">
        <v>35</v>
      </c>
      <c r="F402" s="23">
        <v>15.0</v>
      </c>
      <c r="G402" s="25">
        <v>1744.0</v>
      </c>
      <c r="H402" s="23">
        <v>117.0</v>
      </c>
      <c r="I402" s="23">
        <v>13.0</v>
      </c>
      <c r="J402" s="23">
        <v>1.0</v>
      </c>
      <c r="K402" s="23">
        <v>2.0</v>
      </c>
      <c r="L402" s="23">
        <v>85711.0</v>
      </c>
      <c r="M402" s="23">
        <v>0.0</v>
      </c>
      <c r="N402" s="23">
        <v>1372.0</v>
      </c>
      <c r="O402" s="23">
        <v>237.0</v>
      </c>
      <c r="P402" s="23">
        <v>2.0</v>
      </c>
      <c r="Q402" s="23">
        <v>0.0</v>
      </c>
      <c r="R402" s="23">
        <v>0.0</v>
      </c>
      <c r="S402" s="23">
        <v>85711.0</v>
      </c>
      <c r="T402" s="25">
        <v>0.0</v>
      </c>
      <c r="U402" s="25">
        <v>1401.0</v>
      </c>
      <c r="V402" s="25">
        <v>21.0</v>
      </c>
      <c r="W402" s="5"/>
      <c r="X402" s="27">
        <f t="shared" si="3"/>
        <v>16</v>
      </c>
      <c r="Y402" s="28">
        <f t="shared" si="4"/>
        <v>0.5677662037</v>
      </c>
      <c r="Z402" s="27" t="str">
        <f t="shared" si="5"/>
        <v/>
      </c>
      <c r="AA402" s="29"/>
      <c r="AB402" s="29">
        <v>399.0</v>
      </c>
      <c r="AC402" s="29"/>
      <c r="AG402" s="10"/>
    </row>
    <row r="403">
      <c r="A403" s="23">
        <v>400.0</v>
      </c>
      <c r="B403" s="10" t="s">
        <v>747</v>
      </c>
      <c r="C403" s="18">
        <v>42174.636875</v>
      </c>
      <c r="D403" s="18">
        <v>43661.72054398148</v>
      </c>
      <c r="E403" s="10" t="s">
        <v>39</v>
      </c>
      <c r="F403" s="23">
        <v>7.0</v>
      </c>
      <c r="G403" s="25">
        <v>1744.0</v>
      </c>
      <c r="H403" s="23">
        <v>65.0</v>
      </c>
      <c r="I403" s="23">
        <v>230.0</v>
      </c>
      <c r="J403" s="23">
        <v>34.0</v>
      </c>
      <c r="K403" s="23">
        <v>139.0</v>
      </c>
      <c r="L403" s="23">
        <v>14747.0</v>
      </c>
      <c r="M403" s="23">
        <v>0.0</v>
      </c>
      <c r="N403" s="10" t="s">
        <v>36</v>
      </c>
      <c r="O403" s="10" t="s">
        <v>36</v>
      </c>
      <c r="P403" s="23">
        <v>0.0</v>
      </c>
      <c r="Q403" s="23">
        <v>0.0</v>
      </c>
      <c r="R403" s="23">
        <v>0.0</v>
      </c>
      <c r="S403" s="10" t="s">
        <v>36</v>
      </c>
      <c r="T403" s="14" t="s">
        <v>36</v>
      </c>
      <c r="U403" s="25">
        <v>1473.0</v>
      </c>
      <c r="V403" s="26">
        <v>28.0</v>
      </c>
      <c r="W403" s="5"/>
      <c r="X403" s="27">
        <f t="shared" si="3"/>
        <v>403</v>
      </c>
      <c r="Y403" s="28">
        <f t="shared" si="4"/>
        <v>0.0778125</v>
      </c>
      <c r="Z403" s="27" t="str">
        <f t="shared" si="5"/>
        <v>SI</v>
      </c>
      <c r="AA403" s="29"/>
      <c r="AB403" s="29">
        <v>400.0</v>
      </c>
      <c r="AC403" s="29"/>
      <c r="AG403" s="10"/>
    </row>
    <row r="404">
      <c r="A404" s="23">
        <v>401.0</v>
      </c>
      <c r="B404" s="10" t="s">
        <v>914</v>
      </c>
      <c r="C404" s="18">
        <v>43383.263715277775</v>
      </c>
      <c r="D404" s="18">
        <v>43661.70385416667</v>
      </c>
      <c r="E404" s="10" t="s">
        <v>39</v>
      </c>
      <c r="F404" s="23">
        <v>5.0</v>
      </c>
      <c r="G404" s="25">
        <v>1742.0</v>
      </c>
      <c r="H404" s="23">
        <v>64.0</v>
      </c>
      <c r="I404" s="23">
        <v>71.0</v>
      </c>
      <c r="J404" s="23">
        <v>7.0</v>
      </c>
      <c r="K404" s="23">
        <v>26.0</v>
      </c>
      <c r="L404" s="23">
        <v>37883.0</v>
      </c>
      <c r="M404" s="23">
        <v>18.42</v>
      </c>
      <c r="N404" s="10" t="s">
        <v>36</v>
      </c>
      <c r="O404" s="10" t="s">
        <v>36</v>
      </c>
      <c r="P404" s="23">
        <v>0.0</v>
      </c>
      <c r="Q404" s="23">
        <v>0.0</v>
      </c>
      <c r="R404" s="23">
        <v>0.0</v>
      </c>
      <c r="S404" s="10" t="s">
        <v>36</v>
      </c>
      <c r="T404" s="14" t="s">
        <v>36</v>
      </c>
      <c r="U404" s="25">
        <v>1931.0</v>
      </c>
      <c r="V404" s="26">
        <v>14.0</v>
      </c>
      <c r="W404" s="5"/>
      <c r="X404" s="27">
        <f t="shared" si="3"/>
        <v>104</v>
      </c>
      <c r="Y404" s="28">
        <f t="shared" si="4"/>
        <v>0.09450231481</v>
      </c>
      <c r="Z404" s="27" t="str">
        <f t="shared" si="5"/>
        <v/>
      </c>
      <c r="AC404" s="40"/>
      <c r="AG404" s="10"/>
    </row>
    <row r="405">
      <c r="A405" s="23">
        <v>402.0</v>
      </c>
      <c r="B405" s="10" t="s">
        <v>916</v>
      </c>
      <c r="C405" s="18">
        <v>42202.544953703706</v>
      </c>
      <c r="D405" s="18">
        <v>43661.72524305555</v>
      </c>
      <c r="E405" s="10" t="s">
        <v>39</v>
      </c>
      <c r="F405" s="23">
        <v>2.0</v>
      </c>
      <c r="G405" s="25">
        <v>1742.0</v>
      </c>
      <c r="H405" s="23">
        <v>90.0</v>
      </c>
      <c r="I405" s="23">
        <v>468.0</v>
      </c>
      <c r="J405" s="23">
        <v>79.0</v>
      </c>
      <c r="K405" s="23">
        <v>153.0</v>
      </c>
      <c r="L405" s="23">
        <v>7218.0</v>
      </c>
      <c r="M405" s="23">
        <v>2.13</v>
      </c>
      <c r="N405" s="23">
        <v>1205.0</v>
      </c>
      <c r="O405" s="23">
        <v>127.0</v>
      </c>
      <c r="P405" s="23">
        <v>60.0</v>
      </c>
      <c r="Q405" s="23">
        <v>0.0</v>
      </c>
      <c r="R405" s="23">
        <v>1.0</v>
      </c>
      <c r="S405" s="23">
        <v>7218.0</v>
      </c>
      <c r="T405" s="25">
        <v>2.13</v>
      </c>
      <c r="U405" s="25">
        <v>2278.0</v>
      </c>
      <c r="V405" s="33" t="s">
        <v>36</v>
      </c>
      <c r="W405" s="5"/>
      <c r="X405" s="27">
        <f t="shared" si="3"/>
        <v>700</v>
      </c>
      <c r="Y405" s="28">
        <f t="shared" si="4"/>
        <v>0.07311342593</v>
      </c>
      <c r="Z405" s="27" t="str">
        <f t="shared" si="5"/>
        <v/>
      </c>
      <c r="AA405" s="29"/>
      <c r="AB405" s="29"/>
      <c r="AC405" s="29"/>
      <c r="AG405" s="10"/>
    </row>
    <row r="406">
      <c r="A406" s="23">
        <v>403.0</v>
      </c>
      <c r="B406" s="10" t="s">
        <v>918</v>
      </c>
      <c r="C406" s="18">
        <v>41850.528020833335</v>
      </c>
      <c r="D406" s="18">
        <v>43661.70616898148</v>
      </c>
      <c r="E406" s="10" t="s">
        <v>39</v>
      </c>
      <c r="F406" s="23">
        <v>6.0</v>
      </c>
      <c r="G406" s="25">
        <v>1742.0</v>
      </c>
      <c r="H406" s="23">
        <v>84.0</v>
      </c>
      <c r="I406" s="23">
        <v>614.0</v>
      </c>
      <c r="J406" s="23">
        <v>100.0</v>
      </c>
      <c r="K406" s="23">
        <v>785.0</v>
      </c>
      <c r="L406" s="23">
        <v>44138.0</v>
      </c>
      <c r="M406" s="23">
        <v>12.5</v>
      </c>
      <c r="N406" s="23">
        <v>1116.0</v>
      </c>
      <c r="O406" s="23">
        <v>177.0</v>
      </c>
      <c r="P406" s="23">
        <v>15.0</v>
      </c>
      <c r="Q406" s="23">
        <v>3.0</v>
      </c>
      <c r="R406" s="23">
        <v>28.0</v>
      </c>
      <c r="S406" s="23">
        <v>44138.0</v>
      </c>
      <c r="T406" s="25">
        <v>12.5</v>
      </c>
      <c r="U406" s="25">
        <v>1577.0</v>
      </c>
      <c r="V406" s="33" t="s">
        <v>36</v>
      </c>
      <c r="W406" s="5"/>
      <c r="X406" s="27">
        <f t="shared" si="3"/>
        <v>1499</v>
      </c>
      <c r="Y406" s="28">
        <f t="shared" si="4"/>
        <v>0.0921875</v>
      </c>
      <c r="Z406" s="27" t="str">
        <f t="shared" si="5"/>
        <v/>
      </c>
      <c r="AA406" s="29"/>
      <c r="AB406" s="29"/>
      <c r="AC406" s="29"/>
      <c r="AG406" s="10"/>
    </row>
    <row r="407">
      <c r="A407" s="23">
        <v>404.0</v>
      </c>
      <c r="B407" s="10" t="s">
        <v>919</v>
      </c>
      <c r="C407" s="18">
        <v>42468.98684027778</v>
      </c>
      <c r="D407" s="18">
        <v>43661.710393518515</v>
      </c>
      <c r="E407" s="10" t="s">
        <v>39</v>
      </c>
      <c r="F407" s="23">
        <v>0.0</v>
      </c>
      <c r="G407" s="25">
        <v>1741.0</v>
      </c>
      <c r="H407" s="23">
        <v>133.0</v>
      </c>
      <c r="I407" s="23">
        <v>19.0</v>
      </c>
      <c r="J407" s="23">
        <v>4.0</v>
      </c>
      <c r="K407" s="23">
        <v>6.0</v>
      </c>
      <c r="L407" s="23">
        <v>32276.0</v>
      </c>
      <c r="M407" s="23">
        <v>0.0</v>
      </c>
      <c r="N407" s="10" t="s">
        <v>36</v>
      </c>
      <c r="O407" s="10" t="s">
        <v>36</v>
      </c>
      <c r="P407" s="23">
        <v>0.0</v>
      </c>
      <c r="Q407" s="23">
        <v>0.0</v>
      </c>
      <c r="R407" s="23">
        <v>0.0</v>
      </c>
      <c r="S407" s="10" t="s">
        <v>36</v>
      </c>
      <c r="T407" s="14" t="s">
        <v>36</v>
      </c>
      <c r="U407" s="25">
        <v>2251.0</v>
      </c>
      <c r="V407" s="26">
        <v>26.0</v>
      </c>
      <c r="W407" s="5"/>
      <c r="X407" s="27">
        <f t="shared" si="3"/>
        <v>29</v>
      </c>
      <c r="Y407" s="28">
        <f t="shared" si="4"/>
        <v>0.08796296296</v>
      </c>
      <c r="Z407" s="27" t="str">
        <f t="shared" si="5"/>
        <v/>
      </c>
      <c r="AG407" s="10"/>
    </row>
    <row r="408">
      <c r="A408" s="23">
        <v>405.0</v>
      </c>
      <c r="B408" s="10" t="s">
        <v>921</v>
      </c>
      <c r="C408" s="18">
        <v>40238.618414351855</v>
      </c>
      <c r="D408" s="18">
        <v>43357.8675</v>
      </c>
      <c r="E408" s="10" t="s">
        <v>39</v>
      </c>
      <c r="F408" s="23">
        <v>0.0</v>
      </c>
      <c r="G408" s="25">
        <v>1740.0</v>
      </c>
      <c r="H408" s="23">
        <v>125.0</v>
      </c>
      <c r="I408" s="23">
        <v>137.0</v>
      </c>
      <c r="J408" s="23">
        <v>9.0</v>
      </c>
      <c r="K408" s="23">
        <v>56.0</v>
      </c>
      <c r="L408" s="23">
        <v>55864.0</v>
      </c>
      <c r="M408" s="23">
        <v>0.0</v>
      </c>
      <c r="N408" s="23">
        <v>1815.0</v>
      </c>
      <c r="O408" s="23">
        <v>155.0</v>
      </c>
      <c r="P408" s="23">
        <v>16.0</v>
      </c>
      <c r="Q408" s="23">
        <v>2.0</v>
      </c>
      <c r="R408" s="23">
        <v>4.0</v>
      </c>
      <c r="S408" s="23">
        <v>55864.0</v>
      </c>
      <c r="T408" s="25">
        <v>0.0</v>
      </c>
      <c r="U408" s="25">
        <v>1553.0</v>
      </c>
      <c r="V408" s="33" t="s">
        <v>36</v>
      </c>
      <c r="W408" s="5"/>
      <c r="X408" s="27">
        <f t="shared" si="3"/>
        <v>202</v>
      </c>
      <c r="Y408" s="28">
        <f t="shared" si="4"/>
        <v>303.9308565</v>
      </c>
      <c r="Z408" s="27" t="str">
        <f t="shared" si="5"/>
        <v/>
      </c>
      <c r="AA408" s="29"/>
      <c r="AB408" s="29"/>
      <c r="AC408" s="29"/>
      <c r="AG408" s="10"/>
    </row>
    <row r="409">
      <c r="A409" s="23">
        <v>406.0</v>
      </c>
      <c r="B409" s="10" t="s">
        <v>74</v>
      </c>
      <c r="C409" s="18">
        <v>40777.160046296296</v>
      </c>
      <c r="D409" s="18">
        <v>43661.22930555556</v>
      </c>
      <c r="E409" s="10" t="s">
        <v>35</v>
      </c>
      <c r="F409" s="23">
        <v>9.0</v>
      </c>
      <c r="G409" s="25">
        <v>1739.0</v>
      </c>
      <c r="H409" s="23">
        <v>67.0</v>
      </c>
      <c r="I409" s="23">
        <v>238.0</v>
      </c>
      <c r="J409" s="23">
        <v>51.0</v>
      </c>
      <c r="K409" s="23">
        <v>165.0</v>
      </c>
      <c r="L409" s="23">
        <v>83995.0</v>
      </c>
      <c r="M409" s="23">
        <v>0.0</v>
      </c>
      <c r="N409" s="23">
        <v>1533.0</v>
      </c>
      <c r="O409" s="23">
        <v>120.0</v>
      </c>
      <c r="P409" s="23">
        <v>37.0</v>
      </c>
      <c r="Q409" s="23">
        <v>7.0</v>
      </c>
      <c r="R409" s="23">
        <v>33.0</v>
      </c>
      <c r="S409" s="23">
        <v>83995.0</v>
      </c>
      <c r="T409" s="25">
        <v>0.0</v>
      </c>
      <c r="U409" s="25">
        <v>1557.0</v>
      </c>
      <c r="V409" s="33" t="s">
        <v>36</v>
      </c>
      <c r="W409" s="5"/>
      <c r="X409" s="27">
        <f t="shared" si="3"/>
        <v>454</v>
      </c>
      <c r="Y409" s="28">
        <f t="shared" si="4"/>
        <v>0.5690509259</v>
      </c>
      <c r="Z409" s="27" t="str">
        <f t="shared" si="5"/>
        <v>SI</v>
      </c>
      <c r="AG409" s="10"/>
    </row>
    <row r="410">
      <c r="A410" s="23">
        <v>407.0</v>
      </c>
      <c r="B410" s="10" t="s">
        <v>260</v>
      </c>
      <c r="C410" s="18">
        <v>42793.67965277778</v>
      </c>
      <c r="D410" s="18">
        <v>43661.754849537036</v>
      </c>
      <c r="E410" s="10" t="s">
        <v>39</v>
      </c>
      <c r="F410" s="23">
        <v>44.0</v>
      </c>
      <c r="G410" s="25">
        <v>1739.0</v>
      </c>
      <c r="H410" s="23">
        <v>47.0</v>
      </c>
      <c r="I410" s="23">
        <v>825.0</v>
      </c>
      <c r="J410" s="23">
        <v>407.0</v>
      </c>
      <c r="K410" s="23">
        <v>324.0</v>
      </c>
      <c r="L410" s="23">
        <v>16434.0</v>
      </c>
      <c r="M410" s="23">
        <v>0.0</v>
      </c>
      <c r="N410" s="23">
        <v>1591.0</v>
      </c>
      <c r="O410" s="23">
        <v>67.0</v>
      </c>
      <c r="P410" s="23">
        <v>92.0</v>
      </c>
      <c r="Q410" s="23">
        <v>40.0</v>
      </c>
      <c r="R410" s="23">
        <v>52.0</v>
      </c>
      <c r="S410" s="23">
        <v>16434.0</v>
      </c>
      <c r="T410" s="25">
        <v>0.0</v>
      </c>
      <c r="U410" s="25">
        <v>1260.0</v>
      </c>
      <c r="V410" s="33" t="s">
        <v>36</v>
      </c>
      <c r="W410" s="5"/>
      <c r="X410" s="27">
        <f t="shared" si="3"/>
        <v>1556</v>
      </c>
      <c r="Y410" s="28">
        <f t="shared" si="4"/>
        <v>0.04350694444</v>
      </c>
      <c r="Z410" s="27" t="str">
        <f t="shared" si="5"/>
        <v>SI</v>
      </c>
      <c r="AA410" s="29"/>
      <c r="AB410" s="29"/>
      <c r="AC410" s="29"/>
      <c r="AG410" s="10"/>
    </row>
    <row r="411">
      <c r="A411" s="23">
        <v>408.0</v>
      </c>
      <c r="B411" s="10" t="s">
        <v>295</v>
      </c>
      <c r="C411" s="18">
        <v>42775.318564814814</v>
      </c>
      <c r="D411" s="18">
        <v>43661.58886574074</v>
      </c>
      <c r="E411" s="10" t="s">
        <v>35</v>
      </c>
      <c r="F411" s="23">
        <v>30.0</v>
      </c>
      <c r="G411" s="25">
        <v>1739.0</v>
      </c>
      <c r="H411" s="23">
        <v>38.0</v>
      </c>
      <c r="I411" s="23">
        <v>1392.0</v>
      </c>
      <c r="J411" s="23">
        <v>653.0</v>
      </c>
      <c r="K411" s="23">
        <v>590.0</v>
      </c>
      <c r="L411" s="23">
        <v>11013.0</v>
      </c>
      <c r="M411" s="23">
        <v>0.0</v>
      </c>
      <c r="N411" s="23">
        <v>1509.0</v>
      </c>
      <c r="O411" s="23">
        <v>124.0</v>
      </c>
      <c r="P411" s="23">
        <v>18.0</v>
      </c>
      <c r="Q411" s="23">
        <v>2.0</v>
      </c>
      <c r="R411" s="23">
        <v>6.0</v>
      </c>
      <c r="S411" s="23">
        <v>11013.0</v>
      </c>
      <c r="T411" s="25">
        <v>0.0</v>
      </c>
      <c r="U411" s="25">
        <v>2139.0</v>
      </c>
      <c r="V411" s="25">
        <v>22.0</v>
      </c>
      <c r="W411" s="5"/>
      <c r="X411" s="27">
        <f t="shared" si="3"/>
        <v>2635</v>
      </c>
      <c r="Y411" s="28">
        <f t="shared" si="4"/>
        <v>0.2094907407</v>
      </c>
      <c r="Z411" s="27" t="str">
        <f t="shared" si="5"/>
        <v>SI</v>
      </c>
      <c r="AA411" s="29"/>
      <c r="AB411" s="29"/>
      <c r="AC411" s="29"/>
      <c r="AG411" s="10"/>
    </row>
    <row r="412">
      <c r="A412" s="23">
        <v>409.0</v>
      </c>
      <c r="B412" s="10" t="s">
        <v>925</v>
      </c>
      <c r="C412" s="18">
        <v>41596.265914351854</v>
      </c>
      <c r="D412" s="18">
        <v>43661.73241898148</v>
      </c>
      <c r="E412" s="10" t="s">
        <v>35</v>
      </c>
      <c r="F412" s="23">
        <v>4.0</v>
      </c>
      <c r="G412" s="25">
        <v>1739.0</v>
      </c>
      <c r="H412" s="23">
        <v>68.0</v>
      </c>
      <c r="I412" s="23">
        <v>885.0</v>
      </c>
      <c r="J412" s="23">
        <v>169.0</v>
      </c>
      <c r="K412" s="23">
        <v>574.0</v>
      </c>
      <c r="L412" s="23">
        <v>25787.0</v>
      </c>
      <c r="M412" s="23">
        <v>0.0</v>
      </c>
      <c r="N412" s="23">
        <v>1355.0</v>
      </c>
      <c r="O412" s="23">
        <v>142.0</v>
      </c>
      <c r="P412" s="23">
        <v>31.0</v>
      </c>
      <c r="Q412" s="23">
        <v>9.0</v>
      </c>
      <c r="R412" s="23">
        <v>26.0</v>
      </c>
      <c r="S412" s="23">
        <v>25787.0</v>
      </c>
      <c r="T412" s="25">
        <v>0.0</v>
      </c>
      <c r="U412" s="25">
        <v>1774.0</v>
      </c>
      <c r="V412" s="33" t="s">
        <v>36</v>
      </c>
      <c r="W412" s="5"/>
      <c r="X412" s="27">
        <f t="shared" si="3"/>
        <v>1628</v>
      </c>
      <c r="Y412" s="28">
        <f t="shared" si="4"/>
        <v>0.0659375</v>
      </c>
      <c r="Z412" s="27" t="str">
        <f t="shared" si="5"/>
        <v/>
      </c>
      <c r="AA412" s="29"/>
      <c r="AB412" s="29"/>
      <c r="AC412" s="29"/>
      <c r="AG412" s="10"/>
    </row>
    <row r="413">
      <c r="A413" s="23">
        <v>410.0</v>
      </c>
      <c r="B413" s="10" t="s">
        <v>634</v>
      </c>
      <c r="C413" s="18">
        <v>42962.26424768518</v>
      </c>
      <c r="D413" s="18">
        <v>43661.64550925926</v>
      </c>
      <c r="E413" s="10" t="s">
        <v>39</v>
      </c>
      <c r="F413" s="23">
        <v>3.0</v>
      </c>
      <c r="G413" s="25">
        <v>1739.0</v>
      </c>
      <c r="H413" s="23">
        <v>105.0</v>
      </c>
      <c r="I413" s="23">
        <v>229.0</v>
      </c>
      <c r="J413" s="23">
        <v>17.0</v>
      </c>
      <c r="K413" s="23">
        <v>112.0</v>
      </c>
      <c r="L413" s="23">
        <v>17726.0</v>
      </c>
      <c r="M413" s="23">
        <v>0.0</v>
      </c>
      <c r="N413" s="23">
        <v>1307.0</v>
      </c>
      <c r="O413" s="23">
        <v>213.0</v>
      </c>
      <c r="P413" s="23">
        <v>2.0</v>
      </c>
      <c r="Q413" s="23">
        <v>0.0</v>
      </c>
      <c r="R413" s="23">
        <v>1.0</v>
      </c>
      <c r="S413" s="23">
        <v>17726.0</v>
      </c>
      <c r="T413" s="25">
        <v>0.0</v>
      </c>
      <c r="U413" s="25">
        <v>1389.0</v>
      </c>
      <c r="V413" s="33" t="s">
        <v>36</v>
      </c>
      <c r="W413" s="5"/>
      <c r="X413" s="27">
        <f t="shared" si="3"/>
        <v>358</v>
      </c>
      <c r="Y413" s="28">
        <f t="shared" si="4"/>
        <v>0.1528472222</v>
      </c>
      <c r="Z413" s="27" t="str">
        <f t="shared" si="5"/>
        <v>SI</v>
      </c>
      <c r="AA413" s="29"/>
      <c r="AB413" s="29"/>
      <c r="AC413" s="29"/>
      <c r="AG413" s="10"/>
    </row>
    <row r="414">
      <c r="A414" s="23">
        <v>411.0</v>
      </c>
      <c r="B414" s="10" t="s">
        <v>927</v>
      </c>
      <c r="C414" s="18">
        <v>39900.889085648145</v>
      </c>
      <c r="D414" s="18">
        <v>43661.65739583333</v>
      </c>
      <c r="E414" s="10" t="s">
        <v>39</v>
      </c>
      <c r="F414" s="23">
        <v>2.0</v>
      </c>
      <c r="G414" s="25">
        <v>1738.0</v>
      </c>
      <c r="H414" s="23">
        <v>102.0</v>
      </c>
      <c r="I414" s="23">
        <v>315.0</v>
      </c>
      <c r="J414" s="23">
        <v>41.0</v>
      </c>
      <c r="K414" s="23">
        <v>352.0</v>
      </c>
      <c r="L414" s="23">
        <v>112406.0</v>
      </c>
      <c r="M414" s="23">
        <v>0.0</v>
      </c>
      <c r="N414" s="23">
        <v>933.0</v>
      </c>
      <c r="O414" s="23">
        <v>157.0</v>
      </c>
      <c r="P414" s="23">
        <v>1.0</v>
      </c>
      <c r="Q414" s="23">
        <v>0.0</v>
      </c>
      <c r="R414" s="23">
        <v>8.0</v>
      </c>
      <c r="S414" s="23">
        <v>112406.0</v>
      </c>
      <c r="T414" s="25">
        <v>0.0</v>
      </c>
      <c r="U414" s="14" t="s">
        <v>36</v>
      </c>
      <c r="V414" s="33" t="s">
        <v>36</v>
      </c>
      <c r="W414" s="5"/>
      <c r="X414" s="27">
        <f t="shared" si="3"/>
        <v>708</v>
      </c>
      <c r="Y414" s="28">
        <f t="shared" si="4"/>
        <v>0.1409606481</v>
      </c>
      <c r="Z414" s="27" t="str">
        <f t="shared" si="5"/>
        <v/>
      </c>
      <c r="AG414" s="10"/>
    </row>
    <row r="415">
      <c r="A415" s="23">
        <v>412.0</v>
      </c>
      <c r="B415" s="10" t="s">
        <v>928</v>
      </c>
      <c r="C415" s="18">
        <v>43255.38701388889</v>
      </c>
      <c r="D415" s="18">
        <v>43653.663564814815</v>
      </c>
      <c r="E415" s="10" t="s">
        <v>39</v>
      </c>
      <c r="F415" s="23">
        <v>0.0</v>
      </c>
      <c r="G415" s="25">
        <v>1738.0</v>
      </c>
      <c r="H415" s="23">
        <v>105.0</v>
      </c>
      <c r="I415" s="23">
        <v>20.0</v>
      </c>
      <c r="J415" s="23">
        <v>0.0</v>
      </c>
      <c r="K415" s="23">
        <v>3.0</v>
      </c>
      <c r="L415" s="23">
        <v>9903.0</v>
      </c>
      <c r="M415" s="23">
        <v>0.0</v>
      </c>
      <c r="N415" s="23">
        <v>1400.0</v>
      </c>
      <c r="O415" s="23">
        <v>350.0</v>
      </c>
      <c r="P415" s="23">
        <v>0.0</v>
      </c>
      <c r="Q415" s="23">
        <v>0.0</v>
      </c>
      <c r="R415" s="23">
        <v>2.0</v>
      </c>
      <c r="S415" s="23">
        <v>9903.0</v>
      </c>
      <c r="T415" s="25">
        <v>0.0</v>
      </c>
      <c r="U415" s="25">
        <v>1918.0</v>
      </c>
      <c r="V415" s="33" t="s">
        <v>36</v>
      </c>
      <c r="W415" s="5"/>
      <c r="X415" s="27">
        <f t="shared" si="3"/>
        <v>23</v>
      </c>
      <c r="Y415" s="28">
        <f t="shared" si="4"/>
        <v>8.134791667</v>
      </c>
      <c r="Z415" s="27" t="str">
        <f t="shared" si="5"/>
        <v/>
      </c>
      <c r="AA415" s="29"/>
      <c r="AB415" s="29"/>
      <c r="AC415" s="29"/>
      <c r="AG415" s="10"/>
    </row>
    <row r="416">
      <c r="A416" s="23">
        <v>413.0</v>
      </c>
      <c r="B416" s="10" t="s">
        <v>46</v>
      </c>
      <c r="C416" s="18">
        <v>43080.45359953704</v>
      </c>
      <c r="D416" s="18">
        <v>43658.6328587963</v>
      </c>
      <c r="E416" s="10" t="s">
        <v>39</v>
      </c>
      <c r="F416" s="23">
        <v>0.0</v>
      </c>
      <c r="G416" s="25">
        <v>1736.0</v>
      </c>
      <c r="H416" s="23">
        <v>113.0</v>
      </c>
      <c r="I416" s="23">
        <v>83.0</v>
      </c>
      <c r="J416" s="23">
        <v>6.0</v>
      </c>
      <c r="K416" s="23">
        <v>50.0</v>
      </c>
      <c r="L416" s="23">
        <v>14190.0</v>
      </c>
      <c r="M416" s="23">
        <v>100.0</v>
      </c>
      <c r="N416" s="10" t="s">
        <v>36</v>
      </c>
      <c r="O416" s="10" t="s">
        <v>36</v>
      </c>
      <c r="P416" s="23">
        <v>0.0</v>
      </c>
      <c r="Q416" s="23">
        <v>0.0</v>
      </c>
      <c r="R416" s="23">
        <v>0.0</v>
      </c>
      <c r="S416" s="10" t="s">
        <v>36</v>
      </c>
      <c r="T416" s="14" t="s">
        <v>36</v>
      </c>
      <c r="U416" s="25">
        <v>1078.0</v>
      </c>
      <c r="V416" s="33" t="s">
        <v>36</v>
      </c>
      <c r="W416" s="5"/>
      <c r="X416" s="27">
        <f t="shared" si="3"/>
        <v>139</v>
      </c>
      <c r="Y416" s="28">
        <f t="shared" si="4"/>
        <v>3.165497685</v>
      </c>
      <c r="Z416" s="27" t="str">
        <f t="shared" si="5"/>
        <v>SI</v>
      </c>
      <c r="AA416" s="29"/>
      <c r="AB416" s="29"/>
      <c r="AC416" s="29"/>
      <c r="AG416" s="10"/>
    </row>
    <row r="417">
      <c r="A417" s="23">
        <v>414.0</v>
      </c>
      <c r="B417" s="10" t="s">
        <v>930</v>
      </c>
      <c r="C417" s="18">
        <v>41955.34612268519</v>
      </c>
      <c r="D417" s="18">
        <v>43660.2566087963</v>
      </c>
      <c r="E417" s="10" t="s">
        <v>39</v>
      </c>
      <c r="F417" s="23">
        <v>1.0</v>
      </c>
      <c r="G417" s="25">
        <v>1736.0</v>
      </c>
      <c r="H417" s="23">
        <v>96.0</v>
      </c>
      <c r="I417" s="23">
        <v>128.0</v>
      </c>
      <c r="J417" s="23">
        <v>24.0</v>
      </c>
      <c r="K417" s="23">
        <v>95.0</v>
      </c>
      <c r="L417" s="23">
        <v>170859.0</v>
      </c>
      <c r="M417" s="23">
        <v>0.0</v>
      </c>
      <c r="N417" s="10" t="s">
        <v>36</v>
      </c>
      <c r="O417" s="10" t="s">
        <v>36</v>
      </c>
      <c r="P417" s="23">
        <v>0.0</v>
      </c>
      <c r="Q417" s="23">
        <v>0.0</v>
      </c>
      <c r="R417" s="23">
        <v>0.0</v>
      </c>
      <c r="S417" s="10" t="s">
        <v>36</v>
      </c>
      <c r="T417" s="14" t="s">
        <v>36</v>
      </c>
      <c r="U417" s="25">
        <v>1626.0</v>
      </c>
      <c r="V417" s="25">
        <v>11.0</v>
      </c>
      <c r="W417" s="5"/>
      <c r="X417" s="27">
        <f t="shared" si="3"/>
        <v>247</v>
      </c>
      <c r="Y417" s="28">
        <f t="shared" si="4"/>
        <v>1.541747685</v>
      </c>
      <c r="Z417" s="27" t="str">
        <f t="shared" si="5"/>
        <v/>
      </c>
      <c r="AC417" s="40"/>
      <c r="AG417" s="10"/>
    </row>
    <row r="418">
      <c r="A418" s="23">
        <v>415.0</v>
      </c>
      <c r="B418" s="10" t="s">
        <v>275</v>
      </c>
      <c r="C418" s="18">
        <v>41013.58130787037</v>
      </c>
      <c r="D418" s="18">
        <v>43661.4008912037</v>
      </c>
      <c r="E418" s="10" t="s">
        <v>35</v>
      </c>
      <c r="F418" s="23">
        <v>14.0</v>
      </c>
      <c r="G418" s="25">
        <v>1735.0</v>
      </c>
      <c r="H418" s="23">
        <v>80.0</v>
      </c>
      <c r="I418" s="23">
        <v>370.0</v>
      </c>
      <c r="J418" s="23">
        <v>44.0</v>
      </c>
      <c r="K418" s="23">
        <v>273.0</v>
      </c>
      <c r="L418" s="23">
        <v>55298.0</v>
      </c>
      <c r="M418" s="23">
        <v>0.0</v>
      </c>
      <c r="N418" s="23">
        <v>1486.0</v>
      </c>
      <c r="O418" s="23">
        <v>102.0</v>
      </c>
      <c r="P418" s="23">
        <v>29.0</v>
      </c>
      <c r="Q418" s="23">
        <v>4.0</v>
      </c>
      <c r="R418" s="23">
        <v>29.0</v>
      </c>
      <c r="S418" s="23">
        <v>55298.0</v>
      </c>
      <c r="T418" s="25">
        <v>0.0</v>
      </c>
      <c r="U418" s="25">
        <v>2097.0</v>
      </c>
      <c r="V418" s="26">
        <v>22.0</v>
      </c>
      <c r="W418" s="5"/>
      <c r="X418" s="27">
        <f t="shared" si="3"/>
        <v>687</v>
      </c>
      <c r="Y418" s="28">
        <f t="shared" si="4"/>
        <v>0.3974652778</v>
      </c>
      <c r="Z418" s="27" t="str">
        <f t="shared" si="5"/>
        <v>SI</v>
      </c>
      <c r="AG418" s="10"/>
    </row>
    <row r="419">
      <c r="A419" s="23">
        <v>416.0</v>
      </c>
      <c r="B419" s="10" t="s">
        <v>289</v>
      </c>
      <c r="C419" s="18">
        <v>41484.62336805555</v>
      </c>
      <c r="D419" s="18">
        <v>43661.75780092592</v>
      </c>
      <c r="E419" s="10" t="s">
        <v>39</v>
      </c>
      <c r="F419" s="23">
        <v>22.0</v>
      </c>
      <c r="G419" s="25">
        <v>1735.0</v>
      </c>
      <c r="H419" s="23">
        <v>41.0</v>
      </c>
      <c r="I419" s="23">
        <v>1075.0</v>
      </c>
      <c r="J419" s="23">
        <v>214.0</v>
      </c>
      <c r="K419" s="23">
        <v>714.0</v>
      </c>
      <c r="L419" s="23">
        <v>7092.0</v>
      </c>
      <c r="M419" s="23">
        <v>0.67</v>
      </c>
      <c r="N419" s="23">
        <v>1484.0</v>
      </c>
      <c r="O419" s="23">
        <v>81.0</v>
      </c>
      <c r="P419" s="23">
        <v>67.0</v>
      </c>
      <c r="Q419" s="23">
        <v>11.0</v>
      </c>
      <c r="R419" s="23">
        <v>53.0</v>
      </c>
      <c r="S419" s="23">
        <v>7092.0</v>
      </c>
      <c r="T419" s="25">
        <v>0.67</v>
      </c>
      <c r="U419" s="25">
        <v>2076.0</v>
      </c>
      <c r="V419" s="25">
        <v>26.0</v>
      </c>
      <c r="W419" s="5"/>
      <c r="X419" s="27">
        <f t="shared" si="3"/>
        <v>2003</v>
      </c>
      <c r="Y419" s="28">
        <f t="shared" si="4"/>
        <v>0.04055555556</v>
      </c>
      <c r="Z419" s="27" t="str">
        <f t="shared" si="5"/>
        <v>SI</v>
      </c>
      <c r="AA419" s="29"/>
      <c r="AB419" s="29"/>
      <c r="AC419" s="29"/>
      <c r="AG419" s="10"/>
    </row>
    <row r="420">
      <c r="A420" s="23">
        <v>417.0</v>
      </c>
      <c r="B420" s="10" t="s">
        <v>933</v>
      </c>
      <c r="C420" s="18">
        <v>42365.37055555556</v>
      </c>
      <c r="D420" s="18">
        <v>43656.59689814815</v>
      </c>
      <c r="E420" s="10" t="s">
        <v>39</v>
      </c>
      <c r="F420" s="23">
        <v>0.0</v>
      </c>
      <c r="G420" s="25">
        <v>1735.0</v>
      </c>
      <c r="H420" s="23">
        <v>87.0</v>
      </c>
      <c r="I420" s="23">
        <v>118.0</v>
      </c>
      <c r="J420" s="23">
        <v>18.0</v>
      </c>
      <c r="K420" s="23">
        <v>32.0</v>
      </c>
      <c r="L420" s="23">
        <v>51393.0</v>
      </c>
      <c r="M420" s="23">
        <v>0.0</v>
      </c>
      <c r="N420" s="23">
        <v>800.0</v>
      </c>
      <c r="O420" s="23">
        <v>350.0</v>
      </c>
      <c r="P420" s="23">
        <v>2.0</v>
      </c>
      <c r="Q420" s="23">
        <v>0.0</v>
      </c>
      <c r="R420" s="23">
        <v>4.0</v>
      </c>
      <c r="S420" s="23">
        <v>51393.0</v>
      </c>
      <c r="T420" s="25">
        <v>0.0</v>
      </c>
      <c r="U420" s="25">
        <v>1647.0</v>
      </c>
      <c r="V420" s="33" t="s">
        <v>36</v>
      </c>
      <c r="W420" s="5"/>
      <c r="X420" s="27">
        <f t="shared" si="3"/>
        <v>168</v>
      </c>
      <c r="Y420" s="28">
        <f t="shared" si="4"/>
        <v>5.201458333</v>
      </c>
      <c r="Z420" s="27" t="str">
        <f t="shared" si="5"/>
        <v/>
      </c>
      <c r="AA420" s="29"/>
      <c r="AB420" s="29"/>
      <c r="AC420" s="29"/>
      <c r="AG420" s="10"/>
    </row>
    <row r="421">
      <c r="A421" s="23">
        <v>418.0</v>
      </c>
      <c r="B421" s="10" t="s">
        <v>935</v>
      </c>
      <c r="C421" s="18">
        <v>43611.383576388886</v>
      </c>
      <c r="D421" s="18">
        <v>43661.76708333333</v>
      </c>
      <c r="E421" s="10" t="s">
        <v>39</v>
      </c>
      <c r="F421" s="23">
        <v>3.0</v>
      </c>
      <c r="G421" s="25">
        <v>1734.0</v>
      </c>
      <c r="H421" s="23">
        <v>118.0</v>
      </c>
      <c r="I421" s="23">
        <v>13.0</v>
      </c>
      <c r="J421" s="23">
        <v>0.0</v>
      </c>
      <c r="K421" s="23">
        <v>0.0</v>
      </c>
      <c r="L421" s="23">
        <v>11749.0</v>
      </c>
      <c r="M421" s="23">
        <v>0.0</v>
      </c>
      <c r="N421" s="10" t="s">
        <v>36</v>
      </c>
      <c r="O421" s="10" t="s">
        <v>36</v>
      </c>
      <c r="P421" s="23">
        <v>0.0</v>
      </c>
      <c r="Q421" s="23">
        <v>0.0</v>
      </c>
      <c r="R421" s="23">
        <v>0.0</v>
      </c>
      <c r="S421" s="10" t="s">
        <v>36</v>
      </c>
      <c r="T421" s="14" t="s">
        <v>36</v>
      </c>
      <c r="U421" s="25">
        <v>2085.0</v>
      </c>
      <c r="V421" s="14" t="s">
        <v>36</v>
      </c>
      <c r="W421" s="5"/>
      <c r="X421" s="27">
        <f t="shared" si="3"/>
        <v>13</v>
      </c>
      <c r="Y421" s="28">
        <f t="shared" si="4"/>
        <v>0.03127314815</v>
      </c>
      <c r="Z421" s="27" t="str">
        <f t="shared" si="5"/>
        <v/>
      </c>
      <c r="AG421" s="10"/>
    </row>
    <row r="422">
      <c r="A422" s="23">
        <v>419.0</v>
      </c>
      <c r="B422" s="10" t="s">
        <v>658</v>
      </c>
      <c r="C422" s="18">
        <v>41647.877604166664</v>
      </c>
      <c r="D422" s="18">
        <v>43661.745046296295</v>
      </c>
      <c r="E422" s="10" t="s">
        <v>39</v>
      </c>
      <c r="F422" s="23">
        <v>4.0</v>
      </c>
      <c r="G422" s="25">
        <v>1734.0</v>
      </c>
      <c r="H422" s="23">
        <v>63.0</v>
      </c>
      <c r="I422" s="23">
        <v>157.0</v>
      </c>
      <c r="J422" s="23">
        <v>45.0</v>
      </c>
      <c r="K422" s="23">
        <v>64.0</v>
      </c>
      <c r="L422" s="23">
        <v>17525.0</v>
      </c>
      <c r="M422" s="23">
        <v>29.63</v>
      </c>
      <c r="N422" s="10" t="s">
        <v>36</v>
      </c>
      <c r="O422" s="10" t="s">
        <v>36</v>
      </c>
      <c r="P422" s="23">
        <v>0.0</v>
      </c>
      <c r="Q422" s="23">
        <v>0.0</v>
      </c>
      <c r="R422" s="23">
        <v>0.0</v>
      </c>
      <c r="S422" s="10" t="s">
        <v>36</v>
      </c>
      <c r="T422" s="14" t="s">
        <v>36</v>
      </c>
      <c r="U422" s="25">
        <v>1193.0</v>
      </c>
      <c r="V422" s="33" t="s">
        <v>36</v>
      </c>
      <c r="W422" s="5"/>
      <c r="X422" s="27">
        <f t="shared" si="3"/>
        <v>266</v>
      </c>
      <c r="Y422" s="28">
        <f t="shared" si="4"/>
        <v>0.05331018518</v>
      </c>
      <c r="Z422" s="27" t="str">
        <f t="shared" si="5"/>
        <v>SI</v>
      </c>
      <c r="AA422" s="29"/>
      <c r="AB422" s="29"/>
      <c r="AC422" s="29"/>
      <c r="AG422" s="10"/>
    </row>
    <row r="423">
      <c r="A423" s="23">
        <v>420.0</v>
      </c>
      <c r="B423" s="10" t="s">
        <v>198</v>
      </c>
      <c r="C423" s="18">
        <v>42381.58788194445</v>
      </c>
      <c r="D423" s="18">
        <v>43661.76793981482</v>
      </c>
      <c r="E423" s="10" t="s">
        <v>39</v>
      </c>
      <c r="F423" s="23">
        <v>4.0</v>
      </c>
      <c r="G423" s="25">
        <v>1733.0</v>
      </c>
      <c r="H423" s="23">
        <v>83.0</v>
      </c>
      <c r="I423" s="23">
        <v>78.0</v>
      </c>
      <c r="J423" s="23">
        <v>11.0</v>
      </c>
      <c r="K423" s="23">
        <v>42.0</v>
      </c>
      <c r="L423" s="23">
        <v>57654.0</v>
      </c>
      <c r="M423" s="23">
        <v>0.0</v>
      </c>
      <c r="N423" s="10" t="s">
        <v>36</v>
      </c>
      <c r="O423" s="10" t="s">
        <v>36</v>
      </c>
      <c r="P423" s="23">
        <v>0.0</v>
      </c>
      <c r="Q423" s="23">
        <v>0.0</v>
      </c>
      <c r="R423" s="23">
        <v>0.0</v>
      </c>
      <c r="S423" s="10" t="s">
        <v>36</v>
      </c>
      <c r="T423" s="14" t="s">
        <v>36</v>
      </c>
      <c r="U423" s="25">
        <v>2218.0</v>
      </c>
      <c r="V423" s="25">
        <v>26.0</v>
      </c>
      <c r="W423" s="5"/>
      <c r="X423" s="27">
        <f t="shared" si="3"/>
        <v>131</v>
      </c>
      <c r="Y423" s="28">
        <f t="shared" si="4"/>
        <v>0.03041666666</v>
      </c>
      <c r="Z423" s="27" t="str">
        <f t="shared" si="5"/>
        <v>SI</v>
      </c>
      <c r="AG423" s="10"/>
    </row>
    <row r="424">
      <c r="A424" s="23">
        <v>421.0</v>
      </c>
      <c r="B424" s="10" t="s">
        <v>391</v>
      </c>
      <c r="C424" s="18">
        <v>42942.30625</v>
      </c>
      <c r="D424" s="18">
        <v>43661.60555555556</v>
      </c>
      <c r="E424" s="10" t="s">
        <v>39</v>
      </c>
      <c r="F424" s="23">
        <v>14.0</v>
      </c>
      <c r="G424" s="25">
        <v>1731.0</v>
      </c>
      <c r="H424" s="23">
        <v>71.0</v>
      </c>
      <c r="I424" s="23">
        <v>161.0</v>
      </c>
      <c r="J424" s="23">
        <v>19.0</v>
      </c>
      <c r="K424" s="23">
        <v>90.0</v>
      </c>
      <c r="L424" s="23">
        <v>34108.0</v>
      </c>
      <c r="M424" s="23">
        <v>0.0</v>
      </c>
      <c r="N424" s="23">
        <v>1491.0</v>
      </c>
      <c r="O424" s="23">
        <v>82.0</v>
      </c>
      <c r="P424" s="23">
        <v>21.0</v>
      </c>
      <c r="Q424" s="23">
        <v>4.0</v>
      </c>
      <c r="R424" s="23">
        <v>16.0</v>
      </c>
      <c r="S424" s="23">
        <v>34108.0</v>
      </c>
      <c r="T424" s="25">
        <v>0.0</v>
      </c>
      <c r="U424" s="25">
        <v>2152.0</v>
      </c>
      <c r="V424" s="14" t="s">
        <v>36</v>
      </c>
      <c r="W424" s="5"/>
      <c r="X424" s="27">
        <f t="shared" si="3"/>
        <v>270</v>
      </c>
      <c r="Y424" s="28">
        <f t="shared" si="4"/>
        <v>0.1928009259</v>
      </c>
      <c r="Z424" s="27" t="str">
        <f t="shared" si="5"/>
        <v>SI</v>
      </c>
      <c r="AA424" s="29"/>
      <c r="AB424" s="29"/>
      <c r="AC424" s="29"/>
      <c r="AG424" s="10"/>
    </row>
    <row r="425">
      <c r="A425" s="23">
        <v>422.0</v>
      </c>
      <c r="B425" s="10" t="s">
        <v>938</v>
      </c>
      <c r="C425" s="18">
        <v>43411.44310185185</v>
      </c>
      <c r="D425" s="18">
        <v>43661.72740740741</v>
      </c>
      <c r="E425" s="10" t="s">
        <v>39</v>
      </c>
      <c r="F425" s="23">
        <v>7.0</v>
      </c>
      <c r="G425" s="25">
        <v>1731.0</v>
      </c>
      <c r="H425" s="23">
        <v>61.0</v>
      </c>
      <c r="I425" s="23">
        <v>55.0</v>
      </c>
      <c r="J425" s="23">
        <v>18.0</v>
      </c>
      <c r="K425" s="23">
        <v>26.0</v>
      </c>
      <c r="L425" s="23">
        <v>10148.0</v>
      </c>
      <c r="M425" s="23">
        <v>0.0</v>
      </c>
      <c r="N425" s="23">
        <v>800.0</v>
      </c>
      <c r="O425" s="23">
        <v>350.0</v>
      </c>
      <c r="P425" s="23">
        <v>0.0</v>
      </c>
      <c r="Q425" s="23">
        <v>0.0</v>
      </c>
      <c r="R425" s="23">
        <v>4.0</v>
      </c>
      <c r="S425" s="23">
        <v>10148.0</v>
      </c>
      <c r="T425" s="25">
        <v>0.0</v>
      </c>
      <c r="U425" s="25">
        <v>1411.0</v>
      </c>
      <c r="V425" s="26">
        <v>14.0</v>
      </c>
      <c r="W425" s="5"/>
      <c r="X425" s="27">
        <f t="shared" si="3"/>
        <v>99</v>
      </c>
      <c r="Y425" s="28">
        <f t="shared" si="4"/>
        <v>0.07094907407</v>
      </c>
      <c r="Z425" s="27" t="str">
        <f t="shared" si="5"/>
        <v/>
      </c>
      <c r="AA425" s="29"/>
      <c r="AB425" s="29"/>
      <c r="AC425" s="29"/>
      <c r="AG425" s="10"/>
    </row>
    <row r="426">
      <c r="A426" s="23">
        <v>423.0</v>
      </c>
      <c r="B426" s="10" t="s">
        <v>939</v>
      </c>
      <c r="C426" s="18">
        <v>42622.299722222226</v>
      </c>
      <c r="D426" s="18">
        <v>43661.762604166666</v>
      </c>
      <c r="E426" s="10" t="s">
        <v>39</v>
      </c>
      <c r="F426" s="23">
        <v>2.0</v>
      </c>
      <c r="G426" s="25">
        <v>1731.0</v>
      </c>
      <c r="H426" s="23">
        <v>108.0</v>
      </c>
      <c r="I426" s="23">
        <v>65.0</v>
      </c>
      <c r="J426" s="23">
        <v>3.0</v>
      </c>
      <c r="K426" s="23">
        <v>20.0</v>
      </c>
      <c r="L426" s="23">
        <v>47319.0</v>
      </c>
      <c r="M426" s="23">
        <v>0.0</v>
      </c>
      <c r="N426" s="10" t="s">
        <v>36</v>
      </c>
      <c r="O426" s="10" t="s">
        <v>36</v>
      </c>
      <c r="P426" s="23">
        <v>0.0</v>
      </c>
      <c r="Q426" s="23">
        <v>0.0</v>
      </c>
      <c r="R426" s="23">
        <v>0.0</v>
      </c>
      <c r="S426" s="10" t="s">
        <v>36</v>
      </c>
      <c r="T426" s="14" t="s">
        <v>36</v>
      </c>
      <c r="U426" s="25">
        <v>1466.0</v>
      </c>
      <c r="V426" s="33" t="s">
        <v>36</v>
      </c>
      <c r="W426" s="5"/>
      <c r="X426" s="27">
        <f t="shared" si="3"/>
        <v>88</v>
      </c>
      <c r="Y426" s="28">
        <f t="shared" si="4"/>
        <v>0.03575231481</v>
      </c>
      <c r="Z426" s="27" t="str">
        <f t="shared" si="5"/>
        <v/>
      </c>
      <c r="AG426" s="10"/>
    </row>
    <row r="427">
      <c r="A427" s="23">
        <v>424.0</v>
      </c>
      <c r="B427" s="10" t="s">
        <v>941</v>
      </c>
      <c r="C427" s="18">
        <v>42491.455729166664</v>
      </c>
      <c r="D427" s="18">
        <v>43651.283854166664</v>
      </c>
      <c r="E427" s="10" t="s">
        <v>39</v>
      </c>
      <c r="F427" s="23">
        <v>0.0</v>
      </c>
      <c r="G427" s="25">
        <v>1731.0</v>
      </c>
      <c r="H427" s="23">
        <v>91.0</v>
      </c>
      <c r="I427" s="23">
        <v>27.0</v>
      </c>
      <c r="J427" s="23">
        <v>2.0</v>
      </c>
      <c r="K427" s="23">
        <v>18.0</v>
      </c>
      <c r="L427" s="23">
        <v>26397.0</v>
      </c>
      <c r="M427" s="23">
        <v>0.0</v>
      </c>
      <c r="N427" s="10" t="s">
        <v>36</v>
      </c>
      <c r="O427" s="10" t="s">
        <v>36</v>
      </c>
      <c r="P427" s="23">
        <v>0.0</v>
      </c>
      <c r="Q427" s="23">
        <v>0.0</v>
      </c>
      <c r="R427" s="23">
        <v>0.0</v>
      </c>
      <c r="S427" s="10" t="s">
        <v>36</v>
      </c>
      <c r="T427" s="14" t="s">
        <v>36</v>
      </c>
      <c r="U427" s="25">
        <v>2172.0</v>
      </c>
      <c r="V427" s="14" t="s">
        <v>36</v>
      </c>
      <c r="W427" s="5"/>
      <c r="X427" s="27">
        <f t="shared" si="3"/>
        <v>47</v>
      </c>
      <c r="Y427" s="28">
        <f t="shared" si="4"/>
        <v>10.51450231</v>
      </c>
      <c r="Z427" s="27" t="str">
        <f t="shared" si="5"/>
        <v/>
      </c>
      <c r="AG427" s="10"/>
    </row>
    <row r="428">
      <c r="A428" s="23">
        <v>425.0</v>
      </c>
      <c r="B428" s="10" t="s">
        <v>943</v>
      </c>
      <c r="C428" s="18">
        <v>43312.40951388889</v>
      </c>
      <c r="D428" s="18">
        <v>43660.75262731482</v>
      </c>
      <c r="E428" s="10" t="s">
        <v>35</v>
      </c>
      <c r="F428" s="23">
        <v>0.0</v>
      </c>
      <c r="G428" s="25">
        <v>1730.0</v>
      </c>
      <c r="H428" s="23">
        <v>98.0</v>
      </c>
      <c r="I428" s="23">
        <v>15.0</v>
      </c>
      <c r="J428" s="23">
        <v>1.0</v>
      </c>
      <c r="K428" s="23">
        <v>7.0</v>
      </c>
      <c r="L428" s="23">
        <v>9734.0</v>
      </c>
      <c r="M428" s="23">
        <v>0.0</v>
      </c>
      <c r="N428" s="23">
        <v>1778.0</v>
      </c>
      <c r="O428" s="23">
        <v>150.0</v>
      </c>
      <c r="P428" s="23">
        <v>5.0</v>
      </c>
      <c r="Q428" s="23">
        <v>0.0</v>
      </c>
      <c r="R428" s="23">
        <v>1.0</v>
      </c>
      <c r="S428" s="23">
        <v>9734.0</v>
      </c>
      <c r="T428" s="25">
        <v>0.0</v>
      </c>
      <c r="U428" s="25">
        <v>2245.0</v>
      </c>
      <c r="V428" s="26">
        <v>30.0</v>
      </c>
      <c r="W428" s="5"/>
      <c r="X428" s="27">
        <f t="shared" si="3"/>
        <v>23</v>
      </c>
      <c r="Y428" s="28">
        <f t="shared" si="4"/>
        <v>1.045729167</v>
      </c>
      <c r="Z428" s="27" t="str">
        <f t="shared" si="5"/>
        <v/>
      </c>
      <c r="AA428" s="29"/>
      <c r="AB428" s="29"/>
      <c r="AC428" s="29"/>
      <c r="AG428" s="10"/>
    </row>
    <row r="429">
      <c r="A429" s="23">
        <v>426.0</v>
      </c>
      <c r="B429" s="10" t="s">
        <v>228</v>
      </c>
      <c r="C429" s="18">
        <v>43183.371030092596</v>
      </c>
      <c r="D429" s="18">
        <v>43661.709548611114</v>
      </c>
      <c r="E429" s="10" t="s">
        <v>39</v>
      </c>
      <c r="F429" s="23">
        <v>18.0</v>
      </c>
      <c r="G429" s="25">
        <v>1729.0</v>
      </c>
      <c r="H429" s="23">
        <v>46.0</v>
      </c>
      <c r="I429" s="23">
        <v>422.0</v>
      </c>
      <c r="J429" s="23">
        <v>78.0</v>
      </c>
      <c r="K429" s="23">
        <v>297.0</v>
      </c>
      <c r="L429" s="23">
        <v>10031.0</v>
      </c>
      <c r="M429" s="23">
        <v>0.0</v>
      </c>
      <c r="N429" s="23">
        <v>1428.0</v>
      </c>
      <c r="O429" s="23">
        <v>75.0</v>
      </c>
      <c r="P429" s="23">
        <v>52.0</v>
      </c>
      <c r="Q429" s="23">
        <v>5.0</v>
      </c>
      <c r="R429" s="23">
        <v>37.0</v>
      </c>
      <c r="S429" s="23">
        <v>10031.0</v>
      </c>
      <c r="T429" s="25">
        <v>0.0</v>
      </c>
      <c r="U429" s="25">
        <v>2132.0</v>
      </c>
      <c r="V429" s="26">
        <v>23.0</v>
      </c>
      <c r="W429" s="5"/>
      <c r="X429" s="27">
        <f t="shared" si="3"/>
        <v>797</v>
      </c>
      <c r="Y429" s="28">
        <f t="shared" si="4"/>
        <v>0.08880787036</v>
      </c>
      <c r="Z429" s="27" t="str">
        <f t="shared" si="5"/>
        <v>SI</v>
      </c>
      <c r="AA429" s="29"/>
      <c r="AB429" s="29"/>
      <c r="AC429" s="29"/>
      <c r="AG429" s="10"/>
    </row>
    <row r="430">
      <c r="A430" s="23">
        <v>427.0</v>
      </c>
      <c r="B430" s="10" t="s">
        <v>944</v>
      </c>
      <c r="C430" s="18">
        <v>42808.83327546297</v>
      </c>
      <c r="D430" s="18">
        <v>43661.77118055556</v>
      </c>
      <c r="E430" s="10" t="s">
        <v>35</v>
      </c>
      <c r="F430" s="23">
        <v>0.0</v>
      </c>
      <c r="G430" s="25">
        <v>1728.0</v>
      </c>
      <c r="H430" s="23">
        <v>96.0</v>
      </c>
      <c r="I430" s="23">
        <v>336.0</v>
      </c>
      <c r="J430" s="23">
        <v>48.0</v>
      </c>
      <c r="K430" s="23">
        <v>180.0</v>
      </c>
      <c r="L430" s="23">
        <v>38313.0</v>
      </c>
      <c r="M430" s="23">
        <v>0.0</v>
      </c>
      <c r="N430" s="23">
        <v>1521.0</v>
      </c>
      <c r="O430" s="23">
        <v>126.0</v>
      </c>
      <c r="P430" s="23">
        <v>12.0</v>
      </c>
      <c r="Q430" s="23">
        <v>0.0</v>
      </c>
      <c r="R430" s="23">
        <v>5.0</v>
      </c>
      <c r="S430" s="23">
        <v>38313.0</v>
      </c>
      <c r="T430" s="25">
        <v>0.0</v>
      </c>
      <c r="U430" s="25">
        <v>2033.0</v>
      </c>
      <c r="V430" s="26">
        <v>23.0</v>
      </c>
      <c r="W430" s="5"/>
      <c r="X430" s="27">
        <f t="shared" si="3"/>
        <v>564</v>
      </c>
      <c r="Y430" s="28">
        <f t="shared" si="4"/>
        <v>0.02717592592</v>
      </c>
      <c r="Z430" s="27" t="str">
        <f t="shared" si="5"/>
        <v/>
      </c>
      <c r="AA430" s="29"/>
      <c r="AB430" s="29"/>
      <c r="AC430" s="29"/>
      <c r="AG430" s="10"/>
    </row>
    <row r="431">
      <c r="A431" s="23">
        <v>428.0</v>
      </c>
      <c r="B431" s="10" t="s">
        <v>946</v>
      </c>
      <c r="C431" s="18">
        <v>43321.635613425926</v>
      </c>
      <c r="D431" s="18">
        <v>43658.608819444446</v>
      </c>
      <c r="E431" s="10" t="s">
        <v>39</v>
      </c>
      <c r="F431" s="23">
        <v>0.0</v>
      </c>
      <c r="G431" s="25">
        <v>1728.0</v>
      </c>
      <c r="H431" s="23">
        <v>122.0</v>
      </c>
      <c r="I431" s="23">
        <v>8.0</v>
      </c>
      <c r="J431" s="23">
        <v>0.0</v>
      </c>
      <c r="K431" s="23">
        <v>1.0</v>
      </c>
      <c r="L431" s="23">
        <v>70045.0</v>
      </c>
      <c r="M431" s="23">
        <v>0.0</v>
      </c>
      <c r="N431" s="10" t="s">
        <v>36</v>
      </c>
      <c r="O431" s="10" t="s">
        <v>36</v>
      </c>
      <c r="P431" s="23">
        <v>0.0</v>
      </c>
      <c r="Q431" s="23">
        <v>0.0</v>
      </c>
      <c r="R431" s="23">
        <v>0.0</v>
      </c>
      <c r="S431" s="10" t="s">
        <v>36</v>
      </c>
      <c r="T431" s="14" t="s">
        <v>36</v>
      </c>
      <c r="U431" s="25">
        <v>1439.0</v>
      </c>
      <c r="V431" s="14" t="s">
        <v>36</v>
      </c>
      <c r="W431" s="5"/>
      <c r="X431" s="27">
        <f t="shared" si="3"/>
        <v>9</v>
      </c>
      <c r="Y431" s="28">
        <f t="shared" si="4"/>
        <v>3.189537037</v>
      </c>
      <c r="Z431" s="27" t="str">
        <f t="shared" si="5"/>
        <v/>
      </c>
      <c r="AG431" s="10"/>
    </row>
    <row r="432">
      <c r="A432" s="23">
        <v>429.0</v>
      </c>
      <c r="B432" s="10" t="s">
        <v>947</v>
      </c>
      <c r="C432" s="18">
        <v>43344.28859953704</v>
      </c>
      <c r="D432" s="18">
        <v>43542.911203703705</v>
      </c>
      <c r="E432" s="10" t="s">
        <v>35</v>
      </c>
      <c r="F432" s="23">
        <v>0.0</v>
      </c>
      <c r="G432" s="25">
        <v>1728.0</v>
      </c>
      <c r="H432" s="23">
        <v>66.0</v>
      </c>
      <c r="I432" s="23">
        <v>42.0</v>
      </c>
      <c r="J432" s="23">
        <v>3.0</v>
      </c>
      <c r="K432" s="23">
        <v>16.0</v>
      </c>
      <c r="L432" s="23">
        <v>26634.0</v>
      </c>
      <c r="M432" s="23">
        <v>0.0</v>
      </c>
      <c r="N432" s="10" t="s">
        <v>36</v>
      </c>
      <c r="O432" s="10" t="s">
        <v>36</v>
      </c>
      <c r="P432" s="23">
        <v>0.0</v>
      </c>
      <c r="Q432" s="23">
        <v>0.0</v>
      </c>
      <c r="R432" s="23">
        <v>0.0</v>
      </c>
      <c r="S432" s="10" t="s">
        <v>36</v>
      </c>
      <c r="T432" s="14" t="s">
        <v>36</v>
      </c>
      <c r="U432" s="25">
        <v>814.0</v>
      </c>
      <c r="V432" s="33" t="s">
        <v>36</v>
      </c>
      <c r="W432" s="5"/>
      <c r="X432" s="27">
        <f t="shared" si="3"/>
        <v>61</v>
      </c>
      <c r="Y432" s="28">
        <f t="shared" si="4"/>
        <v>118.8871528</v>
      </c>
      <c r="Z432" s="27" t="str">
        <f t="shared" si="5"/>
        <v/>
      </c>
      <c r="AG432" s="10"/>
    </row>
    <row r="433">
      <c r="A433" s="23">
        <v>430.0</v>
      </c>
      <c r="B433" s="10" t="s">
        <v>949</v>
      </c>
      <c r="C433" s="18">
        <v>42041.3890625</v>
      </c>
      <c r="D433" s="18">
        <v>43660.231828703705</v>
      </c>
      <c r="E433" s="10" t="s">
        <v>39</v>
      </c>
      <c r="F433" s="23">
        <v>0.0</v>
      </c>
      <c r="G433" s="25">
        <v>1728.0</v>
      </c>
      <c r="H433" s="23">
        <v>77.0</v>
      </c>
      <c r="I433" s="23">
        <v>783.0</v>
      </c>
      <c r="J433" s="23">
        <v>67.0</v>
      </c>
      <c r="K433" s="23">
        <v>1073.0</v>
      </c>
      <c r="L433" s="23">
        <v>34729.0</v>
      </c>
      <c r="M433" s="23">
        <v>0.0</v>
      </c>
      <c r="N433" s="23">
        <v>1297.0</v>
      </c>
      <c r="O433" s="23">
        <v>126.0</v>
      </c>
      <c r="P433" s="23">
        <v>43.0</v>
      </c>
      <c r="Q433" s="23">
        <v>3.0</v>
      </c>
      <c r="R433" s="23">
        <v>88.0</v>
      </c>
      <c r="S433" s="23">
        <v>34729.0</v>
      </c>
      <c r="T433" s="25">
        <v>0.0</v>
      </c>
      <c r="U433" s="25">
        <v>1693.0</v>
      </c>
      <c r="V433" s="26">
        <v>21.0</v>
      </c>
      <c r="W433" s="5"/>
      <c r="X433" s="27">
        <f t="shared" si="3"/>
        <v>1923</v>
      </c>
      <c r="Y433" s="28">
        <f t="shared" si="4"/>
        <v>1.566527778</v>
      </c>
      <c r="Z433" s="27" t="str">
        <f t="shared" si="5"/>
        <v/>
      </c>
      <c r="AG433" s="10"/>
    </row>
    <row r="434">
      <c r="A434" s="23">
        <v>431.0</v>
      </c>
      <c r="B434" s="10" t="s">
        <v>950</v>
      </c>
      <c r="C434" s="18">
        <v>43545.41297453704</v>
      </c>
      <c r="D434" s="18">
        <v>43660.31109953704</v>
      </c>
      <c r="E434" s="10" t="s">
        <v>39</v>
      </c>
      <c r="F434" s="23">
        <v>0.0</v>
      </c>
      <c r="G434" s="25">
        <v>1727.0</v>
      </c>
      <c r="H434" s="23">
        <v>101.0</v>
      </c>
      <c r="I434" s="23">
        <v>11.0</v>
      </c>
      <c r="J434" s="23">
        <v>1.0</v>
      </c>
      <c r="K434" s="23">
        <v>1.0</v>
      </c>
      <c r="L434" s="23">
        <v>3232.0</v>
      </c>
      <c r="M434" s="23">
        <v>0.0</v>
      </c>
      <c r="N434" s="10" t="s">
        <v>36</v>
      </c>
      <c r="O434" s="10" t="s">
        <v>36</v>
      </c>
      <c r="P434" s="23">
        <v>0.0</v>
      </c>
      <c r="Q434" s="23">
        <v>0.0</v>
      </c>
      <c r="R434" s="23">
        <v>0.0</v>
      </c>
      <c r="S434" s="10" t="s">
        <v>36</v>
      </c>
      <c r="T434" s="14" t="s">
        <v>36</v>
      </c>
      <c r="U434" s="25">
        <v>2122.0</v>
      </c>
      <c r="V434" s="14" t="s">
        <v>36</v>
      </c>
      <c r="W434" s="5"/>
      <c r="X434" s="27">
        <f t="shared" si="3"/>
        <v>13</v>
      </c>
      <c r="Y434" s="28">
        <f t="shared" si="4"/>
        <v>1.487256944</v>
      </c>
      <c r="Z434" s="27" t="str">
        <f t="shared" si="5"/>
        <v/>
      </c>
      <c r="AA434" s="29"/>
      <c r="AB434" s="29"/>
      <c r="AC434" s="29"/>
      <c r="AG434" s="10"/>
    </row>
    <row r="435">
      <c r="A435" s="23">
        <v>432.0</v>
      </c>
      <c r="B435" s="10" t="s">
        <v>952</v>
      </c>
      <c r="C435" s="18">
        <v>41841.537569444445</v>
      </c>
      <c r="D435" s="18">
        <v>43661.59486111111</v>
      </c>
      <c r="E435" s="10" t="s">
        <v>35</v>
      </c>
      <c r="F435" s="23">
        <v>1.0</v>
      </c>
      <c r="G435" s="25">
        <v>1727.0</v>
      </c>
      <c r="H435" s="23">
        <v>97.0</v>
      </c>
      <c r="I435" s="23">
        <v>260.0</v>
      </c>
      <c r="J435" s="23">
        <v>23.0</v>
      </c>
      <c r="K435" s="23">
        <v>195.0</v>
      </c>
      <c r="L435" s="23">
        <v>21481.0</v>
      </c>
      <c r="M435" s="23">
        <v>0.0</v>
      </c>
      <c r="N435" s="10" t="s">
        <v>36</v>
      </c>
      <c r="O435" s="10" t="s">
        <v>36</v>
      </c>
      <c r="P435" s="23">
        <v>0.0</v>
      </c>
      <c r="Q435" s="23">
        <v>0.0</v>
      </c>
      <c r="R435" s="23">
        <v>0.0</v>
      </c>
      <c r="S435" s="10" t="s">
        <v>36</v>
      </c>
      <c r="T435" s="14" t="s">
        <v>36</v>
      </c>
      <c r="U435" s="25">
        <v>2387.0</v>
      </c>
      <c r="V435" s="25">
        <v>22.0</v>
      </c>
      <c r="W435" s="5"/>
      <c r="X435" s="27">
        <f t="shared" si="3"/>
        <v>478</v>
      </c>
      <c r="Y435" s="28">
        <f t="shared" si="4"/>
        <v>0.2034953704</v>
      </c>
      <c r="Z435" s="27" t="str">
        <f t="shared" si="5"/>
        <v/>
      </c>
      <c r="AA435" s="29"/>
      <c r="AB435" s="29"/>
      <c r="AC435" s="29"/>
      <c r="AG435" s="10"/>
    </row>
    <row r="436">
      <c r="A436" s="23">
        <v>433.0</v>
      </c>
      <c r="B436" s="10" t="s">
        <v>954</v>
      </c>
      <c r="C436" s="18">
        <v>43616.203668981485</v>
      </c>
      <c r="D436" s="18">
        <v>43661.67329861111</v>
      </c>
      <c r="E436" s="10" t="s">
        <v>35</v>
      </c>
      <c r="F436" s="23">
        <v>4.0</v>
      </c>
      <c r="G436" s="25">
        <v>1726.0</v>
      </c>
      <c r="H436" s="23">
        <v>110.0</v>
      </c>
      <c r="I436" s="23">
        <v>11.0</v>
      </c>
      <c r="J436" s="23">
        <v>0.0</v>
      </c>
      <c r="K436" s="23">
        <v>1.0</v>
      </c>
      <c r="L436" s="23">
        <v>16327.0</v>
      </c>
      <c r="M436" s="23">
        <v>0.0</v>
      </c>
      <c r="N436" s="10" t="s">
        <v>36</v>
      </c>
      <c r="O436" s="10" t="s">
        <v>36</v>
      </c>
      <c r="P436" s="23">
        <v>0.0</v>
      </c>
      <c r="Q436" s="23">
        <v>0.0</v>
      </c>
      <c r="R436" s="23">
        <v>0.0</v>
      </c>
      <c r="S436" s="10" t="s">
        <v>36</v>
      </c>
      <c r="T436" s="14" t="s">
        <v>36</v>
      </c>
      <c r="U436" s="25">
        <v>2314.0</v>
      </c>
      <c r="V436" s="26">
        <v>29.0</v>
      </c>
      <c r="W436" s="5"/>
      <c r="X436" s="27">
        <f t="shared" si="3"/>
        <v>12</v>
      </c>
      <c r="Y436" s="28">
        <f t="shared" si="4"/>
        <v>0.1250578704</v>
      </c>
      <c r="Z436" s="27" t="str">
        <f t="shared" si="5"/>
        <v/>
      </c>
      <c r="AG436" s="10"/>
    </row>
    <row r="437">
      <c r="A437" s="23">
        <v>434.0</v>
      </c>
      <c r="B437" s="10" t="s">
        <v>955</v>
      </c>
      <c r="C437" s="18">
        <v>43471.42324074074</v>
      </c>
      <c r="D437" s="18">
        <v>43659.31292824074</v>
      </c>
      <c r="E437" s="10" t="s">
        <v>35</v>
      </c>
      <c r="F437" s="23">
        <v>0.0</v>
      </c>
      <c r="G437" s="25">
        <v>1726.0</v>
      </c>
      <c r="H437" s="23">
        <v>124.0</v>
      </c>
      <c r="I437" s="23">
        <v>25.0</v>
      </c>
      <c r="J437" s="23">
        <v>1.0</v>
      </c>
      <c r="K437" s="23">
        <v>5.0</v>
      </c>
      <c r="L437" s="23">
        <v>8677.0</v>
      </c>
      <c r="M437" s="23">
        <v>0.0</v>
      </c>
      <c r="N437" s="10" t="s">
        <v>36</v>
      </c>
      <c r="O437" s="10" t="s">
        <v>36</v>
      </c>
      <c r="P437" s="23">
        <v>0.0</v>
      </c>
      <c r="Q437" s="23">
        <v>0.0</v>
      </c>
      <c r="R437" s="23">
        <v>0.0</v>
      </c>
      <c r="S437" s="10" t="s">
        <v>36</v>
      </c>
      <c r="T437" s="14" t="s">
        <v>36</v>
      </c>
      <c r="U437" s="25">
        <v>2438.0</v>
      </c>
      <c r="V437" s="26">
        <v>35.0</v>
      </c>
      <c r="W437" s="5"/>
      <c r="X437" s="27">
        <f t="shared" si="3"/>
        <v>31</v>
      </c>
      <c r="Y437" s="28">
        <f t="shared" si="4"/>
        <v>2.485428241</v>
      </c>
      <c r="Z437" s="27" t="str">
        <f t="shared" si="5"/>
        <v/>
      </c>
      <c r="AC437" s="40"/>
      <c r="AG437" s="10"/>
    </row>
    <row r="438">
      <c r="A438" s="23">
        <v>435.0</v>
      </c>
      <c r="B438" s="10" t="s">
        <v>473</v>
      </c>
      <c r="C438" s="18">
        <v>42296.27033564815</v>
      </c>
      <c r="D438" s="18">
        <v>43661.57739583333</v>
      </c>
      <c r="E438" s="10" t="s">
        <v>35</v>
      </c>
      <c r="F438" s="23">
        <v>6.0</v>
      </c>
      <c r="G438" s="25">
        <v>1725.0</v>
      </c>
      <c r="H438" s="23">
        <v>78.0</v>
      </c>
      <c r="I438" s="23">
        <v>159.0</v>
      </c>
      <c r="J438" s="23">
        <v>17.0</v>
      </c>
      <c r="K438" s="23">
        <v>104.0</v>
      </c>
      <c r="L438" s="23">
        <v>52398.0</v>
      </c>
      <c r="M438" s="23">
        <v>0.0</v>
      </c>
      <c r="N438" s="23">
        <v>1624.0</v>
      </c>
      <c r="O438" s="23">
        <v>93.0</v>
      </c>
      <c r="P438" s="23">
        <v>40.0</v>
      </c>
      <c r="Q438" s="23">
        <v>4.0</v>
      </c>
      <c r="R438" s="23">
        <v>33.0</v>
      </c>
      <c r="S438" s="23">
        <v>52398.0</v>
      </c>
      <c r="T438" s="25">
        <v>0.0</v>
      </c>
      <c r="U438" s="25">
        <v>2028.0</v>
      </c>
      <c r="V438" s="26">
        <v>32.0</v>
      </c>
      <c r="W438" s="5"/>
      <c r="X438" s="27">
        <f t="shared" si="3"/>
        <v>280</v>
      </c>
      <c r="Y438" s="28">
        <f t="shared" si="4"/>
        <v>0.2209606481</v>
      </c>
      <c r="Z438" s="27" t="str">
        <f t="shared" si="5"/>
        <v>SI</v>
      </c>
      <c r="AA438" s="29"/>
      <c r="AB438" s="29"/>
      <c r="AC438" s="29"/>
      <c r="AG438" s="10"/>
    </row>
    <row r="439">
      <c r="A439" s="23">
        <v>436.0</v>
      </c>
      <c r="B439" s="10" t="s">
        <v>561</v>
      </c>
      <c r="C439" s="18">
        <v>43269.64207175926</v>
      </c>
      <c r="D439" s="18">
        <v>43661.67300925926</v>
      </c>
      <c r="E439" s="10" t="s">
        <v>39</v>
      </c>
      <c r="F439" s="23">
        <v>28.0</v>
      </c>
      <c r="G439" s="25">
        <v>1725.0</v>
      </c>
      <c r="H439" s="23">
        <v>54.0</v>
      </c>
      <c r="I439" s="23">
        <v>284.0</v>
      </c>
      <c r="J439" s="23">
        <v>26.0</v>
      </c>
      <c r="K439" s="23">
        <v>100.0</v>
      </c>
      <c r="L439" s="23">
        <v>24707.0</v>
      </c>
      <c r="M439" s="23">
        <v>3.28</v>
      </c>
      <c r="N439" s="23">
        <v>1551.0</v>
      </c>
      <c r="O439" s="23">
        <v>113.0</v>
      </c>
      <c r="P439" s="23">
        <v>13.0</v>
      </c>
      <c r="Q439" s="23">
        <v>2.0</v>
      </c>
      <c r="R439" s="23">
        <v>4.0</v>
      </c>
      <c r="S439" s="23">
        <v>24707.0</v>
      </c>
      <c r="T439" s="25">
        <v>3.28</v>
      </c>
      <c r="U439" s="25">
        <v>1900.0</v>
      </c>
      <c r="V439" s="26">
        <v>26.0</v>
      </c>
      <c r="W439" s="5"/>
      <c r="X439" s="27">
        <f t="shared" si="3"/>
        <v>410</v>
      </c>
      <c r="Y439" s="28">
        <f t="shared" si="4"/>
        <v>0.1253472222</v>
      </c>
      <c r="Z439" s="27" t="str">
        <f t="shared" si="5"/>
        <v>SI</v>
      </c>
      <c r="AA439" s="29"/>
      <c r="AB439" s="29"/>
      <c r="AC439" s="29"/>
      <c r="AG439" s="10"/>
    </row>
    <row r="440">
      <c r="A440" s="23">
        <v>437.0</v>
      </c>
      <c r="B440" s="10" t="s">
        <v>138</v>
      </c>
      <c r="C440" s="18">
        <v>43291.73650462963</v>
      </c>
      <c r="D440" s="18">
        <v>43632.542962962965</v>
      </c>
      <c r="E440" s="10" t="s">
        <v>39</v>
      </c>
      <c r="F440" s="23">
        <v>0.0</v>
      </c>
      <c r="G440" s="25">
        <v>1725.0</v>
      </c>
      <c r="H440" s="23">
        <v>75.0</v>
      </c>
      <c r="I440" s="23">
        <v>47.0</v>
      </c>
      <c r="J440" s="23">
        <v>6.0</v>
      </c>
      <c r="K440" s="23">
        <v>21.0</v>
      </c>
      <c r="L440" s="23">
        <v>13348.0</v>
      </c>
      <c r="M440" s="23">
        <v>0.0</v>
      </c>
      <c r="N440" s="10" t="s">
        <v>36</v>
      </c>
      <c r="O440" s="10" t="s">
        <v>36</v>
      </c>
      <c r="P440" s="23">
        <v>0.0</v>
      </c>
      <c r="Q440" s="23">
        <v>0.0</v>
      </c>
      <c r="R440" s="23">
        <v>0.0</v>
      </c>
      <c r="S440" s="10" t="s">
        <v>36</v>
      </c>
      <c r="T440" s="14" t="s">
        <v>36</v>
      </c>
      <c r="U440" s="25">
        <v>1854.0</v>
      </c>
      <c r="V440" s="26">
        <v>21.0</v>
      </c>
      <c r="W440" s="5"/>
      <c r="X440" s="27">
        <f t="shared" si="3"/>
        <v>74</v>
      </c>
      <c r="Y440" s="28">
        <f t="shared" si="4"/>
        <v>29.25539352</v>
      </c>
      <c r="Z440" s="27" t="str">
        <f t="shared" si="5"/>
        <v>SI</v>
      </c>
      <c r="AA440" s="29"/>
      <c r="AB440" s="29"/>
      <c r="AC440" s="29"/>
      <c r="AG440" s="10"/>
    </row>
    <row r="441">
      <c r="A441" s="23">
        <v>438.0</v>
      </c>
      <c r="B441" s="10" t="s">
        <v>694</v>
      </c>
      <c r="C441" s="18">
        <v>42840.424050925925</v>
      </c>
      <c r="D441" s="18">
        <v>43661.79164351852</v>
      </c>
      <c r="E441" s="10" t="s">
        <v>39</v>
      </c>
      <c r="F441" s="23">
        <v>3.0</v>
      </c>
      <c r="G441" s="25">
        <v>1725.0</v>
      </c>
      <c r="H441" s="23">
        <v>80.0</v>
      </c>
      <c r="I441" s="23">
        <v>66.0</v>
      </c>
      <c r="J441" s="23">
        <v>12.0</v>
      </c>
      <c r="K441" s="23">
        <v>31.0</v>
      </c>
      <c r="L441" s="23">
        <v>41703.0</v>
      </c>
      <c r="M441" s="23">
        <v>0.0</v>
      </c>
      <c r="N441" s="23">
        <v>886.0</v>
      </c>
      <c r="O441" s="23">
        <v>250.0</v>
      </c>
      <c r="P441" s="23">
        <v>1.0</v>
      </c>
      <c r="Q441" s="23">
        <v>0.0</v>
      </c>
      <c r="R441" s="23">
        <v>1.0</v>
      </c>
      <c r="S441" s="23">
        <v>41703.0</v>
      </c>
      <c r="T441" s="25">
        <v>0.0</v>
      </c>
      <c r="U441" s="25">
        <v>1619.0</v>
      </c>
      <c r="V441" s="25">
        <v>21.0</v>
      </c>
      <c r="W441" s="5"/>
      <c r="X441" s="27">
        <f t="shared" si="3"/>
        <v>109</v>
      </c>
      <c r="Y441" s="28">
        <f t="shared" si="4"/>
        <v>0.006712962961</v>
      </c>
      <c r="Z441" s="27" t="str">
        <f t="shared" si="5"/>
        <v>SI</v>
      </c>
      <c r="AA441" s="29"/>
      <c r="AB441" s="29"/>
      <c r="AC441" s="29"/>
      <c r="AG441" s="10"/>
    </row>
    <row r="442">
      <c r="A442" s="23">
        <v>439.0</v>
      </c>
      <c r="B442" s="10" t="s">
        <v>959</v>
      </c>
      <c r="C442" s="18">
        <v>42960.83118055556</v>
      </c>
      <c r="D442" s="18">
        <v>43661.77076388889</v>
      </c>
      <c r="E442" s="10" t="s">
        <v>35</v>
      </c>
      <c r="F442" s="23">
        <v>121.0</v>
      </c>
      <c r="G442" s="25">
        <v>1724.0</v>
      </c>
      <c r="H442" s="23">
        <v>37.0</v>
      </c>
      <c r="I442" s="23">
        <v>2214.0</v>
      </c>
      <c r="J442" s="23">
        <v>440.0</v>
      </c>
      <c r="K442" s="23">
        <v>1344.0</v>
      </c>
      <c r="L442" s="23">
        <v>16640.0</v>
      </c>
      <c r="M442" s="23">
        <v>0.3</v>
      </c>
      <c r="N442" s="10" t="s">
        <v>36</v>
      </c>
      <c r="O442" s="10" t="s">
        <v>36</v>
      </c>
      <c r="P442" s="23">
        <v>0.0</v>
      </c>
      <c r="Q442" s="23">
        <v>0.0</v>
      </c>
      <c r="R442" s="23">
        <v>0.0</v>
      </c>
      <c r="S442" s="10" t="s">
        <v>36</v>
      </c>
      <c r="T442" s="14" t="s">
        <v>36</v>
      </c>
      <c r="U442" s="25">
        <v>1847.0</v>
      </c>
      <c r="V442" s="33" t="s">
        <v>36</v>
      </c>
      <c r="W442" s="5"/>
      <c r="X442" s="27">
        <f t="shared" si="3"/>
        <v>3998</v>
      </c>
      <c r="Y442" s="28">
        <f t="shared" si="4"/>
        <v>0.02759259259</v>
      </c>
      <c r="Z442" s="27" t="str">
        <f t="shared" si="5"/>
        <v/>
      </c>
      <c r="AA442" s="29"/>
      <c r="AB442" s="29"/>
      <c r="AC442" s="29"/>
      <c r="AG442" s="10"/>
    </row>
    <row r="443">
      <c r="A443" s="23">
        <v>440.0</v>
      </c>
      <c r="B443" s="10" t="s">
        <v>961</v>
      </c>
      <c r="C443" s="18">
        <v>40334.601793981485</v>
      </c>
      <c r="D443" s="18">
        <v>43660.8722337963</v>
      </c>
      <c r="E443" s="10" t="s">
        <v>39</v>
      </c>
      <c r="F443" s="23">
        <v>0.0</v>
      </c>
      <c r="G443" s="25">
        <v>1724.0</v>
      </c>
      <c r="H443" s="23">
        <v>169.0</v>
      </c>
      <c r="I443" s="23">
        <v>357.0</v>
      </c>
      <c r="J443" s="23">
        <v>8.0</v>
      </c>
      <c r="K443" s="23">
        <v>204.0</v>
      </c>
      <c r="L443" s="23">
        <v>13676.0</v>
      </c>
      <c r="M443" s="23">
        <v>0.0</v>
      </c>
      <c r="N443" s="23">
        <v>1391.0</v>
      </c>
      <c r="O443" s="23">
        <v>142.0</v>
      </c>
      <c r="P443" s="23">
        <v>8.0</v>
      </c>
      <c r="Q443" s="23">
        <v>1.0</v>
      </c>
      <c r="R443" s="23">
        <v>10.0</v>
      </c>
      <c r="S443" s="23">
        <v>13676.0</v>
      </c>
      <c r="T443" s="25">
        <v>0.0</v>
      </c>
      <c r="U443" s="25">
        <v>1012.0</v>
      </c>
      <c r="V443" s="14" t="s">
        <v>36</v>
      </c>
      <c r="W443" s="5"/>
      <c r="X443" s="27">
        <f t="shared" si="3"/>
        <v>569</v>
      </c>
      <c r="Y443" s="28">
        <f t="shared" si="4"/>
        <v>0.9261226852</v>
      </c>
      <c r="Z443" s="27" t="str">
        <f t="shared" si="5"/>
        <v/>
      </c>
      <c r="AC443" s="40"/>
      <c r="AG443" s="10"/>
    </row>
    <row r="444">
      <c r="A444" s="23">
        <v>441.0</v>
      </c>
      <c r="B444" s="10" t="s">
        <v>962</v>
      </c>
      <c r="C444" s="18">
        <v>40495.948379629626</v>
      </c>
      <c r="D444" s="18">
        <v>43623.4296875</v>
      </c>
      <c r="E444" s="10" t="s">
        <v>39</v>
      </c>
      <c r="F444" s="23">
        <v>0.0</v>
      </c>
      <c r="G444" s="25">
        <v>1724.0</v>
      </c>
      <c r="H444" s="23">
        <v>106.0</v>
      </c>
      <c r="I444" s="23">
        <v>295.0</v>
      </c>
      <c r="J444" s="23">
        <v>19.0</v>
      </c>
      <c r="K444" s="23">
        <v>207.0</v>
      </c>
      <c r="L444" s="23">
        <v>57876.0</v>
      </c>
      <c r="M444" s="23">
        <v>0.0</v>
      </c>
      <c r="N444" s="23">
        <v>1584.0</v>
      </c>
      <c r="O444" s="23">
        <v>139.0</v>
      </c>
      <c r="P444" s="23">
        <v>9.0</v>
      </c>
      <c r="Q444" s="23">
        <v>0.0</v>
      </c>
      <c r="R444" s="23">
        <v>7.0</v>
      </c>
      <c r="S444" s="23">
        <v>57876.0</v>
      </c>
      <c r="T444" s="25">
        <v>0.0</v>
      </c>
      <c r="U444" s="25">
        <v>2698.0</v>
      </c>
      <c r="V444" s="33" t="s">
        <v>36</v>
      </c>
      <c r="W444" s="5"/>
      <c r="X444" s="27">
        <f t="shared" si="3"/>
        <v>521</v>
      </c>
      <c r="Y444" s="28">
        <f t="shared" si="4"/>
        <v>38.36866898</v>
      </c>
      <c r="Z444" s="27" t="str">
        <f t="shared" si="5"/>
        <v/>
      </c>
      <c r="AG444" s="10"/>
    </row>
    <row r="445">
      <c r="A445" s="23">
        <v>442.0</v>
      </c>
      <c r="B445" s="10" t="s">
        <v>964</v>
      </c>
      <c r="C445" s="18">
        <v>42810.831712962965</v>
      </c>
      <c r="D445" s="18">
        <v>43443.30553240741</v>
      </c>
      <c r="E445" s="10" t="s">
        <v>39</v>
      </c>
      <c r="F445" s="23">
        <v>0.0</v>
      </c>
      <c r="G445" s="25">
        <v>1724.0</v>
      </c>
      <c r="H445" s="23">
        <v>71.0</v>
      </c>
      <c r="I445" s="23">
        <v>243.0</v>
      </c>
      <c r="J445" s="23">
        <v>15.0</v>
      </c>
      <c r="K445" s="23">
        <v>67.0</v>
      </c>
      <c r="L445" s="23">
        <v>9664.0</v>
      </c>
      <c r="M445" s="23">
        <v>0.0</v>
      </c>
      <c r="N445" s="23">
        <v>1391.0</v>
      </c>
      <c r="O445" s="23">
        <v>126.0</v>
      </c>
      <c r="P445" s="23">
        <v>8.0</v>
      </c>
      <c r="Q445" s="23">
        <v>1.0</v>
      </c>
      <c r="R445" s="23">
        <v>1.0</v>
      </c>
      <c r="S445" s="23">
        <v>9664.0</v>
      </c>
      <c r="T445" s="25">
        <v>0.0</v>
      </c>
      <c r="U445" s="25">
        <v>1838.0</v>
      </c>
      <c r="V445" s="33" t="s">
        <v>36</v>
      </c>
      <c r="W445" s="5"/>
      <c r="X445" s="27">
        <f t="shared" si="3"/>
        <v>325</v>
      </c>
      <c r="Y445" s="28">
        <f t="shared" si="4"/>
        <v>218.4928241</v>
      </c>
      <c r="Z445" s="27" t="str">
        <f t="shared" si="5"/>
        <v/>
      </c>
      <c r="AA445" s="29"/>
      <c r="AB445" s="29"/>
      <c r="AC445" s="29"/>
      <c r="AG445" s="10"/>
    </row>
    <row r="446">
      <c r="A446" s="23">
        <v>443.0</v>
      </c>
      <c r="B446" s="10" t="s">
        <v>753</v>
      </c>
      <c r="C446" s="18">
        <v>43073.45072916667</v>
      </c>
      <c r="D446" s="18">
        <v>43661.6925462963</v>
      </c>
      <c r="E446" s="10" t="s">
        <v>39</v>
      </c>
      <c r="F446" s="23">
        <v>5.0</v>
      </c>
      <c r="G446" s="25">
        <v>1723.0</v>
      </c>
      <c r="H446" s="23">
        <v>65.0</v>
      </c>
      <c r="I446" s="23">
        <v>124.0</v>
      </c>
      <c r="J446" s="23">
        <v>8.0</v>
      </c>
      <c r="K446" s="23">
        <v>63.0</v>
      </c>
      <c r="L446" s="23">
        <v>8471.0</v>
      </c>
      <c r="M446" s="23">
        <v>0.0</v>
      </c>
      <c r="N446" s="23">
        <v>1575.0</v>
      </c>
      <c r="O446" s="23">
        <v>85.0</v>
      </c>
      <c r="P446" s="23">
        <v>36.0</v>
      </c>
      <c r="Q446" s="23">
        <v>3.0</v>
      </c>
      <c r="R446" s="23">
        <v>26.0</v>
      </c>
      <c r="S446" s="23">
        <v>8471.0</v>
      </c>
      <c r="T446" s="25">
        <v>0.0</v>
      </c>
      <c r="U446" s="25">
        <v>813.0</v>
      </c>
      <c r="V446" s="33" t="s">
        <v>36</v>
      </c>
      <c r="W446" s="5"/>
      <c r="X446" s="27">
        <f t="shared" si="3"/>
        <v>195</v>
      </c>
      <c r="Y446" s="28">
        <f t="shared" si="4"/>
        <v>0.1058101852</v>
      </c>
      <c r="Z446" s="27" t="str">
        <f t="shared" si="5"/>
        <v>SI</v>
      </c>
      <c r="AA446" s="29"/>
      <c r="AB446" s="29"/>
      <c r="AC446" s="29"/>
      <c r="AG446" s="10"/>
    </row>
    <row r="447">
      <c r="A447" s="23">
        <v>444.0</v>
      </c>
      <c r="B447" s="10" t="s">
        <v>371</v>
      </c>
      <c r="C447" s="18">
        <v>42597.44142361111</v>
      </c>
      <c r="D447" s="18">
        <v>43661.550405092596</v>
      </c>
      <c r="E447" s="10" t="s">
        <v>39</v>
      </c>
      <c r="F447" s="23">
        <v>12.0</v>
      </c>
      <c r="G447" s="25">
        <v>1721.0</v>
      </c>
      <c r="H447" s="23">
        <v>74.0</v>
      </c>
      <c r="I447" s="23">
        <v>247.0</v>
      </c>
      <c r="J447" s="23">
        <v>36.0</v>
      </c>
      <c r="K447" s="23">
        <v>191.0</v>
      </c>
      <c r="L447" s="23">
        <v>54182.0</v>
      </c>
      <c r="M447" s="23">
        <v>0.0</v>
      </c>
      <c r="N447" s="23">
        <v>1577.0</v>
      </c>
      <c r="O447" s="23">
        <v>82.0</v>
      </c>
      <c r="P447" s="23">
        <v>49.0</v>
      </c>
      <c r="Q447" s="23">
        <v>7.0</v>
      </c>
      <c r="R447" s="23">
        <v>37.0</v>
      </c>
      <c r="S447" s="23">
        <v>54182.0</v>
      </c>
      <c r="T447" s="25">
        <v>0.0</v>
      </c>
      <c r="U447" s="25">
        <v>1994.0</v>
      </c>
      <c r="V447" s="26">
        <v>26.0</v>
      </c>
      <c r="W447" s="5"/>
      <c r="X447" s="27">
        <f t="shared" si="3"/>
        <v>474</v>
      </c>
      <c r="Y447" s="28">
        <f t="shared" si="4"/>
        <v>0.2479513889</v>
      </c>
      <c r="Z447" s="27" t="str">
        <f t="shared" si="5"/>
        <v>SI</v>
      </c>
      <c r="AG447" s="10"/>
    </row>
    <row r="448">
      <c r="A448" s="23">
        <v>445.0</v>
      </c>
      <c r="B448" s="10" t="s">
        <v>661</v>
      </c>
      <c r="C448" s="18">
        <v>42944.41789351852</v>
      </c>
      <c r="D448" s="18">
        <v>43661.540185185186</v>
      </c>
      <c r="E448" s="10" t="s">
        <v>39</v>
      </c>
      <c r="F448" s="23">
        <v>8.0</v>
      </c>
      <c r="G448" s="25">
        <v>1721.0</v>
      </c>
      <c r="H448" s="23">
        <v>62.0</v>
      </c>
      <c r="I448" s="23">
        <v>421.0</v>
      </c>
      <c r="J448" s="23">
        <v>68.0</v>
      </c>
      <c r="K448" s="23">
        <v>283.0</v>
      </c>
      <c r="L448" s="23">
        <v>10597.0</v>
      </c>
      <c r="M448" s="23">
        <v>0.0</v>
      </c>
      <c r="N448" s="23">
        <v>1414.0</v>
      </c>
      <c r="O448" s="23">
        <v>104.0</v>
      </c>
      <c r="P448" s="23">
        <v>27.0</v>
      </c>
      <c r="Q448" s="23">
        <v>6.0</v>
      </c>
      <c r="R448" s="23">
        <v>19.0</v>
      </c>
      <c r="S448" s="23">
        <v>10597.0</v>
      </c>
      <c r="T448" s="25">
        <v>0.0</v>
      </c>
      <c r="U448" s="25">
        <v>1603.0</v>
      </c>
      <c r="V448" s="25">
        <v>18.0</v>
      </c>
      <c r="W448" s="5"/>
      <c r="X448" s="27">
        <f t="shared" si="3"/>
        <v>772</v>
      </c>
      <c r="Y448" s="28">
        <f t="shared" si="4"/>
        <v>0.2581712963</v>
      </c>
      <c r="Z448" s="27" t="str">
        <f t="shared" si="5"/>
        <v>SI</v>
      </c>
      <c r="AA448" s="29"/>
      <c r="AB448" s="29"/>
      <c r="AC448" s="29"/>
      <c r="AG448" s="10"/>
    </row>
    <row r="449">
      <c r="A449" s="23">
        <v>446.0</v>
      </c>
      <c r="B449" s="10" t="s">
        <v>968</v>
      </c>
      <c r="C449" s="18">
        <v>43277.712233796294</v>
      </c>
      <c r="D449" s="18">
        <v>43661.69362268518</v>
      </c>
      <c r="E449" s="10" t="s">
        <v>39</v>
      </c>
      <c r="F449" s="23">
        <v>6.0</v>
      </c>
      <c r="G449" s="25">
        <v>1720.0</v>
      </c>
      <c r="H449" s="23">
        <v>51.0</v>
      </c>
      <c r="I449" s="23">
        <v>232.0</v>
      </c>
      <c r="J449" s="23">
        <v>33.0</v>
      </c>
      <c r="K449" s="23">
        <v>171.0</v>
      </c>
      <c r="L449" s="23">
        <v>5246.0</v>
      </c>
      <c r="M449" s="23">
        <v>0.0</v>
      </c>
      <c r="N449" s="10" t="s">
        <v>36</v>
      </c>
      <c r="O449" s="10" t="s">
        <v>36</v>
      </c>
      <c r="P449" s="23">
        <v>0.0</v>
      </c>
      <c r="Q449" s="23">
        <v>0.0</v>
      </c>
      <c r="R449" s="23">
        <v>0.0</v>
      </c>
      <c r="S449" s="10" t="s">
        <v>36</v>
      </c>
      <c r="T449" s="14" t="s">
        <v>36</v>
      </c>
      <c r="U449" s="25">
        <v>1528.0</v>
      </c>
      <c r="V449" s="26">
        <v>20.0</v>
      </c>
      <c r="W449" s="5"/>
      <c r="X449" s="27">
        <f t="shared" si="3"/>
        <v>436</v>
      </c>
      <c r="Y449" s="28">
        <f t="shared" si="4"/>
        <v>0.1047337963</v>
      </c>
      <c r="Z449" s="27" t="str">
        <f t="shared" si="5"/>
        <v/>
      </c>
      <c r="AA449" s="29"/>
      <c r="AB449" s="29"/>
      <c r="AC449" s="29"/>
      <c r="AG449" s="10"/>
    </row>
    <row r="450">
      <c r="A450" s="23">
        <v>447.0</v>
      </c>
      <c r="B450" s="10" t="s">
        <v>969</v>
      </c>
      <c r="C450" s="18">
        <v>43526.73471064815</v>
      </c>
      <c r="D450" s="18">
        <v>43660.69122685185</v>
      </c>
      <c r="E450" s="10" t="s">
        <v>35</v>
      </c>
      <c r="F450" s="23">
        <v>0.0</v>
      </c>
      <c r="G450" s="25">
        <v>1720.0</v>
      </c>
      <c r="H450" s="23">
        <v>56.0</v>
      </c>
      <c r="I450" s="23">
        <v>28.0</v>
      </c>
      <c r="J450" s="23">
        <v>5.0</v>
      </c>
      <c r="K450" s="23">
        <v>25.0</v>
      </c>
      <c r="L450" s="23">
        <v>9143.0</v>
      </c>
      <c r="M450" s="23">
        <v>0.0</v>
      </c>
      <c r="N450" s="10" t="s">
        <v>36</v>
      </c>
      <c r="O450" s="10" t="s">
        <v>36</v>
      </c>
      <c r="P450" s="23">
        <v>0.0</v>
      </c>
      <c r="Q450" s="23">
        <v>0.0</v>
      </c>
      <c r="R450" s="23">
        <v>0.0</v>
      </c>
      <c r="S450" s="10" t="s">
        <v>36</v>
      </c>
      <c r="T450" s="14" t="s">
        <v>36</v>
      </c>
      <c r="U450" s="25">
        <v>2287.0</v>
      </c>
      <c r="V450" s="26">
        <v>29.0</v>
      </c>
      <c r="W450" s="5"/>
      <c r="X450" s="27">
        <f t="shared" si="3"/>
        <v>58</v>
      </c>
      <c r="Y450" s="28">
        <f t="shared" si="4"/>
        <v>1.10712963</v>
      </c>
      <c r="Z450" s="27" t="str">
        <f t="shared" si="5"/>
        <v/>
      </c>
      <c r="AA450" s="29"/>
      <c r="AB450" s="29"/>
      <c r="AC450" s="29"/>
      <c r="AG450" s="10"/>
    </row>
    <row r="451">
      <c r="A451" s="23">
        <v>448.0</v>
      </c>
      <c r="B451" s="10" t="s">
        <v>530</v>
      </c>
      <c r="C451" s="18">
        <v>42985.300416666665</v>
      </c>
      <c r="D451" s="18">
        <v>43661.670219907406</v>
      </c>
      <c r="E451" s="10" t="s">
        <v>35</v>
      </c>
      <c r="F451" s="23">
        <v>11.0</v>
      </c>
      <c r="G451" s="25">
        <v>1719.0</v>
      </c>
      <c r="H451" s="23">
        <v>62.0</v>
      </c>
      <c r="I451" s="23">
        <v>668.0</v>
      </c>
      <c r="J451" s="23">
        <v>28.0</v>
      </c>
      <c r="K451" s="23">
        <v>500.0</v>
      </c>
      <c r="L451" s="23">
        <v>18030.0</v>
      </c>
      <c r="M451" s="23">
        <v>0.0</v>
      </c>
      <c r="N451" s="10" t="s">
        <v>36</v>
      </c>
      <c r="O451" s="10" t="s">
        <v>36</v>
      </c>
      <c r="P451" s="23">
        <v>0.0</v>
      </c>
      <c r="Q451" s="23">
        <v>0.0</v>
      </c>
      <c r="R451" s="23">
        <v>0.0</v>
      </c>
      <c r="S451" s="10" t="s">
        <v>36</v>
      </c>
      <c r="T451" s="14" t="s">
        <v>36</v>
      </c>
      <c r="U451" s="25">
        <v>1969.0</v>
      </c>
      <c r="V451" s="26">
        <v>25.0</v>
      </c>
      <c r="W451" s="5"/>
      <c r="X451" s="27">
        <f t="shared" si="3"/>
        <v>1196</v>
      </c>
      <c r="Y451" s="28">
        <f t="shared" si="4"/>
        <v>0.1281365741</v>
      </c>
      <c r="Z451" s="27" t="str">
        <f t="shared" si="5"/>
        <v>SI</v>
      </c>
      <c r="AA451" s="29"/>
      <c r="AB451" s="29"/>
      <c r="AC451" s="29"/>
      <c r="AG451" s="10"/>
    </row>
    <row r="452">
      <c r="A452" s="23">
        <v>449.0</v>
      </c>
      <c r="B452" s="10" t="s">
        <v>613</v>
      </c>
      <c r="C452" s="18">
        <v>41862.458090277774</v>
      </c>
      <c r="D452" s="18">
        <v>43661.74469907407</v>
      </c>
      <c r="E452" s="10" t="s">
        <v>35</v>
      </c>
      <c r="F452" s="23">
        <v>84.0</v>
      </c>
      <c r="G452" s="25">
        <v>1719.0</v>
      </c>
      <c r="H452" s="23">
        <v>33.0</v>
      </c>
      <c r="I452" s="23">
        <v>1913.0</v>
      </c>
      <c r="J452" s="23">
        <v>363.0</v>
      </c>
      <c r="K452" s="23">
        <v>1282.0</v>
      </c>
      <c r="L452" s="23">
        <v>27078.0</v>
      </c>
      <c r="M452" s="23">
        <v>0.0</v>
      </c>
      <c r="N452" s="23">
        <v>1416.0</v>
      </c>
      <c r="O452" s="23">
        <v>105.0</v>
      </c>
      <c r="P452" s="23">
        <v>36.0</v>
      </c>
      <c r="Q452" s="23">
        <v>3.0</v>
      </c>
      <c r="R452" s="23">
        <v>12.0</v>
      </c>
      <c r="S452" s="23">
        <v>27078.0</v>
      </c>
      <c r="T452" s="25">
        <v>0.0</v>
      </c>
      <c r="U452" s="25">
        <v>1936.0</v>
      </c>
      <c r="V452" s="26">
        <v>27.0</v>
      </c>
      <c r="W452" s="5"/>
      <c r="X452" s="27">
        <f t="shared" si="3"/>
        <v>3558</v>
      </c>
      <c r="Y452" s="28">
        <f t="shared" si="4"/>
        <v>0.05365740741</v>
      </c>
      <c r="Z452" s="27" t="str">
        <f t="shared" si="5"/>
        <v>SI</v>
      </c>
      <c r="AA452" s="29"/>
      <c r="AB452" s="29"/>
      <c r="AC452" s="29"/>
      <c r="AG452" s="10"/>
    </row>
    <row r="453">
      <c r="A453" s="23">
        <v>450.0</v>
      </c>
      <c r="B453" s="10" t="s">
        <v>972</v>
      </c>
      <c r="C453" s="18">
        <v>42723.79722222222</v>
      </c>
      <c r="D453" s="18">
        <v>43661.61246527778</v>
      </c>
      <c r="E453" s="10" t="s">
        <v>35</v>
      </c>
      <c r="F453" s="23">
        <v>5.0</v>
      </c>
      <c r="G453" s="25">
        <v>1719.0</v>
      </c>
      <c r="H453" s="23">
        <v>96.0</v>
      </c>
      <c r="I453" s="23">
        <v>22.0</v>
      </c>
      <c r="J453" s="23">
        <v>6.0</v>
      </c>
      <c r="K453" s="23">
        <v>21.0</v>
      </c>
      <c r="L453" s="23">
        <v>30370.0</v>
      </c>
      <c r="M453" s="23">
        <v>0.0</v>
      </c>
      <c r="N453" s="10" t="s">
        <v>36</v>
      </c>
      <c r="O453" s="10" t="s">
        <v>36</v>
      </c>
      <c r="P453" s="23">
        <v>0.0</v>
      </c>
      <c r="Q453" s="23">
        <v>0.0</v>
      </c>
      <c r="R453" s="23">
        <v>0.0</v>
      </c>
      <c r="S453" s="10" t="s">
        <v>36</v>
      </c>
      <c r="T453" s="14" t="s">
        <v>36</v>
      </c>
      <c r="U453" s="25">
        <v>1571.0</v>
      </c>
      <c r="V453" s="26">
        <v>14.0</v>
      </c>
      <c r="W453" s="5"/>
      <c r="X453" s="27">
        <f t="shared" si="3"/>
        <v>49</v>
      </c>
      <c r="Y453" s="28">
        <f t="shared" si="4"/>
        <v>0.1858912037</v>
      </c>
      <c r="Z453" s="27" t="str">
        <f t="shared" si="5"/>
        <v/>
      </c>
      <c r="AA453" s="29"/>
      <c r="AB453" s="29"/>
      <c r="AC453" s="29"/>
      <c r="AG453" s="10"/>
    </row>
    <row r="454">
      <c r="A454" s="23">
        <v>451.0</v>
      </c>
      <c r="B454" s="10" t="s">
        <v>973</v>
      </c>
      <c r="C454" s="18">
        <v>40323.436886574076</v>
      </c>
      <c r="D454" s="18">
        <v>43661.74047453704</v>
      </c>
      <c r="E454" s="10" t="s">
        <v>39</v>
      </c>
      <c r="F454" s="23">
        <v>0.0</v>
      </c>
      <c r="G454" s="25">
        <v>1719.0</v>
      </c>
      <c r="H454" s="23">
        <v>90.0</v>
      </c>
      <c r="I454" s="23">
        <v>176.0</v>
      </c>
      <c r="J454" s="23">
        <v>19.0</v>
      </c>
      <c r="K454" s="23">
        <v>97.0</v>
      </c>
      <c r="L454" s="23">
        <v>35155.0</v>
      </c>
      <c r="M454" s="23">
        <v>0.0</v>
      </c>
      <c r="N454" s="23">
        <v>1632.0</v>
      </c>
      <c r="O454" s="23">
        <v>195.0</v>
      </c>
      <c r="P454" s="23">
        <v>5.0</v>
      </c>
      <c r="Q454" s="23">
        <v>2.0</v>
      </c>
      <c r="R454" s="23">
        <v>1.0</v>
      </c>
      <c r="S454" s="23">
        <v>35155.0</v>
      </c>
      <c r="T454" s="25">
        <v>0.0</v>
      </c>
      <c r="U454" s="25">
        <v>1710.0</v>
      </c>
      <c r="V454" s="14" t="s">
        <v>36</v>
      </c>
      <c r="W454" s="5"/>
      <c r="X454" s="27">
        <f t="shared" si="3"/>
        <v>292</v>
      </c>
      <c r="Y454" s="28">
        <f t="shared" si="4"/>
        <v>0.05788194444</v>
      </c>
      <c r="Z454" s="27" t="str">
        <f t="shared" si="5"/>
        <v/>
      </c>
      <c r="AG454" s="10"/>
    </row>
    <row r="455">
      <c r="A455" s="23">
        <v>452.0</v>
      </c>
      <c r="B455" s="10" t="s">
        <v>975</v>
      </c>
      <c r="C455" s="18">
        <v>43165.397824074076</v>
      </c>
      <c r="D455" s="18">
        <v>43660.37467592592</v>
      </c>
      <c r="E455" s="10" t="s">
        <v>39</v>
      </c>
      <c r="F455" s="23">
        <v>0.0</v>
      </c>
      <c r="G455" s="25">
        <v>1717.0</v>
      </c>
      <c r="H455" s="23">
        <v>95.0</v>
      </c>
      <c r="I455" s="23">
        <v>21.0</v>
      </c>
      <c r="J455" s="23">
        <v>3.0</v>
      </c>
      <c r="K455" s="23">
        <v>11.0</v>
      </c>
      <c r="L455" s="23">
        <v>7049.0</v>
      </c>
      <c r="M455" s="23">
        <v>0.0</v>
      </c>
      <c r="N455" s="10" t="s">
        <v>36</v>
      </c>
      <c r="O455" s="10" t="s">
        <v>36</v>
      </c>
      <c r="P455" s="23">
        <v>0.0</v>
      </c>
      <c r="Q455" s="23">
        <v>0.0</v>
      </c>
      <c r="R455" s="23">
        <v>0.0</v>
      </c>
      <c r="S455" s="10" t="s">
        <v>36</v>
      </c>
      <c r="T455" s="14" t="s">
        <v>36</v>
      </c>
      <c r="U455" s="25">
        <v>499.0</v>
      </c>
      <c r="V455" s="14" t="s">
        <v>36</v>
      </c>
      <c r="W455" s="5"/>
      <c r="X455" s="27">
        <f t="shared" si="3"/>
        <v>35</v>
      </c>
      <c r="Y455" s="28">
        <f t="shared" si="4"/>
        <v>1.423680556</v>
      </c>
      <c r="Z455" s="27" t="str">
        <f t="shared" si="5"/>
        <v/>
      </c>
      <c r="AC455" s="40"/>
      <c r="AG455" s="10"/>
    </row>
    <row r="456">
      <c r="A456" s="23">
        <v>453.0</v>
      </c>
      <c r="B456" s="10" t="s">
        <v>977</v>
      </c>
      <c r="C456" s="18">
        <v>42621.167233796295</v>
      </c>
      <c r="D456" s="18">
        <v>43661.490891203706</v>
      </c>
      <c r="E456" s="10" t="s">
        <v>39</v>
      </c>
      <c r="F456" s="23">
        <v>1.0</v>
      </c>
      <c r="G456" s="25">
        <v>1715.0</v>
      </c>
      <c r="H456" s="23">
        <v>122.0</v>
      </c>
      <c r="I456" s="23">
        <v>170.0</v>
      </c>
      <c r="J456" s="23">
        <v>17.0</v>
      </c>
      <c r="K456" s="23">
        <v>109.0</v>
      </c>
      <c r="L456" s="23">
        <v>66822.0</v>
      </c>
      <c r="M456" s="23">
        <v>100.0</v>
      </c>
      <c r="N456" s="23">
        <v>1408.0</v>
      </c>
      <c r="O456" s="23">
        <v>233.0</v>
      </c>
      <c r="P456" s="23">
        <v>2.0</v>
      </c>
      <c r="Q456" s="23">
        <v>0.0</v>
      </c>
      <c r="R456" s="23">
        <v>0.0</v>
      </c>
      <c r="S456" s="23">
        <v>66822.0</v>
      </c>
      <c r="T456" s="25">
        <v>100.0</v>
      </c>
      <c r="U456" s="25">
        <v>1674.0</v>
      </c>
      <c r="V456" s="33" t="s">
        <v>36</v>
      </c>
      <c r="W456" s="5"/>
      <c r="X456" s="27">
        <f t="shared" si="3"/>
        <v>296</v>
      </c>
      <c r="Y456" s="28">
        <f t="shared" si="4"/>
        <v>0.3074652778</v>
      </c>
      <c r="Z456" s="27" t="str">
        <f t="shared" si="5"/>
        <v/>
      </c>
      <c r="AA456" s="29"/>
      <c r="AB456" s="29"/>
      <c r="AC456" s="29"/>
      <c r="AG456" s="10"/>
    </row>
    <row r="457">
      <c r="A457" s="23">
        <v>454.0</v>
      </c>
      <c r="B457" s="10" t="s">
        <v>978</v>
      </c>
      <c r="C457" s="18">
        <v>43620.6781712963</v>
      </c>
      <c r="D457" s="18">
        <v>43661.64769675926</v>
      </c>
      <c r="E457" s="10" t="s">
        <v>39</v>
      </c>
      <c r="F457" s="23">
        <v>17.0</v>
      </c>
      <c r="G457" s="25">
        <v>1714.0</v>
      </c>
      <c r="H457" s="23">
        <v>44.0</v>
      </c>
      <c r="I457" s="23">
        <v>151.0</v>
      </c>
      <c r="J457" s="23">
        <v>2.0</v>
      </c>
      <c r="K457" s="23">
        <v>20.0</v>
      </c>
      <c r="L457" s="23">
        <v>2881.0</v>
      </c>
      <c r="M457" s="23">
        <v>0.0</v>
      </c>
      <c r="N457" s="10" t="s">
        <v>36</v>
      </c>
      <c r="O457" s="10" t="s">
        <v>36</v>
      </c>
      <c r="P457" s="23">
        <v>0.0</v>
      </c>
      <c r="Q457" s="23">
        <v>0.0</v>
      </c>
      <c r="R457" s="23">
        <v>0.0</v>
      </c>
      <c r="S457" s="10" t="s">
        <v>36</v>
      </c>
      <c r="T457" s="14" t="s">
        <v>36</v>
      </c>
      <c r="U457" s="25">
        <v>1048.0</v>
      </c>
      <c r="V457" s="26">
        <v>17.0</v>
      </c>
      <c r="W457" s="5"/>
      <c r="X457" s="27">
        <f t="shared" si="3"/>
        <v>173</v>
      </c>
      <c r="Y457" s="28">
        <f t="shared" si="4"/>
        <v>0.1506597222</v>
      </c>
      <c r="Z457" s="27" t="str">
        <f t="shared" si="5"/>
        <v/>
      </c>
      <c r="AC457" s="40"/>
      <c r="AG457" s="10"/>
    </row>
    <row r="458">
      <c r="A458" s="23">
        <v>455.0</v>
      </c>
      <c r="B458" s="10" t="s">
        <v>343</v>
      </c>
      <c r="C458" s="18">
        <v>42657.25665509259</v>
      </c>
      <c r="D458" s="18">
        <v>43661.73127314815</v>
      </c>
      <c r="E458" s="10" t="s">
        <v>39</v>
      </c>
      <c r="F458" s="23">
        <v>10.0</v>
      </c>
      <c r="G458" s="25">
        <v>1713.0</v>
      </c>
      <c r="H458" s="23">
        <v>64.0</v>
      </c>
      <c r="I458" s="23">
        <v>639.0</v>
      </c>
      <c r="J458" s="23">
        <v>44.0</v>
      </c>
      <c r="K458" s="23">
        <v>401.0</v>
      </c>
      <c r="L458" s="23">
        <v>21191.0</v>
      </c>
      <c r="M458" s="23">
        <v>0.0</v>
      </c>
      <c r="N458" s="23">
        <v>1619.0</v>
      </c>
      <c r="O458" s="23">
        <v>87.0</v>
      </c>
      <c r="P458" s="23">
        <v>136.0</v>
      </c>
      <c r="Q458" s="23">
        <v>16.0</v>
      </c>
      <c r="R458" s="23">
        <v>63.0</v>
      </c>
      <c r="S458" s="23">
        <v>21191.0</v>
      </c>
      <c r="T458" s="25">
        <v>0.0</v>
      </c>
      <c r="U458" s="25">
        <v>1682.0</v>
      </c>
      <c r="V458" s="25">
        <v>20.0</v>
      </c>
      <c r="W458" s="5"/>
      <c r="X458" s="27">
        <f t="shared" si="3"/>
        <v>1084</v>
      </c>
      <c r="Y458" s="28">
        <f t="shared" si="4"/>
        <v>0.06708333333</v>
      </c>
      <c r="Z458" s="27" t="str">
        <f t="shared" si="5"/>
        <v>SI</v>
      </c>
      <c r="AG458" s="10"/>
    </row>
    <row r="459">
      <c r="A459" s="23">
        <v>456.0</v>
      </c>
      <c r="B459" s="10" t="s">
        <v>980</v>
      </c>
      <c r="C459" s="18">
        <v>43070.32303240741</v>
      </c>
      <c r="D459" s="18">
        <v>43661.697800925926</v>
      </c>
      <c r="E459" s="10" t="s">
        <v>39</v>
      </c>
      <c r="F459" s="23">
        <v>6.0</v>
      </c>
      <c r="G459" s="25">
        <v>1713.0</v>
      </c>
      <c r="H459" s="23">
        <v>75.0</v>
      </c>
      <c r="I459" s="23">
        <v>124.0</v>
      </c>
      <c r="J459" s="23">
        <v>16.0</v>
      </c>
      <c r="K459" s="23">
        <v>65.0</v>
      </c>
      <c r="L459" s="23">
        <v>8393.0</v>
      </c>
      <c r="M459" s="23">
        <v>0.0</v>
      </c>
      <c r="N459" s="23">
        <v>1454.0</v>
      </c>
      <c r="O459" s="23">
        <v>104.0</v>
      </c>
      <c r="P459" s="23">
        <v>14.0</v>
      </c>
      <c r="Q459" s="23">
        <v>1.0</v>
      </c>
      <c r="R459" s="23">
        <v>4.0</v>
      </c>
      <c r="S459" s="23">
        <v>8393.0</v>
      </c>
      <c r="T459" s="25">
        <v>0.0</v>
      </c>
      <c r="U459" s="25">
        <v>1800.0</v>
      </c>
      <c r="V459" s="25">
        <v>18.0</v>
      </c>
      <c r="W459" s="5"/>
      <c r="X459" s="27">
        <f t="shared" si="3"/>
        <v>205</v>
      </c>
      <c r="Y459" s="28">
        <f t="shared" si="4"/>
        <v>0.1005555556</v>
      </c>
      <c r="Z459" s="27" t="str">
        <f t="shared" si="5"/>
        <v/>
      </c>
      <c r="AC459" s="40"/>
      <c r="AG459" s="10"/>
    </row>
    <row r="460">
      <c r="A460" s="23">
        <v>457.0</v>
      </c>
      <c r="B460" s="10" t="s">
        <v>516</v>
      </c>
      <c r="C460" s="18">
        <v>43595.420011574075</v>
      </c>
      <c r="D460" s="18">
        <v>43661.31914351852</v>
      </c>
      <c r="E460" s="10" t="s">
        <v>35</v>
      </c>
      <c r="F460" s="23">
        <v>92.0</v>
      </c>
      <c r="G460" s="25">
        <v>1713.0</v>
      </c>
      <c r="H460" s="23">
        <v>43.0</v>
      </c>
      <c r="I460" s="23">
        <v>1061.0</v>
      </c>
      <c r="J460" s="23">
        <v>125.0</v>
      </c>
      <c r="K460" s="23">
        <v>785.0</v>
      </c>
      <c r="L460" s="23">
        <v>18296.0</v>
      </c>
      <c r="M460" s="23">
        <v>1.41</v>
      </c>
      <c r="N460" s="23">
        <v>1458.0</v>
      </c>
      <c r="O460" s="23">
        <v>56.0</v>
      </c>
      <c r="P460" s="23">
        <v>206.0</v>
      </c>
      <c r="Q460" s="23">
        <v>28.0</v>
      </c>
      <c r="R460" s="23">
        <v>172.0</v>
      </c>
      <c r="S460" s="23">
        <v>18296.0</v>
      </c>
      <c r="T460" s="25">
        <v>1.41</v>
      </c>
      <c r="U460" s="25">
        <v>1139.0</v>
      </c>
      <c r="V460" s="26">
        <v>15.0</v>
      </c>
      <c r="W460" s="5"/>
      <c r="X460" s="27">
        <f t="shared" si="3"/>
        <v>1971</v>
      </c>
      <c r="Y460" s="28">
        <f t="shared" si="4"/>
        <v>0.479212963</v>
      </c>
      <c r="Z460" s="27" t="str">
        <f t="shared" si="5"/>
        <v>SI</v>
      </c>
      <c r="AG460" s="10"/>
    </row>
    <row r="461">
      <c r="A461" s="23">
        <v>458.0</v>
      </c>
      <c r="B461" s="10" t="s">
        <v>983</v>
      </c>
      <c r="C461" s="18">
        <v>40980.47373842593</v>
      </c>
      <c r="D461" s="18">
        <v>43661.464224537034</v>
      </c>
      <c r="E461" s="10" t="s">
        <v>39</v>
      </c>
      <c r="F461" s="23">
        <v>2.0</v>
      </c>
      <c r="G461" s="25">
        <v>1713.0</v>
      </c>
      <c r="H461" s="23">
        <v>96.0</v>
      </c>
      <c r="I461" s="23">
        <v>600.0</v>
      </c>
      <c r="J461" s="23">
        <v>29.0</v>
      </c>
      <c r="K461" s="23">
        <v>402.0</v>
      </c>
      <c r="L461" s="23">
        <v>27605.0</v>
      </c>
      <c r="M461" s="23">
        <v>0.0</v>
      </c>
      <c r="N461" s="23">
        <v>1295.0</v>
      </c>
      <c r="O461" s="23">
        <v>167.0</v>
      </c>
      <c r="P461" s="23">
        <v>9.0</v>
      </c>
      <c r="Q461" s="23">
        <v>0.0</v>
      </c>
      <c r="R461" s="23">
        <v>11.0</v>
      </c>
      <c r="S461" s="23">
        <v>27605.0</v>
      </c>
      <c r="T461" s="25">
        <v>0.0</v>
      </c>
      <c r="U461" s="25">
        <v>1714.0</v>
      </c>
      <c r="V461" s="33" t="s">
        <v>36</v>
      </c>
      <c r="W461" s="5"/>
      <c r="X461" s="27">
        <f t="shared" si="3"/>
        <v>1031</v>
      </c>
      <c r="Y461" s="28">
        <f t="shared" si="4"/>
        <v>0.3341319444</v>
      </c>
      <c r="Z461" s="27" t="str">
        <f t="shared" si="5"/>
        <v/>
      </c>
      <c r="AC461" s="40"/>
      <c r="AG461" s="10"/>
    </row>
    <row r="462">
      <c r="A462" s="23">
        <v>459.0</v>
      </c>
      <c r="B462" s="10" t="s">
        <v>984</v>
      </c>
      <c r="C462" s="18">
        <v>43338.38415509259</v>
      </c>
      <c r="D462" s="18">
        <v>43661.151724537034</v>
      </c>
      <c r="E462" s="10" t="s">
        <v>35</v>
      </c>
      <c r="F462" s="23">
        <v>0.0</v>
      </c>
      <c r="G462" s="25">
        <v>1712.0</v>
      </c>
      <c r="H462" s="23">
        <v>90.0</v>
      </c>
      <c r="I462" s="23">
        <v>20.0</v>
      </c>
      <c r="J462" s="23">
        <v>0.0</v>
      </c>
      <c r="K462" s="23">
        <v>10.0</v>
      </c>
      <c r="L462" s="23">
        <v>67849.0</v>
      </c>
      <c r="M462" s="23">
        <v>0.0</v>
      </c>
      <c r="N462" s="10" t="s">
        <v>36</v>
      </c>
      <c r="O462" s="10" t="s">
        <v>36</v>
      </c>
      <c r="P462" s="23">
        <v>0.0</v>
      </c>
      <c r="Q462" s="23">
        <v>0.0</v>
      </c>
      <c r="R462" s="23">
        <v>0.0</v>
      </c>
      <c r="S462" s="10" t="s">
        <v>36</v>
      </c>
      <c r="T462" s="14" t="s">
        <v>36</v>
      </c>
      <c r="U462" s="25">
        <v>1895.0</v>
      </c>
      <c r="V462" s="33" t="s">
        <v>36</v>
      </c>
      <c r="W462" s="5"/>
      <c r="X462" s="27">
        <f t="shared" si="3"/>
        <v>30</v>
      </c>
      <c r="Y462" s="28">
        <f t="shared" si="4"/>
        <v>0.6466319444</v>
      </c>
      <c r="Z462" s="27" t="str">
        <f t="shared" si="5"/>
        <v/>
      </c>
      <c r="AG462" s="10"/>
    </row>
    <row r="463">
      <c r="A463" s="23">
        <v>460.0</v>
      </c>
      <c r="B463" s="10" t="s">
        <v>986</v>
      </c>
      <c r="C463" s="18">
        <v>43014.23270833334</v>
      </c>
      <c r="D463" s="18">
        <v>43599.31574074074</v>
      </c>
      <c r="E463" s="10" t="s">
        <v>39</v>
      </c>
      <c r="F463" s="23">
        <v>0.0</v>
      </c>
      <c r="G463" s="25">
        <v>1711.0</v>
      </c>
      <c r="H463" s="23">
        <v>107.0</v>
      </c>
      <c r="I463" s="23">
        <v>13.0</v>
      </c>
      <c r="J463" s="23">
        <v>3.0</v>
      </c>
      <c r="K463" s="23">
        <v>7.0</v>
      </c>
      <c r="L463" s="23">
        <v>23205.0</v>
      </c>
      <c r="M463" s="23">
        <v>0.0</v>
      </c>
      <c r="N463" s="23">
        <v>1895.0</v>
      </c>
      <c r="O463" s="23">
        <v>108.0</v>
      </c>
      <c r="P463" s="23">
        <v>20.0</v>
      </c>
      <c r="Q463" s="23">
        <v>6.0</v>
      </c>
      <c r="R463" s="23">
        <v>10.0</v>
      </c>
      <c r="S463" s="23">
        <v>23205.0</v>
      </c>
      <c r="T463" s="25">
        <v>0.0</v>
      </c>
      <c r="U463" s="25">
        <v>2021.0</v>
      </c>
      <c r="V463" s="33" t="s">
        <v>36</v>
      </c>
      <c r="W463" s="5"/>
      <c r="X463" s="27">
        <f t="shared" si="3"/>
        <v>23</v>
      </c>
      <c r="Y463" s="28">
        <f t="shared" si="4"/>
        <v>62.48261574</v>
      </c>
      <c r="Z463" s="27" t="str">
        <f t="shared" si="5"/>
        <v/>
      </c>
      <c r="AA463" s="29"/>
      <c r="AB463" s="29"/>
      <c r="AC463" s="29"/>
      <c r="AG463" s="10"/>
    </row>
    <row r="464">
      <c r="A464" s="23">
        <v>461.0</v>
      </c>
      <c r="B464" s="10" t="s">
        <v>987</v>
      </c>
      <c r="C464" s="18">
        <v>43661.705671296295</v>
      </c>
      <c r="D464" s="18">
        <v>43661.70806712963</v>
      </c>
      <c r="E464" s="10" t="s">
        <v>39</v>
      </c>
      <c r="F464" s="23">
        <v>0.0</v>
      </c>
      <c r="G464" s="25">
        <v>1710.0</v>
      </c>
      <c r="H464" s="23">
        <v>127.0</v>
      </c>
      <c r="I464" s="23">
        <v>7.0</v>
      </c>
      <c r="J464" s="23">
        <v>1.0</v>
      </c>
      <c r="K464" s="23">
        <v>1.0</v>
      </c>
      <c r="L464" s="23">
        <v>8598.0</v>
      </c>
      <c r="M464" s="23">
        <v>0.0</v>
      </c>
      <c r="N464" s="10" t="s">
        <v>36</v>
      </c>
      <c r="O464" s="10" t="s">
        <v>36</v>
      </c>
      <c r="P464" s="23">
        <v>0.0</v>
      </c>
      <c r="Q464" s="23">
        <v>0.0</v>
      </c>
      <c r="R464" s="23">
        <v>0.0</v>
      </c>
      <c r="S464" s="10" t="s">
        <v>36</v>
      </c>
      <c r="T464" s="14" t="s">
        <v>36</v>
      </c>
      <c r="U464" s="25">
        <v>1934.0</v>
      </c>
      <c r="V464" s="33" t="s">
        <v>36</v>
      </c>
      <c r="W464" s="5"/>
      <c r="X464" s="27">
        <f t="shared" si="3"/>
        <v>9</v>
      </c>
      <c r="Y464" s="28">
        <f t="shared" si="4"/>
        <v>0.09028935185</v>
      </c>
      <c r="Z464" s="27" t="str">
        <f t="shared" si="5"/>
        <v/>
      </c>
      <c r="AG464" s="10"/>
    </row>
    <row r="465">
      <c r="A465" s="23">
        <v>462.0</v>
      </c>
      <c r="B465" s="10" t="s">
        <v>989</v>
      </c>
      <c r="C465" s="18">
        <v>42513.73614583333</v>
      </c>
      <c r="D465" s="18">
        <v>43660.72944444444</v>
      </c>
      <c r="E465" s="10" t="s">
        <v>39</v>
      </c>
      <c r="F465" s="23">
        <v>1.0</v>
      </c>
      <c r="G465" s="25">
        <v>1710.0</v>
      </c>
      <c r="H465" s="23">
        <v>79.0</v>
      </c>
      <c r="I465" s="23">
        <v>206.0</v>
      </c>
      <c r="J465" s="23">
        <v>25.0</v>
      </c>
      <c r="K465" s="23">
        <v>112.0</v>
      </c>
      <c r="L465" s="23">
        <v>69593.0</v>
      </c>
      <c r="M465" s="23">
        <v>61.54</v>
      </c>
      <c r="N465" s="23">
        <v>1565.0</v>
      </c>
      <c r="O465" s="23">
        <v>160.0</v>
      </c>
      <c r="P465" s="23">
        <v>5.0</v>
      </c>
      <c r="Q465" s="23">
        <v>1.0</v>
      </c>
      <c r="R465" s="23">
        <v>4.0</v>
      </c>
      <c r="S465" s="23">
        <v>69593.0</v>
      </c>
      <c r="T465" s="25">
        <v>61.54</v>
      </c>
      <c r="U465" s="25">
        <v>2012.0</v>
      </c>
      <c r="V465" s="26">
        <v>17.0</v>
      </c>
      <c r="W465" s="5"/>
      <c r="X465" s="27">
        <f t="shared" si="3"/>
        <v>343</v>
      </c>
      <c r="Y465" s="28">
        <f t="shared" si="4"/>
        <v>1.068912037</v>
      </c>
      <c r="Z465" s="27" t="str">
        <f t="shared" si="5"/>
        <v/>
      </c>
      <c r="AG465" s="10"/>
    </row>
    <row r="466">
      <c r="A466" s="23">
        <v>463.0</v>
      </c>
      <c r="B466" s="10" t="s">
        <v>354</v>
      </c>
      <c r="C466" s="18">
        <v>42927.692037037035</v>
      </c>
      <c r="D466" s="18">
        <v>43661.70513888889</v>
      </c>
      <c r="E466" s="10" t="s">
        <v>39</v>
      </c>
      <c r="F466" s="23">
        <v>6.0</v>
      </c>
      <c r="G466" s="25">
        <v>1709.0</v>
      </c>
      <c r="H466" s="23">
        <v>78.0</v>
      </c>
      <c r="I466" s="23">
        <v>113.0</v>
      </c>
      <c r="J466" s="23">
        <v>3.0</v>
      </c>
      <c r="K466" s="23">
        <v>55.0</v>
      </c>
      <c r="L466" s="23">
        <v>10019.0</v>
      </c>
      <c r="M466" s="23">
        <v>0.0</v>
      </c>
      <c r="N466" s="23">
        <v>1704.0</v>
      </c>
      <c r="O466" s="23">
        <v>176.0</v>
      </c>
      <c r="P466" s="23">
        <v>5.0</v>
      </c>
      <c r="Q466" s="23">
        <v>0.0</v>
      </c>
      <c r="R466" s="23">
        <v>0.0</v>
      </c>
      <c r="S466" s="23">
        <v>10019.0</v>
      </c>
      <c r="T466" s="25">
        <v>0.0</v>
      </c>
      <c r="U466" s="25">
        <v>1799.0</v>
      </c>
      <c r="V466" s="33" t="s">
        <v>36</v>
      </c>
      <c r="W466" s="5"/>
      <c r="X466" s="27">
        <f t="shared" si="3"/>
        <v>171</v>
      </c>
      <c r="Y466" s="28">
        <f t="shared" si="4"/>
        <v>0.09321759259</v>
      </c>
      <c r="Z466" s="27" t="str">
        <f t="shared" si="5"/>
        <v>SI</v>
      </c>
      <c r="AA466" s="29"/>
      <c r="AB466" s="29"/>
      <c r="AC466" s="29"/>
      <c r="AG466" s="10"/>
    </row>
    <row r="467">
      <c r="A467" s="23">
        <v>464.0</v>
      </c>
      <c r="B467" s="10" t="s">
        <v>991</v>
      </c>
      <c r="C467" s="18">
        <v>43536.68771990741</v>
      </c>
      <c r="D467" s="18">
        <v>43661.4750462963</v>
      </c>
      <c r="E467" s="10" t="s">
        <v>35</v>
      </c>
      <c r="F467" s="23">
        <v>6.0</v>
      </c>
      <c r="G467" s="25">
        <v>1709.0</v>
      </c>
      <c r="H467" s="23">
        <v>52.0</v>
      </c>
      <c r="I467" s="23">
        <v>188.0</v>
      </c>
      <c r="J467" s="23">
        <v>44.0</v>
      </c>
      <c r="K467" s="23">
        <v>179.0</v>
      </c>
      <c r="L467" s="23">
        <v>8442.0</v>
      </c>
      <c r="M467" s="23">
        <v>0.0</v>
      </c>
      <c r="N467" s="10" t="s">
        <v>36</v>
      </c>
      <c r="O467" s="10" t="s">
        <v>36</v>
      </c>
      <c r="P467" s="23">
        <v>0.0</v>
      </c>
      <c r="Q467" s="23">
        <v>0.0</v>
      </c>
      <c r="R467" s="23">
        <v>0.0</v>
      </c>
      <c r="S467" s="10" t="s">
        <v>36</v>
      </c>
      <c r="T467" s="14" t="s">
        <v>36</v>
      </c>
      <c r="U467" s="25">
        <v>1767.0</v>
      </c>
      <c r="V467" s="25">
        <v>13.0</v>
      </c>
      <c r="W467" s="5"/>
      <c r="X467" s="27">
        <f t="shared" si="3"/>
        <v>411</v>
      </c>
      <c r="Y467" s="28">
        <f t="shared" si="4"/>
        <v>0.3233101852</v>
      </c>
      <c r="Z467" s="27" t="str">
        <f t="shared" si="5"/>
        <v/>
      </c>
      <c r="AG467" s="10"/>
    </row>
    <row r="468">
      <c r="A468" s="23">
        <v>465.0</v>
      </c>
      <c r="B468" s="10" t="s">
        <v>993</v>
      </c>
      <c r="C468" s="18">
        <v>42285.81974537037</v>
      </c>
      <c r="D468" s="18">
        <v>43630.66780092593</v>
      </c>
      <c r="E468" s="10" t="s">
        <v>39</v>
      </c>
      <c r="F468" s="23">
        <v>0.0</v>
      </c>
      <c r="G468" s="25">
        <v>1709.0</v>
      </c>
      <c r="H468" s="23">
        <v>61.0</v>
      </c>
      <c r="I468" s="23">
        <v>349.0</v>
      </c>
      <c r="J468" s="23">
        <v>53.0</v>
      </c>
      <c r="K468" s="23">
        <v>262.0</v>
      </c>
      <c r="L468" s="23">
        <v>8441.0</v>
      </c>
      <c r="M468" s="23">
        <v>0.0</v>
      </c>
      <c r="N468" s="23">
        <v>1358.0</v>
      </c>
      <c r="O468" s="23">
        <v>133.0</v>
      </c>
      <c r="P468" s="23">
        <v>8.0</v>
      </c>
      <c r="Q468" s="23">
        <v>0.0</v>
      </c>
      <c r="R468" s="23">
        <v>5.0</v>
      </c>
      <c r="S468" s="23">
        <v>8441.0</v>
      </c>
      <c r="T468" s="25">
        <v>0.0</v>
      </c>
      <c r="U468" s="25">
        <v>1363.0</v>
      </c>
      <c r="V468" s="33" t="s">
        <v>36</v>
      </c>
      <c r="W468" s="5"/>
      <c r="X468" s="27">
        <f t="shared" si="3"/>
        <v>664</v>
      </c>
      <c r="Y468" s="28">
        <f t="shared" si="4"/>
        <v>31.13055556</v>
      </c>
      <c r="Z468" s="27" t="str">
        <f t="shared" si="5"/>
        <v/>
      </c>
      <c r="AA468" s="29"/>
      <c r="AB468" s="29"/>
      <c r="AC468" s="29"/>
      <c r="AG468" s="10"/>
    </row>
    <row r="469">
      <c r="A469" s="23">
        <v>466.0</v>
      </c>
      <c r="B469" s="10" t="s">
        <v>994</v>
      </c>
      <c r="C469" s="18">
        <v>43208.738287037035</v>
      </c>
      <c r="D469" s="18">
        <v>43661.76474537037</v>
      </c>
      <c r="E469" s="10" t="s">
        <v>35</v>
      </c>
      <c r="F469" s="23">
        <v>2.0</v>
      </c>
      <c r="G469" s="25">
        <v>1709.0</v>
      </c>
      <c r="H469" s="23">
        <v>84.0</v>
      </c>
      <c r="I469" s="23">
        <v>88.0</v>
      </c>
      <c r="J469" s="23">
        <v>3.0</v>
      </c>
      <c r="K469" s="23">
        <v>64.0</v>
      </c>
      <c r="L469" s="23">
        <v>30824.0</v>
      </c>
      <c r="M469" s="23">
        <v>0.0</v>
      </c>
      <c r="N469" s="23">
        <v>1490.0</v>
      </c>
      <c r="O469" s="23">
        <v>117.0</v>
      </c>
      <c r="P469" s="23">
        <v>36.0</v>
      </c>
      <c r="Q469" s="23">
        <v>3.0</v>
      </c>
      <c r="R469" s="23">
        <v>29.0</v>
      </c>
      <c r="S469" s="23">
        <v>30824.0</v>
      </c>
      <c r="T469" s="25">
        <v>0.0</v>
      </c>
      <c r="U469" s="25">
        <v>2151.0</v>
      </c>
      <c r="V469" s="25">
        <v>27.0</v>
      </c>
      <c r="W469" s="5"/>
      <c r="X469" s="27">
        <f t="shared" si="3"/>
        <v>155</v>
      </c>
      <c r="Y469" s="28">
        <f t="shared" si="4"/>
        <v>0.03361111111</v>
      </c>
      <c r="Z469" s="27" t="str">
        <f t="shared" si="5"/>
        <v/>
      </c>
      <c r="AC469" s="40"/>
      <c r="AG469" s="10"/>
    </row>
    <row r="470">
      <c r="A470" s="23">
        <v>467.0</v>
      </c>
      <c r="B470" s="10" t="s">
        <v>996</v>
      </c>
      <c r="C470" s="18">
        <v>41387.751851851855</v>
      </c>
      <c r="D470" s="18">
        <v>43661.76267361111</v>
      </c>
      <c r="E470" s="10" t="s">
        <v>35</v>
      </c>
      <c r="F470" s="23">
        <v>21.0</v>
      </c>
      <c r="G470" s="25">
        <v>1708.0</v>
      </c>
      <c r="H470" s="23">
        <v>60.0</v>
      </c>
      <c r="I470" s="23">
        <v>2575.0</v>
      </c>
      <c r="J470" s="23">
        <v>454.0</v>
      </c>
      <c r="K470" s="23">
        <v>1356.0</v>
      </c>
      <c r="L470" s="23">
        <v>14077.0</v>
      </c>
      <c r="M470" s="23">
        <v>4.17</v>
      </c>
      <c r="N470" s="23">
        <v>1642.0</v>
      </c>
      <c r="O470" s="23">
        <v>87.0</v>
      </c>
      <c r="P470" s="23">
        <v>177.0</v>
      </c>
      <c r="Q470" s="23">
        <v>27.0</v>
      </c>
      <c r="R470" s="23">
        <v>102.0</v>
      </c>
      <c r="S470" s="23">
        <v>14077.0</v>
      </c>
      <c r="T470" s="25">
        <v>4.17</v>
      </c>
      <c r="U470" s="25">
        <v>2332.0</v>
      </c>
      <c r="V470" s="26">
        <v>23.0</v>
      </c>
      <c r="W470" s="5"/>
      <c r="X470" s="27">
        <f t="shared" si="3"/>
        <v>4385</v>
      </c>
      <c r="Y470" s="28">
        <f t="shared" si="4"/>
        <v>0.03568287037</v>
      </c>
      <c r="Z470" s="27" t="str">
        <f t="shared" si="5"/>
        <v/>
      </c>
      <c r="AG470" s="10"/>
    </row>
    <row r="471">
      <c r="A471" s="23">
        <v>468.0</v>
      </c>
      <c r="B471" s="10" t="s">
        <v>697</v>
      </c>
      <c r="C471" s="18">
        <v>42990.64927083333</v>
      </c>
      <c r="D471" s="18">
        <v>43661.66638888889</v>
      </c>
      <c r="E471" s="10" t="s">
        <v>39</v>
      </c>
      <c r="F471" s="23">
        <v>10.0</v>
      </c>
      <c r="G471" s="25">
        <v>1708.0</v>
      </c>
      <c r="H471" s="23">
        <v>43.0</v>
      </c>
      <c r="I471" s="23">
        <v>580.0</v>
      </c>
      <c r="J471" s="23">
        <v>111.0</v>
      </c>
      <c r="K471" s="23">
        <v>410.0</v>
      </c>
      <c r="L471" s="23">
        <v>6207.0</v>
      </c>
      <c r="M471" s="23">
        <v>0.0</v>
      </c>
      <c r="N471" s="23">
        <v>1235.0</v>
      </c>
      <c r="O471" s="23">
        <v>130.0</v>
      </c>
      <c r="P471" s="23">
        <v>5.0</v>
      </c>
      <c r="Q471" s="23">
        <v>0.0</v>
      </c>
      <c r="R471" s="23">
        <v>5.0</v>
      </c>
      <c r="S471" s="23">
        <v>6207.0</v>
      </c>
      <c r="T471" s="25">
        <v>0.0</v>
      </c>
      <c r="U471" s="25">
        <v>2248.0</v>
      </c>
      <c r="V471" s="26">
        <v>27.0</v>
      </c>
      <c r="W471" s="5"/>
      <c r="X471" s="27">
        <f t="shared" si="3"/>
        <v>1101</v>
      </c>
      <c r="Y471" s="28">
        <f t="shared" si="4"/>
        <v>0.1319675926</v>
      </c>
      <c r="Z471" s="27" t="str">
        <f t="shared" si="5"/>
        <v>SI</v>
      </c>
      <c r="AA471" s="29"/>
      <c r="AB471" s="29"/>
      <c r="AC471" s="29"/>
      <c r="AG471" s="10"/>
    </row>
    <row r="472">
      <c r="A472" s="23">
        <v>469.0</v>
      </c>
      <c r="B472" s="10" t="s">
        <v>762</v>
      </c>
      <c r="C472" s="18">
        <v>42991.60184027778</v>
      </c>
      <c r="D472" s="18">
        <v>43661.731307870374</v>
      </c>
      <c r="E472" s="10" t="s">
        <v>39</v>
      </c>
      <c r="F472" s="23">
        <v>10.0</v>
      </c>
      <c r="G472" s="25">
        <v>1706.0</v>
      </c>
      <c r="H472" s="23">
        <v>67.0</v>
      </c>
      <c r="I472" s="23">
        <v>232.0</v>
      </c>
      <c r="J472" s="23">
        <v>23.0</v>
      </c>
      <c r="K472" s="23">
        <v>161.0</v>
      </c>
      <c r="L472" s="23">
        <v>30064.0</v>
      </c>
      <c r="M472" s="23">
        <v>15.63</v>
      </c>
      <c r="N472" s="10" t="s">
        <v>36</v>
      </c>
      <c r="O472" s="10" t="s">
        <v>36</v>
      </c>
      <c r="P472" s="23">
        <v>0.0</v>
      </c>
      <c r="Q472" s="23">
        <v>0.0</v>
      </c>
      <c r="R472" s="23">
        <v>0.0</v>
      </c>
      <c r="S472" s="10" t="s">
        <v>36</v>
      </c>
      <c r="T472" s="14" t="s">
        <v>36</v>
      </c>
      <c r="U472" s="25">
        <v>2096.0</v>
      </c>
      <c r="V472" s="26">
        <v>20.0</v>
      </c>
      <c r="W472" s="5"/>
      <c r="X472" s="27">
        <f t="shared" si="3"/>
        <v>416</v>
      </c>
      <c r="Y472" s="28">
        <f t="shared" si="4"/>
        <v>0.0670486111</v>
      </c>
      <c r="Z472" s="27" t="str">
        <f t="shared" si="5"/>
        <v>SI</v>
      </c>
      <c r="AA472" s="29"/>
      <c r="AB472" s="29"/>
      <c r="AC472" s="29"/>
      <c r="AG472" s="10"/>
    </row>
    <row r="473">
      <c r="A473" s="23">
        <v>470.0</v>
      </c>
      <c r="B473" s="10" t="s">
        <v>999</v>
      </c>
      <c r="C473" s="18">
        <v>41855.52679398148</v>
      </c>
      <c r="D473" s="18">
        <v>43661.60726851852</v>
      </c>
      <c r="E473" s="10" t="s">
        <v>39</v>
      </c>
      <c r="F473" s="23">
        <v>29.0</v>
      </c>
      <c r="G473" s="25">
        <v>1706.0</v>
      </c>
      <c r="H473" s="23">
        <v>57.0</v>
      </c>
      <c r="I473" s="23">
        <v>585.0</v>
      </c>
      <c r="J473" s="23">
        <v>50.0</v>
      </c>
      <c r="K473" s="23">
        <v>294.0</v>
      </c>
      <c r="L473" s="23">
        <v>32644.0</v>
      </c>
      <c r="M473" s="23">
        <v>27.5</v>
      </c>
      <c r="N473" s="23">
        <v>1530.0</v>
      </c>
      <c r="O473" s="23">
        <v>146.0</v>
      </c>
      <c r="P473" s="23">
        <v>17.0</v>
      </c>
      <c r="Q473" s="23">
        <v>0.0</v>
      </c>
      <c r="R473" s="23">
        <v>12.0</v>
      </c>
      <c r="S473" s="23">
        <v>32644.0</v>
      </c>
      <c r="T473" s="25">
        <v>27.5</v>
      </c>
      <c r="U473" s="25">
        <v>1327.0</v>
      </c>
      <c r="V473" s="33" t="s">
        <v>36</v>
      </c>
      <c r="W473" s="5"/>
      <c r="X473" s="27">
        <f t="shared" si="3"/>
        <v>929</v>
      </c>
      <c r="Y473" s="28">
        <f t="shared" si="4"/>
        <v>0.191087963</v>
      </c>
      <c r="Z473" s="27" t="str">
        <f t="shared" si="5"/>
        <v/>
      </c>
      <c r="AA473" s="29"/>
      <c r="AB473" s="29"/>
      <c r="AC473" s="29"/>
      <c r="AG473" s="10"/>
    </row>
    <row r="474">
      <c r="A474" s="23">
        <v>471.0</v>
      </c>
      <c r="B474" s="10" t="s">
        <v>1000</v>
      </c>
      <c r="C474" s="18">
        <v>43549.773356481484</v>
      </c>
      <c r="D474" s="18">
        <v>43661.65255787037</v>
      </c>
      <c r="E474" s="10" t="s">
        <v>35</v>
      </c>
      <c r="F474" s="23">
        <v>0.0</v>
      </c>
      <c r="G474" s="25">
        <v>1706.0</v>
      </c>
      <c r="H474" s="23">
        <v>74.0</v>
      </c>
      <c r="I474" s="23">
        <v>24.0</v>
      </c>
      <c r="J474" s="23">
        <v>2.0</v>
      </c>
      <c r="K474" s="23">
        <v>10.0</v>
      </c>
      <c r="L474" s="23">
        <v>7170.0</v>
      </c>
      <c r="M474" s="23">
        <v>0.0</v>
      </c>
      <c r="N474" s="10" t="s">
        <v>36</v>
      </c>
      <c r="O474" s="10" t="s">
        <v>36</v>
      </c>
      <c r="P474" s="23">
        <v>0.0</v>
      </c>
      <c r="Q474" s="23">
        <v>0.0</v>
      </c>
      <c r="R474" s="23">
        <v>0.0</v>
      </c>
      <c r="S474" s="10" t="s">
        <v>36</v>
      </c>
      <c r="T474" s="14" t="s">
        <v>36</v>
      </c>
      <c r="U474" s="25">
        <v>1906.0</v>
      </c>
      <c r="V474" s="26">
        <v>30.0</v>
      </c>
      <c r="W474" s="5"/>
      <c r="X474" s="27">
        <f t="shared" si="3"/>
        <v>36</v>
      </c>
      <c r="Y474" s="28">
        <f t="shared" si="4"/>
        <v>0.1457986111</v>
      </c>
      <c r="Z474" s="27" t="str">
        <f t="shared" si="5"/>
        <v/>
      </c>
      <c r="AA474" s="29"/>
      <c r="AB474" s="29"/>
      <c r="AC474" s="29"/>
      <c r="AG474" s="10"/>
    </row>
    <row r="475">
      <c r="A475" s="23">
        <v>472.0</v>
      </c>
      <c r="B475" s="10" t="s">
        <v>187</v>
      </c>
      <c r="C475" s="18">
        <v>42851.47621527778</v>
      </c>
      <c r="D475" s="18">
        <v>43661.456238425926</v>
      </c>
      <c r="E475" s="10" t="s">
        <v>35</v>
      </c>
      <c r="F475" s="23">
        <v>2.0</v>
      </c>
      <c r="G475" s="25">
        <v>1706.0</v>
      </c>
      <c r="H475" s="23">
        <v>85.0</v>
      </c>
      <c r="I475" s="23">
        <v>73.0</v>
      </c>
      <c r="J475" s="23">
        <v>3.0</v>
      </c>
      <c r="K475" s="23">
        <v>34.0</v>
      </c>
      <c r="L475" s="23">
        <v>18603.0</v>
      </c>
      <c r="M475" s="23">
        <v>0.0</v>
      </c>
      <c r="N475" s="23">
        <v>1162.0</v>
      </c>
      <c r="O475" s="23">
        <v>240.0</v>
      </c>
      <c r="P475" s="23">
        <v>1.0</v>
      </c>
      <c r="Q475" s="23">
        <v>0.0</v>
      </c>
      <c r="R475" s="23">
        <v>1.0</v>
      </c>
      <c r="S475" s="23">
        <v>18603.0</v>
      </c>
      <c r="T475" s="25">
        <v>0.0</v>
      </c>
      <c r="U475" s="25">
        <v>1230.0</v>
      </c>
      <c r="V475" s="33" t="s">
        <v>36</v>
      </c>
      <c r="W475" s="5"/>
      <c r="X475" s="27">
        <f t="shared" si="3"/>
        <v>110</v>
      </c>
      <c r="Y475" s="28">
        <f t="shared" si="4"/>
        <v>0.3421180556</v>
      </c>
      <c r="Z475" s="27" t="str">
        <f t="shared" si="5"/>
        <v>SI</v>
      </c>
      <c r="AA475" s="29"/>
      <c r="AB475" s="29"/>
      <c r="AC475" s="29"/>
      <c r="AG475" s="10"/>
    </row>
    <row r="476">
      <c r="A476" s="23">
        <v>473.0</v>
      </c>
      <c r="B476" s="10" t="s">
        <v>1003</v>
      </c>
      <c r="C476" s="18">
        <v>42865.24753472222</v>
      </c>
      <c r="D476" s="18">
        <v>43658.82939814815</v>
      </c>
      <c r="E476" s="10" t="s">
        <v>39</v>
      </c>
      <c r="F476" s="23">
        <v>0.0</v>
      </c>
      <c r="G476" s="25">
        <v>1706.0</v>
      </c>
      <c r="H476" s="23">
        <v>82.0</v>
      </c>
      <c r="I476" s="23">
        <v>66.0</v>
      </c>
      <c r="J476" s="23">
        <v>6.0</v>
      </c>
      <c r="K476" s="23">
        <v>45.0</v>
      </c>
      <c r="L476" s="23">
        <v>9183.0</v>
      </c>
      <c r="M476" s="23">
        <v>0.0</v>
      </c>
      <c r="N476" s="23">
        <v>1773.0</v>
      </c>
      <c r="O476" s="23">
        <v>175.0</v>
      </c>
      <c r="P476" s="23">
        <v>5.0</v>
      </c>
      <c r="Q476" s="23">
        <v>0.0</v>
      </c>
      <c r="R476" s="23">
        <v>0.0</v>
      </c>
      <c r="S476" s="23">
        <v>9183.0</v>
      </c>
      <c r="T476" s="25">
        <v>0.0</v>
      </c>
      <c r="U476" s="25">
        <v>1582.0</v>
      </c>
      <c r="V476" s="33" t="s">
        <v>36</v>
      </c>
      <c r="W476" s="5"/>
      <c r="X476" s="27">
        <f t="shared" si="3"/>
        <v>117</v>
      </c>
      <c r="Y476" s="28">
        <f t="shared" si="4"/>
        <v>2.968958333</v>
      </c>
      <c r="Z476" s="27" t="str">
        <f t="shared" si="5"/>
        <v/>
      </c>
      <c r="AG476" s="10"/>
    </row>
    <row r="477">
      <c r="A477" s="23">
        <v>474.0</v>
      </c>
      <c r="B477" s="10" t="s">
        <v>1004</v>
      </c>
      <c r="C477" s="18">
        <v>42575.61622685185</v>
      </c>
      <c r="D477" s="18">
        <v>43661.5762962963</v>
      </c>
      <c r="E477" s="10" t="s">
        <v>35</v>
      </c>
      <c r="F477" s="23">
        <v>7.0</v>
      </c>
      <c r="G477" s="25">
        <v>1706.0</v>
      </c>
      <c r="H477" s="23">
        <v>82.0</v>
      </c>
      <c r="I477" s="23">
        <v>101.0</v>
      </c>
      <c r="J477" s="23">
        <v>8.0</v>
      </c>
      <c r="K477" s="23">
        <v>55.0</v>
      </c>
      <c r="L477" s="23">
        <v>30742.0</v>
      </c>
      <c r="M477" s="23">
        <v>0.0</v>
      </c>
      <c r="N477" s="10" t="s">
        <v>36</v>
      </c>
      <c r="O477" s="10" t="s">
        <v>36</v>
      </c>
      <c r="P477" s="23">
        <v>0.0</v>
      </c>
      <c r="Q477" s="23">
        <v>0.0</v>
      </c>
      <c r="R477" s="23">
        <v>0.0</v>
      </c>
      <c r="S477" s="10" t="s">
        <v>36</v>
      </c>
      <c r="T477" s="14" t="s">
        <v>36</v>
      </c>
      <c r="U477" s="25">
        <v>2096.0</v>
      </c>
      <c r="V477" s="25">
        <v>17.0</v>
      </c>
      <c r="W477" s="5"/>
      <c r="X477" s="27">
        <f t="shared" si="3"/>
        <v>164</v>
      </c>
      <c r="Y477" s="28">
        <f t="shared" si="4"/>
        <v>0.2220601852</v>
      </c>
      <c r="Z477" s="27" t="str">
        <f t="shared" si="5"/>
        <v/>
      </c>
      <c r="AA477" s="29"/>
      <c r="AB477" s="29"/>
      <c r="AC477" s="29"/>
      <c r="AG477" s="10"/>
    </row>
    <row r="478">
      <c r="A478" s="23">
        <v>475.0</v>
      </c>
      <c r="B478" s="10" t="s">
        <v>1006</v>
      </c>
      <c r="C478" s="18">
        <v>42039.73380787037</v>
      </c>
      <c r="D478" s="18">
        <v>43660.83695601852</v>
      </c>
      <c r="E478" s="10" t="s">
        <v>39</v>
      </c>
      <c r="F478" s="23">
        <v>0.0</v>
      </c>
      <c r="G478" s="25">
        <v>1706.0</v>
      </c>
      <c r="H478" s="23">
        <v>76.0</v>
      </c>
      <c r="I478" s="23">
        <v>322.0</v>
      </c>
      <c r="J478" s="23">
        <v>24.0</v>
      </c>
      <c r="K478" s="23">
        <v>212.0</v>
      </c>
      <c r="L478" s="23">
        <v>8544.0</v>
      </c>
      <c r="M478" s="23">
        <v>0.0</v>
      </c>
      <c r="N478" s="23">
        <v>1195.0</v>
      </c>
      <c r="O478" s="23">
        <v>212.0</v>
      </c>
      <c r="P478" s="23">
        <v>1.0</v>
      </c>
      <c r="Q478" s="23">
        <v>0.0</v>
      </c>
      <c r="R478" s="23">
        <v>1.0</v>
      </c>
      <c r="S478" s="23">
        <v>8544.0</v>
      </c>
      <c r="T478" s="25">
        <v>0.0</v>
      </c>
      <c r="U478" s="25">
        <v>1254.0</v>
      </c>
      <c r="V478" s="33" t="s">
        <v>36</v>
      </c>
      <c r="W478" s="5"/>
      <c r="X478" s="27">
        <f t="shared" si="3"/>
        <v>558</v>
      </c>
      <c r="Y478" s="28">
        <f t="shared" si="4"/>
        <v>0.961400463</v>
      </c>
      <c r="Z478" s="27" t="str">
        <f t="shared" si="5"/>
        <v/>
      </c>
      <c r="AA478" s="29"/>
      <c r="AB478" s="29"/>
      <c r="AC478" s="29"/>
      <c r="AG478" s="10"/>
    </row>
    <row r="479">
      <c r="A479" s="23">
        <v>476.0</v>
      </c>
      <c r="B479" s="10" t="s">
        <v>1007</v>
      </c>
      <c r="C479" s="18">
        <v>43031.217939814815</v>
      </c>
      <c r="D479" s="18">
        <v>43661.513344907406</v>
      </c>
      <c r="E479" s="10" t="s">
        <v>35</v>
      </c>
      <c r="F479" s="23">
        <v>1.0</v>
      </c>
      <c r="G479" s="25">
        <v>1706.0</v>
      </c>
      <c r="H479" s="23">
        <v>82.0</v>
      </c>
      <c r="I479" s="23">
        <v>177.0</v>
      </c>
      <c r="J479" s="23">
        <v>11.0</v>
      </c>
      <c r="K479" s="23">
        <v>109.0</v>
      </c>
      <c r="L479" s="23">
        <v>16296.0</v>
      </c>
      <c r="M479" s="23">
        <v>0.0</v>
      </c>
      <c r="N479" s="10" t="s">
        <v>36</v>
      </c>
      <c r="O479" s="10" t="s">
        <v>36</v>
      </c>
      <c r="P479" s="23">
        <v>0.0</v>
      </c>
      <c r="Q479" s="23">
        <v>0.0</v>
      </c>
      <c r="R479" s="23">
        <v>0.0</v>
      </c>
      <c r="S479" s="10" t="s">
        <v>36</v>
      </c>
      <c r="T479" s="14" t="s">
        <v>36</v>
      </c>
      <c r="U479" s="25">
        <v>1593.0</v>
      </c>
      <c r="V479" s="26">
        <v>12.0</v>
      </c>
      <c r="W479" s="5"/>
      <c r="X479" s="27">
        <f t="shared" si="3"/>
        <v>297</v>
      </c>
      <c r="Y479" s="28">
        <f t="shared" si="4"/>
        <v>0.2850115741</v>
      </c>
      <c r="Z479" s="27" t="str">
        <f t="shared" si="5"/>
        <v/>
      </c>
      <c r="AC479" s="40"/>
      <c r="AG479" s="10"/>
    </row>
    <row r="480">
      <c r="A480" s="23">
        <v>477.0</v>
      </c>
      <c r="B480" s="10" t="s">
        <v>1009</v>
      </c>
      <c r="C480" s="18">
        <v>42789.55353009259</v>
      </c>
      <c r="D480" s="18">
        <v>43661.30130787037</v>
      </c>
      <c r="E480" s="10" t="s">
        <v>35</v>
      </c>
      <c r="F480" s="23">
        <v>1.0</v>
      </c>
      <c r="G480" s="25">
        <v>1705.0</v>
      </c>
      <c r="H480" s="23">
        <v>119.0</v>
      </c>
      <c r="I480" s="23">
        <v>36.0</v>
      </c>
      <c r="J480" s="23">
        <v>11.0</v>
      </c>
      <c r="K480" s="23">
        <v>16.0</v>
      </c>
      <c r="L480" s="23">
        <v>17269.0</v>
      </c>
      <c r="M480" s="23">
        <v>0.0</v>
      </c>
      <c r="N480" s="23">
        <v>1823.0</v>
      </c>
      <c r="O480" s="23">
        <v>107.0</v>
      </c>
      <c r="P480" s="23">
        <v>31.0</v>
      </c>
      <c r="Q480" s="23">
        <v>7.0</v>
      </c>
      <c r="R480" s="23">
        <v>14.0</v>
      </c>
      <c r="S480" s="23">
        <v>17269.0</v>
      </c>
      <c r="T480" s="25">
        <v>0.0</v>
      </c>
      <c r="U480" s="25">
        <v>2032.0</v>
      </c>
      <c r="V480" s="14" t="s">
        <v>36</v>
      </c>
      <c r="W480" s="5"/>
      <c r="X480" s="27">
        <f t="shared" si="3"/>
        <v>63</v>
      </c>
      <c r="Y480" s="28">
        <f t="shared" si="4"/>
        <v>0.4970486111</v>
      </c>
      <c r="Z480" s="27" t="str">
        <f t="shared" si="5"/>
        <v/>
      </c>
      <c r="AA480" s="29"/>
      <c r="AB480" s="29"/>
      <c r="AC480" s="29"/>
      <c r="AG480" s="10"/>
    </row>
    <row r="481">
      <c r="A481" s="23">
        <v>478.0</v>
      </c>
      <c r="B481" s="10" t="s">
        <v>1010</v>
      </c>
      <c r="C481" s="18">
        <v>41592.34688657407</v>
      </c>
      <c r="D481" s="18">
        <v>43661.75533564815</v>
      </c>
      <c r="E481" s="10" t="s">
        <v>39</v>
      </c>
      <c r="F481" s="23">
        <v>2.0</v>
      </c>
      <c r="G481" s="25">
        <v>1705.0</v>
      </c>
      <c r="H481" s="23">
        <v>186.0</v>
      </c>
      <c r="I481" s="23">
        <v>58.0</v>
      </c>
      <c r="J481" s="23">
        <v>1.0</v>
      </c>
      <c r="K481" s="23">
        <v>35.0</v>
      </c>
      <c r="L481" s="23">
        <v>35283.0</v>
      </c>
      <c r="M481" s="23">
        <v>0.0</v>
      </c>
      <c r="N481" s="10" t="s">
        <v>36</v>
      </c>
      <c r="O481" s="10" t="s">
        <v>36</v>
      </c>
      <c r="P481" s="23">
        <v>0.0</v>
      </c>
      <c r="Q481" s="23">
        <v>0.0</v>
      </c>
      <c r="R481" s="23">
        <v>0.0</v>
      </c>
      <c r="S481" s="10" t="s">
        <v>36</v>
      </c>
      <c r="T481" s="14" t="s">
        <v>36</v>
      </c>
      <c r="U481" s="25">
        <v>1980.0</v>
      </c>
      <c r="V481" s="33" t="s">
        <v>36</v>
      </c>
      <c r="W481" s="5"/>
      <c r="X481" s="27">
        <f t="shared" si="3"/>
        <v>94</v>
      </c>
      <c r="Y481" s="28">
        <f t="shared" si="4"/>
        <v>0.04302083333</v>
      </c>
      <c r="Z481" s="27" t="str">
        <f t="shared" si="5"/>
        <v/>
      </c>
      <c r="AG481" s="10"/>
    </row>
    <row r="482">
      <c r="A482" s="23">
        <v>479.0</v>
      </c>
      <c r="B482" s="10" t="s">
        <v>503</v>
      </c>
      <c r="C482" s="18">
        <v>42941.327523148146</v>
      </c>
      <c r="D482" s="18">
        <v>43661.76248842593</v>
      </c>
      <c r="E482" s="10" t="s">
        <v>39</v>
      </c>
      <c r="F482" s="23">
        <v>4.0</v>
      </c>
      <c r="G482" s="25">
        <v>1704.0</v>
      </c>
      <c r="H482" s="23">
        <v>80.0</v>
      </c>
      <c r="I482" s="23">
        <v>268.0</v>
      </c>
      <c r="J482" s="23">
        <v>48.0</v>
      </c>
      <c r="K482" s="23">
        <v>204.0</v>
      </c>
      <c r="L482" s="23">
        <v>32589.0</v>
      </c>
      <c r="M482" s="23">
        <v>0.0</v>
      </c>
      <c r="N482" s="23">
        <v>1499.0</v>
      </c>
      <c r="O482" s="23">
        <v>116.0</v>
      </c>
      <c r="P482" s="23">
        <v>72.0</v>
      </c>
      <c r="Q482" s="23">
        <v>7.0</v>
      </c>
      <c r="R482" s="23">
        <v>45.0</v>
      </c>
      <c r="S482" s="23">
        <v>32589.0</v>
      </c>
      <c r="T482" s="25">
        <v>0.0</v>
      </c>
      <c r="U482" s="25">
        <v>1716.0</v>
      </c>
      <c r="V482" s="26">
        <v>18.0</v>
      </c>
      <c r="W482" s="5"/>
      <c r="X482" s="27">
        <f t="shared" si="3"/>
        <v>520</v>
      </c>
      <c r="Y482" s="28">
        <f t="shared" si="4"/>
        <v>0.03586805555</v>
      </c>
      <c r="Z482" s="27" t="str">
        <f t="shared" si="5"/>
        <v>SI</v>
      </c>
      <c r="AA482" s="29"/>
      <c r="AB482" s="29"/>
      <c r="AC482" s="29"/>
      <c r="AG482" s="10"/>
    </row>
    <row r="483">
      <c r="A483" s="23">
        <v>480.0</v>
      </c>
      <c r="B483" s="10" t="s">
        <v>526</v>
      </c>
      <c r="C483" s="18">
        <v>40284.431296296294</v>
      </c>
      <c r="D483" s="18">
        <v>43661.778715277775</v>
      </c>
      <c r="E483" s="10" t="s">
        <v>39</v>
      </c>
      <c r="F483" s="23">
        <v>16.0</v>
      </c>
      <c r="G483" s="25">
        <v>1704.0</v>
      </c>
      <c r="H483" s="23">
        <v>78.0</v>
      </c>
      <c r="I483" s="23">
        <v>178.0</v>
      </c>
      <c r="J483" s="23">
        <v>23.0</v>
      </c>
      <c r="K483" s="23">
        <v>127.0</v>
      </c>
      <c r="L483" s="23">
        <v>141829.0</v>
      </c>
      <c r="M483" s="23">
        <v>36.84</v>
      </c>
      <c r="N483" s="23">
        <v>1252.0</v>
      </c>
      <c r="O483" s="23">
        <v>209.0</v>
      </c>
      <c r="P483" s="23">
        <v>6.0</v>
      </c>
      <c r="Q483" s="23">
        <v>0.0</v>
      </c>
      <c r="R483" s="23">
        <v>1.0</v>
      </c>
      <c r="S483" s="23">
        <v>141829.0</v>
      </c>
      <c r="T483" s="25">
        <v>36.84</v>
      </c>
      <c r="U483" s="25">
        <v>1344.0</v>
      </c>
      <c r="V483" s="26">
        <v>14.0</v>
      </c>
      <c r="W483" s="5"/>
      <c r="X483" s="27">
        <f t="shared" si="3"/>
        <v>328</v>
      </c>
      <c r="Y483" s="28">
        <f t="shared" si="4"/>
        <v>0.0196412037</v>
      </c>
      <c r="Z483" s="27" t="str">
        <f t="shared" si="5"/>
        <v>SI</v>
      </c>
      <c r="AA483" s="29"/>
      <c r="AB483" s="29"/>
      <c r="AC483" s="29"/>
      <c r="AG483" s="10"/>
    </row>
    <row r="484">
      <c r="A484" s="23">
        <v>481.0</v>
      </c>
      <c r="B484" s="10" t="s">
        <v>1013</v>
      </c>
      <c r="C484" s="18">
        <v>43609.65207175926</v>
      </c>
      <c r="D484" s="18">
        <v>43660.770902777775</v>
      </c>
      <c r="E484" s="10" t="s">
        <v>39</v>
      </c>
      <c r="F484" s="23">
        <v>0.0</v>
      </c>
      <c r="G484" s="25">
        <v>1703.0</v>
      </c>
      <c r="H484" s="23">
        <v>124.0</v>
      </c>
      <c r="I484" s="23">
        <v>18.0</v>
      </c>
      <c r="J484" s="23">
        <v>1.0</v>
      </c>
      <c r="K484" s="23">
        <v>5.0</v>
      </c>
      <c r="L484" s="23">
        <v>16718.0</v>
      </c>
      <c r="M484" s="23">
        <v>0.0</v>
      </c>
      <c r="N484" s="23">
        <v>1467.0</v>
      </c>
      <c r="O484" s="23">
        <v>237.0</v>
      </c>
      <c r="P484" s="23">
        <v>3.0</v>
      </c>
      <c r="Q484" s="23">
        <v>0.0</v>
      </c>
      <c r="R484" s="23">
        <v>0.0</v>
      </c>
      <c r="S484" s="23">
        <v>16718.0</v>
      </c>
      <c r="T484" s="25">
        <v>0.0</v>
      </c>
      <c r="U484" s="25">
        <v>1977.0</v>
      </c>
      <c r="V484" s="26">
        <v>22.0</v>
      </c>
      <c r="W484" s="5"/>
      <c r="X484" s="27">
        <f t="shared" si="3"/>
        <v>24</v>
      </c>
      <c r="Y484" s="28">
        <f t="shared" si="4"/>
        <v>1.027453704</v>
      </c>
      <c r="Z484" s="27" t="str">
        <f t="shared" si="5"/>
        <v/>
      </c>
      <c r="AG484" s="10"/>
    </row>
    <row r="485">
      <c r="A485" s="23">
        <v>482.0</v>
      </c>
      <c r="B485" s="10" t="s">
        <v>1015</v>
      </c>
      <c r="C485" s="18">
        <v>40889.246342592596</v>
      </c>
      <c r="D485" s="18">
        <v>43661.463425925926</v>
      </c>
      <c r="E485" s="10" t="s">
        <v>39</v>
      </c>
      <c r="F485" s="23">
        <v>0.0</v>
      </c>
      <c r="G485" s="25">
        <v>1702.0</v>
      </c>
      <c r="H485" s="23">
        <v>186.0</v>
      </c>
      <c r="I485" s="23">
        <v>30.0</v>
      </c>
      <c r="J485" s="23">
        <v>1.0</v>
      </c>
      <c r="K485" s="23">
        <v>15.0</v>
      </c>
      <c r="L485" s="23">
        <v>24730.0</v>
      </c>
      <c r="M485" s="23">
        <v>0.0</v>
      </c>
      <c r="N485" s="10" t="s">
        <v>36</v>
      </c>
      <c r="O485" s="10" t="s">
        <v>36</v>
      </c>
      <c r="P485" s="23">
        <v>0.0</v>
      </c>
      <c r="Q485" s="23">
        <v>0.0</v>
      </c>
      <c r="R485" s="23">
        <v>0.0</v>
      </c>
      <c r="S485" s="10" t="s">
        <v>36</v>
      </c>
      <c r="T485" s="14" t="s">
        <v>36</v>
      </c>
      <c r="U485" s="25">
        <v>1204.0</v>
      </c>
      <c r="V485" s="14" t="s">
        <v>36</v>
      </c>
      <c r="W485" s="5"/>
      <c r="X485" s="27">
        <f t="shared" si="3"/>
        <v>46</v>
      </c>
      <c r="Y485" s="28">
        <f t="shared" si="4"/>
        <v>0.3349305556</v>
      </c>
      <c r="Z485" s="27" t="str">
        <f t="shared" si="5"/>
        <v/>
      </c>
      <c r="AA485" s="29"/>
      <c r="AB485" s="29"/>
      <c r="AC485" s="29"/>
      <c r="AG485" s="10"/>
    </row>
    <row r="486">
      <c r="A486" s="23">
        <v>483.0</v>
      </c>
      <c r="B486" s="10" t="s">
        <v>1016</v>
      </c>
      <c r="C486" s="18">
        <v>42547.47084490741</v>
      </c>
      <c r="D486" s="18">
        <v>43661.75884259259</v>
      </c>
      <c r="E486" s="10" t="s">
        <v>39</v>
      </c>
      <c r="F486" s="23">
        <v>0.0</v>
      </c>
      <c r="G486" s="25">
        <v>1702.0</v>
      </c>
      <c r="H486" s="23">
        <v>74.0</v>
      </c>
      <c r="I486" s="23">
        <v>132.0</v>
      </c>
      <c r="J486" s="23">
        <v>10.0</v>
      </c>
      <c r="K486" s="23">
        <v>63.0</v>
      </c>
      <c r="L486" s="23">
        <v>54152.0</v>
      </c>
      <c r="M486" s="23">
        <v>0.0</v>
      </c>
      <c r="N486" s="10" t="s">
        <v>36</v>
      </c>
      <c r="O486" s="10" t="s">
        <v>36</v>
      </c>
      <c r="P486" s="23">
        <v>0.0</v>
      </c>
      <c r="Q486" s="23">
        <v>0.0</v>
      </c>
      <c r="R486" s="23">
        <v>0.0</v>
      </c>
      <c r="S486" s="10" t="s">
        <v>36</v>
      </c>
      <c r="T486" s="14" t="s">
        <v>36</v>
      </c>
      <c r="U486" s="25">
        <v>1722.0</v>
      </c>
      <c r="V486" s="25">
        <v>20.0</v>
      </c>
      <c r="W486" s="5"/>
      <c r="X486" s="27">
        <f t="shared" si="3"/>
        <v>205</v>
      </c>
      <c r="Y486" s="28">
        <f t="shared" si="4"/>
        <v>0.03951388889</v>
      </c>
      <c r="Z486" s="27" t="str">
        <f t="shared" si="5"/>
        <v/>
      </c>
      <c r="AA486" s="29"/>
      <c r="AB486" s="29"/>
      <c r="AC486" s="29"/>
      <c r="AG486" s="10"/>
    </row>
    <row r="487">
      <c r="A487" s="23">
        <v>484.0</v>
      </c>
      <c r="B487" s="10" t="s">
        <v>1018</v>
      </c>
      <c r="C487" s="18">
        <v>43259.798414351855</v>
      </c>
      <c r="D487" s="18">
        <v>43624.89709490741</v>
      </c>
      <c r="E487" s="10" t="s">
        <v>39</v>
      </c>
      <c r="F487" s="23">
        <v>0.0</v>
      </c>
      <c r="G487" s="25">
        <v>1702.0</v>
      </c>
      <c r="H487" s="23">
        <v>102.0</v>
      </c>
      <c r="I487" s="23">
        <v>32.0</v>
      </c>
      <c r="J487" s="23">
        <v>1.0</v>
      </c>
      <c r="K487" s="23">
        <v>10.0</v>
      </c>
      <c r="L487" s="23">
        <v>8883.0</v>
      </c>
      <c r="M487" s="23">
        <v>0.0</v>
      </c>
      <c r="N487" s="23">
        <v>1710.0</v>
      </c>
      <c r="O487" s="23">
        <v>211.0</v>
      </c>
      <c r="P487" s="23">
        <v>2.0</v>
      </c>
      <c r="Q487" s="23">
        <v>0.0</v>
      </c>
      <c r="R487" s="23">
        <v>0.0</v>
      </c>
      <c r="S487" s="23">
        <v>8883.0</v>
      </c>
      <c r="T487" s="25">
        <v>0.0</v>
      </c>
      <c r="U487" s="25">
        <v>1477.0</v>
      </c>
      <c r="V487" s="33" t="s">
        <v>36</v>
      </c>
      <c r="W487" s="5"/>
      <c r="X487" s="27">
        <f t="shared" si="3"/>
        <v>43</v>
      </c>
      <c r="Y487" s="28">
        <f t="shared" si="4"/>
        <v>36.90126157</v>
      </c>
      <c r="Z487" s="27" t="str">
        <f t="shared" si="5"/>
        <v/>
      </c>
      <c r="AA487" s="29"/>
      <c r="AB487" s="29"/>
      <c r="AC487" s="29"/>
      <c r="AG487" s="10"/>
    </row>
    <row r="488">
      <c r="A488" s="23">
        <v>485.0</v>
      </c>
      <c r="B488" s="10" t="s">
        <v>269</v>
      </c>
      <c r="C488" s="18">
        <v>41342.850810185184</v>
      </c>
      <c r="D488" s="18">
        <v>43661.713368055556</v>
      </c>
      <c r="E488" s="10" t="s">
        <v>35</v>
      </c>
      <c r="F488" s="23">
        <v>13.0</v>
      </c>
      <c r="G488" s="25">
        <v>1701.0</v>
      </c>
      <c r="H488" s="23">
        <v>68.0</v>
      </c>
      <c r="I488" s="23">
        <v>428.0</v>
      </c>
      <c r="J488" s="23">
        <v>54.0</v>
      </c>
      <c r="K488" s="23">
        <v>286.0</v>
      </c>
      <c r="L488" s="23">
        <v>21116.0</v>
      </c>
      <c r="M488" s="23">
        <v>0.0</v>
      </c>
      <c r="N488" s="23">
        <v>1494.0</v>
      </c>
      <c r="O488" s="23">
        <v>135.0</v>
      </c>
      <c r="P488" s="23">
        <v>11.0</v>
      </c>
      <c r="Q488" s="23">
        <v>0.0</v>
      </c>
      <c r="R488" s="23">
        <v>5.0</v>
      </c>
      <c r="S488" s="23">
        <v>21116.0</v>
      </c>
      <c r="T488" s="25">
        <v>0.0</v>
      </c>
      <c r="U488" s="25">
        <v>1576.0</v>
      </c>
      <c r="V488" s="26">
        <v>21.0</v>
      </c>
      <c r="W488" s="5"/>
      <c r="X488" s="27">
        <f t="shared" si="3"/>
        <v>768</v>
      </c>
      <c r="Y488" s="28">
        <f t="shared" si="4"/>
        <v>0.08498842592</v>
      </c>
      <c r="Z488" s="27" t="str">
        <f t="shared" si="5"/>
        <v>SI</v>
      </c>
      <c r="AG488" s="10"/>
    </row>
    <row r="489">
      <c r="A489" s="23">
        <v>486.0</v>
      </c>
      <c r="B489" s="10" t="s">
        <v>1020</v>
      </c>
      <c r="C489" s="18">
        <v>42852.33059027778</v>
      </c>
      <c r="D489" s="18">
        <v>43661.76641203704</v>
      </c>
      <c r="E489" s="10" t="s">
        <v>39</v>
      </c>
      <c r="F489" s="23">
        <v>0.0</v>
      </c>
      <c r="G489" s="25">
        <v>1701.0</v>
      </c>
      <c r="H489" s="23">
        <v>84.0</v>
      </c>
      <c r="I489" s="23">
        <v>196.0</v>
      </c>
      <c r="J489" s="23">
        <v>15.0</v>
      </c>
      <c r="K489" s="23">
        <v>94.0</v>
      </c>
      <c r="L489" s="23">
        <v>30351.0</v>
      </c>
      <c r="M489" s="23">
        <v>0.0</v>
      </c>
      <c r="N489" s="23">
        <v>1336.0</v>
      </c>
      <c r="O489" s="23">
        <v>248.0</v>
      </c>
      <c r="P489" s="23">
        <v>2.0</v>
      </c>
      <c r="Q489" s="23">
        <v>0.0</v>
      </c>
      <c r="R489" s="23">
        <v>0.0</v>
      </c>
      <c r="S489" s="23">
        <v>30351.0</v>
      </c>
      <c r="T489" s="25">
        <v>0.0</v>
      </c>
      <c r="U489" s="25">
        <v>1953.0</v>
      </c>
      <c r="V489" s="14" t="s">
        <v>36</v>
      </c>
      <c r="W489" s="5"/>
      <c r="X489" s="27">
        <f t="shared" si="3"/>
        <v>305</v>
      </c>
      <c r="Y489" s="28">
        <f t="shared" si="4"/>
        <v>0.03194444444</v>
      </c>
      <c r="Z489" s="27" t="str">
        <f t="shared" si="5"/>
        <v/>
      </c>
      <c r="AG489" s="10"/>
    </row>
    <row r="490">
      <c r="A490" s="23">
        <v>487.0</v>
      </c>
      <c r="B490" s="10" t="s">
        <v>1021</v>
      </c>
      <c r="C490" s="18">
        <v>42270.222858796296</v>
      </c>
      <c r="D490" s="18">
        <v>43661.64634259259</v>
      </c>
      <c r="E490" s="10" t="s">
        <v>39</v>
      </c>
      <c r="F490" s="23">
        <v>3.0</v>
      </c>
      <c r="G490" s="25">
        <v>1700.0</v>
      </c>
      <c r="H490" s="23">
        <v>76.0</v>
      </c>
      <c r="I490" s="23">
        <v>258.0</v>
      </c>
      <c r="J490" s="23">
        <v>31.0</v>
      </c>
      <c r="K490" s="23">
        <v>165.0</v>
      </c>
      <c r="L490" s="23">
        <v>20435.0</v>
      </c>
      <c r="M490" s="23">
        <v>0.0</v>
      </c>
      <c r="N490" s="23">
        <v>1488.0</v>
      </c>
      <c r="O490" s="23">
        <v>154.0</v>
      </c>
      <c r="P490" s="23">
        <v>10.0</v>
      </c>
      <c r="Q490" s="23">
        <v>0.0</v>
      </c>
      <c r="R490" s="23">
        <v>8.0</v>
      </c>
      <c r="S490" s="23">
        <v>20435.0</v>
      </c>
      <c r="T490" s="25">
        <v>0.0</v>
      </c>
      <c r="U490" s="25">
        <v>1905.0</v>
      </c>
      <c r="V490" s="33" t="s">
        <v>36</v>
      </c>
      <c r="W490" s="5"/>
      <c r="X490" s="27">
        <f t="shared" si="3"/>
        <v>454</v>
      </c>
      <c r="Y490" s="28">
        <f t="shared" si="4"/>
        <v>0.1520138889</v>
      </c>
      <c r="Z490" s="27" t="str">
        <f t="shared" si="5"/>
        <v/>
      </c>
      <c r="AG490" s="10"/>
    </row>
    <row r="491">
      <c r="A491" s="23">
        <v>488.0</v>
      </c>
      <c r="B491" s="10" t="s">
        <v>1023</v>
      </c>
      <c r="C491" s="18">
        <v>43661.01204861111</v>
      </c>
      <c r="D491" s="18">
        <v>43661.61975694444</v>
      </c>
      <c r="E491" s="10" t="s">
        <v>39</v>
      </c>
      <c r="F491" s="23">
        <v>16.0</v>
      </c>
      <c r="G491" s="25">
        <v>1700.0</v>
      </c>
      <c r="H491" s="23">
        <v>110.0</v>
      </c>
      <c r="I491" s="23">
        <v>20.0</v>
      </c>
      <c r="J491" s="23">
        <v>0.0</v>
      </c>
      <c r="K491" s="23">
        <v>11.0</v>
      </c>
      <c r="L491" s="23">
        <v>83048.0</v>
      </c>
      <c r="M491" s="23">
        <v>0.0</v>
      </c>
      <c r="N491" s="10" t="s">
        <v>36</v>
      </c>
      <c r="O491" s="10" t="s">
        <v>36</v>
      </c>
      <c r="P491" s="23">
        <v>0.0</v>
      </c>
      <c r="Q491" s="23">
        <v>0.0</v>
      </c>
      <c r="R491" s="23">
        <v>0.0</v>
      </c>
      <c r="S491" s="10" t="s">
        <v>36</v>
      </c>
      <c r="T491" s="14" t="s">
        <v>36</v>
      </c>
      <c r="U491" s="25">
        <v>1787.0</v>
      </c>
      <c r="V491" s="33" t="s">
        <v>36</v>
      </c>
      <c r="W491" s="5"/>
      <c r="X491" s="27">
        <f t="shared" si="3"/>
        <v>31</v>
      </c>
      <c r="Y491" s="28">
        <f t="shared" si="4"/>
        <v>0.178599537</v>
      </c>
      <c r="Z491" s="27" t="str">
        <f t="shared" si="5"/>
        <v/>
      </c>
      <c r="AA491" s="29"/>
      <c r="AB491" s="29"/>
      <c r="AC491" s="29"/>
      <c r="AG491" s="10"/>
    </row>
    <row r="492">
      <c r="A492" s="23">
        <v>489.0</v>
      </c>
      <c r="B492" s="10" t="s">
        <v>379</v>
      </c>
      <c r="C492" s="18">
        <v>42844.668287037035</v>
      </c>
      <c r="D492" s="18">
        <v>43661.77915509259</v>
      </c>
      <c r="E492" s="10" t="s">
        <v>39</v>
      </c>
      <c r="F492" s="23">
        <v>4.0</v>
      </c>
      <c r="G492" s="25">
        <v>1700.0</v>
      </c>
      <c r="H492" s="23">
        <v>63.0</v>
      </c>
      <c r="I492" s="23">
        <v>449.0</v>
      </c>
      <c r="J492" s="23">
        <v>134.0</v>
      </c>
      <c r="K492" s="23">
        <v>363.0</v>
      </c>
      <c r="L492" s="23">
        <v>4600.0</v>
      </c>
      <c r="M492" s="23">
        <v>5.56</v>
      </c>
      <c r="N492" s="23">
        <v>1285.0</v>
      </c>
      <c r="O492" s="23">
        <v>207.0</v>
      </c>
      <c r="P492" s="23">
        <v>2.0</v>
      </c>
      <c r="Q492" s="23">
        <v>1.0</v>
      </c>
      <c r="R492" s="23">
        <v>1.0</v>
      </c>
      <c r="S492" s="23">
        <v>4600.0</v>
      </c>
      <c r="T492" s="25">
        <v>5.56</v>
      </c>
      <c r="U492" s="25">
        <v>1030.0</v>
      </c>
      <c r="V492" s="33" t="s">
        <v>36</v>
      </c>
      <c r="W492" s="5"/>
      <c r="X492" s="27">
        <f t="shared" si="3"/>
        <v>946</v>
      </c>
      <c r="Y492" s="28">
        <f t="shared" si="4"/>
        <v>0.01920138889</v>
      </c>
      <c r="Z492" s="27" t="str">
        <f t="shared" si="5"/>
        <v>SI</v>
      </c>
      <c r="AA492" s="29"/>
      <c r="AB492" s="29"/>
      <c r="AC492" s="29"/>
      <c r="AG492" s="10"/>
    </row>
    <row r="493">
      <c r="A493" s="23">
        <v>490.0</v>
      </c>
      <c r="B493" s="10" t="s">
        <v>507</v>
      </c>
      <c r="C493" s="18">
        <v>42994.43821759259</v>
      </c>
      <c r="D493" s="18">
        <v>43661.74969907408</v>
      </c>
      <c r="E493" s="10" t="s">
        <v>35</v>
      </c>
      <c r="F493" s="23">
        <v>4.0</v>
      </c>
      <c r="G493" s="25">
        <v>1700.0</v>
      </c>
      <c r="H493" s="23">
        <v>54.0</v>
      </c>
      <c r="I493" s="23">
        <v>101.0</v>
      </c>
      <c r="J493" s="23">
        <v>22.0</v>
      </c>
      <c r="K493" s="23">
        <v>80.0</v>
      </c>
      <c r="L493" s="23">
        <v>8405.0</v>
      </c>
      <c r="M493" s="23">
        <v>0.0</v>
      </c>
      <c r="N493" s="23">
        <v>1115.0</v>
      </c>
      <c r="O493" s="23">
        <v>283.0</v>
      </c>
      <c r="P493" s="23">
        <v>1.0</v>
      </c>
      <c r="Q493" s="23">
        <v>0.0</v>
      </c>
      <c r="R493" s="23">
        <v>1.0</v>
      </c>
      <c r="S493" s="23">
        <v>8405.0</v>
      </c>
      <c r="T493" s="25">
        <v>0.0</v>
      </c>
      <c r="U493" s="25">
        <v>1583.0</v>
      </c>
      <c r="V493" s="14" t="s">
        <v>36</v>
      </c>
      <c r="W493" s="5"/>
      <c r="X493" s="27">
        <f t="shared" si="3"/>
        <v>203</v>
      </c>
      <c r="Y493" s="28">
        <f t="shared" si="4"/>
        <v>0.0486574074</v>
      </c>
      <c r="Z493" s="27" t="str">
        <f t="shared" si="5"/>
        <v>SI</v>
      </c>
      <c r="AA493" s="29"/>
      <c r="AB493" s="29"/>
      <c r="AC493" s="29"/>
      <c r="AG493" s="10"/>
    </row>
    <row r="494">
      <c r="A494" s="23">
        <v>491.0</v>
      </c>
      <c r="B494" s="10" t="s">
        <v>1026</v>
      </c>
      <c r="C494" s="18">
        <v>42867.64891203704</v>
      </c>
      <c r="D494" s="18">
        <v>43656.68181712963</v>
      </c>
      <c r="E494" s="10" t="s">
        <v>39</v>
      </c>
      <c r="F494" s="23">
        <v>0.0</v>
      </c>
      <c r="G494" s="25">
        <v>1699.0</v>
      </c>
      <c r="H494" s="23">
        <v>114.0</v>
      </c>
      <c r="I494" s="23">
        <v>12.0</v>
      </c>
      <c r="J494" s="23">
        <v>0.0</v>
      </c>
      <c r="K494" s="23">
        <v>5.0</v>
      </c>
      <c r="L494" s="23">
        <v>138101.0</v>
      </c>
      <c r="M494" s="23">
        <v>0.0</v>
      </c>
      <c r="N494" s="10" t="s">
        <v>36</v>
      </c>
      <c r="O494" s="10" t="s">
        <v>36</v>
      </c>
      <c r="P494" s="23">
        <v>0.0</v>
      </c>
      <c r="Q494" s="23">
        <v>0.0</v>
      </c>
      <c r="R494" s="23">
        <v>0.0</v>
      </c>
      <c r="S494" s="10" t="s">
        <v>36</v>
      </c>
      <c r="T494" s="14" t="s">
        <v>36</v>
      </c>
      <c r="U494" s="25">
        <v>1957.0</v>
      </c>
      <c r="V494" s="14" t="s">
        <v>36</v>
      </c>
      <c r="W494" s="5"/>
      <c r="X494" s="27">
        <f t="shared" si="3"/>
        <v>17</v>
      </c>
      <c r="Y494" s="28">
        <f t="shared" si="4"/>
        <v>5.116539352</v>
      </c>
      <c r="Z494" s="27" t="str">
        <f t="shared" si="5"/>
        <v/>
      </c>
      <c r="AA494" s="29"/>
      <c r="AB494" s="29"/>
      <c r="AC494" s="29"/>
      <c r="AG494" s="10"/>
    </row>
    <row r="495">
      <c r="A495" s="23">
        <v>492.0</v>
      </c>
      <c r="B495" s="10" t="s">
        <v>1027</v>
      </c>
      <c r="C495" s="18">
        <v>40972.3383912037</v>
      </c>
      <c r="D495" s="18">
        <v>43661.61200231482</v>
      </c>
      <c r="E495" s="10" t="s">
        <v>35</v>
      </c>
      <c r="F495" s="23">
        <v>0.0</v>
      </c>
      <c r="G495" s="25">
        <v>1698.0</v>
      </c>
      <c r="H495" s="23">
        <v>60.0</v>
      </c>
      <c r="I495" s="23">
        <v>601.0</v>
      </c>
      <c r="J495" s="23">
        <v>60.0</v>
      </c>
      <c r="K495" s="23">
        <v>396.0</v>
      </c>
      <c r="L495" s="23">
        <v>18934.0</v>
      </c>
      <c r="M495" s="23">
        <v>0.0</v>
      </c>
      <c r="N495" s="10" t="s">
        <v>36</v>
      </c>
      <c r="O495" s="10" t="s">
        <v>36</v>
      </c>
      <c r="P495" s="23">
        <v>0.0</v>
      </c>
      <c r="Q495" s="23">
        <v>0.0</v>
      </c>
      <c r="R495" s="23">
        <v>0.0</v>
      </c>
      <c r="S495" s="10" t="s">
        <v>36</v>
      </c>
      <c r="T495" s="14" t="s">
        <v>36</v>
      </c>
      <c r="U495" s="25">
        <v>1876.0</v>
      </c>
      <c r="V495" s="26">
        <v>19.0</v>
      </c>
      <c r="W495" s="5"/>
      <c r="X495" s="27">
        <f t="shared" si="3"/>
        <v>1057</v>
      </c>
      <c r="Y495" s="28">
        <f t="shared" si="4"/>
        <v>0.1863541667</v>
      </c>
      <c r="Z495" s="27" t="str">
        <f t="shared" si="5"/>
        <v/>
      </c>
      <c r="AG495" s="10"/>
    </row>
    <row r="496">
      <c r="A496" s="23">
        <v>493.0</v>
      </c>
      <c r="B496" s="10" t="s">
        <v>1029</v>
      </c>
      <c r="C496" s="18">
        <v>42220.32556712963</v>
      </c>
      <c r="D496" s="18">
        <v>43440.24337962963</v>
      </c>
      <c r="E496" s="10" t="s">
        <v>39</v>
      </c>
      <c r="F496" s="23">
        <v>0.0</v>
      </c>
      <c r="G496" s="25">
        <v>1698.0</v>
      </c>
      <c r="H496" s="23">
        <v>76.0</v>
      </c>
      <c r="I496" s="23">
        <v>472.0</v>
      </c>
      <c r="J496" s="23">
        <v>100.0</v>
      </c>
      <c r="K496" s="23">
        <v>388.0</v>
      </c>
      <c r="L496" s="23">
        <v>42181.0</v>
      </c>
      <c r="M496" s="23">
        <v>0.0</v>
      </c>
      <c r="N496" s="23">
        <v>1222.0</v>
      </c>
      <c r="O496" s="23">
        <v>225.0</v>
      </c>
      <c r="P496" s="23">
        <v>1.0</v>
      </c>
      <c r="Q496" s="23">
        <v>0.0</v>
      </c>
      <c r="R496" s="23">
        <v>1.0</v>
      </c>
      <c r="S496" s="23">
        <v>42181.0</v>
      </c>
      <c r="T496" s="25">
        <v>0.0</v>
      </c>
      <c r="U496" s="25">
        <v>2059.0</v>
      </c>
      <c r="V496" s="33" t="s">
        <v>36</v>
      </c>
      <c r="W496" s="5"/>
      <c r="X496" s="27">
        <f t="shared" si="3"/>
        <v>960</v>
      </c>
      <c r="Y496" s="28">
        <f t="shared" si="4"/>
        <v>221.5549769</v>
      </c>
      <c r="Z496" s="27" t="str">
        <f t="shared" si="5"/>
        <v/>
      </c>
      <c r="AA496" s="29"/>
      <c r="AB496" s="29"/>
      <c r="AC496" s="29"/>
      <c r="AG496" s="10"/>
    </row>
    <row r="497">
      <c r="A497" s="23">
        <v>494.0</v>
      </c>
      <c r="B497" s="10" t="s">
        <v>505</v>
      </c>
      <c r="C497" s="18">
        <v>42857.662256944444</v>
      </c>
      <c r="D497" s="18">
        <v>43661.688263888886</v>
      </c>
      <c r="E497" s="10" t="s">
        <v>39</v>
      </c>
      <c r="F497" s="23">
        <v>0.0</v>
      </c>
      <c r="G497" s="25">
        <v>1698.0</v>
      </c>
      <c r="H497" s="23">
        <v>121.0</v>
      </c>
      <c r="I497" s="23">
        <v>36.0</v>
      </c>
      <c r="J497" s="23">
        <v>8.0</v>
      </c>
      <c r="K497" s="23">
        <v>14.0</v>
      </c>
      <c r="L497" s="23">
        <v>22742.0</v>
      </c>
      <c r="M497" s="23">
        <v>0.0</v>
      </c>
      <c r="N497" s="23">
        <v>1346.0</v>
      </c>
      <c r="O497" s="23">
        <v>290.0</v>
      </c>
      <c r="P497" s="23">
        <v>1.0</v>
      </c>
      <c r="Q497" s="23">
        <v>0.0</v>
      </c>
      <c r="R497" s="23">
        <v>0.0</v>
      </c>
      <c r="S497" s="23">
        <v>22742.0</v>
      </c>
      <c r="T497" s="25">
        <v>0.0</v>
      </c>
      <c r="U497" s="25">
        <v>1816.0</v>
      </c>
      <c r="V497" s="26">
        <v>21.0</v>
      </c>
      <c r="W497" s="5"/>
      <c r="X497" s="27">
        <f t="shared" si="3"/>
        <v>58</v>
      </c>
      <c r="Y497" s="28">
        <f t="shared" si="4"/>
        <v>0.1100925926</v>
      </c>
      <c r="Z497" s="27" t="str">
        <f t="shared" si="5"/>
        <v>SI</v>
      </c>
      <c r="AG497" s="10"/>
    </row>
    <row r="498">
      <c r="A498" s="23">
        <v>495.0</v>
      </c>
      <c r="B498" s="10" t="s">
        <v>1031</v>
      </c>
      <c r="C498" s="18">
        <v>42648.503854166665</v>
      </c>
      <c r="D498" s="18">
        <v>43661.63894675926</v>
      </c>
      <c r="E498" s="10" t="s">
        <v>35</v>
      </c>
      <c r="F498" s="23">
        <v>1.0</v>
      </c>
      <c r="G498" s="25">
        <v>1698.0</v>
      </c>
      <c r="H498" s="23">
        <v>131.0</v>
      </c>
      <c r="I498" s="23">
        <v>8.0</v>
      </c>
      <c r="J498" s="23">
        <v>0.0</v>
      </c>
      <c r="K498" s="23">
        <v>0.0</v>
      </c>
      <c r="L498" s="23">
        <v>17602.0</v>
      </c>
      <c r="M498" s="23">
        <v>0.0</v>
      </c>
      <c r="N498" s="10" t="s">
        <v>36</v>
      </c>
      <c r="O498" s="10" t="s">
        <v>36</v>
      </c>
      <c r="P498" s="23">
        <v>0.0</v>
      </c>
      <c r="Q498" s="23">
        <v>0.0</v>
      </c>
      <c r="R498" s="23">
        <v>0.0</v>
      </c>
      <c r="S498" s="10" t="s">
        <v>36</v>
      </c>
      <c r="T498" s="14" t="s">
        <v>36</v>
      </c>
      <c r="U498" s="25">
        <v>2429.0</v>
      </c>
      <c r="V498" s="25">
        <v>31.0</v>
      </c>
      <c r="W498" s="5"/>
      <c r="X498" s="27">
        <f t="shared" si="3"/>
        <v>8</v>
      </c>
      <c r="Y498" s="28">
        <f t="shared" si="4"/>
        <v>0.1594097222</v>
      </c>
      <c r="Z498" s="27" t="str">
        <f t="shared" si="5"/>
        <v/>
      </c>
      <c r="AA498" s="29"/>
      <c r="AB498" s="29"/>
      <c r="AC498" s="29"/>
      <c r="AG498" s="10"/>
    </row>
    <row r="499">
      <c r="A499" s="23">
        <v>496.0</v>
      </c>
      <c r="B499" s="10" t="s">
        <v>306</v>
      </c>
      <c r="C499" s="18">
        <v>43267.74686342593</v>
      </c>
      <c r="D499" s="18">
        <v>43661.74128472222</v>
      </c>
      <c r="E499" s="10" t="s">
        <v>39</v>
      </c>
      <c r="F499" s="23">
        <v>44.0</v>
      </c>
      <c r="G499" s="25">
        <v>1697.0</v>
      </c>
      <c r="H499" s="23">
        <v>48.0</v>
      </c>
      <c r="I499" s="23">
        <v>464.0</v>
      </c>
      <c r="J499" s="23">
        <v>71.0</v>
      </c>
      <c r="K499" s="23">
        <v>238.0</v>
      </c>
      <c r="L499" s="23">
        <v>21980.0</v>
      </c>
      <c r="M499" s="23">
        <v>0.0</v>
      </c>
      <c r="N499" s="23">
        <v>1535.0</v>
      </c>
      <c r="O499" s="23">
        <v>72.0</v>
      </c>
      <c r="P499" s="23">
        <v>32.0</v>
      </c>
      <c r="Q499" s="23">
        <v>10.0</v>
      </c>
      <c r="R499" s="23">
        <v>19.0</v>
      </c>
      <c r="S499" s="23">
        <v>21980.0</v>
      </c>
      <c r="T499" s="25">
        <v>0.0</v>
      </c>
      <c r="U499" s="25">
        <v>1828.0</v>
      </c>
      <c r="V499" s="26">
        <v>23.0</v>
      </c>
      <c r="W499" s="5"/>
      <c r="X499" s="27">
        <f t="shared" si="3"/>
        <v>773</v>
      </c>
      <c r="Y499" s="28">
        <f t="shared" si="4"/>
        <v>0.05707175926</v>
      </c>
      <c r="Z499" s="27" t="str">
        <f t="shared" si="5"/>
        <v>SI</v>
      </c>
      <c r="AC499" s="40"/>
      <c r="AG499" s="10"/>
    </row>
    <row r="500">
      <c r="A500" s="23">
        <v>497.0</v>
      </c>
      <c r="B500" s="10" t="s">
        <v>1033</v>
      </c>
      <c r="C500" s="18">
        <v>43546.271828703706</v>
      </c>
      <c r="D500" s="18">
        <v>43661.728159722225</v>
      </c>
      <c r="E500" s="10" t="s">
        <v>39</v>
      </c>
      <c r="F500" s="23">
        <v>0.0</v>
      </c>
      <c r="G500" s="25">
        <v>1697.0</v>
      </c>
      <c r="H500" s="23">
        <v>125.0</v>
      </c>
      <c r="I500" s="23">
        <v>12.0</v>
      </c>
      <c r="J500" s="23">
        <v>0.0</v>
      </c>
      <c r="K500" s="23">
        <v>2.0</v>
      </c>
      <c r="L500" s="23">
        <v>4129.0</v>
      </c>
      <c r="M500" s="23">
        <v>0.0</v>
      </c>
      <c r="N500" s="10" t="s">
        <v>36</v>
      </c>
      <c r="O500" s="10" t="s">
        <v>36</v>
      </c>
      <c r="P500" s="23">
        <v>0.0</v>
      </c>
      <c r="Q500" s="23">
        <v>0.0</v>
      </c>
      <c r="R500" s="23">
        <v>0.0</v>
      </c>
      <c r="S500" s="10" t="s">
        <v>36</v>
      </c>
      <c r="T500" s="14" t="s">
        <v>36</v>
      </c>
      <c r="U500" s="25">
        <v>1729.0</v>
      </c>
      <c r="V500" s="26">
        <v>25.0</v>
      </c>
      <c r="W500" s="5"/>
      <c r="X500" s="27">
        <f t="shared" si="3"/>
        <v>14</v>
      </c>
      <c r="Y500" s="28">
        <f t="shared" si="4"/>
        <v>0.07019675925</v>
      </c>
      <c r="Z500" s="27" t="str">
        <f t="shared" si="5"/>
        <v/>
      </c>
      <c r="AA500" s="29"/>
      <c r="AB500" s="29"/>
      <c r="AC500" s="29"/>
      <c r="AG500" s="10"/>
    </row>
    <row r="501">
      <c r="A501" s="23">
        <v>498.0</v>
      </c>
      <c r="B501" s="10" t="s">
        <v>1035</v>
      </c>
      <c r="C501" s="18">
        <v>42874.13427083333</v>
      </c>
      <c r="D501" s="18">
        <v>43431.08579861111</v>
      </c>
      <c r="E501" s="10" t="s">
        <v>39</v>
      </c>
      <c r="F501" s="23">
        <v>0.0</v>
      </c>
      <c r="G501" s="25">
        <v>1697.0</v>
      </c>
      <c r="H501" s="23">
        <v>90.0</v>
      </c>
      <c r="I501" s="23">
        <v>108.0</v>
      </c>
      <c r="J501" s="23">
        <v>11.0</v>
      </c>
      <c r="K501" s="23">
        <v>49.0</v>
      </c>
      <c r="L501" s="23">
        <v>6151.0</v>
      </c>
      <c r="M501" s="23">
        <v>0.0</v>
      </c>
      <c r="N501" s="23">
        <v>1551.0</v>
      </c>
      <c r="O501" s="23">
        <v>145.0</v>
      </c>
      <c r="P501" s="23">
        <v>6.0</v>
      </c>
      <c r="Q501" s="23">
        <v>0.0</v>
      </c>
      <c r="R501" s="23">
        <v>0.0</v>
      </c>
      <c r="S501" s="23">
        <v>6151.0</v>
      </c>
      <c r="T501" s="25">
        <v>0.0</v>
      </c>
      <c r="U501" s="25">
        <v>1852.0</v>
      </c>
      <c r="V501" s="33" t="s">
        <v>36</v>
      </c>
      <c r="W501" s="5"/>
      <c r="X501" s="27">
        <f t="shared" si="3"/>
        <v>168</v>
      </c>
      <c r="Y501" s="28">
        <f t="shared" si="4"/>
        <v>230.7125579</v>
      </c>
      <c r="Z501" s="27" t="str">
        <f t="shared" si="5"/>
        <v/>
      </c>
      <c r="AA501" s="29"/>
      <c r="AB501" s="29"/>
      <c r="AC501" s="29"/>
      <c r="AG501" s="10"/>
    </row>
    <row r="502">
      <c r="A502" s="23">
        <v>499.0</v>
      </c>
      <c r="B502" s="10" t="s">
        <v>1036</v>
      </c>
      <c r="C502" s="18">
        <v>43614.74896990741</v>
      </c>
      <c r="D502" s="18">
        <v>43661.71440972222</v>
      </c>
      <c r="E502" s="10" t="s">
        <v>39</v>
      </c>
      <c r="F502" s="23">
        <v>27.0</v>
      </c>
      <c r="G502" s="25">
        <v>1696.0</v>
      </c>
      <c r="H502" s="23">
        <v>38.0</v>
      </c>
      <c r="I502" s="23">
        <v>903.0</v>
      </c>
      <c r="J502" s="23">
        <v>129.0</v>
      </c>
      <c r="K502" s="23">
        <v>529.0</v>
      </c>
      <c r="L502" s="23">
        <v>7887.0</v>
      </c>
      <c r="M502" s="23">
        <v>0.0</v>
      </c>
      <c r="N502" s="23">
        <v>1682.0</v>
      </c>
      <c r="O502" s="23">
        <v>107.0</v>
      </c>
      <c r="P502" s="23">
        <v>47.0</v>
      </c>
      <c r="Q502" s="23">
        <v>1.0</v>
      </c>
      <c r="R502" s="23">
        <v>26.0</v>
      </c>
      <c r="S502" s="23">
        <v>7887.0</v>
      </c>
      <c r="T502" s="25">
        <v>0.0</v>
      </c>
      <c r="U502" s="25">
        <v>2222.0</v>
      </c>
      <c r="V502" s="14" t="s">
        <v>36</v>
      </c>
      <c r="W502" s="5"/>
      <c r="X502" s="27">
        <f t="shared" si="3"/>
        <v>1561</v>
      </c>
      <c r="Y502" s="28">
        <f t="shared" si="4"/>
        <v>0.08394675926</v>
      </c>
      <c r="Z502" s="27" t="str">
        <f t="shared" si="5"/>
        <v/>
      </c>
      <c r="AG502" s="10"/>
    </row>
    <row r="503">
      <c r="A503" s="23">
        <v>500.0</v>
      </c>
      <c r="B503" s="10" t="s">
        <v>1038</v>
      </c>
      <c r="C503" s="18">
        <v>43419.8725</v>
      </c>
      <c r="D503" s="18">
        <v>43661.57506944444</v>
      </c>
      <c r="E503" s="10" t="s">
        <v>39</v>
      </c>
      <c r="F503" s="23">
        <v>13.0</v>
      </c>
      <c r="G503" s="25">
        <v>1695.0</v>
      </c>
      <c r="H503" s="23">
        <v>54.0</v>
      </c>
      <c r="I503" s="23">
        <v>237.0</v>
      </c>
      <c r="J503" s="23">
        <v>15.0</v>
      </c>
      <c r="K503" s="23">
        <v>75.0</v>
      </c>
      <c r="L503" s="23">
        <v>20566.0</v>
      </c>
      <c r="M503" s="23">
        <v>0.0</v>
      </c>
      <c r="N503" s="23">
        <v>1553.0</v>
      </c>
      <c r="O503" s="23">
        <v>91.0</v>
      </c>
      <c r="P503" s="23">
        <v>13.0</v>
      </c>
      <c r="Q503" s="23">
        <v>1.0</v>
      </c>
      <c r="R503" s="23">
        <v>10.0</v>
      </c>
      <c r="S503" s="23">
        <v>20566.0</v>
      </c>
      <c r="T503" s="25">
        <v>0.0</v>
      </c>
      <c r="U503" s="25">
        <v>1500.0</v>
      </c>
      <c r="V503" s="26">
        <v>19.0</v>
      </c>
      <c r="W503" s="5"/>
      <c r="X503" s="27">
        <f t="shared" si="3"/>
        <v>327</v>
      </c>
      <c r="Y503" s="28">
        <f t="shared" si="4"/>
        <v>0.223287037</v>
      </c>
      <c r="Z503" s="27" t="str">
        <f t="shared" si="5"/>
        <v/>
      </c>
      <c r="AA503" s="29"/>
      <c r="AB503" s="29"/>
      <c r="AC503" s="29"/>
      <c r="AG503" s="10"/>
    </row>
    <row r="504">
      <c r="A504" s="23">
        <v>501.0</v>
      </c>
      <c r="B504" s="10" t="s">
        <v>1040</v>
      </c>
      <c r="C504" s="18">
        <v>41573.802719907406</v>
      </c>
      <c r="D504" s="18">
        <v>43661.60256944445</v>
      </c>
      <c r="E504" s="10" t="s">
        <v>39</v>
      </c>
      <c r="F504" s="23">
        <v>5.0</v>
      </c>
      <c r="G504" s="25">
        <v>1695.0</v>
      </c>
      <c r="H504" s="23">
        <v>94.0</v>
      </c>
      <c r="I504" s="23">
        <v>91.0</v>
      </c>
      <c r="J504" s="23">
        <v>28.0</v>
      </c>
      <c r="K504" s="23">
        <v>82.0</v>
      </c>
      <c r="L504" s="23">
        <v>65188.0</v>
      </c>
      <c r="M504" s="23">
        <v>0.0</v>
      </c>
      <c r="N504" s="23">
        <v>1334.0</v>
      </c>
      <c r="O504" s="23">
        <v>131.0</v>
      </c>
      <c r="P504" s="23">
        <v>6.0</v>
      </c>
      <c r="Q504" s="23">
        <v>1.0</v>
      </c>
      <c r="R504" s="23">
        <v>6.0</v>
      </c>
      <c r="S504" s="23">
        <v>65188.0</v>
      </c>
      <c r="T504" s="25">
        <v>0.0</v>
      </c>
      <c r="U504" s="25">
        <v>1102.0</v>
      </c>
      <c r="V504" s="33" t="s">
        <v>36</v>
      </c>
      <c r="W504" s="5"/>
      <c r="X504" s="27">
        <f t="shared" si="3"/>
        <v>201</v>
      </c>
      <c r="Y504" s="28">
        <f t="shared" si="4"/>
        <v>0.195787037</v>
      </c>
      <c r="Z504" s="27" t="str">
        <f t="shared" si="5"/>
        <v/>
      </c>
      <c r="AA504" s="29"/>
      <c r="AB504" s="29"/>
      <c r="AC504" s="29"/>
      <c r="AG504" s="10"/>
    </row>
    <row r="505">
      <c r="A505" s="23">
        <v>502.0</v>
      </c>
      <c r="B505" s="10" t="s">
        <v>1041</v>
      </c>
      <c r="C505" s="18">
        <v>40818.72206018519</v>
      </c>
      <c r="D505" s="18">
        <v>43452.149409722224</v>
      </c>
      <c r="E505" s="10" t="s">
        <v>39</v>
      </c>
      <c r="F505" s="23">
        <v>0.0</v>
      </c>
      <c r="G505" s="25">
        <v>1695.0</v>
      </c>
      <c r="H505" s="23">
        <v>86.0</v>
      </c>
      <c r="I505" s="23">
        <v>149.0</v>
      </c>
      <c r="J505" s="23">
        <v>17.0</v>
      </c>
      <c r="K505" s="23">
        <v>57.0</v>
      </c>
      <c r="L505" s="23">
        <v>9606.0</v>
      </c>
      <c r="M505" s="23">
        <v>0.0</v>
      </c>
      <c r="N505" s="23">
        <v>1708.0</v>
      </c>
      <c r="O505" s="23">
        <v>243.0</v>
      </c>
      <c r="P505" s="23">
        <v>21.0</v>
      </c>
      <c r="Q505" s="23">
        <v>1.0</v>
      </c>
      <c r="R505" s="23">
        <v>4.0</v>
      </c>
      <c r="S505" s="23">
        <v>9606.0</v>
      </c>
      <c r="T505" s="25">
        <v>0.0</v>
      </c>
      <c r="U505" s="25">
        <v>1710.0</v>
      </c>
      <c r="V505" s="26">
        <v>19.0</v>
      </c>
      <c r="W505" s="5"/>
      <c r="X505" s="27">
        <f t="shared" si="3"/>
        <v>223</v>
      </c>
      <c r="Y505" s="28">
        <f t="shared" si="4"/>
        <v>209.6489468</v>
      </c>
      <c r="Z505" s="27" t="str">
        <f t="shared" si="5"/>
        <v/>
      </c>
      <c r="AA505" s="29"/>
      <c r="AB505" s="29"/>
      <c r="AC505" s="29"/>
      <c r="AG505" s="10"/>
    </row>
    <row r="506">
      <c r="A506" s="23">
        <v>503.0</v>
      </c>
      <c r="B506" s="10" t="s">
        <v>1043</v>
      </c>
      <c r="C506" s="18">
        <v>42982.257199074076</v>
      </c>
      <c r="D506" s="18">
        <v>43661.501388888886</v>
      </c>
      <c r="E506" s="10" t="s">
        <v>39</v>
      </c>
      <c r="F506" s="23">
        <v>9.0</v>
      </c>
      <c r="G506" s="25">
        <v>1695.0</v>
      </c>
      <c r="H506" s="23">
        <v>70.0</v>
      </c>
      <c r="I506" s="23">
        <v>304.0</v>
      </c>
      <c r="J506" s="23">
        <v>27.0</v>
      </c>
      <c r="K506" s="23">
        <v>187.0</v>
      </c>
      <c r="L506" s="23">
        <v>61673.0</v>
      </c>
      <c r="M506" s="23">
        <v>0.0</v>
      </c>
      <c r="N506" s="23">
        <v>925.0</v>
      </c>
      <c r="O506" s="23">
        <v>229.0</v>
      </c>
      <c r="P506" s="23">
        <v>0.0</v>
      </c>
      <c r="Q506" s="23">
        <v>0.0</v>
      </c>
      <c r="R506" s="23">
        <v>3.0</v>
      </c>
      <c r="S506" s="23">
        <v>61673.0</v>
      </c>
      <c r="T506" s="25">
        <v>0.0</v>
      </c>
      <c r="U506" s="25">
        <v>1678.0</v>
      </c>
      <c r="V506" s="26">
        <v>16.0</v>
      </c>
      <c r="W506" s="5"/>
      <c r="X506" s="27">
        <f t="shared" si="3"/>
        <v>518</v>
      </c>
      <c r="Y506" s="28">
        <f t="shared" si="4"/>
        <v>0.2969675926</v>
      </c>
      <c r="Z506" s="27" t="str">
        <f t="shared" si="5"/>
        <v/>
      </c>
      <c r="AG506" s="10"/>
    </row>
    <row r="507">
      <c r="A507" s="23">
        <v>504.0</v>
      </c>
      <c r="B507" s="10" t="s">
        <v>1044</v>
      </c>
      <c r="C507" s="18">
        <v>42568.16831018519</v>
      </c>
      <c r="D507" s="18">
        <v>43661.75622685185</v>
      </c>
      <c r="E507" s="10" t="s">
        <v>39</v>
      </c>
      <c r="F507" s="23">
        <v>4.0</v>
      </c>
      <c r="G507" s="25">
        <v>1693.0</v>
      </c>
      <c r="H507" s="23">
        <v>85.0</v>
      </c>
      <c r="I507" s="23">
        <v>75.0</v>
      </c>
      <c r="J507" s="23">
        <v>4.0</v>
      </c>
      <c r="K507" s="23">
        <v>46.0</v>
      </c>
      <c r="L507" s="23">
        <v>56529.0</v>
      </c>
      <c r="M507" s="23">
        <v>40.0</v>
      </c>
      <c r="N507" s="23">
        <v>1366.0</v>
      </c>
      <c r="O507" s="23">
        <v>147.0</v>
      </c>
      <c r="P507" s="23">
        <v>7.0</v>
      </c>
      <c r="Q507" s="23">
        <v>0.0</v>
      </c>
      <c r="R507" s="23">
        <v>13.0</v>
      </c>
      <c r="S507" s="23">
        <v>56529.0</v>
      </c>
      <c r="T507" s="25">
        <v>40.0</v>
      </c>
      <c r="U507" s="25">
        <v>1010.0</v>
      </c>
      <c r="V507" s="33" t="s">
        <v>36</v>
      </c>
      <c r="W507" s="5"/>
      <c r="X507" s="27">
        <f t="shared" si="3"/>
        <v>125</v>
      </c>
      <c r="Y507" s="28">
        <f t="shared" si="4"/>
        <v>0.04212962963</v>
      </c>
      <c r="Z507" s="27" t="str">
        <f t="shared" si="5"/>
        <v/>
      </c>
      <c r="AA507" s="29"/>
      <c r="AB507" s="29"/>
      <c r="AC507" s="29"/>
      <c r="AG507" s="10"/>
    </row>
    <row r="508">
      <c r="A508" s="23">
        <v>505.0</v>
      </c>
      <c r="B508" s="10" t="s">
        <v>676</v>
      </c>
      <c r="C508" s="18">
        <v>42325.518125</v>
      </c>
      <c r="D508" s="18">
        <v>43660.913252314815</v>
      </c>
      <c r="E508" s="10" t="s">
        <v>39</v>
      </c>
      <c r="F508" s="23">
        <v>75.0</v>
      </c>
      <c r="G508" s="25">
        <v>1693.0</v>
      </c>
      <c r="H508" s="23">
        <v>44.0</v>
      </c>
      <c r="I508" s="23">
        <v>786.0</v>
      </c>
      <c r="J508" s="23">
        <v>121.0</v>
      </c>
      <c r="K508" s="23">
        <v>552.0</v>
      </c>
      <c r="L508" s="23">
        <v>70509.0</v>
      </c>
      <c r="M508" s="23">
        <v>0.65</v>
      </c>
      <c r="N508" s="23">
        <v>698.0</v>
      </c>
      <c r="O508" s="23">
        <v>215.0</v>
      </c>
      <c r="P508" s="23">
        <v>1.0</v>
      </c>
      <c r="Q508" s="23">
        <v>0.0</v>
      </c>
      <c r="R508" s="23">
        <v>4.0</v>
      </c>
      <c r="S508" s="23">
        <v>70509.0</v>
      </c>
      <c r="T508" s="25">
        <v>0.65</v>
      </c>
      <c r="U508" s="25">
        <v>1294.0</v>
      </c>
      <c r="V508" s="33" t="s">
        <v>36</v>
      </c>
      <c r="W508" s="5"/>
      <c r="X508" s="27">
        <f t="shared" si="3"/>
        <v>1459</v>
      </c>
      <c r="Y508" s="28">
        <f t="shared" si="4"/>
        <v>0.8851041667</v>
      </c>
      <c r="Z508" s="27" t="str">
        <f t="shared" si="5"/>
        <v>SI</v>
      </c>
      <c r="AG508" s="10"/>
    </row>
    <row r="509">
      <c r="A509" s="23">
        <v>506.0</v>
      </c>
      <c r="B509" s="10" t="s">
        <v>1047</v>
      </c>
      <c r="C509" s="18">
        <v>43255.42364583333</v>
      </c>
      <c r="D509" s="18">
        <v>43653.48636574074</v>
      </c>
      <c r="E509" s="10" t="s">
        <v>39</v>
      </c>
      <c r="F509" s="23">
        <v>0.0</v>
      </c>
      <c r="G509" s="25">
        <v>1693.0</v>
      </c>
      <c r="H509" s="23">
        <v>64.0</v>
      </c>
      <c r="I509" s="23">
        <v>97.0</v>
      </c>
      <c r="J509" s="23">
        <v>1.0</v>
      </c>
      <c r="K509" s="23">
        <v>59.0</v>
      </c>
      <c r="L509" s="23">
        <v>33810.0</v>
      </c>
      <c r="M509" s="23">
        <v>100.0</v>
      </c>
      <c r="N509" s="10" t="s">
        <v>36</v>
      </c>
      <c r="O509" s="10" t="s">
        <v>36</v>
      </c>
      <c r="P509" s="23">
        <v>0.0</v>
      </c>
      <c r="Q509" s="23">
        <v>0.0</v>
      </c>
      <c r="R509" s="23">
        <v>0.0</v>
      </c>
      <c r="S509" s="10" t="s">
        <v>36</v>
      </c>
      <c r="T509" s="14" t="s">
        <v>36</v>
      </c>
      <c r="U509" s="25">
        <v>2407.0</v>
      </c>
      <c r="V509" s="25">
        <v>31.0</v>
      </c>
      <c r="W509" s="5"/>
      <c r="X509" s="27">
        <f t="shared" si="3"/>
        <v>157</v>
      </c>
      <c r="Y509" s="28">
        <f t="shared" si="4"/>
        <v>8.311990741</v>
      </c>
      <c r="Z509" s="27" t="str">
        <f t="shared" si="5"/>
        <v/>
      </c>
      <c r="AA509" s="29"/>
      <c r="AB509" s="29"/>
      <c r="AC509" s="29"/>
      <c r="AG509" s="10"/>
    </row>
    <row r="510">
      <c r="A510" s="23">
        <v>507.0</v>
      </c>
      <c r="B510" s="10" t="s">
        <v>1048</v>
      </c>
      <c r="C510" s="18">
        <v>40127.71710648148</v>
      </c>
      <c r="D510" s="18">
        <v>43354.57131944445</v>
      </c>
      <c r="E510" s="10" t="s">
        <v>39</v>
      </c>
      <c r="F510" s="23">
        <v>0.0</v>
      </c>
      <c r="G510" s="25">
        <v>1693.0</v>
      </c>
      <c r="H510" s="23">
        <v>136.0</v>
      </c>
      <c r="I510" s="23">
        <v>16.0</v>
      </c>
      <c r="J510" s="23">
        <v>6.0</v>
      </c>
      <c r="K510" s="23">
        <v>16.0</v>
      </c>
      <c r="L510" s="23">
        <v>50268.0</v>
      </c>
      <c r="M510" s="23">
        <v>0.0</v>
      </c>
      <c r="N510" s="10" t="s">
        <v>36</v>
      </c>
      <c r="O510" s="10" t="s">
        <v>36</v>
      </c>
      <c r="P510" s="23">
        <v>0.0</v>
      </c>
      <c r="Q510" s="23">
        <v>0.0</v>
      </c>
      <c r="R510" s="23">
        <v>0.0</v>
      </c>
      <c r="S510" s="10" t="s">
        <v>36</v>
      </c>
      <c r="T510" s="14" t="s">
        <v>36</v>
      </c>
      <c r="U510" s="14" t="s">
        <v>36</v>
      </c>
      <c r="V510" s="14" t="s">
        <v>36</v>
      </c>
      <c r="W510" s="5"/>
      <c r="X510" s="27">
        <f t="shared" si="3"/>
        <v>38</v>
      </c>
      <c r="Y510" s="28">
        <f t="shared" si="4"/>
        <v>307.227037</v>
      </c>
      <c r="Z510" s="27" t="str">
        <f t="shared" si="5"/>
        <v/>
      </c>
      <c r="AA510" s="29"/>
      <c r="AB510" s="29"/>
      <c r="AC510" s="29"/>
      <c r="AG510" s="10"/>
    </row>
    <row r="511">
      <c r="A511" s="23">
        <v>508.0</v>
      </c>
      <c r="B511" s="10" t="s">
        <v>1050</v>
      </c>
      <c r="C511" s="18">
        <v>43350.81650462963</v>
      </c>
      <c r="D511" s="18">
        <v>43661.185960648145</v>
      </c>
      <c r="E511" s="10" t="s">
        <v>35</v>
      </c>
      <c r="F511" s="23">
        <v>38.0</v>
      </c>
      <c r="G511" s="25">
        <v>1693.0</v>
      </c>
      <c r="H511" s="23">
        <v>53.0</v>
      </c>
      <c r="I511" s="23">
        <v>325.0</v>
      </c>
      <c r="J511" s="23">
        <v>21.0</v>
      </c>
      <c r="K511" s="23">
        <v>144.0</v>
      </c>
      <c r="L511" s="23">
        <v>71354.0</v>
      </c>
      <c r="M511" s="23">
        <v>1.64</v>
      </c>
      <c r="N511" s="23">
        <v>1402.0</v>
      </c>
      <c r="O511" s="23">
        <v>145.0</v>
      </c>
      <c r="P511" s="23">
        <v>6.0</v>
      </c>
      <c r="Q511" s="23">
        <v>1.0</v>
      </c>
      <c r="R511" s="23">
        <v>1.0</v>
      </c>
      <c r="S511" s="23">
        <v>71354.0</v>
      </c>
      <c r="T511" s="25">
        <v>1.64</v>
      </c>
      <c r="U511" s="25">
        <v>1597.0</v>
      </c>
      <c r="V511" s="26">
        <v>15.0</v>
      </c>
      <c r="W511" s="5"/>
      <c r="X511" s="27">
        <f t="shared" si="3"/>
        <v>490</v>
      </c>
      <c r="Y511" s="28">
        <f t="shared" si="4"/>
        <v>0.6123958333</v>
      </c>
      <c r="Z511" s="27" t="str">
        <f t="shared" si="5"/>
        <v/>
      </c>
      <c r="AA511" s="29"/>
      <c r="AB511" s="29"/>
      <c r="AC511" s="29"/>
      <c r="AG511" s="10"/>
    </row>
    <row r="512">
      <c r="A512" s="23">
        <v>509.0</v>
      </c>
      <c r="B512" s="10" t="s">
        <v>125</v>
      </c>
      <c r="C512" s="18">
        <v>41294.784317129626</v>
      </c>
      <c r="D512" s="18">
        <v>43646.5725</v>
      </c>
      <c r="E512" s="10" t="s">
        <v>35</v>
      </c>
      <c r="F512" s="23">
        <v>0.0</v>
      </c>
      <c r="G512" s="25">
        <v>1692.0</v>
      </c>
      <c r="H512" s="23">
        <v>81.0</v>
      </c>
      <c r="I512" s="23">
        <v>312.0</v>
      </c>
      <c r="J512" s="23">
        <v>55.0</v>
      </c>
      <c r="K512" s="23">
        <v>120.0</v>
      </c>
      <c r="L512" s="23">
        <v>53878.0</v>
      </c>
      <c r="M512" s="23">
        <v>0.0</v>
      </c>
      <c r="N512" s="23">
        <v>756.0</v>
      </c>
      <c r="O512" s="23">
        <v>307.0</v>
      </c>
      <c r="P512" s="23">
        <v>0.0</v>
      </c>
      <c r="Q512" s="23">
        <v>0.0</v>
      </c>
      <c r="R512" s="23">
        <v>2.0</v>
      </c>
      <c r="S512" s="23">
        <v>53878.0</v>
      </c>
      <c r="T512" s="25">
        <v>0.0</v>
      </c>
      <c r="U512" s="25">
        <v>1956.0</v>
      </c>
      <c r="V512" s="33" t="s">
        <v>36</v>
      </c>
      <c r="W512" s="5"/>
      <c r="X512" s="27">
        <f t="shared" si="3"/>
        <v>487</v>
      </c>
      <c r="Y512" s="28">
        <f t="shared" si="4"/>
        <v>15.22585648</v>
      </c>
      <c r="Z512" s="27" t="str">
        <f t="shared" si="5"/>
        <v>SI</v>
      </c>
      <c r="AA512" s="29"/>
      <c r="AB512" s="29"/>
      <c r="AC512" s="29"/>
      <c r="AG512" s="10"/>
    </row>
    <row r="513">
      <c r="A513" s="23">
        <v>510.0</v>
      </c>
      <c r="B513" s="10" t="s">
        <v>625</v>
      </c>
      <c r="C513" s="18">
        <v>40925.543391203704</v>
      </c>
      <c r="D513" s="18">
        <v>43661.46471064815</v>
      </c>
      <c r="E513" s="10" t="s">
        <v>39</v>
      </c>
      <c r="F513" s="23">
        <v>15.0</v>
      </c>
      <c r="G513" s="25">
        <v>1690.0</v>
      </c>
      <c r="H513" s="23">
        <v>59.0</v>
      </c>
      <c r="I513" s="23">
        <v>522.0</v>
      </c>
      <c r="J513" s="23">
        <v>93.0</v>
      </c>
      <c r="K513" s="23">
        <v>383.0</v>
      </c>
      <c r="L513" s="23">
        <v>21918.0</v>
      </c>
      <c r="M513" s="23">
        <v>2.22</v>
      </c>
      <c r="N513" s="23">
        <v>1543.0</v>
      </c>
      <c r="O513" s="23">
        <v>81.0</v>
      </c>
      <c r="P513" s="23">
        <v>83.0</v>
      </c>
      <c r="Q513" s="23">
        <v>13.0</v>
      </c>
      <c r="R513" s="23">
        <v>71.0</v>
      </c>
      <c r="S513" s="23">
        <v>21918.0</v>
      </c>
      <c r="T513" s="25">
        <v>2.22</v>
      </c>
      <c r="U513" s="25">
        <v>1100.0</v>
      </c>
      <c r="V513" s="33" t="s">
        <v>36</v>
      </c>
      <c r="W513" s="5"/>
      <c r="X513" s="27">
        <f t="shared" si="3"/>
        <v>998</v>
      </c>
      <c r="Y513" s="28">
        <f t="shared" si="4"/>
        <v>0.3336458333</v>
      </c>
      <c r="Z513" s="27" t="str">
        <f t="shared" si="5"/>
        <v>SI</v>
      </c>
      <c r="AA513" s="29"/>
      <c r="AB513" s="29"/>
      <c r="AC513" s="29"/>
      <c r="AG513" s="10"/>
    </row>
    <row r="514">
      <c r="A514" s="23">
        <v>511.0</v>
      </c>
      <c r="B514" s="10" t="s">
        <v>1053</v>
      </c>
      <c r="C514" s="18">
        <v>41943.58290509259</v>
      </c>
      <c r="D514" s="18">
        <v>43656.65142361111</v>
      </c>
      <c r="E514" s="10" t="s">
        <v>39</v>
      </c>
      <c r="F514" s="23">
        <v>0.0</v>
      </c>
      <c r="G514" s="25">
        <v>1690.0</v>
      </c>
      <c r="H514" s="23">
        <v>104.0</v>
      </c>
      <c r="I514" s="23">
        <v>220.0</v>
      </c>
      <c r="J514" s="23">
        <v>7.0</v>
      </c>
      <c r="K514" s="23">
        <v>170.0</v>
      </c>
      <c r="L514" s="23">
        <v>81193.0</v>
      </c>
      <c r="M514" s="23">
        <v>0.0</v>
      </c>
      <c r="N514" s="23">
        <v>1408.0</v>
      </c>
      <c r="O514" s="23">
        <v>95.0</v>
      </c>
      <c r="P514" s="23">
        <v>23.0</v>
      </c>
      <c r="Q514" s="23">
        <v>0.0</v>
      </c>
      <c r="R514" s="23">
        <v>13.0</v>
      </c>
      <c r="S514" s="23">
        <v>81193.0</v>
      </c>
      <c r="T514" s="25">
        <v>0.0</v>
      </c>
      <c r="U514" s="25">
        <v>2258.0</v>
      </c>
      <c r="V514" s="25">
        <v>27.0</v>
      </c>
      <c r="W514" s="5"/>
      <c r="X514" s="27">
        <f t="shared" si="3"/>
        <v>397</v>
      </c>
      <c r="Y514" s="28">
        <f t="shared" si="4"/>
        <v>5.14693287</v>
      </c>
      <c r="Z514" s="27" t="str">
        <f t="shared" si="5"/>
        <v/>
      </c>
      <c r="AA514" s="29"/>
      <c r="AB514" s="29"/>
      <c r="AC514" s="29"/>
      <c r="AG514" s="10"/>
    </row>
    <row r="515">
      <c r="A515" s="23">
        <v>512.0</v>
      </c>
      <c r="B515" s="10" t="s">
        <v>1054</v>
      </c>
      <c r="C515" s="18">
        <v>41435.63243055555</v>
      </c>
      <c r="D515" s="18">
        <v>43661.557222222225</v>
      </c>
      <c r="E515" s="10" t="s">
        <v>35</v>
      </c>
      <c r="F515" s="23">
        <v>4.0</v>
      </c>
      <c r="G515" s="25">
        <v>1689.0</v>
      </c>
      <c r="H515" s="23">
        <v>109.0</v>
      </c>
      <c r="I515" s="23">
        <v>947.0</v>
      </c>
      <c r="J515" s="23">
        <v>136.0</v>
      </c>
      <c r="K515" s="23">
        <v>715.0</v>
      </c>
      <c r="L515" s="23">
        <v>25070.0</v>
      </c>
      <c r="M515" s="23">
        <v>0.0</v>
      </c>
      <c r="N515" s="23">
        <v>1482.0</v>
      </c>
      <c r="O515" s="23">
        <v>184.0</v>
      </c>
      <c r="P515" s="23">
        <v>6.0</v>
      </c>
      <c r="Q515" s="23">
        <v>0.0</v>
      </c>
      <c r="R515" s="23">
        <v>6.0</v>
      </c>
      <c r="S515" s="23">
        <v>25070.0</v>
      </c>
      <c r="T515" s="25">
        <v>0.0</v>
      </c>
      <c r="U515" s="25">
        <v>2200.0</v>
      </c>
      <c r="V515" s="26">
        <v>38.0</v>
      </c>
      <c r="W515" s="5"/>
      <c r="X515" s="27">
        <f t="shared" si="3"/>
        <v>1798</v>
      </c>
      <c r="Y515" s="28">
        <f t="shared" si="4"/>
        <v>0.2411342593</v>
      </c>
      <c r="Z515" s="27" t="str">
        <f t="shared" si="5"/>
        <v/>
      </c>
      <c r="AG515" s="10"/>
    </row>
    <row r="516">
      <c r="A516" s="23">
        <v>513.0</v>
      </c>
      <c r="B516" s="10" t="s">
        <v>1056</v>
      </c>
      <c r="C516" s="18">
        <v>42858.497569444444</v>
      </c>
      <c r="D516" s="18">
        <v>43600.45028935185</v>
      </c>
      <c r="E516" s="10" t="s">
        <v>39</v>
      </c>
      <c r="F516" s="23">
        <v>0.0</v>
      </c>
      <c r="G516" s="25">
        <v>1689.0</v>
      </c>
      <c r="H516" s="23">
        <v>94.0</v>
      </c>
      <c r="I516" s="23">
        <v>109.0</v>
      </c>
      <c r="J516" s="23">
        <v>5.0</v>
      </c>
      <c r="K516" s="23">
        <v>16.0</v>
      </c>
      <c r="L516" s="23">
        <v>46706.0</v>
      </c>
      <c r="M516" s="23">
        <v>0.0</v>
      </c>
      <c r="N516" s="23">
        <v>1393.0</v>
      </c>
      <c r="O516" s="23">
        <v>182.0</v>
      </c>
      <c r="P516" s="23">
        <v>6.0</v>
      </c>
      <c r="Q516" s="23">
        <v>0.0</v>
      </c>
      <c r="R516" s="23">
        <v>1.0</v>
      </c>
      <c r="S516" s="23">
        <v>46706.0</v>
      </c>
      <c r="T516" s="25">
        <v>0.0</v>
      </c>
      <c r="U516" s="25">
        <v>1724.0</v>
      </c>
      <c r="V516" s="26">
        <v>14.0</v>
      </c>
      <c r="W516" s="5"/>
      <c r="X516" s="27">
        <f t="shared" si="3"/>
        <v>130</v>
      </c>
      <c r="Y516" s="28">
        <f t="shared" si="4"/>
        <v>61.34806713</v>
      </c>
      <c r="Z516" s="27" t="str">
        <f t="shared" si="5"/>
        <v/>
      </c>
      <c r="AG516" s="10"/>
    </row>
    <row r="517">
      <c r="A517" s="23">
        <v>514.0</v>
      </c>
      <c r="B517" s="10" t="s">
        <v>571</v>
      </c>
      <c r="C517" s="18">
        <v>42666.6096875</v>
      </c>
      <c r="D517" s="18">
        <v>43660.734398148146</v>
      </c>
      <c r="E517" s="10" t="s">
        <v>39</v>
      </c>
      <c r="F517" s="23">
        <v>0.0</v>
      </c>
      <c r="G517" s="25">
        <v>1689.0</v>
      </c>
      <c r="H517" s="23">
        <v>153.0</v>
      </c>
      <c r="I517" s="23">
        <v>30.0</v>
      </c>
      <c r="J517" s="23">
        <v>2.0</v>
      </c>
      <c r="K517" s="23">
        <v>12.0</v>
      </c>
      <c r="L517" s="23">
        <v>5179.0</v>
      </c>
      <c r="M517" s="23">
        <v>0.0</v>
      </c>
      <c r="N517" s="23">
        <v>1346.0</v>
      </c>
      <c r="O517" s="23">
        <v>290.0</v>
      </c>
      <c r="P517" s="23">
        <v>1.0</v>
      </c>
      <c r="Q517" s="23">
        <v>0.0</v>
      </c>
      <c r="R517" s="23">
        <v>0.0</v>
      </c>
      <c r="S517" s="23">
        <v>5179.0</v>
      </c>
      <c r="T517" s="25">
        <v>0.0</v>
      </c>
      <c r="U517" s="25">
        <v>1900.0</v>
      </c>
      <c r="V517" s="33" t="s">
        <v>36</v>
      </c>
      <c r="W517" s="5"/>
      <c r="X517" s="27">
        <f t="shared" si="3"/>
        <v>44</v>
      </c>
      <c r="Y517" s="28">
        <f t="shared" si="4"/>
        <v>1.063958333</v>
      </c>
      <c r="Z517" s="27" t="str">
        <f t="shared" si="5"/>
        <v>SI</v>
      </c>
      <c r="AC517" s="40"/>
      <c r="AG517" s="10"/>
    </row>
    <row r="518">
      <c r="A518" s="23">
        <v>515.0</v>
      </c>
      <c r="B518" s="10" t="s">
        <v>1058</v>
      </c>
      <c r="C518" s="18">
        <v>43611.67984953704</v>
      </c>
      <c r="D518" s="18">
        <v>43661.72692129629</v>
      </c>
      <c r="E518" s="10" t="s">
        <v>39</v>
      </c>
      <c r="F518" s="23">
        <v>1.0</v>
      </c>
      <c r="G518" s="25">
        <v>1689.0</v>
      </c>
      <c r="H518" s="23">
        <v>81.0</v>
      </c>
      <c r="I518" s="23">
        <v>18.0</v>
      </c>
      <c r="J518" s="23">
        <v>2.0</v>
      </c>
      <c r="K518" s="23">
        <v>21.0</v>
      </c>
      <c r="L518" s="23">
        <v>17179.0</v>
      </c>
      <c r="M518" s="23">
        <v>0.0</v>
      </c>
      <c r="N518" s="10" t="s">
        <v>36</v>
      </c>
      <c r="O518" s="10" t="s">
        <v>36</v>
      </c>
      <c r="P518" s="23">
        <v>0.0</v>
      </c>
      <c r="Q518" s="23">
        <v>0.0</v>
      </c>
      <c r="R518" s="23">
        <v>0.0</v>
      </c>
      <c r="S518" s="10" t="s">
        <v>36</v>
      </c>
      <c r="T518" s="14" t="s">
        <v>36</v>
      </c>
      <c r="U518" s="25">
        <v>1855.0</v>
      </c>
      <c r="V518" s="33" t="s">
        <v>36</v>
      </c>
      <c r="W518" s="5"/>
      <c r="X518" s="27">
        <f t="shared" si="3"/>
        <v>41</v>
      </c>
      <c r="Y518" s="28">
        <f t="shared" si="4"/>
        <v>0.07143518519</v>
      </c>
      <c r="Z518" s="27" t="str">
        <f t="shared" si="5"/>
        <v/>
      </c>
      <c r="AG518" s="10"/>
    </row>
    <row r="519">
      <c r="A519" s="23">
        <v>516.0</v>
      </c>
      <c r="B519" s="10" t="s">
        <v>1060</v>
      </c>
      <c r="C519" s="18">
        <v>43546.746458333335</v>
      </c>
      <c r="D519" s="18">
        <v>43661.504525462966</v>
      </c>
      <c r="E519" s="10" t="s">
        <v>39</v>
      </c>
      <c r="F519" s="23">
        <v>0.0</v>
      </c>
      <c r="G519" s="25">
        <v>1688.0</v>
      </c>
      <c r="H519" s="23">
        <v>86.0</v>
      </c>
      <c r="I519" s="23">
        <v>90.0</v>
      </c>
      <c r="J519" s="23">
        <v>7.0</v>
      </c>
      <c r="K519" s="23">
        <v>65.0</v>
      </c>
      <c r="L519" s="23">
        <v>24049.0</v>
      </c>
      <c r="M519" s="23">
        <v>0.0</v>
      </c>
      <c r="N519" s="10" t="s">
        <v>36</v>
      </c>
      <c r="O519" s="10" t="s">
        <v>36</v>
      </c>
      <c r="P519" s="23">
        <v>0.0</v>
      </c>
      <c r="Q519" s="23">
        <v>0.0</v>
      </c>
      <c r="R519" s="23">
        <v>0.0</v>
      </c>
      <c r="S519" s="10" t="s">
        <v>36</v>
      </c>
      <c r="T519" s="14" t="s">
        <v>36</v>
      </c>
      <c r="U519" s="25">
        <v>2104.0</v>
      </c>
      <c r="V519" s="26">
        <v>29.0</v>
      </c>
      <c r="W519" s="5"/>
      <c r="X519" s="27">
        <f t="shared" si="3"/>
        <v>162</v>
      </c>
      <c r="Y519" s="28">
        <f t="shared" si="4"/>
        <v>0.2938310185</v>
      </c>
      <c r="Z519" s="27" t="str">
        <f t="shared" si="5"/>
        <v/>
      </c>
      <c r="AA519" s="29"/>
      <c r="AB519" s="29"/>
      <c r="AC519" s="29"/>
      <c r="AG519" s="10"/>
    </row>
    <row r="520">
      <c r="A520" s="23">
        <v>517.0</v>
      </c>
      <c r="B520" s="10" t="s">
        <v>1061</v>
      </c>
      <c r="C520" s="18">
        <v>42973.88445601852</v>
      </c>
      <c r="D520" s="18">
        <v>43598.61854166666</v>
      </c>
      <c r="E520" s="10" t="s">
        <v>39</v>
      </c>
      <c r="F520" s="23">
        <v>0.0</v>
      </c>
      <c r="G520" s="25">
        <v>1688.0</v>
      </c>
      <c r="H520" s="23">
        <v>107.0</v>
      </c>
      <c r="I520" s="23">
        <v>24.0</v>
      </c>
      <c r="J520" s="23">
        <v>0.0</v>
      </c>
      <c r="K520" s="23">
        <v>7.0</v>
      </c>
      <c r="L520" s="23">
        <v>6623.0</v>
      </c>
      <c r="M520" s="23">
        <v>0.0</v>
      </c>
      <c r="N520" s="23">
        <v>1343.0</v>
      </c>
      <c r="O520" s="23">
        <v>164.0</v>
      </c>
      <c r="P520" s="23">
        <v>7.0</v>
      </c>
      <c r="Q520" s="23">
        <v>0.0</v>
      </c>
      <c r="R520" s="23">
        <v>1.0</v>
      </c>
      <c r="S520" s="23">
        <v>6623.0</v>
      </c>
      <c r="T520" s="25">
        <v>0.0</v>
      </c>
      <c r="U520" s="25">
        <v>1629.0</v>
      </c>
      <c r="V520" s="14" t="s">
        <v>36</v>
      </c>
      <c r="W520" s="5"/>
      <c r="X520" s="27">
        <f t="shared" si="3"/>
        <v>31</v>
      </c>
      <c r="Y520" s="28">
        <f t="shared" si="4"/>
        <v>63.17981481</v>
      </c>
      <c r="Z520" s="27" t="str">
        <f t="shared" si="5"/>
        <v/>
      </c>
      <c r="AG520" s="10"/>
    </row>
    <row r="521">
      <c r="A521" s="23">
        <v>518.0</v>
      </c>
      <c r="B521" s="10" t="s">
        <v>1062</v>
      </c>
      <c r="C521" s="18">
        <v>43595.295590277776</v>
      </c>
      <c r="D521" s="18">
        <v>43661.448958333334</v>
      </c>
      <c r="E521" s="10" t="s">
        <v>39</v>
      </c>
      <c r="F521" s="23">
        <v>4.0</v>
      </c>
      <c r="G521" s="25">
        <v>1687.0</v>
      </c>
      <c r="H521" s="23">
        <v>57.0</v>
      </c>
      <c r="I521" s="23">
        <v>45.0</v>
      </c>
      <c r="J521" s="23">
        <v>5.0</v>
      </c>
      <c r="K521" s="23">
        <v>17.0</v>
      </c>
      <c r="L521" s="23">
        <v>5277.0</v>
      </c>
      <c r="M521" s="23">
        <v>0.0</v>
      </c>
      <c r="N521" s="23">
        <v>1179.0</v>
      </c>
      <c r="O521" s="23">
        <v>222.0</v>
      </c>
      <c r="P521" s="23">
        <v>2.0</v>
      </c>
      <c r="Q521" s="23">
        <v>0.0</v>
      </c>
      <c r="R521" s="23">
        <v>0.0</v>
      </c>
      <c r="S521" s="23">
        <v>5277.0</v>
      </c>
      <c r="T521" s="25">
        <v>0.0</v>
      </c>
      <c r="U521" s="25">
        <v>1214.0</v>
      </c>
      <c r="V521" s="33" t="s">
        <v>36</v>
      </c>
      <c r="W521" s="5"/>
      <c r="X521" s="27">
        <f t="shared" si="3"/>
        <v>67</v>
      </c>
      <c r="Y521" s="28">
        <f t="shared" si="4"/>
        <v>0.3493981481</v>
      </c>
      <c r="Z521" s="27" t="str">
        <f t="shared" si="5"/>
        <v/>
      </c>
      <c r="AA521" s="29"/>
      <c r="AB521" s="29"/>
      <c r="AC521" s="29"/>
      <c r="AG521" s="10"/>
    </row>
    <row r="522">
      <c r="A522" s="23">
        <v>519.0</v>
      </c>
      <c r="B522" s="10" t="s">
        <v>1064</v>
      </c>
      <c r="C522" s="18">
        <v>42168.45449074074</v>
      </c>
      <c r="D522" s="18">
        <v>43604.368935185186</v>
      </c>
      <c r="E522" s="10" t="s">
        <v>39</v>
      </c>
      <c r="F522" s="23">
        <v>0.0</v>
      </c>
      <c r="G522" s="25">
        <v>1687.0</v>
      </c>
      <c r="H522" s="23">
        <v>90.0</v>
      </c>
      <c r="I522" s="23">
        <v>33.0</v>
      </c>
      <c r="J522" s="23">
        <v>2.0</v>
      </c>
      <c r="K522" s="23">
        <v>20.0</v>
      </c>
      <c r="L522" s="23">
        <v>78382.0</v>
      </c>
      <c r="M522" s="23">
        <v>0.0</v>
      </c>
      <c r="N522" s="10" t="s">
        <v>36</v>
      </c>
      <c r="O522" s="10" t="s">
        <v>36</v>
      </c>
      <c r="P522" s="23">
        <v>0.0</v>
      </c>
      <c r="Q522" s="23">
        <v>0.0</v>
      </c>
      <c r="R522" s="23">
        <v>0.0</v>
      </c>
      <c r="S522" s="10" t="s">
        <v>36</v>
      </c>
      <c r="T522" s="14" t="s">
        <v>36</v>
      </c>
      <c r="U522" s="25">
        <v>1740.0</v>
      </c>
      <c r="V522" s="33" t="s">
        <v>36</v>
      </c>
      <c r="W522" s="5"/>
      <c r="X522" s="27">
        <f t="shared" si="3"/>
        <v>55</v>
      </c>
      <c r="Y522" s="28">
        <f t="shared" si="4"/>
        <v>57.4294213</v>
      </c>
      <c r="Z522" s="27" t="str">
        <f t="shared" si="5"/>
        <v/>
      </c>
      <c r="AA522" s="29"/>
      <c r="AB522" s="29"/>
      <c r="AC522" s="29"/>
      <c r="AG522" s="10"/>
    </row>
    <row r="523">
      <c r="A523" s="23">
        <v>520.0</v>
      </c>
      <c r="B523" s="10" t="s">
        <v>195</v>
      </c>
      <c r="C523" s="18">
        <v>42220.368680555555</v>
      </c>
      <c r="D523" s="18">
        <v>43661.651192129626</v>
      </c>
      <c r="E523" s="10" t="s">
        <v>39</v>
      </c>
      <c r="F523" s="23">
        <v>17.0</v>
      </c>
      <c r="G523" s="25">
        <v>1686.0</v>
      </c>
      <c r="H523" s="23">
        <v>41.0</v>
      </c>
      <c r="I523" s="23">
        <v>1339.0</v>
      </c>
      <c r="J523" s="23">
        <v>187.0</v>
      </c>
      <c r="K523" s="23">
        <v>892.0</v>
      </c>
      <c r="L523" s="23">
        <v>3566.0</v>
      </c>
      <c r="M523" s="23">
        <v>0.0</v>
      </c>
      <c r="N523" s="23">
        <v>1641.0</v>
      </c>
      <c r="O523" s="23">
        <v>68.0</v>
      </c>
      <c r="P523" s="23">
        <v>368.0</v>
      </c>
      <c r="Q523" s="23">
        <v>42.0</v>
      </c>
      <c r="R523" s="23">
        <v>207.0</v>
      </c>
      <c r="S523" s="23">
        <v>3566.0</v>
      </c>
      <c r="T523" s="25">
        <v>0.0</v>
      </c>
      <c r="U523" s="25">
        <v>1742.0</v>
      </c>
      <c r="V523" s="25">
        <v>16.0</v>
      </c>
      <c r="W523" s="5"/>
      <c r="X523" s="27">
        <f t="shared" si="3"/>
        <v>2418</v>
      </c>
      <c r="Y523" s="28">
        <f t="shared" si="4"/>
        <v>0.1471643519</v>
      </c>
      <c r="Z523" s="27" t="str">
        <f t="shared" si="5"/>
        <v>SI</v>
      </c>
      <c r="AA523" s="29"/>
      <c r="AB523" s="29"/>
      <c r="AC523" s="29"/>
      <c r="AG523" s="10"/>
    </row>
    <row r="524">
      <c r="A524" s="23">
        <v>521.0</v>
      </c>
      <c r="B524" s="10" t="s">
        <v>1066</v>
      </c>
      <c r="C524" s="18">
        <v>40791.78141203704</v>
      </c>
      <c r="D524" s="18">
        <v>43656.649988425925</v>
      </c>
      <c r="E524" s="10" t="s">
        <v>39</v>
      </c>
      <c r="F524" s="23">
        <v>0.0</v>
      </c>
      <c r="G524" s="25">
        <v>1686.0</v>
      </c>
      <c r="H524" s="23">
        <v>133.0</v>
      </c>
      <c r="I524" s="23">
        <v>299.0</v>
      </c>
      <c r="J524" s="23">
        <v>21.0</v>
      </c>
      <c r="K524" s="23">
        <v>243.0</v>
      </c>
      <c r="L524" s="23">
        <v>11635.0</v>
      </c>
      <c r="M524" s="23">
        <v>0.0</v>
      </c>
      <c r="N524" s="23">
        <v>1310.0</v>
      </c>
      <c r="O524" s="23">
        <v>181.0</v>
      </c>
      <c r="P524" s="23">
        <v>3.0</v>
      </c>
      <c r="Q524" s="23">
        <v>0.0</v>
      </c>
      <c r="R524" s="23">
        <v>3.0</v>
      </c>
      <c r="S524" s="23">
        <v>11635.0</v>
      </c>
      <c r="T524" s="25">
        <v>0.0</v>
      </c>
      <c r="U524" s="25">
        <v>1960.0</v>
      </c>
      <c r="V524" s="14" t="s">
        <v>36</v>
      </c>
      <c r="W524" s="5"/>
      <c r="X524" s="27">
        <f t="shared" si="3"/>
        <v>563</v>
      </c>
      <c r="Y524" s="28">
        <f t="shared" si="4"/>
        <v>5.148368056</v>
      </c>
      <c r="Z524" s="27" t="str">
        <f t="shared" si="5"/>
        <v/>
      </c>
      <c r="AG524" s="10"/>
    </row>
    <row r="525">
      <c r="A525" s="23">
        <v>522.0</v>
      </c>
      <c r="B525" s="10" t="s">
        <v>1068</v>
      </c>
      <c r="C525" s="18">
        <v>42879.37268518518</v>
      </c>
      <c r="D525" s="18">
        <v>43661.603946759256</v>
      </c>
      <c r="E525" s="10" t="s">
        <v>39</v>
      </c>
      <c r="F525" s="23">
        <v>6.0</v>
      </c>
      <c r="G525" s="25">
        <v>1686.0</v>
      </c>
      <c r="H525" s="23">
        <v>54.0</v>
      </c>
      <c r="I525" s="23">
        <v>282.0</v>
      </c>
      <c r="J525" s="23">
        <v>36.0</v>
      </c>
      <c r="K525" s="23">
        <v>190.0</v>
      </c>
      <c r="L525" s="23">
        <v>16376.0</v>
      </c>
      <c r="M525" s="23">
        <v>0.0</v>
      </c>
      <c r="N525" s="10" t="s">
        <v>36</v>
      </c>
      <c r="O525" s="10" t="s">
        <v>36</v>
      </c>
      <c r="P525" s="23">
        <v>0.0</v>
      </c>
      <c r="Q525" s="23">
        <v>0.0</v>
      </c>
      <c r="R525" s="23">
        <v>0.0</v>
      </c>
      <c r="S525" s="10" t="s">
        <v>36</v>
      </c>
      <c r="T525" s="14" t="s">
        <v>36</v>
      </c>
      <c r="U525" s="25">
        <v>1630.0</v>
      </c>
      <c r="V525" s="14" t="s">
        <v>36</v>
      </c>
      <c r="W525" s="5"/>
      <c r="X525" s="27">
        <f t="shared" si="3"/>
        <v>508</v>
      </c>
      <c r="Y525" s="28">
        <f t="shared" si="4"/>
        <v>0.1944097222</v>
      </c>
      <c r="Z525" s="27" t="str">
        <f t="shared" si="5"/>
        <v/>
      </c>
      <c r="AA525" s="29"/>
      <c r="AB525" s="29"/>
      <c r="AC525" s="29"/>
      <c r="AG525" s="10"/>
    </row>
    <row r="526">
      <c r="A526" s="23">
        <v>523.0</v>
      </c>
      <c r="B526" s="10" t="s">
        <v>1070</v>
      </c>
      <c r="C526" s="18">
        <v>43116.54819444445</v>
      </c>
      <c r="D526" s="18">
        <v>43530.51770833333</v>
      </c>
      <c r="E526" s="10" t="s">
        <v>39</v>
      </c>
      <c r="F526" s="23">
        <v>0.0</v>
      </c>
      <c r="G526" s="25">
        <v>1686.0</v>
      </c>
      <c r="H526" s="23">
        <v>94.0</v>
      </c>
      <c r="I526" s="23">
        <v>21.0</v>
      </c>
      <c r="J526" s="23">
        <v>0.0</v>
      </c>
      <c r="K526" s="23">
        <v>2.0</v>
      </c>
      <c r="L526" s="23">
        <v>31686.0</v>
      </c>
      <c r="M526" s="23">
        <v>0.0</v>
      </c>
      <c r="N526" s="23">
        <v>1131.0</v>
      </c>
      <c r="O526" s="23">
        <v>210.0</v>
      </c>
      <c r="P526" s="23">
        <v>1.0</v>
      </c>
      <c r="Q526" s="23">
        <v>0.0</v>
      </c>
      <c r="R526" s="23">
        <v>2.0</v>
      </c>
      <c r="S526" s="23">
        <v>31686.0</v>
      </c>
      <c r="T526" s="25">
        <v>0.0</v>
      </c>
      <c r="U526" s="25">
        <v>2012.0</v>
      </c>
      <c r="V526" s="33" t="s">
        <v>36</v>
      </c>
      <c r="W526" s="5"/>
      <c r="X526" s="27">
        <f t="shared" si="3"/>
        <v>23</v>
      </c>
      <c r="Y526" s="28">
        <f t="shared" si="4"/>
        <v>131.2806481</v>
      </c>
      <c r="Z526" s="27" t="str">
        <f t="shared" si="5"/>
        <v/>
      </c>
      <c r="AG526" s="10"/>
    </row>
    <row r="527">
      <c r="A527" s="23">
        <v>524.0</v>
      </c>
      <c r="B527" s="10" t="s">
        <v>1071</v>
      </c>
      <c r="C527" s="18">
        <v>40656.59510416666</v>
      </c>
      <c r="D527" s="18">
        <v>43426.796273148146</v>
      </c>
      <c r="E527" s="10" t="s">
        <v>39</v>
      </c>
      <c r="F527" s="23">
        <v>0.0</v>
      </c>
      <c r="G527" s="25">
        <v>1686.0</v>
      </c>
      <c r="H527" s="23">
        <v>78.0</v>
      </c>
      <c r="I527" s="23">
        <v>1469.0</v>
      </c>
      <c r="J527" s="23">
        <v>231.0</v>
      </c>
      <c r="K527" s="23">
        <v>847.0</v>
      </c>
      <c r="L527" s="23">
        <v>27860.0</v>
      </c>
      <c r="M527" s="23">
        <v>0.0</v>
      </c>
      <c r="N527" s="23">
        <v>1508.0</v>
      </c>
      <c r="O527" s="23">
        <v>100.0</v>
      </c>
      <c r="P527" s="23">
        <v>12.0</v>
      </c>
      <c r="Q527" s="23">
        <v>0.0</v>
      </c>
      <c r="R527" s="23">
        <v>6.0</v>
      </c>
      <c r="S527" s="23">
        <v>27860.0</v>
      </c>
      <c r="T527" s="25">
        <v>0.0</v>
      </c>
      <c r="U527" s="25">
        <v>2005.0</v>
      </c>
      <c r="V527" s="33" t="s">
        <v>36</v>
      </c>
      <c r="W527" s="5"/>
      <c r="X527" s="27">
        <f t="shared" si="3"/>
        <v>2547</v>
      </c>
      <c r="Y527" s="28">
        <f t="shared" si="4"/>
        <v>235.0020833</v>
      </c>
      <c r="Z527" s="27" t="str">
        <f t="shared" si="5"/>
        <v/>
      </c>
      <c r="AA527" s="29"/>
      <c r="AB527" s="29"/>
      <c r="AC527" s="29"/>
      <c r="AG527" s="10"/>
    </row>
    <row r="528">
      <c r="A528" s="23">
        <v>525.0</v>
      </c>
      <c r="B528" s="10" t="s">
        <v>1073</v>
      </c>
      <c r="C528" s="18">
        <v>42807.206342592595</v>
      </c>
      <c r="D528" s="18">
        <v>43613.3403587963</v>
      </c>
      <c r="E528" s="10" t="s">
        <v>39</v>
      </c>
      <c r="F528" s="23">
        <v>0.0</v>
      </c>
      <c r="G528" s="25">
        <v>1685.0</v>
      </c>
      <c r="H528" s="23">
        <v>88.0</v>
      </c>
      <c r="I528" s="23">
        <v>44.0</v>
      </c>
      <c r="J528" s="23">
        <v>3.0</v>
      </c>
      <c r="K528" s="23">
        <v>29.0</v>
      </c>
      <c r="L528" s="23">
        <v>15300.0</v>
      </c>
      <c r="M528" s="23">
        <v>0.0</v>
      </c>
      <c r="N528" s="10" t="s">
        <v>36</v>
      </c>
      <c r="O528" s="10" t="s">
        <v>36</v>
      </c>
      <c r="P528" s="23">
        <v>0.0</v>
      </c>
      <c r="Q528" s="23">
        <v>0.0</v>
      </c>
      <c r="R528" s="23">
        <v>0.0</v>
      </c>
      <c r="S528" s="10" t="s">
        <v>36</v>
      </c>
      <c r="T528" s="14" t="s">
        <v>36</v>
      </c>
      <c r="U528" s="25">
        <v>1431.0</v>
      </c>
      <c r="V528" s="14" t="s">
        <v>36</v>
      </c>
      <c r="W528" s="5"/>
      <c r="X528" s="27">
        <f t="shared" si="3"/>
        <v>76</v>
      </c>
      <c r="Y528" s="28">
        <f t="shared" si="4"/>
        <v>48.45799769</v>
      </c>
      <c r="Z528" s="27" t="str">
        <f t="shared" si="5"/>
        <v/>
      </c>
      <c r="AA528" s="29"/>
      <c r="AB528" s="29"/>
      <c r="AC528" s="29"/>
      <c r="AG528" s="10"/>
    </row>
    <row r="529">
      <c r="A529" s="23">
        <v>526.0</v>
      </c>
      <c r="B529" s="10" t="s">
        <v>140</v>
      </c>
      <c r="C529" s="18">
        <v>42854.34396990741</v>
      </c>
      <c r="D529" s="18">
        <v>43661.30674768519</v>
      </c>
      <c r="E529" s="10" t="s">
        <v>39</v>
      </c>
      <c r="F529" s="23">
        <v>7.0</v>
      </c>
      <c r="G529" s="25">
        <v>1684.0</v>
      </c>
      <c r="H529" s="23">
        <v>72.0</v>
      </c>
      <c r="I529" s="23">
        <v>99.0</v>
      </c>
      <c r="J529" s="23">
        <v>25.0</v>
      </c>
      <c r="K529" s="23">
        <v>67.0</v>
      </c>
      <c r="L529" s="23">
        <v>18689.0</v>
      </c>
      <c r="M529" s="23">
        <v>0.0</v>
      </c>
      <c r="N529" s="23">
        <v>1435.0</v>
      </c>
      <c r="O529" s="23">
        <v>82.0</v>
      </c>
      <c r="P529" s="23">
        <v>31.0</v>
      </c>
      <c r="Q529" s="23">
        <v>16.0</v>
      </c>
      <c r="R529" s="23">
        <v>29.0</v>
      </c>
      <c r="S529" s="23">
        <v>18689.0</v>
      </c>
      <c r="T529" s="25">
        <v>0.0</v>
      </c>
      <c r="U529" s="25">
        <v>2194.0</v>
      </c>
      <c r="V529" s="25">
        <v>16.0</v>
      </c>
      <c r="W529" s="5"/>
      <c r="X529" s="27">
        <f t="shared" si="3"/>
        <v>191</v>
      </c>
      <c r="Y529" s="28">
        <f t="shared" si="4"/>
        <v>0.4916087963</v>
      </c>
      <c r="Z529" s="27" t="str">
        <f t="shared" si="5"/>
        <v>SI</v>
      </c>
      <c r="AA529" s="29"/>
      <c r="AB529" s="29"/>
      <c r="AC529" s="29"/>
      <c r="AG529" s="10"/>
    </row>
    <row r="530">
      <c r="A530" s="23">
        <v>527.0</v>
      </c>
      <c r="B530" s="10" t="s">
        <v>1075</v>
      </c>
      <c r="C530" s="18">
        <v>43582.68361111111</v>
      </c>
      <c r="D530" s="18">
        <v>43661.6634375</v>
      </c>
      <c r="E530" s="10" t="s">
        <v>39</v>
      </c>
      <c r="F530" s="23">
        <v>1.0</v>
      </c>
      <c r="G530" s="25">
        <v>1684.0</v>
      </c>
      <c r="H530" s="23">
        <v>60.0</v>
      </c>
      <c r="I530" s="23">
        <v>98.0</v>
      </c>
      <c r="J530" s="23">
        <v>9.0</v>
      </c>
      <c r="K530" s="23">
        <v>12.0</v>
      </c>
      <c r="L530" s="23">
        <v>2308.0</v>
      </c>
      <c r="M530" s="23">
        <v>1.82</v>
      </c>
      <c r="N530" s="10" t="s">
        <v>36</v>
      </c>
      <c r="O530" s="10" t="s">
        <v>36</v>
      </c>
      <c r="P530" s="23">
        <v>0.0</v>
      </c>
      <c r="Q530" s="23">
        <v>0.0</v>
      </c>
      <c r="R530" s="23">
        <v>0.0</v>
      </c>
      <c r="S530" s="10" t="s">
        <v>36</v>
      </c>
      <c r="T530" s="14" t="s">
        <v>36</v>
      </c>
      <c r="U530" s="25">
        <v>1539.0</v>
      </c>
      <c r="V530" s="25">
        <v>14.0</v>
      </c>
      <c r="W530" s="5"/>
      <c r="X530" s="27">
        <f t="shared" si="3"/>
        <v>119</v>
      </c>
      <c r="Y530" s="28">
        <f t="shared" si="4"/>
        <v>0.1349189815</v>
      </c>
      <c r="Z530" s="27" t="str">
        <f t="shared" si="5"/>
        <v/>
      </c>
      <c r="AG530" s="10"/>
    </row>
    <row r="531">
      <c r="A531" s="23">
        <v>528.0</v>
      </c>
      <c r="B531" s="10" t="s">
        <v>1076</v>
      </c>
      <c r="C531" s="18">
        <v>41069.45232638889</v>
      </c>
      <c r="D531" s="18">
        <v>43661.714212962965</v>
      </c>
      <c r="E531" s="10" t="s">
        <v>35</v>
      </c>
      <c r="F531" s="23">
        <v>0.0</v>
      </c>
      <c r="G531" s="25">
        <v>1684.0</v>
      </c>
      <c r="H531" s="23">
        <v>97.0</v>
      </c>
      <c r="I531" s="23">
        <v>10.0</v>
      </c>
      <c r="J531" s="23">
        <v>0.0</v>
      </c>
      <c r="K531" s="23">
        <v>9.0</v>
      </c>
      <c r="L531" s="23">
        <v>30125.0</v>
      </c>
      <c r="M531" s="23">
        <v>0.0</v>
      </c>
      <c r="N531" s="10" t="s">
        <v>36</v>
      </c>
      <c r="O531" s="10" t="s">
        <v>36</v>
      </c>
      <c r="P531" s="23">
        <v>0.0</v>
      </c>
      <c r="Q531" s="23">
        <v>0.0</v>
      </c>
      <c r="R531" s="23">
        <v>0.0</v>
      </c>
      <c r="S531" s="10" t="s">
        <v>36</v>
      </c>
      <c r="T531" s="14" t="s">
        <v>36</v>
      </c>
      <c r="U531" s="25">
        <v>2445.0</v>
      </c>
      <c r="V531" s="33" t="s">
        <v>36</v>
      </c>
      <c r="W531" s="5"/>
      <c r="X531" s="27">
        <f t="shared" si="3"/>
        <v>19</v>
      </c>
      <c r="Y531" s="28">
        <f t="shared" si="4"/>
        <v>0.08414351851</v>
      </c>
      <c r="Z531" s="27" t="str">
        <f t="shared" si="5"/>
        <v/>
      </c>
      <c r="AA531" s="29"/>
      <c r="AB531" s="29"/>
      <c r="AC531" s="29"/>
      <c r="AG531" s="10"/>
    </row>
    <row r="532">
      <c r="A532" s="23">
        <v>529.0</v>
      </c>
      <c r="B532" s="10" t="s">
        <v>1078</v>
      </c>
      <c r="C532" s="18">
        <v>42979.36090277778</v>
      </c>
      <c r="D532" s="18">
        <v>43643.50881944445</v>
      </c>
      <c r="E532" s="10" t="s">
        <v>39</v>
      </c>
      <c r="F532" s="23">
        <v>0.0</v>
      </c>
      <c r="G532" s="25">
        <v>1683.0</v>
      </c>
      <c r="H532" s="23">
        <v>140.0</v>
      </c>
      <c r="I532" s="23">
        <v>66.0</v>
      </c>
      <c r="J532" s="23">
        <v>2.0</v>
      </c>
      <c r="K532" s="23">
        <v>23.0</v>
      </c>
      <c r="L532" s="23">
        <v>11971.0</v>
      </c>
      <c r="M532" s="23">
        <v>0.0</v>
      </c>
      <c r="N532" s="10" t="s">
        <v>36</v>
      </c>
      <c r="O532" s="10" t="s">
        <v>36</v>
      </c>
      <c r="P532" s="23">
        <v>0.0</v>
      </c>
      <c r="Q532" s="23">
        <v>0.0</v>
      </c>
      <c r="R532" s="23">
        <v>0.0</v>
      </c>
      <c r="S532" s="10" t="s">
        <v>36</v>
      </c>
      <c r="T532" s="14" t="s">
        <v>36</v>
      </c>
      <c r="U532" s="25">
        <v>1402.0</v>
      </c>
      <c r="V532" s="26">
        <v>15.0</v>
      </c>
      <c r="W532" s="5"/>
      <c r="X532" s="27">
        <f t="shared" si="3"/>
        <v>91</v>
      </c>
      <c r="Y532" s="28">
        <f t="shared" si="4"/>
        <v>18.28953704</v>
      </c>
      <c r="Z532" s="27" t="str">
        <f t="shared" si="5"/>
        <v/>
      </c>
      <c r="AA532" s="29"/>
      <c r="AB532" s="29"/>
      <c r="AC532" s="29"/>
      <c r="AG532" s="10"/>
    </row>
    <row r="533">
      <c r="A533" s="23">
        <v>530.0</v>
      </c>
      <c r="B533" s="10" t="s">
        <v>1080</v>
      </c>
      <c r="C533" s="18">
        <v>42781.589537037034</v>
      </c>
      <c r="D533" s="18">
        <v>43661.74699074074</v>
      </c>
      <c r="E533" s="10" t="s">
        <v>39</v>
      </c>
      <c r="F533" s="23">
        <v>1.0</v>
      </c>
      <c r="G533" s="25">
        <v>1683.0</v>
      </c>
      <c r="H533" s="23">
        <v>104.0</v>
      </c>
      <c r="I533" s="23">
        <v>213.0</v>
      </c>
      <c r="J533" s="23">
        <v>13.0</v>
      </c>
      <c r="K533" s="23">
        <v>69.0</v>
      </c>
      <c r="L533" s="23">
        <v>17891.0</v>
      </c>
      <c r="M533" s="23">
        <v>0.0</v>
      </c>
      <c r="N533" s="23">
        <v>1539.0</v>
      </c>
      <c r="O533" s="23">
        <v>127.0</v>
      </c>
      <c r="P533" s="23">
        <v>15.0</v>
      </c>
      <c r="Q533" s="23">
        <v>0.0</v>
      </c>
      <c r="R533" s="23">
        <v>0.0</v>
      </c>
      <c r="S533" s="23">
        <v>17891.0</v>
      </c>
      <c r="T533" s="25">
        <v>0.0</v>
      </c>
      <c r="U533" s="25">
        <v>1490.0</v>
      </c>
      <c r="V533" s="26">
        <v>9.0</v>
      </c>
      <c r="W533" s="5"/>
      <c r="X533" s="27">
        <f t="shared" si="3"/>
        <v>295</v>
      </c>
      <c r="Y533" s="28">
        <f t="shared" si="4"/>
        <v>0.05136574074</v>
      </c>
      <c r="Z533" s="27" t="str">
        <f t="shared" si="5"/>
        <v/>
      </c>
      <c r="AC533" s="40"/>
      <c r="AG533" s="10"/>
    </row>
    <row r="534">
      <c r="A534" s="23">
        <v>531.0</v>
      </c>
      <c r="B534" s="10" t="s">
        <v>1081</v>
      </c>
      <c r="C534" s="18">
        <v>43653.41226851852</v>
      </c>
      <c r="D534" s="18">
        <v>43661.74789351852</v>
      </c>
      <c r="E534" s="10" t="s">
        <v>39</v>
      </c>
      <c r="F534" s="23">
        <v>3.0</v>
      </c>
      <c r="G534" s="25">
        <v>1681.0</v>
      </c>
      <c r="H534" s="23">
        <v>146.0</v>
      </c>
      <c r="I534" s="23">
        <v>9.0</v>
      </c>
      <c r="J534" s="23">
        <v>0.0</v>
      </c>
      <c r="K534" s="23">
        <v>5.0</v>
      </c>
      <c r="L534" s="23">
        <v>30864.0</v>
      </c>
      <c r="M534" s="23">
        <v>0.0</v>
      </c>
      <c r="N534" s="10" t="s">
        <v>36</v>
      </c>
      <c r="O534" s="10" t="s">
        <v>36</v>
      </c>
      <c r="P534" s="23">
        <v>0.0</v>
      </c>
      <c r="Q534" s="23">
        <v>0.0</v>
      </c>
      <c r="R534" s="23">
        <v>0.0</v>
      </c>
      <c r="S534" s="10" t="s">
        <v>36</v>
      </c>
      <c r="T534" s="14" t="s">
        <v>36</v>
      </c>
      <c r="U534" s="25">
        <v>2152.0</v>
      </c>
      <c r="V534" s="14" t="s">
        <v>36</v>
      </c>
      <c r="W534" s="5"/>
      <c r="X534" s="27">
        <f t="shared" si="3"/>
        <v>14</v>
      </c>
      <c r="Y534" s="28">
        <f t="shared" si="4"/>
        <v>0.05046296296</v>
      </c>
      <c r="Z534" s="27" t="str">
        <f t="shared" si="5"/>
        <v/>
      </c>
      <c r="AA534" s="29"/>
      <c r="AB534" s="29"/>
      <c r="AC534" s="29"/>
      <c r="AG534" s="10"/>
    </row>
    <row r="535">
      <c r="A535" s="23">
        <v>532.0</v>
      </c>
      <c r="B535" s="10" t="s">
        <v>366</v>
      </c>
      <c r="C535" s="18">
        <v>40951.37648148148</v>
      </c>
      <c r="D535" s="18">
        <v>43661.596875</v>
      </c>
      <c r="E535" s="10" t="s">
        <v>39</v>
      </c>
      <c r="F535" s="23">
        <v>4.0</v>
      </c>
      <c r="G535" s="25">
        <v>1681.0</v>
      </c>
      <c r="H535" s="23">
        <v>73.0</v>
      </c>
      <c r="I535" s="23">
        <v>169.0</v>
      </c>
      <c r="J535" s="23">
        <v>21.0</v>
      </c>
      <c r="K535" s="23">
        <v>159.0</v>
      </c>
      <c r="L535" s="23">
        <v>34018.0</v>
      </c>
      <c r="M535" s="23">
        <v>30.0</v>
      </c>
      <c r="N535" s="23">
        <v>1671.0</v>
      </c>
      <c r="O535" s="23">
        <v>179.0</v>
      </c>
      <c r="P535" s="23">
        <v>19.0</v>
      </c>
      <c r="Q535" s="23">
        <v>1.0</v>
      </c>
      <c r="R535" s="23">
        <v>10.0</v>
      </c>
      <c r="S535" s="23">
        <v>34018.0</v>
      </c>
      <c r="T535" s="25">
        <v>30.0</v>
      </c>
      <c r="U535" s="25">
        <v>1809.0</v>
      </c>
      <c r="V535" s="26">
        <v>21.0</v>
      </c>
      <c r="W535" s="5"/>
      <c r="X535" s="27">
        <f t="shared" si="3"/>
        <v>349</v>
      </c>
      <c r="Y535" s="28">
        <f t="shared" si="4"/>
        <v>0.2014814815</v>
      </c>
      <c r="Z535" s="27" t="str">
        <f t="shared" si="5"/>
        <v>SI</v>
      </c>
      <c r="AA535" s="29"/>
      <c r="AB535" s="29"/>
      <c r="AC535" s="29"/>
      <c r="AG535" s="10"/>
    </row>
    <row r="536">
      <c r="A536" s="23">
        <v>533.0</v>
      </c>
      <c r="B536" s="10" t="s">
        <v>1083</v>
      </c>
      <c r="C536" s="18">
        <v>42935.26799768519</v>
      </c>
      <c r="D536" s="18">
        <v>43661.25476851852</v>
      </c>
      <c r="E536" s="10" t="s">
        <v>39</v>
      </c>
      <c r="F536" s="23">
        <v>0.0</v>
      </c>
      <c r="G536" s="25">
        <v>1681.0</v>
      </c>
      <c r="H536" s="23">
        <v>138.0</v>
      </c>
      <c r="I536" s="23">
        <v>26.0</v>
      </c>
      <c r="J536" s="23">
        <v>2.0</v>
      </c>
      <c r="K536" s="23">
        <v>10.0</v>
      </c>
      <c r="L536" s="23">
        <v>5808.0</v>
      </c>
      <c r="M536" s="23">
        <v>0.0</v>
      </c>
      <c r="N536" s="10" t="s">
        <v>36</v>
      </c>
      <c r="O536" s="10" t="s">
        <v>36</v>
      </c>
      <c r="P536" s="23">
        <v>0.0</v>
      </c>
      <c r="Q536" s="23">
        <v>0.0</v>
      </c>
      <c r="R536" s="23">
        <v>0.0</v>
      </c>
      <c r="S536" s="10" t="s">
        <v>36</v>
      </c>
      <c r="T536" s="14" t="s">
        <v>36</v>
      </c>
      <c r="U536" s="25">
        <v>1267.0</v>
      </c>
      <c r="V536" s="14" t="s">
        <v>36</v>
      </c>
      <c r="W536" s="5"/>
      <c r="X536" s="27">
        <f t="shared" si="3"/>
        <v>38</v>
      </c>
      <c r="Y536" s="28">
        <f t="shared" si="4"/>
        <v>0.543587963</v>
      </c>
      <c r="Z536" s="27" t="str">
        <f t="shared" si="5"/>
        <v/>
      </c>
      <c r="AA536" s="29"/>
      <c r="AB536" s="29"/>
      <c r="AC536" s="29"/>
      <c r="AG536" s="10"/>
    </row>
    <row r="537">
      <c r="A537" s="23">
        <v>534.0</v>
      </c>
      <c r="B537" s="10" t="s">
        <v>1085</v>
      </c>
      <c r="C537" s="18">
        <v>42423.83039351852</v>
      </c>
      <c r="D537" s="18">
        <v>43661.561631944445</v>
      </c>
      <c r="E537" s="10" t="s">
        <v>39</v>
      </c>
      <c r="F537" s="23">
        <v>0.0</v>
      </c>
      <c r="G537" s="25">
        <v>1680.0</v>
      </c>
      <c r="H537" s="23">
        <v>72.0</v>
      </c>
      <c r="I537" s="23">
        <v>453.0</v>
      </c>
      <c r="J537" s="23">
        <v>40.0</v>
      </c>
      <c r="K537" s="23">
        <v>272.0</v>
      </c>
      <c r="L537" s="23">
        <v>30859.0</v>
      </c>
      <c r="M537" s="23">
        <v>23.08</v>
      </c>
      <c r="N537" s="23">
        <v>1489.0</v>
      </c>
      <c r="O537" s="23">
        <v>219.0</v>
      </c>
      <c r="P537" s="23">
        <v>2.0</v>
      </c>
      <c r="Q537" s="23">
        <v>0.0</v>
      </c>
      <c r="R537" s="23">
        <v>0.0</v>
      </c>
      <c r="S537" s="23">
        <v>30859.0</v>
      </c>
      <c r="T537" s="25">
        <v>23.08</v>
      </c>
      <c r="U537" s="25">
        <v>1458.0</v>
      </c>
      <c r="V537" s="33" t="s">
        <v>36</v>
      </c>
      <c r="W537" s="5"/>
      <c r="X537" s="27">
        <f t="shared" si="3"/>
        <v>765</v>
      </c>
      <c r="Y537" s="28">
        <f t="shared" si="4"/>
        <v>0.236724537</v>
      </c>
      <c r="Z537" s="27" t="str">
        <f t="shared" si="5"/>
        <v/>
      </c>
      <c r="AG537" s="10"/>
    </row>
    <row r="538">
      <c r="A538" s="23">
        <v>535.0</v>
      </c>
      <c r="B538" s="10" t="s">
        <v>49</v>
      </c>
      <c r="C538" s="18">
        <v>42223.20539351852</v>
      </c>
      <c r="D538" s="18">
        <v>43661.45306712963</v>
      </c>
      <c r="E538" s="10" t="s">
        <v>35</v>
      </c>
      <c r="F538" s="23">
        <v>4.0</v>
      </c>
      <c r="G538" s="25">
        <v>1679.0</v>
      </c>
      <c r="H538" s="23">
        <v>61.0</v>
      </c>
      <c r="I538" s="23">
        <v>248.0</v>
      </c>
      <c r="J538" s="23">
        <v>30.0</v>
      </c>
      <c r="K538" s="23">
        <v>245.0</v>
      </c>
      <c r="L538" s="23">
        <v>36567.0</v>
      </c>
      <c r="M538" s="23">
        <v>0.0</v>
      </c>
      <c r="N538" s="10" t="s">
        <v>36</v>
      </c>
      <c r="O538" s="10" t="s">
        <v>36</v>
      </c>
      <c r="P538" s="23">
        <v>0.0</v>
      </c>
      <c r="Q538" s="23">
        <v>0.0</v>
      </c>
      <c r="R538" s="23">
        <v>0.0</v>
      </c>
      <c r="S538" s="10" t="s">
        <v>36</v>
      </c>
      <c r="T538" s="14" t="s">
        <v>36</v>
      </c>
      <c r="U538" s="25">
        <v>1567.0</v>
      </c>
      <c r="V538" s="25">
        <v>18.0</v>
      </c>
      <c r="W538" s="5"/>
      <c r="X538" s="27">
        <f t="shared" si="3"/>
        <v>523</v>
      </c>
      <c r="Y538" s="28">
        <f t="shared" si="4"/>
        <v>0.3452893518</v>
      </c>
      <c r="Z538" s="27" t="str">
        <f t="shared" si="5"/>
        <v>SI</v>
      </c>
      <c r="AC538" s="40"/>
      <c r="AG538" s="10"/>
    </row>
    <row r="539">
      <c r="A539" s="23">
        <v>536.0</v>
      </c>
      <c r="B539" s="10" t="s">
        <v>243</v>
      </c>
      <c r="C539" s="18">
        <v>42964.600648148145</v>
      </c>
      <c r="D539" s="18">
        <v>43661.75980324074</v>
      </c>
      <c r="E539" s="10" t="s">
        <v>39</v>
      </c>
      <c r="F539" s="23">
        <v>29.0</v>
      </c>
      <c r="G539" s="25">
        <v>1679.0</v>
      </c>
      <c r="H539" s="23">
        <v>53.0</v>
      </c>
      <c r="I539" s="23">
        <v>253.0</v>
      </c>
      <c r="J539" s="23">
        <v>35.0</v>
      </c>
      <c r="K539" s="23">
        <v>130.0</v>
      </c>
      <c r="L539" s="23">
        <v>48247.0</v>
      </c>
      <c r="M539" s="23">
        <v>0.0</v>
      </c>
      <c r="N539" s="23">
        <v>1328.0</v>
      </c>
      <c r="O539" s="23">
        <v>109.0</v>
      </c>
      <c r="P539" s="23">
        <v>20.0</v>
      </c>
      <c r="Q539" s="23">
        <v>4.0</v>
      </c>
      <c r="R539" s="23">
        <v>15.0</v>
      </c>
      <c r="S539" s="23">
        <v>48247.0</v>
      </c>
      <c r="T539" s="25">
        <v>0.0</v>
      </c>
      <c r="U539" s="25">
        <v>928.0</v>
      </c>
      <c r="V539" s="26">
        <v>20.0</v>
      </c>
      <c r="W539" s="5"/>
      <c r="X539" s="27">
        <f t="shared" si="3"/>
        <v>418</v>
      </c>
      <c r="Y539" s="28">
        <f t="shared" si="4"/>
        <v>0.03855324074</v>
      </c>
      <c r="Z539" s="27" t="str">
        <f t="shared" si="5"/>
        <v>SI</v>
      </c>
      <c r="AA539" s="29"/>
      <c r="AB539" s="29"/>
      <c r="AC539" s="29"/>
      <c r="AG539" s="10"/>
    </row>
    <row r="540">
      <c r="A540" s="23">
        <v>537.0</v>
      </c>
      <c r="B540" s="10" t="s">
        <v>369</v>
      </c>
      <c r="C540" s="18">
        <v>42993.74434027778</v>
      </c>
      <c r="D540" s="18">
        <v>43661.77855324074</v>
      </c>
      <c r="E540" s="10" t="s">
        <v>39</v>
      </c>
      <c r="F540" s="23">
        <v>4.0</v>
      </c>
      <c r="G540" s="25">
        <v>1679.0</v>
      </c>
      <c r="H540" s="23">
        <v>56.0</v>
      </c>
      <c r="I540" s="23">
        <v>204.0</v>
      </c>
      <c r="J540" s="23">
        <v>24.0</v>
      </c>
      <c r="K540" s="23">
        <v>135.0</v>
      </c>
      <c r="L540" s="23">
        <v>9710.0</v>
      </c>
      <c r="M540" s="23">
        <v>9.52</v>
      </c>
      <c r="N540" s="23">
        <v>800.0</v>
      </c>
      <c r="O540" s="23">
        <v>350.0</v>
      </c>
      <c r="P540" s="23">
        <v>0.0</v>
      </c>
      <c r="Q540" s="23">
        <v>0.0</v>
      </c>
      <c r="R540" s="23">
        <v>2.0</v>
      </c>
      <c r="S540" s="23">
        <v>9710.0</v>
      </c>
      <c r="T540" s="25">
        <v>9.52</v>
      </c>
      <c r="U540" s="25">
        <v>1826.0</v>
      </c>
      <c r="V540" s="25">
        <v>21.0</v>
      </c>
      <c r="W540" s="5"/>
      <c r="X540" s="27">
        <f t="shared" si="3"/>
        <v>363</v>
      </c>
      <c r="Y540" s="28">
        <f t="shared" si="4"/>
        <v>0.01980324074</v>
      </c>
      <c r="Z540" s="27" t="str">
        <f t="shared" si="5"/>
        <v>SI</v>
      </c>
      <c r="AA540" s="29"/>
      <c r="AB540" s="29"/>
      <c r="AC540" s="29"/>
      <c r="AG540" s="10"/>
    </row>
    <row r="541">
      <c r="A541" s="23">
        <v>538.0</v>
      </c>
      <c r="B541" s="10" t="s">
        <v>317</v>
      </c>
      <c r="C541" s="18">
        <v>43269.44993055556</v>
      </c>
      <c r="D541" s="18">
        <v>43661.71702546296</v>
      </c>
      <c r="E541" s="10" t="s">
        <v>39</v>
      </c>
      <c r="F541" s="23">
        <v>5.0</v>
      </c>
      <c r="G541" s="25">
        <v>1678.0</v>
      </c>
      <c r="H541" s="23">
        <v>72.0</v>
      </c>
      <c r="I541" s="23">
        <v>116.0</v>
      </c>
      <c r="J541" s="23">
        <v>10.0</v>
      </c>
      <c r="K541" s="23">
        <v>54.0</v>
      </c>
      <c r="L541" s="23">
        <v>14036.0</v>
      </c>
      <c r="M541" s="23">
        <v>0.0</v>
      </c>
      <c r="N541" s="23">
        <v>1277.0</v>
      </c>
      <c r="O541" s="23">
        <v>157.0</v>
      </c>
      <c r="P541" s="23">
        <v>4.0</v>
      </c>
      <c r="Q541" s="23">
        <v>0.0</v>
      </c>
      <c r="R541" s="23">
        <v>4.0</v>
      </c>
      <c r="S541" s="23">
        <v>14036.0</v>
      </c>
      <c r="T541" s="25">
        <v>0.0</v>
      </c>
      <c r="U541" s="25">
        <v>971.0</v>
      </c>
      <c r="V541" s="26">
        <v>29.0</v>
      </c>
      <c r="W541" s="5"/>
      <c r="X541" s="27">
        <f t="shared" si="3"/>
        <v>180</v>
      </c>
      <c r="Y541" s="28">
        <f t="shared" si="4"/>
        <v>0.08133101852</v>
      </c>
      <c r="Z541" s="27" t="str">
        <f t="shared" si="5"/>
        <v>SI</v>
      </c>
      <c r="AA541" s="29"/>
      <c r="AB541" s="29"/>
      <c r="AC541" s="29"/>
      <c r="AG541" s="10"/>
    </row>
    <row r="542">
      <c r="A542" s="23">
        <v>539.0</v>
      </c>
      <c r="B542" s="10" t="s">
        <v>1089</v>
      </c>
      <c r="C542" s="18">
        <v>42396.767800925925</v>
      </c>
      <c r="D542" s="18">
        <v>43661.62840277778</v>
      </c>
      <c r="E542" s="10" t="s">
        <v>39</v>
      </c>
      <c r="F542" s="23">
        <v>7.0</v>
      </c>
      <c r="G542" s="25">
        <v>1677.0</v>
      </c>
      <c r="H542" s="23">
        <v>75.0</v>
      </c>
      <c r="I542" s="23">
        <v>330.0</v>
      </c>
      <c r="J542" s="23">
        <v>16.0</v>
      </c>
      <c r="K542" s="23">
        <v>165.0</v>
      </c>
      <c r="L542" s="23">
        <v>15839.0</v>
      </c>
      <c r="M542" s="23">
        <v>0.0</v>
      </c>
      <c r="N542" s="23">
        <v>1403.0</v>
      </c>
      <c r="O542" s="23">
        <v>124.0</v>
      </c>
      <c r="P542" s="23">
        <v>26.0</v>
      </c>
      <c r="Q542" s="23">
        <v>0.0</v>
      </c>
      <c r="R542" s="23">
        <v>16.0</v>
      </c>
      <c r="S542" s="23">
        <v>15839.0</v>
      </c>
      <c r="T542" s="25">
        <v>0.0</v>
      </c>
      <c r="U542" s="25">
        <v>1498.0</v>
      </c>
      <c r="V542" s="33" t="s">
        <v>36</v>
      </c>
      <c r="W542" s="5"/>
      <c r="X542" s="27">
        <f t="shared" si="3"/>
        <v>511</v>
      </c>
      <c r="Y542" s="28">
        <f t="shared" si="4"/>
        <v>0.1699537037</v>
      </c>
      <c r="Z542" s="27" t="str">
        <f t="shared" si="5"/>
        <v/>
      </c>
      <c r="AG542" s="10"/>
    </row>
    <row r="543">
      <c r="A543" s="23">
        <v>540.0</v>
      </c>
      <c r="B543" s="10" t="s">
        <v>1090</v>
      </c>
      <c r="C543" s="18">
        <v>42923.740636574075</v>
      </c>
      <c r="D543" s="18">
        <v>43661.03880787037</v>
      </c>
      <c r="E543" s="10" t="s">
        <v>39</v>
      </c>
      <c r="F543" s="23">
        <v>0.0</v>
      </c>
      <c r="G543" s="25">
        <v>1677.0</v>
      </c>
      <c r="H543" s="23">
        <v>140.0</v>
      </c>
      <c r="I543" s="23">
        <v>14.0</v>
      </c>
      <c r="J543" s="23">
        <v>0.0</v>
      </c>
      <c r="K543" s="23">
        <v>5.0</v>
      </c>
      <c r="L543" s="23">
        <v>7882.0</v>
      </c>
      <c r="M543" s="23">
        <v>0.0</v>
      </c>
      <c r="N543" s="23">
        <v>1188.0</v>
      </c>
      <c r="O543" s="23">
        <v>145.0</v>
      </c>
      <c r="P543" s="23">
        <v>3.0</v>
      </c>
      <c r="Q543" s="23">
        <v>0.0</v>
      </c>
      <c r="R543" s="23">
        <v>5.0</v>
      </c>
      <c r="S543" s="23">
        <v>7882.0</v>
      </c>
      <c r="T543" s="25">
        <v>0.0</v>
      </c>
      <c r="U543" s="25">
        <v>1342.0</v>
      </c>
      <c r="V543" s="33" t="s">
        <v>36</v>
      </c>
      <c r="W543" s="5"/>
      <c r="X543" s="27">
        <f t="shared" si="3"/>
        <v>19</v>
      </c>
      <c r="Y543" s="28">
        <f t="shared" si="4"/>
        <v>0.7595486111</v>
      </c>
      <c r="Z543" s="27" t="str">
        <f t="shared" si="5"/>
        <v/>
      </c>
      <c r="AG543" s="10"/>
    </row>
    <row r="544">
      <c r="A544" s="23">
        <v>541.0</v>
      </c>
      <c r="B544" s="10" t="s">
        <v>1092</v>
      </c>
      <c r="C544" s="18">
        <v>43650.242002314815</v>
      </c>
      <c r="D544" s="18">
        <v>43661.75819444445</v>
      </c>
      <c r="E544" s="10" t="s">
        <v>39</v>
      </c>
      <c r="F544" s="23">
        <v>4.0</v>
      </c>
      <c r="G544" s="25">
        <v>1676.0</v>
      </c>
      <c r="H544" s="23">
        <v>178.0</v>
      </c>
      <c r="I544" s="23">
        <v>5.0</v>
      </c>
      <c r="J544" s="23">
        <v>0.0</v>
      </c>
      <c r="K544" s="23">
        <v>0.0</v>
      </c>
      <c r="L544" s="23">
        <v>9209.0</v>
      </c>
      <c r="M544" s="23">
        <v>0.0</v>
      </c>
      <c r="N544" s="10" t="s">
        <v>36</v>
      </c>
      <c r="O544" s="10" t="s">
        <v>36</v>
      </c>
      <c r="P544" s="23">
        <v>0.0</v>
      </c>
      <c r="Q544" s="23">
        <v>0.0</v>
      </c>
      <c r="R544" s="23">
        <v>0.0</v>
      </c>
      <c r="S544" s="10" t="s">
        <v>36</v>
      </c>
      <c r="T544" s="14" t="s">
        <v>36</v>
      </c>
      <c r="U544" s="25">
        <v>755.0</v>
      </c>
      <c r="V544" s="26">
        <v>18.0</v>
      </c>
      <c r="W544" s="5"/>
      <c r="X544" s="27">
        <f t="shared" si="3"/>
        <v>5</v>
      </c>
      <c r="Y544" s="28">
        <f t="shared" si="4"/>
        <v>0.04016203703</v>
      </c>
      <c r="Z544" s="27" t="str">
        <f t="shared" si="5"/>
        <v/>
      </c>
      <c r="AG544" s="10"/>
    </row>
    <row r="545">
      <c r="A545" s="23">
        <v>542.0</v>
      </c>
      <c r="B545" s="10" t="s">
        <v>1094</v>
      </c>
      <c r="C545" s="18">
        <v>42818.74309027778</v>
      </c>
      <c r="D545" s="18">
        <v>43661.57696759259</v>
      </c>
      <c r="E545" s="10" t="s">
        <v>39</v>
      </c>
      <c r="F545" s="23">
        <v>7.0</v>
      </c>
      <c r="G545" s="25">
        <v>1675.0</v>
      </c>
      <c r="H545" s="23">
        <v>81.0</v>
      </c>
      <c r="I545" s="23">
        <v>92.0</v>
      </c>
      <c r="J545" s="23">
        <v>8.0</v>
      </c>
      <c r="K545" s="23">
        <v>48.0</v>
      </c>
      <c r="L545" s="23">
        <v>49342.0</v>
      </c>
      <c r="M545" s="23">
        <v>16.67</v>
      </c>
      <c r="N545" s="10" t="s">
        <v>36</v>
      </c>
      <c r="O545" s="10" t="s">
        <v>36</v>
      </c>
      <c r="P545" s="23">
        <v>0.0</v>
      </c>
      <c r="Q545" s="23">
        <v>0.0</v>
      </c>
      <c r="R545" s="23">
        <v>0.0</v>
      </c>
      <c r="S545" s="10" t="s">
        <v>36</v>
      </c>
      <c r="T545" s="14" t="s">
        <v>36</v>
      </c>
      <c r="U545" s="25">
        <v>1047.0</v>
      </c>
      <c r="V545" s="33" t="s">
        <v>36</v>
      </c>
      <c r="W545" s="5"/>
      <c r="X545" s="27">
        <f t="shared" si="3"/>
        <v>148</v>
      </c>
      <c r="Y545" s="28">
        <f t="shared" si="4"/>
        <v>0.2213888889</v>
      </c>
      <c r="Z545" s="27" t="str">
        <f t="shared" si="5"/>
        <v/>
      </c>
      <c r="AC545" s="40"/>
      <c r="AG545" s="10"/>
    </row>
    <row r="546">
      <c r="A546" s="23">
        <v>543.0</v>
      </c>
      <c r="B546" s="10" t="s">
        <v>1095</v>
      </c>
      <c r="C546" s="18">
        <v>43542.632523148146</v>
      </c>
      <c r="D546" s="18">
        <v>43661.46697916667</v>
      </c>
      <c r="E546" s="10" t="s">
        <v>39</v>
      </c>
      <c r="F546" s="23">
        <v>12.0</v>
      </c>
      <c r="G546" s="25">
        <v>1675.0</v>
      </c>
      <c r="H546" s="23">
        <v>62.0</v>
      </c>
      <c r="I546" s="23">
        <v>102.0</v>
      </c>
      <c r="J546" s="23">
        <v>11.0</v>
      </c>
      <c r="K546" s="23">
        <v>42.0</v>
      </c>
      <c r="L546" s="23">
        <v>21298.0</v>
      </c>
      <c r="M546" s="23">
        <v>0.0</v>
      </c>
      <c r="N546" s="10" t="s">
        <v>36</v>
      </c>
      <c r="O546" s="10" t="s">
        <v>36</v>
      </c>
      <c r="P546" s="23">
        <v>0.0</v>
      </c>
      <c r="Q546" s="23">
        <v>0.0</v>
      </c>
      <c r="R546" s="23">
        <v>0.0</v>
      </c>
      <c r="S546" s="10" t="s">
        <v>36</v>
      </c>
      <c r="T546" s="14" t="s">
        <v>36</v>
      </c>
      <c r="U546" s="25">
        <v>1564.0</v>
      </c>
      <c r="V546" s="26">
        <v>18.0</v>
      </c>
      <c r="W546" s="5"/>
      <c r="X546" s="27">
        <f t="shared" si="3"/>
        <v>155</v>
      </c>
      <c r="Y546" s="28">
        <f t="shared" si="4"/>
        <v>0.3313773148</v>
      </c>
      <c r="Z546" s="27" t="str">
        <f t="shared" si="5"/>
        <v/>
      </c>
      <c r="AC546" s="40"/>
      <c r="AG546" s="10"/>
    </row>
    <row r="547">
      <c r="A547" s="23">
        <v>544.0</v>
      </c>
      <c r="B547" s="10" t="s">
        <v>1097</v>
      </c>
      <c r="C547" s="18">
        <v>42974.42349537037</v>
      </c>
      <c r="D547" s="18">
        <v>43529.4350462963</v>
      </c>
      <c r="E547" s="10" t="s">
        <v>39</v>
      </c>
      <c r="F547" s="23">
        <v>0.0</v>
      </c>
      <c r="G547" s="25">
        <v>1675.0</v>
      </c>
      <c r="H547" s="23">
        <v>119.0</v>
      </c>
      <c r="I547" s="23">
        <v>13.0</v>
      </c>
      <c r="J547" s="23">
        <v>0.0</v>
      </c>
      <c r="K547" s="23">
        <v>6.0</v>
      </c>
      <c r="L547" s="23">
        <v>135023.0</v>
      </c>
      <c r="M547" s="23">
        <v>0.0</v>
      </c>
      <c r="N547" s="10" t="s">
        <v>36</v>
      </c>
      <c r="O547" s="10" t="s">
        <v>36</v>
      </c>
      <c r="P547" s="23">
        <v>0.0</v>
      </c>
      <c r="Q547" s="23">
        <v>0.0</v>
      </c>
      <c r="R547" s="23">
        <v>0.0</v>
      </c>
      <c r="S547" s="10" t="s">
        <v>36</v>
      </c>
      <c r="T547" s="14" t="s">
        <v>36</v>
      </c>
      <c r="U547" s="25">
        <v>1187.0</v>
      </c>
      <c r="V547" s="14" t="s">
        <v>36</v>
      </c>
      <c r="W547" s="5"/>
      <c r="X547" s="27">
        <f t="shared" si="3"/>
        <v>19</v>
      </c>
      <c r="Y547" s="28">
        <f t="shared" si="4"/>
        <v>132.3633102</v>
      </c>
      <c r="Z547" s="27" t="str">
        <f t="shared" si="5"/>
        <v/>
      </c>
      <c r="AG547" s="10"/>
    </row>
    <row r="548">
      <c r="A548" s="23">
        <v>545.0</v>
      </c>
      <c r="B548" s="10" t="s">
        <v>1099</v>
      </c>
      <c r="C548" s="18">
        <v>42847.20329861111</v>
      </c>
      <c r="D548" s="18">
        <v>43661.50480324074</v>
      </c>
      <c r="E548" s="10" t="s">
        <v>39</v>
      </c>
      <c r="F548" s="23">
        <v>0.0</v>
      </c>
      <c r="G548" s="25">
        <v>1674.0</v>
      </c>
      <c r="H548" s="23">
        <v>108.0</v>
      </c>
      <c r="I548" s="23">
        <v>24.0</v>
      </c>
      <c r="J548" s="23">
        <v>1.0</v>
      </c>
      <c r="K548" s="23">
        <v>3.0</v>
      </c>
      <c r="L548" s="23">
        <v>8426.0</v>
      </c>
      <c r="M548" s="23">
        <v>0.0</v>
      </c>
      <c r="N548" s="10" t="s">
        <v>36</v>
      </c>
      <c r="O548" s="10" t="s">
        <v>36</v>
      </c>
      <c r="P548" s="23">
        <v>0.0</v>
      </c>
      <c r="Q548" s="23">
        <v>0.0</v>
      </c>
      <c r="R548" s="23">
        <v>0.0</v>
      </c>
      <c r="S548" s="10" t="s">
        <v>36</v>
      </c>
      <c r="T548" s="14" t="s">
        <v>36</v>
      </c>
      <c r="U548" s="25">
        <v>1132.0</v>
      </c>
      <c r="V548" s="26">
        <v>14.0</v>
      </c>
      <c r="W548" s="5"/>
      <c r="X548" s="27">
        <f t="shared" si="3"/>
        <v>28</v>
      </c>
      <c r="Y548" s="28">
        <f t="shared" si="4"/>
        <v>0.2935532407</v>
      </c>
      <c r="Z548" s="27" t="str">
        <f t="shared" si="5"/>
        <v/>
      </c>
      <c r="AA548" s="29"/>
      <c r="AB548" s="29"/>
      <c r="AC548" s="29"/>
      <c r="AG548" s="10"/>
    </row>
    <row r="549">
      <c r="A549" s="23">
        <v>546.0</v>
      </c>
      <c r="B549" s="10" t="s">
        <v>69</v>
      </c>
      <c r="C549" s="18">
        <v>43135.611030092594</v>
      </c>
      <c r="D549" s="18">
        <v>43661.68523148148</v>
      </c>
      <c r="E549" s="10" t="s">
        <v>39</v>
      </c>
      <c r="F549" s="23">
        <v>44.0</v>
      </c>
      <c r="G549" s="25">
        <v>1673.0</v>
      </c>
      <c r="H549" s="23">
        <v>38.0</v>
      </c>
      <c r="I549" s="23">
        <v>1696.0</v>
      </c>
      <c r="J549" s="23">
        <v>218.0</v>
      </c>
      <c r="K549" s="23">
        <v>783.0</v>
      </c>
      <c r="L549" s="23">
        <v>4815.0</v>
      </c>
      <c r="M549" s="23">
        <v>0.0</v>
      </c>
      <c r="N549" s="23">
        <v>1495.0</v>
      </c>
      <c r="O549" s="23">
        <v>97.0</v>
      </c>
      <c r="P549" s="23">
        <v>84.0</v>
      </c>
      <c r="Q549" s="23">
        <v>6.0</v>
      </c>
      <c r="R549" s="23">
        <v>39.0</v>
      </c>
      <c r="S549" s="23">
        <v>4815.0</v>
      </c>
      <c r="T549" s="25">
        <v>0.0</v>
      </c>
      <c r="U549" s="25">
        <v>2145.0</v>
      </c>
      <c r="V549" s="26">
        <v>27.0</v>
      </c>
      <c r="W549" s="5"/>
      <c r="X549" s="27">
        <f t="shared" si="3"/>
        <v>2697</v>
      </c>
      <c r="Y549" s="28">
        <f t="shared" si="4"/>
        <v>0.113125</v>
      </c>
      <c r="Z549" s="27" t="str">
        <f t="shared" si="5"/>
        <v>SI</v>
      </c>
      <c r="AA549" s="29"/>
      <c r="AB549" s="29"/>
      <c r="AC549" s="29"/>
      <c r="AG549" s="10"/>
    </row>
    <row r="550">
      <c r="A550" s="23">
        <v>547.0</v>
      </c>
      <c r="B550" s="10" t="s">
        <v>1101</v>
      </c>
      <c r="C550" s="18">
        <v>42783.66672453703</v>
      </c>
      <c r="D550" s="18">
        <v>43661.66217592593</v>
      </c>
      <c r="E550" s="10" t="s">
        <v>39</v>
      </c>
      <c r="F550" s="23">
        <v>1.0</v>
      </c>
      <c r="G550" s="25">
        <v>1673.0</v>
      </c>
      <c r="H550" s="23">
        <v>114.0</v>
      </c>
      <c r="I550" s="23">
        <v>195.0</v>
      </c>
      <c r="J550" s="23">
        <v>13.0</v>
      </c>
      <c r="K550" s="23">
        <v>103.0</v>
      </c>
      <c r="L550" s="23">
        <v>14118.0</v>
      </c>
      <c r="M550" s="23">
        <v>0.0</v>
      </c>
      <c r="N550" s="23">
        <v>1371.0</v>
      </c>
      <c r="O550" s="23">
        <v>209.0</v>
      </c>
      <c r="P550" s="23">
        <v>5.0</v>
      </c>
      <c r="Q550" s="23">
        <v>0.0</v>
      </c>
      <c r="R550" s="23">
        <v>1.0</v>
      </c>
      <c r="S550" s="23">
        <v>14118.0</v>
      </c>
      <c r="T550" s="25">
        <v>0.0</v>
      </c>
      <c r="U550" s="25">
        <v>1886.0</v>
      </c>
      <c r="V550" s="26">
        <v>9.0</v>
      </c>
      <c r="W550" s="5"/>
      <c r="X550" s="27">
        <f t="shared" si="3"/>
        <v>311</v>
      </c>
      <c r="Y550" s="28">
        <f t="shared" si="4"/>
        <v>0.1361805555</v>
      </c>
      <c r="Z550" s="27" t="str">
        <f t="shared" si="5"/>
        <v/>
      </c>
      <c r="AA550" s="29"/>
      <c r="AB550" s="29"/>
      <c r="AC550" s="29"/>
      <c r="AG550" s="10"/>
    </row>
    <row r="551">
      <c r="A551" s="23">
        <v>548.0</v>
      </c>
      <c r="B551" s="10" t="s">
        <v>82</v>
      </c>
      <c r="C551" s="18">
        <v>42426.819699074076</v>
      </c>
      <c r="D551" s="18">
        <v>43661.76174768519</v>
      </c>
      <c r="E551" s="10" t="s">
        <v>39</v>
      </c>
      <c r="F551" s="23">
        <v>14.0</v>
      </c>
      <c r="G551" s="25">
        <v>1673.0</v>
      </c>
      <c r="H551" s="23">
        <v>51.0</v>
      </c>
      <c r="I551" s="23">
        <v>1195.0</v>
      </c>
      <c r="J551" s="23">
        <v>186.0</v>
      </c>
      <c r="K551" s="23">
        <v>733.0</v>
      </c>
      <c r="L551" s="23">
        <v>13745.0</v>
      </c>
      <c r="M551" s="23">
        <v>0.0</v>
      </c>
      <c r="N551" s="23">
        <v>1052.0</v>
      </c>
      <c r="O551" s="23">
        <v>266.0</v>
      </c>
      <c r="P551" s="23">
        <v>0.0</v>
      </c>
      <c r="Q551" s="23">
        <v>0.0</v>
      </c>
      <c r="R551" s="23">
        <v>1.0</v>
      </c>
      <c r="S551" s="23">
        <v>13745.0</v>
      </c>
      <c r="T551" s="25">
        <v>0.0</v>
      </c>
      <c r="U551" s="25">
        <v>2051.0</v>
      </c>
      <c r="V551" s="26">
        <v>19.0</v>
      </c>
      <c r="W551" s="5"/>
      <c r="X551" s="27">
        <f t="shared" si="3"/>
        <v>2114</v>
      </c>
      <c r="Y551" s="28">
        <f t="shared" si="4"/>
        <v>0.03660879629</v>
      </c>
      <c r="Z551" s="27" t="str">
        <f t="shared" si="5"/>
        <v>SI</v>
      </c>
      <c r="AC551" s="40"/>
    </row>
    <row r="552">
      <c r="A552" s="23">
        <v>549.0</v>
      </c>
      <c r="B552" s="10" t="s">
        <v>1103</v>
      </c>
      <c r="C552" s="18">
        <v>43532.58907407407</v>
      </c>
      <c r="D552" s="18">
        <v>43661.78623842593</v>
      </c>
      <c r="E552" s="10" t="s">
        <v>35</v>
      </c>
      <c r="F552" s="23">
        <v>4.0</v>
      </c>
      <c r="G552" s="25">
        <v>1673.0</v>
      </c>
      <c r="H552" s="23">
        <v>68.0</v>
      </c>
      <c r="I552" s="23">
        <v>189.0</v>
      </c>
      <c r="J552" s="23">
        <v>5.0</v>
      </c>
      <c r="K552" s="23">
        <v>44.0</v>
      </c>
      <c r="L552" s="23">
        <v>4305.0</v>
      </c>
      <c r="M552" s="23">
        <v>0.0</v>
      </c>
      <c r="N552" s="10" t="s">
        <v>36</v>
      </c>
      <c r="O552" s="10" t="s">
        <v>36</v>
      </c>
      <c r="P552" s="23">
        <v>0.0</v>
      </c>
      <c r="Q552" s="23">
        <v>0.0</v>
      </c>
      <c r="R552" s="23">
        <v>0.0</v>
      </c>
      <c r="S552" s="10" t="s">
        <v>36</v>
      </c>
      <c r="T552" s="14" t="s">
        <v>36</v>
      </c>
      <c r="U552" s="25">
        <v>1790.0</v>
      </c>
      <c r="V552" s="25">
        <v>23.0</v>
      </c>
      <c r="W552" s="5"/>
      <c r="X552" s="27">
        <f t="shared" si="3"/>
        <v>238</v>
      </c>
      <c r="Y552" s="28">
        <f t="shared" si="4"/>
        <v>0.01211805555</v>
      </c>
      <c r="Z552" s="27" t="str">
        <f t="shared" si="5"/>
        <v/>
      </c>
    </row>
    <row r="553">
      <c r="A553" s="23">
        <v>550.0</v>
      </c>
      <c r="B553" s="10" t="s">
        <v>169</v>
      </c>
      <c r="C553" s="18">
        <v>40592.69583333333</v>
      </c>
      <c r="D553" s="18">
        <v>43661.610613425924</v>
      </c>
      <c r="E553" s="10" t="s">
        <v>39</v>
      </c>
      <c r="F553" s="23">
        <v>2.0</v>
      </c>
      <c r="G553" s="25">
        <v>1672.0</v>
      </c>
      <c r="H553" s="23">
        <v>74.0</v>
      </c>
      <c r="I553" s="23">
        <v>440.0</v>
      </c>
      <c r="J553" s="23">
        <v>70.0</v>
      </c>
      <c r="K553" s="23">
        <v>352.0</v>
      </c>
      <c r="L553" s="23">
        <v>35010.0</v>
      </c>
      <c r="M553" s="23">
        <v>0.0</v>
      </c>
      <c r="N553" s="10" t="s">
        <v>36</v>
      </c>
      <c r="O553" s="10" t="s">
        <v>36</v>
      </c>
      <c r="P553" s="23">
        <v>0.0</v>
      </c>
      <c r="Q553" s="23">
        <v>0.0</v>
      </c>
      <c r="R553" s="23">
        <v>0.0</v>
      </c>
      <c r="S553" s="10" t="s">
        <v>36</v>
      </c>
      <c r="T553" s="14" t="s">
        <v>36</v>
      </c>
      <c r="U553" s="25">
        <v>1666.0</v>
      </c>
      <c r="V553" s="14" t="s">
        <v>36</v>
      </c>
      <c r="W553" s="5"/>
      <c r="X553" s="27">
        <f t="shared" si="3"/>
        <v>862</v>
      </c>
      <c r="Y553" s="28">
        <f t="shared" si="4"/>
        <v>0.1877430556</v>
      </c>
      <c r="Z553" s="27" t="str">
        <f t="shared" si="5"/>
        <v>SI</v>
      </c>
      <c r="AA553" s="29"/>
      <c r="AB553" s="29"/>
      <c r="AC553" s="29"/>
    </row>
    <row r="554">
      <c r="A554" s="23">
        <v>551.0</v>
      </c>
      <c r="B554" s="10" t="s">
        <v>1105</v>
      </c>
      <c r="C554" s="18">
        <v>43480.217569444445</v>
      </c>
      <c r="D554" s="18">
        <v>43661.69305555556</v>
      </c>
      <c r="E554" s="10" t="s">
        <v>39</v>
      </c>
      <c r="F554" s="23">
        <v>40.0</v>
      </c>
      <c r="G554" s="25">
        <v>1671.0</v>
      </c>
      <c r="H554" s="23">
        <v>42.0</v>
      </c>
      <c r="I554" s="23">
        <v>131.0</v>
      </c>
      <c r="J554" s="23">
        <v>16.0</v>
      </c>
      <c r="K554" s="23">
        <v>60.0</v>
      </c>
      <c r="L554" s="23">
        <v>6366.0</v>
      </c>
      <c r="M554" s="23">
        <v>0.0</v>
      </c>
      <c r="N554" s="23">
        <v>1329.0</v>
      </c>
      <c r="O554" s="23">
        <v>69.0</v>
      </c>
      <c r="P554" s="23">
        <v>34.0</v>
      </c>
      <c r="Q554" s="23">
        <v>3.0</v>
      </c>
      <c r="R554" s="23">
        <v>18.0</v>
      </c>
      <c r="S554" s="23">
        <v>6366.0</v>
      </c>
      <c r="T554" s="25">
        <v>0.0</v>
      </c>
      <c r="U554" s="25">
        <v>2247.0</v>
      </c>
      <c r="V554" s="26">
        <v>19.0</v>
      </c>
      <c r="W554" s="5"/>
      <c r="X554" s="27">
        <f t="shared" si="3"/>
        <v>207</v>
      </c>
      <c r="Y554" s="28">
        <f t="shared" si="4"/>
        <v>0.1053009259</v>
      </c>
      <c r="Z554" s="27" t="str">
        <f t="shared" si="5"/>
        <v/>
      </c>
      <c r="AA554" s="29"/>
      <c r="AB554" s="29"/>
      <c r="AC554" s="29"/>
    </row>
    <row r="555">
      <c r="A555" s="23">
        <v>552.0</v>
      </c>
      <c r="B555" s="10" t="s">
        <v>1106</v>
      </c>
      <c r="C555" s="18">
        <v>42921.4575</v>
      </c>
      <c r="D555" s="18">
        <v>43661.73266203704</v>
      </c>
      <c r="E555" s="10" t="s">
        <v>39</v>
      </c>
      <c r="F555" s="23">
        <v>28.0</v>
      </c>
      <c r="G555" s="25">
        <v>1671.0</v>
      </c>
      <c r="H555" s="23">
        <v>61.0</v>
      </c>
      <c r="I555" s="23">
        <v>185.0</v>
      </c>
      <c r="J555" s="23">
        <v>10.0</v>
      </c>
      <c r="K555" s="23">
        <v>111.0</v>
      </c>
      <c r="L555" s="23">
        <v>50716.0</v>
      </c>
      <c r="M555" s="23">
        <v>18.92</v>
      </c>
      <c r="N555" s="23">
        <v>1394.0</v>
      </c>
      <c r="O555" s="23">
        <v>97.0</v>
      </c>
      <c r="P555" s="23">
        <v>28.0</v>
      </c>
      <c r="Q555" s="23">
        <v>2.0</v>
      </c>
      <c r="R555" s="23">
        <v>13.0</v>
      </c>
      <c r="S555" s="23">
        <v>50716.0</v>
      </c>
      <c r="T555" s="25">
        <v>18.92</v>
      </c>
      <c r="U555" s="25">
        <v>1511.0</v>
      </c>
      <c r="V555" s="25">
        <v>13.0</v>
      </c>
      <c r="W555" s="5"/>
      <c r="X555" s="27">
        <f t="shared" si="3"/>
        <v>306</v>
      </c>
      <c r="Y555" s="28">
        <f t="shared" si="4"/>
        <v>0.06569444444</v>
      </c>
      <c r="Z555" s="27" t="str">
        <f t="shared" si="5"/>
        <v/>
      </c>
    </row>
    <row r="556">
      <c r="A556" s="23">
        <v>553.0</v>
      </c>
      <c r="B556" s="10" t="s">
        <v>1108</v>
      </c>
      <c r="C556" s="18">
        <v>42186.75763888889</v>
      </c>
      <c r="D556" s="18">
        <v>43661.62537037037</v>
      </c>
      <c r="E556" s="10" t="s">
        <v>39</v>
      </c>
      <c r="F556" s="23">
        <v>0.0</v>
      </c>
      <c r="G556" s="25">
        <v>1671.0</v>
      </c>
      <c r="H556" s="23">
        <v>96.0</v>
      </c>
      <c r="I556" s="23">
        <v>34.0</v>
      </c>
      <c r="J556" s="23">
        <v>13.0</v>
      </c>
      <c r="K556" s="23">
        <v>22.0</v>
      </c>
      <c r="L556" s="23">
        <v>34957.0</v>
      </c>
      <c r="M556" s="23">
        <v>16.67</v>
      </c>
      <c r="N556" s="10" t="s">
        <v>36</v>
      </c>
      <c r="O556" s="10" t="s">
        <v>36</v>
      </c>
      <c r="P556" s="23">
        <v>0.0</v>
      </c>
      <c r="Q556" s="23">
        <v>0.0</v>
      </c>
      <c r="R556" s="23">
        <v>0.0</v>
      </c>
      <c r="S556" s="10" t="s">
        <v>36</v>
      </c>
      <c r="T556" s="14" t="s">
        <v>36</v>
      </c>
      <c r="U556" s="25">
        <v>2290.0</v>
      </c>
      <c r="V556" s="26">
        <v>24.0</v>
      </c>
      <c r="W556" s="5"/>
      <c r="X556" s="27">
        <f t="shared" si="3"/>
        <v>69</v>
      </c>
      <c r="Y556" s="28">
        <f t="shared" si="4"/>
        <v>0.1729861111</v>
      </c>
      <c r="Z556" s="27" t="str">
        <f t="shared" si="5"/>
        <v/>
      </c>
      <c r="AC556" s="40"/>
    </row>
    <row r="557">
      <c r="A557" s="23">
        <v>554.0</v>
      </c>
      <c r="B557" s="10" t="s">
        <v>1110</v>
      </c>
      <c r="C557" s="18">
        <v>42943.479363425926</v>
      </c>
      <c r="D557" s="18">
        <v>43512.463125</v>
      </c>
      <c r="E557" s="10" t="s">
        <v>39</v>
      </c>
      <c r="F557" s="23">
        <v>0.0</v>
      </c>
      <c r="G557" s="25">
        <v>1671.0</v>
      </c>
      <c r="H557" s="23">
        <v>135.0</v>
      </c>
      <c r="I557" s="23">
        <v>38.0</v>
      </c>
      <c r="J557" s="23">
        <v>1.0</v>
      </c>
      <c r="K557" s="23">
        <v>11.0</v>
      </c>
      <c r="L557" s="23">
        <v>37287.0</v>
      </c>
      <c r="M557" s="23">
        <v>0.0</v>
      </c>
      <c r="N557" s="23">
        <v>1225.0</v>
      </c>
      <c r="O557" s="23">
        <v>169.0</v>
      </c>
      <c r="P557" s="23">
        <v>1.0</v>
      </c>
      <c r="Q557" s="23">
        <v>0.0</v>
      </c>
      <c r="R557" s="23">
        <v>3.0</v>
      </c>
      <c r="S557" s="23">
        <v>37287.0</v>
      </c>
      <c r="T557" s="25">
        <v>0.0</v>
      </c>
      <c r="U557" s="25">
        <v>1694.0</v>
      </c>
      <c r="V557" s="25">
        <v>20.0</v>
      </c>
      <c r="W557" s="5"/>
      <c r="X557" s="27">
        <f t="shared" si="3"/>
        <v>50</v>
      </c>
      <c r="Y557" s="28">
        <f t="shared" si="4"/>
        <v>149.3352315</v>
      </c>
      <c r="Z557" s="27" t="str">
        <f t="shared" si="5"/>
        <v/>
      </c>
      <c r="AA557" s="29"/>
      <c r="AB557" s="29"/>
      <c r="AC557" s="29"/>
    </row>
    <row r="558">
      <c r="A558" s="23">
        <v>555.0</v>
      </c>
      <c r="B558" s="10" t="s">
        <v>1111</v>
      </c>
      <c r="C558" s="18">
        <v>41407.81549768519</v>
      </c>
      <c r="D558" s="18">
        <v>43661.7443287037</v>
      </c>
      <c r="E558" s="10" t="s">
        <v>39</v>
      </c>
      <c r="F558" s="23">
        <v>13.0</v>
      </c>
      <c r="G558" s="25">
        <v>1670.0</v>
      </c>
      <c r="H558" s="23">
        <v>65.0</v>
      </c>
      <c r="I558" s="23">
        <v>541.0</v>
      </c>
      <c r="J558" s="23">
        <v>91.0</v>
      </c>
      <c r="K558" s="23">
        <v>260.0</v>
      </c>
      <c r="L558" s="23">
        <v>48692.0</v>
      </c>
      <c r="M558" s="23">
        <v>3.13</v>
      </c>
      <c r="N558" s="23">
        <v>1565.0</v>
      </c>
      <c r="O558" s="23">
        <v>184.0</v>
      </c>
      <c r="P558" s="23">
        <v>6.0</v>
      </c>
      <c r="Q558" s="23">
        <v>0.0</v>
      </c>
      <c r="R558" s="23">
        <v>1.0</v>
      </c>
      <c r="S558" s="23">
        <v>48692.0</v>
      </c>
      <c r="T558" s="25">
        <v>3.13</v>
      </c>
      <c r="U558" s="25">
        <v>1626.0</v>
      </c>
      <c r="V558" s="33" t="s">
        <v>36</v>
      </c>
      <c r="W558" s="5"/>
      <c r="X558" s="27">
        <f t="shared" si="3"/>
        <v>892</v>
      </c>
      <c r="Y558" s="28">
        <f t="shared" si="4"/>
        <v>0.05402777778</v>
      </c>
      <c r="Z558" s="27" t="str">
        <f t="shared" si="5"/>
        <v/>
      </c>
      <c r="AA558" s="29"/>
      <c r="AB558" s="29"/>
      <c r="AC558" s="29"/>
    </row>
    <row r="559">
      <c r="A559" s="23">
        <v>556.0</v>
      </c>
      <c r="B559" s="10" t="s">
        <v>576</v>
      </c>
      <c r="C559" s="18">
        <v>41901.50429398148</v>
      </c>
      <c r="D559" s="18">
        <v>43661.77011574074</v>
      </c>
      <c r="E559" s="10" t="s">
        <v>35</v>
      </c>
      <c r="F559" s="23">
        <v>83.0</v>
      </c>
      <c r="G559" s="25">
        <v>1670.0</v>
      </c>
      <c r="H559" s="23">
        <v>32.0</v>
      </c>
      <c r="I559" s="23">
        <v>3444.0</v>
      </c>
      <c r="J559" s="23">
        <v>918.0</v>
      </c>
      <c r="K559" s="23">
        <v>2099.0</v>
      </c>
      <c r="L559" s="23">
        <v>15017.0</v>
      </c>
      <c r="M559" s="23">
        <v>0.0</v>
      </c>
      <c r="N559" s="23">
        <v>1405.0</v>
      </c>
      <c r="O559" s="23">
        <v>52.0</v>
      </c>
      <c r="P559" s="23">
        <v>754.0</v>
      </c>
      <c r="Q559" s="23">
        <v>140.0</v>
      </c>
      <c r="R559" s="23">
        <v>432.0</v>
      </c>
      <c r="S559" s="23">
        <v>15017.0</v>
      </c>
      <c r="T559" s="25">
        <v>0.0</v>
      </c>
      <c r="U559" s="25">
        <v>2047.0</v>
      </c>
      <c r="V559" s="14" t="s">
        <v>36</v>
      </c>
      <c r="W559" s="5"/>
      <c r="X559" s="27">
        <f t="shared" si="3"/>
        <v>6461</v>
      </c>
      <c r="Y559" s="28">
        <f t="shared" si="4"/>
        <v>0.02824074074</v>
      </c>
      <c r="Z559" s="27" t="str">
        <f t="shared" si="5"/>
        <v>SI</v>
      </c>
    </row>
    <row r="560">
      <c r="A560" s="23">
        <v>557.0</v>
      </c>
      <c r="B560" s="10" t="s">
        <v>1113</v>
      </c>
      <c r="C560" s="18">
        <v>42901.60917824074</v>
      </c>
      <c r="D560" s="18">
        <v>43650.53796296296</v>
      </c>
      <c r="E560" s="10" t="s">
        <v>39</v>
      </c>
      <c r="F560" s="23">
        <v>0.0</v>
      </c>
      <c r="G560" s="25">
        <v>1670.0</v>
      </c>
      <c r="H560" s="23">
        <v>62.0</v>
      </c>
      <c r="I560" s="23">
        <v>199.0</v>
      </c>
      <c r="J560" s="23">
        <v>21.0</v>
      </c>
      <c r="K560" s="23">
        <v>184.0</v>
      </c>
      <c r="L560" s="23">
        <v>9342.0</v>
      </c>
      <c r="M560" s="23">
        <v>0.0</v>
      </c>
      <c r="N560" s="10" t="s">
        <v>36</v>
      </c>
      <c r="O560" s="10" t="s">
        <v>36</v>
      </c>
      <c r="P560" s="23">
        <v>0.0</v>
      </c>
      <c r="Q560" s="23">
        <v>0.0</v>
      </c>
      <c r="R560" s="23">
        <v>0.0</v>
      </c>
      <c r="S560" s="10" t="s">
        <v>36</v>
      </c>
      <c r="T560" s="14" t="s">
        <v>36</v>
      </c>
      <c r="U560" s="25">
        <v>1298.0</v>
      </c>
      <c r="V560" s="26">
        <v>15.0</v>
      </c>
      <c r="W560" s="5"/>
      <c r="X560" s="27">
        <f t="shared" si="3"/>
        <v>404</v>
      </c>
      <c r="Y560" s="28">
        <f t="shared" si="4"/>
        <v>11.26039352</v>
      </c>
      <c r="Z560" s="27" t="str">
        <f t="shared" si="5"/>
        <v/>
      </c>
      <c r="AA560" s="29"/>
      <c r="AB560" s="29"/>
    </row>
    <row r="561">
      <c r="A561" s="23">
        <v>558.0</v>
      </c>
      <c r="B561" s="10" t="s">
        <v>1115</v>
      </c>
      <c r="C561" s="18">
        <v>42035.404016203705</v>
      </c>
      <c r="D561" s="18">
        <v>43657.07388888889</v>
      </c>
      <c r="E561" s="10" t="s">
        <v>35</v>
      </c>
      <c r="F561" s="23">
        <v>2.0</v>
      </c>
      <c r="G561" s="25">
        <v>1668.0</v>
      </c>
      <c r="H561" s="23">
        <v>99.0</v>
      </c>
      <c r="I561" s="23">
        <v>89.0</v>
      </c>
      <c r="J561" s="23">
        <v>7.0</v>
      </c>
      <c r="K561" s="23">
        <v>80.0</v>
      </c>
      <c r="L561" s="23">
        <v>86832.0</v>
      </c>
      <c r="M561" s="23">
        <v>0.0</v>
      </c>
      <c r="N561" s="23">
        <v>1226.0</v>
      </c>
      <c r="O561" s="23">
        <v>110.0</v>
      </c>
      <c r="P561" s="23">
        <v>28.0</v>
      </c>
      <c r="Q561" s="23">
        <v>1.0</v>
      </c>
      <c r="R561" s="23">
        <v>35.0</v>
      </c>
      <c r="S561" s="23">
        <v>86832.0</v>
      </c>
      <c r="T561" s="25">
        <v>0.0</v>
      </c>
      <c r="U561" s="25">
        <v>1963.0</v>
      </c>
      <c r="V561" s="26">
        <v>27.0</v>
      </c>
      <c r="W561" s="5"/>
      <c r="X561" s="27">
        <f t="shared" si="3"/>
        <v>176</v>
      </c>
      <c r="Y561" s="28">
        <f t="shared" si="4"/>
        <v>4.724467593</v>
      </c>
      <c r="Z561" s="27" t="str">
        <f t="shared" si="5"/>
        <v/>
      </c>
    </row>
    <row r="562">
      <c r="A562" s="23">
        <v>559.0</v>
      </c>
      <c r="B562" s="10" t="s">
        <v>1116</v>
      </c>
      <c r="C562" s="18">
        <v>43607.89533564815</v>
      </c>
      <c r="D562" s="18">
        <v>43661.78119212963</v>
      </c>
      <c r="E562" s="10" t="s">
        <v>39</v>
      </c>
      <c r="F562" s="23">
        <v>3.0</v>
      </c>
      <c r="G562" s="25">
        <v>1668.0</v>
      </c>
      <c r="H562" s="23">
        <v>106.0</v>
      </c>
      <c r="I562" s="23">
        <v>6.0</v>
      </c>
      <c r="J562" s="23">
        <v>2.0</v>
      </c>
      <c r="K562" s="23">
        <v>7.0</v>
      </c>
      <c r="L562" s="23">
        <v>12308.0</v>
      </c>
      <c r="M562" s="23">
        <v>0.0</v>
      </c>
      <c r="N562" s="23">
        <v>1565.0</v>
      </c>
      <c r="O562" s="23">
        <v>90.0</v>
      </c>
      <c r="P562" s="23">
        <v>15.0</v>
      </c>
      <c r="Q562" s="23">
        <v>3.0</v>
      </c>
      <c r="R562" s="23">
        <v>7.0</v>
      </c>
      <c r="S562" s="23">
        <v>12308.0</v>
      </c>
      <c r="T562" s="25">
        <v>0.0</v>
      </c>
      <c r="U562" s="25">
        <v>516.0</v>
      </c>
      <c r="V562" s="33" t="s">
        <v>36</v>
      </c>
      <c r="W562" s="5"/>
      <c r="X562" s="27">
        <f t="shared" si="3"/>
        <v>15</v>
      </c>
      <c r="Y562" s="28">
        <f t="shared" si="4"/>
        <v>0.01716435185</v>
      </c>
      <c r="Z562" s="27" t="str">
        <f t="shared" si="5"/>
        <v/>
      </c>
    </row>
    <row r="563">
      <c r="A563" s="23">
        <v>560.0</v>
      </c>
      <c r="B563" s="10" t="s">
        <v>1118</v>
      </c>
      <c r="C563" s="18">
        <v>41580.92104166667</v>
      </c>
      <c r="D563" s="18">
        <v>43656.24238425926</v>
      </c>
      <c r="E563" s="10" t="s">
        <v>39</v>
      </c>
      <c r="F563" s="23">
        <v>0.0</v>
      </c>
      <c r="G563" s="25">
        <v>1668.0</v>
      </c>
      <c r="H563" s="23">
        <v>52.0</v>
      </c>
      <c r="I563" s="23">
        <v>112.0</v>
      </c>
      <c r="J563" s="23">
        <v>11.0</v>
      </c>
      <c r="K563" s="23">
        <v>118.0</v>
      </c>
      <c r="L563" s="23">
        <v>25077.0</v>
      </c>
      <c r="M563" s="23">
        <v>0.0</v>
      </c>
      <c r="N563" s="23">
        <v>950.0</v>
      </c>
      <c r="O563" s="23">
        <v>193.0</v>
      </c>
      <c r="P563" s="23">
        <v>1.0</v>
      </c>
      <c r="Q563" s="23">
        <v>0.0</v>
      </c>
      <c r="R563" s="23">
        <v>3.0</v>
      </c>
      <c r="S563" s="23">
        <v>25077.0</v>
      </c>
      <c r="T563" s="25">
        <v>0.0</v>
      </c>
      <c r="U563" s="25">
        <v>1406.0</v>
      </c>
      <c r="V563" s="25">
        <v>26.0</v>
      </c>
      <c r="W563" s="5"/>
      <c r="X563" s="27">
        <f t="shared" si="3"/>
        <v>241</v>
      </c>
      <c r="Y563" s="28">
        <f t="shared" si="4"/>
        <v>5.555972222</v>
      </c>
      <c r="Z563" s="27" t="str">
        <f t="shared" si="5"/>
        <v/>
      </c>
      <c r="AC563" s="40"/>
    </row>
    <row r="564">
      <c r="A564" s="23">
        <v>561.0</v>
      </c>
      <c r="B564" s="10" t="s">
        <v>1120</v>
      </c>
      <c r="C564" s="18">
        <v>42907.79417824074</v>
      </c>
      <c r="D564" s="18">
        <v>43661.68715277778</v>
      </c>
      <c r="E564" s="10" t="s">
        <v>39</v>
      </c>
      <c r="F564" s="23">
        <v>4.0</v>
      </c>
      <c r="G564" s="25">
        <v>1668.0</v>
      </c>
      <c r="H564" s="23">
        <v>93.0</v>
      </c>
      <c r="I564" s="23">
        <v>202.0</v>
      </c>
      <c r="J564" s="23">
        <v>33.0</v>
      </c>
      <c r="K564" s="23">
        <v>250.0</v>
      </c>
      <c r="L564" s="23">
        <v>11249.0</v>
      </c>
      <c r="M564" s="23">
        <v>0.0</v>
      </c>
      <c r="N564" s="23">
        <v>1402.0</v>
      </c>
      <c r="O564" s="23">
        <v>104.0</v>
      </c>
      <c r="P564" s="23">
        <v>60.0</v>
      </c>
      <c r="Q564" s="23">
        <v>12.0</v>
      </c>
      <c r="R564" s="23">
        <v>183.0</v>
      </c>
      <c r="S564" s="23">
        <v>11249.0</v>
      </c>
      <c r="T564" s="25">
        <v>0.0</v>
      </c>
      <c r="U564" s="25">
        <v>1867.0</v>
      </c>
      <c r="V564" s="26">
        <v>22.0</v>
      </c>
      <c r="W564" s="5"/>
      <c r="X564" s="27">
        <f t="shared" si="3"/>
        <v>485</v>
      </c>
      <c r="Y564" s="28">
        <f t="shared" si="4"/>
        <v>0.1112037037</v>
      </c>
      <c r="Z564" s="27" t="str">
        <f t="shared" si="5"/>
        <v/>
      </c>
      <c r="AC564" s="40"/>
    </row>
    <row r="565">
      <c r="A565" s="23">
        <v>562.0</v>
      </c>
      <c r="B565" s="10" t="s">
        <v>1121</v>
      </c>
      <c r="C565" s="18">
        <v>43551.56149305555</v>
      </c>
      <c r="D565" s="18">
        <v>43661.68822916667</v>
      </c>
      <c r="E565" s="10" t="s">
        <v>35</v>
      </c>
      <c r="F565" s="23">
        <v>0.0</v>
      </c>
      <c r="G565" s="25">
        <v>1667.0</v>
      </c>
      <c r="H565" s="23">
        <v>88.0</v>
      </c>
      <c r="I565" s="23">
        <v>24.0</v>
      </c>
      <c r="J565" s="23">
        <v>1.0</v>
      </c>
      <c r="K565" s="23">
        <v>11.0</v>
      </c>
      <c r="L565" s="23">
        <v>12001.0</v>
      </c>
      <c r="M565" s="23">
        <v>0.0</v>
      </c>
      <c r="N565" s="10" t="s">
        <v>36</v>
      </c>
      <c r="O565" s="10" t="s">
        <v>36</v>
      </c>
      <c r="P565" s="23">
        <v>0.0</v>
      </c>
      <c r="Q565" s="23">
        <v>0.0</v>
      </c>
      <c r="R565" s="23">
        <v>0.0</v>
      </c>
      <c r="S565" s="10" t="s">
        <v>36</v>
      </c>
      <c r="T565" s="14" t="s">
        <v>36</v>
      </c>
      <c r="U565" s="25">
        <v>1830.0</v>
      </c>
      <c r="V565" s="26">
        <v>26.0</v>
      </c>
      <c r="W565" s="5"/>
      <c r="X565" s="27">
        <f t="shared" si="3"/>
        <v>36</v>
      </c>
      <c r="Y565" s="28">
        <f t="shared" si="4"/>
        <v>0.1101273148</v>
      </c>
      <c r="Z565" s="27" t="str">
        <f t="shared" si="5"/>
        <v/>
      </c>
    </row>
    <row r="566">
      <c r="A566" s="23">
        <v>563.0</v>
      </c>
      <c r="B566" s="10" t="s">
        <v>1123</v>
      </c>
      <c r="C566" s="18">
        <v>42982.518692129626</v>
      </c>
      <c r="D566" s="18">
        <v>43661.5640625</v>
      </c>
      <c r="E566" s="10" t="s">
        <v>35</v>
      </c>
      <c r="F566" s="23">
        <v>10.0</v>
      </c>
      <c r="G566" s="25">
        <v>1666.0</v>
      </c>
      <c r="H566" s="23">
        <v>89.0</v>
      </c>
      <c r="I566" s="23">
        <v>48.0</v>
      </c>
      <c r="J566" s="23">
        <v>2.0</v>
      </c>
      <c r="K566" s="23">
        <v>20.0</v>
      </c>
      <c r="L566" s="23">
        <v>63729.0</v>
      </c>
      <c r="M566" s="23">
        <v>0.0</v>
      </c>
      <c r="N566" s="23">
        <v>1443.0</v>
      </c>
      <c r="O566" s="23">
        <v>107.0</v>
      </c>
      <c r="P566" s="23">
        <v>12.0</v>
      </c>
      <c r="Q566" s="23">
        <v>1.0</v>
      </c>
      <c r="R566" s="23">
        <v>9.0</v>
      </c>
      <c r="S566" s="23">
        <v>63729.0</v>
      </c>
      <c r="T566" s="25">
        <v>0.0</v>
      </c>
      <c r="U566" s="14" t="s">
        <v>36</v>
      </c>
      <c r="V566" s="33" t="s">
        <v>36</v>
      </c>
      <c r="W566" s="5"/>
      <c r="X566" s="27">
        <f t="shared" si="3"/>
        <v>70</v>
      </c>
      <c r="Y566" s="28">
        <f t="shared" si="4"/>
        <v>0.2342939815</v>
      </c>
      <c r="Z566" s="27" t="str">
        <f t="shared" si="5"/>
        <v/>
      </c>
    </row>
    <row r="567">
      <c r="A567" s="23">
        <v>564.0</v>
      </c>
      <c r="B567" s="10" t="s">
        <v>1124</v>
      </c>
      <c r="C567" s="18">
        <v>43524.45070601852</v>
      </c>
      <c r="D567" s="18">
        <v>43661.72828703704</v>
      </c>
      <c r="E567" s="10" t="s">
        <v>35</v>
      </c>
      <c r="F567" s="23">
        <v>19.0</v>
      </c>
      <c r="G567" s="25">
        <v>1666.0</v>
      </c>
      <c r="H567" s="23">
        <v>46.0</v>
      </c>
      <c r="I567" s="23">
        <v>1048.0</v>
      </c>
      <c r="J567" s="23">
        <v>123.0</v>
      </c>
      <c r="K567" s="23">
        <v>785.0</v>
      </c>
      <c r="L567" s="23">
        <v>9007.0</v>
      </c>
      <c r="M567" s="23">
        <v>0.0</v>
      </c>
      <c r="N567" s="23">
        <v>1146.0</v>
      </c>
      <c r="O567" s="23">
        <v>290.0</v>
      </c>
      <c r="P567" s="23">
        <v>3.0</v>
      </c>
      <c r="Q567" s="23">
        <v>0.0</v>
      </c>
      <c r="R567" s="23">
        <v>0.0</v>
      </c>
      <c r="S567" s="23">
        <v>9007.0</v>
      </c>
      <c r="T567" s="25">
        <v>0.0</v>
      </c>
      <c r="U567" s="25">
        <v>2474.0</v>
      </c>
      <c r="V567" s="26">
        <v>35.0</v>
      </c>
      <c r="W567" s="5"/>
      <c r="X567" s="27">
        <f t="shared" si="3"/>
        <v>1956</v>
      </c>
      <c r="Y567" s="28">
        <f t="shared" si="4"/>
        <v>0.07006944444</v>
      </c>
      <c r="Z567" s="27" t="str">
        <f t="shared" si="5"/>
        <v/>
      </c>
      <c r="AC567" s="40"/>
    </row>
    <row r="568">
      <c r="A568" s="23">
        <v>565.0</v>
      </c>
      <c r="B568" s="10" t="s">
        <v>300</v>
      </c>
      <c r="C568" s="18">
        <v>42890.589224537034</v>
      </c>
      <c r="D568" s="18">
        <v>43661.741273148145</v>
      </c>
      <c r="E568" s="10" t="s">
        <v>39</v>
      </c>
      <c r="F568" s="23">
        <v>31.0</v>
      </c>
      <c r="G568" s="25">
        <v>1666.0</v>
      </c>
      <c r="H568" s="23">
        <v>55.0</v>
      </c>
      <c r="I568" s="23">
        <v>298.0</v>
      </c>
      <c r="J568" s="23">
        <v>80.0</v>
      </c>
      <c r="K568" s="23">
        <v>210.0</v>
      </c>
      <c r="L568" s="23">
        <v>53647.0</v>
      </c>
      <c r="M568" s="23">
        <v>0.0</v>
      </c>
      <c r="N568" s="23">
        <v>1557.0</v>
      </c>
      <c r="O568" s="23">
        <v>76.0</v>
      </c>
      <c r="P568" s="23">
        <v>95.0</v>
      </c>
      <c r="Q568" s="23">
        <v>9.0</v>
      </c>
      <c r="R568" s="23">
        <v>63.0</v>
      </c>
      <c r="S568" s="23">
        <v>53647.0</v>
      </c>
      <c r="T568" s="25">
        <v>0.0</v>
      </c>
      <c r="U568" s="25">
        <v>1889.0</v>
      </c>
      <c r="V568" s="26">
        <v>24.0</v>
      </c>
      <c r="W568" s="5"/>
      <c r="X568" s="27">
        <f t="shared" si="3"/>
        <v>588</v>
      </c>
      <c r="Y568" s="28">
        <f t="shared" si="4"/>
        <v>0.05708333333</v>
      </c>
      <c r="Z568" s="27" t="str">
        <f t="shared" si="5"/>
        <v>SI</v>
      </c>
    </row>
    <row r="569">
      <c r="A569" s="23">
        <v>566.0</v>
      </c>
      <c r="B569" s="10" t="s">
        <v>1127</v>
      </c>
      <c r="C569" s="18">
        <v>41540.18209490741</v>
      </c>
      <c r="D569" s="18">
        <v>43635.54586805555</v>
      </c>
      <c r="E569" s="10" t="s">
        <v>39</v>
      </c>
      <c r="F569" s="23">
        <v>0.0</v>
      </c>
      <c r="G569" s="25">
        <v>1666.0</v>
      </c>
      <c r="H569" s="23">
        <v>123.0</v>
      </c>
      <c r="I569" s="23">
        <v>40.0</v>
      </c>
      <c r="J569" s="23">
        <v>4.0</v>
      </c>
      <c r="K569" s="23">
        <v>23.0</v>
      </c>
      <c r="L569" s="23">
        <v>90299.0</v>
      </c>
      <c r="M569" s="23">
        <v>0.0</v>
      </c>
      <c r="N569" s="10" t="s">
        <v>36</v>
      </c>
      <c r="O569" s="10" t="s">
        <v>36</v>
      </c>
      <c r="P569" s="23">
        <v>0.0</v>
      </c>
      <c r="Q569" s="23">
        <v>0.0</v>
      </c>
      <c r="R569" s="23">
        <v>0.0</v>
      </c>
      <c r="S569" s="10" t="s">
        <v>36</v>
      </c>
      <c r="T569" s="14" t="s">
        <v>36</v>
      </c>
      <c r="U569" s="25">
        <v>1222.0</v>
      </c>
      <c r="V569" s="33" t="s">
        <v>36</v>
      </c>
      <c r="W569" s="5"/>
      <c r="X569" s="27">
        <f t="shared" si="3"/>
        <v>67</v>
      </c>
      <c r="Y569" s="28">
        <f t="shared" si="4"/>
        <v>26.25248843</v>
      </c>
      <c r="Z569" s="27" t="str">
        <f t="shared" si="5"/>
        <v/>
      </c>
    </row>
    <row r="570">
      <c r="A570" s="23">
        <v>567.0</v>
      </c>
      <c r="B570" s="10" t="s">
        <v>1128</v>
      </c>
      <c r="C570" s="18">
        <v>41497.26274305556</v>
      </c>
      <c r="D570" s="18">
        <v>43647.37216435185</v>
      </c>
      <c r="E570" s="10" t="s">
        <v>35</v>
      </c>
      <c r="F570" s="23">
        <v>0.0</v>
      </c>
      <c r="G570" s="25">
        <v>1666.0</v>
      </c>
      <c r="H570" s="23">
        <v>140.0</v>
      </c>
      <c r="I570" s="23">
        <v>34.0</v>
      </c>
      <c r="J570" s="23">
        <v>0.0</v>
      </c>
      <c r="K570" s="23">
        <v>9.0</v>
      </c>
      <c r="L570" s="23">
        <v>37304.0</v>
      </c>
      <c r="M570" s="23">
        <v>0.0</v>
      </c>
      <c r="N570" s="10" t="s">
        <v>36</v>
      </c>
      <c r="O570" s="10" t="s">
        <v>36</v>
      </c>
      <c r="P570" s="23">
        <v>0.0</v>
      </c>
      <c r="Q570" s="23">
        <v>0.0</v>
      </c>
      <c r="R570" s="23">
        <v>0.0</v>
      </c>
      <c r="S570" s="10" t="s">
        <v>36</v>
      </c>
      <c r="T570" s="14" t="s">
        <v>36</v>
      </c>
      <c r="U570" s="25">
        <v>1795.0</v>
      </c>
      <c r="V570" s="25">
        <v>12.0</v>
      </c>
      <c r="W570" s="5"/>
      <c r="X570" s="27">
        <f t="shared" si="3"/>
        <v>43</v>
      </c>
      <c r="Y570" s="28">
        <f t="shared" si="4"/>
        <v>14.42619213</v>
      </c>
      <c r="Z570" s="27" t="str">
        <f t="shared" si="5"/>
        <v/>
      </c>
    </row>
    <row r="571">
      <c r="A571" s="23">
        <v>568.0</v>
      </c>
      <c r="B571" s="10" t="s">
        <v>1130</v>
      </c>
      <c r="C571" s="18">
        <v>43029.75922453704</v>
      </c>
      <c r="D571" s="18">
        <v>43661.51957175926</v>
      </c>
      <c r="E571" s="10" t="s">
        <v>39</v>
      </c>
      <c r="F571" s="23">
        <v>15.0</v>
      </c>
      <c r="G571" s="25">
        <v>1663.0</v>
      </c>
      <c r="H571" s="23">
        <v>68.0</v>
      </c>
      <c r="I571" s="23">
        <v>229.0</v>
      </c>
      <c r="J571" s="23">
        <v>28.0</v>
      </c>
      <c r="K571" s="23">
        <v>159.0</v>
      </c>
      <c r="L571" s="23">
        <v>24479.0</v>
      </c>
      <c r="M571" s="23">
        <v>0.0</v>
      </c>
      <c r="N571" s="23">
        <v>1240.0</v>
      </c>
      <c r="O571" s="23">
        <v>147.0</v>
      </c>
      <c r="P571" s="23">
        <v>5.0</v>
      </c>
      <c r="Q571" s="23">
        <v>1.0</v>
      </c>
      <c r="R571" s="23">
        <v>3.0</v>
      </c>
      <c r="S571" s="23">
        <v>24479.0</v>
      </c>
      <c r="T571" s="25">
        <v>0.0</v>
      </c>
      <c r="U571" s="25">
        <v>1918.0</v>
      </c>
      <c r="V571" s="25">
        <v>21.0</v>
      </c>
      <c r="W571" s="5"/>
      <c r="X571" s="27">
        <f t="shared" si="3"/>
        <v>416</v>
      </c>
      <c r="Y571" s="28">
        <f t="shared" si="4"/>
        <v>0.2787847222</v>
      </c>
      <c r="Z571" s="27" t="str">
        <f t="shared" si="5"/>
        <v/>
      </c>
    </row>
    <row r="572">
      <c r="A572" s="23">
        <v>569.0</v>
      </c>
      <c r="B572" s="10" t="s">
        <v>1131</v>
      </c>
      <c r="C572" s="18">
        <v>43550.5424537037</v>
      </c>
      <c r="D572" s="18">
        <v>43661.66290509259</v>
      </c>
      <c r="E572" s="10" t="s">
        <v>39</v>
      </c>
      <c r="F572" s="23">
        <v>8.0</v>
      </c>
      <c r="G572" s="25">
        <v>1662.0</v>
      </c>
      <c r="H572" s="23">
        <v>68.0</v>
      </c>
      <c r="I572" s="23">
        <v>142.0</v>
      </c>
      <c r="J572" s="23">
        <v>19.0</v>
      </c>
      <c r="K572" s="23">
        <v>63.0</v>
      </c>
      <c r="L572" s="23">
        <v>7016.0</v>
      </c>
      <c r="M572" s="23">
        <v>0.0</v>
      </c>
      <c r="N572" s="23">
        <v>1354.0</v>
      </c>
      <c r="O572" s="23">
        <v>135.0</v>
      </c>
      <c r="P572" s="23">
        <v>3.0</v>
      </c>
      <c r="Q572" s="23">
        <v>2.0</v>
      </c>
      <c r="R572" s="23">
        <v>3.0</v>
      </c>
      <c r="S572" s="23">
        <v>7016.0</v>
      </c>
      <c r="T572" s="25">
        <v>0.0</v>
      </c>
      <c r="U572" s="25">
        <v>1580.0</v>
      </c>
      <c r="V572" s="33" t="s">
        <v>36</v>
      </c>
      <c r="W572" s="5"/>
      <c r="X572" s="27">
        <f t="shared" si="3"/>
        <v>224</v>
      </c>
      <c r="Y572" s="28">
        <f t="shared" si="4"/>
        <v>0.1354513889</v>
      </c>
      <c r="Z572" s="27" t="str">
        <f t="shared" si="5"/>
        <v/>
      </c>
    </row>
    <row r="573">
      <c r="A573" s="23">
        <v>570.0</v>
      </c>
      <c r="B573" s="10" t="s">
        <v>1133</v>
      </c>
      <c r="C573" s="18">
        <v>43367.80763888889</v>
      </c>
      <c r="D573" s="18">
        <v>43661.763032407405</v>
      </c>
      <c r="E573" s="10" t="s">
        <v>35</v>
      </c>
      <c r="F573" s="23">
        <v>7.0</v>
      </c>
      <c r="G573" s="25">
        <v>1662.0</v>
      </c>
      <c r="H573" s="23">
        <v>71.0</v>
      </c>
      <c r="I573" s="23">
        <v>33.0</v>
      </c>
      <c r="J573" s="23">
        <v>5.0</v>
      </c>
      <c r="K573" s="23">
        <v>15.0</v>
      </c>
      <c r="L573" s="23">
        <v>10233.0</v>
      </c>
      <c r="M573" s="23">
        <v>0.0</v>
      </c>
      <c r="N573" s="23">
        <v>1331.0</v>
      </c>
      <c r="O573" s="23">
        <v>143.0</v>
      </c>
      <c r="P573" s="23">
        <v>8.0</v>
      </c>
      <c r="Q573" s="23">
        <v>0.0</v>
      </c>
      <c r="R573" s="23">
        <v>2.0</v>
      </c>
      <c r="S573" s="23">
        <v>10233.0</v>
      </c>
      <c r="T573" s="25">
        <v>0.0</v>
      </c>
      <c r="U573" s="25">
        <v>1999.0</v>
      </c>
      <c r="V573" s="26">
        <v>25.0</v>
      </c>
      <c r="W573" s="5"/>
      <c r="X573" s="27">
        <f t="shared" si="3"/>
        <v>53</v>
      </c>
      <c r="Y573" s="28">
        <f t="shared" si="4"/>
        <v>0.03532407407</v>
      </c>
      <c r="Z573" s="27" t="str">
        <f t="shared" si="5"/>
        <v/>
      </c>
    </row>
    <row r="574">
      <c r="A574" s="23">
        <v>571.0</v>
      </c>
      <c r="B574" s="10" t="s">
        <v>607</v>
      </c>
      <c r="C574" s="18">
        <v>43514.66091435185</v>
      </c>
      <c r="D574" s="18">
        <v>43661.535844907405</v>
      </c>
      <c r="E574" s="10" t="s">
        <v>39</v>
      </c>
      <c r="F574" s="23">
        <v>7.0</v>
      </c>
      <c r="G574" s="25">
        <v>1662.0</v>
      </c>
      <c r="H574" s="23">
        <v>74.0</v>
      </c>
      <c r="I574" s="23">
        <v>164.0</v>
      </c>
      <c r="J574" s="23">
        <v>37.0</v>
      </c>
      <c r="K574" s="23">
        <v>120.0</v>
      </c>
      <c r="L574" s="23">
        <v>57777.0</v>
      </c>
      <c r="M574" s="23">
        <v>23.53</v>
      </c>
      <c r="N574" s="23">
        <v>1606.0</v>
      </c>
      <c r="O574" s="23">
        <v>90.0</v>
      </c>
      <c r="P574" s="23">
        <v>40.0</v>
      </c>
      <c r="Q574" s="23">
        <v>8.0</v>
      </c>
      <c r="R574" s="23">
        <v>37.0</v>
      </c>
      <c r="S574" s="23">
        <v>57777.0</v>
      </c>
      <c r="T574" s="25">
        <v>23.53</v>
      </c>
      <c r="U574" s="25">
        <v>1829.0</v>
      </c>
      <c r="V574" s="25">
        <v>21.0</v>
      </c>
      <c r="W574" s="5"/>
      <c r="X574" s="27">
        <f t="shared" si="3"/>
        <v>321</v>
      </c>
      <c r="Y574" s="28">
        <f t="shared" si="4"/>
        <v>0.2625115741</v>
      </c>
      <c r="Z574" s="27" t="str">
        <f t="shared" si="5"/>
        <v>SI</v>
      </c>
    </row>
    <row r="575">
      <c r="A575" s="23">
        <v>572.0</v>
      </c>
      <c r="B575" s="10" t="s">
        <v>1135</v>
      </c>
      <c r="C575" s="18">
        <v>41527.86699074074</v>
      </c>
      <c r="D575" s="18">
        <v>43661.718125</v>
      </c>
      <c r="E575" s="10" t="s">
        <v>39</v>
      </c>
      <c r="F575" s="23">
        <v>10.0</v>
      </c>
      <c r="G575" s="25">
        <v>1661.0</v>
      </c>
      <c r="H575" s="23">
        <v>53.0</v>
      </c>
      <c r="I575" s="23">
        <v>304.0</v>
      </c>
      <c r="J575" s="23">
        <v>50.0</v>
      </c>
      <c r="K575" s="23">
        <v>205.0</v>
      </c>
      <c r="L575" s="23">
        <v>7646.0</v>
      </c>
      <c r="M575" s="23">
        <v>0.0</v>
      </c>
      <c r="N575" s="23">
        <v>1372.0</v>
      </c>
      <c r="O575" s="23">
        <v>164.0</v>
      </c>
      <c r="P575" s="23">
        <v>9.0</v>
      </c>
      <c r="Q575" s="23">
        <v>0.0</v>
      </c>
      <c r="R575" s="23">
        <v>7.0</v>
      </c>
      <c r="S575" s="23">
        <v>7646.0</v>
      </c>
      <c r="T575" s="25">
        <v>0.0</v>
      </c>
      <c r="U575" s="25">
        <v>1654.0</v>
      </c>
      <c r="V575" s="33" t="s">
        <v>36</v>
      </c>
      <c r="W575" s="5"/>
      <c r="X575" s="27">
        <f t="shared" si="3"/>
        <v>559</v>
      </c>
      <c r="Y575" s="28">
        <f t="shared" si="4"/>
        <v>0.08023148148</v>
      </c>
      <c r="Z575" s="27" t="str">
        <f t="shared" si="5"/>
        <v/>
      </c>
    </row>
    <row r="576">
      <c r="A576" s="23">
        <v>573.0</v>
      </c>
      <c r="B576" s="10" t="s">
        <v>1137</v>
      </c>
      <c r="C576" s="18">
        <v>43555.445601851854</v>
      </c>
      <c r="D576" s="18">
        <v>43660.52538194445</v>
      </c>
      <c r="E576" s="10" t="s">
        <v>39</v>
      </c>
      <c r="F576" s="23">
        <v>2.0</v>
      </c>
      <c r="G576" s="25">
        <v>1661.0</v>
      </c>
      <c r="H576" s="23">
        <v>108.0</v>
      </c>
      <c r="I576" s="23">
        <v>11.0</v>
      </c>
      <c r="J576" s="23">
        <v>1.0</v>
      </c>
      <c r="K576" s="23">
        <v>9.0</v>
      </c>
      <c r="L576" s="23">
        <v>22909.0</v>
      </c>
      <c r="M576" s="23">
        <v>0.0</v>
      </c>
      <c r="N576" s="10" t="s">
        <v>36</v>
      </c>
      <c r="O576" s="10" t="s">
        <v>36</v>
      </c>
      <c r="P576" s="23">
        <v>0.0</v>
      </c>
      <c r="Q576" s="23">
        <v>0.0</v>
      </c>
      <c r="R576" s="23">
        <v>0.0</v>
      </c>
      <c r="S576" s="10" t="s">
        <v>36</v>
      </c>
      <c r="T576" s="14" t="s">
        <v>36</v>
      </c>
      <c r="U576" s="25">
        <v>1320.0</v>
      </c>
      <c r="V576" s="14" t="s">
        <v>36</v>
      </c>
      <c r="W576" s="5"/>
      <c r="X576" s="27">
        <f t="shared" si="3"/>
        <v>21</v>
      </c>
      <c r="Y576" s="28">
        <f t="shared" si="4"/>
        <v>1.272974537</v>
      </c>
      <c r="Z576" s="27" t="str">
        <f t="shared" si="5"/>
        <v/>
      </c>
    </row>
    <row r="577">
      <c r="A577" s="23">
        <v>574.0</v>
      </c>
      <c r="B577" s="10" t="s">
        <v>1138</v>
      </c>
      <c r="C577" s="18">
        <v>42706.35304398148</v>
      </c>
      <c r="D577" s="18">
        <v>43660.74760416667</v>
      </c>
      <c r="E577" s="10" t="s">
        <v>39</v>
      </c>
      <c r="F577" s="23">
        <v>0.0</v>
      </c>
      <c r="G577" s="25">
        <v>1661.0</v>
      </c>
      <c r="H577" s="23">
        <v>119.0</v>
      </c>
      <c r="I577" s="23">
        <v>24.0</v>
      </c>
      <c r="J577" s="23">
        <v>4.0</v>
      </c>
      <c r="K577" s="23">
        <v>14.0</v>
      </c>
      <c r="L577" s="23">
        <v>36863.0</v>
      </c>
      <c r="M577" s="23">
        <v>0.0</v>
      </c>
      <c r="N577" s="23">
        <v>1346.0</v>
      </c>
      <c r="O577" s="23">
        <v>290.0</v>
      </c>
      <c r="P577" s="23">
        <v>1.0</v>
      </c>
      <c r="Q577" s="23">
        <v>0.0</v>
      </c>
      <c r="R577" s="23">
        <v>0.0</v>
      </c>
      <c r="S577" s="23">
        <v>36863.0</v>
      </c>
      <c r="T577" s="25">
        <v>0.0</v>
      </c>
      <c r="U577" s="25">
        <v>1754.0</v>
      </c>
      <c r="V577" s="33" t="s">
        <v>36</v>
      </c>
      <c r="W577" s="5"/>
      <c r="X577" s="27">
        <f t="shared" si="3"/>
        <v>42</v>
      </c>
      <c r="Y577" s="28">
        <f t="shared" si="4"/>
        <v>1.050752315</v>
      </c>
      <c r="Z577" s="27" t="str">
        <f t="shared" si="5"/>
        <v/>
      </c>
    </row>
    <row r="578">
      <c r="A578" s="23">
        <v>575.0</v>
      </c>
      <c r="B578" s="10" t="s">
        <v>454</v>
      </c>
      <c r="C578" s="18">
        <v>43078.838738425926</v>
      </c>
      <c r="D578" s="18">
        <v>43656.632268518515</v>
      </c>
      <c r="E578" s="10" t="s">
        <v>39</v>
      </c>
      <c r="F578" s="23">
        <v>0.0</v>
      </c>
      <c r="G578" s="25">
        <v>1661.0</v>
      </c>
      <c r="H578" s="23">
        <v>99.0</v>
      </c>
      <c r="I578" s="23">
        <v>64.0</v>
      </c>
      <c r="J578" s="23">
        <v>10.0</v>
      </c>
      <c r="K578" s="23">
        <v>36.0</v>
      </c>
      <c r="L578" s="23">
        <v>7073.0</v>
      </c>
      <c r="M578" s="23">
        <v>100.0</v>
      </c>
      <c r="N578" s="10" t="s">
        <v>36</v>
      </c>
      <c r="O578" s="10" t="s">
        <v>36</v>
      </c>
      <c r="P578" s="23">
        <v>0.0</v>
      </c>
      <c r="Q578" s="23">
        <v>0.0</v>
      </c>
      <c r="R578" s="23">
        <v>0.0</v>
      </c>
      <c r="S578" s="10" t="s">
        <v>36</v>
      </c>
      <c r="T578" s="14" t="s">
        <v>36</v>
      </c>
      <c r="U578" s="25">
        <v>2081.0</v>
      </c>
      <c r="V578" s="26">
        <v>21.0</v>
      </c>
      <c r="W578" s="5"/>
      <c r="X578" s="27">
        <f t="shared" si="3"/>
        <v>110</v>
      </c>
      <c r="Y578" s="28">
        <f t="shared" si="4"/>
        <v>5.166087963</v>
      </c>
      <c r="Z578" s="27" t="str">
        <f t="shared" si="5"/>
        <v>SI</v>
      </c>
    </row>
    <row r="579">
      <c r="A579" s="23">
        <v>576.0</v>
      </c>
      <c r="B579" s="10" t="s">
        <v>755</v>
      </c>
      <c r="C579" s="18">
        <v>42844.552615740744</v>
      </c>
      <c r="D579" s="18">
        <v>43661.68681712963</v>
      </c>
      <c r="E579" s="10" t="s">
        <v>39</v>
      </c>
      <c r="F579" s="23">
        <v>11.0</v>
      </c>
      <c r="G579" s="25">
        <v>1661.0</v>
      </c>
      <c r="H579" s="23">
        <v>67.0</v>
      </c>
      <c r="I579" s="23">
        <v>261.0</v>
      </c>
      <c r="J579" s="23">
        <v>57.0</v>
      </c>
      <c r="K579" s="23">
        <v>106.0</v>
      </c>
      <c r="L579" s="23">
        <v>13346.0</v>
      </c>
      <c r="M579" s="23">
        <v>0.0</v>
      </c>
      <c r="N579" s="23">
        <v>1340.0</v>
      </c>
      <c r="O579" s="23">
        <v>201.0</v>
      </c>
      <c r="P579" s="23">
        <v>2.0</v>
      </c>
      <c r="Q579" s="23">
        <v>0.0</v>
      </c>
      <c r="R579" s="23">
        <v>1.0</v>
      </c>
      <c r="S579" s="23">
        <v>13346.0</v>
      </c>
      <c r="T579" s="25">
        <v>0.0</v>
      </c>
      <c r="U579" s="25">
        <v>1715.0</v>
      </c>
      <c r="V579" s="33" t="s">
        <v>36</v>
      </c>
      <c r="W579" s="5"/>
      <c r="X579" s="27">
        <f t="shared" si="3"/>
        <v>424</v>
      </c>
      <c r="Y579" s="28">
        <f t="shared" si="4"/>
        <v>0.1115393518</v>
      </c>
      <c r="Z579" s="27" t="str">
        <f t="shared" si="5"/>
        <v>SI</v>
      </c>
    </row>
    <row r="580">
      <c r="A580" s="23">
        <v>577.0</v>
      </c>
      <c r="B580" s="10" t="s">
        <v>1141</v>
      </c>
      <c r="C580" s="18">
        <v>43503.52475694445</v>
      </c>
      <c r="D580" s="18">
        <v>43661.48875</v>
      </c>
      <c r="E580" s="10" t="s">
        <v>39</v>
      </c>
      <c r="F580" s="23">
        <v>0.0</v>
      </c>
      <c r="G580" s="25">
        <v>1660.0</v>
      </c>
      <c r="H580" s="23">
        <v>89.0</v>
      </c>
      <c r="I580" s="23">
        <v>29.0</v>
      </c>
      <c r="J580" s="23">
        <v>1.0</v>
      </c>
      <c r="K580" s="23">
        <v>24.0</v>
      </c>
      <c r="L580" s="23">
        <v>11576.0</v>
      </c>
      <c r="M580" s="23">
        <v>100.0</v>
      </c>
      <c r="N580" s="10" t="s">
        <v>36</v>
      </c>
      <c r="O580" s="10" t="s">
        <v>36</v>
      </c>
      <c r="P580" s="23">
        <v>0.0</v>
      </c>
      <c r="Q580" s="23">
        <v>0.0</v>
      </c>
      <c r="R580" s="23">
        <v>0.0</v>
      </c>
      <c r="S580" s="10" t="s">
        <v>36</v>
      </c>
      <c r="T580" s="14" t="s">
        <v>36</v>
      </c>
      <c r="U580" s="25">
        <v>2345.0</v>
      </c>
      <c r="V580" s="25">
        <v>33.0</v>
      </c>
      <c r="W580" s="5"/>
      <c r="X580" s="27">
        <f t="shared" si="3"/>
        <v>54</v>
      </c>
      <c r="Y580" s="28">
        <f t="shared" si="4"/>
        <v>0.3096064815</v>
      </c>
      <c r="Z580" s="27" t="str">
        <f t="shared" si="5"/>
        <v/>
      </c>
    </row>
    <row r="581">
      <c r="A581" s="23">
        <v>578.0</v>
      </c>
      <c r="B581" s="10" t="s">
        <v>1142</v>
      </c>
      <c r="C581" s="18">
        <v>42873.747708333336</v>
      </c>
      <c r="D581" s="18">
        <v>43660.763078703705</v>
      </c>
      <c r="E581" s="10" t="s">
        <v>39</v>
      </c>
      <c r="F581" s="23">
        <v>0.0</v>
      </c>
      <c r="G581" s="25">
        <v>1659.0</v>
      </c>
      <c r="H581" s="23">
        <v>75.0</v>
      </c>
      <c r="I581" s="23">
        <v>107.0</v>
      </c>
      <c r="J581" s="23">
        <v>7.0</v>
      </c>
      <c r="K581" s="23">
        <v>61.0</v>
      </c>
      <c r="L581" s="23">
        <v>8231.0</v>
      </c>
      <c r="M581" s="23">
        <v>0.0</v>
      </c>
      <c r="N581" s="23">
        <v>1386.0</v>
      </c>
      <c r="O581" s="23">
        <v>94.0</v>
      </c>
      <c r="P581" s="23">
        <v>29.0</v>
      </c>
      <c r="Q581" s="23">
        <v>1.0</v>
      </c>
      <c r="R581" s="23">
        <v>22.0</v>
      </c>
      <c r="S581" s="23">
        <v>8231.0</v>
      </c>
      <c r="T581" s="25">
        <v>0.0</v>
      </c>
      <c r="U581" s="25">
        <v>1810.0</v>
      </c>
      <c r="V581" s="33" t="s">
        <v>36</v>
      </c>
      <c r="W581" s="5"/>
      <c r="X581" s="27">
        <f t="shared" si="3"/>
        <v>175</v>
      </c>
      <c r="Y581" s="28">
        <f t="shared" si="4"/>
        <v>1.035277778</v>
      </c>
      <c r="Z581" s="27" t="str">
        <f t="shared" si="5"/>
        <v/>
      </c>
    </row>
    <row r="582">
      <c r="A582" s="23">
        <v>579.0</v>
      </c>
      <c r="B582" s="10" t="s">
        <v>389</v>
      </c>
      <c r="C582" s="18">
        <v>42874.428923611114</v>
      </c>
      <c r="D582" s="18">
        <v>43661.75890046296</v>
      </c>
      <c r="E582" s="10" t="s">
        <v>39</v>
      </c>
      <c r="F582" s="23">
        <v>6.0</v>
      </c>
      <c r="G582" s="25">
        <v>1658.0</v>
      </c>
      <c r="H582" s="23">
        <v>100.0</v>
      </c>
      <c r="I582" s="23">
        <v>52.0</v>
      </c>
      <c r="J582" s="23">
        <v>7.0</v>
      </c>
      <c r="K582" s="23">
        <v>50.0</v>
      </c>
      <c r="L582" s="23">
        <v>19470.0</v>
      </c>
      <c r="M582" s="23">
        <v>0.0</v>
      </c>
      <c r="N582" s="10" t="s">
        <v>36</v>
      </c>
      <c r="O582" s="10" t="s">
        <v>36</v>
      </c>
      <c r="P582" s="23">
        <v>0.0</v>
      </c>
      <c r="Q582" s="23">
        <v>0.0</v>
      </c>
      <c r="R582" s="23">
        <v>0.0</v>
      </c>
      <c r="S582" s="10" t="s">
        <v>36</v>
      </c>
      <c r="T582" s="14" t="s">
        <v>36</v>
      </c>
      <c r="U582" s="25">
        <v>1635.0</v>
      </c>
      <c r="V582" s="25">
        <v>8.0</v>
      </c>
      <c r="W582" s="5"/>
      <c r="X582" s="27">
        <f t="shared" si="3"/>
        <v>109</v>
      </c>
      <c r="Y582" s="28">
        <f t="shared" si="4"/>
        <v>0.03945601852</v>
      </c>
      <c r="Z582" s="27" t="str">
        <f t="shared" si="5"/>
        <v>SI</v>
      </c>
    </row>
    <row r="583">
      <c r="A583" s="23">
        <v>580.0</v>
      </c>
      <c r="B583" s="10" t="s">
        <v>1144</v>
      </c>
      <c r="C583" s="18">
        <v>42959.646319444444</v>
      </c>
      <c r="D583" s="18">
        <v>43661.49454861111</v>
      </c>
      <c r="E583" s="10" t="s">
        <v>39</v>
      </c>
      <c r="F583" s="23">
        <v>18.0</v>
      </c>
      <c r="G583" s="25">
        <v>1657.0</v>
      </c>
      <c r="H583" s="23">
        <v>65.0</v>
      </c>
      <c r="I583" s="23">
        <v>129.0</v>
      </c>
      <c r="J583" s="23">
        <v>9.0</v>
      </c>
      <c r="K583" s="23">
        <v>57.0</v>
      </c>
      <c r="L583" s="23">
        <v>22278.0</v>
      </c>
      <c r="M583" s="23">
        <v>0.0</v>
      </c>
      <c r="N583" s="23">
        <v>1404.0</v>
      </c>
      <c r="O583" s="23">
        <v>126.0</v>
      </c>
      <c r="P583" s="23">
        <v>11.0</v>
      </c>
      <c r="Q583" s="23">
        <v>0.0</v>
      </c>
      <c r="R583" s="23">
        <v>2.0</v>
      </c>
      <c r="S583" s="23">
        <v>22278.0</v>
      </c>
      <c r="T583" s="25">
        <v>0.0</v>
      </c>
      <c r="U583" s="25">
        <v>1120.0</v>
      </c>
      <c r="V583" s="25">
        <v>16.0</v>
      </c>
      <c r="W583" s="5"/>
      <c r="X583" s="27">
        <f t="shared" si="3"/>
        <v>195</v>
      </c>
      <c r="Y583" s="28">
        <f t="shared" si="4"/>
        <v>0.3038078704</v>
      </c>
      <c r="Z583" s="27" t="str">
        <f t="shared" si="5"/>
        <v/>
      </c>
    </row>
    <row r="584">
      <c r="A584" s="23">
        <v>581.0</v>
      </c>
      <c r="B584" s="10" t="s">
        <v>1146</v>
      </c>
      <c r="C584" s="18">
        <v>42887.404699074075</v>
      </c>
      <c r="D584" s="18">
        <v>43661.728842592594</v>
      </c>
      <c r="E584" s="10" t="s">
        <v>35</v>
      </c>
      <c r="F584" s="23">
        <v>8.0</v>
      </c>
      <c r="G584" s="25">
        <v>1657.0</v>
      </c>
      <c r="H584" s="23">
        <v>66.0</v>
      </c>
      <c r="I584" s="23">
        <v>78.0</v>
      </c>
      <c r="J584" s="23">
        <v>6.0</v>
      </c>
      <c r="K584" s="23">
        <v>52.0</v>
      </c>
      <c r="L584" s="23">
        <v>19328.0</v>
      </c>
      <c r="M584" s="23">
        <v>0.0</v>
      </c>
      <c r="N584" s="23">
        <v>1003.0</v>
      </c>
      <c r="O584" s="23">
        <v>216.0</v>
      </c>
      <c r="P584" s="23">
        <v>0.0</v>
      </c>
      <c r="Q584" s="23">
        <v>0.0</v>
      </c>
      <c r="R584" s="23">
        <v>2.0</v>
      </c>
      <c r="S584" s="23">
        <v>19328.0</v>
      </c>
      <c r="T584" s="25">
        <v>0.0</v>
      </c>
      <c r="U584" s="25">
        <v>2227.0</v>
      </c>
      <c r="V584" s="26">
        <v>28.0</v>
      </c>
      <c r="W584" s="5"/>
      <c r="X584" s="27">
        <f t="shared" si="3"/>
        <v>136</v>
      </c>
      <c r="Y584" s="28">
        <f t="shared" si="4"/>
        <v>0.06951388888</v>
      </c>
      <c r="Z584" s="27" t="str">
        <f t="shared" si="5"/>
        <v/>
      </c>
    </row>
    <row r="585">
      <c r="A585" s="23">
        <v>582.0</v>
      </c>
      <c r="B585" s="10" t="s">
        <v>1148</v>
      </c>
      <c r="C585" s="18">
        <v>43641.393587962964</v>
      </c>
      <c r="D585" s="18">
        <v>43661.693125</v>
      </c>
      <c r="E585" s="10" t="s">
        <v>39</v>
      </c>
      <c r="F585" s="23">
        <v>0.0</v>
      </c>
      <c r="G585" s="25">
        <v>1657.0</v>
      </c>
      <c r="H585" s="23">
        <v>124.0</v>
      </c>
      <c r="I585" s="23">
        <v>21.0</v>
      </c>
      <c r="J585" s="23">
        <v>1.0</v>
      </c>
      <c r="K585" s="23">
        <v>8.0</v>
      </c>
      <c r="L585" s="23">
        <v>6606.0</v>
      </c>
      <c r="M585" s="23">
        <v>0.0</v>
      </c>
      <c r="N585" s="10" t="s">
        <v>36</v>
      </c>
      <c r="O585" s="10" t="s">
        <v>36</v>
      </c>
      <c r="P585" s="23">
        <v>0.0</v>
      </c>
      <c r="Q585" s="23">
        <v>0.0</v>
      </c>
      <c r="R585" s="23">
        <v>0.0</v>
      </c>
      <c r="S585" s="10" t="s">
        <v>36</v>
      </c>
      <c r="T585" s="14" t="s">
        <v>36</v>
      </c>
      <c r="U585" s="25">
        <v>2351.0</v>
      </c>
      <c r="V585" s="33" t="s">
        <v>36</v>
      </c>
      <c r="W585" s="5"/>
      <c r="X585" s="27">
        <f t="shared" si="3"/>
        <v>30</v>
      </c>
      <c r="Y585" s="28">
        <f t="shared" si="4"/>
        <v>0.1052314815</v>
      </c>
      <c r="Z585" s="27" t="str">
        <f t="shared" si="5"/>
        <v/>
      </c>
    </row>
    <row r="586">
      <c r="A586" s="23">
        <v>583.0</v>
      </c>
      <c r="B586" s="10" t="s">
        <v>322</v>
      </c>
      <c r="C586" s="18">
        <v>42783.65336805556</v>
      </c>
      <c r="D586" s="18">
        <v>43630.696550925924</v>
      </c>
      <c r="E586" s="10" t="s">
        <v>35</v>
      </c>
      <c r="F586" s="23">
        <v>0.0</v>
      </c>
      <c r="G586" s="25">
        <v>1657.0</v>
      </c>
      <c r="H586" s="23">
        <v>95.0</v>
      </c>
      <c r="I586" s="23">
        <v>70.0</v>
      </c>
      <c r="J586" s="23">
        <v>13.0</v>
      </c>
      <c r="K586" s="23">
        <v>63.0</v>
      </c>
      <c r="L586" s="23">
        <v>42668.0</v>
      </c>
      <c r="M586" s="23">
        <v>0.0</v>
      </c>
      <c r="N586" s="10" t="s">
        <v>36</v>
      </c>
      <c r="O586" s="10" t="s">
        <v>36</v>
      </c>
      <c r="P586" s="23">
        <v>0.0</v>
      </c>
      <c r="Q586" s="23">
        <v>0.0</v>
      </c>
      <c r="R586" s="23">
        <v>0.0</v>
      </c>
      <c r="S586" s="10" t="s">
        <v>36</v>
      </c>
      <c r="T586" s="14" t="s">
        <v>36</v>
      </c>
      <c r="U586" s="25">
        <v>1465.0</v>
      </c>
      <c r="V586" s="14" t="s">
        <v>36</v>
      </c>
      <c r="W586" s="5"/>
      <c r="X586" s="27">
        <f t="shared" si="3"/>
        <v>146</v>
      </c>
      <c r="Y586" s="28">
        <f t="shared" si="4"/>
        <v>31.10180556</v>
      </c>
      <c r="Z586" s="27" t="str">
        <f t="shared" si="5"/>
        <v>SI</v>
      </c>
    </row>
    <row r="587">
      <c r="A587" s="23">
        <v>584.0</v>
      </c>
      <c r="B587" s="10" t="s">
        <v>1150</v>
      </c>
      <c r="C587" s="18">
        <v>41263.95417824074</v>
      </c>
      <c r="D587" s="18">
        <v>43656.603993055556</v>
      </c>
      <c r="E587" s="10" t="s">
        <v>39</v>
      </c>
      <c r="F587" s="23">
        <v>0.0</v>
      </c>
      <c r="G587" s="25">
        <v>1657.0</v>
      </c>
      <c r="H587" s="23">
        <v>173.0</v>
      </c>
      <c r="I587" s="23">
        <v>20.0</v>
      </c>
      <c r="J587" s="23">
        <v>0.0</v>
      </c>
      <c r="K587" s="23">
        <v>1.0</v>
      </c>
      <c r="L587" s="23">
        <v>14819.0</v>
      </c>
      <c r="M587" s="23">
        <v>0.0</v>
      </c>
      <c r="N587" s="23">
        <v>1718.0</v>
      </c>
      <c r="O587" s="23">
        <v>185.0</v>
      </c>
      <c r="P587" s="23">
        <v>9.0</v>
      </c>
      <c r="Q587" s="23">
        <v>0.0</v>
      </c>
      <c r="R587" s="23">
        <v>0.0</v>
      </c>
      <c r="S587" s="23">
        <v>14819.0</v>
      </c>
      <c r="T587" s="25">
        <v>0.0</v>
      </c>
      <c r="U587" s="25">
        <v>1951.0</v>
      </c>
      <c r="V587" s="26">
        <v>26.0</v>
      </c>
      <c r="W587" s="5"/>
      <c r="X587" s="27">
        <f t="shared" si="3"/>
        <v>21</v>
      </c>
      <c r="Y587" s="28">
        <f t="shared" si="4"/>
        <v>5.194363426</v>
      </c>
      <c r="Z587" s="27" t="str">
        <f t="shared" si="5"/>
        <v/>
      </c>
    </row>
    <row r="588">
      <c r="A588" s="23">
        <v>585.0</v>
      </c>
      <c r="B588" s="10" t="s">
        <v>1152</v>
      </c>
      <c r="C588" s="18">
        <v>42874.53600694444</v>
      </c>
      <c r="D588" s="18">
        <v>43661.72064814815</v>
      </c>
      <c r="E588" s="10" t="s">
        <v>35</v>
      </c>
      <c r="F588" s="23">
        <v>0.0</v>
      </c>
      <c r="G588" s="25">
        <v>1657.0</v>
      </c>
      <c r="H588" s="23">
        <v>97.0</v>
      </c>
      <c r="I588" s="23">
        <v>1210.0</v>
      </c>
      <c r="J588" s="23">
        <v>71.0</v>
      </c>
      <c r="K588" s="23">
        <v>973.0</v>
      </c>
      <c r="L588" s="23">
        <v>7669.0</v>
      </c>
      <c r="M588" s="23">
        <v>0.0</v>
      </c>
      <c r="N588" s="23">
        <v>1349.0</v>
      </c>
      <c r="O588" s="23">
        <v>107.0</v>
      </c>
      <c r="P588" s="23">
        <v>23.0</v>
      </c>
      <c r="Q588" s="23">
        <v>1.0</v>
      </c>
      <c r="R588" s="23">
        <v>21.0</v>
      </c>
      <c r="S588" s="23">
        <v>7669.0</v>
      </c>
      <c r="T588" s="25">
        <v>0.0</v>
      </c>
      <c r="U588" s="25">
        <v>2207.0</v>
      </c>
      <c r="V588" s="26">
        <v>27.0</v>
      </c>
      <c r="W588" s="5"/>
      <c r="X588" s="27">
        <f t="shared" si="3"/>
        <v>2254</v>
      </c>
      <c r="Y588" s="28">
        <f t="shared" si="4"/>
        <v>0.07770833333</v>
      </c>
      <c r="Z588" s="27" t="str">
        <f t="shared" si="5"/>
        <v/>
      </c>
    </row>
    <row r="589">
      <c r="A589" s="23">
        <v>586.0</v>
      </c>
      <c r="B589" s="10" t="s">
        <v>1153</v>
      </c>
      <c r="C589" s="18">
        <v>43637.1559375</v>
      </c>
      <c r="D589" s="18">
        <v>43661.70234953704</v>
      </c>
      <c r="E589" s="10" t="s">
        <v>39</v>
      </c>
      <c r="F589" s="23">
        <v>1.0</v>
      </c>
      <c r="G589" s="25">
        <v>1656.0</v>
      </c>
      <c r="H589" s="23">
        <v>58.0</v>
      </c>
      <c r="I589" s="23">
        <v>51.0</v>
      </c>
      <c r="J589" s="23">
        <v>2.0</v>
      </c>
      <c r="K589" s="23">
        <v>6.0</v>
      </c>
      <c r="L589" s="23">
        <v>3726.0</v>
      </c>
      <c r="M589" s="23">
        <v>0.0</v>
      </c>
      <c r="N589" s="23">
        <v>800.0</v>
      </c>
      <c r="O589" s="23">
        <v>350.0</v>
      </c>
      <c r="P589" s="23">
        <v>0.0</v>
      </c>
      <c r="Q589" s="23">
        <v>0.0</v>
      </c>
      <c r="R589" s="23">
        <v>2.0</v>
      </c>
      <c r="S589" s="23">
        <v>3726.0</v>
      </c>
      <c r="T589" s="25">
        <v>0.0</v>
      </c>
      <c r="U589" s="25">
        <v>2642.0</v>
      </c>
      <c r="V589" s="25">
        <v>37.0</v>
      </c>
      <c r="W589" s="5"/>
      <c r="X589" s="27">
        <f t="shared" si="3"/>
        <v>59</v>
      </c>
      <c r="Y589" s="28">
        <f t="shared" si="4"/>
        <v>0.09600694444</v>
      </c>
      <c r="Z589" s="27" t="str">
        <f t="shared" si="5"/>
        <v/>
      </c>
    </row>
    <row r="590">
      <c r="A590" s="23">
        <v>587.0</v>
      </c>
      <c r="B590" s="10" t="s">
        <v>1155</v>
      </c>
      <c r="C590" s="18">
        <v>42887.434907407405</v>
      </c>
      <c r="D590" s="18">
        <v>43661.73091435185</v>
      </c>
      <c r="E590" s="10" t="s">
        <v>39</v>
      </c>
      <c r="F590" s="23">
        <v>10.0</v>
      </c>
      <c r="G590" s="25">
        <v>1656.0</v>
      </c>
      <c r="H590" s="23">
        <v>69.0</v>
      </c>
      <c r="I590" s="23">
        <v>185.0</v>
      </c>
      <c r="J590" s="23">
        <v>10.0</v>
      </c>
      <c r="K590" s="23">
        <v>87.0</v>
      </c>
      <c r="L590" s="23">
        <v>58756.0</v>
      </c>
      <c r="M590" s="23">
        <v>18.75</v>
      </c>
      <c r="N590" s="23">
        <v>893.0</v>
      </c>
      <c r="O590" s="23">
        <v>133.0</v>
      </c>
      <c r="P590" s="23">
        <v>4.0</v>
      </c>
      <c r="Q590" s="23">
        <v>0.0</v>
      </c>
      <c r="R590" s="23">
        <v>8.0</v>
      </c>
      <c r="S590" s="23">
        <v>58756.0</v>
      </c>
      <c r="T590" s="25">
        <v>18.75</v>
      </c>
      <c r="U590" s="25">
        <v>2021.0</v>
      </c>
      <c r="V590" s="26">
        <v>27.0</v>
      </c>
      <c r="W590" s="5"/>
      <c r="X590" s="27">
        <f t="shared" si="3"/>
        <v>282</v>
      </c>
      <c r="Y590" s="28">
        <f t="shared" si="4"/>
        <v>0.06744212963</v>
      </c>
      <c r="Z590" s="27" t="str">
        <f t="shared" si="5"/>
        <v/>
      </c>
    </row>
    <row r="591">
      <c r="A591" s="23">
        <v>588.0</v>
      </c>
      <c r="B591" s="10" t="s">
        <v>116</v>
      </c>
      <c r="C591" s="18">
        <v>40945.20545138889</v>
      </c>
      <c r="D591" s="18">
        <v>43661.43990740741</v>
      </c>
      <c r="E591" s="10" t="s">
        <v>39</v>
      </c>
      <c r="F591" s="23">
        <v>37.0</v>
      </c>
      <c r="G591" s="25">
        <v>1655.0</v>
      </c>
      <c r="H591" s="23">
        <v>55.0</v>
      </c>
      <c r="I591" s="23">
        <v>535.0</v>
      </c>
      <c r="J591" s="23">
        <v>98.0</v>
      </c>
      <c r="K591" s="23">
        <v>437.0</v>
      </c>
      <c r="L591" s="23">
        <v>90210.0</v>
      </c>
      <c r="M591" s="23">
        <v>9.3</v>
      </c>
      <c r="N591" s="23">
        <v>1375.0</v>
      </c>
      <c r="O591" s="23">
        <v>105.0</v>
      </c>
      <c r="P591" s="23">
        <v>43.0</v>
      </c>
      <c r="Q591" s="23">
        <v>7.0</v>
      </c>
      <c r="R591" s="23">
        <v>37.0</v>
      </c>
      <c r="S591" s="23">
        <v>90210.0</v>
      </c>
      <c r="T591" s="25">
        <v>9.3</v>
      </c>
      <c r="U591" s="25">
        <v>1345.0</v>
      </c>
      <c r="V591" s="33" t="s">
        <v>36</v>
      </c>
      <c r="W591" s="5"/>
      <c r="X591" s="27">
        <f t="shared" si="3"/>
        <v>1070</v>
      </c>
      <c r="Y591" s="28">
        <f t="shared" si="4"/>
        <v>0.3584490741</v>
      </c>
      <c r="Z591" s="27" t="str">
        <f t="shared" si="5"/>
        <v>SI</v>
      </c>
    </row>
    <row r="592">
      <c r="A592" s="23">
        <v>589.0</v>
      </c>
      <c r="B592" s="10" t="s">
        <v>1157</v>
      </c>
      <c r="C592" s="18">
        <v>42579.511296296296</v>
      </c>
      <c r="D592" s="18">
        <v>43661.38079861111</v>
      </c>
      <c r="E592" s="10" t="s">
        <v>39</v>
      </c>
      <c r="F592" s="23">
        <v>0.0</v>
      </c>
      <c r="G592" s="25">
        <v>1655.0</v>
      </c>
      <c r="H592" s="23">
        <v>104.0</v>
      </c>
      <c r="I592" s="23">
        <v>92.0</v>
      </c>
      <c r="J592" s="23">
        <v>9.0</v>
      </c>
      <c r="K592" s="23">
        <v>55.0</v>
      </c>
      <c r="L592" s="23">
        <v>29786.0</v>
      </c>
      <c r="M592" s="23">
        <v>0.0</v>
      </c>
      <c r="N592" s="23">
        <v>1076.0</v>
      </c>
      <c r="O592" s="23">
        <v>186.0</v>
      </c>
      <c r="P592" s="23">
        <v>1.0</v>
      </c>
      <c r="Q592" s="23">
        <v>0.0</v>
      </c>
      <c r="R592" s="23">
        <v>3.0</v>
      </c>
      <c r="S592" s="23">
        <v>29786.0</v>
      </c>
      <c r="T592" s="25">
        <v>0.0</v>
      </c>
      <c r="U592" s="25">
        <v>1590.0</v>
      </c>
      <c r="V592" s="26">
        <v>19.0</v>
      </c>
      <c r="W592" s="5"/>
      <c r="X592" s="27">
        <f t="shared" si="3"/>
        <v>156</v>
      </c>
      <c r="Y592" s="28">
        <f t="shared" si="4"/>
        <v>0.4175578704</v>
      </c>
      <c r="Z592" s="27" t="str">
        <f t="shared" si="5"/>
        <v/>
      </c>
    </row>
    <row r="593">
      <c r="A593" s="23">
        <v>590.0</v>
      </c>
      <c r="B593" s="10" t="s">
        <v>1158</v>
      </c>
      <c r="C593" s="18">
        <v>43594.70761574074</v>
      </c>
      <c r="D593" s="18">
        <v>43661.758101851854</v>
      </c>
      <c r="E593" s="10" t="s">
        <v>39</v>
      </c>
      <c r="F593" s="23">
        <v>6.0</v>
      </c>
      <c r="G593" s="25">
        <v>1655.0</v>
      </c>
      <c r="H593" s="23">
        <v>126.0</v>
      </c>
      <c r="I593" s="23">
        <v>14.0</v>
      </c>
      <c r="J593" s="23">
        <v>0.0</v>
      </c>
      <c r="K593" s="23">
        <v>10.0</v>
      </c>
      <c r="L593" s="23">
        <v>18450.0</v>
      </c>
      <c r="M593" s="23">
        <v>0.0</v>
      </c>
      <c r="N593" s="10" t="s">
        <v>36</v>
      </c>
      <c r="O593" s="10" t="s">
        <v>36</v>
      </c>
      <c r="P593" s="23">
        <v>0.0</v>
      </c>
      <c r="Q593" s="23">
        <v>0.0</v>
      </c>
      <c r="R593" s="23">
        <v>0.0</v>
      </c>
      <c r="S593" s="10" t="s">
        <v>36</v>
      </c>
      <c r="T593" s="14" t="s">
        <v>36</v>
      </c>
      <c r="U593" s="25">
        <v>1461.0</v>
      </c>
      <c r="V593" s="14" t="s">
        <v>36</v>
      </c>
      <c r="W593" s="5"/>
      <c r="X593" s="27">
        <f t="shared" si="3"/>
        <v>24</v>
      </c>
      <c r="Y593" s="28">
        <f t="shared" si="4"/>
        <v>0.04025462962</v>
      </c>
      <c r="Z593" s="27" t="str">
        <f t="shared" si="5"/>
        <v/>
      </c>
    </row>
    <row r="594">
      <c r="A594" s="23">
        <v>591.0</v>
      </c>
      <c r="B594" s="10" t="s">
        <v>1160</v>
      </c>
      <c r="C594" s="18">
        <v>43062.32119212963</v>
      </c>
      <c r="D594" s="18">
        <v>43661.76797453704</v>
      </c>
      <c r="E594" s="10" t="s">
        <v>39</v>
      </c>
      <c r="F594" s="23">
        <v>0.0</v>
      </c>
      <c r="G594" s="25">
        <v>1655.0</v>
      </c>
      <c r="H594" s="23">
        <v>141.0</v>
      </c>
      <c r="I594" s="23">
        <v>7.0</v>
      </c>
      <c r="J594" s="23">
        <v>1.0</v>
      </c>
      <c r="K594" s="23">
        <v>1.0</v>
      </c>
      <c r="L594" s="23">
        <v>18613.0</v>
      </c>
      <c r="M594" s="23">
        <v>0.0</v>
      </c>
      <c r="N594" s="10" t="s">
        <v>36</v>
      </c>
      <c r="O594" s="10" t="s">
        <v>36</v>
      </c>
      <c r="P594" s="23">
        <v>0.0</v>
      </c>
      <c r="Q594" s="23">
        <v>0.0</v>
      </c>
      <c r="R594" s="23">
        <v>0.0</v>
      </c>
      <c r="S594" s="10" t="s">
        <v>36</v>
      </c>
      <c r="T594" s="14" t="s">
        <v>36</v>
      </c>
      <c r="U594" s="25">
        <v>1092.0</v>
      </c>
      <c r="V594" s="14" t="s">
        <v>36</v>
      </c>
      <c r="W594" s="5"/>
      <c r="X594" s="27">
        <f t="shared" si="3"/>
        <v>9</v>
      </c>
      <c r="Y594" s="28">
        <f t="shared" si="4"/>
        <v>0.03038194444</v>
      </c>
      <c r="Z594" s="27" t="str">
        <f t="shared" si="5"/>
        <v/>
      </c>
    </row>
    <row r="595">
      <c r="A595" s="23">
        <v>592.0</v>
      </c>
      <c r="B595" s="10" t="s">
        <v>1162</v>
      </c>
      <c r="C595" s="18">
        <v>43660.300208333334</v>
      </c>
      <c r="D595" s="18">
        <v>43661.31930555555</v>
      </c>
      <c r="E595" s="10" t="s">
        <v>39</v>
      </c>
      <c r="F595" s="23">
        <v>0.0</v>
      </c>
      <c r="G595" s="25">
        <v>1654.0</v>
      </c>
      <c r="H595" s="23">
        <v>290.0</v>
      </c>
      <c r="I595" s="23">
        <v>0.0</v>
      </c>
      <c r="J595" s="23">
        <v>0.0</v>
      </c>
      <c r="K595" s="23">
        <v>2.0</v>
      </c>
      <c r="L595" s="23">
        <v>7554.0</v>
      </c>
      <c r="M595" s="23">
        <v>0.0</v>
      </c>
      <c r="N595" s="10" t="s">
        <v>36</v>
      </c>
      <c r="O595" s="10" t="s">
        <v>36</v>
      </c>
      <c r="P595" s="23">
        <v>0.0</v>
      </c>
      <c r="Q595" s="23">
        <v>0.0</v>
      </c>
      <c r="R595" s="23">
        <v>0.0</v>
      </c>
      <c r="S595" s="10" t="s">
        <v>36</v>
      </c>
      <c r="T595" s="14" t="s">
        <v>36</v>
      </c>
      <c r="U595" s="25">
        <v>1204.0</v>
      </c>
      <c r="V595" s="33" t="s">
        <v>36</v>
      </c>
      <c r="W595" s="5"/>
      <c r="X595" s="27">
        <f t="shared" si="3"/>
        <v>2</v>
      </c>
      <c r="Y595" s="28">
        <f t="shared" si="4"/>
        <v>0.4790509259</v>
      </c>
      <c r="Z595" s="27" t="str">
        <f t="shared" si="5"/>
        <v/>
      </c>
    </row>
    <row r="596">
      <c r="A596" s="23">
        <v>593.0</v>
      </c>
      <c r="B596" s="10" t="s">
        <v>488</v>
      </c>
      <c r="C596" s="18">
        <v>42511.5828587963</v>
      </c>
      <c r="D596" s="18">
        <v>43661.610659722224</v>
      </c>
      <c r="E596" s="10" t="s">
        <v>39</v>
      </c>
      <c r="F596" s="23">
        <v>3.0</v>
      </c>
      <c r="G596" s="25">
        <v>1654.0</v>
      </c>
      <c r="H596" s="23">
        <v>79.0</v>
      </c>
      <c r="I596" s="23">
        <v>206.0</v>
      </c>
      <c r="J596" s="23">
        <v>21.0</v>
      </c>
      <c r="K596" s="23">
        <v>72.0</v>
      </c>
      <c r="L596" s="23">
        <v>12198.0</v>
      </c>
      <c r="M596" s="23">
        <v>0.0</v>
      </c>
      <c r="N596" s="10" t="s">
        <v>36</v>
      </c>
      <c r="O596" s="10" t="s">
        <v>36</v>
      </c>
      <c r="P596" s="23">
        <v>0.0</v>
      </c>
      <c r="Q596" s="23">
        <v>0.0</v>
      </c>
      <c r="R596" s="23">
        <v>0.0</v>
      </c>
      <c r="S596" s="10" t="s">
        <v>36</v>
      </c>
      <c r="T596" s="14" t="s">
        <v>36</v>
      </c>
      <c r="U596" s="25">
        <v>1851.0</v>
      </c>
      <c r="V596" s="33" t="s">
        <v>36</v>
      </c>
      <c r="W596" s="5"/>
      <c r="X596" s="27">
        <f t="shared" si="3"/>
        <v>299</v>
      </c>
      <c r="Y596" s="28">
        <f t="shared" si="4"/>
        <v>0.1876967593</v>
      </c>
      <c r="Z596" s="27" t="str">
        <f t="shared" si="5"/>
        <v>SI</v>
      </c>
    </row>
    <row r="597">
      <c r="A597" s="23">
        <v>594.0</v>
      </c>
      <c r="B597" s="10" t="s">
        <v>551</v>
      </c>
      <c r="C597" s="18">
        <v>40211.43759259259</v>
      </c>
      <c r="D597" s="18">
        <v>43658.39709490741</v>
      </c>
      <c r="E597" s="10" t="s">
        <v>39</v>
      </c>
      <c r="F597" s="23">
        <v>0.0</v>
      </c>
      <c r="G597" s="25">
        <v>1654.0</v>
      </c>
      <c r="H597" s="23">
        <v>66.0</v>
      </c>
      <c r="I597" s="23">
        <v>396.0</v>
      </c>
      <c r="J597" s="23">
        <v>44.0</v>
      </c>
      <c r="K597" s="23">
        <v>296.0</v>
      </c>
      <c r="L597" s="23">
        <v>23923.0</v>
      </c>
      <c r="M597" s="23">
        <v>0.0</v>
      </c>
      <c r="N597" s="23">
        <v>1379.0</v>
      </c>
      <c r="O597" s="23">
        <v>198.0</v>
      </c>
      <c r="P597" s="23">
        <v>24.0</v>
      </c>
      <c r="Q597" s="23">
        <v>7.0</v>
      </c>
      <c r="R597" s="23">
        <v>17.0</v>
      </c>
      <c r="S597" s="23">
        <v>23923.0</v>
      </c>
      <c r="T597" s="25">
        <v>0.0</v>
      </c>
      <c r="U597" s="25">
        <v>1874.0</v>
      </c>
      <c r="V597" s="14" t="s">
        <v>36</v>
      </c>
      <c r="W597" s="5"/>
      <c r="X597" s="27">
        <f t="shared" si="3"/>
        <v>736</v>
      </c>
      <c r="Y597" s="28">
        <f t="shared" si="4"/>
        <v>3.401261574</v>
      </c>
      <c r="Z597" s="27" t="str">
        <f t="shared" si="5"/>
        <v>SI</v>
      </c>
    </row>
    <row r="598">
      <c r="A598" s="23">
        <v>595.0</v>
      </c>
      <c r="B598" s="10" t="s">
        <v>579</v>
      </c>
      <c r="C598" s="18">
        <v>42505.25815972222</v>
      </c>
      <c r="D598" s="18">
        <v>43661.361238425925</v>
      </c>
      <c r="E598" s="10" t="s">
        <v>35</v>
      </c>
      <c r="F598" s="23">
        <v>0.0</v>
      </c>
      <c r="G598" s="25">
        <v>1653.0</v>
      </c>
      <c r="H598" s="23">
        <v>91.0</v>
      </c>
      <c r="I598" s="23">
        <v>241.0</v>
      </c>
      <c r="J598" s="23">
        <v>21.0</v>
      </c>
      <c r="K598" s="23">
        <v>188.0</v>
      </c>
      <c r="L598" s="23">
        <v>10135.0</v>
      </c>
      <c r="M598" s="23">
        <v>0.0</v>
      </c>
      <c r="N598" s="23">
        <v>1275.0</v>
      </c>
      <c r="O598" s="23">
        <v>148.0</v>
      </c>
      <c r="P598" s="23">
        <v>6.0</v>
      </c>
      <c r="Q598" s="23">
        <v>1.0</v>
      </c>
      <c r="R598" s="23">
        <v>8.0</v>
      </c>
      <c r="S598" s="23">
        <v>10135.0</v>
      </c>
      <c r="T598" s="25">
        <v>0.0</v>
      </c>
      <c r="U598" s="25">
        <v>1874.0</v>
      </c>
      <c r="V598" s="26">
        <v>16.0</v>
      </c>
      <c r="W598" s="5"/>
      <c r="X598" s="27">
        <f t="shared" si="3"/>
        <v>450</v>
      </c>
      <c r="Y598" s="28">
        <f t="shared" si="4"/>
        <v>0.4371180556</v>
      </c>
      <c r="Z598" s="27" t="str">
        <f t="shared" si="5"/>
        <v>SI</v>
      </c>
    </row>
    <row r="599">
      <c r="A599" s="23">
        <v>596.0</v>
      </c>
      <c r="B599" s="10" t="s">
        <v>1165</v>
      </c>
      <c r="C599" s="18">
        <v>43555.39493055556</v>
      </c>
      <c r="D599" s="18">
        <v>43661.727175925924</v>
      </c>
      <c r="E599" s="10" t="s">
        <v>39</v>
      </c>
      <c r="F599" s="23">
        <v>12.0</v>
      </c>
      <c r="G599" s="25">
        <v>1653.0</v>
      </c>
      <c r="H599" s="23">
        <v>80.0</v>
      </c>
      <c r="I599" s="23">
        <v>43.0</v>
      </c>
      <c r="J599" s="23">
        <v>2.0</v>
      </c>
      <c r="K599" s="23">
        <v>9.0</v>
      </c>
      <c r="L599" s="23">
        <v>47591.0</v>
      </c>
      <c r="M599" s="23">
        <v>0.0</v>
      </c>
      <c r="N599" s="10" t="s">
        <v>36</v>
      </c>
      <c r="O599" s="10" t="s">
        <v>36</v>
      </c>
      <c r="P599" s="23">
        <v>0.0</v>
      </c>
      <c r="Q599" s="23">
        <v>0.0</v>
      </c>
      <c r="R599" s="23">
        <v>0.0</v>
      </c>
      <c r="S599" s="10" t="s">
        <v>36</v>
      </c>
      <c r="T599" s="14" t="s">
        <v>36</v>
      </c>
      <c r="U599" s="25">
        <v>2118.0</v>
      </c>
      <c r="V599" s="25">
        <v>31.0</v>
      </c>
      <c r="W599" s="5"/>
      <c r="X599" s="27">
        <f t="shared" si="3"/>
        <v>54</v>
      </c>
      <c r="Y599" s="28">
        <f t="shared" si="4"/>
        <v>0.07118055555</v>
      </c>
      <c r="Z599" s="27" t="str">
        <f t="shared" si="5"/>
        <v/>
      </c>
    </row>
    <row r="600">
      <c r="A600" s="23">
        <v>597.0</v>
      </c>
      <c r="B600" s="10" t="s">
        <v>1166</v>
      </c>
      <c r="C600" s="18">
        <v>42811.31471064815</v>
      </c>
      <c r="D600" s="18">
        <v>43658.55396990741</v>
      </c>
      <c r="E600" s="10" t="s">
        <v>39</v>
      </c>
      <c r="F600" s="23">
        <v>1.0</v>
      </c>
      <c r="G600" s="25">
        <v>1653.0</v>
      </c>
      <c r="H600" s="23">
        <v>79.0</v>
      </c>
      <c r="I600" s="23">
        <v>180.0</v>
      </c>
      <c r="J600" s="23">
        <v>18.0</v>
      </c>
      <c r="K600" s="23">
        <v>162.0</v>
      </c>
      <c r="L600" s="23">
        <v>44892.0</v>
      </c>
      <c r="M600" s="23">
        <v>0.0</v>
      </c>
      <c r="N600" s="23">
        <v>719.0</v>
      </c>
      <c r="O600" s="23">
        <v>268.0</v>
      </c>
      <c r="P600" s="23">
        <v>0.0</v>
      </c>
      <c r="Q600" s="23">
        <v>0.0</v>
      </c>
      <c r="R600" s="23">
        <v>2.0</v>
      </c>
      <c r="S600" s="23">
        <v>44892.0</v>
      </c>
      <c r="T600" s="25">
        <v>0.0</v>
      </c>
      <c r="U600" s="25">
        <v>1583.0</v>
      </c>
      <c r="V600" s="33" t="s">
        <v>36</v>
      </c>
      <c r="W600" s="5"/>
      <c r="X600" s="27">
        <f t="shared" si="3"/>
        <v>360</v>
      </c>
      <c r="Y600" s="28">
        <f t="shared" si="4"/>
        <v>3.244386574</v>
      </c>
      <c r="Z600" s="27" t="str">
        <f t="shared" si="5"/>
        <v/>
      </c>
    </row>
    <row r="601">
      <c r="A601" s="23">
        <v>598.0</v>
      </c>
      <c r="B601" s="10" t="s">
        <v>1168</v>
      </c>
      <c r="C601" s="18">
        <v>42172.82188657407</v>
      </c>
      <c r="D601" s="18">
        <v>43661.369259259256</v>
      </c>
      <c r="E601" s="10" t="s">
        <v>39</v>
      </c>
      <c r="F601" s="23">
        <v>11.0</v>
      </c>
      <c r="G601" s="25">
        <v>1652.0</v>
      </c>
      <c r="H601" s="23">
        <v>84.0</v>
      </c>
      <c r="I601" s="23">
        <v>129.0</v>
      </c>
      <c r="J601" s="23">
        <v>12.0</v>
      </c>
      <c r="K601" s="23">
        <v>116.0</v>
      </c>
      <c r="L601" s="23">
        <v>15782.0</v>
      </c>
      <c r="M601" s="23">
        <v>8.0</v>
      </c>
      <c r="N601" s="23">
        <v>842.0</v>
      </c>
      <c r="O601" s="23">
        <v>229.0</v>
      </c>
      <c r="P601" s="23">
        <v>0.0</v>
      </c>
      <c r="Q601" s="23">
        <v>0.0</v>
      </c>
      <c r="R601" s="23">
        <v>4.0</v>
      </c>
      <c r="S601" s="23">
        <v>15782.0</v>
      </c>
      <c r="T601" s="25">
        <v>8.0</v>
      </c>
      <c r="U601" s="25">
        <v>1456.0</v>
      </c>
      <c r="V601" s="26">
        <v>14.0</v>
      </c>
      <c r="W601" s="5"/>
      <c r="X601" s="27">
        <f t="shared" si="3"/>
        <v>257</v>
      </c>
      <c r="Y601" s="28">
        <f t="shared" si="4"/>
        <v>0.4290972222</v>
      </c>
      <c r="Z601" s="27" t="str">
        <f t="shared" si="5"/>
        <v/>
      </c>
    </row>
    <row r="602">
      <c r="A602" s="23">
        <v>599.0</v>
      </c>
      <c r="B602" s="10" t="s">
        <v>287</v>
      </c>
      <c r="C602" s="18">
        <v>42940.55144675926</v>
      </c>
      <c r="D602" s="18">
        <v>43661.73706018519</v>
      </c>
      <c r="E602" s="10" t="s">
        <v>39</v>
      </c>
      <c r="F602" s="23">
        <v>13.0</v>
      </c>
      <c r="G602" s="25">
        <v>1651.0</v>
      </c>
      <c r="H602" s="23">
        <v>50.0</v>
      </c>
      <c r="I602" s="23">
        <v>290.0</v>
      </c>
      <c r="J602" s="23">
        <v>22.0</v>
      </c>
      <c r="K602" s="23">
        <v>179.0</v>
      </c>
      <c r="L602" s="23">
        <v>12146.0</v>
      </c>
      <c r="M602" s="23">
        <v>0.0</v>
      </c>
      <c r="N602" s="23">
        <v>1002.0</v>
      </c>
      <c r="O602" s="23">
        <v>258.0</v>
      </c>
      <c r="P602" s="23">
        <v>1.0</v>
      </c>
      <c r="Q602" s="23">
        <v>0.0</v>
      </c>
      <c r="R602" s="23">
        <v>0.0</v>
      </c>
      <c r="S602" s="23">
        <v>12146.0</v>
      </c>
      <c r="T602" s="25">
        <v>0.0</v>
      </c>
      <c r="U602" s="25">
        <v>1898.0</v>
      </c>
      <c r="V602" s="25">
        <v>20.0</v>
      </c>
      <c r="W602" s="5"/>
      <c r="X602" s="27">
        <f t="shared" si="3"/>
        <v>491</v>
      </c>
      <c r="Y602" s="28">
        <f t="shared" si="4"/>
        <v>0.06129629629</v>
      </c>
      <c r="Z602" s="27" t="str">
        <f t="shared" si="5"/>
        <v>SI</v>
      </c>
    </row>
    <row r="603">
      <c r="A603" s="23">
        <v>600.0</v>
      </c>
      <c r="B603" s="10" t="s">
        <v>590</v>
      </c>
      <c r="C603" s="18">
        <v>39798.638032407405</v>
      </c>
      <c r="D603" s="18">
        <v>43661.535104166665</v>
      </c>
      <c r="E603" s="10" t="s">
        <v>35</v>
      </c>
      <c r="F603" s="23">
        <v>9.0</v>
      </c>
      <c r="G603" s="25">
        <v>1651.0</v>
      </c>
      <c r="H603" s="23">
        <v>63.0</v>
      </c>
      <c r="I603" s="23">
        <v>465.0</v>
      </c>
      <c r="J603" s="23">
        <v>59.0</v>
      </c>
      <c r="K603" s="23">
        <v>511.0</v>
      </c>
      <c r="L603" s="23">
        <v>32681.0</v>
      </c>
      <c r="M603" s="23">
        <v>0.0</v>
      </c>
      <c r="N603" s="23">
        <v>1431.0</v>
      </c>
      <c r="O603" s="23">
        <v>108.0</v>
      </c>
      <c r="P603" s="23">
        <v>38.0</v>
      </c>
      <c r="Q603" s="23">
        <v>2.0</v>
      </c>
      <c r="R603" s="23">
        <v>36.0</v>
      </c>
      <c r="S603" s="23">
        <v>32681.0</v>
      </c>
      <c r="T603" s="25">
        <v>0.0</v>
      </c>
      <c r="U603" s="25">
        <v>1483.0</v>
      </c>
      <c r="V603" s="26">
        <v>15.0</v>
      </c>
      <c r="W603" s="5"/>
      <c r="X603" s="27">
        <f t="shared" si="3"/>
        <v>1035</v>
      </c>
      <c r="Y603" s="28">
        <f t="shared" si="4"/>
        <v>0.2632523148</v>
      </c>
      <c r="Z603" s="27" t="str">
        <f t="shared" si="5"/>
        <v>SI</v>
      </c>
    </row>
    <row r="604">
      <c r="A604" s="23">
        <v>601.0</v>
      </c>
      <c r="B604" s="10" t="s">
        <v>749</v>
      </c>
      <c r="C604" s="18">
        <v>43266.96356481482</v>
      </c>
      <c r="D604" s="18">
        <v>43661.37157407407</v>
      </c>
      <c r="E604" s="10" t="s">
        <v>39</v>
      </c>
      <c r="F604" s="23">
        <v>1.0</v>
      </c>
      <c r="G604" s="25">
        <v>1651.0</v>
      </c>
      <c r="H604" s="23">
        <v>93.0</v>
      </c>
      <c r="I604" s="23">
        <v>45.0</v>
      </c>
      <c r="J604" s="23">
        <v>2.0</v>
      </c>
      <c r="K604" s="23">
        <v>26.0</v>
      </c>
      <c r="L604" s="23">
        <v>32960.0</v>
      </c>
      <c r="M604" s="23">
        <v>16.67</v>
      </c>
      <c r="N604" s="23">
        <v>1786.0</v>
      </c>
      <c r="O604" s="23">
        <v>146.0</v>
      </c>
      <c r="P604" s="23">
        <v>9.0</v>
      </c>
      <c r="Q604" s="23">
        <v>0.0</v>
      </c>
      <c r="R604" s="23">
        <v>0.0</v>
      </c>
      <c r="S604" s="23">
        <v>32960.0</v>
      </c>
      <c r="T604" s="25">
        <v>16.67</v>
      </c>
      <c r="U604" s="25">
        <v>1347.0</v>
      </c>
      <c r="V604" s="26">
        <v>15.0</v>
      </c>
      <c r="W604" s="5"/>
      <c r="X604" s="27">
        <f t="shared" si="3"/>
        <v>73</v>
      </c>
      <c r="Y604" s="28">
        <f t="shared" si="4"/>
        <v>0.4267824074</v>
      </c>
      <c r="Z604" s="27" t="str">
        <f t="shared" si="5"/>
        <v>SI</v>
      </c>
    </row>
    <row r="605">
      <c r="A605" s="23">
        <v>602.0</v>
      </c>
      <c r="B605" s="10" t="s">
        <v>732</v>
      </c>
      <c r="C605" s="18">
        <v>43288.336226851854</v>
      </c>
      <c r="D605" s="18">
        <v>43661.38726851852</v>
      </c>
      <c r="E605" s="10" t="s">
        <v>39</v>
      </c>
      <c r="F605" s="23">
        <v>1.0</v>
      </c>
      <c r="G605" s="25">
        <v>1651.0</v>
      </c>
      <c r="H605" s="23">
        <v>83.0</v>
      </c>
      <c r="I605" s="23">
        <v>95.0</v>
      </c>
      <c r="J605" s="23">
        <v>8.0</v>
      </c>
      <c r="K605" s="23">
        <v>30.0</v>
      </c>
      <c r="L605" s="23">
        <v>25349.0</v>
      </c>
      <c r="M605" s="23">
        <v>22.22</v>
      </c>
      <c r="N605" s="23">
        <v>1293.0</v>
      </c>
      <c r="O605" s="23">
        <v>233.0</v>
      </c>
      <c r="P605" s="23">
        <v>2.0</v>
      </c>
      <c r="Q605" s="23">
        <v>0.0</v>
      </c>
      <c r="R605" s="23">
        <v>0.0</v>
      </c>
      <c r="S605" s="23">
        <v>25349.0</v>
      </c>
      <c r="T605" s="25">
        <v>22.22</v>
      </c>
      <c r="U605" s="25">
        <v>1505.0</v>
      </c>
      <c r="V605" s="26">
        <v>12.0</v>
      </c>
      <c r="W605" s="5"/>
      <c r="X605" s="27">
        <f t="shared" si="3"/>
        <v>133</v>
      </c>
      <c r="Y605" s="28">
        <f t="shared" si="4"/>
        <v>0.411087963</v>
      </c>
      <c r="Z605" s="27" t="str">
        <f t="shared" si="5"/>
        <v>SI</v>
      </c>
    </row>
    <row r="606">
      <c r="A606" s="23">
        <v>603.0</v>
      </c>
      <c r="B606" s="10" t="s">
        <v>1172</v>
      </c>
      <c r="C606" s="18">
        <v>43549.76008101852</v>
      </c>
      <c r="D606" s="18">
        <v>43660.57539351852</v>
      </c>
      <c r="E606" s="10" t="s">
        <v>39</v>
      </c>
      <c r="F606" s="23">
        <v>0.0</v>
      </c>
      <c r="G606" s="25">
        <v>1650.0</v>
      </c>
      <c r="H606" s="23">
        <v>97.0</v>
      </c>
      <c r="I606" s="23">
        <v>29.0</v>
      </c>
      <c r="J606" s="23">
        <v>1.0</v>
      </c>
      <c r="K606" s="23">
        <v>13.0</v>
      </c>
      <c r="L606" s="23">
        <v>9629.0</v>
      </c>
      <c r="M606" s="23">
        <v>0.0</v>
      </c>
      <c r="N606" s="10" t="s">
        <v>36</v>
      </c>
      <c r="O606" s="10" t="s">
        <v>36</v>
      </c>
      <c r="P606" s="23">
        <v>0.0</v>
      </c>
      <c r="Q606" s="23">
        <v>0.0</v>
      </c>
      <c r="R606" s="23">
        <v>0.0</v>
      </c>
      <c r="S606" s="10" t="s">
        <v>36</v>
      </c>
      <c r="T606" s="14" t="s">
        <v>36</v>
      </c>
      <c r="U606" s="25">
        <v>1746.0</v>
      </c>
      <c r="V606" s="26">
        <v>14.0</v>
      </c>
      <c r="W606" s="5"/>
      <c r="X606" s="27">
        <f t="shared" si="3"/>
        <v>43</v>
      </c>
      <c r="Y606" s="28">
        <f t="shared" si="4"/>
        <v>1.222962963</v>
      </c>
      <c r="Z606" s="27" t="str">
        <f t="shared" si="5"/>
        <v/>
      </c>
    </row>
    <row r="607">
      <c r="A607" s="23">
        <v>604.0</v>
      </c>
      <c r="B607" s="10" t="s">
        <v>1174</v>
      </c>
      <c r="C607" s="18">
        <v>43556.58038194444</v>
      </c>
      <c r="D607" s="18">
        <v>43586.35314814815</v>
      </c>
      <c r="E607" s="10" t="s">
        <v>39</v>
      </c>
      <c r="F607" s="23">
        <v>0.0</v>
      </c>
      <c r="G607" s="25">
        <v>1650.0</v>
      </c>
      <c r="H607" s="23">
        <v>220.0</v>
      </c>
      <c r="I607" s="23">
        <v>3.0</v>
      </c>
      <c r="J607" s="23">
        <v>0.0</v>
      </c>
      <c r="K607" s="23">
        <v>7.0</v>
      </c>
      <c r="L607" s="23">
        <v>30100.0</v>
      </c>
      <c r="M607" s="23">
        <v>0.0</v>
      </c>
      <c r="N607" s="10" t="s">
        <v>36</v>
      </c>
      <c r="O607" s="10" t="s">
        <v>36</v>
      </c>
      <c r="P607" s="23">
        <v>0.0</v>
      </c>
      <c r="Q607" s="23">
        <v>0.0</v>
      </c>
      <c r="R607" s="23">
        <v>0.0</v>
      </c>
      <c r="S607" s="10" t="s">
        <v>36</v>
      </c>
      <c r="T607" s="14" t="s">
        <v>36</v>
      </c>
      <c r="U607" s="25">
        <v>789.0</v>
      </c>
      <c r="V607" s="14" t="s">
        <v>36</v>
      </c>
      <c r="W607" s="5"/>
      <c r="X607" s="27">
        <f t="shared" si="3"/>
        <v>10</v>
      </c>
      <c r="Y607" s="28">
        <f t="shared" si="4"/>
        <v>75.44520833</v>
      </c>
      <c r="Z607" s="27" t="str">
        <f t="shared" si="5"/>
        <v/>
      </c>
    </row>
    <row r="608">
      <c r="A608" s="23">
        <v>605.0</v>
      </c>
      <c r="B608" s="10" t="s">
        <v>1175</v>
      </c>
      <c r="C608" s="18">
        <v>43537.80893518519</v>
      </c>
      <c r="D608" s="18">
        <v>43661.748240740744</v>
      </c>
      <c r="E608" s="10" t="s">
        <v>35</v>
      </c>
      <c r="F608" s="23">
        <v>6.0</v>
      </c>
      <c r="G608" s="25">
        <v>1649.0</v>
      </c>
      <c r="H608" s="23">
        <v>68.0</v>
      </c>
      <c r="I608" s="23">
        <v>46.0</v>
      </c>
      <c r="J608" s="23">
        <v>6.0</v>
      </c>
      <c r="K608" s="23">
        <v>23.0</v>
      </c>
      <c r="L608" s="23">
        <v>4293.0</v>
      </c>
      <c r="M608" s="23">
        <v>0.0</v>
      </c>
      <c r="N608" s="10" t="s">
        <v>36</v>
      </c>
      <c r="O608" s="10" t="s">
        <v>36</v>
      </c>
      <c r="P608" s="23">
        <v>0.0</v>
      </c>
      <c r="Q608" s="23">
        <v>0.0</v>
      </c>
      <c r="R608" s="23">
        <v>0.0</v>
      </c>
      <c r="S608" s="10" t="s">
        <v>36</v>
      </c>
      <c r="T608" s="14" t="s">
        <v>36</v>
      </c>
      <c r="U608" s="25">
        <v>1759.0</v>
      </c>
      <c r="V608" s="26">
        <v>26.0</v>
      </c>
      <c r="W608" s="5"/>
      <c r="X608" s="27">
        <f t="shared" si="3"/>
        <v>75</v>
      </c>
      <c r="Y608" s="28">
        <f t="shared" si="4"/>
        <v>0.05011574073</v>
      </c>
      <c r="Z608" s="27" t="str">
        <f t="shared" si="5"/>
        <v/>
      </c>
    </row>
    <row r="609">
      <c r="A609" s="23">
        <v>606.0</v>
      </c>
      <c r="B609" s="10" t="s">
        <v>1177</v>
      </c>
      <c r="C609" s="18">
        <v>42943.18659722222</v>
      </c>
      <c r="D609" s="18">
        <v>43661.71943287037</v>
      </c>
      <c r="E609" s="10" t="s">
        <v>35</v>
      </c>
      <c r="F609" s="23">
        <v>15.0</v>
      </c>
      <c r="G609" s="25">
        <v>1649.0</v>
      </c>
      <c r="H609" s="23">
        <v>83.0</v>
      </c>
      <c r="I609" s="23">
        <v>169.0</v>
      </c>
      <c r="J609" s="23">
        <v>18.0</v>
      </c>
      <c r="K609" s="23">
        <v>83.0</v>
      </c>
      <c r="L609" s="23">
        <v>64788.0</v>
      </c>
      <c r="M609" s="23">
        <v>0.0</v>
      </c>
      <c r="N609" s="10" t="s">
        <v>36</v>
      </c>
      <c r="O609" s="10" t="s">
        <v>36</v>
      </c>
      <c r="P609" s="23">
        <v>0.0</v>
      </c>
      <c r="Q609" s="23">
        <v>0.0</v>
      </c>
      <c r="R609" s="23">
        <v>0.0</v>
      </c>
      <c r="S609" s="10" t="s">
        <v>36</v>
      </c>
      <c r="T609" s="14" t="s">
        <v>36</v>
      </c>
      <c r="U609" s="25">
        <v>1154.0</v>
      </c>
      <c r="V609" s="26">
        <v>16.0</v>
      </c>
      <c r="W609" s="5"/>
      <c r="X609" s="27">
        <f t="shared" si="3"/>
        <v>270</v>
      </c>
      <c r="Y609" s="28">
        <f t="shared" si="4"/>
        <v>0.07892361111</v>
      </c>
      <c r="Z609" s="27" t="str">
        <f t="shared" si="5"/>
        <v/>
      </c>
    </row>
    <row r="610">
      <c r="A610" s="23">
        <v>607.0</v>
      </c>
      <c r="B610" s="10" t="s">
        <v>1178</v>
      </c>
      <c r="C610" s="18">
        <v>42798.59025462963</v>
      </c>
      <c r="D610" s="18">
        <v>43661.164618055554</v>
      </c>
      <c r="E610" s="10" t="s">
        <v>39</v>
      </c>
      <c r="F610" s="23">
        <v>0.0</v>
      </c>
      <c r="G610" s="25">
        <v>1649.0</v>
      </c>
      <c r="H610" s="23">
        <v>148.0</v>
      </c>
      <c r="I610" s="23">
        <v>15.0</v>
      </c>
      <c r="J610" s="23">
        <v>0.0</v>
      </c>
      <c r="K610" s="23">
        <v>7.0</v>
      </c>
      <c r="L610" s="23">
        <v>24660.0</v>
      </c>
      <c r="M610" s="23">
        <v>0.0</v>
      </c>
      <c r="N610" s="23">
        <v>1479.0</v>
      </c>
      <c r="O610" s="23">
        <v>134.0</v>
      </c>
      <c r="P610" s="23">
        <v>5.0</v>
      </c>
      <c r="Q610" s="23">
        <v>0.0</v>
      </c>
      <c r="R610" s="23">
        <v>3.0</v>
      </c>
      <c r="S610" s="23">
        <v>24660.0</v>
      </c>
      <c r="T610" s="25">
        <v>0.0</v>
      </c>
      <c r="U610" s="25">
        <v>1883.0</v>
      </c>
      <c r="V610" s="33" t="s">
        <v>36</v>
      </c>
      <c r="W610" s="5"/>
      <c r="X610" s="27">
        <f t="shared" si="3"/>
        <v>22</v>
      </c>
      <c r="Y610" s="28">
        <f t="shared" si="4"/>
        <v>0.6337384259</v>
      </c>
      <c r="Z610" s="27" t="str">
        <f t="shared" si="5"/>
        <v/>
      </c>
    </row>
    <row r="611">
      <c r="A611" s="23">
        <v>608.0</v>
      </c>
      <c r="B611" s="10" t="s">
        <v>1180</v>
      </c>
      <c r="C611" s="18">
        <v>42562.66599537037</v>
      </c>
      <c r="D611" s="18">
        <v>43512.876851851855</v>
      </c>
      <c r="E611" s="10" t="s">
        <v>39</v>
      </c>
      <c r="F611" s="23">
        <v>0.0</v>
      </c>
      <c r="G611" s="25">
        <v>1649.0</v>
      </c>
      <c r="H611" s="23">
        <v>97.0</v>
      </c>
      <c r="I611" s="23">
        <v>97.0</v>
      </c>
      <c r="J611" s="23">
        <v>2.0</v>
      </c>
      <c r="K611" s="23">
        <v>57.0</v>
      </c>
      <c r="L611" s="23">
        <v>7263.0</v>
      </c>
      <c r="M611" s="23">
        <v>0.0</v>
      </c>
      <c r="N611" s="10" t="s">
        <v>36</v>
      </c>
      <c r="O611" s="10" t="s">
        <v>36</v>
      </c>
      <c r="P611" s="23">
        <v>0.0</v>
      </c>
      <c r="Q611" s="23">
        <v>0.0</v>
      </c>
      <c r="R611" s="23">
        <v>0.0</v>
      </c>
      <c r="S611" s="10" t="s">
        <v>36</v>
      </c>
      <c r="T611" s="14" t="s">
        <v>36</v>
      </c>
      <c r="U611" s="25">
        <v>1826.0</v>
      </c>
      <c r="V611" s="26">
        <v>14.0</v>
      </c>
      <c r="W611" s="5"/>
      <c r="X611" s="27">
        <f t="shared" si="3"/>
        <v>156</v>
      </c>
      <c r="Y611" s="28">
        <f t="shared" si="4"/>
        <v>148.9215046</v>
      </c>
      <c r="Z611" s="27" t="str">
        <f t="shared" si="5"/>
        <v/>
      </c>
    </row>
    <row r="612">
      <c r="A612" s="23">
        <v>609.0</v>
      </c>
      <c r="B612" s="10" t="s">
        <v>1181</v>
      </c>
      <c r="C612" s="18">
        <v>43168.43677083333</v>
      </c>
      <c r="D612" s="18">
        <v>43661.6284375</v>
      </c>
      <c r="E612" s="10" t="s">
        <v>35</v>
      </c>
      <c r="F612" s="23">
        <v>23.0</v>
      </c>
      <c r="G612" s="25">
        <v>1648.0</v>
      </c>
      <c r="H612" s="23">
        <v>66.0</v>
      </c>
      <c r="I612" s="23">
        <v>229.0</v>
      </c>
      <c r="J612" s="23">
        <v>20.0</v>
      </c>
      <c r="K612" s="23">
        <v>144.0</v>
      </c>
      <c r="L612" s="26">
        <v>26162.0</v>
      </c>
      <c r="M612" s="23">
        <v>0.0</v>
      </c>
      <c r="N612" s="10" t="s">
        <v>36</v>
      </c>
      <c r="O612" s="10" t="s">
        <v>36</v>
      </c>
      <c r="P612" s="23">
        <v>0.0</v>
      </c>
      <c r="Q612" s="23">
        <v>0.0</v>
      </c>
      <c r="R612" s="23">
        <v>0.0</v>
      </c>
      <c r="S612" s="10" t="s">
        <v>36</v>
      </c>
      <c r="T612" s="14" t="s">
        <v>36</v>
      </c>
      <c r="U612" s="25">
        <v>1486.0</v>
      </c>
      <c r="V612" s="26">
        <v>16.0</v>
      </c>
      <c r="W612" s="5"/>
      <c r="X612" s="27">
        <f t="shared" si="3"/>
        <v>393</v>
      </c>
      <c r="Y612" s="28">
        <f t="shared" si="4"/>
        <v>0.1699189815</v>
      </c>
      <c r="Z612" s="27" t="str">
        <f t="shared" si="5"/>
        <v/>
      </c>
    </row>
    <row r="613">
      <c r="A613" s="23">
        <v>610.0</v>
      </c>
      <c r="B613" s="10" t="s">
        <v>1183</v>
      </c>
      <c r="C613" s="18">
        <v>40255.18855324074</v>
      </c>
      <c r="D613" s="18">
        <v>43660.660474537035</v>
      </c>
      <c r="E613" s="10" t="s">
        <v>39</v>
      </c>
      <c r="F613" s="23">
        <v>0.0</v>
      </c>
      <c r="G613" s="25">
        <v>1648.0</v>
      </c>
      <c r="H613" s="23">
        <v>164.0</v>
      </c>
      <c r="I613" s="23">
        <v>45.0</v>
      </c>
      <c r="J613" s="23">
        <v>2.0</v>
      </c>
      <c r="K613" s="23">
        <v>19.0</v>
      </c>
      <c r="L613" s="26">
        <v>45947.0</v>
      </c>
      <c r="M613" s="23">
        <v>0.0</v>
      </c>
      <c r="N613" s="10" t="s">
        <v>36</v>
      </c>
      <c r="O613" s="10" t="s">
        <v>36</v>
      </c>
      <c r="P613" s="23">
        <v>0.0</v>
      </c>
      <c r="Q613" s="23">
        <v>0.0</v>
      </c>
      <c r="R613" s="23">
        <v>0.0</v>
      </c>
      <c r="S613" s="10" t="s">
        <v>36</v>
      </c>
      <c r="T613" s="14" t="s">
        <v>36</v>
      </c>
      <c r="U613" s="25">
        <v>1769.0</v>
      </c>
      <c r="V613" s="26">
        <v>22.0</v>
      </c>
      <c r="W613" s="5"/>
      <c r="X613" s="27">
        <f t="shared" si="3"/>
        <v>66</v>
      </c>
      <c r="Y613" s="28">
        <f t="shared" si="4"/>
        <v>1.137881944</v>
      </c>
      <c r="Z613" s="27" t="str">
        <f t="shared" si="5"/>
        <v/>
      </c>
    </row>
    <row r="614">
      <c r="A614" s="23">
        <v>611.0</v>
      </c>
      <c r="B614" s="10" t="s">
        <v>1184</v>
      </c>
      <c r="C614" s="18">
        <v>42666.33091435185</v>
      </c>
      <c r="D614" s="18">
        <v>43661.29204861111</v>
      </c>
      <c r="E614" s="10" t="s">
        <v>39</v>
      </c>
      <c r="F614" s="23">
        <v>77.0</v>
      </c>
      <c r="G614" s="25">
        <v>1648.0</v>
      </c>
      <c r="H614" s="23">
        <v>45.0</v>
      </c>
      <c r="I614" s="23">
        <v>719.0</v>
      </c>
      <c r="J614" s="23">
        <v>66.0</v>
      </c>
      <c r="K614" s="23">
        <v>398.0</v>
      </c>
      <c r="L614" s="26">
        <v>17880.0</v>
      </c>
      <c r="M614" s="23">
        <v>0.0</v>
      </c>
      <c r="N614" s="23">
        <v>1454.0</v>
      </c>
      <c r="O614" s="23">
        <v>137.0</v>
      </c>
      <c r="P614" s="23">
        <v>5.0</v>
      </c>
      <c r="Q614" s="23">
        <v>2.0</v>
      </c>
      <c r="R614" s="23">
        <v>9.0</v>
      </c>
      <c r="S614" s="23">
        <v>17880.0</v>
      </c>
      <c r="T614" s="25">
        <v>0.0</v>
      </c>
      <c r="U614" s="25">
        <v>1669.0</v>
      </c>
      <c r="V614" s="33" t="s">
        <v>36</v>
      </c>
      <c r="W614" s="5"/>
      <c r="X614" s="27">
        <f t="shared" si="3"/>
        <v>1183</v>
      </c>
      <c r="Y614" s="28">
        <f t="shared" si="4"/>
        <v>0.5063078704</v>
      </c>
      <c r="Z614" s="27" t="str">
        <f t="shared" si="5"/>
        <v/>
      </c>
    </row>
    <row r="615">
      <c r="A615" s="23">
        <v>612.0</v>
      </c>
      <c r="B615" s="10" t="s">
        <v>340</v>
      </c>
      <c r="C615" s="18">
        <v>41322.904953703706</v>
      </c>
      <c r="D615" s="18">
        <v>43661.64195601852</v>
      </c>
      <c r="E615" s="10" t="s">
        <v>39</v>
      </c>
      <c r="F615" s="23">
        <v>4.0</v>
      </c>
      <c r="G615" s="25">
        <v>1647.0</v>
      </c>
      <c r="H615" s="23">
        <v>80.0</v>
      </c>
      <c r="I615" s="23">
        <v>272.0</v>
      </c>
      <c r="J615" s="23">
        <v>37.0</v>
      </c>
      <c r="K615" s="23">
        <v>211.0</v>
      </c>
      <c r="L615" s="26">
        <v>20384.0</v>
      </c>
      <c r="M615" s="23">
        <v>12.5</v>
      </c>
      <c r="N615" s="23">
        <v>1425.0</v>
      </c>
      <c r="O615" s="23">
        <v>92.0</v>
      </c>
      <c r="P615" s="23">
        <v>25.0</v>
      </c>
      <c r="Q615" s="23">
        <v>0.0</v>
      </c>
      <c r="R615" s="23">
        <v>19.0</v>
      </c>
      <c r="S615" s="23">
        <v>20384.0</v>
      </c>
      <c r="T615" s="25">
        <v>12.5</v>
      </c>
      <c r="U615" s="25">
        <v>1555.0</v>
      </c>
      <c r="V615" s="33" t="s">
        <v>36</v>
      </c>
      <c r="W615" s="5"/>
      <c r="X615" s="27">
        <f t="shared" si="3"/>
        <v>520</v>
      </c>
      <c r="Y615" s="28">
        <f t="shared" si="4"/>
        <v>0.156400463</v>
      </c>
      <c r="Z615" s="27" t="str">
        <f t="shared" si="5"/>
        <v>SI</v>
      </c>
    </row>
    <row r="616">
      <c r="A616" s="23">
        <v>613.0</v>
      </c>
      <c r="B616" s="10" t="s">
        <v>730</v>
      </c>
      <c r="C616" s="18">
        <v>42790.62861111111</v>
      </c>
      <c r="D616" s="18">
        <v>43661.70552083333</v>
      </c>
      <c r="E616" s="10" t="s">
        <v>39</v>
      </c>
      <c r="F616" s="23">
        <v>9.0</v>
      </c>
      <c r="G616" s="25">
        <v>1647.0</v>
      </c>
      <c r="H616" s="23">
        <v>65.0</v>
      </c>
      <c r="I616" s="23">
        <v>551.0</v>
      </c>
      <c r="J616" s="23">
        <v>85.0</v>
      </c>
      <c r="K616" s="23">
        <v>432.0</v>
      </c>
      <c r="L616" s="26">
        <v>13024.0</v>
      </c>
      <c r="M616" s="23">
        <v>0.0</v>
      </c>
      <c r="N616" s="23">
        <v>1592.0</v>
      </c>
      <c r="O616" s="23">
        <v>107.0</v>
      </c>
      <c r="P616" s="23">
        <v>82.0</v>
      </c>
      <c r="Q616" s="23">
        <v>10.0</v>
      </c>
      <c r="R616" s="23">
        <v>47.0</v>
      </c>
      <c r="S616" s="23">
        <v>13024.0</v>
      </c>
      <c r="T616" s="25">
        <v>0.0</v>
      </c>
      <c r="U616" s="25">
        <v>2216.0</v>
      </c>
      <c r="V616" s="25">
        <v>22.0</v>
      </c>
      <c r="W616" s="5"/>
      <c r="X616" s="27">
        <f t="shared" si="3"/>
        <v>1068</v>
      </c>
      <c r="Y616" s="28">
        <f t="shared" si="4"/>
        <v>0.09283564815</v>
      </c>
      <c r="Z616" s="27" t="str">
        <f t="shared" si="5"/>
        <v>SI</v>
      </c>
    </row>
    <row r="617">
      <c r="A617" s="23">
        <v>614.0</v>
      </c>
      <c r="B617" s="10" t="s">
        <v>750</v>
      </c>
      <c r="C617" s="18">
        <v>42783.83443287037</v>
      </c>
      <c r="D617" s="18">
        <v>43661.70730324074</v>
      </c>
      <c r="E617" s="10" t="s">
        <v>39</v>
      </c>
      <c r="F617" s="23">
        <v>2.0</v>
      </c>
      <c r="G617" s="25">
        <v>1647.0</v>
      </c>
      <c r="H617" s="23">
        <v>68.0</v>
      </c>
      <c r="I617" s="23">
        <v>706.0</v>
      </c>
      <c r="J617" s="23">
        <v>56.0</v>
      </c>
      <c r="K617" s="23">
        <v>446.0</v>
      </c>
      <c r="L617" s="26">
        <v>8348.0</v>
      </c>
      <c r="M617" s="23">
        <v>0.0</v>
      </c>
      <c r="N617" s="23">
        <v>1490.0</v>
      </c>
      <c r="O617" s="23">
        <v>61.0</v>
      </c>
      <c r="P617" s="23">
        <v>109.0</v>
      </c>
      <c r="Q617" s="23">
        <v>6.0</v>
      </c>
      <c r="R617" s="23">
        <v>85.0</v>
      </c>
      <c r="S617" s="23">
        <v>8348.0</v>
      </c>
      <c r="T617" s="25">
        <v>0.0</v>
      </c>
      <c r="U617" s="25">
        <v>1798.0</v>
      </c>
      <c r="V617" s="26">
        <v>23.0</v>
      </c>
      <c r="W617" s="5"/>
      <c r="X617" s="27">
        <f t="shared" si="3"/>
        <v>1208</v>
      </c>
      <c r="Y617" s="28">
        <f t="shared" si="4"/>
        <v>0.09105324074</v>
      </c>
      <c r="Z617" s="27" t="str">
        <f t="shared" si="5"/>
        <v>SI</v>
      </c>
    </row>
    <row r="618">
      <c r="A618" s="23">
        <v>615.0</v>
      </c>
      <c r="B618" s="10" t="s">
        <v>1188</v>
      </c>
      <c r="C618" s="18">
        <v>42504.80988425926</v>
      </c>
      <c r="D618" s="18">
        <v>43367.56851851852</v>
      </c>
      <c r="E618" s="10" t="s">
        <v>39</v>
      </c>
      <c r="F618" s="23">
        <v>0.0</v>
      </c>
      <c r="G618" s="25">
        <v>1647.0</v>
      </c>
      <c r="H618" s="23">
        <v>82.0</v>
      </c>
      <c r="I618" s="23">
        <v>141.0</v>
      </c>
      <c r="J618" s="23">
        <v>5.0</v>
      </c>
      <c r="K618" s="23">
        <v>81.0</v>
      </c>
      <c r="L618" s="26">
        <v>58071.0</v>
      </c>
      <c r="M618" s="23">
        <v>87.5</v>
      </c>
      <c r="N618" s="23">
        <v>1442.0</v>
      </c>
      <c r="O618" s="23">
        <v>158.0</v>
      </c>
      <c r="P618" s="23">
        <v>4.0</v>
      </c>
      <c r="Q618" s="23">
        <v>0.0</v>
      </c>
      <c r="R618" s="23">
        <v>2.0</v>
      </c>
      <c r="S618" s="23">
        <v>58071.0</v>
      </c>
      <c r="T618" s="25">
        <v>87.5</v>
      </c>
      <c r="U618" s="25">
        <v>1627.0</v>
      </c>
      <c r="V618" s="33" t="s">
        <v>36</v>
      </c>
      <c r="W618" s="5"/>
      <c r="X618" s="27">
        <f t="shared" si="3"/>
        <v>227</v>
      </c>
      <c r="Y618" s="28">
        <f t="shared" si="4"/>
        <v>294.229838</v>
      </c>
      <c r="Z618" s="27" t="str">
        <f t="shared" si="5"/>
        <v/>
      </c>
    </row>
    <row r="619">
      <c r="A619" s="23">
        <v>616.0</v>
      </c>
      <c r="B619" s="10" t="s">
        <v>1189</v>
      </c>
      <c r="C619" s="18">
        <v>43342.34578703704</v>
      </c>
      <c r="D619" s="18">
        <v>43661.245787037034</v>
      </c>
      <c r="E619" s="10" t="s">
        <v>39</v>
      </c>
      <c r="F619" s="23">
        <v>0.0</v>
      </c>
      <c r="G619" s="25">
        <v>1647.0</v>
      </c>
      <c r="H619" s="23">
        <v>89.0</v>
      </c>
      <c r="I619" s="23">
        <v>21.0</v>
      </c>
      <c r="J619" s="23">
        <v>2.0</v>
      </c>
      <c r="K619" s="23">
        <v>8.0</v>
      </c>
      <c r="L619" s="26">
        <v>14436.0</v>
      </c>
      <c r="M619" s="23">
        <v>0.0</v>
      </c>
      <c r="N619" s="10" t="s">
        <v>36</v>
      </c>
      <c r="O619" s="10" t="s">
        <v>36</v>
      </c>
      <c r="P619" s="23">
        <v>0.0</v>
      </c>
      <c r="Q619" s="23">
        <v>0.0</v>
      </c>
      <c r="R619" s="23">
        <v>0.0</v>
      </c>
      <c r="S619" s="10" t="s">
        <v>36</v>
      </c>
      <c r="T619" s="14" t="s">
        <v>36</v>
      </c>
      <c r="U619" s="25">
        <v>2162.0</v>
      </c>
      <c r="V619" s="26">
        <v>34.0</v>
      </c>
      <c r="W619" s="5"/>
      <c r="X619" s="27">
        <f t="shared" si="3"/>
        <v>31</v>
      </c>
      <c r="Y619" s="28">
        <f t="shared" si="4"/>
        <v>0.5525694444</v>
      </c>
      <c r="Z619" s="27" t="str">
        <f t="shared" si="5"/>
        <v/>
      </c>
    </row>
    <row r="620">
      <c r="A620" s="23">
        <v>617.0</v>
      </c>
      <c r="B620" s="10" t="s">
        <v>1191</v>
      </c>
      <c r="C620" s="18">
        <v>43620.68131944445</v>
      </c>
      <c r="D620" s="18">
        <v>43661.74119212963</v>
      </c>
      <c r="E620" s="10" t="s">
        <v>39</v>
      </c>
      <c r="F620" s="23">
        <v>6.0</v>
      </c>
      <c r="G620" s="25">
        <v>1646.0</v>
      </c>
      <c r="H620" s="23">
        <v>56.0</v>
      </c>
      <c r="I620" s="23">
        <v>38.0</v>
      </c>
      <c r="J620" s="23">
        <v>1.0</v>
      </c>
      <c r="K620" s="23">
        <v>17.0</v>
      </c>
      <c r="L620" s="26">
        <v>3106.0</v>
      </c>
      <c r="M620" s="23">
        <v>0.0</v>
      </c>
      <c r="N620" s="10" t="s">
        <v>36</v>
      </c>
      <c r="O620" s="10" t="s">
        <v>36</v>
      </c>
      <c r="P620" s="23">
        <v>0.0</v>
      </c>
      <c r="Q620" s="23">
        <v>0.0</v>
      </c>
      <c r="R620" s="23">
        <v>0.0</v>
      </c>
      <c r="S620" s="10" t="s">
        <v>36</v>
      </c>
      <c r="T620" s="14" t="s">
        <v>36</v>
      </c>
      <c r="U620" s="25">
        <v>1737.0</v>
      </c>
      <c r="V620" s="33" t="s">
        <v>36</v>
      </c>
      <c r="W620" s="5"/>
      <c r="X620" s="27">
        <f t="shared" si="3"/>
        <v>56</v>
      </c>
      <c r="Y620" s="28">
        <f t="shared" si="4"/>
        <v>0.05716435185</v>
      </c>
      <c r="Z620" s="27" t="str">
        <f t="shared" si="5"/>
        <v/>
      </c>
    </row>
    <row r="621">
      <c r="A621" s="23">
        <v>618.0</v>
      </c>
      <c r="B621" s="10" t="s">
        <v>1193</v>
      </c>
      <c r="C621" s="18">
        <v>43559.69445601852</v>
      </c>
      <c r="D621" s="18">
        <v>43661.69672453704</v>
      </c>
      <c r="E621" s="10" t="s">
        <v>35</v>
      </c>
      <c r="F621" s="23">
        <v>21.0</v>
      </c>
      <c r="G621" s="25">
        <v>1646.0</v>
      </c>
      <c r="H621" s="23">
        <v>68.0</v>
      </c>
      <c r="I621" s="23">
        <v>141.0</v>
      </c>
      <c r="J621" s="23">
        <v>10.0</v>
      </c>
      <c r="K621" s="23">
        <v>66.0</v>
      </c>
      <c r="L621" s="26">
        <v>34183.0</v>
      </c>
      <c r="M621" s="23">
        <v>0.0</v>
      </c>
      <c r="N621" s="10" t="s">
        <v>36</v>
      </c>
      <c r="O621" s="10" t="s">
        <v>36</v>
      </c>
      <c r="P621" s="23">
        <v>0.0</v>
      </c>
      <c r="Q621" s="23">
        <v>0.0</v>
      </c>
      <c r="R621" s="23">
        <v>0.0</v>
      </c>
      <c r="S621" s="10" t="s">
        <v>36</v>
      </c>
      <c r="T621" s="14" t="s">
        <v>36</v>
      </c>
      <c r="U621" s="25">
        <v>2079.0</v>
      </c>
      <c r="V621" s="26">
        <v>31.0</v>
      </c>
      <c r="W621" s="5"/>
      <c r="X621" s="27">
        <f t="shared" si="3"/>
        <v>217</v>
      </c>
      <c r="Y621" s="28">
        <f t="shared" si="4"/>
        <v>0.1016319444</v>
      </c>
      <c r="Z621" s="27" t="str">
        <f t="shared" si="5"/>
        <v/>
      </c>
    </row>
    <row r="622">
      <c r="A622" s="23">
        <v>619.0</v>
      </c>
      <c r="B622" s="10" t="s">
        <v>1194</v>
      </c>
      <c r="C622" s="18">
        <v>43561.36087962963</v>
      </c>
      <c r="D622" s="18">
        <v>43661.69642361111</v>
      </c>
      <c r="E622" s="10" t="s">
        <v>39</v>
      </c>
      <c r="F622" s="23">
        <v>0.0</v>
      </c>
      <c r="G622" s="25">
        <v>1646.0</v>
      </c>
      <c r="H622" s="23">
        <v>250.0</v>
      </c>
      <c r="I622" s="23">
        <v>1.0</v>
      </c>
      <c r="J622" s="23">
        <v>0.0</v>
      </c>
      <c r="K622" s="23">
        <v>1.0</v>
      </c>
      <c r="L622" s="26">
        <v>6885.0</v>
      </c>
      <c r="M622" s="23">
        <v>0.0</v>
      </c>
      <c r="N622" s="10" t="s">
        <v>36</v>
      </c>
      <c r="O622" s="10" t="s">
        <v>36</v>
      </c>
      <c r="P622" s="23">
        <v>0.0</v>
      </c>
      <c r="Q622" s="23">
        <v>0.0</v>
      </c>
      <c r="R622" s="23">
        <v>0.0</v>
      </c>
      <c r="S622" s="10" t="s">
        <v>36</v>
      </c>
      <c r="T622" s="14" t="s">
        <v>36</v>
      </c>
      <c r="U622" s="25">
        <v>1450.0</v>
      </c>
      <c r="V622" s="25">
        <v>12.0</v>
      </c>
      <c r="W622" s="5"/>
      <c r="X622" s="27">
        <f t="shared" si="3"/>
        <v>2</v>
      </c>
      <c r="Y622" s="28">
        <f t="shared" si="4"/>
        <v>0.1019328704</v>
      </c>
      <c r="Z622" s="27" t="str">
        <f t="shared" si="5"/>
        <v/>
      </c>
    </row>
    <row r="623">
      <c r="A623" s="23">
        <v>620.0</v>
      </c>
      <c r="B623" s="10" t="s">
        <v>1196</v>
      </c>
      <c r="C623" s="18">
        <v>42109.600173611114</v>
      </c>
      <c r="D623" s="18">
        <v>43655.177777777775</v>
      </c>
      <c r="E623" s="10" t="s">
        <v>39</v>
      </c>
      <c r="F623" s="23">
        <v>0.0</v>
      </c>
      <c r="G623" s="25">
        <v>1645.0</v>
      </c>
      <c r="H623" s="23">
        <v>66.0</v>
      </c>
      <c r="I623" s="23">
        <v>124.0</v>
      </c>
      <c r="J623" s="23">
        <v>7.0</v>
      </c>
      <c r="K623" s="23">
        <v>71.0</v>
      </c>
      <c r="L623" s="26">
        <v>29616.0</v>
      </c>
      <c r="M623" s="23">
        <v>0.0</v>
      </c>
      <c r="N623" s="10" t="s">
        <v>36</v>
      </c>
      <c r="O623" s="10" t="s">
        <v>36</v>
      </c>
      <c r="P623" s="23">
        <v>0.0</v>
      </c>
      <c r="Q623" s="23">
        <v>0.0</v>
      </c>
      <c r="R623" s="23">
        <v>0.0</v>
      </c>
      <c r="S623" s="10" t="s">
        <v>36</v>
      </c>
      <c r="T623" s="14" t="s">
        <v>36</v>
      </c>
      <c r="U623" s="25">
        <v>1923.0</v>
      </c>
      <c r="V623" s="25">
        <v>22.0</v>
      </c>
      <c r="W623" s="5"/>
      <c r="X623" s="27">
        <f t="shared" si="3"/>
        <v>202</v>
      </c>
      <c r="Y623" s="28">
        <f t="shared" si="4"/>
        <v>6.620578704</v>
      </c>
      <c r="Z623" s="27" t="str">
        <f t="shared" si="5"/>
        <v/>
      </c>
    </row>
    <row r="624">
      <c r="A624" s="23">
        <v>621.0</v>
      </c>
      <c r="B624" s="10" t="s">
        <v>1197</v>
      </c>
      <c r="C624" s="18">
        <v>42956.49797453704</v>
      </c>
      <c r="D624" s="18">
        <v>43656.600127314814</v>
      </c>
      <c r="E624" s="10" t="s">
        <v>39</v>
      </c>
      <c r="F624" s="23">
        <v>0.0</v>
      </c>
      <c r="G624" s="25">
        <v>1645.0</v>
      </c>
      <c r="H624" s="23">
        <v>110.0</v>
      </c>
      <c r="I624" s="23">
        <v>87.0</v>
      </c>
      <c r="J624" s="23">
        <v>0.0</v>
      </c>
      <c r="K624" s="23">
        <v>14.0</v>
      </c>
      <c r="L624" s="26">
        <v>28065.0</v>
      </c>
      <c r="M624" s="23">
        <v>0.0</v>
      </c>
      <c r="N624" s="23">
        <v>1358.0</v>
      </c>
      <c r="O624" s="23">
        <v>113.0</v>
      </c>
      <c r="P624" s="23">
        <v>20.0</v>
      </c>
      <c r="Q624" s="23">
        <v>0.0</v>
      </c>
      <c r="R624" s="23">
        <v>4.0</v>
      </c>
      <c r="S624" s="23">
        <v>28065.0</v>
      </c>
      <c r="T624" s="25">
        <v>0.0</v>
      </c>
      <c r="U624" s="25">
        <v>1664.0</v>
      </c>
      <c r="V624" s="25">
        <v>22.0</v>
      </c>
      <c r="W624" s="5"/>
      <c r="X624" s="27">
        <f t="shared" si="3"/>
        <v>101</v>
      </c>
      <c r="Y624" s="28">
        <f t="shared" si="4"/>
        <v>5.198229167</v>
      </c>
      <c r="Z624" s="27" t="str">
        <f t="shared" si="5"/>
        <v/>
      </c>
    </row>
    <row r="625">
      <c r="A625" s="23">
        <v>622.0</v>
      </c>
      <c r="B625" s="10" t="s">
        <v>285</v>
      </c>
      <c r="C625" s="18">
        <v>40800.79635416667</v>
      </c>
      <c r="D625" s="18">
        <v>43660.21989583333</v>
      </c>
      <c r="E625" s="10" t="s">
        <v>39</v>
      </c>
      <c r="F625" s="23">
        <v>2.0</v>
      </c>
      <c r="G625" s="25">
        <v>1645.0</v>
      </c>
      <c r="H625" s="23">
        <v>90.0</v>
      </c>
      <c r="I625" s="23">
        <v>142.0</v>
      </c>
      <c r="J625" s="23">
        <v>17.0</v>
      </c>
      <c r="K625" s="23">
        <v>111.0</v>
      </c>
      <c r="L625" s="26">
        <v>50530.0</v>
      </c>
      <c r="M625" s="23">
        <v>20.0</v>
      </c>
      <c r="N625" s="10" t="s">
        <v>36</v>
      </c>
      <c r="O625" s="10" t="s">
        <v>36</v>
      </c>
      <c r="P625" s="23">
        <v>0.0</v>
      </c>
      <c r="Q625" s="23">
        <v>0.0</v>
      </c>
      <c r="R625" s="23">
        <v>0.0</v>
      </c>
      <c r="S625" s="10" t="s">
        <v>36</v>
      </c>
      <c r="T625" s="14" t="s">
        <v>36</v>
      </c>
      <c r="U625" s="25">
        <v>1639.0</v>
      </c>
      <c r="V625" s="25">
        <v>18.0</v>
      </c>
      <c r="W625" s="5"/>
      <c r="X625" s="27">
        <f t="shared" si="3"/>
        <v>270</v>
      </c>
      <c r="Y625" s="28">
        <f t="shared" si="4"/>
        <v>1.578460648</v>
      </c>
      <c r="Z625" s="27" t="str">
        <f t="shared" si="5"/>
        <v>SI</v>
      </c>
    </row>
    <row r="626">
      <c r="A626" s="23">
        <v>623.0</v>
      </c>
      <c r="B626" s="10" t="s">
        <v>1200</v>
      </c>
      <c r="C626" s="18">
        <v>42966.618252314816</v>
      </c>
      <c r="D626" s="18">
        <v>43661.713900462964</v>
      </c>
      <c r="E626" s="10" t="s">
        <v>35</v>
      </c>
      <c r="F626" s="23">
        <v>3.0</v>
      </c>
      <c r="G626" s="25">
        <v>1645.0</v>
      </c>
      <c r="H626" s="23">
        <v>124.0</v>
      </c>
      <c r="I626" s="23">
        <v>51.0</v>
      </c>
      <c r="J626" s="23">
        <v>0.0</v>
      </c>
      <c r="K626" s="23">
        <v>10.0</v>
      </c>
      <c r="L626" s="26">
        <v>63618.0</v>
      </c>
      <c r="M626" s="23">
        <v>0.0</v>
      </c>
      <c r="N626" s="10" t="s">
        <v>36</v>
      </c>
      <c r="O626" s="10" t="s">
        <v>36</v>
      </c>
      <c r="P626" s="23">
        <v>0.0</v>
      </c>
      <c r="Q626" s="23">
        <v>0.0</v>
      </c>
      <c r="R626" s="23">
        <v>0.0</v>
      </c>
      <c r="S626" s="10" t="s">
        <v>36</v>
      </c>
      <c r="T626" s="14" t="s">
        <v>36</v>
      </c>
      <c r="U626" s="25">
        <v>1516.0</v>
      </c>
      <c r="V626" s="25">
        <v>18.0</v>
      </c>
      <c r="W626" s="5"/>
      <c r="X626" s="27">
        <f t="shared" si="3"/>
        <v>61</v>
      </c>
      <c r="Y626" s="28">
        <f t="shared" si="4"/>
        <v>0.08445601851</v>
      </c>
      <c r="Z626" s="27" t="str">
        <f t="shared" si="5"/>
        <v/>
      </c>
    </row>
    <row r="627">
      <c r="A627" s="23">
        <v>624.0</v>
      </c>
      <c r="B627" s="10" t="s">
        <v>1201</v>
      </c>
      <c r="C627" s="18">
        <v>40886.46057870371</v>
      </c>
      <c r="D627" s="18">
        <v>43661.6518287037</v>
      </c>
      <c r="E627" s="10" t="s">
        <v>39</v>
      </c>
      <c r="F627" s="23">
        <v>0.0</v>
      </c>
      <c r="G627" s="25">
        <v>1645.0</v>
      </c>
      <c r="H627" s="23">
        <v>115.0</v>
      </c>
      <c r="I627" s="23">
        <v>280.0</v>
      </c>
      <c r="J627" s="23">
        <v>31.0</v>
      </c>
      <c r="K627" s="23">
        <v>190.0</v>
      </c>
      <c r="L627" s="26">
        <v>16464.0</v>
      </c>
      <c r="M627" s="23">
        <v>0.0</v>
      </c>
      <c r="N627" s="23">
        <v>800.0</v>
      </c>
      <c r="O627" s="23">
        <v>187.0</v>
      </c>
      <c r="P627" s="23">
        <v>0.0</v>
      </c>
      <c r="Q627" s="23">
        <v>0.0</v>
      </c>
      <c r="R627" s="23">
        <v>10.0</v>
      </c>
      <c r="S627" s="23">
        <v>16464.0</v>
      </c>
      <c r="T627" s="25">
        <v>0.0</v>
      </c>
      <c r="U627" s="25">
        <v>1474.0</v>
      </c>
      <c r="V627" s="14" t="s">
        <v>36</v>
      </c>
      <c r="W627" s="5"/>
      <c r="X627" s="27">
        <f t="shared" si="3"/>
        <v>501</v>
      </c>
      <c r="Y627" s="28">
        <f t="shared" si="4"/>
        <v>0.1465277778</v>
      </c>
      <c r="Z627" s="27" t="str">
        <f t="shared" si="5"/>
        <v/>
      </c>
    </row>
    <row r="628">
      <c r="A628" s="23">
        <v>625.0</v>
      </c>
      <c r="B628" s="10" t="s">
        <v>1203</v>
      </c>
      <c r="C628" s="18">
        <v>43590.75579861111</v>
      </c>
      <c r="D628" s="18">
        <v>43661.714421296296</v>
      </c>
      <c r="E628" s="10" t="s">
        <v>39</v>
      </c>
      <c r="F628" s="23">
        <v>0.0</v>
      </c>
      <c r="G628" s="25">
        <v>1645.0</v>
      </c>
      <c r="H628" s="23">
        <v>158.0</v>
      </c>
      <c r="I628" s="23">
        <v>8.0</v>
      </c>
      <c r="J628" s="23">
        <v>0.0</v>
      </c>
      <c r="K628" s="23">
        <v>1.0</v>
      </c>
      <c r="L628" s="26">
        <v>33570.0</v>
      </c>
      <c r="M628" s="23">
        <v>0.0</v>
      </c>
      <c r="N628" s="10" t="s">
        <v>36</v>
      </c>
      <c r="O628" s="10" t="s">
        <v>36</v>
      </c>
      <c r="P628" s="23">
        <v>0.0</v>
      </c>
      <c r="Q628" s="23">
        <v>0.0</v>
      </c>
      <c r="R628" s="23">
        <v>0.0</v>
      </c>
      <c r="S628" s="10" t="s">
        <v>36</v>
      </c>
      <c r="T628" s="14" t="s">
        <v>36</v>
      </c>
      <c r="U628" s="25">
        <v>881.0</v>
      </c>
      <c r="V628" s="14" t="s">
        <v>36</v>
      </c>
      <c r="W628" s="5"/>
      <c r="X628" s="27">
        <f t="shared" si="3"/>
        <v>9</v>
      </c>
      <c r="Y628" s="28">
        <f t="shared" si="4"/>
        <v>0.08393518518</v>
      </c>
      <c r="Z628" s="27" t="str">
        <f t="shared" si="5"/>
        <v/>
      </c>
    </row>
    <row r="629">
      <c r="A629" s="23">
        <v>626.0</v>
      </c>
      <c r="B629" s="10" t="s">
        <v>1204</v>
      </c>
      <c r="C629" s="18">
        <v>42972.46644675926</v>
      </c>
      <c r="D629" s="18">
        <v>43400.23354166667</v>
      </c>
      <c r="E629" s="10" t="s">
        <v>39</v>
      </c>
      <c r="F629" s="23">
        <v>0.0</v>
      </c>
      <c r="G629" s="25">
        <v>1645.0</v>
      </c>
      <c r="H629" s="23">
        <v>120.0</v>
      </c>
      <c r="I629" s="23">
        <v>150.0</v>
      </c>
      <c r="J629" s="23">
        <v>9.0</v>
      </c>
      <c r="K629" s="23">
        <v>102.0</v>
      </c>
      <c r="L629" s="26">
        <v>10317.0</v>
      </c>
      <c r="M629" s="23">
        <v>0.0</v>
      </c>
      <c r="N629" s="23">
        <v>1119.0</v>
      </c>
      <c r="O629" s="23">
        <v>253.0</v>
      </c>
      <c r="P629" s="23">
        <v>1.0</v>
      </c>
      <c r="Q629" s="23">
        <v>0.0</v>
      </c>
      <c r="R629" s="23">
        <v>3.0</v>
      </c>
      <c r="S629" s="23">
        <v>10317.0</v>
      </c>
      <c r="T629" s="25">
        <v>0.0</v>
      </c>
      <c r="U629" s="25">
        <v>1015.0</v>
      </c>
      <c r="V629" s="14" t="s">
        <v>36</v>
      </c>
      <c r="W629" s="5"/>
      <c r="X629" s="27">
        <f t="shared" si="3"/>
        <v>261</v>
      </c>
      <c r="Y629" s="28">
        <f t="shared" si="4"/>
        <v>261.5648148</v>
      </c>
      <c r="Z629" s="27" t="str">
        <f t="shared" si="5"/>
        <v/>
      </c>
    </row>
    <row r="630">
      <c r="A630" s="23">
        <v>627.0</v>
      </c>
      <c r="B630" s="10" t="s">
        <v>1206</v>
      </c>
      <c r="C630" s="18">
        <v>42923.4534375</v>
      </c>
      <c r="D630" s="18">
        <v>43626.95413194445</v>
      </c>
      <c r="E630" s="10" t="s">
        <v>39</v>
      </c>
      <c r="F630" s="23">
        <v>0.0</v>
      </c>
      <c r="G630" s="25">
        <v>1644.0</v>
      </c>
      <c r="H630" s="23">
        <v>117.0</v>
      </c>
      <c r="I630" s="23">
        <v>26.0</v>
      </c>
      <c r="J630" s="23">
        <v>0.0</v>
      </c>
      <c r="K630" s="23">
        <v>19.0</v>
      </c>
      <c r="L630" s="26">
        <v>52885.0</v>
      </c>
      <c r="M630" s="23">
        <v>0.0</v>
      </c>
      <c r="N630" s="23">
        <v>1286.0</v>
      </c>
      <c r="O630" s="23">
        <v>209.0</v>
      </c>
      <c r="P630" s="23">
        <v>2.0</v>
      </c>
      <c r="Q630" s="23">
        <v>0.0</v>
      </c>
      <c r="R630" s="23">
        <v>1.0</v>
      </c>
      <c r="S630" s="23">
        <v>52885.0</v>
      </c>
      <c r="T630" s="25">
        <v>0.0</v>
      </c>
      <c r="U630" s="25">
        <v>1760.0</v>
      </c>
      <c r="V630" s="25">
        <v>17.0</v>
      </c>
      <c r="W630" s="5"/>
      <c r="X630" s="27">
        <f t="shared" si="3"/>
        <v>45</v>
      </c>
      <c r="Y630" s="28">
        <f t="shared" si="4"/>
        <v>34.84422454</v>
      </c>
      <c r="Z630" s="27" t="str">
        <f t="shared" si="5"/>
        <v/>
      </c>
    </row>
    <row r="631">
      <c r="A631" s="23">
        <v>628.0</v>
      </c>
      <c r="B631" s="10" t="s">
        <v>523</v>
      </c>
      <c r="C631" s="18">
        <v>43043.18258101852</v>
      </c>
      <c r="D631" s="18">
        <v>43661.72244212963</v>
      </c>
      <c r="E631" s="10" t="s">
        <v>39</v>
      </c>
      <c r="F631" s="23">
        <v>5.0</v>
      </c>
      <c r="G631" s="25">
        <v>1643.0</v>
      </c>
      <c r="H631" s="23">
        <v>65.0</v>
      </c>
      <c r="I631" s="23">
        <v>157.0</v>
      </c>
      <c r="J631" s="23">
        <v>18.0</v>
      </c>
      <c r="K631" s="23">
        <v>85.0</v>
      </c>
      <c r="L631" s="26">
        <v>41817.0</v>
      </c>
      <c r="M631" s="23">
        <v>3.7</v>
      </c>
      <c r="N631" s="10" t="s">
        <v>36</v>
      </c>
      <c r="O631" s="10" t="s">
        <v>36</v>
      </c>
      <c r="P631" s="23">
        <v>0.0</v>
      </c>
      <c r="Q631" s="23">
        <v>0.0</v>
      </c>
      <c r="R631" s="23">
        <v>0.0</v>
      </c>
      <c r="S631" s="10" t="s">
        <v>36</v>
      </c>
      <c r="T631" s="14" t="s">
        <v>36</v>
      </c>
      <c r="U631" s="25">
        <v>1866.0</v>
      </c>
      <c r="V631" s="25">
        <v>19.0</v>
      </c>
      <c r="W631" s="5"/>
      <c r="X631" s="27">
        <f t="shared" si="3"/>
        <v>260</v>
      </c>
      <c r="Y631" s="28">
        <f t="shared" si="4"/>
        <v>0.07591435185</v>
      </c>
      <c r="Z631" s="27" t="str">
        <f t="shared" si="5"/>
        <v>SI</v>
      </c>
    </row>
    <row r="632">
      <c r="A632" s="23">
        <v>629.0</v>
      </c>
      <c r="B632" s="10" t="s">
        <v>1208</v>
      </c>
      <c r="C632" s="18">
        <v>42595.43208333333</v>
      </c>
      <c r="D632" s="18">
        <v>43661.73935185185</v>
      </c>
      <c r="E632" s="10" t="s">
        <v>39</v>
      </c>
      <c r="F632" s="23">
        <v>17.0</v>
      </c>
      <c r="G632" s="25">
        <v>1643.0</v>
      </c>
      <c r="H632" s="23">
        <v>48.0</v>
      </c>
      <c r="I632" s="23">
        <v>387.0</v>
      </c>
      <c r="J632" s="23">
        <v>86.0</v>
      </c>
      <c r="K632" s="23">
        <v>557.0</v>
      </c>
      <c r="L632" s="26">
        <v>16429.0</v>
      </c>
      <c r="M632" s="23">
        <v>1.3</v>
      </c>
      <c r="N632" s="10" t="s">
        <v>36</v>
      </c>
      <c r="O632" s="10" t="s">
        <v>36</v>
      </c>
      <c r="P632" s="23">
        <v>0.0</v>
      </c>
      <c r="Q632" s="23">
        <v>0.0</v>
      </c>
      <c r="R632" s="23">
        <v>0.0</v>
      </c>
      <c r="S632" s="10" t="s">
        <v>36</v>
      </c>
      <c r="T632" s="14" t="s">
        <v>36</v>
      </c>
      <c r="U632" s="25">
        <v>1244.0</v>
      </c>
      <c r="V632" s="14" t="s">
        <v>36</v>
      </c>
      <c r="W632" s="5"/>
      <c r="X632" s="27">
        <f t="shared" si="3"/>
        <v>1030</v>
      </c>
      <c r="Y632" s="28">
        <f t="shared" si="4"/>
        <v>0.05900462963</v>
      </c>
      <c r="Z632" s="27" t="str">
        <f t="shared" si="5"/>
        <v/>
      </c>
    </row>
    <row r="633">
      <c r="A633" s="23">
        <v>630.0</v>
      </c>
      <c r="B633" s="10" t="s">
        <v>1210</v>
      </c>
      <c r="C633" s="18">
        <v>43635.84924768518</v>
      </c>
      <c r="D633" s="18">
        <v>43661.67502314815</v>
      </c>
      <c r="E633" s="10" t="s">
        <v>39</v>
      </c>
      <c r="F633" s="23">
        <v>4.0</v>
      </c>
      <c r="G633" s="25">
        <v>1642.0</v>
      </c>
      <c r="H633" s="23">
        <v>89.0</v>
      </c>
      <c r="I633" s="23">
        <v>46.0</v>
      </c>
      <c r="J633" s="23">
        <v>5.0</v>
      </c>
      <c r="K633" s="23">
        <v>13.0</v>
      </c>
      <c r="L633" s="26">
        <v>73685.0</v>
      </c>
      <c r="M633" s="23">
        <v>0.0</v>
      </c>
      <c r="N633" s="10" t="s">
        <v>36</v>
      </c>
      <c r="O633" s="10" t="s">
        <v>36</v>
      </c>
      <c r="P633" s="23">
        <v>0.0</v>
      </c>
      <c r="Q633" s="23">
        <v>0.0</v>
      </c>
      <c r="R633" s="23">
        <v>0.0</v>
      </c>
      <c r="S633" s="10" t="s">
        <v>36</v>
      </c>
      <c r="T633" s="14" t="s">
        <v>36</v>
      </c>
      <c r="U633" s="25">
        <v>1944.0</v>
      </c>
      <c r="V633" s="25">
        <v>20.0</v>
      </c>
      <c r="W633" s="5"/>
      <c r="X633" s="27">
        <f t="shared" si="3"/>
        <v>64</v>
      </c>
      <c r="Y633" s="28">
        <f t="shared" si="4"/>
        <v>0.1233333333</v>
      </c>
      <c r="Z633" s="27" t="str">
        <f t="shared" si="5"/>
        <v/>
      </c>
    </row>
    <row r="634">
      <c r="A634" s="23">
        <v>631.0</v>
      </c>
      <c r="B634" s="10" t="s">
        <v>1211</v>
      </c>
      <c r="C634" s="18">
        <v>43353.40445601852</v>
      </c>
      <c r="D634" s="18">
        <v>43661.633055555554</v>
      </c>
      <c r="E634" s="10" t="s">
        <v>39</v>
      </c>
      <c r="F634" s="23">
        <v>79.0</v>
      </c>
      <c r="G634" s="25">
        <v>1641.0</v>
      </c>
      <c r="H634" s="23">
        <v>36.0</v>
      </c>
      <c r="I634" s="23">
        <v>359.0</v>
      </c>
      <c r="J634" s="23">
        <v>17.0</v>
      </c>
      <c r="K634" s="23">
        <v>225.0</v>
      </c>
      <c r="L634" s="26">
        <v>15506.0</v>
      </c>
      <c r="M634" s="23">
        <v>0.0</v>
      </c>
      <c r="N634" s="10" t="s">
        <v>36</v>
      </c>
      <c r="O634" s="10" t="s">
        <v>36</v>
      </c>
      <c r="P634" s="23">
        <v>0.0</v>
      </c>
      <c r="Q634" s="23">
        <v>0.0</v>
      </c>
      <c r="R634" s="23">
        <v>0.0</v>
      </c>
      <c r="S634" s="10" t="s">
        <v>36</v>
      </c>
      <c r="T634" s="14" t="s">
        <v>36</v>
      </c>
      <c r="U634" s="25">
        <v>1891.0</v>
      </c>
      <c r="V634" s="14" t="s">
        <v>36</v>
      </c>
      <c r="W634" s="5"/>
      <c r="X634" s="27">
        <f t="shared" si="3"/>
        <v>601</v>
      </c>
      <c r="Y634" s="28">
        <f t="shared" si="4"/>
        <v>0.1653009259</v>
      </c>
      <c r="Z634" s="27" t="str">
        <f t="shared" si="5"/>
        <v/>
      </c>
    </row>
    <row r="635">
      <c r="A635" s="23">
        <v>632.0</v>
      </c>
      <c r="B635" s="10" t="s">
        <v>1213</v>
      </c>
      <c r="C635" s="18">
        <v>43016.2271412037</v>
      </c>
      <c r="D635" s="18">
        <v>43661.780185185184</v>
      </c>
      <c r="E635" s="10" t="s">
        <v>35</v>
      </c>
      <c r="F635" s="23">
        <v>4.0</v>
      </c>
      <c r="G635" s="25">
        <v>1640.0</v>
      </c>
      <c r="H635" s="23">
        <v>82.0</v>
      </c>
      <c r="I635" s="23">
        <v>79.0</v>
      </c>
      <c r="J635" s="23">
        <v>13.0</v>
      </c>
      <c r="K635" s="23">
        <v>63.0</v>
      </c>
      <c r="L635" s="26">
        <v>12375.0</v>
      </c>
      <c r="M635" s="23">
        <v>0.0</v>
      </c>
      <c r="N635" s="10" t="s">
        <v>36</v>
      </c>
      <c r="O635" s="10" t="s">
        <v>36</v>
      </c>
      <c r="P635" s="23">
        <v>0.0</v>
      </c>
      <c r="Q635" s="23">
        <v>0.0</v>
      </c>
      <c r="R635" s="23">
        <v>0.0</v>
      </c>
      <c r="S635" s="10" t="s">
        <v>36</v>
      </c>
      <c r="T635" s="14" t="s">
        <v>36</v>
      </c>
      <c r="U635" s="25">
        <v>1893.0</v>
      </c>
      <c r="V635" s="25">
        <v>24.0</v>
      </c>
      <c r="W635" s="5"/>
      <c r="X635" s="27">
        <f t="shared" si="3"/>
        <v>155</v>
      </c>
      <c r="Y635" s="28">
        <f t="shared" si="4"/>
        <v>0.01817129629</v>
      </c>
      <c r="Z635" s="27" t="str">
        <f t="shared" si="5"/>
        <v/>
      </c>
    </row>
    <row r="636">
      <c r="A636" s="23">
        <v>633.0</v>
      </c>
      <c r="B636" s="10" t="s">
        <v>1214</v>
      </c>
      <c r="C636" s="18">
        <v>43654.53435185185</v>
      </c>
      <c r="D636" s="18">
        <v>43661.57494212963</v>
      </c>
      <c r="E636" s="10" t="s">
        <v>39</v>
      </c>
      <c r="F636" s="23">
        <v>15.0</v>
      </c>
      <c r="G636" s="25">
        <v>1639.0</v>
      </c>
      <c r="H636" s="23">
        <v>103.0</v>
      </c>
      <c r="I636" s="23">
        <v>12.0</v>
      </c>
      <c r="J636" s="23">
        <v>0.0</v>
      </c>
      <c r="K636" s="23">
        <v>2.0</v>
      </c>
      <c r="L636" s="26">
        <v>7840.0</v>
      </c>
      <c r="M636" s="23">
        <v>0.0</v>
      </c>
      <c r="N636" s="10" t="s">
        <v>36</v>
      </c>
      <c r="O636" s="10" t="s">
        <v>36</v>
      </c>
      <c r="P636" s="23">
        <v>0.0</v>
      </c>
      <c r="Q636" s="23">
        <v>0.0</v>
      </c>
      <c r="R636" s="23">
        <v>0.0</v>
      </c>
      <c r="S636" s="10" t="s">
        <v>36</v>
      </c>
      <c r="T636" s="14" t="s">
        <v>36</v>
      </c>
      <c r="U636" s="25">
        <v>928.0</v>
      </c>
      <c r="V636" s="14" t="s">
        <v>36</v>
      </c>
      <c r="W636" s="5"/>
      <c r="X636" s="27">
        <f t="shared" si="3"/>
        <v>14</v>
      </c>
      <c r="Y636" s="28">
        <f t="shared" si="4"/>
        <v>0.2234143519</v>
      </c>
      <c r="Z636" s="27" t="str">
        <f t="shared" si="5"/>
        <v/>
      </c>
    </row>
    <row r="637">
      <c r="A637" s="23">
        <v>634.0</v>
      </c>
      <c r="B637" s="10" t="s">
        <v>1216</v>
      </c>
      <c r="C637" s="18">
        <v>43555.70613425926</v>
      </c>
      <c r="D637" s="18">
        <v>43661.74974537037</v>
      </c>
      <c r="E637" s="10" t="s">
        <v>39</v>
      </c>
      <c r="F637" s="23">
        <v>7.0</v>
      </c>
      <c r="G637" s="25">
        <v>1639.0</v>
      </c>
      <c r="H637" s="23">
        <v>59.0</v>
      </c>
      <c r="I637" s="23">
        <v>81.0</v>
      </c>
      <c r="J637" s="23">
        <v>9.0</v>
      </c>
      <c r="K637" s="23">
        <v>26.0</v>
      </c>
      <c r="L637" s="26">
        <v>6822.0</v>
      </c>
      <c r="M637" s="23">
        <v>0.0</v>
      </c>
      <c r="N637" s="23">
        <v>1111.0</v>
      </c>
      <c r="O637" s="23">
        <v>210.0</v>
      </c>
      <c r="P637" s="23">
        <v>3.0</v>
      </c>
      <c r="Q637" s="23">
        <v>0.0</v>
      </c>
      <c r="R637" s="23">
        <v>0.0</v>
      </c>
      <c r="S637" s="23">
        <v>6822.0</v>
      </c>
      <c r="T637" s="25">
        <v>0.0</v>
      </c>
      <c r="U637" s="25">
        <v>445.0</v>
      </c>
      <c r="V637" s="14" t="s">
        <v>36</v>
      </c>
      <c r="W637" s="5"/>
      <c r="X637" s="27">
        <f t="shared" si="3"/>
        <v>116</v>
      </c>
      <c r="Y637" s="28">
        <f t="shared" si="4"/>
        <v>0.04861111111</v>
      </c>
      <c r="Z637" s="27" t="str">
        <f t="shared" si="5"/>
        <v/>
      </c>
    </row>
    <row r="638">
      <c r="A638" s="23">
        <v>635.0</v>
      </c>
      <c r="B638" s="10" t="s">
        <v>1217</v>
      </c>
      <c r="C638" s="18">
        <v>43339.53760416667</v>
      </c>
      <c r="D638" s="18">
        <v>43659.23662037037</v>
      </c>
      <c r="E638" s="10" t="s">
        <v>39</v>
      </c>
      <c r="F638" s="23">
        <v>2.0</v>
      </c>
      <c r="G638" s="25">
        <v>1639.0</v>
      </c>
      <c r="H638" s="23">
        <v>86.0</v>
      </c>
      <c r="I638" s="23">
        <v>128.0</v>
      </c>
      <c r="J638" s="23">
        <v>9.0</v>
      </c>
      <c r="K638" s="23">
        <v>70.0</v>
      </c>
      <c r="L638" s="26">
        <v>15280.0</v>
      </c>
      <c r="M638" s="23">
        <v>50.0</v>
      </c>
      <c r="N638" s="23">
        <v>1351.0</v>
      </c>
      <c r="O638" s="23">
        <v>118.0</v>
      </c>
      <c r="P638" s="23">
        <v>14.0</v>
      </c>
      <c r="Q638" s="23">
        <v>0.0</v>
      </c>
      <c r="R638" s="23">
        <v>7.0</v>
      </c>
      <c r="S638" s="23">
        <v>15280.0</v>
      </c>
      <c r="T638" s="25">
        <v>50.0</v>
      </c>
      <c r="U638" s="25">
        <v>2109.0</v>
      </c>
      <c r="V638" s="25">
        <v>25.0</v>
      </c>
      <c r="W638" s="5"/>
      <c r="X638" s="27">
        <f t="shared" si="3"/>
        <v>207</v>
      </c>
      <c r="Y638" s="28">
        <f t="shared" si="4"/>
        <v>2.561736111</v>
      </c>
      <c r="Z638" s="27" t="str">
        <f t="shared" si="5"/>
        <v/>
      </c>
    </row>
    <row r="639">
      <c r="A639" s="23">
        <v>636.0</v>
      </c>
      <c r="B639" s="10" t="s">
        <v>1219</v>
      </c>
      <c r="C639" s="18">
        <v>43610.7303125</v>
      </c>
      <c r="D639" s="18">
        <v>43661.70943287037</v>
      </c>
      <c r="E639" s="10" t="s">
        <v>39</v>
      </c>
      <c r="F639" s="23">
        <v>0.0</v>
      </c>
      <c r="G639" s="25">
        <v>1637.0</v>
      </c>
      <c r="H639" s="23">
        <v>130.0</v>
      </c>
      <c r="I639" s="23">
        <v>15.0</v>
      </c>
      <c r="J639" s="23">
        <v>0.0</v>
      </c>
      <c r="K639" s="23">
        <v>2.0</v>
      </c>
      <c r="L639" s="26">
        <v>15699.0</v>
      </c>
      <c r="M639" s="23">
        <v>0.0</v>
      </c>
      <c r="N639" s="10" t="s">
        <v>36</v>
      </c>
      <c r="O639" s="10" t="s">
        <v>36</v>
      </c>
      <c r="P639" s="23">
        <v>0.0</v>
      </c>
      <c r="Q639" s="23">
        <v>0.0</v>
      </c>
      <c r="R639" s="23">
        <v>0.0</v>
      </c>
      <c r="S639" s="10" t="s">
        <v>36</v>
      </c>
      <c r="T639" s="14" t="s">
        <v>36</v>
      </c>
      <c r="U639" s="25">
        <v>535.0</v>
      </c>
      <c r="V639" s="14" t="s">
        <v>36</v>
      </c>
      <c r="W639" s="5"/>
      <c r="X639" s="27">
        <f t="shared" si="3"/>
        <v>17</v>
      </c>
      <c r="Y639" s="28">
        <f t="shared" si="4"/>
        <v>0.08892361111</v>
      </c>
      <c r="Z639" s="27" t="str">
        <f t="shared" si="5"/>
        <v/>
      </c>
    </row>
    <row r="640">
      <c r="A640" s="23">
        <v>637.0</v>
      </c>
      <c r="B640" s="10" t="s">
        <v>119</v>
      </c>
      <c r="C640" s="18">
        <v>43022.692719907405</v>
      </c>
      <c r="D640" s="18">
        <v>43661.71876157408</v>
      </c>
      <c r="E640" s="10" t="s">
        <v>39</v>
      </c>
      <c r="F640" s="23">
        <v>0.0</v>
      </c>
      <c r="G640" s="25">
        <v>1637.0</v>
      </c>
      <c r="H640" s="23">
        <v>58.0</v>
      </c>
      <c r="I640" s="23">
        <v>242.0</v>
      </c>
      <c r="J640" s="23">
        <v>41.0</v>
      </c>
      <c r="K640" s="23">
        <v>132.0</v>
      </c>
      <c r="L640" s="26">
        <v>5874.0</v>
      </c>
      <c r="M640" s="23">
        <v>0.0</v>
      </c>
      <c r="N640" s="10" t="s">
        <v>36</v>
      </c>
      <c r="O640" s="10" t="s">
        <v>36</v>
      </c>
      <c r="P640" s="23">
        <v>0.0</v>
      </c>
      <c r="Q640" s="23">
        <v>0.0</v>
      </c>
      <c r="R640" s="23">
        <v>0.0</v>
      </c>
      <c r="S640" s="10" t="s">
        <v>36</v>
      </c>
      <c r="T640" s="14" t="s">
        <v>36</v>
      </c>
      <c r="U640" s="25">
        <v>2045.0</v>
      </c>
      <c r="V640" s="14" t="s">
        <v>36</v>
      </c>
      <c r="W640" s="5"/>
      <c r="X640" s="27">
        <f t="shared" si="3"/>
        <v>415</v>
      </c>
      <c r="Y640" s="28">
        <f t="shared" si="4"/>
        <v>0.0795949074</v>
      </c>
      <c r="Z640" s="27" t="str">
        <f t="shared" si="5"/>
        <v>SI</v>
      </c>
    </row>
    <row r="641">
      <c r="A641" s="23">
        <v>638.0</v>
      </c>
      <c r="B641" s="10" t="s">
        <v>1221</v>
      </c>
      <c r="C641" s="18">
        <v>43525.83164351852</v>
      </c>
      <c r="D641" s="18">
        <v>43661.63579861111</v>
      </c>
      <c r="E641" s="10" t="s">
        <v>35</v>
      </c>
      <c r="F641" s="23">
        <v>2.0</v>
      </c>
      <c r="G641" s="25">
        <v>1636.0</v>
      </c>
      <c r="H641" s="23">
        <v>155.0</v>
      </c>
      <c r="I641" s="23">
        <v>21.0</v>
      </c>
      <c r="J641" s="23">
        <v>1.0</v>
      </c>
      <c r="K641" s="23">
        <v>1.0</v>
      </c>
      <c r="L641" s="26">
        <v>43549.0</v>
      </c>
      <c r="M641" s="23">
        <v>0.0</v>
      </c>
      <c r="N641" s="10" t="s">
        <v>36</v>
      </c>
      <c r="O641" s="10" t="s">
        <v>36</v>
      </c>
      <c r="P641" s="23">
        <v>0.0</v>
      </c>
      <c r="Q641" s="23">
        <v>0.0</v>
      </c>
      <c r="R641" s="23">
        <v>0.0</v>
      </c>
      <c r="S641" s="10" t="s">
        <v>36</v>
      </c>
      <c r="T641" s="14" t="s">
        <v>36</v>
      </c>
      <c r="U641" s="25">
        <v>2004.0</v>
      </c>
      <c r="V641" s="25">
        <v>16.0</v>
      </c>
      <c r="W641" s="5"/>
      <c r="X641" s="27">
        <f t="shared" si="3"/>
        <v>23</v>
      </c>
      <c r="Y641" s="28">
        <f t="shared" si="4"/>
        <v>0.1625578704</v>
      </c>
      <c r="Z641" s="27" t="str">
        <f t="shared" si="5"/>
        <v/>
      </c>
    </row>
    <row r="642">
      <c r="A642" s="23">
        <v>639.0</v>
      </c>
      <c r="B642" s="10" t="s">
        <v>1223</v>
      </c>
      <c r="C642" s="18">
        <v>43554.532534722224</v>
      </c>
      <c r="D642" s="18">
        <v>43661.78021990741</v>
      </c>
      <c r="E642" s="10" t="s">
        <v>39</v>
      </c>
      <c r="F642" s="23">
        <v>1.0</v>
      </c>
      <c r="G642" s="25">
        <v>1636.0</v>
      </c>
      <c r="H642" s="23">
        <v>80.0</v>
      </c>
      <c r="I642" s="23">
        <v>116.0</v>
      </c>
      <c r="J642" s="23">
        <v>13.0</v>
      </c>
      <c r="K642" s="23">
        <v>26.0</v>
      </c>
      <c r="L642" s="26">
        <v>7857.0</v>
      </c>
      <c r="M642" s="23">
        <v>0.0</v>
      </c>
      <c r="N642" s="10" t="s">
        <v>36</v>
      </c>
      <c r="O642" s="10" t="s">
        <v>36</v>
      </c>
      <c r="P642" s="23">
        <v>0.0</v>
      </c>
      <c r="Q642" s="23">
        <v>0.0</v>
      </c>
      <c r="R642" s="23">
        <v>0.0</v>
      </c>
      <c r="S642" s="10" t="s">
        <v>36</v>
      </c>
      <c r="T642" s="14" t="s">
        <v>36</v>
      </c>
      <c r="U642" s="25">
        <v>1263.0</v>
      </c>
      <c r="V642" s="25">
        <v>10.0</v>
      </c>
      <c r="W642" s="5"/>
      <c r="X642" s="27">
        <f t="shared" si="3"/>
        <v>155</v>
      </c>
      <c r="Y642" s="28">
        <f t="shared" si="4"/>
        <v>0.01813657407</v>
      </c>
      <c r="Z642" s="27" t="str">
        <f t="shared" si="5"/>
        <v/>
      </c>
    </row>
    <row r="643">
      <c r="A643" s="23">
        <v>640.0</v>
      </c>
      <c r="B643" s="10" t="s">
        <v>1224</v>
      </c>
      <c r="C643" s="18">
        <v>43629.635659722226</v>
      </c>
      <c r="D643" s="18">
        <v>43660.77113425926</v>
      </c>
      <c r="E643" s="10" t="s">
        <v>39</v>
      </c>
      <c r="F643" s="23">
        <v>0.0</v>
      </c>
      <c r="G643" s="25">
        <v>1635.0</v>
      </c>
      <c r="H643" s="23">
        <v>119.0</v>
      </c>
      <c r="I643" s="23">
        <v>33.0</v>
      </c>
      <c r="J643" s="23">
        <v>1.0</v>
      </c>
      <c r="K643" s="23">
        <v>31.0</v>
      </c>
      <c r="L643" s="26">
        <v>40515.0</v>
      </c>
      <c r="M643" s="23">
        <v>0.0</v>
      </c>
      <c r="N643" s="23">
        <v>1776.0</v>
      </c>
      <c r="O643" s="23">
        <v>214.0</v>
      </c>
      <c r="P643" s="23">
        <v>3.0</v>
      </c>
      <c r="Q643" s="23">
        <v>0.0</v>
      </c>
      <c r="R643" s="23">
        <v>0.0</v>
      </c>
      <c r="S643" s="23">
        <v>40515.0</v>
      </c>
      <c r="T643" s="25">
        <v>0.0</v>
      </c>
      <c r="U643" s="25">
        <v>1540.0</v>
      </c>
      <c r="V643" s="25">
        <v>17.0</v>
      </c>
      <c r="W643" s="5"/>
      <c r="X643" s="27">
        <f t="shared" si="3"/>
        <v>65</v>
      </c>
      <c r="Y643" s="28">
        <f t="shared" si="4"/>
        <v>1.027222222</v>
      </c>
      <c r="Z643" s="27" t="str">
        <f t="shared" si="5"/>
        <v/>
      </c>
    </row>
    <row r="644">
      <c r="A644" s="23">
        <v>641.0</v>
      </c>
      <c r="B644" s="10" t="s">
        <v>1226</v>
      </c>
      <c r="C644" s="18">
        <v>42378.42978009259</v>
      </c>
      <c r="D644" s="18">
        <v>43522.854583333334</v>
      </c>
      <c r="E644" s="10" t="s">
        <v>39</v>
      </c>
      <c r="F644" s="23">
        <v>0.0</v>
      </c>
      <c r="G644" s="25">
        <v>1635.0</v>
      </c>
      <c r="H644" s="23">
        <v>141.0</v>
      </c>
      <c r="I644" s="23">
        <v>38.0</v>
      </c>
      <c r="J644" s="23">
        <v>0.0</v>
      </c>
      <c r="K644" s="23">
        <v>30.0</v>
      </c>
      <c r="L644" s="26">
        <v>113459.0</v>
      </c>
      <c r="M644" s="23">
        <v>0.0</v>
      </c>
      <c r="N644" s="23">
        <v>1275.0</v>
      </c>
      <c r="O644" s="23">
        <v>189.0</v>
      </c>
      <c r="P644" s="23">
        <v>4.0</v>
      </c>
      <c r="Q644" s="23">
        <v>0.0</v>
      </c>
      <c r="R644" s="23">
        <v>2.0</v>
      </c>
      <c r="S644" s="23">
        <v>113459.0</v>
      </c>
      <c r="T644" s="25">
        <v>0.0</v>
      </c>
      <c r="U644" s="25">
        <v>1193.0</v>
      </c>
      <c r="V644" s="14" t="s">
        <v>36</v>
      </c>
      <c r="W644" s="5"/>
      <c r="X644" s="27">
        <f t="shared" si="3"/>
        <v>68</v>
      </c>
      <c r="Y644" s="28">
        <f t="shared" si="4"/>
        <v>138.9437731</v>
      </c>
      <c r="Z644" s="27" t="str">
        <f t="shared" si="5"/>
        <v/>
      </c>
    </row>
    <row r="645">
      <c r="A645" s="23">
        <v>642.0</v>
      </c>
      <c r="B645" s="10" t="s">
        <v>1227</v>
      </c>
      <c r="C645" s="18">
        <v>42785.61040509259</v>
      </c>
      <c r="D645" s="18">
        <v>43661.67853009259</v>
      </c>
      <c r="E645" s="10" t="s">
        <v>39</v>
      </c>
      <c r="F645" s="23">
        <v>2.0</v>
      </c>
      <c r="G645" s="25">
        <v>1634.0</v>
      </c>
      <c r="H645" s="23">
        <v>76.0</v>
      </c>
      <c r="I645" s="23">
        <v>208.0</v>
      </c>
      <c r="J645" s="23">
        <v>36.0</v>
      </c>
      <c r="K645" s="23">
        <v>213.0</v>
      </c>
      <c r="L645" s="26">
        <v>11364.0</v>
      </c>
      <c r="M645" s="23">
        <v>0.0</v>
      </c>
      <c r="N645" s="23">
        <v>1307.0</v>
      </c>
      <c r="O645" s="23">
        <v>141.0</v>
      </c>
      <c r="P645" s="23">
        <v>14.0</v>
      </c>
      <c r="Q645" s="23">
        <v>1.0</v>
      </c>
      <c r="R645" s="23">
        <v>14.0</v>
      </c>
      <c r="S645" s="23">
        <v>11364.0</v>
      </c>
      <c r="T645" s="25">
        <v>0.0</v>
      </c>
      <c r="U645" s="25">
        <v>1668.0</v>
      </c>
      <c r="V645" s="14" t="s">
        <v>36</v>
      </c>
      <c r="W645" s="5"/>
      <c r="X645" s="27">
        <f t="shared" si="3"/>
        <v>457</v>
      </c>
      <c r="Y645" s="28">
        <f t="shared" si="4"/>
        <v>0.1198263889</v>
      </c>
      <c r="Z645" s="27" t="str">
        <f t="shared" si="5"/>
        <v/>
      </c>
    </row>
    <row r="646">
      <c r="A646" s="23">
        <v>643.0</v>
      </c>
      <c r="B646" s="10" t="s">
        <v>1229</v>
      </c>
      <c r="C646" s="18">
        <v>42536.589907407404</v>
      </c>
      <c r="D646" s="18">
        <v>43661.7499537037</v>
      </c>
      <c r="E646" s="10" t="s">
        <v>39</v>
      </c>
      <c r="F646" s="23">
        <v>0.0</v>
      </c>
      <c r="G646" s="25">
        <v>1634.0</v>
      </c>
      <c r="H646" s="23">
        <v>138.0</v>
      </c>
      <c r="I646" s="23">
        <v>29.0</v>
      </c>
      <c r="J646" s="23">
        <v>1.0</v>
      </c>
      <c r="K646" s="23">
        <v>12.0</v>
      </c>
      <c r="L646" s="26">
        <v>20109.0</v>
      </c>
      <c r="M646" s="23">
        <v>0.0</v>
      </c>
      <c r="N646" s="23">
        <v>1312.0</v>
      </c>
      <c r="O646" s="23">
        <v>166.0</v>
      </c>
      <c r="P646" s="23">
        <v>2.0</v>
      </c>
      <c r="Q646" s="23">
        <v>0.0</v>
      </c>
      <c r="R646" s="23">
        <v>2.0</v>
      </c>
      <c r="S646" s="23">
        <v>20109.0</v>
      </c>
      <c r="T646" s="25">
        <v>0.0</v>
      </c>
      <c r="U646" s="25">
        <v>1769.0</v>
      </c>
      <c r="V646" s="25">
        <v>24.0</v>
      </c>
      <c r="W646" s="5"/>
      <c r="X646" s="27">
        <f t="shared" si="3"/>
        <v>42</v>
      </c>
      <c r="Y646" s="28">
        <f t="shared" si="4"/>
        <v>0.04840277778</v>
      </c>
      <c r="Z646" s="27" t="str">
        <f t="shared" si="5"/>
        <v/>
      </c>
    </row>
    <row r="647">
      <c r="A647" s="23">
        <v>644.0</v>
      </c>
      <c r="B647" s="10" t="s">
        <v>1231</v>
      </c>
      <c r="C647" s="18">
        <v>43582.883125</v>
      </c>
      <c r="D647" s="18">
        <v>43661.74965277778</v>
      </c>
      <c r="E647" s="10" t="s">
        <v>39</v>
      </c>
      <c r="F647" s="23">
        <v>18.0</v>
      </c>
      <c r="G647" s="25">
        <v>1633.0</v>
      </c>
      <c r="H647" s="23">
        <v>66.0</v>
      </c>
      <c r="I647" s="23">
        <v>373.0</v>
      </c>
      <c r="J647" s="23">
        <v>65.0</v>
      </c>
      <c r="K647" s="23">
        <v>194.0</v>
      </c>
      <c r="L647" s="26">
        <v>11395.0</v>
      </c>
      <c r="M647" s="23">
        <v>0.0</v>
      </c>
      <c r="N647" s="23">
        <v>978.0</v>
      </c>
      <c r="O647" s="23">
        <v>173.0</v>
      </c>
      <c r="P647" s="23">
        <v>6.0</v>
      </c>
      <c r="Q647" s="23">
        <v>0.0</v>
      </c>
      <c r="R647" s="23">
        <v>4.0</v>
      </c>
      <c r="S647" s="23">
        <v>11395.0</v>
      </c>
      <c r="T647" s="25">
        <v>0.0</v>
      </c>
      <c r="U647" s="25">
        <v>1566.0</v>
      </c>
      <c r="V647" s="25">
        <v>20.0</v>
      </c>
      <c r="W647" s="5"/>
      <c r="X647" s="27">
        <f t="shared" si="3"/>
        <v>632</v>
      </c>
      <c r="Y647" s="28">
        <f t="shared" si="4"/>
        <v>0.0487037037</v>
      </c>
      <c r="Z647" s="27" t="str">
        <f t="shared" si="5"/>
        <v/>
      </c>
    </row>
    <row r="648">
      <c r="A648" s="23">
        <v>645.0</v>
      </c>
      <c r="B648" s="10" t="s">
        <v>1232</v>
      </c>
      <c r="C648" s="18">
        <v>41859.6712962963</v>
      </c>
      <c r="D648" s="18">
        <v>43661.63334490741</v>
      </c>
      <c r="E648" s="10" t="s">
        <v>39</v>
      </c>
      <c r="F648" s="23">
        <v>16.0</v>
      </c>
      <c r="G648" s="25">
        <v>1632.0</v>
      </c>
      <c r="H648" s="23">
        <v>71.0</v>
      </c>
      <c r="I648" s="23">
        <v>207.0</v>
      </c>
      <c r="J648" s="23">
        <v>34.0</v>
      </c>
      <c r="K648" s="23">
        <v>136.0</v>
      </c>
      <c r="L648" s="26">
        <v>24737.0</v>
      </c>
      <c r="M648" s="23">
        <v>0.0</v>
      </c>
      <c r="N648" s="23">
        <v>1240.0</v>
      </c>
      <c r="O648" s="23">
        <v>139.0</v>
      </c>
      <c r="P648" s="23">
        <v>7.0</v>
      </c>
      <c r="Q648" s="23">
        <v>0.0</v>
      </c>
      <c r="R648" s="23">
        <v>7.0</v>
      </c>
      <c r="S648" s="23">
        <v>24737.0</v>
      </c>
      <c r="T648" s="25">
        <v>0.0</v>
      </c>
      <c r="U648" s="25">
        <v>1730.0</v>
      </c>
      <c r="V648" s="14" t="s">
        <v>36</v>
      </c>
      <c r="W648" s="5"/>
      <c r="X648" s="27">
        <f t="shared" si="3"/>
        <v>377</v>
      </c>
      <c r="Y648" s="28">
        <f t="shared" si="4"/>
        <v>0.1650115741</v>
      </c>
      <c r="Z648" s="27" t="str">
        <f t="shared" si="5"/>
        <v/>
      </c>
    </row>
    <row r="649">
      <c r="A649" s="23">
        <v>646.0</v>
      </c>
      <c r="B649" s="10" t="s">
        <v>691</v>
      </c>
      <c r="C649" s="18">
        <v>41428.64140046296</v>
      </c>
      <c r="D649" s="18">
        <v>43661.4375</v>
      </c>
      <c r="E649" s="10" t="s">
        <v>39</v>
      </c>
      <c r="F649" s="23">
        <v>17.0</v>
      </c>
      <c r="G649" s="25">
        <v>1632.0</v>
      </c>
      <c r="H649" s="23">
        <v>51.0</v>
      </c>
      <c r="I649" s="23">
        <v>983.0</v>
      </c>
      <c r="J649" s="23">
        <v>195.0</v>
      </c>
      <c r="K649" s="23">
        <v>652.0</v>
      </c>
      <c r="L649" s="26">
        <v>21899.0</v>
      </c>
      <c r="M649" s="23">
        <v>0.0</v>
      </c>
      <c r="N649" s="23">
        <v>1345.0</v>
      </c>
      <c r="O649" s="23">
        <v>71.0</v>
      </c>
      <c r="P649" s="23">
        <v>141.0</v>
      </c>
      <c r="Q649" s="23">
        <v>18.0</v>
      </c>
      <c r="R649" s="23">
        <v>124.0</v>
      </c>
      <c r="S649" s="23">
        <v>21899.0</v>
      </c>
      <c r="T649" s="25">
        <v>0.0</v>
      </c>
      <c r="U649" s="25">
        <v>2051.0</v>
      </c>
      <c r="V649" s="14" t="s">
        <v>36</v>
      </c>
      <c r="W649" s="5"/>
      <c r="X649" s="27">
        <f t="shared" si="3"/>
        <v>1830</v>
      </c>
      <c r="Y649" s="28">
        <f t="shared" si="4"/>
        <v>0.3608564815</v>
      </c>
      <c r="Z649" s="27" t="str">
        <f t="shared" si="5"/>
        <v>SI</v>
      </c>
    </row>
    <row r="650">
      <c r="A650" s="23">
        <v>647.0</v>
      </c>
      <c r="B650" s="10" t="s">
        <v>40</v>
      </c>
      <c r="C650" s="18">
        <v>42779.6403125</v>
      </c>
      <c r="D650" s="18">
        <v>43661.72516203704</v>
      </c>
      <c r="E650" s="10" t="s">
        <v>39</v>
      </c>
      <c r="F650" s="23">
        <v>171.0</v>
      </c>
      <c r="G650" s="25">
        <v>1631.0</v>
      </c>
      <c r="H650" s="23">
        <v>32.0</v>
      </c>
      <c r="I650" s="23">
        <v>1734.0</v>
      </c>
      <c r="J650" s="23">
        <v>229.0</v>
      </c>
      <c r="K650" s="23">
        <v>957.0</v>
      </c>
      <c r="L650" s="26">
        <v>24146.0</v>
      </c>
      <c r="M650" s="23">
        <v>0.0</v>
      </c>
      <c r="N650" s="23">
        <v>1402.0</v>
      </c>
      <c r="O650" s="23">
        <v>59.0</v>
      </c>
      <c r="P650" s="23">
        <v>123.0</v>
      </c>
      <c r="Q650" s="23">
        <v>16.0</v>
      </c>
      <c r="R650" s="23">
        <v>99.0</v>
      </c>
      <c r="S650" s="23">
        <v>24146.0</v>
      </c>
      <c r="T650" s="25">
        <v>0.0</v>
      </c>
      <c r="U650" s="25">
        <v>1946.0</v>
      </c>
      <c r="V650" s="25">
        <v>24.0</v>
      </c>
      <c r="W650" s="5"/>
      <c r="X650" s="27">
        <f t="shared" si="3"/>
        <v>2920</v>
      </c>
      <c r="Y650" s="28">
        <f t="shared" si="4"/>
        <v>0.07319444444</v>
      </c>
      <c r="Z650" s="27" t="str">
        <f t="shared" si="5"/>
        <v>SI</v>
      </c>
    </row>
    <row r="651">
      <c r="A651" s="23">
        <v>648.0</v>
      </c>
      <c r="B651" s="10" t="s">
        <v>1235</v>
      </c>
      <c r="C651" s="18">
        <v>43552.58887731482</v>
      </c>
      <c r="D651" s="18">
        <v>43661.623611111114</v>
      </c>
      <c r="E651" s="10" t="s">
        <v>39</v>
      </c>
      <c r="F651" s="23">
        <v>2.0</v>
      </c>
      <c r="G651" s="25">
        <v>1631.0</v>
      </c>
      <c r="H651" s="23">
        <v>141.0</v>
      </c>
      <c r="I651" s="23">
        <v>238.0</v>
      </c>
      <c r="J651" s="23">
        <v>8.0</v>
      </c>
      <c r="K651" s="23">
        <v>214.0</v>
      </c>
      <c r="L651" s="26">
        <v>70562.0</v>
      </c>
      <c r="M651" s="23">
        <v>0.0</v>
      </c>
      <c r="N651" s="23">
        <v>1323.0</v>
      </c>
      <c r="O651" s="23">
        <v>103.0</v>
      </c>
      <c r="P651" s="23">
        <v>21.0</v>
      </c>
      <c r="Q651" s="23">
        <v>1.0</v>
      </c>
      <c r="R651" s="23">
        <v>18.0</v>
      </c>
      <c r="S651" s="23">
        <v>70562.0</v>
      </c>
      <c r="T651" s="25">
        <v>0.0</v>
      </c>
      <c r="U651" s="25">
        <v>1499.0</v>
      </c>
      <c r="V651" s="14" t="s">
        <v>36</v>
      </c>
      <c r="W651" s="5"/>
      <c r="X651" s="27">
        <f t="shared" si="3"/>
        <v>460</v>
      </c>
      <c r="Y651" s="28">
        <f t="shared" si="4"/>
        <v>0.1747453704</v>
      </c>
      <c r="Z651" s="27" t="str">
        <f t="shared" si="5"/>
        <v/>
      </c>
    </row>
    <row r="652">
      <c r="A652" s="23">
        <v>649.0</v>
      </c>
      <c r="B652" s="10" t="s">
        <v>594</v>
      </c>
      <c r="C652" s="18">
        <v>41500.76158564815</v>
      </c>
      <c r="D652" s="18">
        <v>43661.591840277775</v>
      </c>
      <c r="E652" s="10" t="s">
        <v>35</v>
      </c>
      <c r="F652" s="23">
        <v>8.0</v>
      </c>
      <c r="G652" s="25">
        <v>1630.0</v>
      </c>
      <c r="H652" s="23">
        <v>71.0</v>
      </c>
      <c r="I652" s="23">
        <v>1380.0</v>
      </c>
      <c r="J652" s="23">
        <v>181.0</v>
      </c>
      <c r="K652" s="23">
        <v>1190.0</v>
      </c>
      <c r="L652" s="26">
        <v>19814.0</v>
      </c>
      <c r="M652" s="23">
        <v>0.0</v>
      </c>
      <c r="N652" s="23">
        <v>1627.0</v>
      </c>
      <c r="O652" s="23">
        <v>90.0</v>
      </c>
      <c r="P652" s="23">
        <v>93.0</v>
      </c>
      <c r="Q652" s="23">
        <v>8.0</v>
      </c>
      <c r="R652" s="23">
        <v>80.0</v>
      </c>
      <c r="S652" s="23">
        <v>19814.0</v>
      </c>
      <c r="T652" s="25">
        <v>0.0</v>
      </c>
      <c r="U652" s="25">
        <v>2101.0</v>
      </c>
      <c r="V652" s="14" t="s">
        <v>36</v>
      </c>
      <c r="W652" s="5"/>
      <c r="X652" s="27">
        <f t="shared" si="3"/>
        <v>2751</v>
      </c>
      <c r="Y652" s="28">
        <f t="shared" si="4"/>
        <v>0.2065162037</v>
      </c>
      <c r="Z652" s="27" t="str">
        <f t="shared" si="5"/>
        <v>SI</v>
      </c>
    </row>
    <row r="653">
      <c r="A653" s="23">
        <v>650.0</v>
      </c>
      <c r="B653" s="10" t="s">
        <v>728</v>
      </c>
      <c r="C653" s="18">
        <v>42857.19775462963</v>
      </c>
      <c r="D653" s="18">
        <v>43661.66710648148</v>
      </c>
      <c r="E653" s="10" t="s">
        <v>35</v>
      </c>
      <c r="F653" s="23">
        <v>36.0</v>
      </c>
      <c r="G653" s="25">
        <v>1630.0</v>
      </c>
      <c r="H653" s="23">
        <v>55.0</v>
      </c>
      <c r="I653" s="23">
        <v>496.0</v>
      </c>
      <c r="J653" s="23">
        <v>68.0</v>
      </c>
      <c r="K653" s="23">
        <v>327.0</v>
      </c>
      <c r="L653" s="26">
        <v>36237.0</v>
      </c>
      <c r="M653" s="23">
        <v>0.0</v>
      </c>
      <c r="N653" s="23">
        <v>1549.0</v>
      </c>
      <c r="O653" s="23">
        <v>84.0</v>
      </c>
      <c r="P653" s="23">
        <v>20.0</v>
      </c>
      <c r="Q653" s="23">
        <v>1.0</v>
      </c>
      <c r="R653" s="23">
        <v>9.0</v>
      </c>
      <c r="S653" s="23">
        <v>36237.0</v>
      </c>
      <c r="T653" s="25">
        <v>0.0</v>
      </c>
      <c r="U653" s="25">
        <v>2042.0</v>
      </c>
      <c r="V653" s="25">
        <v>21.0</v>
      </c>
      <c r="W653" s="5"/>
      <c r="X653" s="27">
        <f t="shared" si="3"/>
        <v>891</v>
      </c>
      <c r="Y653" s="28">
        <f t="shared" si="4"/>
        <v>0.13125</v>
      </c>
      <c r="Z653" s="27" t="str">
        <f t="shared" si="5"/>
        <v>SI</v>
      </c>
    </row>
    <row r="654">
      <c r="A654" s="23">
        <v>651.0</v>
      </c>
      <c r="B654" s="10" t="s">
        <v>1238</v>
      </c>
      <c r="C654" s="18">
        <v>42792.28820601852</v>
      </c>
      <c r="D654" s="18">
        <v>43661.51443287037</v>
      </c>
      <c r="E654" s="10" t="s">
        <v>39</v>
      </c>
      <c r="F654" s="23">
        <v>1.0</v>
      </c>
      <c r="G654" s="25">
        <v>1630.0</v>
      </c>
      <c r="H654" s="23">
        <v>87.0</v>
      </c>
      <c r="I654" s="23">
        <v>152.0</v>
      </c>
      <c r="J654" s="23">
        <v>10.0</v>
      </c>
      <c r="K654" s="23">
        <v>88.0</v>
      </c>
      <c r="L654" s="26">
        <v>14948.0</v>
      </c>
      <c r="M654" s="23">
        <v>0.0</v>
      </c>
      <c r="N654" s="23">
        <v>1349.0</v>
      </c>
      <c r="O654" s="23">
        <v>135.0</v>
      </c>
      <c r="P654" s="23">
        <v>6.0</v>
      </c>
      <c r="Q654" s="23">
        <v>1.0</v>
      </c>
      <c r="R654" s="23">
        <v>3.0</v>
      </c>
      <c r="S654" s="23">
        <v>14948.0</v>
      </c>
      <c r="T654" s="25">
        <v>0.0</v>
      </c>
      <c r="U654" s="25">
        <v>1755.0</v>
      </c>
      <c r="V654" s="14" t="s">
        <v>36</v>
      </c>
      <c r="W654" s="5"/>
      <c r="X654" s="27">
        <f t="shared" si="3"/>
        <v>250</v>
      </c>
      <c r="Y654" s="28">
        <f t="shared" si="4"/>
        <v>0.2839236111</v>
      </c>
      <c r="Z654" s="27" t="str">
        <f t="shared" si="5"/>
        <v/>
      </c>
    </row>
    <row r="655">
      <c r="A655" s="23">
        <v>652.0</v>
      </c>
      <c r="B655" s="10" t="s">
        <v>1239</v>
      </c>
      <c r="C655" s="18">
        <v>42788.56313657408</v>
      </c>
      <c r="D655" s="18">
        <v>43611.71849537037</v>
      </c>
      <c r="E655" s="10" t="s">
        <v>39</v>
      </c>
      <c r="F655" s="23">
        <v>0.0</v>
      </c>
      <c r="G655" s="25">
        <v>1630.0</v>
      </c>
      <c r="H655" s="23">
        <v>118.0</v>
      </c>
      <c r="I655" s="23">
        <v>80.0</v>
      </c>
      <c r="J655" s="23">
        <v>8.0</v>
      </c>
      <c r="K655" s="23">
        <v>42.0</v>
      </c>
      <c r="L655" s="26">
        <v>12992.0</v>
      </c>
      <c r="M655" s="23">
        <v>0.0</v>
      </c>
      <c r="N655" s="10" t="s">
        <v>36</v>
      </c>
      <c r="O655" s="10" t="s">
        <v>36</v>
      </c>
      <c r="P655" s="23">
        <v>0.0</v>
      </c>
      <c r="Q655" s="23">
        <v>0.0</v>
      </c>
      <c r="R655" s="23">
        <v>0.0</v>
      </c>
      <c r="S655" s="10" t="s">
        <v>36</v>
      </c>
      <c r="T655" s="14" t="s">
        <v>36</v>
      </c>
      <c r="U655" s="25">
        <v>2102.0</v>
      </c>
      <c r="V655" s="14" t="s">
        <v>36</v>
      </c>
      <c r="W655" s="5"/>
      <c r="X655" s="27">
        <f t="shared" si="3"/>
        <v>130</v>
      </c>
      <c r="Y655" s="28">
        <f t="shared" si="4"/>
        <v>50.07986111</v>
      </c>
      <c r="Z655" s="27" t="str">
        <f t="shared" si="5"/>
        <v/>
      </c>
    </row>
    <row r="656">
      <c r="A656" s="23">
        <v>653.0</v>
      </c>
      <c r="B656" s="10" t="s">
        <v>1241</v>
      </c>
      <c r="C656" s="18">
        <v>43538.26841435185</v>
      </c>
      <c r="D656" s="18">
        <v>43661.297789351855</v>
      </c>
      <c r="E656" s="10" t="s">
        <v>39</v>
      </c>
      <c r="F656" s="23">
        <v>2.0</v>
      </c>
      <c r="G656" s="25">
        <v>1629.0</v>
      </c>
      <c r="H656" s="23">
        <v>105.0</v>
      </c>
      <c r="I656" s="23">
        <v>98.0</v>
      </c>
      <c r="J656" s="23">
        <v>8.0</v>
      </c>
      <c r="K656" s="23">
        <v>74.0</v>
      </c>
      <c r="L656" s="26">
        <v>12125.0</v>
      </c>
      <c r="M656" s="23">
        <v>0.0</v>
      </c>
      <c r="N656" s="10" t="s">
        <v>36</v>
      </c>
      <c r="O656" s="10" t="s">
        <v>36</v>
      </c>
      <c r="P656" s="23">
        <v>0.0</v>
      </c>
      <c r="Q656" s="23">
        <v>0.0</v>
      </c>
      <c r="R656" s="23">
        <v>0.0</v>
      </c>
      <c r="S656" s="10" t="s">
        <v>36</v>
      </c>
      <c r="T656" s="14" t="s">
        <v>36</v>
      </c>
      <c r="U656" s="25">
        <v>1534.0</v>
      </c>
      <c r="V656" s="25">
        <v>17.0</v>
      </c>
      <c r="W656" s="5"/>
      <c r="X656" s="27">
        <f t="shared" si="3"/>
        <v>180</v>
      </c>
      <c r="Y656" s="28">
        <f t="shared" si="4"/>
        <v>0.5005671296</v>
      </c>
      <c r="Z656" s="27" t="str">
        <f t="shared" si="5"/>
        <v/>
      </c>
    </row>
    <row r="657">
      <c r="A657" s="23">
        <v>654.0</v>
      </c>
      <c r="B657" s="10" t="s">
        <v>1243</v>
      </c>
      <c r="C657" s="18">
        <v>43632.738541666666</v>
      </c>
      <c r="D657" s="18">
        <v>43661.670023148145</v>
      </c>
      <c r="E657" s="10" t="s">
        <v>39</v>
      </c>
      <c r="F657" s="23">
        <v>18.0</v>
      </c>
      <c r="G657" s="25">
        <v>1629.0</v>
      </c>
      <c r="H657" s="23">
        <v>54.0</v>
      </c>
      <c r="I657" s="23">
        <v>72.0</v>
      </c>
      <c r="J657" s="23">
        <v>3.0</v>
      </c>
      <c r="K657" s="23">
        <v>13.0</v>
      </c>
      <c r="L657" s="26">
        <v>12230.0</v>
      </c>
      <c r="M657" s="23">
        <v>0.98</v>
      </c>
      <c r="N657" s="23">
        <v>1502.0</v>
      </c>
      <c r="O657" s="23">
        <v>109.0</v>
      </c>
      <c r="P657" s="23">
        <v>11.0</v>
      </c>
      <c r="Q657" s="23">
        <v>0.0</v>
      </c>
      <c r="R657" s="23">
        <v>3.0</v>
      </c>
      <c r="S657" s="23">
        <v>12230.0</v>
      </c>
      <c r="T657" s="25">
        <v>0.98</v>
      </c>
      <c r="U657" s="25">
        <v>1910.0</v>
      </c>
      <c r="V657" s="25">
        <v>23.0</v>
      </c>
      <c r="W657" s="5"/>
      <c r="X657" s="27">
        <f t="shared" si="3"/>
        <v>88</v>
      </c>
      <c r="Y657" s="28">
        <f t="shared" si="4"/>
        <v>0.1283333333</v>
      </c>
      <c r="Z657" s="27" t="str">
        <f t="shared" si="5"/>
        <v/>
      </c>
    </row>
    <row r="658">
      <c r="A658" s="23">
        <v>655.0</v>
      </c>
      <c r="B658" s="10" t="s">
        <v>1244</v>
      </c>
      <c r="C658" s="18">
        <v>43650.43728009259</v>
      </c>
      <c r="D658" s="18">
        <v>43661.72787037037</v>
      </c>
      <c r="E658" s="10" t="s">
        <v>39</v>
      </c>
      <c r="F658" s="23">
        <v>0.0</v>
      </c>
      <c r="G658" s="25">
        <v>1629.0</v>
      </c>
      <c r="H658" s="23">
        <v>83.0</v>
      </c>
      <c r="I658" s="23">
        <v>21.0</v>
      </c>
      <c r="J658" s="23">
        <v>0.0</v>
      </c>
      <c r="K658" s="23">
        <v>10.0</v>
      </c>
      <c r="L658" s="26">
        <v>16707.0</v>
      </c>
      <c r="M658" s="23">
        <v>0.0</v>
      </c>
      <c r="N658" s="23">
        <v>1307.0</v>
      </c>
      <c r="O658" s="23">
        <v>275.0</v>
      </c>
      <c r="P658" s="23">
        <v>1.0</v>
      </c>
      <c r="Q658" s="23">
        <v>0.0</v>
      </c>
      <c r="R658" s="23">
        <v>0.0</v>
      </c>
      <c r="S658" s="23">
        <v>16707.0</v>
      </c>
      <c r="T658" s="25">
        <v>0.0</v>
      </c>
      <c r="U658" s="25">
        <v>1352.0</v>
      </c>
      <c r="V658" s="14" t="s">
        <v>36</v>
      </c>
      <c r="W658" s="5"/>
      <c r="X658" s="27">
        <f t="shared" si="3"/>
        <v>31</v>
      </c>
      <c r="Y658" s="28">
        <f t="shared" si="4"/>
        <v>0.07048611111</v>
      </c>
      <c r="Z658" s="27" t="str">
        <f t="shared" si="5"/>
        <v/>
      </c>
    </row>
    <row r="659">
      <c r="A659" s="23">
        <v>656.0</v>
      </c>
      <c r="B659" s="10" t="s">
        <v>1246</v>
      </c>
      <c r="C659" s="18">
        <v>41864.83613425926</v>
      </c>
      <c r="D659" s="18">
        <v>43661.748148148145</v>
      </c>
      <c r="E659" s="10" t="s">
        <v>39</v>
      </c>
      <c r="F659" s="23">
        <v>19.0</v>
      </c>
      <c r="G659" s="25">
        <v>1629.0</v>
      </c>
      <c r="H659" s="23">
        <v>72.0</v>
      </c>
      <c r="I659" s="23">
        <v>147.0</v>
      </c>
      <c r="J659" s="23">
        <v>30.0</v>
      </c>
      <c r="K659" s="23">
        <v>89.0</v>
      </c>
      <c r="L659" s="26">
        <v>82258.0</v>
      </c>
      <c r="M659" s="23">
        <v>0.0</v>
      </c>
      <c r="N659" s="23">
        <v>1090.0</v>
      </c>
      <c r="O659" s="23">
        <v>220.0</v>
      </c>
      <c r="P659" s="23">
        <v>1.0</v>
      </c>
      <c r="Q659" s="23">
        <v>0.0</v>
      </c>
      <c r="R659" s="23">
        <v>2.0</v>
      </c>
      <c r="S659" s="23">
        <v>82258.0</v>
      </c>
      <c r="T659" s="25">
        <v>0.0</v>
      </c>
      <c r="U659" s="25">
        <v>1515.0</v>
      </c>
      <c r="V659" s="25">
        <v>19.0</v>
      </c>
      <c r="W659" s="5"/>
      <c r="X659" s="27">
        <f t="shared" si="3"/>
        <v>266</v>
      </c>
      <c r="Y659" s="28">
        <f t="shared" si="4"/>
        <v>0.05020833333</v>
      </c>
      <c r="Z659" s="27" t="str">
        <f t="shared" si="5"/>
        <v/>
      </c>
    </row>
    <row r="660">
      <c r="A660" s="23">
        <v>657.0</v>
      </c>
      <c r="B660" s="10" t="s">
        <v>1247</v>
      </c>
      <c r="C660" s="18">
        <v>43099.43177083333</v>
      </c>
      <c r="D660" s="18">
        <v>43531.60759259259</v>
      </c>
      <c r="E660" s="10" t="s">
        <v>39</v>
      </c>
      <c r="F660" s="23">
        <v>0.0</v>
      </c>
      <c r="G660" s="25">
        <v>1629.0</v>
      </c>
      <c r="H660" s="23">
        <v>98.0</v>
      </c>
      <c r="I660" s="23">
        <v>23.0</v>
      </c>
      <c r="J660" s="23">
        <v>0.0</v>
      </c>
      <c r="K660" s="23">
        <v>21.0</v>
      </c>
      <c r="L660" s="26">
        <v>12766.0</v>
      </c>
      <c r="M660" s="23">
        <v>0.0</v>
      </c>
      <c r="N660" s="10" t="s">
        <v>36</v>
      </c>
      <c r="O660" s="10" t="s">
        <v>36</v>
      </c>
      <c r="P660" s="23">
        <v>0.0</v>
      </c>
      <c r="Q660" s="23">
        <v>0.0</v>
      </c>
      <c r="R660" s="23">
        <v>0.0</v>
      </c>
      <c r="S660" s="10" t="s">
        <v>36</v>
      </c>
      <c r="T660" s="14" t="s">
        <v>36</v>
      </c>
      <c r="U660" s="25">
        <v>1893.0</v>
      </c>
      <c r="V660" s="25">
        <v>19.0</v>
      </c>
      <c r="W660" s="5"/>
      <c r="X660" s="27">
        <f t="shared" si="3"/>
        <v>44</v>
      </c>
      <c r="Y660" s="28">
        <f t="shared" si="4"/>
        <v>130.1907639</v>
      </c>
      <c r="Z660" s="27" t="str">
        <f t="shared" si="5"/>
        <v/>
      </c>
    </row>
    <row r="661">
      <c r="A661" s="23">
        <v>658.0</v>
      </c>
      <c r="B661" s="10" t="s">
        <v>149</v>
      </c>
      <c r="C661" s="18">
        <v>42586.446875</v>
      </c>
      <c r="D661" s="18">
        <v>43570.08366898148</v>
      </c>
      <c r="E661" s="10" t="s">
        <v>39</v>
      </c>
      <c r="F661" s="23">
        <v>0.0</v>
      </c>
      <c r="G661" s="25">
        <v>1628.0</v>
      </c>
      <c r="H661" s="23">
        <v>110.0</v>
      </c>
      <c r="I661" s="23">
        <v>51.0</v>
      </c>
      <c r="J661" s="23">
        <v>1.0</v>
      </c>
      <c r="K661" s="23">
        <v>31.0</v>
      </c>
      <c r="L661" s="26">
        <v>23685.0</v>
      </c>
      <c r="M661" s="23">
        <v>0.0</v>
      </c>
      <c r="N661" s="23">
        <v>1472.0</v>
      </c>
      <c r="O661" s="23">
        <v>221.0</v>
      </c>
      <c r="P661" s="23">
        <v>2.0</v>
      </c>
      <c r="Q661" s="23">
        <v>0.0</v>
      </c>
      <c r="R661" s="23">
        <v>0.0</v>
      </c>
      <c r="S661" s="23">
        <v>23685.0</v>
      </c>
      <c r="T661" s="25">
        <v>0.0</v>
      </c>
      <c r="U661" s="25">
        <v>1878.0</v>
      </c>
      <c r="V661" s="14" t="s">
        <v>36</v>
      </c>
      <c r="W661" s="5"/>
      <c r="X661" s="27">
        <f t="shared" si="3"/>
        <v>83</v>
      </c>
      <c r="Y661" s="28">
        <f t="shared" si="4"/>
        <v>91.7146875</v>
      </c>
      <c r="Z661" s="27" t="str">
        <f t="shared" si="5"/>
        <v>SI</v>
      </c>
    </row>
    <row r="662">
      <c r="A662" s="23">
        <v>659.0</v>
      </c>
      <c r="B662" s="10" t="s">
        <v>1249</v>
      </c>
      <c r="C662" s="18">
        <v>43226.256064814814</v>
      </c>
      <c r="D662" s="18">
        <v>43398.69795138889</v>
      </c>
      <c r="E662" s="10" t="s">
        <v>39</v>
      </c>
      <c r="F662" s="23">
        <v>0.0</v>
      </c>
      <c r="G662" s="25">
        <v>1628.0</v>
      </c>
      <c r="H662" s="23">
        <v>171.0</v>
      </c>
      <c r="I662" s="23">
        <v>8.0</v>
      </c>
      <c r="J662" s="23">
        <v>0.0</v>
      </c>
      <c r="K662" s="23">
        <v>8.0</v>
      </c>
      <c r="L662" s="26">
        <v>12944.0</v>
      </c>
      <c r="M662" s="23">
        <v>0.0</v>
      </c>
      <c r="N662" s="10" t="s">
        <v>36</v>
      </c>
      <c r="O662" s="10" t="s">
        <v>36</v>
      </c>
      <c r="P662" s="23">
        <v>0.0</v>
      </c>
      <c r="Q662" s="23">
        <v>0.0</v>
      </c>
      <c r="R662" s="23">
        <v>0.0</v>
      </c>
      <c r="S662" s="10" t="s">
        <v>36</v>
      </c>
      <c r="T662" s="14" t="s">
        <v>36</v>
      </c>
      <c r="U662" s="25">
        <v>706.0</v>
      </c>
      <c r="V662" s="14" t="s">
        <v>36</v>
      </c>
      <c r="W662" s="5"/>
      <c r="X662" s="27">
        <f t="shared" si="3"/>
        <v>16</v>
      </c>
      <c r="Y662" s="28">
        <f t="shared" si="4"/>
        <v>263.1004051</v>
      </c>
      <c r="Z662" s="27" t="str">
        <f t="shared" si="5"/>
        <v/>
      </c>
    </row>
    <row r="663">
      <c r="A663" s="23">
        <v>660.0</v>
      </c>
      <c r="B663" s="10" t="s">
        <v>686</v>
      </c>
      <c r="C663" s="18">
        <v>42938.32329861111</v>
      </c>
      <c r="D663" s="18">
        <v>43661.78092592592</v>
      </c>
      <c r="E663" s="10" t="s">
        <v>39</v>
      </c>
      <c r="F663" s="23">
        <v>2.0</v>
      </c>
      <c r="G663" s="25">
        <v>1627.0</v>
      </c>
      <c r="H663" s="23">
        <v>124.0</v>
      </c>
      <c r="I663" s="23">
        <v>34.0</v>
      </c>
      <c r="J663" s="23">
        <v>4.0</v>
      </c>
      <c r="K663" s="23">
        <v>21.0</v>
      </c>
      <c r="L663" s="26">
        <v>17168.0</v>
      </c>
      <c r="M663" s="23">
        <v>0.0</v>
      </c>
      <c r="N663" s="10" t="s">
        <v>36</v>
      </c>
      <c r="O663" s="10" t="s">
        <v>36</v>
      </c>
      <c r="P663" s="23">
        <v>0.0</v>
      </c>
      <c r="Q663" s="23">
        <v>0.0</v>
      </c>
      <c r="R663" s="23">
        <v>0.0</v>
      </c>
      <c r="S663" s="10" t="s">
        <v>36</v>
      </c>
      <c r="T663" s="14" t="s">
        <v>36</v>
      </c>
      <c r="U663" s="25">
        <v>1966.0</v>
      </c>
      <c r="V663" s="25">
        <v>14.0</v>
      </c>
      <c r="W663" s="5"/>
      <c r="X663" s="27">
        <f t="shared" si="3"/>
        <v>59</v>
      </c>
      <c r="Y663" s="28">
        <f t="shared" si="4"/>
        <v>0.01743055556</v>
      </c>
      <c r="Z663" s="27" t="str">
        <f t="shared" si="5"/>
        <v>SI</v>
      </c>
    </row>
    <row r="664">
      <c r="A664" s="23">
        <v>661.0</v>
      </c>
      <c r="B664" s="10" t="s">
        <v>1252</v>
      </c>
      <c r="C664" s="18">
        <v>39904.612650462965</v>
      </c>
      <c r="D664" s="18">
        <v>43661.52271990741</v>
      </c>
      <c r="E664" s="10" t="s">
        <v>39</v>
      </c>
      <c r="F664" s="23">
        <v>0.0</v>
      </c>
      <c r="G664" s="25">
        <v>1626.0</v>
      </c>
      <c r="H664" s="23">
        <v>122.0</v>
      </c>
      <c r="I664" s="23">
        <v>64.0</v>
      </c>
      <c r="J664" s="23">
        <v>10.0</v>
      </c>
      <c r="K664" s="23">
        <v>85.0</v>
      </c>
      <c r="L664" s="26">
        <v>83576.0</v>
      </c>
      <c r="M664" s="23">
        <v>0.0</v>
      </c>
      <c r="N664" s="23">
        <v>1396.0</v>
      </c>
      <c r="O664" s="23">
        <v>221.0</v>
      </c>
      <c r="P664" s="23">
        <v>10.0</v>
      </c>
      <c r="Q664" s="23">
        <v>1.0</v>
      </c>
      <c r="R664" s="23">
        <v>6.0</v>
      </c>
      <c r="S664" s="23">
        <v>83576.0</v>
      </c>
      <c r="T664" s="25">
        <v>0.0</v>
      </c>
      <c r="U664" s="25">
        <v>2064.0</v>
      </c>
      <c r="V664" s="14" t="s">
        <v>36</v>
      </c>
      <c r="W664" s="5"/>
      <c r="X664" s="27">
        <f t="shared" si="3"/>
        <v>159</v>
      </c>
      <c r="Y664" s="28">
        <f t="shared" si="4"/>
        <v>0.2756365741</v>
      </c>
      <c r="Z664" s="27" t="str">
        <f t="shared" si="5"/>
        <v/>
      </c>
    </row>
    <row r="665">
      <c r="A665" s="23">
        <v>662.0</v>
      </c>
      <c r="B665" s="10" t="s">
        <v>1253</v>
      </c>
      <c r="C665" s="18">
        <v>43556.48944444444</v>
      </c>
      <c r="D665" s="18">
        <v>43661.445856481485</v>
      </c>
      <c r="E665" s="10" t="s">
        <v>39</v>
      </c>
      <c r="F665" s="23">
        <v>3.0</v>
      </c>
      <c r="G665" s="25">
        <v>1626.0</v>
      </c>
      <c r="H665" s="23">
        <v>77.0</v>
      </c>
      <c r="I665" s="23">
        <v>22.0</v>
      </c>
      <c r="J665" s="23">
        <v>4.0</v>
      </c>
      <c r="K665" s="23">
        <v>12.0</v>
      </c>
      <c r="L665" s="26">
        <v>30742.0</v>
      </c>
      <c r="M665" s="23">
        <v>7.14</v>
      </c>
      <c r="N665" s="10" t="s">
        <v>36</v>
      </c>
      <c r="O665" s="10" t="s">
        <v>36</v>
      </c>
      <c r="P665" s="23">
        <v>0.0</v>
      </c>
      <c r="Q665" s="23">
        <v>0.0</v>
      </c>
      <c r="R665" s="23">
        <v>0.0</v>
      </c>
      <c r="S665" s="10" t="s">
        <v>36</v>
      </c>
      <c r="T665" s="14" t="s">
        <v>36</v>
      </c>
      <c r="U665" s="25">
        <v>1570.0</v>
      </c>
      <c r="V665" s="14" t="s">
        <v>36</v>
      </c>
      <c r="W665" s="5"/>
      <c r="X665" s="27">
        <f t="shared" si="3"/>
        <v>38</v>
      </c>
      <c r="Y665" s="28">
        <f t="shared" si="4"/>
        <v>0.3525</v>
      </c>
      <c r="Z665" s="27" t="str">
        <f t="shared" si="5"/>
        <v/>
      </c>
    </row>
    <row r="666">
      <c r="A666" s="23">
        <v>663.0</v>
      </c>
      <c r="B666" s="10" t="s">
        <v>263</v>
      </c>
      <c r="C666" s="18">
        <v>42681.17556712963</v>
      </c>
      <c r="D666" s="18">
        <v>43661.685902777775</v>
      </c>
      <c r="E666" s="10" t="s">
        <v>39</v>
      </c>
      <c r="F666" s="23">
        <v>0.0</v>
      </c>
      <c r="G666" s="25">
        <v>1626.0</v>
      </c>
      <c r="H666" s="23">
        <v>89.0</v>
      </c>
      <c r="I666" s="23">
        <v>89.0</v>
      </c>
      <c r="J666" s="23">
        <v>13.0</v>
      </c>
      <c r="K666" s="23">
        <v>41.0</v>
      </c>
      <c r="L666" s="26">
        <v>15498.0</v>
      </c>
      <c r="M666" s="23">
        <v>0.0</v>
      </c>
      <c r="N666" s="10" t="s">
        <v>36</v>
      </c>
      <c r="O666" s="10" t="s">
        <v>36</v>
      </c>
      <c r="P666" s="23">
        <v>0.0</v>
      </c>
      <c r="Q666" s="23">
        <v>0.0</v>
      </c>
      <c r="R666" s="23">
        <v>0.0</v>
      </c>
      <c r="S666" s="10" t="s">
        <v>36</v>
      </c>
      <c r="T666" s="14" t="s">
        <v>36</v>
      </c>
      <c r="U666" s="25">
        <v>2049.0</v>
      </c>
      <c r="V666" s="14" t="s">
        <v>36</v>
      </c>
      <c r="W666" s="5"/>
      <c r="X666" s="27">
        <f t="shared" si="3"/>
        <v>143</v>
      </c>
      <c r="Y666" s="28">
        <f t="shared" si="4"/>
        <v>0.1124537037</v>
      </c>
      <c r="Z666" s="27" t="str">
        <f t="shared" si="5"/>
        <v>SI</v>
      </c>
    </row>
    <row r="667">
      <c r="A667" s="23">
        <v>664.0</v>
      </c>
      <c r="B667" s="10" t="s">
        <v>1256</v>
      </c>
      <c r="C667" s="18">
        <v>43572.33665509259</v>
      </c>
      <c r="D667" s="18">
        <v>43646.37106481481</v>
      </c>
      <c r="E667" s="10" t="s">
        <v>39</v>
      </c>
      <c r="F667" s="23">
        <v>0.0</v>
      </c>
      <c r="G667" s="25">
        <v>1626.0</v>
      </c>
      <c r="H667" s="23">
        <v>249.0</v>
      </c>
      <c r="I667" s="23">
        <v>0.0</v>
      </c>
      <c r="J667" s="23">
        <v>0.0</v>
      </c>
      <c r="K667" s="23">
        <v>1.0</v>
      </c>
      <c r="L667" s="26">
        <v>9757.0</v>
      </c>
      <c r="M667" s="23">
        <v>0.0</v>
      </c>
      <c r="N667" s="10" t="s">
        <v>36</v>
      </c>
      <c r="O667" s="10" t="s">
        <v>36</v>
      </c>
      <c r="P667" s="23">
        <v>0.0</v>
      </c>
      <c r="Q667" s="23">
        <v>0.0</v>
      </c>
      <c r="R667" s="23">
        <v>0.0</v>
      </c>
      <c r="S667" s="10" t="s">
        <v>36</v>
      </c>
      <c r="T667" s="14" t="s">
        <v>36</v>
      </c>
      <c r="U667" s="25">
        <v>2207.0</v>
      </c>
      <c r="V667" s="25">
        <v>39.0</v>
      </c>
      <c r="W667" s="5"/>
      <c r="X667" s="27">
        <f t="shared" si="3"/>
        <v>1</v>
      </c>
      <c r="Y667" s="28">
        <f t="shared" si="4"/>
        <v>15.42729167</v>
      </c>
      <c r="Z667" s="27" t="str">
        <f t="shared" si="5"/>
        <v/>
      </c>
    </row>
    <row r="668">
      <c r="A668" s="23">
        <v>665.0</v>
      </c>
      <c r="B668" s="10" t="s">
        <v>1257</v>
      </c>
      <c r="C668" s="18">
        <v>40241.212916666664</v>
      </c>
      <c r="D668" s="18">
        <v>43660.150729166664</v>
      </c>
      <c r="E668" s="10" t="s">
        <v>39</v>
      </c>
      <c r="F668" s="23">
        <v>0.0</v>
      </c>
      <c r="G668" s="25">
        <v>1625.0</v>
      </c>
      <c r="H668" s="23">
        <v>82.0</v>
      </c>
      <c r="I668" s="23">
        <v>522.0</v>
      </c>
      <c r="J668" s="23">
        <v>40.0</v>
      </c>
      <c r="K668" s="23">
        <v>484.0</v>
      </c>
      <c r="L668" s="26">
        <v>18838.0</v>
      </c>
      <c r="M668" s="23">
        <v>0.0</v>
      </c>
      <c r="N668" s="23">
        <v>1435.0</v>
      </c>
      <c r="O668" s="23">
        <v>124.0</v>
      </c>
      <c r="P668" s="23">
        <v>8.0</v>
      </c>
      <c r="Q668" s="23">
        <v>0.0</v>
      </c>
      <c r="R668" s="23">
        <v>9.0</v>
      </c>
      <c r="S668" s="23">
        <v>18838.0</v>
      </c>
      <c r="T668" s="25">
        <v>0.0</v>
      </c>
      <c r="U668" s="25">
        <v>1803.0</v>
      </c>
      <c r="V668" s="14" t="s">
        <v>36</v>
      </c>
      <c r="W668" s="5"/>
      <c r="X668" s="27">
        <f t="shared" si="3"/>
        <v>1046</v>
      </c>
      <c r="Y668" s="28">
        <f t="shared" si="4"/>
        <v>1.647627315</v>
      </c>
      <c r="Z668" s="27" t="str">
        <f t="shared" si="5"/>
        <v/>
      </c>
    </row>
    <row r="669">
      <c r="A669" s="23">
        <v>666.0</v>
      </c>
      <c r="B669" s="10" t="s">
        <v>1259</v>
      </c>
      <c r="C669" s="18">
        <v>43379.72238425926</v>
      </c>
      <c r="D669" s="18">
        <v>43661.585381944446</v>
      </c>
      <c r="E669" s="10" t="s">
        <v>39</v>
      </c>
      <c r="F669" s="23">
        <v>0.0</v>
      </c>
      <c r="G669" s="25">
        <v>1624.0</v>
      </c>
      <c r="H669" s="23">
        <v>81.0</v>
      </c>
      <c r="I669" s="23">
        <v>39.0</v>
      </c>
      <c r="J669" s="23">
        <v>2.0</v>
      </c>
      <c r="K669" s="23">
        <v>14.0</v>
      </c>
      <c r="L669" s="26">
        <v>49599.0</v>
      </c>
      <c r="M669" s="23">
        <v>100.0</v>
      </c>
      <c r="N669" s="10" t="s">
        <v>36</v>
      </c>
      <c r="O669" s="10" t="s">
        <v>36</v>
      </c>
      <c r="P669" s="23">
        <v>0.0</v>
      </c>
      <c r="Q669" s="23">
        <v>0.0</v>
      </c>
      <c r="R669" s="23">
        <v>0.0</v>
      </c>
      <c r="S669" s="10" t="s">
        <v>36</v>
      </c>
      <c r="T669" s="14" t="s">
        <v>36</v>
      </c>
      <c r="U669" s="25">
        <v>1780.0</v>
      </c>
      <c r="V669" s="25">
        <v>22.0</v>
      </c>
      <c r="W669" s="5"/>
      <c r="X669" s="27">
        <f t="shared" si="3"/>
        <v>55</v>
      </c>
      <c r="Y669" s="28">
        <f t="shared" si="4"/>
        <v>0.212974537</v>
      </c>
      <c r="Z669" s="27" t="str">
        <f t="shared" si="5"/>
        <v/>
      </c>
    </row>
    <row r="670">
      <c r="A670" s="23">
        <v>667.0</v>
      </c>
      <c r="B670" s="10" t="s">
        <v>1260</v>
      </c>
      <c r="C670" s="18">
        <v>42853.20321759259</v>
      </c>
      <c r="D670" s="18">
        <v>43661.22866898148</v>
      </c>
      <c r="E670" s="10" t="s">
        <v>39</v>
      </c>
      <c r="F670" s="23">
        <v>0.0</v>
      </c>
      <c r="G670" s="25">
        <v>1624.0</v>
      </c>
      <c r="H670" s="23">
        <v>96.0</v>
      </c>
      <c r="I670" s="23">
        <v>31.0</v>
      </c>
      <c r="J670" s="23">
        <v>1.0</v>
      </c>
      <c r="K670" s="23">
        <v>16.0</v>
      </c>
      <c r="L670" s="26">
        <v>27812.0</v>
      </c>
      <c r="M670" s="23">
        <v>0.0</v>
      </c>
      <c r="N670" s="10" t="s">
        <v>36</v>
      </c>
      <c r="O670" s="10" t="s">
        <v>36</v>
      </c>
      <c r="P670" s="23">
        <v>0.0</v>
      </c>
      <c r="Q670" s="23">
        <v>0.0</v>
      </c>
      <c r="R670" s="23">
        <v>0.0</v>
      </c>
      <c r="S670" s="10" t="s">
        <v>36</v>
      </c>
      <c r="T670" s="14" t="s">
        <v>36</v>
      </c>
      <c r="U670" s="25">
        <v>2009.0</v>
      </c>
      <c r="V670" s="25">
        <v>28.0</v>
      </c>
      <c r="W670" s="5"/>
      <c r="X670" s="27">
        <f t="shared" si="3"/>
        <v>48</v>
      </c>
      <c r="Y670" s="28">
        <f t="shared" si="4"/>
        <v>0.5696875</v>
      </c>
      <c r="Z670" s="27" t="str">
        <f t="shared" si="5"/>
        <v/>
      </c>
    </row>
    <row r="671">
      <c r="A671" s="23">
        <v>668.0</v>
      </c>
      <c r="B671" s="10" t="s">
        <v>190</v>
      </c>
      <c r="C671" s="18">
        <v>42784.82375</v>
      </c>
      <c r="D671" s="18">
        <v>43661.68543981481</v>
      </c>
      <c r="E671" s="10" t="s">
        <v>39</v>
      </c>
      <c r="F671" s="23">
        <v>3.0</v>
      </c>
      <c r="G671" s="25">
        <v>1623.0</v>
      </c>
      <c r="H671" s="23">
        <v>76.0</v>
      </c>
      <c r="I671" s="23">
        <v>94.0</v>
      </c>
      <c r="J671" s="23">
        <v>9.0</v>
      </c>
      <c r="K671" s="23">
        <v>58.0</v>
      </c>
      <c r="L671" s="26">
        <v>10982.0</v>
      </c>
      <c r="M671" s="23">
        <v>0.0</v>
      </c>
      <c r="N671" s="10" t="s">
        <v>36</v>
      </c>
      <c r="O671" s="10" t="s">
        <v>36</v>
      </c>
      <c r="P671" s="23">
        <v>0.0</v>
      </c>
      <c r="Q671" s="23">
        <v>0.0</v>
      </c>
      <c r="R671" s="23">
        <v>0.0</v>
      </c>
      <c r="S671" s="10" t="s">
        <v>36</v>
      </c>
      <c r="T671" s="14" t="s">
        <v>36</v>
      </c>
      <c r="U671" s="25">
        <v>1403.0</v>
      </c>
      <c r="V671" s="25">
        <v>19.0</v>
      </c>
      <c r="W671" s="5"/>
      <c r="X671" s="27">
        <f t="shared" si="3"/>
        <v>161</v>
      </c>
      <c r="Y671" s="28">
        <f t="shared" si="4"/>
        <v>0.1129166667</v>
      </c>
      <c r="Z671" s="27" t="str">
        <f t="shared" si="5"/>
        <v>SI</v>
      </c>
    </row>
    <row r="672">
      <c r="A672" s="23">
        <v>669.0</v>
      </c>
      <c r="B672" s="10" t="s">
        <v>1262</v>
      </c>
      <c r="C672" s="18">
        <v>42850.66043981481</v>
      </c>
      <c r="D672" s="18">
        <v>43645.68425925926</v>
      </c>
      <c r="E672" s="10" t="s">
        <v>39</v>
      </c>
      <c r="F672" s="23">
        <v>0.0</v>
      </c>
      <c r="G672" s="25">
        <v>1623.0</v>
      </c>
      <c r="H672" s="23">
        <v>101.0</v>
      </c>
      <c r="I672" s="23">
        <v>38.0</v>
      </c>
      <c r="J672" s="23">
        <v>9.0</v>
      </c>
      <c r="K672" s="23">
        <v>11.0</v>
      </c>
      <c r="L672" s="26">
        <v>35774.0</v>
      </c>
      <c r="M672" s="23">
        <v>0.0</v>
      </c>
      <c r="N672" s="10" t="s">
        <v>36</v>
      </c>
      <c r="O672" s="10" t="s">
        <v>36</v>
      </c>
      <c r="P672" s="23">
        <v>0.0</v>
      </c>
      <c r="Q672" s="23">
        <v>0.0</v>
      </c>
      <c r="R672" s="23">
        <v>0.0</v>
      </c>
      <c r="S672" s="10" t="s">
        <v>36</v>
      </c>
      <c r="T672" s="14" t="s">
        <v>36</v>
      </c>
      <c r="U672" s="14" t="s">
        <v>36</v>
      </c>
      <c r="V672" s="14" t="s">
        <v>36</v>
      </c>
      <c r="W672" s="5"/>
      <c r="X672" s="27">
        <f t="shared" si="3"/>
        <v>58</v>
      </c>
      <c r="Y672" s="28">
        <f t="shared" si="4"/>
        <v>16.11409722</v>
      </c>
      <c r="Z672" s="27" t="str">
        <f t="shared" si="5"/>
        <v/>
      </c>
    </row>
    <row r="673">
      <c r="A673" s="23">
        <v>670.0</v>
      </c>
      <c r="B673" s="10" t="s">
        <v>1264</v>
      </c>
      <c r="C673" s="18">
        <v>42855.3175</v>
      </c>
      <c r="D673" s="18">
        <v>43661.27674768519</v>
      </c>
      <c r="E673" s="10" t="s">
        <v>39</v>
      </c>
      <c r="F673" s="23">
        <v>2.0</v>
      </c>
      <c r="G673" s="25">
        <v>1623.0</v>
      </c>
      <c r="H673" s="23">
        <v>84.0</v>
      </c>
      <c r="I673" s="23">
        <v>207.0</v>
      </c>
      <c r="J673" s="23">
        <v>45.0</v>
      </c>
      <c r="K673" s="23">
        <v>153.0</v>
      </c>
      <c r="L673" s="26">
        <v>29623.0</v>
      </c>
      <c r="M673" s="23">
        <v>14.29</v>
      </c>
      <c r="N673" s="23">
        <v>1311.0</v>
      </c>
      <c r="O673" s="23">
        <v>279.0</v>
      </c>
      <c r="P673" s="23">
        <v>1.0</v>
      </c>
      <c r="Q673" s="23">
        <v>0.0</v>
      </c>
      <c r="R673" s="23">
        <v>0.0</v>
      </c>
      <c r="S673" s="23">
        <v>29623.0</v>
      </c>
      <c r="T673" s="25">
        <v>14.29</v>
      </c>
      <c r="U673" s="25">
        <v>1638.0</v>
      </c>
      <c r="V673" s="14" t="s">
        <v>36</v>
      </c>
      <c r="W673" s="5"/>
      <c r="X673" s="27">
        <f t="shared" si="3"/>
        <v>405</v>
      </c>
      <c r="Y673" s="28">
        <f t="shared" si="4"/>
        <v>0.5216087963</v>
      </c>
      <c r="Z673" s="27" t="str">
        <f t="shared" si="5"/>
        <v/>
      </c>
    </row>
    <row r="674">
      <c r="A674" s="23">
        <v>671.0</v>
      </c>
      <c r="B674" s="10" t="s">
        <v>1266</v>
      </c>
      <c r="C674" s="18">
        <v>42821.68782407408</v>
      </c>
      <c r="D674" s="18">
        <v>43661.45306712963</v>
      </c>
      <c r="E674" s="10" t="s">
        <v>39</v>
      </c>
      <c r="F674" s="23">
        <v>1.0</v>
      </c>
      <c r="G674" s="25">
        <v>1623.0</v>
      </c>
      <c r="H674" s="23">
        <v>72.0</v>
      </c>
      <c r="I674" s="23">
        <v>175.0</v>
      </c>
      <c r="J674" s="23">
        <v>20.0</v>
      </c>
      <c r="K674" s="23">
        <v>136.0</v>
      </c>
      <c r="L674" s="26">
        <v>8531.0</v>
      </c>
      <c r="M674" s="23">
        <v>0.0</v>
      </c>
      <c r="N674" s="10" t="s">
        <v>36</v>
      </c>
      <c r="O674" s="10" t="s">
        <v>36</v>
      </c>
      <c r="P674" s="23">
        <v>0.0</v>
      </c>
      <c r="Q674" s="23">
        <v>0.0</v>
      </c>
      <c r="R674" s="23">
        <v>0.0</v>
      </c>
      <c r="S674" s="10" t="s">
        <v>36</v>
      </c>
      <c r="T674" s="14" t="s">
        <v>36</v>
      </c>
      <c r="U674" s="25">
        <v>1386.0</v>
      </c>
      <c r="V674" s="25">
        <v>18.0</v>
      </c>
      <c r="W674" s="5"/>
      <c r="X674" s="27">
        <f t="shared" si="3"/>
        <v>331</v>
      </c>
      <c r="Y674" s="28">
        <f t="shared" si="4"/>
        <v>0.3452893518</v>
      </c>
      <c r="Z674" s="27" t="str">
        <f t="shared" si="5"/>
        <v/>
      </c>
    </row>
    <row r="675">
      <c r="A675" s="23">
        <v>672.0</v>
      </c>
      <c r="B675" s="10" t="s">
        <v>421</v>
      </c>
      <c r="C675" s="18">
        <v>42646.50340277778</v>
      </c>
      <c r="D675" s="18">
        <v>43661.6700462963</v>
      </c>
      <c r="E675" s="10" t="s">
        <v>35</v>
      </c>
      <c r="F675" s="23">
        <v>9.0</v>
      </c>
      <c r="G675" s="25">
        <v>1622.0</v>
      </c>
      <c r="H675" s="23">
        <v>66.0</v>
      </c>
      <c r="I675" s="23">
        <v>194.0</v>
      </c>
      <c r="J675" s="23">
        <v>40.0</v>
      </c>
      <c r="K675" s="23">
        <v>153.0</v>
      </c>
      <c r="L675" s="26">
        <v>37465.0</v>
      </c>
      <c r="M675" s="23">
        <v>0.0</v>
      </c>
      <c r="N675" s="23">
        <v>1357.0</v>
      </c>
      <c r="O675" s="23">
        <v>90.0</v>
      </c>
      <c r="P675" s="23">
        <v>24.0</v>
      </c>
      <c r="Q675" s="23">
        <v>2.0</v>
      </c>
      <c r="R675" s="23">
        <v>15.0</v>
      </c>
      <c r="S675" s="23">
        <v>37465.0</v>
      </c>
      <c r="T675" s="25">
        <v>0.0</v>
      </c>
      <c r="U675" s="25">
        <v>1601.0</v>
      </c>
      <c r="V675" s="25">
        <v>20.0</v>
      </c>
      <c r="W675" s="5"/>
      <c r="X675" s="27">
        <f t="shared" si="3"/>
        <v>387</v>
      </c>
      <c r="Y675" s="28">
        <f t="shared" si="4"/>
        <v>0.1283101852</v>
      </c>
      <c r="Z675" s="27" t="str">
        <f t="shared" si="5"/>
        <v>SI</v>
      </c>
    </row>
    <row r="676">
      <c r="A676" s="23">
        <v>673.0</v>
      </c>
      <c r="B676" s="10" t="s">
        <v>1268</v>
      </c>
      <c r="C676" s="18">
        <v>43566.32341435185</v>
      </c>
      <c r="D676" s="18">
        <v>43658.29168981482</v>
      </c>
      <c r="E676" s="10" t="s">
        <v>39</v>
      </c>
      <c r="F676" s="23">
        <v>1.0</v>
      </c>
      <c r="G676" s="25">
        <v>1622.0</v>
      </c>
      <c r="H676" s="23">
        <v>115.0</v>
      </c>
      <c r="I676" s="23">
        <v>10.0</v>
      </c>
      <c r="J676" s="23">
        <v>1.0</v>
      </c>
      <c r="K676" s="23">
        <v>2.0</v>
      </c>
      <c r="L676" s="26">
        <v>9346.0</v>
      </c>
      <c r="M676" s="23">
        <v>7.14</v>
      </c>
      <c r="N676" s="23">
        <v>1400.0</v>
      </c>
      <c r="O676" s="23">
        <v>350.0</v>
      </c>
      <c r="P676" s="23">
        <v>2.0</v>
      </c>
      <c r="Q676" s="23">
        <v>0.0</v>
      </c>
      <c r="R676" s="23">
        <v>0.0</v>
      </c>
      <c r="S676" s="23">
        <v>9346.0</v>
      </c>
      <c r="T676" s="25">
        <v>7.14</v>
      </c>
      <c r="U676" s="25">
        <v>1691.0</v>
      </c>
      <c r="V676" s="25">
        <v>25.0</v>
      </c>
      <c r="W676" s="5"/>
      <c r="X676" s="27">
        <f t="shared" si="3"/>
        <v>13</v>
      </c>
      <c r="Y676" s="28">
        <f t="shared" si="4"/>
        <v>3.506666667</v>
      </c>
      <c r="Z676" s="27" t="str">
        <f t="shared" si="5"/>
        <v/>
      </c>
    </row>
    <row r="677">
      <c r="A677" s="23">
        <v>674.0</v>
      </c>
      <c r="B677" s="10" t="s">
        <v>1270</v>
      </c>
      <c r="C677" s="18">
        <v>43031.219363425924</v>
      </c>
      <c r="D677" s="18">
        <v>43660.62230324074</v>
      </c>
      <c r="E677" s="10" t="s">
        <v>39</v>
      </c>
      <c r="F677" s="23">
        <v>4.0</v>
      </c>
      <c r="G677" s="25">
        <v>1622.0</v>
      </c>
      <c r="H677" s="23">
        <v>54.0</v>
      </c>
      <c r="I677" s="23">
        <v>338.0</v>
      </c>
      <c r="J677" s="23">
        <v>46.0</v>
      </c>
      <c r="K677" s="23">
        <v>382.0</v>
      </c>
      <c r="L677" s="26">
        <v>17669.0</v>
      </c>
      <c r="M677" s="23">
        <v>6.25</v>
      </c>
      <c r="N677" s="23">
        <v>1338.0</v>
      </c>
      <c r="O677" s="23">
        <v>258.0</v>
      </c>
      <c r="P677" s="23">
        <v>1.0</v>
      </c>
      <c r="Q677" s="23">
        <v>0.0</v>
      </c>
      <c r="R677" s="23">
        <v>1.0</v>
      </c>
      <c r="S677" s="23">
        <v>17669.0</v>
      </c>
      <c r="T677" s="25">
        <v>6.25</v>
      </c>
      <c r="U677" s="25">
        <v>1965.0</v>
      </c>
      <c r="V677" s="14" t="s">
        <v>36</v>
      </c>
      <c r="W677" s="5"/>
      <c r="X677" s="27">
        <f t="shared" si="3"/>
        <v>766</v>
      </c>
      <c r="Y677" s="28">
        <f t="shared" si="4"/>
        <v>1.176053241</v>
      </c>
      <c r="Z677" s="27" t="str">
        <f t="shared" si="5"/>
        <v/>
      </c>
    </row>
    <row r="678">
      <c r="A678" s="23">
        <v>675.0</v>
      </c>
      <c r="B678" s="10" t="s">
        <v>559</v>
      </c>
      <c r="C678" s="18">
        <v>40081.1896412037</v>
      </c>
      <c r="D678" s="18">
        <v>43661.74565972222</v>
      </c>
      <c r="E678" s="10" t="s">
        <v>39</v>
      </c>
      <c r="F678" s="23">
        <v>18.0</v>
      </c>
      <c r="G678" s="25">
        <v>1621.0</v>
      </c>
      <c r="H678" s="23">
        <v>54.0</v>
      </c>
      <c r="I678" s="23">
        <v>637.0</v>
      </c>
      <c r="J678" s="23">
        <v>87.0</v>
      </c>
      <c r="K678" s="23">
        <v>543.0</v>
      </c>
      <c r="L678" s="26">
        <v>26555.0</v>
      </c>
      <c r="M678" s="23">
        <v>3.85</v>
      </c>
      <c r="N678" s="23">
        <v>1295.0</v>
      </c>
      <c r="O678" s="23">
        <v>125.0</v>
      </c>
      <c r="P678" s="23">
        <v>14.0</v>
      </c>
      <c r="Q678" s="23">
        <v>1.0</v>
      </c>
      <c r="R678" s="23">
        <v>12.0</v>
      </c>
      <c r="S678" s="23">
        <v>26555.0</v>
      </c>
      <c r="T678" s="25">
        <v>3.85</v>
      </c>
      <c r="U678" s="25">
        <v>1659.0</v>
      </c>
      <c r="V678" s="14" t="s">
        <v>36</v>
      </c>
      <c r="W678" s="5"/>
      <c r="X678" s="27">
        <f t="shared" si="3"/>
        <v>1267</v>
      </c>
      <c r="Y678" s="28">
        <f t="shared" si="4"/>
        <v>0.05269675926</v>
      </c>
      <c r="Z678" s="27" t="str">
        <f t="shared" si="5"/>
        <v>SI</v>
      </c>
    </row>
    <row r="679">
      <c r="A679" s="23">
        <v>676.0</v>
      </c>
      <c r="B679" s="10" t="s">
        <v>1272</v>
      </c>
      <c r="C679" s="18">
        <v>42596.575162037036</v>
      </c>
      <c r="D679" s="18">
        <v>43654.36268518519</v>
      </c>
      <c r="E679" s="10" t="s">
        <v>39</v>
      </c>
      <c r="F679" s="23">
        <v>1.0</v>
      </c>
      <c r="G679" s="25">
        <v>1620.0</v>
      </c>
      <c r="H679" s="23">
        <v>95.0</v>
      </c>
      <c r="I679" s="23">
        <v>121.0</v>
      </c>
      <c r="J679" s="23">
        <v>10.0</v>
      </c>
      <c r="K679" s="23">
        <v>76.0</v>
      </c>
      <c r="L679" s="26">
        <v>58116.0</v>
      </c>
      <c r="M679" s="23">
        <v>100.0</v>
      </c>
      <c r="N679" s="23">
        <v>1444.0</v>
      </c>
      <c r="O679" s="23">
        <v>107.0</v>
      </c>
      <c r="P679" s="23">
        <v>13.0</v>
      </c>
      <c r="Q679" s="23">
        <v>2.0</v>
      </c>
      <c r="R679" s="23">
        <v>7.0</v>
      </c>
      <c r="S679" s="23">
        <v>58116.0</v>
      </c>
      <c r="T679" s="25">
        <v>100.0</v>
      </c>
      <c r="U679" s="25">
        <v>2061.0</v>
      </c>
      <c r="V679" s="14" t="s">
        <v>36</v>
      </c>
      <c r="W679" s="5"/>
      <c r="X679" s="27">
        <f t="shared" si="3"/>
        <v>207</v>
      </c>
      <c r="Y679" s="28">
        <f t="shared" si="4"/>
        <v>7.435671296</v>
      </c>
      <c r="Z679" s="27" t="str">
        <f t="shared" si="5"/>
        <v/>
      </c>
    </row>
    <row r="680">
      <c r="A680" s="23">
        <v>677.0</v>
      </c>
      <c r="B680" s="10" t="s">
        <v>1273</v>
      </c>
      <c r="C680" s="18">
        <v>43566.84738425926</v>
      </c>
      <c r="D680" s="18">
        <v>43661.606145833335</v>
      </c>
      <c r="E680" s="10" t="s">
        <v>35</v>
      </c>
      <c r="F680" s="23">
        <v>6.0</v>
      </c>
      <c r="G680" s="25">
        <v>1620.0</v>
      </c>
      <c r="H680" s="23">
        <v>101.0</v>
      </c>
      <c r="I680" s="23">
        <v>97.0</v>
      </c>
      <c r="J680" s="23">
        <v>3.0</v>
      </c>
      <c r="K680" s="23">
        <v>30.0</v>
      </c>
      <c r="L680" s="26">
        <v>81974.0</v>
      </c>
      <c r="M680" s="23">
        <v>0.0</v>
      </c>
      <c r="N680" s="10" t="s">
        <v>36</v>
      </c>
      <c r="O680" s="10" t="s">
        <v>36</v>
      </c>
      <c r="P680" s="23">
        <v>0.0</v>
      </c>
      <c r="Q680" s="23">
        <v>0.0</v>
      </c>
      <c r="R680" s="23">
        <v>0.0</v>
      </c>
      <c r="S680" s="10" t="s">
        <v>36</v>
      </c>
      <c r="T680" s="14" t="s">
        <v>36</v>
      </c>
      <c r="U680" s="25">
        <v>2032.0</v>
      </c>
      <c r="V680" s="25">
        <v>25.0</v>
      </c>
      <c r="W680" s="5"/>
      <c r="X680" s="27">
        <f t="shared" si="3"/>
        <v>130</v>
      </c>
      <c r="Y680" s="28">
        <f t="shared" si="4"/>
        <v>0.1922106481</v>
      </c>
      <c r="Z680" s="27" t="str">
        <f t="shared" si="5"/>
        <v/>
      </c>
    </row>
    <row r="681">
      <c r="A681" s="23">
        <v>678.0</v>
      </c>
      <c r="B681" s="10" t="s">
        <v>1275</v>
      </c>
      <c r="C681" s="18">
        <v>42834.59806712963</v>
      </c>
      <c r="D681" s="18">
        <v>43647.805925925924</v>
      </c>
      <c r="E681" s="10" t="s">
        <v>39</v>
      </c>
      <c r="F681" s="23">
        <v>0.0</v>
      </c>
      <c r="G681" s="25">
        <v>1620.0</v>
      </c>
      <c r="H681" s="23">
        <v>129.0</v>
      </c>
      <c r="I681" s="23">
        <v>5.0</v>
      </c>
      <c r="J681" s="23">
        <v>0.0</v>
      </c>
      <c r="K681" s="23">
        <v>3.0</v>
      </c>
      <c r="L681" s="26">
        <v>19783.0</v>
      </c>
      <c r="M681" s="23">
        <v>0.0</v>
      </c>
      <c r="N681" s="10" t="s">
        <v>36</v>
      </c>
      <c r="O681" s="10" t="s">
        <v>36</v>
      </c>
      <c r="P681" s="23">
        <v>0.0</v>
      </c>
      <c r="Q681" s="23">
        <v>0.0</v>
      </c>
      <c r="R681" s="23">
        <v>0.0</v>
      </c>
      <c r="S681" s="10" t="s">
        <v>36</v>
      </c>
      <c r="T681" s="14" t="s">
        <v>36</v>
      </c>
      <c r="U681" s="25">
        <v>1844.0</v>
      </c>
      <c r="V681" s="14" t="s">
        <v>36</v>
      </c>
      <c r="W681" s="5"/>
      <c r="X681" s="27">
        <f t="shared" si="3"/>
        <v>8</v>
      </c>
      <c r="Y681" s="28">
        <f t="shared" si="4"/>
        <v>13.99243056</v>
      </c>
      <c r="Z681" s="27" t="str">
        <f t="shared" si="5"/>
        <v/>
      </c>
    </row>
    <row r="682">
      <c r="A682" s="23">
        <v>679.0</v>
      </c>
      <c r="B682" s="10" t="s">
        <v>684</v>
      </c>
      <c r="C682" s="18">
        <v>42819.63650462963</v>
      </c>
      <c r="D682" s="18">
        <v>43661.590474537035</v>
      </c>
      <c r="E682" s="10" t="s">
        <v>39</v>
      </c>
      <c r="F682" s="23">
        <v>27.0</v>
      </c>
      <c r="G682" s="25">
        <v>1619.0</v>
      </c>
      <c r="H682" s="23">
        <v>51.0</v>
      </c>
      <c r="I682" s="23">
        <v>1027.0</v>
      </c>
      <c r="J682" s="23">
        <v>84.0</v>
      </c>
      <c r="K682" s="23">
        <v>311.0</v>
      </c>
      <c r="L682" s="26">
        <v>14923.0</v>
      </c>
      <c r="M682" s="23">
        <v>0.0</v>
      </c>
      <c r="N682" s="23">
        <v>1217.0</v>
      </c>
      <c r="O682" s="23">
        <v>158.0</v>
      </c>
      <c r="P682" s="23">
        <v>4.0</v>
      </c>
      <c r="Q682" s="23">
        <v>1.0</v>
      </c>
      <c r="R682" s="23">
        <v>4.0</v>
      </c>
      <c r="S682" s="23">
        <v>14923.0</v>
      </c>
      <c r="T682" s="25">
        <v>0.0</v>
      </c>
      <c r="U682" s="25">
        <v>1539.0</v>
      </c>
      <c r="V682" s="14" t="s">
        <v>36</v>
      </c>
      <c r="W682" s="5"/>
      <c r="X682" s="27">
        <f t="shared" si="3"/>
        <v>1422</v>
      </c>
      <c r="Y682" s="28">
        <f t="shared" si="4"/>
        <v>0.2078819444</v>
      </c>
      <c r="Z682" s="27" t="str">
        <f t="shared" si="5"/>
        <v>SI</v>
      </c>
    </row>
    <row r="683">
      <c r="A683" s="23">
        <v>680.0</v>
      </c>
      <c r="B683" s="10" t="s">
        <v>1277</v>
      </c>
      <c r="C683" s="18">
        <v>40871.719305555554</v>
      </c>
      <c r="D683" s="18">
        <v>43661.75480324074</v>
      </c>
      <c r="E683" s="10" t="s">
        <v>39</v>
      </c>
      <c r="F683" s="23">
        <v>94.0</v>
      </c>
      <c r="G683" s="25">
        <v>1619.0</v>
      </c>
      <c r="H683" s="23">
        <v>42.0</v>
      </c>
      <c r="I683" s="23">
        <v>4206.0</v>
      </c>
      <c r="J683" s="23">
        <v>376.0</v>
      </c>
      <c r="K683" s="23">
        <v>1791.0</v>
      </c>
      <c r="L683" s="26">
        <v>41130.0</v>
      </c>
      <c r="M683" s="23">
        <v>0.0</v>
      </c>
      <c r="N683" s="23">
        <v>1567.0</v>
      </c>
      <c r="O683" s="23">
        <v>149.0</v>
      </c>
      <c r="P683" s="23">
        <v>25.0</v>
      </c>
      <c r="Q683" s="23">
        <v>1.0</v>
      </c>
      <c r="R683" s="23">
        <v>19.0</v>
      </c>
      <c r="S683" s="23">
        <v>41130.0</v>
      </c>
      <c r="T683" s="25">
        <v>0.0</v>
      </c>
      <c r="U683" s="25">
        <v>2044.0</v>
      </c>
      <c r="V683" s="14" t="s">
        <v>36</v>
      </c>
      <c r="W683" s="5"/>
      <c r="X683" s="27">
        <f t="shared" si="3"/>
        <v>6373</v>
      </c>
      <c r="Y683" s="28">
        <f t="shared" si="4"/>
        <v>0.04355324074</v>
      </c>
      <c r="Z683" s="27" t="str">
        <f t="shared" si="5"/>
        <v/>
      </c>
    </row>
    <row r="684">
      <c r="A684" s="23">
        <v>681.0</v>
      </c>
      <c r="B684" s="10" t="s">
        <v>1278</v>
      </c>
      <c r="C684" s="18">
        <v>40966.150868055556</v>
      </c>
      <c r="D684" s="18">
        <v>43661.71337962963</v>
      </c>
      <c r="E684" s="10" t="s">
        <v>35</v>
      </c>
      <c r="F684" s="23">
        <v>0.0</v>
      </c>
      <c r="G684" s="25">
        <v>1619.0</v>
      </c>
      <c r="H684" s="23">
        <v>76.0</v>
      </c>
      <c r="I684" s="23">
        <v>338.0</v>
      </c>
      <c r="J684" s="23">
        <v>33.0</v>
      </c>
      <c r="K684" s="23">
        <v>270.0</v>
      </c>
      <c r="L684" s="26">
        <v>14176.0</v>
      </c>
      <c r="M684" s="23">
        <v>0.0</v>
      </c>
      <c r="N684" s="23">
        <v>1594.0</v>
      </c>
      <c r="O684" s="23">
        <v>94.0</v>
      </c>
      <c r="P684" s="23">
        <v>55.0</v>
      </c>
      <c r="Q684" s="23">
        <v>9.0</v>
      </c>
      <c r="R684" s="23">
        <v>42.0</v>
      </c>
      <c r="S684" s="23">
        <v>14176.0</v>
      </c>
      <c r="T684" s="25">
        <v>0.0</v>
      </c>
      <c r="U684" s="25">
        <v>1958.0</v>
      </c>
      <c r="V684" s="25">
        <v>16.0</v>
      </c>
      <c r="W684" s="5"/>
      <c r="X684" s="27">
        <f t="shared" si="3"/>
        <v>641</v>
      </c>
      <c r="Y684" s="28">
        <f t="shared" si="4"/>
        <v>0.08497685185</v>
      </c>
      <c r="Z684" s="27" t="str">
        <f t="shared" si="5"/>
        <v/>
      </c>
    </row>
    <row r="685">
      <c r="A685" s="23">
        <v>682.0</v>
      </c>
      <c r="B685" s="10" t="s">
        <v>1280</v>
      </c>
      <c r="C685" s="18">
        <v>40254.82644675926</v>
      </c>
      <c r="D685" s="18">
        <v>43660.759305555555</v>
      </c>
      <c r="E685" s="10" t="s">
        <v>39</v>
      </c>
      <c r="F685" s="23">
        <v>0.0</v>
      </c>
      <c r="G685" s="25">
        <v>1619.0</v>
      </c>
      <c r="H685" s="23">
        <v>90.0</v>
      </c>
      <c r="I685" s="23">
        <v>18.0</v>
      </c>
      <c r="J685" s="23">
        <v>1.0</v>
      </c>
      <c r="K685" s="23">
        <v>13.0</v>
      </c>
      <c r="L685" s="26">
        <v>54155.0</v>
      </c>
      <c r="M685" s="23">
        <v>0.0</v>
      </c>
      <c r="N685" s="10" t="s">
        <v>36</v>
      </c>
      <c r="O685" s="10" t="s">
        <v>36</v>
      </c>
      <c r="P685" s="23">
        <v>0.0</v>
      </c>
      <c r="Q685" s="23">
        <v>0.0</v>
      </c>
      <c r="R685" s="23">
        <v>0.0</v>
      </c>
      <c r="S685" s="10" t="s">
        <v>36</v>
      </c>
      <c r="T685" s="14" t="s">
        <v>36</v>
      </c>
      <c r="U685" s="25">
        <v>1376.0</v>
      </c>
      <c r="V685" s="14" t="s">
        <v>36</v>
      </c>
      <c r="W685" s="5"/>
      <c r="X685" s="27">
        <f t="shared" si="3"/>
        <v>32</v>
      </c>
      <c r="Y685" s="28">
        <f t="shared" si="4"/>
        <v>1.039050926</v>
      </c>
      <c r="Z685" s="27" t="str">
        <f t="shared" si="5"/>
        <v/>
      </c>
    </row>
    <row r="686">
      <c r="A686" s="23">
        <v>683.0</v>
      </c>
      <c r="B686" s="10" t="s">
        <v>759</v>
      </c>
      <c r="C686" s="18">
        <v>42874.561585648145</v>
      </c>
      <c r="D686" s="18">
        <v>43661.763657407406</v>
      </c>
      <c r="E686" s="10" t="s">
        <v>39</v>
      </c>
      <c r="F686" s="23">
        <v>10.0</v>
      </c>
      <c r="G686" s="25">
        <v>1618.0</v>
      </c>
      <c r="H686" s="23">
        <v>59.0</v>
      </c>
      <c r="I686" s="23">
        <v>431.0</v>
      </c>
      <c r="J686" s="23">
        <v>57.0</v>
      </c>
      <c r="K686" s="23">
        <v>211.0</v>
      </c>
      <c r="L686" s="26">
        <v>37247.0</v>
      </c>
      <c r="M686" s="23">
        <v>0.0</v>
      </c>
      <c r="N686" s="23">
        <v>1324.0</v>
      </c>
      <c r="O686" s="23">
        <v>75.0</v>
      </c>
      <c r="P686" s="23">
        <v>47.0</v>
      </c>
      <c r="Q686" s="23">
        <v>8.0</v>
      </c>
      <c r="R686" s="23">
        <v>44.0</v>
      </c>
      <c r="S686" s="23">
        <v>37247.0</v>
      </c>
      <c r="T686" s="25">
        <v>0.0</v>
      </c>
      <c r="U686" s="25">
        <v>1832.0</v>
      </c>
      <c r="V686" s="25">
        <v>21.0</v>
      </c>
      <c r="W686" s="5"/>
      <c r="X686" s="27">
        <f t="shared" si="3"/>
        <v>699</v>
      </c>
      <c r="Y686" s="28">
        <f t="shared" si="4"/>
        <v>0.03469907407</v>
      </c>
      <c r="Z686" s="27" t="str">
        <f t="shared" si="5"/>
        <v>SI</v>
      </c>
    </row>
    <row r="687">
      <c r="A687" s="23">
        <v>684.0</v>
      </c>
      <c r="B687" s="10" t="s">
        <v>1282</v>
      </c>
      <c r="C687" s="18">
        <v>41286.23253472222</v>
      </c>
      <c r="D687" s="18">
        <v>43661.4008912037</v>
      </c>
      <c r="E687" s="10" t="s">
        <v>39</v>
      </c>
      <c r="F687" s="23">
        <v>0.0</v>
      </c>
      <c r="G687" s="25">
        <v>1618.0</v>
      </c>
      <c r="H687" s="23">
        <v>109.0</v>
      </c>
      <c r="I687" s="23">
        <v>250.0</v>
      </c>
      <c r="J687" s="23">
        <v>34.0</v>
      </c>
      <c r="K687" s="23">
        <v>268.0</v>
      </c>
      <c r="L687" s="26">
        <v>12649.0</v>
      </c>
      <c r="M687" s="23">
        <v>0.0</v>
      </c>
      <c r="N687" s="23">
        <v>1466.0</v>
      </c>
      <c r="O687" s="23">
        <v>121.0</v>
      </c>
      <c r="P687" s="23">
        <v>8.0</v>
      </c>
      <c r="Q687" s="23">
        <v>0.0</v>
      </c>
      <c r="R687" s="23">
        <v>7.0</v>
      </c>
      <c r="S687" s="23">
        <v>12649.0</v>
      </c>
      <c r="T687" s="25">
        <v>0.0</v>
      </c>
      <c r="U687" s="25">
        <v>1779.0</v>
      </c>
      <c r="V687" s="14" t="s">
        <v>36</v>
      </c>
      <c r="W687" s="5"/>
      <c r="X687" s="27">
        <f t="shared" si="3"/>
        <v>552</v>
      </c>
      <c r="Y687" s="28">
        <f t="shared" si="4"/>
        <v>0.3974652778</v>
      </c>
      <c r="Z687" s="27" t="str">
        <f t="shared" si="5"/>
        <v/>
      </c>
    </row>
    <row r="688">
      <c r="A688" s="23">
        <v>685.0</v>
      </c>
      <c r="B688" s="10" t="s">
        <v>1284</v>
      </c>
      <c r="C688" s="18">
        <v>41326.790983796294</v>
      </c>
      <c r="D688" s="18">
        <v>43661.72638888889</v>
      </c>
      <c r="E688" s="10" t="s">
        <v>35</v>
      </c>
      <c r="F688" s="23">
        <v>0.0</v>
      </c>
      <c r="G688" s="25">
        <v>1618.0</v>
      </c>
      <c r="H688" s="23">
        <v>112.0</v>
      </c>
      <c r="I688" s="23">
        <v>130.0</v>
      </c>
      <c r="J688" s="23">
        <v>15.0</v>
      </c>
      <c r="K688" s="23">
        <v>77.0</v>
      </c>
      <c r="L688" s="26">
        <v>33801.0</v>
      </c>
      <c r="M688" s="23">
        <v>0.0</v>
      </c>
      <c r="N688" s="23">
        <v>1636.0</v>
      </c>
      <c r="O688" s="23">
        <v>134.0</v>
      </c>
      <c r="P688" s="23">
        <v>27.0</v>
      </c>
      <c r="Q688" s="23">
        <v>3.0</v>
      </c>
      <c r="R688" s="23">
        <v>19.0</v>
      </c>
      <c r="S688" s="23">
        <v>33801.0</v>
      </c>
      <c r="T688" s="25">
        <v>0.0</v>
      </c>
      <c r="U688" s="25">
        <v>1768.0</v>
      </c>
      <c r="V688" s="25">
        <v>22.0</v>
      </c>
      <c r="W688" s="5"/>
      <c r="X688" s="27">
        <f t="shared" si="3"/>
        <v>222</v>
      </c>
      <c r="Y688" s="28">
        <f t="shared" si="4"/>
        <v>0.07196759259</v>
      </c>
      <c r="Z688" s="27" t="str">
        <f t="shared" si="5"/>
        <v/>
      </c>
    </row>
    <row r="689">
      <c r="A689" s="23">
        <v>686.0</v>
      </c>
      <c r="B689" s="10" t="s">
        <v>99</v>
      </c>
      <c r="C689" s="18">
        <v>42919.24915509259</v>
      </c>
      <c r="D689" s="18">
        <v>43661.66336805555</v>
      </c>
      <c r="E689" s="10" t="s">
        <v>39</v>
      </c>
      <c r="F689" s="23">
        <v>2.0</v>
      </c>
      <c r="G689" s="25">
        <v>1616.0</v>
      </c>
      <c r="H689" s="23">
        <v>113.0</v>
      </c>
      <c r="I689" s="23">
        <v>84.0</v>
      </c>
      <c r="J689" s="23">
        <v>7.0</v>
      </c>
      <c r="K689" s="23">
        <v>38.0</v>
      </c>
      <c r="L689" s="26">
        <v>9577.0</v>
      </c>
      <c r="M689" s="23">
        <v>0.0</v>
      </c>
      <c r="N689" s="23">
        <v>1052.0</v>
      </c>
      <c r="O689" s="23">
        <v>285.0</v>
      </c>
      <c r="P689" s="23">
        <v>1.0</v>
      </c>
      <c r="Q689" s="23">
        <v>0.0</v>
      </c>
      <c r="R689" s="23">
        <v>1.0</v>
      </c>
      <c r="S689" s="23">
        <v>9577.0</v>
      </c>
      <c r="T689" s="25">
        <v>0.0</v>
      </c>
      <c r="U689" s="25">
        <v>1381.0</v>
      </c>
      <c r="V689" s="14" t="s">
        <v>36</v>
      </c>
      <c r="W689" s="5"/>
      <c r="X689" s="27">
        <f t="shared" si="3"/>
        <v>129</v>
      </c>
      <c r="Y689" s="28">
        <f t="shared" si="4"/>
        <v>0.1349884259</v>
      </c>
      <c r="Z689" s="27" t="str">
        <f t="shared" si="5"/>
        <v>SI</v>
      </c>
    </row>
    <row r="690">
      <c r="A690" s="23">
        <v>687.0</v>
      </c>
      <c r="B690" s="10" t="s">
        <v>1286</v>
      </c>
      <c r="C690" s="18">
        <v>42931.175405092596</v>
      </c>
      <c r="D690" s="18">
        <v>43661.08988425926</v>
      </c>
      <c r="E690" s="10" t="s">
        <v>35</v>
      </c>
      <c r="F690" s="23">
        <v>6.0</v>
      </c>
      <c r="G690" s="25">
        <v>1616.0</v>
      </c>
      <c r="H690" s="23">
        <v>64.0</v>
      </c>
      <c r="I690" s="23">
        <v>483.0</v>
      </c>
      <c r="J690" s="23">
        <v>61.0</v>
      </c>
      <c r="K690" s="23">
        <v>327.0</v>
      </c>
      <c r="L690" s="26">
        <v>24054.0</v>
      </c>
      <c r="M690" s="23">
        <v>0.0</v>
      </c>
      <c r="N690" s="23">
        <v>1462.0</v>
      </c>
      <c r="O690" s="23">
        <v>192.0</v>
      </c>
      <c r="P690" s="23">
        <v>9.0</v>
      </c>
      <c r="Q690" s="23">
        <v>0.0</v>
      </c>
      <c r="R690" s="23">
        <v>2.0</v>
      </c>
      <c r="S690" s="23">
        <v>24054.0</v>
      </c>
      <c r="T690" s="25">
        <v>0.0</v>
      </c>
      <c r="U690" s="25">
        <v>1555.0</v>
      </c>
      <c r="V690" s="14" t="s">
        <v>36</v>
      </c>
      <c r="W690" s="5"/>
      <c r="X690" s="27">
        <f t="shared" si="3"/>
        <v>871</v>
      </c>
      <c r="Y690" s="28">
        <f t="shared" si="4"/>
        <v>0.7084722222</v>
      </c>
      <c r="Z690" s="27" t="str">
        <f t="shared" si="5"/>
        <v/>
      </c>
    </row>
    <row r="691">
      <c r="A691" s="23">
        <v>688.0</v>
      </c>
      <c r="B691" s="10" t="s">
        <v>1288</v>
      </c>
      <c r="C691" s="18">
        <v>43031.76388888889</v>
      </c>
      <c r="D691" s="18">
        <v>43660.466631944444</v>
      </c>
      <c r="E691" s="10" t="s">
        <v>39</v>
      </c>
      <c r="F691" s="23">
        <v>0.0</v>
      </c>
      <c r="G691" s="25">
        <v>1616.0</v>
      </c>
      <c r="H691" s="23">
        <v>131.0</v>
      </c>
      <c r="I691" s="23">
        <v>39.0</v>
      </c>
      <c r="J691" s="23">
        <v>3.0</v>
      </c>
      <c r="K691" s="23">
        <v>7.0</v>
      </c>
      <c r="L691" s="26">
        <v>2891.0</v>
      </c>
      <c r="M691" s="23">
        <v>0.0</v>
      </c>
      <c r="N691" s="10" t="s">
        <v>36</v>
      </c>
      <c r="O691" s="10" t="s">
        <v>36</v>
      </c>
      <c r="P691" s="23">
        <v>0.0</v>
      </c>
      <c r="Q691" s="23">
        <v>0.0</v>
      </c>
      <c r="R691" s="23">
        <v>0.0</v>
      </c>
      <c r="S691" s="10" t="s">
        <v>36</v>
      </c>
      <c r="T691" s="14" t="s">
        <v>36</v>
      </c>
      <c r="U691" s="25">
        <v>1656.0</v>
      </c>
      <c r="V691" s="14" t="s">
        <v>36</v>
      </c>
      <c r="W691" s="5"/>
      <c r="X691" s="27">
        <f t="shared" si="3"/>
        <v>49</v>
      </c>
      <c r="Y691" s="28">
        <f t="shared" si="4"/>
        <v>1.331724537</v>
      </c>
      <c r="Z691" s="27" t="str">
        <f t="shared" si="5"/>
        <v/>
      </c>
    </row>
    <row r="692">
      <c r="A692" s="23">
        <v>689.0</v>
      </c>
      <c r="B692" s="10" t="s">
        <v>642</v>
      </c>
      <c r="C692" s="18">
        <v>40263.31741898148</v>
      </c>
      <c r="D692" s="18">
        <v>43661.13668981481</v>
      </c>
      <c r="E692" s="10" t="s">
        <v>39</v>
      </c>
      <c r="F692" s="23">
        <v>0.0</v>
      </c>
      <c r="G692" s="25">
        <v>1616.0</v>
      </c>
      <c r="H692" s="23">
        <v>76.0</v>
      </c>
      <c r="I692" s="23">
        <v>244.0</v>
      </c>
      <c r="J692" s="23">
        <v>43.0</v>
      </c>
      <c r="K692" s="23">
        <v>202.0</v>
      </c>
      <c r="L692" s="26">
        <v>82647.0</v>
      </c>
      <c r="M692" s="23">
        <v>0.0</v>
      </c>
      <c r="N692" s="23">
        <v>1243.0</v>
      </c>
      <c r="O692" s="23">
        <v>130.0</v>
      </c>
      <c r="P692" s="23">
        <v>27.0</v>
      </c>
      <c r="Q692" s="23">
        <v>3.0</v>
      </c>
      <c r="R692" s="23">
        <v>27.0</v>
      </c>
      <c r="S692" s="23">
        <v>82647.0</v>
      </c>
      <c r="T692" s="25">
        <v>0.0</v>
      </c>
      <c r="U692" s="25">
        <v>2089.0</v>
      </c>
      <c r="V692" s="25">
        <v>26.0</v>
      </c>
      <c r="W692" s="5"/>
      <c r="X692" s="27">
        <f t="shared" si="3"/>
        <v>489</v>
      </c>
      <c r="Y692" s="28">
        <f t="shared" si="4"/>
        <v>0.6616666667</v>
      </c>
      <c r="Z692" s="27" t="str">
        <f t="shared" si="5"/>
        <v>SI</v>
      </c>
    </row>
    <row r="693">
      <c r="A693" s="23">
        <v>690.0</v>
      </c>
      <c r="B693" s="10" t="s">
        <v>226</v>
      </c>
      <c r="C693" s="18">
        <v>42872.52096064815</v>
      </c>
      <c r="D693" s="18">
        <v>43661.159479166665</v>
      </c>
      <c r="E693" s="10" t="s">
        <v>39</v>
      </c>
      <c r="F693" s="23">
        <v>5.0</v>
      </c>
      <c r="G693" s="25">
        <v>1614.0</v>
      </c>
      <c r="H693" s="23">
        <v>64.0</v>
      </c>
      <c r="I693" s="23">
        <v>144.0</v>
      </c>
      <c r="J693" s="23">
        <v>17.0</v>
      </c>
      <c r="K693" s="23">
        <v>107.0</v>
      </c>
      <c r="L693" s="26">
        <v>16171.0</v>
      </c>
      <c r="M693" s="23">
        <v>0.0</v>
      </c>
      <c r="N693" s="23">
        <v>1320.0</v>
      </c>
      <c r="O693" s="23">
        <v>93.0</v>
      </c>
      <c r="P693" s="23">
        <v>28.0</v>
      </c>
      <c r="Q693" s="23">
        <v>3.0</v>
      </c>
      <c r="R693" s="23">
        <v>23.0</v>
      </c>
      <c r="S693" s="23">
        <v>16171.0</v>
      </c>
      <c r="T693" s="25">
        <v>0.0</v>
      </c>
      <c r="U693" s="25">
        <v>1497.0</v>
      </c>
      <c r="V693" s="25">
        <v>14.0</v>
      </c>
      <c r="W693" s="5"/>
      <c r="X693" s="27">
        <f t="shared" si="3"/>
        <v>268</v>
      </c>
      <c r="Y693" s="28">
        <f t="shared" si="4"/>
        <v>0.6388773148</v>
      </c>
      <c r="Z693" s="27" t="str">
        <f t="shared" si="5"/>
        <v>SI</v>
      </c>
    </row>
    <row r="694">
      <c r="A694" s="23">
        <v>691.0</v>
      </c>
      <c r="B694" s="10" t="s">
        <v>610</v>
      </c>
      <c r="C694" s="18">
        <v>42645.345555555556</v>
      </c>
      <c r="D694" s="18">
        <v>43661.745983796296</v>
      </c>
      <c r="E694" s="10" t="s">
        <v>39</v>
      </c>
      <c r="F694" s="23">
        <v>12.0</v>
      </c>
      <c r="G694" s="25">
        <v>1614.0</v>
      </c>
      <c r="H694" s="23">
        <v>71.0</v>
      </c>
      <c r="I694" s="23">
        <v>170.0</v>
      </c>
      <c r="J694" s="23">
        <v>37.0</v>
      </c>
      <c r="K694" s="23">
        <v>159.0</v>
      </c>
      <c r="L694" s="26">
        <v>30740.0</v>
      </c>
      <c r="M694" s="23">
        <v>0.0</v>
      </c>
      <c r="N694" s="23">
        <v>1281.0</v>
      </c>
      <c r="O694" s="23">
        <v>113.0</v>
      </c>
      <c r="P694" s="23">
        <v>6.0</v>
      </c>
      <c r="Q694" s="23">
        <v>1.0</v>
      </c>
      <c r="R694" s="23">
        <v>9.0</v>
      </c>
      <c r="S694" s="23">
        <v>30740.0</v>
      </c>
      <c r="T694" s="25">
        <v>0.0</v>
      </c>
      <c r="U694" s="25">
        <v>1638.0</v>
      </c>
      <c r="V694" s="25">
        <v>11.0</v>
      </c>
      <c r="W694" s="5"/>
      <c r="X694" s="27">
        <f t="shared" si="3"/>
        <v>366</v>
      </c>
      <c r="Y694" s="28">
        <f t="shared" si="4"/>
        <v>0.05237268518</v>
      </c>
      <c r="Z694" s="27" t="str">
        <f t="shared" si="5"/>
        <v>SI</v>
      </c>
    </row>
    <row r="695">
      <c r="A695" s="23">
        <v>692.0</v>
      </c>
      <c r="B695" s="10" t="s">
        <v>652</v>
      </c>
      <c r="C695" s="18">
        <v>42370.45607638889</v>
      </c>
      <c r="D695" s="18">
        <v>43661.5253125</v>
      </c>
      <c r="E695" s="10" t="s">
        <v>39</v>
      </c>
      <c r="F695" s="23">
        <v>119.0</v>
      </c>
      <c r="G695" s="25">
        <v>1614.0</v>
      </c>
      <c r="H695" s="23">
        <v>40.0</v>
      </c>
      <c r="I695" s="23">
        <v>1357.0</v>
      </c>
      <c r="J695" s="23">
        <v>254.0</v>
      </c>
      <c r="K695" s="23">
        <v>732.0</v>
      </c>
      <c r="L695" s="26">
        <v>71334.0</v>
      </c>
      <c r="M695" s="23">
        <v>0.44</v>
      </c>
      <c r="N695" s="23">
        <v>1399.0</v>
      </c>
      <c r="O695" s="23">
        <v>60.0</v>
      </c>
      <c r="P695" s="23">
        <v>113.0</v>
      </c>
      <c r="Q695" s="23">
        <v>13.0</v>
      </c>
      <c r="R695" s="23">
        <v>86.0</v>
      </c>
      <c r="S695" s="23">
        <v>71334.0</v>
      </c>
      <c r="T695" s="25">
        <v>0.44</v>
      </c>
      <c r="U695" s="25">
        <v>1370.0</v>
      </c>
      <c r="V695" s="14" t="s">
        <v>36</v>
      </c>
      <c r="W695" s="5"/>
      <c r="X695" s="27">
        <f t="shared" si="3"/>
        <v>2343</v>
      </c>
      <c r="Y695" s="28">
        <f t="shared" si="4"/>
        <v>0.2730439815</v>
      </c>
      <c r="Z695" s="27" t="str">
        <f t="shared" si="5"/>
        <v>SI</v>
      </c>
    </row>
    <row r="696">
      <c r="A696" s="23">
        <v>693.0</v>
      </c>
      <c r="B696" s="10" t="s">
        <v>1292</v>
      </c>
      <c r="C696" s="18">
        <v>42919.24559027778</v>
      </c>
      <c r="D696" s="18">
        <v>43661.69482638889</v>
      </c>
      <c r="E696" s="10" t="s">
        <v>39</v>
      </c>
      <c r="F696" s="23">
        <v>4.0</v>
      </c>
      <c r="G696" s="25">
        <v>1614.0</v>
      </c>
      <c r="H696" s="23">
        <v>124.0</v>
      </c>
      <c r="I696" s="23">
        <v>76.0</v>
      </c>
      <c r="J696" s="23">
        <v>10.0</v>
      </c>
      <c r="K696" s="23">
        <v>52.0</v>
      </c>
      <c r="L696" s="26">
        <v>35241.0</v>
      </c>
      <c r="M696" s="23">
        <v>0.0</v>
      </c>
      <c r="N696" s="23">
        <v>1413.0</v>
      </c>
      <c r="O696" s="23">
        <v>218.0</v>
      </c>
      <c r="P696" s="23">
        <v>2.0</v>
      </c>
      <c r="Q696" s="23">
        <v>0.0</v>
      </c>
      <c r="R696" s="23">
        <v>0.0</v>
      </c>
      <c r="S696" s="23">
        <v>35241.0</v>
      </c>
      <c r="T696" s="25">
        <v>0.0</v>
      </c>
      <c r="U696" s="25">
        <v>1681.0</v>
      </c>
      <c r="V696" s="14" t="s">
        <v>36</v>
      </c>
      <c r="W696" s="5"/>
      <c r="X696" s="27">
        <f t="shared" si="3"/>
        <v>138</v>
      </c>
      <c r="Y696" s="28">
        <f t="shared" si="4"/>
        <v>0.1035300926</v>
      </c>
      <c r="Z696" s="27" t="str">
        <f t="shared" si="5"/>
        <v/>
      </c>
    </row>
    <row r="697">
      <c r="A697" s="23">
        <v>694.0</v>
      </c>
      <c r="B697" s="10" t="s">
        <v>348</v>
      </c>
      <c r="C697" s="18">
        <v>42908.4975462963</v>
      </c>
      <c r="D697" s="18">
        <v>43660.778078703705</v>
      </c>
      <c r="E697" s="10" t="s">
        <v>35</v>
      </c>
      <c r="F697" s="23">
        <v>2.0</v>
      </c>
      <c r="G697" s="25">
        <v>1614.0</v>
      </c>
      <c r="H697" s="23">
        <v>81.0</v>
      </c>
      <c r="I697" s="23">
        <v>428.0</v>
      </c>
      <c r="J697" s="23">
        <v>82.0</v>
      </c>
      <c r="K697" s="23">
        <v>416.0</v>
      </c>
      <c r="L697" s="26">
        <v>10522.0</v>
      </c>
      <c r="M697" s="23">
        <v>0.0</v>
      </c>
      <c r="N697" s="23">
        <v>880.0</v>
      </c>
      <c r="O697" s="23">
        <v>277.0</v>
      </c>
      <c r="P697" s="23">
        <v>0.0</v>
      </c>
      <c r="Q697" s="23">
        <v>0.0</v>
      </c>
      <c r="R697" s="23">
        <v>1.0</v>
      </c>
      <c r="S697" s="23">
        <v>10522.0</v>
      </c>
      <c r="T697" s="25">
        <v>0.0</v>
      </c>
      <c r="U697" s="25">
        <v>1463.0</v>
      </c>
      <c r="V697" s="14" t="s">
        <v>36</v>
      </c>
      <c r="W697" s="5"/>
      <c r="X697" s="27">
        <f t="shared" si="3"/>
        <v>926</v>
      </c>
      <c r="Y697" s="28">
        <f t="shared" si="4"/>
        <v>1.020277778</v>
      </c>
      <c r="Z697" s="27" t="str">
        <f t="shared" si="5"/>
        <v>SI</v>
      </c>
    </row>
    <row r="698">
      <c r="A698" s="23">
        <v>695.0</v>
      </c>
      <c r="B698" s="10" t="s">
        <v>1294</v>
      </c>
      <c r="C698" s="18">
        <v>42871.31251157408</v>
      </c>
      <c r="D698" s="18">
        <v>43648.774351851855</v>
      </c>
      <c r="E698" s="10" t="s">
        <v>39</v>
      </c>
      <c r="F698" s="23">
        <v>0.0</v>
      </c>
      <c r="G698" s="25">
        <v>1613.0</v>
      </c>
      <c r="H698" s="23">
        <v>101.0</v>
      </c>
      <c r="I698" s="23">
        <v>149.0</v>
      </c>
      <c r="J698" s="23">
        <v>13.0</v>
      </c>
      <c r="K698" s="23">
        <v>62.0</v>
      </c>
      <c r="L698" s="26">
        <v>25977.0</v>
      </c>
      <c r="M698" s="23">
        <v>0.0</v>
      </c>
      <c r="N698" s="10" t="s">
        <v>36</v>
      </c>
      <c r="O698" s="10" t="s">
        <v>36</v>
      </c>
      <c r="P698" s="23">
        <v>0.0</v>
      </c>
      <c r="Q698" s="23">
        <v>0.0</v>
      </c>
      <c r="R698" s="23">
        <v>0.0</v>
      </c>
      <c r="S698" s="10" t="s">
        <v>36</v>
      </c>
      <c r="T698" s="14" t="s">
        <v>36</v>
      </c>
      <c r="U698" s="25">
        <v>1244.0</v>
      </c>
      <c r="V698" s="14" t="s">
        <v>36</v>
      </c>
      <c r="W698" s="5"/>
      <c r="X698" s="27">
        <f t="shared" si="3"/>
        <v>224</v>
      </c>
      <c r="Y698" s="28">
        <f t="shared" si="4"/>
        <v>13.02400463</v>
      </c>
      <c r="Z698" s="27" t="str">
        <f t="shared" si="5"/>
        <v/>
      </c>
    </row>
    <row r="699">
      <c r="A699" s="23">
        <v>696.0</v>
      </c>
      <c r="B699" s="10" t="s">
        <v>332</v>
      </c>
      <c r="C699" s="18">
        <v>42845.549988425926</v>
      </c>
      <c r="D699" s="18">
        <v>43661.729537037034</v>
      </c>
      <c r="E699" s="10" t="s">
        <v>39</v>
      </c>
      <c r="F699" s="23">
        <v>14.0</v>
      </c>
      <c r="G699" s="25">
        <v>1612.0</v>
      </c>
      <c r="H699" s="23">
        <v>52.0</v>
      </c>
      <c r="I699" s="23">
        <v>231.0</v>
      </c>
      <c r="J699" s="23">
        <v>58.0</v>
      </c>
      <c r="K699" s="23">
        <v>147.0</v>
      </c>
      <c r="L699" s="26">
        <v>7112.0</v>
      </c>
      <c r="M699" s="23">
        <v>0.0</v>
      </c>
      <c r="N699" s="10" t="s">
        <v>36</v>
      </c>
      <c r="O699" s="10" t="s">
        <v>36</v>
      </c>
      <c r="P699" s="23">
        <v>0.0</v>
      </c>
      <c r="Q699" s="23">
        <v>0.0</v>
      </c>
      <c r="R699" s="23">
        <v>0.0</v>
      </c>
      <c r="S699" s="10" t="s">
        <v>36</v>
      </c>
      <c r="T699" s="14" t="s">
        <v>36</v>
      </c>
      <c r="U699" s="25">
        <v>1484.0</v>
      </c>
      <c r="V699" s="25">
        <v>18.0</v>
      </c>
      <c r="W699" s="5"/>
      <c r="X699" s="27">
        <f t="shared" si="3"/>
        <v>436</v>
      </c>
      <c r="Y699" s="28">
        <f t="shared" si="4"/>
        <v>0.06881944444</v>
      </c>
      <c r="Z699" s="27" t="str">
        <f t="shared" si="5"/>
        <v>SI</v>
      </c>
    </row>
    <row r="700">
      <c r="A700" s="23">
        <v>697.0</v>
      </c>
      <c r="B700" s="10" t="s">
        <v>1296</v>
      </c>
      <c r="C700" s="18">
        <v>42820.29614583333</v>
      </c>
      <c r="D700" s="18">
        <v>43661.6781712963</v>
      </c>
      <c r="E700" s="10" t="s">
        <v>35</v>
      </c>
      <c r="F700" s="23">
        <v>0.0</v>
      </c>
      <c r="G700" s="25">
        <v>1612.0</v>
      </c>
      <c r="H700" s="23">
        <v>130.0</v>
      </c>
      <c r="I700" s="23">
        <v>14.0</v>
      </c>
      <c r="J700" s="23">
        <v>1.0</v>
      </c>
      <c r="K700" s="23">
        <v>2.0</v>
      </c>
      <c r="L700" s="26">
        <v>10788.0</v>
      </c>
      <c r="M700" s="23">
        <v>0.0</v>
      </c>
      <c r="N700" s="10" t="s">
        <v>36</v>
      </c>
      <c r="O700" s="10" t="s">
        <v>36</v>
      </c>
      <c r="P700" s="23">
        <v>0.0</v>
      </c>
      <c r="Q700" s="23">
        <v>0.0</v>
      </c>
      <c r="R700" s="23">
        <v>0.0</v>
      </c>
      <c r="S700" s="10" t="s">
        <v>36</v>
      </c>
      <c r="T700" s="14" t="s">
        <v>36</v>
      </c>
      <c r="U700" s="25">
        <v>2075.0</v>
      </c>
      <c r="V700" s="25">
        <v>22.0</v>
      </c>
      <c r="W700" s="5"/>
      <c r="X700" s="27">
        <f t="shared" si="3"/>
        <v>17</v>
      </c>
      <c r="Y700" s="28">
        <f t="shared" si="4"/>
        <v>0.1201851852</v>
      </c>
      <c r="Z700" s="27" t="str">
        <f t="shared" si="5"/>
        <v/>
      </c>
    </row>
    <row r="701">
      <c r="A701" s="23">
        <v>698.0</v>
      </c>
      <c r="B701" s="10" t="s">
        <v>406</v>
      </c>
      <c r="C701" s="18">
        <v>42951.86746527778</v>
      </c>
      <c r="D701" s="18">
        <v>43661.78</v>
      </c>
      <c r="E701" s="10" t="s">
        <v>39</v>
      </c>
      <c r="F701" s="23">
        <v>4.0</v>
      </c>
      <c r="G701" s="25">
        <v>1612.0</v>
      </c>
      <c r="H701" s="23">
        <v>58.0</v>
      </c>
      <c r="I701" s="23">
        <v>648.0</v>
      </c>
      <c r="J701" s="23">
        <v>72.0</v>
      </c>
      <c r="K701" s="23">
        <v>472.0</v>
      </c>
      <c r="L701" s="26">
        <v>14591.0</v>
      </c>
      <c r="M701" s="23">
        <v>0.0</v>
      </c>
      <c r="N701" s="23">
        <v>1511.0</v>
      </c>
      <c r="O701" s="23">
        <v>151.0</v>
      </c>
      <c r="P701" s="23">
        <v>11.0</v>
      </c>
      <c r="Q701" s="23">
        <v>1.0</v>
      </c>
      <c r="R701" s="23">
        <v>15.0</v>
      </c>
      <c r="S701" s="23">
        <v>14591.0</v>
      </c>
      <c r="T701" s="25">
        <v>0.0</v>
      </c>
      <c r="U701" s="25">
        <v>1159.0</v>
      </c>
      <c r="V701" s="14" t="s">
        <v>36</v>
      </c>
      <c r="W701" s="5"/>
      <c r="X701" s="27">
        <f t="shared" si="3"/>
        <v>1192</v>
      </c>
      <c r="Y701" s="28">
        <f t="shared" si="4"/>
        <v>0.01835648148</v>
      </c>
      <c r="Z701" s="27" t="str">
        <f t="shared" si="5"/>
        <v>SI</v>
      </c>
    </row>
    <row r="702">
      <c r="A702" s="23">
        <v>699.0</v>
      </c>
      <c r="B702" s="10" t="s">
        <v>1298</v>
      </c>
      <c r="C702" s="18">
        <v>43534.41621527778</v>
      </c>
      <c r="D702" s="18">
        <v>43661.54324074074</v>
      </c>
      <c r="E702" s="10" t="s">
        <v>39</v>
      </c>
      <c r="F702" s="23">
        <v>3.0</v>
      </c>
      <c r="G702" s="25">
        <v>1610.0</v>
      </c>
      <c r="H702" s="23">
        <v>66.0</v>
      </c>
      <c r="I702" s="23">
        <v>113.0</v>
      </c>
      <c r="J702" s="23">
        <v>6.0</v>
      </c>
      <c r="K702" s="23">
        <v>95.0</v>
      </c>
      <c r="L702" s="26">
        <v>14401.0</v>
      </c>
      <c r="M702" s="23">
        <v>0.0</v>
      </c>
      <c r="N702" s="10" t="s">
        <v>36</v>
      </c>
      <c r="O702" s="10" t="s">
        <v>36</v>
      </c>
      <c r="P702" s="23">
        <v>0.0</v>
      </c>
      <c r="Q702" s="23">
        <v>0.0</v>
      </c>
      <c r="R702" s="23">
        <v>0.0</v>
      </c>
      <c r="S702" s="10" t="s">
        <v>36</v>
      </c>
      <c r="T702" s="14" t="s">
        <v>36</v>
      </c>
      <c r="U702" s="25">
        <v>2094.0</v>
      </c>
      <c r="V702" s="25">
        <v>22.0</v>
      </c>
      <c r="W702" s="5"/>
      <c r="X702" s="27">
        <f t="shared" si="3"/>
        <v>214</v>
      </c>
      <c r="Y702" s="28">
        <f t="shared" si="4"/>
        <v>0.2551157407</v>
      </c>
      <c r="Z702" s="27" t="str">
        <f t="shared" si="5"/>
        <v/>
      </c>
    </row>
    <row r="703">
      <c r="A703" s="23">
        <v>700.0</v>
      </c>
      <c r="B703" s="10" t="s">
        <v>1300</v>
      </c>
      <c r="C703" s="18">
        <v>43612.47107638889</v>
      </c>
      <c r="D703" s="18">
        <v>43661.31543981482</v>
      </c>
      <c r="E703" s="10" t="s">
        <v>39</v>
      </c>
      <c r="F703" s="23">
        <v>2.0</v>
      </c>
      <c r="G703" s="25">
        <v>1610.0</v>
      </c>
      <c r="H703" s="23">
        <v>134.0</v>
      </c>
      <c r="I703" s="23">
        <v>8.0</v>
      </c>
      <c r="J703" s="23">
        <v>0.0</v>
      </c>
      <c r="K703" s="23">
        <v>1.0</v>
      </c>
      <c r="L703" s="26">
        <v>10582.0</v>
      </c>
      <c r="M703" s="23">
        <v>0.0</v>
      </c>
      <c r="N703" s="10" t="s">
        <v>36</v>
      </c>
      <c r="O703" s="10" t="s">
        <v>36</v>
      </c>
      <c r="P703" s="23">
        <v>0.0</v>
      </c>
      <c r="Q703" s="23">
        <v>0.0</v>
      </c>
      <c r="R703" s="23">
        <v>0.0</v>
      </c>
      <c r="S703" s="10" t="s">
        <v>36</v>
      </c>
      <c r="T703" s="14" t="s">
        <v>36</v>
      </c>
      <c r="U703" s="25">
        <v>1124.0</v>
      </c>
      <c r="V703" s="25">
        <v>10.0</v>
      </c>
      <c r="W703" s="5"/>
      <c r="X703" s="27">
        <f t="shared" si="3"/>
        <v>9</v>
      </c>
      <c r="Y703" s="28">
        <f t="shared" si="4"/>
        <v>0.4829166667</v>
      </c>
      <c r="Z703" s="27" t="str">
        <f t="shared" si="5"/>
        <v/>
      </c>
    </row>
    <row r="704">
      <c r="A704" s="23">
        <v>701.0</v>
      </c>
      <c r="B704" s="10" t="s">
        <v>1301</v>
      </c>
      <c r="C704" s="18">
        <v>43033.2325462963</v>
      </c>
      <c r="D704" s="18">
        <v>43661.50550925926</v>
      </c>
      <c r="E704" s="10" t="s">
        <v>39</v>
      </c>
      <c r="F704" s="23">
        <v>0.0</v>
      </c>
      <c r="G704" s="25">
        <v>1610.0</v>
      </c>
      <c r="H704" s="23">
        <v>135.0</v>
      </c>
      <c r="I704" s="23">
        <v>44.0</v>
      </c>
      <c r="J704" s="23">
        <v>3.0</v>
      </c>
      <c r="K704" s="23">
        <v>19.0</v>
      </c>
      <c r="L704" s="26">
        <v>24905.0</v>
      </c>
      <c r="M704" s="23">
        <v>0.0</v>
      </c>
      <c r="N704" s="10" t="s">
        <v>36</v>
      </c>
      <c r="O704" s="10" t="s">
        <v>36</v>
      </c>
      <c r="P704" s="23">
        <v>0.0</v>
      </c>
      <c r="Q704" s="23">
        <v>0.0</v>
      </c>
      <c r="R704" s="23">
        <v>0.0</v>
      </c>
      <c r="S704" s="10" t="s">
        <v>36</v>
      </c>
      <c r="T704" s="14" t="s">
        <v>36</v>
      </c>
      <c r="U704" s="25">
        <v>1687.0</v>
      </c>
      <c r="V704" s="14" t="s">
        <v>36</v>
      </c>
      <c r="W704" s="5"/>
      <c r="X704" s="27">
        <f t="shared" si="3"/>
        <v>66</v>
      </c>
      <c r="Y704" s="28">
        <f t="shared" si="4"/>
        <v>0.2928472222</v>
      </c>
      <c r="Z704" s="27" t="str">
        <f t="shared" si="5"/>
        <v/>
      </c>
    </row>
    <row r="705">
      <c r="A705" s="23">
        <v>702.0</v>
      </c>
      <c r="B705" s="10" t="s">
        <v>1303</v>
      </c>
      <c r="C705" s="18">
        <v>42793.2908912037</v>
      </c>
      <c r="D705" s="18">
        <v>43661.74122685185</v>
      </c>
      <c r="E705" s="10" t="s">
        <v>39</v>
      </c>
      <c r="F705" s="23">
        <v>3.0</v>
      </c>
      <c r="G705" s="25">
        <v>1610.0</v>
      </c>
      <c r="H705" s="23">
        <v>93.0</v>
      </c>
      <c r="I705" s="23">
        <v>89.0</v>
      </c>
      <c r="J705" s="23">
        <v>16.0</v>
      </c>
      <c r="K705" s="23">
        <v>37.0</v>
      </c>
      <c r="L705" s="26">
        <v>25466.0</v>
      </c>
      <c r="M705" s="23">
        <v>0.0</v>
      </c>
      <c r="N705" s="23">
        <v>1335.0</v>
      </c>
      <c r="O705" s="23">
        <v>235.0</v>
      </c>
      <c r="P705" s="23">
        <v>2.0</v>
      </c>
      <c r="Q705" s="23">
        <v>0.0</v>
      </c>
      <c r="R705" s="23">
        <v>0.0</v>
      </c>
      <c r="S705" s="23">
        <v>25466.0</v>
      </c>
      <c r="T705" s="25">
        <v>0.0</v>
      </c>
      <c r="U705" s="25">
        <v>1798.0</v>
      </c>
      <c r="V705" s="14" t="s">
        <v>36</v>
      </c>
      <c r="W705" s="5"/>
      <c r="X705" s="27">
        <f t="shared" si="3"/>
        <v>142</v>
      </c>
      <c r="Y705" s="28">
        <f t="shared" si="4"/>
        <v>0.05712962963</v>
      </c>
      <c r="Z705" s="27" t="str">
        <f t="shared" si="5"/>
        <v/>
      </c>
    </row>
    <row r="706">
      <c r="A706" s="23">
        <v>703.0</v>
      </c>
      <c r="B706" s="10" t="s">
        <v>670</v>
      </c>
      <c r="C706" s="18">
        <v>42872.22545138889</v>
      </c>
      <c r="D706" s="18">
        <v>43661.697291666664</v>
      </c>
      <c r="E706" s="10" t="s">
        <v>39</v>
      </c>
      <c r="F706" s="23">
        <v>0.0</v>
      </c>
      <c r="G706" s="25">
        <v>1610.0</v>
      </c>
      <c r="H706" s="23">
        <v>96.0</v>
      </c>
      <c r="I706" s="23">
        <v>49.0</v>
      </c>
      <c r="J706" s="23">
        <v>4.0</v>
      </c>
      <c r="K706" s="23">
        <v>26.0</v>
      </c>
      <c r="L706" s="26">
        <v>15037.0</v>
      </c>
      <c r="M706" s="23">
        <v>0.0</v>
      </c>
      <c r="N706" s="23">
        <v>1234.0</v>
      </c>
      <c r="O706" s="23">
        <v>221.0</v>
      </c>
      <c r="P706" s="23">
        <v>2.0</v>
      </c>
      <c r="Q706" s="23">
        <v>0.0</v>
      </c>
      <c r="R706" s="23">
        <v>0.0</v>
      </c>
      <c r="S706" s="23">
        <v>15037.0</v>
      </c>
      <c r="T706" s="25">
        <v>0.0</v>
      </c>
      <c r="U706" s="25">
        <v>1510.0</v>
      </c>
      <c r="V706" s="25">
        <v>13.0</v>
      </c>
      <c r="W706" s="5"/>
      <c r="X706" s="27">
        <f t="shared" si="3"/>
        <v>79</v>
      </c>
      <c r="Y706" s="28">
        <f t="shared" si="4"/>
        <v>0.1010648148</v>
      </c>
      <c r="Z706" s="27" t="str">
        <f t="shared" si="5"/>
        <v>SI</v>
      </c>
    </row>
    <row r="707">
      <c r="A707" s="23">
        <v>704.0</v>
      </c>
      <c r="B707" s="10" t="s">
        <v>1305</v>
      </c>
      <c r="C707" s="18">
        <v>43529.63349537037</v>
      </c>
      <c r="D707" s="18">
        <v>43661.672106481485</v>
      </c>
      <c r="E707" s="10" t="s">
        <v>39</v>
      </c>
      <c r="F707" s="23">
        <v>4.0</v>
      </c>
      <c r="G707" s="25">
        <v>1609.0</v>
      </c>
      <c r="H707" s="23">
        <v>73.0</v>
      </c>
      <c r="I707" s="23">
        <v>43.0</v>
      </c>
      <c r="J707" s="23">
        <v>1.0</v>
      </c>
      <c r="K707" s="23">
        <v>19.0</v>
      </c>
      <c r="L707" s="26">
        <v>14651.0</v>
      </c>
      <c r="M707" s="23">
        <v>0.0</v>
      </c>
      <c r="N707" s="10" t="s">
        <v>36</v>
      </c>
      <c r="O707" s="10" t="s">
        <v>36</v>
      </c>
      <c r="P707" s="23">
        <v>0.0</v>
      </c>
      <c r="Q707" s="23">
        <v>0.0</v>
      </c>
      <c r="R707" s="23">
        <v>0.0</v>
      </c>
      <c r="S707" s="10" t="s">
        <v>36</v>
      </c>
      <c r="T707" s="14" t="s">
        <v>36</v>
      </c>
      <c r="U707" s="25">
        <v>465.0</v>
      </c>
      <c r="V707" s="14" t="s">
        <v>36</v>
      </c>
      <c r="W707" s="5"/>
      <c r="X707" s="27">
        <f t="shared" si="3"/>
        <v>63</v>
      </c>
      <c r="Y707" s="28">
        <f t="shared" si="4"/>
        <v>0.12625</v>
      </c>
      <c r="Z707" s="27" t="str">
        <f t="shared" si="5"/>
        <v/>
      </c>
    </row>
    <row r="708">
      <c r="A708" s="23">
        <v>705.0</v>
      </c>
      <c r="B708" s="10" t="s">
        <v>1306</v>
      </c>
      <c r="C708" s="18">
        <v>42955.658900462964</v>
      </c>
      <c r="D708" s="18">
        <v>43546.54466435185</v>
      </c>
      <c r="E708" s="10" t="s">
        <v>39</v>
      </c>
      <c r="F708" s="23">
        <v>0.0</v>
      </c>
      <c r="G708" s="25">
        <v>1609.0</v>
      </c>
      <c r="H708" s="23">
        <v>71.0</v>
      </c>
      <c r="I708" s="23">
        <v>68.0</v>
      </c>
      <c r="J708" s="23">
        <v>6.0</v>
      </c>
      <c r="K708" s="23">
        <v>98.0</v>
      </c>
      <c r="L708" s="26">
        <v>81054.0</v>
      </c>
      <c r="M708" s="23">
        <v>0.0</v>
      </c>
      <c r="N708" s="10" t="s">
        <v>36</v>
      </c>
      <c r="O708" s="10" t="s">
        <v>36</v>
      </c>
      <c r="P708" s="23">
        <v>0.0</v>
      </c>
      <c r="Q708" s="23">
        <v>0.0</v>
      </c>
      <c r="R708" s="23">
        <v>0.0</v>
      </c>
      <c r="S708" s="10" t="s">
        <v>36</v>
      </c>
      <c r="T708" s="14" t="s">
        <v>36</v>
      </c>
      <c r="U708" s="25">
        <v>1205.0</v>
      </c>
      <c r="V708" s="14" t="s">
        <v>36</v>
      </c>
      <c r="W708" s="5"/>
      <c r="X708" s="27">
        <f t="shared" si="3"/>
        <v>172</v>
      </c>
      <c r="Y708" s="28">
        <f t="shared" si="4"/>
        <v>115.2536921</v>
      </c>
      <c r="Z708" s="27" t="str">
        <f t="shared" si="5"/>
        <v/>
      </c>
    </row>
    <row r="709">
      <c r="A709" s="23">
        <v>706.0</v>
      </c>
      <c r="B709" s="10" t="s">
        <v>1308</v>
      </c>
      <c r="C709" s="18">
        <v>42928.651724537034</v>
      </c>
      <c r="D709" s="18">
        <v>43633.535844907405</v>
      </c>
      <c r="E709" s="10" t="s">
        <v>39</v>
      </c>
      <c r="F709" s="23">
        <v>0.0</v>
      </c>
      <c r="G709" s="25">
        <v>1609.0</v>
      </c>
      <c r="H709" s="23">
        <v>104.0</v>
      </c>
      <c r="I709" s="23">
        <v>68.0</v>
      </c>
      <c r="J709" s="23">
        <v>3.0</v>
      </c>
      <c r="K709" s="23">
        <v>6.0</v>
      </c>
      <c r="L709" s="26">
        <v>4129.0</v>
      </c>
      <c r="M709" s="23">
        <v>0.0</v>
      </c>
      <c r="N709" s="10" t="s">
        <v>36</v>
      </c>
      <c r="O709" s="10" t="s">
        <v>36</v>
      </c>
      <c r="P709" s="23">
        <v>0.0</v>
      </c>
      <c r="Q709" s="23">
        <v>0.0</v>
      </c>
      <c r="R709" s="23">
        <v>0.0</v>
      </c>
      <c r="S709" s="10" t="s">
        <v>36</v>
      </c>
      <c r="T709" s="14" t="s">
        <v>36</v>
      </c>
      <c r="U709" s="25">
        <v>844.0</v>
      </c>
      <c r="V709" s="14" t="s">
        <v>36</v>
      </c>
      <c r="W709" s="5"/>
      <c r="X709" s="27">
        <f t="shared" si="3"/>
        <v>77</v>
      </c>
      <c r="Y709" s="28">
        <f t="shared" si="4"/>
        <v>28.26251157</v>
      </c>
      <c r="Z709" s="27" t="str">
        <f t="shared" si="5"/>
        <v/>
      </c>
    </row>
    <row r="710">
      <c r="A710" s="23">
        <v>707.0</v>
      </c>
      <c r="B710" s="10" t="s">
        <v>643</v>
      </c>
      <c r="C710" s="18">
        <v>42714.80861111111</v>
      </c>
      <c r="D710" s="18">
        <v>43645.47232638889</v>
      </c>
      <c r="E710" s="10" t="s">
        <v>39</v>
      </c>
      <c r="F710" s="23">
        <v>0.0</v>
      </c>
      <c r="G710" s="25">
        <v>1609.0</v>
      </c>
      <c r="H710" s="23">
        <v>72.0</v>
      </c>
      <c r="I710" s="23">
        <v>142.0</v>
      </c>
      <c r="J710" s="23">
        <v>23.0</v>
      </c>
      <c r="K710" s="23">
        <v>106.0</v>
      </c>
      <c r="L710" s="26">
        <v>7926.0</v>
      </c>
      <c r="M710" s="23">
        <v>100.0</v>
      </c>
      <c r="N710" s="23">
        <v>1341.0</v>
      </c>
      <c r="O710" s="23">
        <v>99.0</v>
      </c>
      <c r="P710" s="23">
        <v>18.0</v>
      </c>
      <c r="Q710" s="23">
        <v>4.0</v>
      </c>
      <c r="R710" s="23">
        <v>14.0</v>
      </c>
      <c r="S710" s="23">
        <v>7926.0</v>
      </c>
      <c r="T710" s="25">
        <v>100.0</v>
      </c>
      <c r="U710" s="25">
        <v>1537.0</v>
      </c>
      <c r="V710" s="14" t="s">
        <v>36</v>
      </c>
      <c r="W710" s="5"/>
      <c r="X710" s="27">
        <f t="shared" si="3"/>
        <v>271</v>
      </c>
      <c r="Y710" s="28">
        <f t="shared" si="4"/>
        <v>16.32603009</v>
      </c>
      <c r="Z710" s="27" t="str">
        <f t="shared" si="5"/>
        <v>SI</v>
      </c>
    </row>
    <row r="711">
      <c r="A711" s="23">
        <v>708.0</v>
      </c>
      <c r="B711" s="10" t="s">
        <v>230</v>
      </c>
      <c r="C711" s="18">
        <v>42210.48490740741</v>
      </c>
      <c r="D711" s="18">
        <v>43660.80384259259</v>
      </c>
      <c r="E711" s="10" t="s">
        <v>39</v>
      </c>
      <c r="F711" s="23">
        <v>0.0</v>
      </c>
      <c r="G711" s="25">
        <v>1608.0</v>
      </c>
      <c r="H711" s="23">
        <v>74.0</v>
      </c>
      <c r="I711" s="23">
        <v>299.0</v>
      </c>
      <c r="J711" s="23">
        <v>40.0</v>
      </c>
      <c r="K711" s="23">
        <v>164.0</v>
      </c>
      <c r="L711" s="26">
        <v>25787.0</v>
      </c>
      <c r="M711" s="23">
        <v>0.0</v>
      </c>
      <c r="N711" s="23">
        <v>1154.0</v>
      </c>
      <c r="O711" s="23">
        <v>145.0</v>
      </c>
      <c r="P711" s="23">
        <v>5.0</v>
      </c>
      <c r="Q711" s="23">
        <v>2.0</v>
      </c>
      <c r="R711" s="23">
        <v>5.0</v>
      </c>
      <c r="S711" s="23">
        <v>25787.0</v>
      </c>
      <c r="T711" s="25">
        <v>0.0</v>
      </c>
      <c r="U711" s="25">
        <v>1487.0</v>
      </c>
      <c r="V711" s="14" t="s">
        <v>36</v>
      </c>
      <c r="W711" s="5"/>
      <c r="X711" s="27">
        <f t="shared" si="3"/>
        <v>503</v>
      </c>
      <c r="Y711" s="28">
        <f t="shared" si="4"/>
        <v>0.9945138889</v>
      </c>
      <c r="Z711" s="27" t="str">
        <f t="shared" si="5"/>
        <v>SI</v>
      </c>
    </row>
    <row r="712">
      <c r="A712" s="23">
        <v>709.0</v>
      </c>
      <c r="B712" s="10" t="s">
        <v>1311</v>
      </c>
      <c r="C712" s="18">
        <v>42963.60209490741</v>
      </c>
      <c r="D712" s="18">
        <v>43654.604791666665</v>
      </c>
      <c r="E712" s="10" t="s">
        <v>39</v>
      </c>
      <c r="F712" s="23">
        <v>0.0</v>
      </c>
      <c r="G712" s="25">
        <v>1608.0</v>
      </c>
      <c r="H712" s="23">
        <v>65.0</v>
      </c>
      <c r="I712" s="23">
        <v>354.0</v>
      </c>
      <c r="J712" s="23">
        <v>33.0</v>
      </c>
      <c r="K712" s="23">
        <v>267.0</v>
      </c>
      <c r="L712" s="26">
        <v>12243.0</v>
      </c>
      <c r="M712" s="23">
        <v>92.86</v>
      </c>
      <c r="N712" s="23">
        <v>1334.0</v>
      </c>
      <c r="O712" s="23">
        <v>282.0</v>
      </c>
      <c r="P712" s="23">
        <v>1.0</v>
      </c>
      <c r="Q712" s="23">
        <v>0.0</v>
      </c>
      <c r="R712" s="23">
        <v>0.0</v>
      </c>
      <c r="S712" s="23">
        <v>12243.0</v>
      </c>
      <c r="T712" s="25">
        <v>92.86</v>
      </c>
      <c r="U712" s="25">
        <v>1517.0</v>
      </c>
      <c r="V712" s="14" t="s">
        <v>36</v>
      </c>
      <c r="W712" s="5"/>
      <c r="X712" s="27">
        <f t="shared" si="3"/>
        <v>654</v>
      </c>
      <c r="Y712" s="28">
        <f t="shared" si="4"/>
        <v>7.193564815</v>
      </c>
      <c r="Z712" s="27" t="str">
        <f t="shared" si="5"/>
        <v/>
      </c>
    </row>
    <row r="713">
      <c r="A713" s="23">
        <v>710.0</v>
      </c>
      <c r="B713" s="10" t="s">
        <v>1312</v>
      </c>
      <c r="C713" s="18">
        <v>40023.704780092594</v>
      </c>
      <c r="D713" s="18">
        <v>43660.32125</v>
      </c>
      <c r="E713" s="10" t="s">
        <v>35</v>
      </c>
      <c r="F713" s="23">
        <v>1.0</v>
      </c>
      <c r="G713" s="25">
        <v>1608.0</v>
      </c>
      <c r="H713" s="23">
        <v>117.0</v>
      </c>
      <c r="I713" s="23">
        <v>117.0</v>
      </c>
      <c r="J713" s="23">
        <v>3.0</v>
      </c>
      <c r="K713" s="23">
        <v>35.0</v>
      </c>
      <c r="L713" s="26">
        <v>23358.0</v>
      </c>
      <c r="M713" s="23">
        <v>0.0</v>
      </c>
      <c r="N713" s="10" t="s">
        <v>36</v>
      </c>
      <c r="O713" s="10" t="s">
        <v>36</v>
      </c>
      <c r="P713" s="23">
        <v>0.0</v>
      </c>
      <c r="Q713" s="23">
        <v>0.0</v>
      </c>
      <c r="R713" s="23">
        <v>0.0</v>
      </c>
      <c r="S713" s="10" t="s">
        <v>36</v>
      </c>
      <c r="T713" s="14" t="s">
        <v>36</v>
      </c>
      <c r="U713" s="25">
        <v>1397.0</v>
      </c>
      <c r="V713" s="25">
        <v>17.0</v>
      </c>
      <c r="W713" s="5"/>
      <c r="X713" s="27">
        <f t="shared" si="3"/>
        <v>155</v>
      </c>
      <c r="Y713" s="28">
        <f t="shared" si="4"/>
        <v>1.477106481</v>
      </c>
      <c r="Z713" s="27" t="str">
        <f t="shared" si="5"/>
        <v/>
      </c>
    </row>
    <row r="714">
      <c r="A714" s="23">
        <v>711.0</v>
      </c>
      <c r="B714" s="10" t="s">
        <v>1314</v>
      </c>
      <c r="C714" s="18">
        <v>42792.222708333335</v>
      </c>
      <c r="D714" s="18">
        <v>43661.54244212963</v>
      </c>
      <c r="E714" s="10" t="s">
        <v>39</v>
      </c>
      <c r="F714" s="23">
        <v>0.0</v>
      </c>
      <c r="G714" s="25">
        <v>1607.0</v>
      </c>
      <c r="H714" s="23">
        <v>111.0</v>
      </c>
      <c r="I714" s="23">
        <v>15.0</v>
      </c>
      <c r="J714" s="23">
        <v>4.0</v>
      </c>
      <c r="K714" s="23">
        <v>9.0</v>
      </c>
      <c r="L714" s="26">
        <v>26074.0</v>
      </c>
      <c r="M714" s="23">
        <v>0.0</v>
      </c>
      <c r="N714" s="10" t="s">
        <v>36</v>
      </c>
      <c r="O714" s="10" t="s">
        <v>36</v>
      </c>
      <c r="P714" s="23">
        <v>0.0</v>
      </c>
      <c r="Q714" s="23">
        <v>0.0</v>
      </c>
      <c r="R714" s="23">
        <v>0.0</v>
      </c>
      <c r="S714" s="10" t="s">
        <v>36</v>
      </c>
      <c r="T714" s="14" t="s">
        <v>36</v>
      </c>
      <c r="U714" s="25">
        <v>2023.0</v>
      </c>
      <c r="V714" s="25">
        <v>23.0</v>
      </c>
      <c r="W714" s="5"/>
      <c r="X714" s="27">
        <f t="shared" si="3"/>
        <v>28</v>
      </c>
      <c r="Y714" s="28">
        <f t="shared" si="4"/>
        <v>0.2559143519</v>
      </c>
      <c r="Z714" s="27" t="str">
        <f t="shared" si="5"/>
        <v/>
      </c>
    </row>
    <row r="715">
      <c r="A715" s="23">
        <v>712.0</v>
      </c>
      <c r="B715" s="10" t="s">
        <v>1315</v>
      </c>
      <c r="C715" s="18">
        <v>43161.37672453704</v>
      </c>
      <c r="D715" s="18">
        <v>43661.717314814814</v>
      </c>
      <c r="E715" s="10" t="s">
        <v>39</v>
      </c>
      <c r="F715" s="23">
        <v>0.0</v>
      </c>
      <c r="G715" s="25">
        <v>1607.0</v>
      </c>
      <c r="H715" s="23">
        <v>116.0</v>
      </c>
      <c r="I715" s="23">
        <v>11.0</v>
      </c>
      <c r="J715" s="23">
        <v>2.0</v>
      </c>
      <c r="K715" s="23">
        <v>5.0</v>
      </c>
      <c r="L715" s="26">
        <v>20724.0</v>
      </c>
      <c r="M715" s="23">
        <v>0.0</v>
      </c>
      <c r="N715" s="23">
        <v>1417.0</v>
      </c>
      <c r="O715" s="23">
        <v>215.0</v>
      </c>
      <c r="P715" s="23">
        <v>2.0</v>
      </c>
      <c r="Q715" s="23">
        <v>0.0</v>
      </c>
      <c r="R715" s="23">
        <v>0.0</v>
      </c>
      <c r="S715" s="23">
        <v>20724.0</v>
      </c>
      <c r="T715" s="25">
        <v>0.0</v>
      </c>
      <c r="U715" s="25">
        <v>1603.0</v>
      </c>
      <c r="V715" s="14" t="s">
        <v>36</v>
      </c>
      <c r="W715" s="5"/>
      <c r="X715" s="27">
        <f t="shared" si="3"/>
        <v>18</v>
      </c>
      <c r="Y715" s="28">
        <f t="shared" si="4"/>
        <v>0.08104166666</v>
      </c>
      <c r="Z715" s="27" t="str">
        <f t="shared" si="5"/>
        <v/>
      </c>
    </row>
    <row r="716">
      <c r="A716" s="23">
        <v>713.0</v>
      </c>
      <c r="B716" s="10" t="s">
        <v>1317</v>
      </c>
      <c r="C716" s="18">
        <v>43592.429710648146</v>
      </c>
      <c r="D716" s="18">
        <v>43661.09976851852</v>
      </c>
      <c r="E716" s="10" t="s">
        <v>35</v>
      </c>
      <c r="F716" s="23">
        <v>11.0</v>
      </c>
      <c r="G716" s="25">
        <v>1606.0</v>
      </c>
      <c r="H716" s="23">
        <v>84.0</v>
      </c>
      <c r="I716" s="23">
        <v>55.0</v>
      </c>
      <c r="J716" s="23">
        <v>2.0</v>
      </c>
      <c r="K716" s="23">
        <v>35.0</v>
      </c>
      <c r="L716" s="26">
        <v>62383.0</v>
      </c>
      <c r="M716" s="23">
        <v>4.0</v>
      </c>
      <c r="N716" s="23">
        <v>1182.0</v>
      </c>
      <c r="O716" s="23">
        <v>208.0</v>
      </c>
      <c r="P716" s="23">
        <v>4.0</v>
      </c>
      <c r="Q716" s="23">
        <v>0.0</v>
      </c>
      <c r="R716" s="23">
        <v>1.0</v>
      </c>
      <c r="S716" s="23">
        <v>62383.0</v>
      </c>
      <c r="T716" s="25">
        <v>4.0</v>
      </c>
      <c r="U716" s="25">
        <v>1835.0</v>
      </c>
      <c r="V716" s="25">
        <v>17.0</v>
      </c>
      <c r="W716" s="5"/>
      <c r="X716" s="27">
        <f t="shared" si="3"/>
        <v>92</v>
      </c>
      <c r="Y716" s="28">
        <f t="shared" si="4"/>
        <v>0.698587963</v>
      </c>
      <c r="Z716" s="27" t="str">
        <f t="shared" si="5"/>
        <v/>
      </c>
    </row>
    <row r="717">
      <c r="A717" s="23">
        <v>714.0</v>
      </c>
      <c r="B717" s="10" t="s">
        <v>1319</v>
      </c>
      <c r="C717" s="18">
        <v>41512.310532407406</v>
      </c>
      <c r="D717" s="18">
        <v>43661.310266203705</v>
      </c>
      <c r="E717" s="10" t="s">
        <v>39</v>
      </c>
      <c r="F717" s="23">
        <v>0.0</v>
      </c>
      <c r="G717" s="25">
        <v>1606.0</v>
      </c>
      <c r="H717" s="23">
        <v>121.0</v>
      </c>
      <c r="I717" s="23">
        <v>97.0</v>
      </c>
      <c r="J717" s="23">
        <v>19.0</v>
      </c>
      <c r="K717" s="23">
        <v>79.0</v>
      </c>
      <c r="L717" s="26">
        <v>14814.0</v>
      </c>
      <c r="M717" s="23">
        <v>0.0</v>
      </c>
      <c r="N717" s="23">
        <v>1492.0</v>
      </c>
      <c r="O717" s="23">
        <v>154.0</v>
      </c>
      <c r="P717" s="23">
        <v>6.0</v>
      </c>
      <c r="Q717" s="23">
        <v>1.0</v>
      </c>
      <c r="R717" s="23">
        <v>2.0</v>
      </c>
      <c r="S717" s="23">
        <v>14814.0</v>
      </c>
      <c r="T717" s="25">
        <v>0.0</v>
      </c>
      <c r="U717" s="25">
        <v>1788.0</v>
      </c>
      <c r="V717" s="25">
        <v>33.0</v>
      </c>
      <c r="W717" s="5"/>
      <c r="X717" s="27">
        <f t="shared" si="3"/>
        <v>195</v>
      </c>
      <c r="Y717" s="28">
        <f t="shared" si="4"/>
        <v>0.4880902778</v>
      </c>
      <c r="Z717" s="27" t="str">
        <f t="shared" si="5"/>
        <v/>
      </c>
    </row>
    <row r="718">
      <c r="A718" s="23">
        <v>715.0</v>
      </c>
      <c r="B718" s="10" t="s">
        <v>673</v>
      </c>
      <c r="C718" s="18">
        <v>40925.54336805556</v>
      </c>
      <c r="D718" s="18">
        <v>43652.719293981485</v>
      </c>
      <c r="E718" s="10" t="s">
        <v>39</v>
      </c>
      <c r="F718" s="23">
        <v>0.0</v>
      </c>
      <c r="G718" s="25">
        <v>1606.0</v>
      </c>
      <c r="H718" s="23">
        <v>78.0</v>
      </c>
      <c r="I718" s="23">
        <v>664.0</v>
      </c>
      <c r="J718" s="23">
        <v>99.0</v>
      </c>
      <c r="K718" s="23">
        <v>571.0</v>
      </c>
      <c r="L718" s="26">
        <v>8342.0</v>
      </c>
      <c r="M718" s="23">
        <v>28.57</v>
      </c>
      <c r="N718" s="10" t="s">
        <v>36</v>
      </c>
      <c r="O718" s="10" t="s">
        <v>36</v>
      </c>
      <c r="P718" s="23">
        <v>0.0</v>
      </c>
      <c r="Q718" s="23">
        <v>0.0</v>
      </c>
      <c r="R718" s="23">
        <v>0.0</v>
      </c>
      <c r="S718" s="10" t="s">
        <v>36</v>
      </c>
      <c r="T718" s="14" t="s">
        <v>36</v>
      </c>
      <c r="U718" s="25">
        <v>2079.0</v>
      </c>
      <c r="V718" s="14" t="s">
        <v>36</v>
      </c>
      <c r="W718" s="5"/>
      <c r="X718" s="27">
        <f t="shared" si="3"/>
        <v>1334</v>
      </c>
      <c r="Y718" s="28">
        <f t="shared" si="4"/>
        <v>9.0790625</v>
      </c>
      <c r="Z718" s="27" t="str">
        <f t="shared" si="5"/>
        <v>SI</v>
      </c>
    </row>
    <row r="719">
      <c r="A719" s="23">
        <v>716.0</v>
      </c>
      <c r="B719" s="10" t="s">
        <v>399</v>
      </c>
      <c r="C719" s="18">
        <v>43102.78349537037</v>
      </c>
      <c r="D719" s="18">
        <v>43661.74103009259</v>
      </c>
      <c r="E719" s="10" t="s">
        <v>39</v>
      </c>
      <c r="F719" s="23">
        <v>13.0</v>
      </c>
      <c r="G719" s="25">
        <v>1605.0</v>
      </c>
      <c r="H719" s="23">
        <v>71.0</v>
      </c>
      <c r="I719" s="23">
        <v>149.0</v>
      </c>
      <c r="J719" s="23">
        <v>12.0</v>
      </c>
      <c r="K719" s="23">
        <v>97.0</v>
      </c>
      <c r="L719" s="26">
        <v>9396.0</v>
      </c>
      <c r="M719" s="23">
        <v>0.0</v>
      </c>
      <c r="N719" s="23">
        <v>1529.0</v>
      </c>
      <c r="O719" s="23">
        <v>87.0</v>
      </c>
      <c r="P719" s="23">
        <v>29.0</v>
      </c>
      <c r="Q719" s="23">
        <v>3.0</v>
      </c>
      <c r="R719" s="23">
        <v>10.0</v>
      </c>
      <c r="S719" s="23">
        <v>9396.0</v>
      </c>
      <c r="T719" s="25">
        <v>0.0</v>
      </c>
      <c r="U719" s="25">
        <v>1861.0</v>
      </c>
      <c r="V719" s="25">
        <v>21.0</v>
      </c>
      <c r="W719" s="5"/>
      <c r="X719" s="27">
        <f t="shared" si="3"/>
        <v>258</v>
      </c>
      <c r="Y719" s="28">
        <f t="shared" si="4"/>
        <v>0.05732638889</v>
      </c>
      <c r="Z719" s="27" t="str">
        <f t="shared" si="5"/>
        <v>SI</v>
      </c>
    </row>
    <row r="720">
      <c r="A720" s="23">
        <v>717.0</v>
      </c>
      <c r="B720" s="10" t="s">
        <v>1321</v>
      </c>
      <c r="C720" s="18">
        <v>40937.59855324074</v>
      </c>
      <c r="D720" s="18">
        <v>43649.196238425924</v>
      </c>
      <c r="E720" s="10" t="s">
        <v>35</v>
      </c>
      <c r="F720" s="23">
        <v>0.0</v>
      </c>
      <c r="G720" s="25">
        <v>1605.0</v>
      </c>
      <c r="H720" s="23">
        <v>195.0</v>
      </c>
      <c r="I720" s="23">
        <v>177.0</v>
      </c>
      <c r="J720" s="23">
        <v>11.0</v>
      </c>
      <c r="K720" s="23">
        <v>89.0</v>
      </c>
      <c r="L720" s="26">
        <v>32386.0</v>
      </c>
      <c r="M720" s="23">
        <v>0.0</v>
      </c>
      <c r="N720" s="10" t="s">
        <v>36</v>
      </c>
      <c r="O720" s="10" t="s">
        <v>36</v>
      </c>
      <c r="P720" s="23">
        <v>0.0</v>
      </c>
      <c r="Q720" s="23">
        <v>0.0</v>
      </c>
      <c r="R720" s="23">
        <v>0.0</v>
      </c>
      <c r="S720" s="10" t="s">
        <v>36</v>
      </c>
      <c r="T720" s="14" t="s">
        <v>36</v>
      </c>
      <c r="U720" s="25">
        <v>1787.0</v>
      </c>
      <c r="V720" s="14" t="s">
        <v>36</v>
      </c>
      <c r="W720" s="5"/>
      <c r="X720" s="27">
        <f t="shared" si="3"/>
        <v>277</v>
      </c>
      <c r="Y720" s="28">
        <f t="shared" si="4"/>
        <v>12.60211806</v>
      </c>
      <c r="Z720" s="27" t="str">
        <f t="shared" si="5"/>
        <v/>
      </c>
    </row>
    <row r="721">
      <c r="A721" s="23">
        <v>718.0</v>
      </c>
      <c r="B721" s="10" t="s">
        <v>1323</v>
      </c>
      <c r="C721" s="18">
        <v>43596.84079861111</v>
      </c>
      <c r="D721" s="18">
        <v>43661.7578125</v>
      </c>
      <c r="E721" s="10" t="s">
        <v>39</v>
      </c>
      <c r="F721" s="23">
        <v>0.0</v>
      </c>
      <c r="G721" s="25">
        <v>1603.0</v>
      </c>
      <c r="H721" s="23">
        <v>92.0</v>
      </c>
      <c r="I721" s="23">
        <v>112.0</v>
      </c>
      <c r="J721" s="23">
        <v>6.0</v>
      </c>
      <c r="K721" s="23">
        <v>103.0</v>
      </c>
      <c r="L721" s="26">
        <v>8173.0</v>
      </c>
      <c r="M721" s="23">
        <v>0.0</v>
      </c>
      <c r="N721" s="10" t="s">
        <v>36</v>
      </c>
      <c r="O721" s="10" t="s">
        <v>36</v>
      </c>
      <c r="P721" s="23">
        <v>0.0</v>
      </c>
      <c r="Q721" s="23">
        <v>0.0</v>
      </c>
      <c r="R721" s="23">
        <v>0.0</v>
      </c>
      <c r="S721" s="10" t="s">
        <v>36</v>
      </c>
      <c r="T721" s="14" t="s">
        <v>36</v>
      </c>
      <c r="U721" s="25">
        <v>1453.0</v>
      </c>
      <c r="V721" s="14" t="s">
        <v>36</v>
      </c>
      <c r="W721" s="5"/>
      <c r="X721" s="27">
        <f t="shared" si="3"/>
        <v>221</v>
      </c>
      <c r="Y721" s="28">
        <f t="shared" si="4"/>
        <v>0.04054398148</v>
      </c>
      <c r="Z721" s="27" t="str">
        <f t="shared" si="5"/>
        <v/>
      </c>
    </row>
    <row r="722">
      <c r="A722" s="23">
        <v>719.0</v>
      </c>
      <c r="B722" s="10" t="s">
        <v>1325</v>
      </c>
      <c r="C722" s="18">
        <v>40893.77831018518</v>
      </c>
      <c r="D722" s="18">
        <v>43661.652604166666</v>
      </c>
      <c r="E722" s="10" t="s">
        <v>39</v>
      </c>
      <c r="F722" s="23">
        <v>0.0</v>
      </c>
      <c r="G722" s="25">
        <v>1603.0</v>
      </c>
      <c r="H722" s="23">
        <v>203.0</v>
      </c>
      <c r="I722" s="23">
        <v>7.0</v>
      </c>
      <c r="J722" s="23">
        <v>0.0</v>
      </c>
      <c r="K722" s="23">
        <v>1.0</v>
      </c>
      <c r="L722" s="26">
        <v>17150.0</v>
      </c>
      <c r="M722" s="23">
        <v>0.0</v>
      </c>
      <c r="N722" s="10" t="s">
        <v>36</v>
      </c>
      <c r="O722" s="10" t="s">
        <v>36</v>
      </c>
      <c r="P722" s="23">
        <v>0.0</v>
      </c>
      <c r="Q722" s="23">
        <v>0.0</v>
      </c>
      <c r="R722" s="23">
        <v>0.0</v>
      </c>
      <c r="S722" s="10" t="s">
        <v>36</v>
      </c>
      <c r="T722" s="14" t="s">
        <v>36</v>
      </c>
      <c r="U722" s="25">
        <v>1175.0</v>
      </c>
      <c r="V722" s="14" t="s">
        <v>36</v>
      </c>
      <c r="W722" s="5"/>
      <c r="X722" s="27">
        <f t="shared" si="3"/>
        <v>8</v>
      </c>
      <c r="Y722" s="28">
        <f t="shared" si="4"/>
        <v>0.1457523148</v>
      </c>
      <c r="Z722" s="27" t="str">
        <f t="shared" si="5"/>
        <v/>
      </c>
    </row>
    <row r="723">
      <c r="A723" s="23">
        <v>720.0</v>
      </c>
      <c r="B723" s="10" t="s">
        <v>680</v>
      </c>
      <c r="C723" s="18">
        <v>42914.190474537034</v>
      </c>
      <c r="D723" s="18">
        <v>43661.69090277778</v>
      </c>
      <c r="E723" s="10" t="s">
        <v>39</v>
      </c>
      <c r="F723" s="23">
        <v>18.0</v>
      </c>
      <c r="G723" s="25">
        <v>1603.0</v>
      </c>
      <c r="H723" s="23">
        <v>83.0</v>
      </c>
      <c r="I723" s="23">
        <v>75.0</v>
      </c>
      <c r="J723" s="23">
        <v>4.0</v>
      </c>
      <c r="K723" s="23">
        <v>35.0</v>
      </c>
      <c r="L723" s="26">
        <v>76604.0</v>
      </c>
      <c r="M723" s="23">
        <v>0.0</v>
      </c>
      <c r="N723" s="23">
        <v>1633.0</v>
      </c>
      <c r="O723" s="23">
        <v>100.0</v>
      </c>
      <c r="P723" s="23">
        <v>42.0</v>
      </c>
      <c r="Q723" s="23">
        <v>2.0</v>
      </c>
      <c r="R723" s="23">
        <v>27.0</v>
      </c>
      <c r="S723" s="23">
        <v>76604.0</v>
      </c>
      <c r="T723" s="25">
        <v>0.0</v>
      </c>
      <c r="U723" s="25">
        <v>1085.0</v>
      </c>
      <c r="V723" s="25">
        <v>4.0</v>
      </c>
      <c r="W723" s="5"/>
      <c r="X723" s="27">
        <f t="shared" si="3"/>
        <v>114</v>
      </c>
      <c r="Y723" s="28">
        <f t="shared" si="4"/>
        <v>0.1074537037</v>
      </c>
      <c r="Z723" s="27" t="str">
        <f t="shared" si="5"/>
        <v>SI</v>
      </c>
    </row>
    <row r="724">
      <c r="A724" s="23">
        <v>721.0</v>
      </c>
      <c r="B724" s="10" t="s">
        <v>1327</v>
      </c>
      <c r="C724" s="18">
        <v>43495.787881944445</v>
      </c>
      <c r="D724" s="18">
        <v>43661.50728009259</v>
      </c>
      <c r="E724" s="10" t="s">
        <v>39</v>
      </c>
      <c r="F724" s="23">
        <v>3.0</v>
      </c>
      <c r="G724" s="25">
        <v>1602.0</v>
      </c>
      <c r="H724" s="23">
        <v>94.0</v>
      </c>
      <c r="I724" s="23">
        <v>28.0</v>
      </c>
      <c r="J724" s="23">
        <v>0.0</v>
      </c>
      <c r="K724" s="23">
        <v>1.0</v>
      </c>
      <c r="L724" s="26">
        <v>54541.0</v>
      </c>
      <c r="M724" s="23">
        <v>0.0</v>
      </c>
      <c r="N724" s="10" t="s">
        <v>36</v>
      </c>
      <c r="O724" s="10" t="s">
        <v>36</v>
      </c>
      <c r="P724" s="23">
        <v>0.0</v>
      </c>
      <c r="Q724" s="23">
        <v>0.0</v>
      </c>
      <c r="R724" s="23">
        <v>0.0</v>
      </c>
      <c r="S724" s="10" t="s">
        <v>36</v>
      </c>
      <c r="T724" s="14" t="s">
        <v>36</v>
      </c>
      <c r="U724" s="25">
        <v>1232.0</v>
      </c>
      <c r="V724" s="25">
        <v>18.0</v>
      </c>
      <c r="W724" s="5"/>
      <c r="X724" s="27">
        <f t="shared" si="3"/>
        <v>29</v>
      </c>
      <c r="Y724" s="28">
        <f t="shared" si="4"/>
        <v>0.2910763889</v>
      </c>
      <c r="Z724" s="27" t="str">
        <f t="shared" si="5"/>
        <v/>
      </c>
    </row>
    <row r="725">
      <c r="A725" s="23">
        <v>722.0</v>
      </c>
      <c r="B725" s="10" t="s">
        <v>1328</v>
      </c>
      <c r="C725" s="18">
        <v>43610.37373842593</v>
      </c>
      <c r="D725" s="18">
        <v>43661.72597222222</v>
      </c>
      <c r="E725" s="10" t="s">
        <v>39</v>
      </c>
      <c r="F725" s="23">
        <v>0.0</v>
      </c>
      <c r="G725" s="25">
        <v>1602.0</v>
      </c>
      <c r="H725" s="23">
        <v>166.0</v>
      </c>
      <c r="I725" s="23">
        <v>7.0</v>
      </c>
      <c r="J725" s="23">
        <v>1.0</v>
      </c>
      <c r="K725" s="23">
        <v>0.0</v>
      </c>
      <c r="L725" s="26">
        <v>26879.0</v>
      </c>
      <c r="M725" s="23">
        <v>0.0</v>
      </c>
      <c r="N725" s="23">
        <v>1180.0</v>
      </c>
      <c r="O725" s="23">
        <v>297.0</v>
      </c>
      <c r="P725" s="23">
        <v>1.0</v>
      </c>
      <c r="Q725" s="23">
        <v>0.0</v>
      </c>
      <c r="R725" s="23">
        <v>1.0</v>
      </c>
      <c r="S725" s="23">
        <v>26879.0</v>
      </c>
      <c r="T725" s="25">
        <v>0.0</v>
      </c>
      <c r="U725" s="25">
        <v>2219.0</v>
      </c>
      <c r="V725" s="25">
        <v>20.0</v>
      </c>
      <c r="W725" s="5"/>
      <c r="X725" s="27">
        <f t="shared" si="3"/>
        <v>8</v>
      </c>
      <c r="Y725" s="28">
        <f t="shared" si="4"/>
        <v>0.07238425926</v>
      </c>
      <c r="Z725" s="27" t="str">
        <f t="shared" si="5"/>
        <v/>
      </c>
    </row>
    <row r="726">
      <c r="A726" s="23">
        <v>723.0</v>
      </c>
      <c r="B726" s="10" t="s">
        <v>309</v>
      </c>
      <c r="C726" s="18">
        <v>41588.57021990741</v>
      </c>
      <c r="D726" s="18">
        <v>43661.723078703704</v>
      </c>
      <c r="E726" s="10" t="s">
        <v>39</v>
      </c>
      <c r="F726" s="23">
        <v>52.0</v>
      </c>
      <c r="G726" s="25">
        <v>1602.0</v>
      </c>
      <c r="H726" s="23">
        <v>39.0</v>
      </c>
      <c r="I726" s="23">
        <v>587.0</v>
      </c>
      <c r="J726" s="23">
        <v>52.0</v>
      </c>
      <c r="K726" s="23">
        <v>494.0</v>
      </c>
      <c r="L726" s="26">
        <v>38237.0</v>
      </c>
      <c r="M726" s="23">
        <v>0.0</v>
      </c>
      <c r="N726" s="23">
        <v>878.0</v>
      </c>
      <c r="O726" s="23">
        <v>180.0</v>
      </c>
      <c r="P726" s="23">
        <v>0.0</v>
      </c>
      <c r="Q726" s="23">
        <v>0.0</v>
      </c>
      <c r="R726" s="23">
        <v>12.0</v>
      </c>
      <c r="S726" s="23">
        <v>38237.0</v>
      </c>
      <c r="T726" s="25">
        <v>0.0</v>
      </c>
      <c r="U726" s="25">
        <v>1588.0</v>
      </c>
      <c r="V726" s="14" t="s">
        <v>36</v>
      </c>
      <c r="W726" s="5"/>
      <c r="X726" s="27">
        <f t="shared" si="3"/>
        <v>1133</v>
      </c>
      <c r="Y726" s="28">
        <f t="shared" si="4"/>
        <v>0.07527777777</v>
      </c>
      <c r="Z726" s="27" t="str">
        <f t="shared" si="5"/>
        <v>SI</v>
      </c>
    </row>
    <row r="727">
      <c r="A727" s="23">
        <v>724.0</v>
      </c>
      <c r="B727" s="10" t="s">
        <v>1330</v>
      </c>
      <c r="C727" s="18">
        <v>42848.850949074076</v>
      </c>
      <c r="D727" s="18">
        <v>43569.68717592592</v>
      </c>
      <c r="E727" s="10" t="s">
        <v>39</v>
      </c>
      <c r="F727" s="23">
        <v>0.0</v>
      </c>
      <c r="G727" s="25">
        <v>1602.0</v>
      </c>
      <c r="H727" s="23">
        <v>94.0</v>
      </c>
      <c r="I727" s="23">
        <v>114.0</v>
      </c>
      <c r="J727" s="23">
        <v>7.0</v>
      </c>
      <c r="K727" s="23">
        <v>59.0</v>
      </c>
      <c r="L727" s="26">
        <v>47726.0</v>
      </c>
      <c r="M727" s="23">
        <v>0.0</v>
      </c>
      <c r="N727" s="23">
        <v>1736.0</v>
      </c>
      <c r="O727" s="23">
        <v>184.0</v>
      </c>
      <c r="P727" s="23">
        <v>12.0</v>
      </c>
      <c r="Q727" s="23">
        <v>0.0</v>
      </c>
      <c r="R727" s="23">
        <v>4.0</v>
      </c>
      <c r="S727" s="23">
        <v>47726.0</v>
      </c>
      <c r="T727" s="25">
        <v>0.0</v>
      </c>
      <c r="U727" s="25">
        <v>1670.0</v>
      </c>
      <c r="V727" s="14" t="s">
        <v>36</v>
      </c>
      <c r="W727" s="5"/>
      <c r="X727" s="27">
        <f t="shared" si="3"/>
        <v>180</v>
      </c>
      <c r="Y727" s="28">
        <f t="shared" si="4"/>
        <v>92.11118056</v>
      </c>
      <c r="Z727" s="27" t="str">
        <f t="shared" si="5"/>
        <v/>
      </c>
    </row>
    <row r="728">
      <c r="A728" s="23">
        <v>725.0</v>
      </c>
      <c r="B728" s="10" t="s">
        <v>1332</v>
      </c>
      <c r="C728" s="18">
        <v>42855.16494212963</v>
      </c>
      <c r="D728" s="18">
        <v>43661.78797453704</v>
      </c>
      <c r="E728" s="10" t="s">
        <v>39</v>
      </c>
      <c r="F728" s="23">
        <v>0.0</v>
      </c>
      <c r="G728" s="25">
        <v>1602.0</v>
      </c>
      <c r="H728" s="23">
        <v>93.0</v>
      </c>
      <c r="I728" s="23">
        <v>132.0</v>
      </c>
      <c r="J728" s="23">
        <v>13.0</v>
      </c>
      <c r="K728" s="23">
        <v>67.0</v>
      </c>
      <c r="L728" s="26">
        <v>10325.0</v>
      </c>
      <c r="M728" s="23">
        <v>0.0</v>
      </c>
      <c r="N728" s="10" t="s">
        <v>36</v>
      </c>
      <c r="O728" s="10" t="s">
        <v>36</v>
      </c>
      <c r="P728" s="23">
        <v>0.0</v>
      </c>
      <c r="Q728" s="23">
        <v>0.0</v>
      </c>
      <c r="R728" s="23">
        <v>0.0</v>
      </c>
      <c r="S728" s="10" t="s">
        <v>36</v>
      </c>
      <c r="T728" s="14" t="s">
        <v>36</v>
      </c>
      <c r="U728" s="25">
        <v>1625.0</v>
      </c>
      <c r="V728" s="14" t="s">
        <v>36</v>
      </c>
      <c r="W728" s="5"/>
      <c r="X728" s="27">
        <f t="shared" si="3"/>
        <v>212</v>
      </c>
      <c r="Y728" s="28">
        <f t="shared" si="4"/>
        <v>0.01038194444</v>
      </c>
      <c r="Z728" s="27" t="str">
        <f t="shared" si="5"/>
        <v/>
      </c>
    </row>
    <row r="729">
      <c r="A729" s="23">
        <v>726.0</v>
      </c>
      <c r="B729" s="10" t="s">
        <v>664</v>
      </c>
      <c r="C729" s="18">
        <v>41380.762604166666</v>
      </c>
      <c r="D729" s="18">
        <v>43661.74513888889</v>
      </c>
      <c r="E729" s="10" t="s">
        <v>39</v>
      </c>
      <c r="F729" s="23">
        <v>1.0</v>
      </c>
      <c r="G729" s="25">
        <v>1602.0</v>
      </c>
      <c r="H729" s="23">
        <v>52.0</v>
      </c>
      <c r="I729" s="23">
        <v>1019.0</v>
      </c>
      <c r="J729" s="23">
        <v>288.0</v>
      </c>
      <c r="K729" s="23">
        <v>1094.0</v>
      </c>
      <c r="L729" s="26">
        <v>4305.0</v>
      </c>
      <c r="M729" s="23">
        <v>0.0</v>
      </c>
      <c r="N729" s="23">
        <v>1002.0</v>
      </c>
      <c r="O729" s="23">
        <v>213.0</v>
      </c>
      <c r="P729" s="23">
        <v>0.0</v>
      </c>
      <c r="Q729" s="23">
        <v>0.0</v>
      </c>
      <c r="R729" s="23">
        <v>2.0</v>
      </c>
      <c r="S729" s="23">
        <v>4305.0</v>
      </c>
      <c r="T729" s="25">
        <v>0.0</v>
      </c>
      <c r="U729" s="25">
        <v>1569.0</v>
      </c>
      <c r="V729" s="14" t="s">
        <v>36</v>
      </c>
      <c r="W729" s="5"/>
      <c r="X729" s="27">
        <f t="shared" si="3"/>
        <v>2401</v>
      </c>
      <c r="Y729" s="28">
        <f t="shared" si="4"/>
        <v>0.05321759259</v>
      </c>
      <c r="Z729" s="27" t="str">
        <f t="shared" si="5"/>
        <v>SI</v>
      </c>
    </row>
    <row r="730">
      <c r="A730" s="23">
        <v>727.0</v>
      </c>
      <c r="B730" s="10" t="s">
        <v>1334</v>
      </c>
      <c r="C730" s="18">
        <v>43048.62803240741</v>
      </c>
      <c r="D730" s="18">
        <v>43661.35055555555</v>
      </c>
      <c r="E730" s="10" t="s">
        <v>39</v>
      </c>
      <c r="F730" s="23">
        <v>2.0</v>
      </c>
      <c r="G730" s="25">
        <v>1600.0</v>
      </c>
      <c r="H730" s="23">
        <v>102.0</v>
      </c>
      <c r="I730" s="23">
        <v>61.0</v>
      </c>
      <c r="J730" s="23">
        <v>4.0</v>
      </c>
      <c r="K730" s="23">
        <v>20.0</v>
      </c>
      <c r="L730" s="26">
        <v>24630.0</v>
      </c>
      <c r="M730" s="23">
        <v>0.0</v>
      </c>
      <c r="N730" s="23">
        <v>1125.0</v>
      </c>
      <c r="O730" s="23">
        <v>194.0</v>
      </c>
      <c r="P730" s="23">
        <v>0.0</v>
      </c>
      <c r="Q730" s="23">
        <v>2.0</v>
      </c>
      <c r="R730" s="23">
        <v>2.0</v>
      </c>
      <c r="S730" s="23">
        <v>24630.0</v>
      </c>
      <c r="T730" s="25">
        <v>0.0</v>
      </c>
      <c r="U730" s="25">
        <v>1433.0</v>
      </c>
      <c r="V730" s="14" t="s">
        <v>36</v>
      </c>
      <c r="W730" s="5"/>
      <c r="X730" s="27">
        <f t="shared" si="3"/>
        <v>85</v>
      </c>
      <c r="Y730" s="28">
        <f t="shared" si="4"/>
        <v>0.4478009259</v>
      </c>
      <c r="Z730" s="27" t="str">
        <f t="shared" si="5"/>
        <v/>
      </c>
    </row>
    <row r="731">
      <c r="A731" s="23">
        <v>728.0</v>
      </c>
      <c r="B731" s="10" t="s">
        <v>1335</v>
      </c>
      <c r="C731" s="18">
        <v>42800.54381944444</v>
      </c>
      <c r="D731" s="18">
        <v>43661.721354166664</v>
      </c>
      <c r="E731" s="10" t="s">
        <v>39</v>
      </c>
      <c r="F731" s="23">
        <v>4.0</v>
      </c>
      <c r="G731" s="25">
        <v>1600.0</v>
      </c>
      <c r="H731" s="23">
        <v>81.0</v>
      </c>
      <c r="I731" s="23">
        <v>101.0</v>
      </c>
      <c r="J731" s="23">
        <v>13.0</v>
      </c>
      <c r="K731" s="23">
        <v>39.0</v>
      </c>
      <c r="L731" s="26">
        <v>115183.0</v>
      </c>
      <c r="M731" s="23">
        <v>0.0</v>
      </c>
      <c r="N731" s="10" t="s">
        <v>36</v>
      </c>
      <c r="O731" s="10" t="s">
        <v>36</v>
      </c>
      <c r="P731" s="23">
        <v>0.0</v>
      </c>
      <c r="Q731" s="23">
        <v>0.0</v>
      </c>
      <c r="R731" s="23">
        <v>0.0</v>
      </c>
      <c r="S731" s="10" t="s">
        <v>36</v>
      </c>
      <c r="T731" s="14" t="s">
        <v>36</v>
      </c>
      <c r="U731" s="25">
        <v>1440.0</v>
      </c>
      <c r="V731" s="25">
        <v>17.0</v>
      </c>
      <c r="W731" s="5"/>
      <c r="X731" s="27">
        <f t="shared" si="3"/>
        <v>153</v>
      </c>
      <c r="Y731" s="28">
        <f t="shared" si="4"/>
        <v>0.07700231481</v>
      </c>
      <c r="Z731" s="27" t="str">
        <f t="shared" si="5"/>
        <v/>
      </c>
    </row>
    <row r="732">
      <c r="A732" s="23">
        <v>729.0</v>
      </c>
      <c r="B732" s="10" t="s">
        <v>1337</v>
      </c>
      <c r="C732" s="18">
        <v>43345.28983796296</v>
      </c>
      <c r="D732" s="18">
        <v>43398.54690972222</v>
      </c>
      <c r="E732" s="10" t="s">
        <v>39</v>
      </c>
      <c r="F732" s="23">
        <v>0.0</v>
      </c>
      <c r="G732" s="25">
        <v>1600.0</v>
      </c>
      <c r="H732" s="23">
        <v>95.0</v>
      </c>
      <c r="I732" s="23">
        <v>9.0</v>
      </c>
      <c r="J732" s="23">
        <v>0.0</v>
      </c>
      <c r="K732" s="23">
        <v>11.0</v>
      </c>
      <c r="L732" s="26">
        <v>48287.0</v>
      </c>
      <c r="M732" s="23">
        <v>0.0</v>
      </c>
      <c r="N732" s="10" t="s">
        <v>36</v>
      </c>
      <c r="O732" s="10" t="s">
        <v>36</v>
      </c>
      <c r="P732" s="23">
        <v>0.0</v>
      </c>
      <c r="Q732" s="23">
        <v>0.0</v>
      </c>
      <c r="R732" s="23">
        <v>0.0</v>
      </c>
      <c r="S732" s="10" t="s">
        <v>36</v>
      </c>
      <c r="T732" s="14" t="s">
        <v>36</v>
      </c>
      <c r="U732" s="25">
        <v>1998.0</v>
      </c>
      <c r="V732" s="14" t="s">
        <v>36</v>
      </c>
      <c r="W732" s="5"/>
      <c r="X732" s="27">
        <f t="shared" si="3"/>
        <v>20</v>
      </c>
      <c r="Y732" s="28">
        <f t="shared" si="4"/>
        <v>263.2514468</v>
      </c>
      <c r="Z732" s="27" t="str">
        <f t="shared" si="5"/>
        <v/>
      </c>
    </row>
    <row r="733">
      <c r="A733" s="23">
        <v>730.0</v>
      </c>
      <c r="B733" s="10" t="s">
        <v>1338</v>
      </c>
      <c r="C733" s="18">
        <v>42845.68719907408</v>
      </c>
      <c r="D733" s="18">
        <v>43661.693877314814</v>
      </c>
      <c r="E733" s="10" t="s">
        <v>39</v>
      </c>
      <c r="F733" s="23">
        <v>4.0</v>
      </c>
      <c r="G733" s="25">
        <v>1600.0</v>
      </c>
      <c r="H733" s="23">
        <v>66.0</v>
      </c>
      <c r="I733" s="23">
        <v>585.0</v>
      </c>
      <c r="J733" s="23">
        <v>29.0</v>
      </c>
      <c r="K733" s="23">
        <v>285.0</v>
      </c>
      <c r="L733" s="26">
        <v>13376.0</v>
      </c>
      <c r="M733" s="23">
        <v>3.85</v>
      </c>
      <c r="N733" s="23">
        <v>934.0</v>
      </c>
      <c r="O733" s="23">
        <v>207.0</v>
      </c>
      <c r="P733" s="23">
        <v>1.0</v>
      </c>
      <c r="Q733" s="23">
        <v>0.0</v>
      </c>
      <c r="R733" s="23">
        <v>4.0</v>
      </c>
      <c r="S733" s="23">
        <v>13376.0</v>
      </c>
      <c r="T733" s="25">
        <v>3.85</v>
      </c>
      <c r="U733" s="25">
        <v>1914.0</v>
      </c>
      <c r="V733" s="25">
        <v>21.0</v>
      </c>
      <c r="W733" s="5"/>
      <c r="X733" s="27">
        <f t="shared" si="3"/>
        <v>899</v>
      </c>
      <c r="Y733" s="28">
        <f t="shared" si="4"/>
        <v>0.1044791667</v>
      </c>
      <c r="Z733" s="27" t="str">
        <f t="shared" si="5"/>
        <v/>
      </c>
    </row>
    <row r="734">
      <c r="A734" s="23">
        <v>731.0</v>
      </c>
      <c r="B734" s="10" t="s">
        <v>1340</v>
      </c>
      <c r="C734" s="18">
        <v>43569.45165509259</v>
      </c>
      <c r="D734" s="18">
        <v>43661.74940972222</v>
      </c>
      <c r="E734" s="10" t="s">
        <v>39</v>
      </c>
      <c r="F734" s="23">
        <v>36.0</v>
      </c>
      <c r="G734" s="25">
        <v>1599.0</v>
      </c>
      <c r="H734" s="23">
        <v>54.0</v>
      </c>
      <c r="I734" s="23">
        <v>135.0</v>
      </c>
      <c r="J734" s="23">
        <v>5.0</v>
      </c>
      <c r="K734" s="23">
        <v>56.0</v>
      </c>
      <c r="L734" s="26">
        <v>26993.0</v>
      </c>
      <c r="M734" s="23">
        <v>12.32</v>
      </c>
      <c r="N734" s="10" t="s">
        <v>36</v>
      </c>
      <c r="O734" s="10" t="s">
        <v>36</v>
      </c>
      <c r="P734" s="23">
        <v>0.0</v>
      </c>
      <c r="Q734" s="23">
        <v>0.0</v>
      </c>
      <c r="R734" s="23">
        <v>0.0</v>
      </c>
      <c r="S734" s="10" t="s">
        <v>36</v>
      </c>
      <c r="T734" s="14" t="s">
        <v>36</v>
      </c>
      <c r="U734" s="25">
        <v>1756.0</v>
      </c>
      <c r="V734" s="14" t="s">
        <v>36</v>
      </c>
      <c r="W734" s="5"/>
      <c r="X734" s="27">
        <f t="shared" si="3"/>
        <v>196</v>
      </c>
      <c r="Y734" s="28">
        <f t="shared" si="4"/>
        <v>0.04894675926</v>
      </c>
      <c r="Z734" s="27" t="str">
        <f t="shared" si="5"/>
        <v/>
      </c>
    </row>
    <row r="735">
      <c r="A735" s="23">
        <v>732.0</v>
      </c>
      <c r="B735" s="10" t="s">
        <v>1341</v>
      </c>
      <c r="C735" s="18">
        <v>42999.36576388889</v>
      </c>
      <c r="D735" s="18">
        <v>43661.41318287037</v>
      </c>
      <c r="E735" s="10" t="s">
        <v>39</v>
      </c>
      <c r="F735" s="23">
        <v>0.0</v>
      </c>
      <c r="G735" s="25">
        <v>1599.0</v>
      </c>
      <c r="H735" s="23">
        <v>149.0</v>
      </c>
      <c r="I735" s="23">
        <v>102.0</v>
      </c>
      <c r="J735" s="23">
        <v>1.0</v>
      </c>
      <c r="K735" s="23">
        <v>7.0</v>
      </c>
      <c r="L735" s="26">
        <v>6974.0</v>
      </c>
      <c r="M735" s="23">
        <v>100.0</v>
      </c>
      <c r="N735" s="23">
        <v>1346.0</v>
      </c>
      <c r="O735" s="23">
        <v>290.0</v>
      </c>
      <c r="P735" s="23">
        <v>2.0</v>
      </c>
      <c r="Q735" s="23">
        <v>0.0</v>
      </c>
      <c r="R735" s="23">
        <v>0.0</v>
      </c>
      <c r="S735" s="23">
        <v>6974.0</v>
      </c>
      <c r="T735" s="25">
        <v>100.0</v>
      </c>
      <c r="U735" s="25">
        <v>2086.0</v>
      </c>
      <c r="V735" s="14" t="s">
        <v>36</v>
      </c>
      <c r="W735" s="5"/>
      <c r="X735" s="27">
        <f t="shared" si="3"/>
        <v>110</v>
      </c>
      <c r="Y735" s="28">
        <f t="shared" si="4"/>
        <v>0.3851736111</v>
      </c>
      <c r="Z735" s="27" t="str">
        <f t="shared" si="5"/>
        <v/>
      </c>
    </row>
    <row r="736">
      <c r="A736" s="23">
        <v>733.0</v>
      </c>
      <c r="B736" s="10" t="s">
        <v>1343</v>
      </c>
      <c r="C736" s="18">
        <v>43559.674722222226</v>
      </c>
      <c r="D736" s="18">
        <v>43661.68928240741</v>
      </c>
      <c r="E736" s="10" t="s">
        <v>39</v>
      </c>
      <c r="F736" s="23">
        <v>8.0</v>
      </c>
      <c r="G736" s="25">
        <v>1598.0</v>
      </c>
      <c r="H736" s="23">
        <v>110.0</v>
      </c>
      <c r="I736" s="23">
        <v>12.0</v>
      </c>
      <c r="J736" s="23">
        <v>0.0</v>
      </c>
      <c r="K736" s="23">
        <v>5.0</v>
      </c>
      <c r="L736" s="26">
        <v>14411.0</v>
      </c>
      <c r="M736" s="23">
        <v>0.0</v>
      </c>
      <c r="N736" s="23">
        <v>978.0</v>
      </c>
      <c r="O736" s="23">
        <v>247.0</v>
      </c>
      <c r="P736" s="23">
        <v>1.0</v>
      </c>
      <c r="Q736" s="23">
        <v>0.0</v>
      </c>
      <c r="R736" s="23">
        <v>1.0</v>
      </c>
      <c r="S736" s="23">
        <v>14411.0</v>
      </c>
      <c r="T736" s="25">
        <v>0.0</v>
      </c>
      <c r="U736" s="25">
        <v>1651.0</v>
      </c>
      <c r="V736" s="25">
        <v>13.0</v>
      </c>
      <c r="W736" s="5"/>
      <c r="X736" s="27">
        <f t="shared" si="3"/>
        <v>17</v>
      </c>
      <c r="Y736" s="28">
        <f t="shared" si="4"/>
        <v>0.1090740741</v>
      </c>
      <c r="Z736" s="27" t="str">
        <f t="shared" si="5"/>
        <v/>
      </c>
    </row>
    <row r="737">
      <c r="A737" s="23">
        <v>734.0</v>
      </c>
      <c r="B737" s="10" t="s">
        <v>171</v>
      </c>
      <c r="C737" s="18">
        <v>39898.371886574074</v>
      </c>
      <c r="D737" s="18">
        <v>43660.70328703704</v>
      </c>
      <c r="E737" s="10" t="s">
        <v>39</v>
      </c>
      <c r="F737" s="23">
        <v>3.0</v>
      </c>
      <c r="G737" s="25">
        <v>1598.0</v>
      </c>
      <c r="H737" s="23">
        <v>69.0</v>
      </c>
      <c r="I737" s="23">
        <v>503.0</v>
      </c>
      <c r="J737" s="23">
        <v>46.0</v>
      </c>
      <c r="K737" s="23">
        <v>435.0</v>
      </c>
      <c r="L737" s="26">
        <v>21698.0</v>
      </c>
      <c r="M737" s="23">
        <v>0.0</v>
      </c>
      <c r="N737" s="10" t="s">
        <v>36</v>
      </c>
      <c r="O737" s="10" t="s">
        <v>36</v>
      </c>
      <c r="P737" s="23">
        <v>0.0</v>
      </c>
      <c r="Q737" s="23">
        <v>0.0</v>
      </c>
      <c r="R737" s="23">
        <v>0.0</v>
      </c>
      <c r="S737" s="10" t="s">
        <v>36</v>
      </c>
      <c r="T737" s="14" t="s">
        <v>36</v>
      </c>
      <c r="U737" s="25">
        <v>1335.0</v>
      </c>
      <c r="V737" s="25">
        <v>11.0</v>
      </c>
      <c r="W737" s="5"/>
      <c r="X737" s="27">
        <f t="shared" si="3"/>
        <v>984</v>
      </c>
      <c r="Y737" s="28">
        <f t="shared" si="4"/>
        <v>1.095069444</v>
      </c>
      <c r="Z737" s="27" t="str">
        <f t="shared" si="5"/>
        <v>SI</v>
      </c>
    </row>
    <row r="738">
      <c r="A738" s="23">
        <v>735.0</v>
      </c>
      <c r="B738" s="10" t="s">
        <v>1345</v>
      </c>
      <c r="C738" s="18">
        <v>43623.61645833333</v>
      </c>
      <c r="D738" s="18">
        <v>43661.65159722222</v>
      </c>
      <c r="E738" s="10" t="s">
        <v>39</v>
      </c>
      <c r="F738" s="23">
        <v>4.0</v>
      </c>
      <c r="G738" s="25">
        <v>1597.0</v>
      </c>
      <c r="H738" s="23">
        <v>190.0</v>
      </c>
      <c r="I738" s="23">
        <v>9.0</v>
      </c>
      <c r="J738" s="23">
        <v>0.0</v>
      </c>
      <c r="K738" s="23">
        <v>3.0</v>
      </c>
      <c r="L738" s="26">
        <v>16318.0</v>
      </c>
      <c r="M738" s="23">
        <v>0.0</v>
      </c>
      <c r="N738" s="10" t="s">
        <v>36</v>
      </c>
      <c r="O738" s="10" t="s">
        <v>36</v>
      </c>
      <c r="P738" s="23">
        <v>0.0</v>
      </c>
      <c r="Q738" s="23">
        <v>0.0</v>
      </c>
      <c r="R738" s="23">
        <v>0.0</v>
      </c>
      <c r="S738" s="10" t="s">
        <v>36</v>
      </c>
      <c r="T738" s="14" t="s">
        <v>36</v>
      </c>
      <c r="U738" s="25">
        <v>2032.0</v>
      </c>
      <c r="V738" s="25">
        <v>26.0</v>
      </c>
      <c r="W738" s="5"/>
      <c r="X738" s="27">
        <f t="shared" si="3"/>
        <v>12</v>
      </c>
      <c r="Y738" s="28">
        <f t="shared" si="4"/>
        <v>0.1467592593</v>
      </c>
      <c r="Z738" s="27" t="str">
        <f t="shared" si="5"/>
        <v/>
      </c>
    </row>
    <row r="739">
      <c r="A739" s="23">
        <v>736.0</v>
      </c>
      <c r="B739" s="10" t="s">
        <v>1347</v>
      </c>
      <c r="C739" s="18">
        <v>42870.24831018518</v>
      </c>
      <c r="D739" s="18">
        <v>43661.71664351852</v>
      </c>
      <c r="E739" s="10" t="s">
        <v>39</v>
      </c>
      <c r="F739" s="23">
        <v>6.0</v>
      </c>
      <c r="G739" s="25">
        <v>1597.0</v>
      </c>
      <c r="H739" s="23">
        <v>78.0</v>
      </c>
      <c r="I739" s="23">
        <v>100.0</v>
      </c>
      <c r="J739" s="23">
        <v>7.0</v>
      </c>
      <c r="K739" s="23">
        <v>46.0</v>
      </c>
      <c r="L739" s="26">
        <v>30465.0</v>
      </c>
      <c r="M739" s="23">
        <v>33.33</v>
      </c>
      <c r="N739" s="23">
        <v>1428.0</v>
      </c>
      <c r="O739" s="23">
        <v>100.0</v>
      </c>
      <c r="P739" s="23">
        <v>21.0</v>
      </c>
      <c r="Q739" s="23">
        <v>0.0</v>
      </c>
      <c r="R739" s="23">
        <v>12.0</v>
      </c>
      <c r="S739" s="23">
        <v>30465.0</v>
      </c>
      <c r="T739" s="25">
        <v>33.33</v>
      </c>
      <c r="U739" s="25">
        <v>1607.0</v>
      </c>
      <c r="V739" s="25">
        <v>21.0</v>
      </c>
      <c r="W739" s="5"/>
      <c r="X739" s="27">
        <f t="shared" si="3"/>
        <v>153</v>
      </c>
      <c r="Y739" s="28">
        <f t="shared" si="4"/>
        <v>0.08171296296</v>
      </c>
      <c r="Z739" s="27" t="str">
        <f t="shared" si="5"/>
        <v/>
      </c>
    </row>
    <row r="740">
      <c r="A740" s="23">
        <v>737.0</v>
      </c>
      <c r="B740" s="10" t="s">
        <v>1348</v>
      </c>
      <c r="C740" s="18">
        <v>41732.551458333335</v>
      </c>
      <c r="D740" s="18">
        <v>43661.69149305556</v>
      </c>
      <c r="E740" s="10" t="s">
        <v>39</v>
      </c>
      <c r="F740" s="23">
        <v>6.0</v>
      </c>
      <c r="G740" s="25">
        <v>1597.0</v>
      </c>
      <c r="H740" s="23">
        <v>59.0</v>
      </c>
      <c r="I740" s="23">
        <v>517.0</v>
      </c>
      <c r="J740" s="23">
        <v>69.0</v>
      </c>
      <c r="K740" s="23">
        <v>512.0</v>
      </c>
      <c r="L740" s="26">
        <v>24617.0</v>
      </c>
      <c r="M740" s="23">
        <v>0.0</v>
      </c>
      <c r="N740" s="10" t="s">
        <v>36</v>
      </c>
      <c r="O740" s="10" t="s">
        <v>36</v>
      </c>
      <c r="P740" s="23">
        <v>0.0</v>
      </c>
      <c r="Q740" s="23">
        <v>0.0</v>
      </c>
      <c r="R740" s="23">
        <v>0.0</v>
      </c>
      <c r="S740" s="10" t="s">
        <v>36</v>
      </c>
      <c r="T740" s="14" t="s">
        <v>36</v>
      </c>
      <c r="U740" s="25">
        <v>1488.0</v>
      </c>
      <c r="V740" s="14" t="s">
        <v>36</v>
      </c>
      <c r="W740" s="5"/>
      <c r="X740" s="27">
        <f t="shared" si="3"/>
        <v>1098</v>
      </c>
      <c r="Y740" s="28">
        <f t="shared" si="4"/>
        <v>0.1068634259</v>
      </c>
      <c r="Z740" s="27" t="str">
        <f t="shared" si="5"/>
        <v/>
      </c>
    </row>
    <row r="741">
      <c r="A741" s="23">
        <v>738.0</v>
      </c>
      <c r="B741" s="10" t="s">
        <v>1350</v>
      </c>
      <c r="C741" s="18">
        <v>43001.60868055555</v>
      </c>
      <c r="D741" s="18">
        <v>43661.69386574074</v>
      </c>
      <c r="E741" s="10" t="s">
        <v>35</v>
      </c>
      <c r="F741" s="23">
        <v>2.0</v>
      </c>
      <c r="G741" s="25">
        <v>1597.0</v>
      </c>
      <c r="H741" s="23">
        <v>110.0</v>
      </c>
      <c r="I741" s="23">
        <v>141.0</v>
      </c>
      <c r="J741" s="23">
        <v>11.0</v>
      </c>
      <c r="K741" s="23">
        <v>80.0</v>
      </c>
      <c r="L741" s="26">
        <v>34979.0</v>
      </c>
      <c r="M741" s="23">
        <v>0.0</v>
      </c>
      <c r="N741" s="23">
        <v>800.0</v>
      </c>
      <c r="O741" s="23">
        <v>350.0</v>
      </c>
      <c r="P741" s="23">
        <v>1.0</v>
      </c>
      <c r="Q741" s="23">
        <v>0.0</v>
      </c>
      <c r="R741" s="23">
        <v>0.0</v>
      </c>
      <c r="S741" s="23">
        <v>34979.0</v>
      </c>
      <c r="T741" s="25">
        <v>0.0</v>
      </c>
      <c r="U741" s="25">
        <v>1784.0</v>
      </c>
      <c r="V741" s="25">
        <v>11.0</v>
      </c>
      <c r="W741" s="5"/>
      <c r="X741" s="27">
        <f t="shared" si="3"/>
        <v>232</v>
      </c>
      <c r="Y741" s="28">
        <f t="shared" si="4"/>
        <v>0.1044907407</v>
      </c>
      <c r="Z741" s="27" t="str">
        <f t="shared" si="5"/>
        <v/>
      </c>
    </row>
    <row r="742">
      <c r="A742" s="23">
        <v>739.0</v>
      </c>
      <c r="B742" s="10" t="s">
        <v>1351</v>
      </c>
      <c r="C742" s="18">
        <v>43555.678761574076</v>
      </c>
      <c r="D742" s="18">
        <v>43661.50833333333</v>
      </c>
      <c r="E742" s="10" t="s">
        <v>39</v>
      </c>
      <c r="F742" s="23">
        <v>0.0</v>
      </c>
      <c r="G742" s="25">
        <v>1597.0</v>
      </c>
      <c r="H742" s="23">
        <v>66.0</v>
      </c>
      <c r="I742" s="23">
        <v>110.0</v>
      </c>
      <c r="J742" s="23">
        <v>10.0</v>
      </c>
      <c r="K742" s="23">
        <v>82.0</v>
      </c>
      <c r="L742" s="26">
        <v>10665.0</v>
      </c>
      <c r="M742" s="23">
        <v>5.0</v>
      </c>
      <c r="N742" s="23">
        <v>1340.0</v>
      </c>
      <c r="O742" s="23">
        <v>235.0</v>
      </c>
      <c r="P742" s="23">
        <v>2.0</v>
      </c>
      <c r="Q742" s="23">
        <v>0.0</v>
      </c>
      <c r="R742" s="23">
        <v>0.0</v>
      </c>
      <c r="S742" s="23">
        <v>10665.0</v>
      </c>
      <c r="T742" s="25">
        <v>5.0</v>
      </c>
      <c r="U742" s="25">
        <v>1903.0</v>
      </c>
      <c r="V742" s="25">
        <v>22.0</v>
      </c>
      <c r="W742" s="5"/>
      <c r="X742" s="27">
        <f t="shared" si="3"/>
        <v>202</v>
      </c>
      <c r="Y742" s="28">
        <f t="shared" si="4"/>
        <v>0.2900231481</v>
      </c>
      <c r="Z742" s="27" t="str">
        <f t="shared" si="5"/>
        <v/>
      </c>
    </row>
    <row r="743">
      <c r="A743" s="23">
        <v>740.0</v>
      </c>
      <c r="B743" s="10" t="s">
        <v>1353</v>
      </c>
      <c r="C743" s="18">
        <v>42395.266076388885</v>
      </c>
      <c r="D743" s="18">
        <v>43661.105671296296</v>
      </c>
      <c r="E743" s="10" t="s">
        <v>39</v>
      </c>
      <c r="F743" s="23">
        <v>0.0</v>
      </c>
      <c r="G743" s="25">
        <v>1597.0</v>
      </c>
      <c r="H743" s="23">
        <v>110.0</v>
      </c>
      <c r="I743" s="23">
        <v>142.0</v>
      </c>
      <c r="J743" s="23">
        <v>8.0</v>
      </c>
      <c r="K743" s="23">
        <v>68.0</v>
      </c>
      <c r="L743" s="26">
        <v>12565.0</v>
      </c>
      <c r="M743" s="23">
        <v>0.0</v>
      </c>
      <c r="N743" s="23">
        <v>1149.0</v>
      </c>
      <c r="O743" s="23">
        <v>258.0</v>
      </c>
      <c r="P743" s="23">
        <v>1.0</v>
      </c>
      <c r="Q743" s="23">
        <v>0.0</v>
      </c>
      <c r="R743" s="23">
        <v>1.0</v>
      </c>
      <c r="S743" s="23">
        <v>12565.0</v>
      </c>
      <c r="T743" s="25">
        <v>0.0</v>
      </c>
      <c r="U743" s="25">
        <v>1725.0</v>
      </c>
      <c r="V743" s="14" t="s">
        <v>36</v>
      </c>
      <c r="W743" s="5"/>
      <c r="X743" s="27">
        <f t="shared" si="3"/>
        <v>218</v>
      </c>
      <c r="Y743" s="28">
        <f t="shared" si="4"/>
        <v>0.6926851852</v>
      </c>
      <c r="Z743" s="27" t="str">
        <f t="shared" si="5"/>
        <v/>
      </c>
    </row>
    <row r="744">
      <c r="A744" s="23">
        <v>741.0</v>
      </c>
      <c r="B744" s="10" t="s">
        <v>1354</v>
      </c>
      <c r="C744" s="18">
        <v>43333.31209490741</v>
      </c>
      <c r="D744" s="18">
        <v>43537.25424768519</v>
      </c>
      <c r="E744" s="10" t="s">
        <v>39</v>
      </c>
      <c r="F744" s="23">
        <v>0.0</v>
      </c>
      <c r="G744" s="25">
        <v>1596.0</v>
      </c>
      <c r="H744" s="23">
        <v>178.0</v>
      </c>
      <c r="I744" s="23">
        <v>3.0</v>
      </c>
      <c r="J744" s="23">
        <v>3.0</v>
      </c>
      <c r="K744" s="23">
        <v>7.0</v>
      </c>
      <c r="L744" s="26">
        <v>9665.0</v>
      </c>
      <c r="M744" s="23">
        <v>0.0</v>
      </c>
      <c r="N744" s="10" t="s">
        <v>36</v>
      </c>
      <c r="O744" s="10" t="s">
        <v>36</v>
      </c>
      <c r="P744" s="23">
        <v>0.0</v>
      </c>
      <c r="Q744" s="23">
        <v>0.0</v>
      </c>
      <c r="R744" s="23">
        <v>0.0</v>
      </c>
      <c r="S744" s="10" t="s">
        <v>36</v>
      </c>
      <c r="T744" s="14" t="s">
        <v>36</v>
      </c>
      <c r="U744" s="25">
        <v>1751.0</v>
      </c>
      <c r="V744" s="14" t="s">
        <v>36</v>
      </c>
      <c r="W744" s="5"/>
      <c r="X744" s="27">
        <f t="shared" si="3"/>
        <v>13</v>
      </c>
      <c r="Y744" s="28">
        <f t="shared" si="4"/>
        <v>124.5441088</v>
      </c>
      <c r="Z744" s="27" t="str">
        <f t="shared" si="5"/>
        <v/>
      </c>
    </row>
    <row r="745">
      <c r="A745" s="23">
        <v>742.0</v>
      </c>
      <c r="B745" s="10" t="s">
        <v>1356</v>
      </c>
      <c r="C745" s="18">
        <v>43596.13201388889</v>
      </c>
      <c r="D745" s="18">
        <v>43661.75822916667</v>
      </c>
      <c r="E745" s="10" t="s">
        <v>35</v>
      </c>
      <c r="F745" s="23">
        <v>4.0</v>
      </c>
      <c r="G745" s="25">
        <v>1595.0</v>
      </c>
      <c r="H745" s="23">
        <v>50.0</v>
      </c>
      <c r="I745" s="23">
        <v>179.0</v>
      </c>
      <c r="J745" s="23">
        <v>20.0</v>
      </c>
      <c r="K745" s="23">
        <v>66.0</v>
      </c>
      <c r="L745" s="26">
        <v>25182.0</v>
      </c>
      <c r="M745" s="23">
        <v>0.0</v>
      </c>
      <c r="N745" s="10" t="s">
        <v>36</v>
      </c>
      <c r="O745" s="10" t="s">
        <v>36</v>
      </c>
      <c r="P745" s="23">
        <v>0.0</v>
      </c>
      <c r="Q745" s="23">
        <v>0.0</v>
      </c>
      <c r="R745" s="23">
        <v>0.0</v>
      </c>
      <c r="S745" s="10" t="s">
        <v>36</v>
      </c>
      <c r="T745" s="14" t="s">
        <v>36</v>
      </c>
      <c r="U745" s="25">
        <v>1791.0</v>
      </c>
      <c r="V745" s="14" t="s">
        <v>36</v>
      </c>
      <c r="W745" s="5"/>
      <c r="X745" s="27">
        <f t="shared" si="3"/>
        <v>265</v>
      </c>
      <c r="Y745" s="28">
        <f t="shared" si="4"/>
        <v>0.04012731481</v>
      </c>
      <c r="Z745" s="27" t="str">
        <f t="shared" si="5"/>
        <v/>
      </c>
    </row>
    <row r="746">
      <c r="A746" s="23">
        <v>743.0</v>
      </c>
      <c r="B746" s="10" t="s">
        <v>1358</v>
      </c>
      <c r="C746" s="18">
        <v>41396.5012037037</v>
      </c>
      <c r="D746" s="18">
        <v>43660.927615740744</v>
      </c>
      <c r="E746" s="10" t="s">
        <v>35</v>
      </c>
      <c r="F746" s="23">
        <v>0.0</v>
      </c>
      <c r="G746" s="25">
        <v>1595.0</v>
      </c>
      <c r="H746" s="23">
        <v>100.0</v>
      </c>
      <c r="I746" s="23">
        <v>14.0</v>
      </c>
      <c r="J746" s="23">
        <v>0.0</v>
      </c>
      <c r="K746" s="23">
        <v>15.0</v>
      </c>
      <c r="L746" s="26">
        <v>47415.0</v>
      </c>
      <c r="M746" s="23">
        <v>0.0</v>
      </c>
      <c r="N746" s="10" t="s">
        <v>36</v>
      </c>
      <c r="O746" s="10" t="s">
        <v>36</v>
      </c>
      <c r="P746" s="23">
        <v>0.0</v>
      </c>
      <c r="Q746" s="23">
        <v>0.0</v>
      </c>
      <c r="R746" s="23">
        <v>0.0</v>
      </c>
      <c r="S746" s="10" t="s">
        <v>36</v>
      </c>
      <c r="T746" s="14" t="s">
        <v>36</v>
      </c>
      <c r="U746" s="25">
        <v>3086.0</v>
      </c>
      <c r="V746" s="25">
        <v>46.0</v>
      </c>
      <c r="W746" s="5"/>
      <c r="X746" s="27">
        <f t="shared" si="3"/>
        <v>29</v>
      </c>
      <c r="Y746" s="28">
        <f t="shared" si="4"/>
        <v>0.8707407407</v>
      </c>
      <c r="Z746" s="27" t="str">
        <f t="shared" si="5"/>
        <v/>
      </c>
    </row>
    <row r="747">
      <c r="A747" s="23">
        <v>744.0</v>
      </c>
      <c r="B747" s="10" t="s">
        <v>1359</v>
      </c>
      <c r="C747" s="18">
        <v>42990.58729166666</v>
      </c>
      <c r="D747" s="18">
        <v>43661.74935185185</v>
      </c>
      <c r="E747" s="10" t="s">
        <v>39</v>
      </c>
      <c r="F747" s="23">
        <v>0.0</v>
      </c>
      <c r="G747" s="25">
        <v>1595.0</v>
      </c>
      <c r="H747" s="23">
        <v>148.0</v>
      </c>
      <c r="I747" s="23">
        <v>16.0</v>
      </c>
      <c r="J747" s="23">
        <v>1.0</v>
      </c>
      <c r="K747" s="23">
        <v>4.0</v>
      </c>
      <c r="L747" s="26">
        <v>8867.0</v>
      </c>
      <c r="M747" s="23">
        <v>0.0</v>
      </c>
      <c r="N747" s="10" t="s">
        <v>36</v>
      </c>
      <c r="O747" s="10" t="s">
        <v>36</v>
      </c>
      <c r="P747" s="23">
        <v>0.0</v>
      </c>
      <c r="Q747" s="23">
        <v>0.0</v>
      </c>
      <c r="R747" s="23">
        <v>0.0</v>
      </c>
      <c r="S747" s="10" t="s">
        <v>36</v>
      </c>
      <c r="T747" s="14" t="s">
        <v>36</v>
      </c>
      <c r="U747" s="25">
        <v>1799.0</v>
      </c>
      <c r="V747" s="14" t="s">
        <v>36</v>
      </c>
      <c r="W747" s="5"/>
      <c r="X747" s="27">
        <f t="shared" si="3"/>
        <v>21</v>
      </c>
      <c r="Y747" s="28">
        <f t="shared" si="4"/>
        <v>0.04900462963</v>
      </c>
      <c r="Z747" s="27" t="str">
        <f t="shared" si="5"/>
        <v/>
      </c>
    </row>
    <row r="748">
      <c r="A748" s="23">
        <v>745.0</v>
      </c>
      <c r="B748" s="10" t="s">
        <v>1361</v>
      </c>
      <c r="C748" s="18">
        <v>43573.303391203706</v>
      </c>
      <c r="D748" s="18">
        <v>43659.65678240741</v>
      </c>
      <c r="E748" s="10" t="s">
        <v>39</v>
      </c>
      <c r="F748" s="23">
        <v>2.0</v>
      </c>
      <c r="G748" s="25">
        <v>1594.0</v>
      </c>
      <c r="H748" s="23">
        <v>85.0</v>
      </c>
      <c r="I748" s="23">
        <v>21.0</v>
      </c>
      <c r="J748" s="23">
        <v>1.0</v>
      </c>
      <c r="K748" s="23">
        <v>12.0</v>
      </c>
      <c r="L748" s="26">
        <v>7256.0</v>
      </c>
      <c r="M748" s="23">
        <v>0.0</v>
      </c>
      <c r="N748" s="23">
        <v>1745.0</v>
      </c>
      <c r="O748" s="23">
        <v>151.0</v>
      </c>
      <c r="P748" s="23">
        <v>6.0</v>
      </c>
      <c r="Q748" s="23">
        <v>0.0</v>
      </c>
      <c r="R748" s="23">
        <v>0.0</v>
      </c>
      <c r="S748" s="23">
        <v>7256.0</v>
      </c>
      <c r="T748" s="25">
        <v>0.0</v>
      </c>
      <c r="U748" s="25">
        <v>2390.0</v>
      </c>
      <c r="V748" s="25">
        <v>27.0</v>
      </c>
      <c r="W748" s="5"/>
      <c r="X748" s="27">
        <f t="shared" si="3"/>
        <v>34</v>
      </c>
      <c r="Y748" s="28">
        <f t="shared" si="4"/>
        <v>2.141574074</v>
      </c>
      <c r="Z748" s="27" t="str">
        <f t="shared" si="5"/>
        <v/>
      </c>
    </row>
    <row r="749">
      <c r="A749" s="23">
        <v>746.0</v>
      </c>
      <c r="B749" s="10" t="s">
        <v>1362</v>
      </c>
      <c r="C749" s="18">
        <v>43496.50952546296</v>
      </c>
      <c r="D749" s="18">
        <v>43661.67922453704</v>
      </c>
      <c r="E749" s="10" t="s">
        <v>39</v>
      </c>
      <c r="F749" s="23">
        <v>10.0</v>
      </c>
      <c r="G749" s="25">
        <v>1594.0</v>
      </c>
      <c r="H749" s="23">
        <v>105.0</v>
      </c>
      <c r="I749" s="23">
        <v>11.0</v>
      </c>
      <c r="J749" s="23">
        <v>1.0</v>
      </c>
      <c r="K749" s="23">
        <v>15.0</v>
      </c>
      <c r="L749" s="26">
        <v>22502.0</v>
      </c>
      <c r="M749" s="23">
        <v>100.0</v>
      </c>
      <c r="N749" s="10" t="s">
        <v>36</v>
      </c>
      <c r="O749" s="10" t="s">
        <v>36</v>
      </c>
      <c r="P749" s="23">
        <v>0.0</v>
      </c>
      <c r="Q749" s="23">
        <v>0.0</v>
      </c>
      <c r="R749" s="23">
        <v>0.0</v>
      </c>
      <c r="S749" s="10" t="s">
        <v>36</v>
      </c>
      <c r="T749" s="14" t="s">
        <v>36</v>
      </c>
      <c r="U749" s="25">
        <v>1227.0</v>
      </c>
      <c r="V749" s="25">
        <v>21.0</v>
      </c>
      <c r="W749" s="5"/>
      <c r="X749" s="27">
        <f t="shared" si="3"/>
        <v>27</v>
      </c>
      <c r="Y749" s="28">
        <f t="shared" si="4"/>
        <v>0.1191319444</v>
      </c>
      <c r="Z749" s="27" t="str">
        <f t="shared" si="5"/>
        <v/>
      </c>
    </row>
    <row r="750">
      <c r="A750" s="23">
        <v>747.0</v>
      </c>
      <c r="B750" s="10" t="s">
        <v>1364</v>
      </c>
      <c r="C750" s="18">
        <v>43558.160150462965</v>
      </c>
      <c r="D750" s="18">
        <v>43661.67834490741</v>
      </c>
      <c r="E750" s="10" t="s">
        <v>35</v>
      </c>
      <c r="F750" s="23">
        <v>7.0</v>
      </c>
      <c r="G750" s="25">
        <v>1593.0</v>
      </c>
      <c r="H750" s="23">
        <v>84.0</v>
      </c>
      <c r="I750" s="23">
        <v>52.0</v>
      </c>
      <c r="J750" s="23">
        <v>4.0</v>
      </c>
      <c r="K750" s="23">
        <v>9.0</v>
      </c>
      <c r="L750" s="26">
        <v>101793.0</v>
      </c>
      <c r="M750" s="23">
        <v>0.0</v>
      </c>
      <c r="N750" s="10" t="s">
        <v>36</v>
      </c>
      <c r="O750" s="10" t="s">
        <v>36</v>
      </c>
      <c r="P750" s="23">
        <v>0.0</v>
      </c>
      <c r="Q750" s="23">
        <v>0.0</v>
      </c>
      <c r="R750" s="23">
        <v>0.0</v>
      </c>
      <c r="S750" s="10" t="s">
        <v>36</v>
      </c>
      <c r="T750" s="14" t="s">
        <v>36</v>
      </c>
      <c r="U750" s="25">
        <v>1734.0</v>
      </c>
      <c r="V750" s="25">
        <v>21.0</v>
      </c>
      <c r="W750" s="5"/>
      <c r="X750" s="27">
        <f t="shared" si="3"/>
        <v>65</v>
      </c>
      <c r="Y750" s="28">
        <f t="shared" si="4"/>
        <v>0.1200115741</v>
      </c>
      <c r="Z750" s="27" t="str">
        <f t="shared" si="5"/>
        <v/>
      </c>
    </row>
    <row r="751">
      <c r="A751" s="23">
        <v>748.0</v>
      </c>
      <c r="B751" s="10" t="s">
        <v>1365</v>
      </c>
      <c r="C751" s="18">
        <v>43107.69513888889</v>
      </c>
      <c r="D751" s="18">
        <v>43412.315983796296</v>
      </c>
      <c r="E751" s="10" t="s">
        <v>39</v>
      </c>
      <c r="F751" s="23">
        <v>0.0</v>
      </c>
      <c r="G751" s="25">
        <v>1593.0</v>
      </c>
      <c r="H751" s="23">
        <v>121.0</v>
      </c>
      <c r="I751" s="23">
        <v>57.0</v>
      </c>
      <c r="J751" s="23">
        <v>8.0</v>
      </c>
      <c r="K751" s="23">
        <v>37.0</v>
      </c>
      <c r="L751" s="26">
        <v>42110.0</v>
      </c>
      <c r="M751" s="23">
        <v>0.0</v>
      </c>
      <c r="N751" s="10" t="s">
        <v>36</v>
      </c>
      <c r="O751" s="10" t="s">
        <v>36</v>
      </c>
      <c r="P751" s="23">
        <v>0.0</v>
      </c>
      <c r="Q751" s="23">
        <v>0.0</v>
      </c>
      <c r="R751" s="23">
        <v>0.0</v>
      </c>
      <c r="S751" s="10" t="s">
        <v>36</v>
      </c>
      <c r="T751" s="14" t="s">
        <v>36</v>
      </c>
      <c r="U751" s="25">
        <v>1332.0</v>
      </c>
      <c r="V751" s="14" t="s">
        <v>36</v>
      </c>
      <c r="W751" s="5"/>
      <c r="X751" s="27">
        <f t="shared" si="3"/>
        <v>102</v>
      </c>
      <c r="Y751" s="28">
        <f t="shared" si="4"/>
        <v>249.4823727</v>
      </c>
      <c r="Z751" s="27" t="str">
        <f t="shared" si="5"/>
        <v/>
      </c>
    </row>
    <row r="752">
      <c r="A752" s="23">
        <v>749.0</v>
      </c>
      <c r="B752" s="10" t="s">
        <v>1367</v>
      </c>
      <c r="C752" s="18">
        <v>42783.6003125</v>
      </c>
      <c r="D752" s="18">
        <v>43661.18782407408</v>
      </c>
      <c r="E752" s="10" t="s">
        <v>39</v>
      </c>
      <c r="F752" s="23">
        <v>0.0</v>
      </c>
      <c r="G752" s="25">
        <v>1593.0</v>
      </c>
      <c r="H752" s="23">
        <v>85.0</v>
      </c>
      <c r="I752" s="23">
        <v>126.0</v>
      </c>
      <c r="J752" s="23">
        <v>58.0</v>
      </c>
      <c r="K752" s="23">
        <v>121.0</v>
      </c>
      <c r="L752" s="26">
        <v>52012.0</v>
      </c>
      <c r="M752" s="23">
        <v>0.0</v>
      </c>
      <c r="N752" s="23">
        <v>812.0</v>
      </c>
      <c r="O752" s="23">
        <v>239.0</v>
      </c>
      <c r="P752" s="23">
        <v>0.0</v>
      </c>
      <c r="Q752" s="23">
        <v>1.0</v>
      </c>
      <c r="R752" s="23">
        <v>9.0</v>
      </c>
      <c r="S752" s="23">
        <v>52012.0</v>
      </c>
      <c r="T752" s="25">
        <v>0.0</v>
      </c>
      <c r="U752" s="25">
        <v>1631.0</v>
      </c>
      <c r="V752" s="14" t="s">
        <v>36</v>
      </c>
      <c r="W752" s="5"/>
      <c r="X752" s="27">
        <f t="shared" si="3"/>
        <v>305</v>
      </c>
      <c r="Y752" s="28">
        <f t="shared" si="4"/>
        <v>0.6105324074</v>
      </c>
      <c r="Z752" s="27" t="str">
        <f t="shared" si="5"/>
        <v/>
      </c>
    </row>
    <row r="753">
      <c r="A753" s="23">
        <v>750.0</v>
      </c>
      <c r="B753" s="10" t="s">
        <v>1369</v>
      </c>
      <c r="C753" s="18">
        <v>42396.785162037035</v>
      </c>
      <c r="D753" s="18">
        <v>43652.49652777778</v>
      </c>
      <c r="E753" s="10" t="s">
        <v>39</v>
      </c>
      <c r="F753" s="23">
        <v>0.0</v>
      </c>
      <c r="G753" s="25">
        <v>1593.0</v>
      </c>
      <c r="H753" s="23">
        <v>151.0</v>
      </c>
      <c r="I753" s="23">
        <v>40.0</v>
      </c>
      <c r="J753" s="23">
        <v>2.0</v>
      </c>
      <c r="K753" s="23">
        <v>24.0</v>
      </c>
      <c r="L753" s="26">
        <v>28289.0</v>
      </c>
      <c r="M753" s="23">
        <v>0.0</v>
      </c>
      <c r="N753" s="23">
        <v>1296.0</v>
      </c>
      <c r="O753" s="23">
        <v>114.0</v>
      </c>
      <c r="P753" s="23">
        <v>19.0</v>
      </c>
      <c r="Q753" s="23">
        <v>0.0</v>
      </c>
      <c r="R753" s="23">
        <v>15.0</v>
      </c>
      <c r="S753" s="23">
        <v>28289.0</v>
      </c>
      <c r="T753" s="25">
        <v>0.0</v>
      </c>
      <c r="U753" s="25">
        <v>1871.0</v>
      </c>
      <c r="V753" s="25">
        <v>22.0</v>
      </c>
      <c r="W753" s="5"/>
      <c r="X753" s="27">
        <f t="shared" si="3"/>
        <v>66</v>
      </c>
      <c r="Y753" s="28">
        <f t="shared" si="4"/>
        <v>9.301828704</v>
      </c>
      <c r="Z753" s="27" t="str">
        <f t="shared" si="5"/>
        <v/>
      </c>
    </row>
    <row r="754">
      <c r="A754" s="23">
        <v>751.0</v>
      </c>
      <c r="B754" s="10" t="s">
        <v>212</v>
      </c>
      <c r="C754" s="18">
        <v>43226.22325231481</v>
      </c>
      <c r="D754" s="18">
        <v>43661.74537037037</v>
      </c>
      <c r="E754" s="10" t="s">
        <v>39</v>
      </c>
      <c r="F754" s="23">
        <v>27.0</v>
      </c>
      <c r="G754" s="25">
        <v>1592.0</v>
      </c>
      <c r="H754" s="23">
        <v>39.0</v>
      </c>
      <c r="I754" s="23">
        <v>553.0</v>
      </c>
      <c r="J754" s="23">
        <v>149.0</v>
      </c>
      <c r="K754" s="23">
        <v>393.0</v>
      </c>
      <c r="L754" s="26">
        <v>5747.0</v>
      </c>
      <c r="M754" s="23">
        <v>0.0</v>
      </c>
      <c r="N754" s="23">
        <v>1010.0</v>
      </c>
      <c r="O754" s="23">
        <v>94.0</v>
      </c>
      <c r="P754" s="23">
        <v>9.0</v>
      </c>
      <c r="Q754" s="23">
        <v>5.0</v>
      </c>
      <c r="R754" s="23">
        <v>20.0</v>
      </c>
      <c r="S754" s="23">
        <v>5747.0</v>
      </c>
      <c r="T754" s="25">
        <v>0.0</v>
      </c>
      <c r="U754" s="25">
        <v>1696.0</v>
      </c>
      <c r="V754" s="25">
        <v>21.0</v>
      </c>
      <c r="W754" s="5"/>
      <c r="X754" s="27">
        <f t="shared" si="3"/>
        <v>1095</v>
      </c>
      <c r="Y754" s="28">
        <f t="shared" si="4"/>
        <v>0.05298611111</v>
      </c>
      <c r="Z754" s="27" t="str">
        <f t="shared" si="5"/>
        <v>SI</v>
      </c>
    </row>
    <row r="755">
      <c r="A755" s="23">
        <v>752.0</v>
      </c>
      <c r="B755" s="10" t="s">
        <v>1371</v>
      </c>
      <c r="C755" s="18">
        <v>42065.76766203704</v>
      </c>
      <c r="D755" s="18">
        <v>43448.83237268519</v>
      </c>
      <c r="E755" s="10" t="s">
        <v>39</v>
      </c>
      <c r="F755" s="23">
        <v>0.0</v>
      </c>
      <c r="G755" s="25">
        <v>1592.0</v>
      </c>
      <c r="H755" s="23">
        <v>114.0</v>
      </c>
      <c r="I755" s="23">
        <v>115.0</v>
      </c>
      <c r="J755" s="23">
        <v>21.0</v>
      </c>
      <c r="K755" s="23">
        <v>87.0</v>
      </c>
      <c r="L755" s="26">
        <v>52155.0</v>
      </c>
      <c r="M755" s="23">
        <v>0.0</v>
      </c>
      <c r="N755" s="10" t="s">
        <v>36</v>
      </c>
      <c r="O755" s="10" t="s">
        <v>36</v>
      </c>
      <c r="P755" s="23">
        <v>0.0</v>
      </c>
      <c r="Q755" s="23">
        <v>0.0</v>
      </c>
      <c r="R755" s="23">
        <v>0.0</v>
      </c>
      <c r="S755" s="10" t="s">
        <v>36</v>
      </c>
      <c r="T755" s="14" t="s">
        <v>36</v>
      </c>
      <c r="U755" s="25">
        <v>1458.0</v>
      </c>
      <c r="V755" s="14" t="s">
        <v>36</v>
      </c>
      <c r="W755" s="5"/>
      <c r="X755" s="27">
        <f t="shared" si="3"/>
        <v>223</v>
      </c>
      <c r="Y755" s="28">
        <f t="shared" si="4"/>
        <v>212.9659838</v>
      </c>
      <c r="Z755" s="27" t="str">
        <f t="shared" si="5"/>
        <v/>
      </c>
    </row>
    <row r="756">
      <c r="A756" s="23">
        <v>753.0</v>
      </c>
      <c r="B756" s="10" t="s">
        <v>224</v>
      </c>
      <c r="C756" s="18">
        <v>41715.64366898148</v>
      </c>
      <c r="D756" s="18">
        <v>43661.688414351855</v>
      </c>
      <c r="E756" s="10" t="s">
        <v>39</v>
      </c>
      <c r="F756" s="23">
        <v>76.0</v>
      </c>
      <c r="G756" s="25">
        <v>1591.0</v>
      </c>
      <c r="H756" s="23">
        <v>44.0</v>
      </c>
      <c r="I756" s="23">
        <v>1158.0</v>
      </c>
      <c r="J756" s="23">
        <v>143.0</v>
      </c>
      <c r="K756" s="23">
        <v>652.0</v>
      </c>
      <c r="L756" s="26">
        <v>70145.0</v>
      </c>
      <c r="M756" s="23">
        <v>48.08</v>
      </c>
      <c r="N756" s="23">
        <v>551.0</v>
      </c>
      <c r="O756" s="23">
        <v>344.0</v>
      </c>
      <c r="P756" s="23">
        <v>2.0</v>
      </c>
      <c r="Q756" s="23">
        <v>0.0</v>
      </c>
      <c r="R756" s="23">
        <v>14.0</v>
      </c>
      <c r="S756" s="23">
        <v>70145.0</v>
      </c>
      <c r="T756" s="25">
        <v>48.08</v>
      </c>
      <c r="U756" s="25">
        <v>2344.0</v>
      </c>
      <c r="V756" s="25">
        <v>31.0</v>
      </c>
      <c r="W756" s="5"/>
      <c r="X756" s="27">
        <f t="shared" si="3"/>
        <v>1953</v>
      </c>
      <c r="Y756" s="28">
        <f t="shared" si="4"/>
        <v>0.1099421296</v>
      </c>
      <c r="Z756" s="27" t="str">
        <f t="shared" si="5"/>
        <v>SI</v>
      </c>
    </row>
    <row r="757">
      <c r="A757" s="23">
        <v>754.0</v>
      </c>
      <c r="B757" s="10" t="s">
        <v>1373</v>
      </c>
      <c r="C757" s="18">
        <v>42875.410787037035</v>
      </c>
      <c r="D757" s="18">
        <v>43661.743946759256</v>
      </c>
      <c r="E757" s="10" t="s">
        <v>35</v>
      </c>
      <c r="F757" s="23">
        <v>11.0</v>
      </c>
      <c r="G757" s="25">
        <v>1591.0</v>
      </c>
      <c r="H757" s="23">
        <v>38.0</v>
      </c>
      <c r="I757" s="23">
        <v>552.0</v>
      </c>
      <c r="J757" s="23">
        <v>46.0</v>
      </c>
      <c r="K757" s="23">
        <v>394.0</v>
      </c>
      <c r="L757" s="26">
        <v>10715.0</v>
      </c>
      <c r="M757" s="23">
        <v>0.0</v>
      </c>
      <c r="N757" s="10" t="s">
        <v>36</v>
      </c>
      <c r="O757" s="10" t="s">
        <v>36</v>
      </c>
      <c r="P757" s="23">
        <v>0.0</v>
      </c>
      <c r="Q757" s="23">
        <v>0.0</v>
      </c>
      <c r="R757" s="23">
        <v>0.0</v>
      </c>
      <c r="S757" s="10" t="s">
        <v>36</v>
      </c>
      <c r="T757" s="14" t="s">
        <v>36</v>
      </c>
      <c r="U757" s="25">
        <v>1445.0</v>
      </c>
      <c r="V757" s="14" t="s">
        <v>36</v>
      </c>
      <c r="W757" s="5"/>
      <c r="X757" s="27">
        <f t="shared" si="3"/>
        <v>992</v>
      </c>
      <c r="Y757" s="28">
        <f t="shared" si="4"/>
        <v>0.05440972222</v>
      </c>
      <c r="Z757" s="27" t="str">
        <f t="shared" si="5"/>
        <v/>
      </c>
    </row>
    <row r="758">
      <c r="A758" s="23">
        <v>755.0</v>
      </c>
      <c r="B758" s="10" t="s">
        <v>1375</v>
      </c>
      <c r="C758" s="18">
        <v>42154.088321759256</v>
      </c>
      <c r="D758" s="18">
        <v>43661.316875</v>
      </c>
      <c r="E758" s="10" t="s">
        <v>39</v>
      </c>
      <c r="F758" s="23">
        <v>0.0</v>
      </c>
      <c r="G758" s="25">
        <v>1591.0</v>
      </c>
      <c r="H758" s="23">
        <v>57.0</v>
      </c>
      <c r="I758" s="23">
        <v>95.0</v>
      </c>
      <c r="J758" s="23">
        <v>12.0</v>
      </c>
      <c r="K758" s="23">
        <v>59.0</v>
      </c>
      <c r="L758" s="26">
        <v>5064.0</v>
      </c>
      <c r="M758" s="23">
        <v>0.0</v>
      </c>
      <c r="N758" s="23">
        <v>948.0</v>
      </c>
      <c r="O758" s="23">
        <v>250.0</v>
      </c>
      <c r="P758" s="23">
        <v>1.0</v>
      </c>
      <c r="Q758" s="23">
        <v>0.0</v>
      </c>
      <c r="R758" s="23">
        <v>0.0</v>
      </c>
      <c r="S758" s="23">
        <v>5064.0</v>
      </c>
      <c r="T758" s="25">
        <v>0.0</v>
      </c>
      <c r="U758" s="25">
        <v>1599.0</v>
      </c>
      <c r="V758" s="14" t="s">
        <v>36</v>
      </c>
      <c r="W758" s="5"/>
      <c r="X758" s="27">
        <f t="shared" si="3"/>
        <v>166</v>
      </c>
      <c r="Y758" s="28">
        <f t="shared" si="4"/>
        <v>0.4814814815</v>
      </c>
      <c r="Z758" s="27" t="str">
        <f t="shared" si="5"/>
        <v/>
      </c>
    </row>
    <row r="759">
      <c r="A759" s="23">
        <v>756.0</v>
      </c>
      <c r="B759" s="10" t="s">
        <v>1376</v>
      </c>
      <c r="C759" s="18">
        <v>42970.611296296294</v>
      </c>
      <c r="D759" s="18">
        <v>43598.592627314814</v>
      </c>
      <c r="E759" s="10" t="s">
        <v>39</v>
      </c>
      <c r="F759" s="23">
        <v>0.0</v>
      </c>
      <c r="G759" s="25">
        <v>1591.0</v>
      </c>
      <c r="H759" s="23">
        <v>114.0</v>
      </c>
      <c r="I759" s="23">
        <v>33.0</v>
      </c>
      <c r="J759" s="23">
        <v>1.0</v>
      </c>
      <c r="K759" s="23">
        <v>15.0</v>
      </c>
      <c r="L759" s="26">
        <v>32400.0</v>
      </c>
      <c r="M759" s="23">
        <v>66.67</v>
      </c>
      <c r="N759" s="10" t="s">
        <v>36</v>
      </c>
      <c r="O759" s="10" t="s">
        <v>36</v>
      </c>
      <c r="P759" s="23">
        <v>0.0</v>
      </c>
      <c r="Q759" s="23">
        <v>0.0</v>
      </c>
      <c r="R759" s="23">
        <v>0.0</v>
      </c>
      <c r="S759" s="10" t="s">
        <v>36</v>
      </c>
      <c r="T759" s="14" t="s">
        <v>36</v>
      </c>
      <c r="U759" s="25">
        <v>1035.0</v>
      </c>
      <c r="V759" s="14" t="s">
        <v>36</v>
      </c>
      <c r="W759" s="5"/>
      <c r="X759" s="27">
        <f t="shared" si="3"/>
        <v>49</v>
      </c>
      <c r="Y759" s="28">
        <f t="shared" si="4"/>
        <v>63.20572917</v>
      </c>
      <c r="Z759" s="27" t="str">
        <f t="shared" si="5"/>
        <v/>
      </c>
    </row>
    <row r="760">
      <c r="A760" s="23">
        <v>757.0</v>
      </c>
      <c r="B760" s="10" t="s">
        <v>1378</v>
      </c>
      <c r="C760" s="18">
        <v>42964.56829861111</v>
      </c>
      <c r="D760" s="18">
        <v>43661.684953703705</v>
      </c>
      <c r="E760" s="10" t="s">
        <v>39</v>
      </c>
      <c r="F760" s="23">
        <v>0.0</v>
      </c>
      <c r="G760" s="25">
        <v>1591.0</v>
      </c>
      <c r="H760" s="23">
        <v>103.0</v>
      </c>
      <c r="I760" s="23">
        <v>361.0</v>
      </c>
      <c r="J760" s="23">
        <v>30.0</v>
      </c>
      <c r="K760" s="23">
        <v>190.0</v>
      </c>
      <c r="L760" s="26">
        <v>28114.0</v>
      </c>
      <c r="M760" s="23">
        <v>33.33</v>
      </c>
      <c r="N760" s="23">
        <v>1242.0</v>
      </c>
      <c r="O760" s="23">
        <v>230.0</v>
      </c>
      <c r="P760" s="23">
        <v>1.0</v>
      </c>
      <c r="Q760" s="23">
        <v>0.0</v>
      </c>
      <c r="R760" s="23">
        <v>1.0</v>
      </c>
      <c r="S760" s="23">
        <v>28114.0</v>
      </c>
      <c r="T760" s="25">
        <v>33.33</v>
      </c>
      <c r="U760" s="25">
        <v>1776.0</v>
      </c>
      <c r="V760" s="25">
        <v>19.0</v>
      </c>
      <c r="W760" s="5"/>
      <c r="X760" s="27">
        <f t="shared" si="3"/>
        <v>581</v>
      </c>
      <c r="Y760" s="28">
        <f t="shared" si="4"/>
        <v>0.1134027778</v>
      </c>
      <c r="Z760" s="27" t="str">
        <f t="shared" si="5"/>
        <v/>
      </c>
    </row>
    <row r="761">
      <c r="A761" s="23">
        <v>758.0</v>
      </c>
      <c r="B761" s="10" t="s">
        <v>1380</v>
      </c>
      <c r="C761" s="18">
        <v>43349.93828703704</v>
      </c>
      <c r="D761" s="18">
        <v>43645.08697916667</v>
      </c>
      <c r="E761" s="10" t="s">
        <v>39</v>
      </c>
      <c r="F761" s="23">
        <v>0.0</v>
      </c>
      <c r="G761" s="25">
        <v>1591.0</v>
      </c>
      <c r="H761" s="23">
        <v>79.0</v>
      </c>
      <c r="I761" s="23">
        <v>52.0</v>
      </c>
      <c r="J761" s="23">
        <v>5.0</v>
      </c>
      <c r="K761" s="23">
        <v>56.0</v>
      </c>
      <c r="L761" s="26">
        <v>76455.0</v>
      </c>
      <c r="M761" s="23">
        <v>42.86</v>
      </c>
      <c r="N761" s="23">
        <v>1253.0</v>
      </c>
      <c r="O761" s="23">
        <v>273.0</v>
      </c>
      <c r="P761" s="23">
        <v>1.0</v>
      </c>
      <c r="Q761" s="23">
        <v>0.0</v>
      </c>
      <c r="R761" s="23">
        <v>1.0</v>
      </c>
      <c r="S761" s="23">
        <v>76455.0</v>
      </c>
      <c r="T761" s="25">
        <v>42.86</v>
      </c>
      <c r="U761" s="25">
        <v>1031.0</v>
      </c>
      <c r="V761" s="14" t="s">
        <v>36</v>
      </c>
      <c r="W761" s="5"/>
      <c r="X761" s="27">
        <f t="shared" si="3"/>
        <v>113</v>
      </c>
      <c r="Y761" s="28">
        <f t="shared" si="4"/>
        <v>16.71137731</v>
      </c>
      <c r="Z761" s="27" t="str">
        <f t="shared" si="5"/>
        <v/>
      </c>
    </row>
    <row r="762">
      <c r="A762" s="23">
        <v>759.0</v>
      </c>
      <c r="B762" s="10" t="s">
        <v>1381</v>
      </c>
      <c r="C762" s="18">
        <v>43552.31239583333</v>
      </c>
      <c r="D762" s="18">
        <v>43661.41339120371</v>
      </c>
      <c r="E762" s="10" t="s">
        <v>39</v>
      </c>
      <c r="F762" s="23">
        <v>1.0</v>
      </c>
      <c r="G762" s="25">
        <v>1591.0</v>
      </c>
      <c r="H762" s="23">
        <v>59.0</v>
      </c>
      <c r="I762" s="23">
        <v>97.0</v>
      </c>
      <c r="J762" s="23">
        <v>2.0</v>
      </c>
      <c r="K762" s="23">
        <v>21.0</v>
      </c>
      <c r="L762" s="26">
        <v>2778.0</v>
      </c>
      <c r="M762" s="23">
        <v>0.0</v>
      </c>
      <c r="N762" s="10" t="s">
        <v>36</v>
      </c>
      <c r="O762" s="10" t="s">
        <v>36</v>
      </c>
      <c r="P762" s="23">
        <v>0.0</v>
      </c>
      <c r="Q762" s="23">
        <v>0.0</v>
      </c>
      <c r="R762" s="23">
        <v>0.0</v>
      </c>
      <c r="S762" s="10" t="s">
        <v>36</v>
      </c>
      <c r="T762" s="14" t="s">
        <v>36</v>
      </c>
      <c r="U762" s="25">
        <v>1362.0</v>
      </c>
      <c r="V762" s="25">
        <v>18.0</v>
      </c>
      <c r="W762" s="5"/>
      <c r="X762" s="27">
        <f t="shared" si="3"/>
        <v>120</v>
      </c>
      <c r="Y762" s="28">
        <f t="shared" si="4"/>
        <v>0.3849652778</v>
      </c>
      <c r="Z762" s="27" t="str">
        <f t="shared" si="5"/>
        <v/>
      </c>
    </row>
    <row r="763">
      <c r="A763" s="23">
        <v>760.0</v>
      </c>
      <c r="B763" s="10" t="s">
        <v>1383</v>
      </c>
      <c r="C763" s="18">
        <v>43556.78008101852</v>
      </c>
      <c r="D763" s="18">
        <v>43660.31799768518</v>
      </c>
      <c r="E763" s="10" t="s">
        <v>39</v>
      </c>
      <c r="F763" s="23">
        <v>0.0</v>
      </c>
      <c r="G763" s="25">
        <v>1591.0</v>
      </c>
      <c r="H763" s="23">
        <v>87.0</v>
      </c>
      <c r="I763" s="23">
        <v>18.0</v>
      </c>
      <c r="J763" s="23">
        <v>0.0</v>
      </c>
      <c r="K763" s="23">
        <v>9.0</v>
      </c>
      <c r="L763" s="26">
        <v>10660.0</v>
      </c>
      <c r="M763" s="23">
        <v>11.11</v>
      </c>
      <c r="N763" s="10" t="s">
        <v>36</v>
      </c>
      <c r="O763" s="10" t="s">
        <v>36</v>
      </c>
      <c r="P763" s="23">
        <v>0.0</v>
      </c>
      <c r="Q763" s="23">
        <v>0.0</v>
      </c>
      <c r="R763" s="23">
        <v>0.0</v>
      </c>
      <c r="S763" s="10" t="s">
        <v>36</v>
      </c>
      <c r="T763" s="14" t="s">
        <v>36</v>
      </c>
      <c r="U763" s="25">
        <v>2275.0</v>
      </c>
      <c r="V763" s="25">
        <v>28.0</v>
      </c>
      <c r="W763" s="5"/>
      <c r="X763" s="27">
        <f t="shared" si="3"/>
        <v>27</v>
      </c>
      <c r="Y763" s="28">
        <f t="shared" si="4"/>
        <v>1.480358796</v>
      </c>
      <c r="Z763" s="27" t="str">
        <f t="shared" si="5"/>
        <v/>
      </c>
    </row>
    <row r="764">
      <c r="A764" s="23">
        <v>761.0</v>
      </c>
      <c r="B764" s="10" t="s">
        <v>1384</v>
      </c>
      <c r="C764" s="18">
        <v>43461.753020833334</v>
      </c>
      <c r="D764" s="18">
        <v>43661.748923611114</v>
      </c>
      <c r="E764" s="10" t="s">
        <v>39</v>
      </c>
      <c r="F764" s="23">
        <v>25.0</v>
      </c>
      <c r="G764" s="25">
        <v>1590.0</v>
      </c>
      <c r="H764" s="23">
        <v>38.0</v>
      </c>
      <c r="I764" s="23">
        <v>446.0</v>
      </c>
      <c r="J764" s="23">
        <v>160.0</v>
      </c>
      <c r="K764" s="23">
        <v>886.0</v>
      </c>
      <c r="L764" s="26">
        <v>3069.0</v>
      </c>
      <c r="M764" s="23">
        <v>0.0</v>
      </c>
      <c r="N764" s="23">
        <v>1155.0</v>
      </c>
      <c r="O764" s="23">
        <v>138.0</v>
      </c>
      <c r="P764" s="23">
        <v>1.0</v>
      </c>
      <c r="Q764" s="23">
        <v>2.0</v>
      </c>
      <c r="R764" s="23">
        <v>7.0</v>
      </c>
      <c r="S764" s="23">
        <v>3069.0</v>
      </c>
      <c r="T764" s="25">
        <v>0.0</v>
      </c>
      <c r="U764" s="25">
        <v>1725.0</v>
      </c>
      <c r="V764" s="14" t="s">
        <v>36</v>
      </c>
      <c r="W764" s="5"/>
      <c r="X764" s="27">
        <f t="shared" si="3"/>
        <v>1492</v>
      </c>
      <c r="Y764" s="28">
        <f t="shared" si="4"/>
        <v>0.04943287036</v>
      </c>
      <c r="Z764" s="27" t="str">
        <f t="shared" si="5"/>
        <v/>
      </c>
    </row>
    <row r="765">
      <c r="A765" s="23">
        <v>762.0</v>
      </c>
      <c r="B765" s="10" t="s">
        <v>1386</v>
      </c>
      <c r="C765" s="18">
        <v>43565.70615740741</v>
      </c>
      <c r="D765" s="18">
        <v>43661.708125</v>
      </c>
      <c r="E765" s="10" t="s">
        <v>39</v>
      </c>
      <c r="F765" s="23">
        <v>2.0</v>
      </c>
      <c r="G765" s="25">
        <v>1590.0</v>
      </c>
      <c r="H765" s="23">
        <v>76.0</v>
      </c>
      <c r="I765" s="23">
        <v>38.0</v>
      </c>
      <c r="J765" s="23">
        <v>1.0</v>
      </c>
      <c r="K765" s="23">
        <v>9.0</v>
      </c>
      <c r="L765" s="26">
        <v>3838.0</v>
      </c>
      <c r="M765" s="23">
        <v>0.0</v>
      </c>
      <c r="N765" s="10" t="s">
        <v>36</v>
      </c>
      <c r="O765" s="10" t="s">
        <v>36</v>
      </c>
      <c r="P765" s="23">
        <v>0.0</v>
      </c>
      <c r="Q765" s="23">
        <v>0.0</v>
      </c>
      <c r="R765" s="23">
        <v>0.0</v>
      </c>
      <c r="S765" s="10" t="s">
        <v>36</v>
      </c>
      <c r="T765" s="14" t="s">
        <v>36</v>
      </c>
      <c r="U765" s="25">
        <v>1907.0</v>
      </c>
      <c r="V765" s="25">
        <v>26.0</v>
      </c>
      <c r="W765" s="5"/>
      <c r="X765" s="27">
        <f t="shared" si="3"/>
        <v>48</v>
      </c>
      <c r="Y765" s="28">
        <f t="shared" si="4"/>
        <v>0.09023148148</v>
      </c>
      <c r="Z765" s="27" t="str">
        <f t="shared" si="5"/>
        <v/>
      </c>
    </row>
    <row r="766">
      <c r="A766" s="23">
        <v>763.0</v>
      </c>
      <c r="B766" s="10" t="s">
        <v>545</v>
      </c>
      <c r="C766" s="18">
        <v>42822.73434027778</v>
      </c>
      <c r="D766" s="18">
        <v>43661.73758101852</v>
      </c>
      <c r="E766" s="10" t="s">
        <v>39</v>
      </c>
      <c r="F766" s="23">
        <v>20.0</v>
      </c>
      <c r="G766" s="25">
        <v>1590.0</v>
      </c>
      <c r="H766" s="23">
        <v>79.0</v>
      </c>
      <c r="I766" s="23">
        <v>178.0</v>
      </c>
      <c r="J766" s="23">
        <v>12.0</v>
      </c>
      <c r="K766" s="23">
        <v>78.0</v>
      </c>
      <c r="L766" s="26">
        <v>52179.0</v>
      </c>
      <c r="M766" s="23">
        <v>9.09</v>
      </c>
      <c r="N766" s="23">
        <v>1583.0</v>
      </c>
      <c r="O766" s="23">
        <v>107.0</v>
      </c>
      <c r="P766" s="23">
        <v>32.0</v>
      </c>
      <c r="Q766" s="23">
        <v>5.0</v>
      </c>
      <c r="R766" s="23">
        <v>13.0</v>
      </c>
      <c r="S766" s="23">
        <v>52179.0</v>
      </c>
      <c r="T766" s="25">
        <v>9.09</v>
      </c>
      <c r="U766" s="25">
        <v>1847.0</v>
      </c>
      <c r="V766" s="25">
        <v>22.0</v>
      </c>
      <c r="W766" s="5"/>
      <c r="X766" s="27">
        <f t="shared" si="3"/>
        <v>268</v>
      </c>
      <c r="Y766" s="28">
        <f t="shared" si="4"/>
        <v>0.06077546296</v>
      </c>
      <c r="Z766" s="27" t="str">
        <f t="shared" si="5"/>
        <v>SI</v>
      </c>
    </row>
    <row r="767">
      <c r="A767" s="23">
        <v>764.0</v>
      </c>
      <c r="B767" s="10" t="s">
        <v>1388</v>
      </c>
      <c r="C767" s="18">
        <v>42923.580509259256</v>
      </c>
      <c r="D767" s="18">
        <v>43655.546423611115</v>
      </c>
      <c r="E767" s="10" t="s">
        <v>39</v>
      </c>
      <c r="F767" s="23">
        <v>0.0</v>
      </c>
      <c r="G767" s="25">
        <v>1590.0</v>
      </c>
      <c r="H767" s="23">
        <v>129.0</v>
      </c>
      <c r="I767" s="23">
        <v>47.0</v>
      </c>
      <c r="J767" s="23">
        <v>4.0</v>
      </c>
      <c r="K767" s="23">
        <v>29.0</v>
      </c>
      <c r="L767" s="26">
        <v>20444.0</v>
      </c>
      <c r="M767" s="23">
        <v>0.0</v>
      </c>
      <c r="N767" s="10" t="s">
        <v>36</v>
      </c>
      <c r="O767" s="10" t="s">
        <v>36</v>
      </c>
      <c r="P767" s="23">
        <v>0.0</v>
      </c>
      <c r="Q767" s="23">
        <v>0.0</v>
      </c>
      <c r="R767" s="23">
        <v>0.0</v>
      </c>
      <c r="S767" s="10" t="s">
        <v>36</v>
      </c>
      <c r="T767" s="14" t="s">
        <v>36</v>
      </c>
      <c r="U767" s="25">
        <v>1615.0</v>
      </c>
      <c r="V767" s="14" t="s">
        <v>36</v>
      </c>
      <c r="W767" s="5"/>
      <c r="X767" s="27">
        <f t="shared" si="3"/>
        <v>80</v>
      </c>
      <c r="Y767" s="28">
        <f t="shared" si="4"/>
        <v>6.25193287</v>
      </c>
      <c r="Z767" s="27" t="str">
        <f t="shared" si="5"/>
        <v/>
      </c>
    </row>
    <row r="768">
      <c r="A768" s="23">
        <v>765.0</v>
      </c>
      <c r="B768" s="10" t="s">
        <v>1389</v>
      </c>
      <c r="C768" s="18">
        <v>43619.76907407407</v>
      </c>
      <c r="D768" s="18">
        <v>43660.745474537034</v>
      </c>
      <c r="E768" s="10" t="s">
        <v>39</v>
      </c>
      <c r="F768" s="23">
        <v>1.0</v>
      </c>
      <c r="G768" s="25">
        <v>1590.0</v>
      </c>
      <c r="H768" s="23">
        <v>102.0</v>
      </c>
      <c r="I768" s="23">
        <v>13.0</v>
      </c>
      <c r="J768" s="23">
        <v>0.0</v>
      </c>
      <c r="K768" s="23">
        <v>4.0</v>
      </c>
      <c r="L768" s="26">
        <v>2766.0</v>
      </c>
      <c r="M768" s="23">
        <v>0.0</v>
      </c>
      <c r="N768" s="10" t="s">
        <v>36</v>
      </c>
      <c r="O768" s="10" t="s">
        <v>36</v>
      </c>
      <c r="P768" s="23">
        <v>0.0</v>
      </c>
      <c r="Q768" s="23">
        <v>0.0</v>
      </c>
      <c r="R768" s="23">
        <v>0.0</v>
      </c>
      <c r="S768" s="10" t="s">
        <v>36</v>
      </c>
      <c r="T768" s="14" t="s">
        <v>36</v>
      </c>
      <c r="U768" s="25">
        <v>1569.0</v>
      </c>
      <c r="V768" s="14" t="s">
        <v>36</v>
      </c>
      <c r="W768" s="5"/>
      <c r="X768" s="27">
        <f t="shared" si="3"/>
        <v>17</v>
      </c>
      <c r="Y768" s="28">
        <f t="shared" si="4"/>
        <v>1.052881944</v>
      </c>
      <c r="Z768" s="27" t="str">
        <f t="shared" si="5"/>
        <v/>
      </c>
    </row>
    <row r="769">
      <c r="A769" s="23">
        <v>766.0</v>
      </c>
      <c r="B769" s="10" t="s">
        <v>1391</v>
      </c>
      <c r="C769" s="18">
        <v>43587.611354166664</v>
      </c>
      <c r="D769" s="18">
        <v>43661.59805555556</v>
      </c>
      <c r="E769" s="10" t="s">
        <v>39</v>
      </c>
      <c r="F769" s="23">
        <v>21.0</v>
      </c>
      <c r="G769" s="25">
        <v>1589.0</v>
      </c>
      <c r="H769" s="23">
        <v>47.0</v>
      </c>
      <c r="I769" s="23">
        <v>120.0</v>
      </c>
      <c r="J769" s="23">
        <v>7.0</v>
      </c>
      <c r="K769" s="23">
        <v>57.0</v>
      </c>
      <c r="L769" s="26">
        <v>15914.0</v>
      </c>
      <c r="M769" s="23">
        <v>0.66</v>
      </c>
      <c r="N769" s="10" t="s">
        <v>36</v>
      </c>
      <c r="O769" s="10" t="s">
        <v>36</v>
      </c>
      <c r="P769" s="23">
        <v>0.0</v>
      </c>
      <c r="Q769" s="23">
        <v>0.0</v>
      </c>
      <c r="R769" s="23">
        <v>0.0</v>
      </c>
      <c r="S769" s="10" t="s">
        <v>36</v>
      </c>
      <c r="T769" s="14" t="s">
        <v>36</v>
      </c>
      <c r="U769" s="25">
        <v>1637.0</v>
      </c>
      <c r="V769" s="25">
        <v>19.0</v>
      </c>
      <c r="W769" s="5"/>
      <c r="X769" s="27">
        <f t="shared" si="3"/>
        <v>184</v>
      </c>
      <c r="Y769" s="28">
        <f t="shared" si="4"/>
        <v>0.2003009259</v>
      </c>
      <c r="Z769" s="27" t="str">
        <f t="shared" si="5"/>
        <v/>
      </c>
    </row>
    <row r="770">
      <c r="A770" s="23">
        <v>767.0</v>
      </c>
      <c r="B770" s="10" t="s">
        <v>1393</v>
      </c>
      <c r="C770" s="18">
        <v>41160.857824074075</v>
      </c>
      <c r="D770" s="18">
        <v>43658.432754629626</v>
      </c>
      <c r="E770" s="10" t="s">
        <v>39</v>
      </c>
      <c r="F770" s="23">
        <v>0.0</v>
      </c>
      <c r="G770" s="25">
        <v>1589.0</v>
      </c>
      <c r="H770" s="23">
        <v>204.0</v>
      </c>
      <c r="I770" s="23">
        <v>27.0</v>
      </c>
      <c r="J770" s="23">
        <v>2.0</v>
      </c>
      <c r="K770" s="23">
        <v>38.0</v>
      </c>
      <c r="L770" s="26">
        <v>36380.0</v>
      </c>
      <c r="M770" s="23">
        <v>0.0</v>
      </c>
      <c r="N770" s="10" t="s">
        <v>36</v>
      </c>
      <c r="O770" s="10" t="s">
        <v>36</v>
      </c>
      <c r="P770" s="23">
        <v>0.0</v>
      </c>
      <c r="Q770" s="23">
        <v>0.0</v>
      </c>
      <c r="R770" s="23">
        <v>0.0</v>
      </c>
      <c r="S770" s="10" t="s">
        <v>36</v>
      </c>
      <c r="T770" s="14" t="s">
        <v>36</v>
      </c>
      <c r="U770" s="25">
        <v>1476.0</v>
      </c>
      <c r="V770" s="25">
        <v>20.0</v>
      </c>
      <c r="W770" s="5"/>
      <c r="X770" s="27">
        <f t="shared" si="3"/>
        <v>67</v>
      </c>
      <c r="Y770" s="28">
        <f t="shared" si="4"/>
        <v>3.365601852</v>
      </c>
      <c r="Z770" s="27" t="str">
        <f t="shared" si="5"/>
        <v/>
      </c>
    </row>
    <row r="771">
      <c r="A771" s="23">
        <v>768.0</v>
      </c>
      <c r="B771" s="10" t="s">
        <v>715</v>
      </c>
      <c r="C771" s="18">
        <v>43319.21288194445</v>
      </c>
      <c r="D771" s="18">
        <v>43661.698587962965</v>
      </c>
      <c r="E771" s="10" t="s">
        <v>39</v>
      </c>
      <c r="F771" s="23">
        <v>3.0</v>
      </c>
      <c r="G771" s="25">
        <v>1589.0</v>
      </c>
      <c r="H771" s="23">
        <v>79.0</v>
      </c>
      <c r="I771" s="23">
        <v>196.0</v>
      </c>
      <c r="J771" s="23">
        <v>30.0</v>
      </c>
      <c r="K771" s="23">
        <v>88.0</v>
      </c>
      <c r="L771" s="26">
        <v>4561.0</v>
      </c>
      <c r="M771" s="23">
        <v>0.0</v>
      </c>
      <c r="N771" s="23">
        <v>1022.0</v>
      </c>
      <c r="O771" s="23">
        <v>160.0</v>
      </c>
      <c r="P771" s="23">
        <v>2.0</v>
      </c>
      <c r="Q771" s="23">
        <v>0.0</v>
      </c>
      <c r="R771" s="23">
        <v>6.0</v>
      </c>
      <c r="S771" s="23">
        <v>4561.0</v>
      </c>
      <c r="T771" s="25">
        <v>0.0</v>
      </c>
      <c r="U771" s="25">
        <v>2004.0</v>
      </c>
      <c r="V771" s="25">
        <v>22.0</v>
      </c>
      <c r="W771" s="5"/>
      <c r="X771" s="27">
        <f t="shared" si="3"/>
        <v>314</v>
      </c>
      <c r="Y771" s="28">
        <f t="shared" si="4"/>
        <v>0.09976851851</v>
      </c>
      <c r="Z771" s="27" t="str">
        <f t="shared" si="5"/>
        <v>SI</v>
      </c>
    </row>
    <row r="772">
      <c r="A772" s="23">
        <v>769.0</v>
      </c>
      <c r="B772" s="10" t="s">
        <v>102</v>
      </c>
      <c r="C772" s="18">
        <v>39816.745254629626</v>
      </c>
      <c r="D772" s="18">
        <v>43661.75163194445</v>
      </c>
      <c r="E772" s="10" t="s">
        <v>39</v>
      </c>
      <c r="F772" s="23">
        <v>9.0</v>
      </c>
      <c r="G772" s="25">
        <v>1588.0</v>
      </c>
      <c r="H772" s="23">
        <v>58.0</v>
      </c>
      <c r="I772" s="23">
        <v>1450.0</v>
      </c>
      <c r="J772" s="23">
        <v>122.0</v>
      </c>
      <c r="K772" s="23">
        <v>1191.0</v>
      </c>
      <c r="L772" s="26">
        <v>23169.0</v>
      </c>
      <c r="M772" s="23">
        <v>0.0</v>
      </c>
      <c r="N772" s="23">
        <v>1294.0</v>
      </c>
      <c r="O772" s="23">
        <v>158.0</v>
      </c>
      <c r="P772" s="23">
        <v>5.0</v>
      </c>
      <c r="Q772" s="23">
        <v>1.0</v>
      </c>
      <c r="R772" s="23">
        <v>4.0</v>
      </c>
      <c r="S772" s="23">
        <v>23169.0</v>
      </c>
      <c r="T772" s="25">
        <v>0.0</v>
      </c>
      <c r="U772" s="25">
        <v>2083.0</v>
      </c>
      <c r="V772" s="25">
        <v>13.0</v>
      </c>
      <c r="W772" s="5"/>
      <c r="X772" s="27">
        <f t="shared" si="3"/>
        <v>2763</v>
      </c>
      <c r="Y772" s="28">
        <f t="shared" si="4"/>
        <v>0.04672453703</v>
      </c>
      <c r="Z772" s="27" t="str">
        <f t="shared" si="5"/>
        <v>SI</v>
      </c>
    </row>
    <row r="773">
      <c r="A773" s="23">
        <v>770.0</v>
      </c>
      <c r="B773" s="10" t="s">
        <v>1395</v>
      </c>
      <c r="C773" s="18">
        <v>43656.81542824074</v>
      </c>
      <c r="D773" s="18">
        <v>43661.71913194445</v>
      </c>
      <c r="E773" s="10" t="s">
        <v>39</v>
      </c>
      <c r="F773" s="23">
        <v>7.0</v>
      </c>
      <c r="G773" s="25">
        <v>1588.0</v>
      </c>
      <c r="H773" s="23">
        <v>145.0</v>
      </c>
      <c r="I773" s="23">
        <v>38.0</v>
      </c>
      <c r="J773" s="23">
        <v>5.0</v>
      </c>
      <c r="K773" s="23">
        <v>28.0</v>
      </c>
      <c r="L773" s="26">
        <v>9374.0</v>
      </c>
      <c r="M773" s="23">
        <v>0.0</v>
      </c>
      <c r="N773" s="10" t="s">
        <v>36</v>
      </c>
      <c r="O773" s="10" t="s">
        <v>36</v>
      </c>
      <c r="P773" s="23">
        <v>0.0</v>
      </c>
      <c r="Q773" s="23">
        <v>0.0</v>
      </c>
      <c r="R773" s="23">
        <v>0.0</v>
      </c>
      <c r="S773" s="10" t="s">
        <v>36</v>
      </c>
      <c r="T773" s="14" t="s">
        <v>36</v>
      </c>
      <c r="U773" s="25">
        <v>2086.0</v>
      </c>
      <c r="V773" s="14" t="s">
        <v>36</v>
      </c>
      <c r="W773" s="5"/>
      <c r="X773" s="27">
        <f t="shared" si="3"/>
        <v>71</v>
      </c>
      <c r="Y773" s="28">
        <f t="shared" si="4"/>
        <v>0.07922453703</v>
      </c>
      <c r="Z773" s="27" t="str">
        <f t="shared" si="5"/>
        <v/>
      </c>
    </row>
    <row r="774">
      <c r="A774" s="23">
        <v>771.0</v>
      </c>
      <c r="B774" s="10" t="s">
        <v>1397</v>
      </c>
      <c r="C774" s="18">
        <v>43616.61355324074</v>
      </c>
      <c r="D774" s="18">
        <v>43629.62962962963</v>
      </c>
      <c r="E774" s="10" t="s">
        <v>39</v>
      </c>
      <c r="F774" s="23">
        <v>0.0</v>
      </c>
      <c r="G774" s="25">
        <v>1588.0</v>
      </c>
      <c r="H774" s="23">
        <v>218.0</v>
      </c>
      <c r="I774" s="23">
        <v>2.0</v>
      </c>
      <c r="J774" s="23">
        <v>0.0</v>
      </c>
      <c r="K774" s="23">
        <v>0.0</v>
      </c>
      <c r="L774" s="26">
        <v>40651.0</v>
      </c>
      <c r="M774" s="23">
        <v>0.0</v>
      </c>
      <c r="N774" s="10" t="s">
        <v>36</v>
      </c>
      <c r="O774" s="10" t="s">
        <v>36</v>
      </c>
      <c r="P774" s="23">
        <v>0.0</v>
      </c>
      <c r="Q774" s="23">
        <v>0.0</v>
      </c>
      <c r="R774" s="23">
        <v>0.0</v>
      </c>
      <c r="S774" s="10" t="s">
        <v>36</v>
      </c>
      <c r="T774" s="14" t="s">
        <v>36</v>
      </c>
      <c r="U774" s="25">
        <v>1759.0</v>
      </c>
      <c r="V774" s="25">
        <v>20.0</v>
      </c>
      <c r="W774" s="5"/>
      <c r="X774" s="27">
        <f t="shared" si="3"/>
        <v>2</v>
      </c>
      <c r="Y774" s="28">
        <f t="shared" si="4"/>
        <v>32.16872685</v>
      </c>
      <c r="Z774" s="27" t="str">
        <f t="shared" si="5"/>
        <v/>
      </c>
    </row>
    <row r="775">
      <c r="A775" s="23">
        <v>772.0</v>
      </c>
      <c r="B775" s="10" t="s">
        <v>1398</v>
      </c>
      <c r="C775" s="18">
        <v>43150.5381712963</v>
      </c>
      <c r="D775" s="18">
        <v>43661.410833333335</v>
      </c>
      <c r="E775" s="10" t="s">
        <v>35</v>
      </c>
      <c r="F775" s="23">
        <v>0.0</v>
      </c>
      <c r="G775" s="25">
        <v>1588.0</v>
      </c>
      <c r="H775" s="23">
        <v>93.0</v>
      </c>
      <c r="I775" s="23">
        <v>60.0</v>
      </c>
      <c r="J775" s="23">
        <v>3.0</v>
      </c>
      <c r="K775" s="23">
        <v>34.0</v>
      </c>
      <c r="L775" s="26">
        <v>18995.0</v>
      </c>
      <c r="M775" s="23">
        <v>0.0</v>
      </c>
      <c r="N775" s="23">
        <v>870.0</v>
      </c>
      <c r="O775" s="23">
        <v>224.0</v>
      </c>
      <c r="P775" s="23">
        <v>1.0</v>
      </c>
      <c r="Q775" s="23">
        <v>0.0</v>
      </c>
      <c r="R775" s="23">
        <v>2.0</v>
      </c>
      <c r="S775" s="23">
        <v>18995.0</v>
      </c>
      <c r="T775" s="25">
        <v>0.0</v>
      </c>
      <c r="U775" s="25">
        <v>1335.0</v>
      </c>
      <c r="V775" s="14" t="s">
        <v>36</v>
      </c>
      <c r="W775" s="5"/>
      <c r="X775" s="27">
        <f t="shared" si="3"/>
        <v>97</v>
      </c>
      <c r="Y775" s="28">
        <f t="shared" si="4"/>
        <v>0.3875231481</v>
      </c>
      <c r="Z775" s="27" t="str">
        <f t="shared" si="5"/>
        <v/>
      </c>
    </row>
    <row r="776">
      <c r="A776" s="23">
        <v>773.0</v>
      </c>
      <c r="B776" s="10" t="s">
        <v>1400</v>
      </c>
      <c r="C776" s="18">
        <v>40074.675208333334</v>
      </c>
      <c r="D776" s="18">
        <v>43660.27560185185</v>
      </c>
      <c r="E776" s="10" t="s">
        <v>39</v>
      </c>
      <c r="F776" s="23">
        <v>0.0</v>
      </c>
      <c r="G776" s="25">
        <v>1588.0</v>
      </c>
      <c r="H776" s="23">
        <v>153.0</v>
      </c>
      <c r="I776" s="23">
        <v>5.0</v>
      </c>
      <c r="J776" s="23">
        <v>0.0</v>
      </c>
      <c r="K776" s="23">
        <v>0.0</v>
      </c>
      <c r="L776" s="26">
        <v>63517.0</v>
      </c>
      <c r="M776" s="23">
        <v>0.0</v>
      </c>
      <c r="N776" s="10" t="s">
        <v>36</v>
      </c>
      <c r="O776" s="10" t="s">
        <v>36</v>
      </c>
      <c r="P776" s="23">
        <v>0.0</v>
      </c>
      <c r="Q776" s="23">
        <v>0.0</v>
      </c>
      <c r="R776" s="23">
        <v>0.0</v>
      </c>
      <c r="S776" s="10" t="s">
        <v>36</v>
      </c>
      <c r="T776" s="14" t="s">
        <v>36</v>
      </c>
      <c r="U776" s="25">
        <v>2404.0</v>
      </c>
      <c r="V776" s="25">
        <v>21.0</v>
      </c>
      <c r="W776" s="5"/>
      <c r="X776" s="27">
        <f t="shared" si="3"/>
        <v>5</v>
      </c>
      <c r="Y776" s="28">
        <f t="shared" si="4"/>
        <v>1.52275463</v>
      </c>
      <c r="Z776" s="27" t="str">
        <f t="shared" si="5"/>
        <v/>
      </c>
    </row>
    <row r="777">
      <c r="A777" s="23">
        <v>774.0</v>
      </c>
      <c r="B777" s="10" t="s">
        <v>382</v>
      </c>
      <c r="C777" s="18">
        <v>42779.81606481481</v>
      </c>
      <c r="D777" s="18">
        <v>43661.52662037037</v>
      </c>
      <c r="E777" s="10" t="s">
        <v>39</v>
      </c>
      <c r="F777" s="23">
        <v>13.0</v>
      </c>
      <c r="G777" s="25">
        <v>1587.0</v>
      </c>
      <c r="H777" s="23">
        <v>75.0</v>
      </c>
      <c r="I777" s="23">
        <v>616.0</v>
      </c>
      <c r="J777" s="23">
        <v>45.0</v>
      </c>
      <c r="K777" s="23">
        <v>514.0</v>
      </c>
      <c r="L777" s="26">
        <v>41326.0</v>
      </c>
      <c r="M777" s="23">
        <v>0.0</v>
      </c>
      <c r="N777" s="23">
        <v>1370.0</v>
      </c>
      <c r="O777" s="23">
        <v>109.0</v>
      </c>
      <c r="P777" s="23">
        <v>21.0</v>
      </c>
      <c r="Q777" s="23">
        <v>1.0</v>
      </c>
      <c r="R777" s="23">
        <v>35.0</v>
      </c>
      <c r="S777" s="23">
        <v>41326.0</v>
      </c>
      <c r="T777" s="25">
        <v>0.0</v>
      </c>
      <c r="U777" s="25">
        <v>1127.0</v>
      </c>
      <c r="V777" s="25">
        <v>19.0</v>
      </c>
      <c r="W777" s="5"/>
      <c r="X777" s="27">
        <f t="shared" si="3"/>
        <v>1175</v>
      </c>
      <c r="Y777" s="28">
        <f t="shared" si="4"/>
        <v>0.2717361111</v>
      </c>
      <c r="Z777" s="27" t="str">
        <f t="shared" si="5"/>
        <v>SI</v>
      </c>
    </row>
    <row r="778">
      <c r="A778" s="23">
        <v>775.0</v>
      </c>
      <c r="B778" s="10" t="s">
        <v>1402</v>
      </c>
      <c r="C778" s="18">
        <v>43574.5887037037</v>
      </c>
      <c r="D778" s="18">
        <v>43661.744421296295</v>
      </c>
      <c r="E778" s="10" t="s">
        <v>39</v>
      </c>
      <c r="F778" s="23">
        <v>15.0</v>
      </c>
      <c r="G778" s="25">
        <v>1587.0</v>
      </c>
      <c r="H778" s="23">
        <v>54.0</v>
      </c>
      <c r="I778" s="23">
        <v>244.0</v>
      </c>
      <c r="J778" s="23">
        <v>11.0</v>
      </c>
      <c r="K778" s="23">
        <v>148.0</v>
      </c>
      <c r="L778" s="26">
        <v>3625.0</v>
      </c>
      <c r="M778" s="23">
        <v>0.0</v>
      </c>
      <c r="N778" s="23">
        <v>1495.0</v>
      </c>
      <c r="O778" s="23">
        <v>247.0</v>
      </c>
      <c r="P778" s="23">
        <v>2.0</v>
      </c>
      <c r="Q778" s="23">
        <v>0.0</v>
      </c>
      <c r="R778" s="23">
        <v>0.0</v>
      </c>
      <c r="S778" s="23">
        <v>3625.0</v>
      </c>
      <c r="T778" s="25">
        <v>0.0</v>
      </c>
      <c r="U778" s="25">
        <v>1709.0</v>
      </c>
      <c r="V778" s="14" t="s">
        <v>36</v>
      </c>
      <c r="W778" s="5"/>
      <c r="X778" s="27">
        <f t="shared" si="3"/>
        <v>403</v>
      </c>
      <c r="Y778" s="28">
        <f t="shared" si="4"/>
        <v>0.05393518518</v>
      </c>
      <c r="Z778" s="27" t="str">
        <f t="shared" si="5"/>
        <v/>
      </c>
    </row>
    <row r="779">
      <c r="A779" s="23">
        <v>776.0</v>
      </c>
      <c r="B779" s="10" t="s">
        <v>1404</v>
      </c>
      <c r="C779" s="18">
        <v>43584.2809837963</v>
      </c>
      <c r="D779" s="18">
        <v>43661.403333333335</v>
      </c>
      <c r="E779" s="10" t="s">
        <v>39</v>
      </c>
      <c r="F779" s="23">
        <v>0.0</v>
      </c>
      <c r="G779" s="25">
        <v>1587.0</v>
      </c>
      <c r="H779" s="23">
        <v>58.0</v>
      </c>
      <c r="I779" s="23">
        <v>60.0</v>
      </c>
      <c r="J779" s="23">
        <v>9.0</v>
      </c>
      <c r="K779" s="23">
        <v>49.0</v>
      </c>
      <c r="L779" s="26">
        <v>5236.0</v>
      </c>
      <c r="M779" s="23">
        <v>0.0</v>
      </c>
      <c r="N779" s="10" t="s">
        <v>36</v>
      </c>
      <c r="O779" s="10" t="s">
        <v>36</v>
      </c>
      <c r="P779" s="23">
        <v>0.0</v>
      </c>
      <c r="Q779" s="23">
        <v>0.0</v>
      </c>
      <c r="R779" s="23">
        <v>0.0</v>
      </c>
      <c r="S779" s="10" t="s">
        <v>36</v>
      </c>
      <c r="T779" s="14" t="s">
        <v>36</v>
      </c>
      <c r="U779" s="25">
        <v>2063.0</v>
      </c>
      <c r="V779" s="25">
        <v>25.0</v>
      </c>
      <c r="W779" s="5"/>
      <c r="X779" s="27">
        <f t="shared" si="3"/>
        <v>118</v>
      </c>
      <c r="Y779" s="28">
        <f t="shared" si="4"/>
        <v>0.3950231481</v>
      </c>
      <c r="Z779" s="27" t="str">
        <f t="shared" si="5"/>
        <v/>
      </c>
    </row>
    <row r="780">
      <c r="A780" s="23">
        <v>777.0</v>
      </c>
      <c r="B780" s="10" t="s">
        <v>1405</v>
      </c>
      <c r="C780" s="18">
        <v>43080.551087962966</v>
      </c>
      <c r="D780" s="18">
        <v>43661.77758101852</v>
      </c>
      <c r="E780" s="10" t="s">
        <v>39</v>
      </c>
      <c r="F780" s="23">
        <v>0.0</v>
      </c>
      <c r="G780" s="25">
        <v>1587.0</v>
      </c>
      <c r="H780" s="23">
        <v>161.0</v>
      </c>
      <c r="I780" s="23">
        <v>4.0</v>
      </c>
      <c r="J780" s="23">
        <v>0.0</v>
      </c>
      <c r="K780" s="23">
        <v>3.0</v>
      </c>
      <c r="L780" s="26">
        <v>8320.0</v>
      </c>
      <c r="M780" s="23">
        <v>0.0</v>
      </c>
      <c r="N780" s="10" t="s">
        <v>36</v>
      </c>
      <c r="O780" s="10" t="s">
        <v>36</v>
      </c>
      <c r="P780" s="23">
        <v>0.0</v>
      </c>
      <c r="Q780" s="23">
        <v>0.0</v>
      </c>
      <c r="R780" s="23">
        <v>0.0</v>
      </c>
      <c r="S780" s="10" t="s">
        <v>36</v>
      </c>
      <c r="T780" s="14" t="s">
        <v>36</v>
      </c>
      <c r="U780" s="25">
        <v>2001.0</v>
      </c>
      <c r="V780" s="25">
        <v>28.0</v>
      </c>
      <c r="W780" s="5"/>
      <c r="X780" s="27">
        <f t="shared" si="3"/>
        <v>7</v>
      </c>
      <c r="Y780" s="28">
        <f t="shared" si="4"/>
        <v>0.02077546296</v>
      </c>
      <c r="Z780" s="27" t="str">
        <f t="shared" si="5"/>
        <v/>
      </c>
    </row>
    <row r="781">
      <c r="A781" s="23">
        <v>778.0</v>
      </c>
      <c r="B781" s="10" t="s">
        <v>1407</v>
      </c>
      <c r="C781" s="18">
        <v>42803.478171296294</v>
      </c>
      <c r="D781" s="18">
        <v>43661.632418981484</v>
      </c>
      <c r="E781" s="10" t="s">
        <v>39</v>
      </c>
      <c r="F781" s="23">
        <v>14.0</v>
      </c>
      <c r="G781" s="25">
        <v>1587.0</v>
      </c>
      <c r="H781" s="23">
        <v>54.0</v>
      </c>
      <c r="I781" s="23">
        <v>261.0</v>
      </c>
      <c r="J781" s="23">
        <v>31.0</v>
      </c>
      <c r="K781" s="23">
        <v>162.0</v>
      </c>
      <c r="L781" s="26">
        <v>44849.0</v>
      </c>
      <c r="M781" s="23">
        <v>0.0</v>
      </c>
      <c r="N781" s="23">
        <v>1311.0</v>
      </c>
      <c r="O781" s="23">
        <v>118.0</v>
      </c>
      <c r="P781" s="23">
        <v>15.0</v>
      </c>
      <c r="Q781" s="23">
        <v>1.0</v>
      </c>
      <c r="R781" s="23">
        <v>10.0</v>
      </c>
      <c r="S781" s="23">
        <v>44849.0</v>
      </c>
      <c r="T781" s="25">
        <v>0.0</v>
      </c>
      <c r="U781" s="25">
        <v>1571.0</v>
      </c>
      <c r="V781" s="25">
        <v>15.0</v>
      </c>
      <c r="W781" s="5"/>
      <c r="X781" s="27">
        <f t="shared" si="3"/>
        <v>454</v>
      </c>
      <c r="Y781" s="28">
        <f t="shared" si="4"/>
        <v>0.1659375</v>
      </c>
      <c r="Z781" s="27" t="str">
        <f t="shared" si="5"/>
        <v/>
      </c>
    </row>
    <row r="782">
      <c r="A782" s="23">
        <v>779.0</v>
      </c>
      <c r="B782" s="10" t="s">
        <v>1408</v>
      </c>
      <c r="C782" s="18">
        <v>40808.659421296295</v>
      </c>
      <c r="D782" s="18">
        <v>43661.767858796295</v>
      </c>
      <c r="E782" s="10" t="s">
        <v>35</v>
      </c>
      <c r="F782" s="23">
        <v>0.0</v>
      </c>
      <c r="G782" s="25">
        <v>1587.0</v>
      </c>
      <c r="H782" s="23">
        <v>92.0</v>
      </c>
      <c r="I782" s="23">
        <v>314.0</v>
      </c>
      <c r="J782" s="23">
        <v>40.0</v>
      </c>
      <c r="K782" s="23">
        <v>159.0</v>
      </c>
      <c r="L782" s="26">
        <v>21240.0</v>
      </c>
      <c r="M782" s="23">
        <v>0.0</v>
      </c>
      <c r="N782" s="23">
        <v>1598.0</v>
      </c>
      <c r="O782" s="23">
        <v>136.0</v>
      </c>
      <c r="P782" s="23">
        <v>10.0</v>
      </c>
      <c r="Q782" s="23">
        <v>0.0</v>
      </c>
      <c r="R782" s="23">
        <v>1.0</v>
      </c>
      <c r="S782" s="23">
        <v>21240.0</v>
      </c>
      <c r="T782" s="25">
        <v>0.0</v>
      </c>
      <c r="U782" s="25">
        <v>1920.0</v>
      </c>
      <c r="V782" s="25">
        <v>19.0</v>
      </c>
      <c r="W782" s="5"/>
      <c r="X782" s="27">
        <f t="shared" si="3"/>
        <v>513</v>
      </c>
      <c r="Y782" s="28">
        <f t="shared" si="4"/>
        <v>0.03049768518</v>
      </c>
      <c r="Z782" s="27" t="str">
        <f t="shared" si="5"/>
        <v/>
      </c>
    </row>
    <row r="783">
      <c r="A783" s="23">
        <v>780.0</v>
      </c>
      <c r="B783" s="10" t="s">
        <v>1410</v>
      </c>
      <c r="C783" s="18">
        <v>41054.83828703704</v>
      </c>
      <c r="D783" s="18">
        <v>43661.76228009259</v>
      </c>
      <c r="E783" s="10" t="s">
        <v>39</v>
      </c>
      <c r="F783" s="23">
        <v>2.0</v>
      </c>
      <c r="G783" s="25">
        <v>1586.0</v>
      </c>
      <c r="H783" s="23">
        <v>87.0</v>
      </c>
      <c r="I783" s="23">
        <v>83.0</v>
      </c>
      <c r="J783" s="23">
        <v>4.0</v>
      </c>
      <c r="K783" s="23">
        <v>45.0</v>
      </c>
      <c r="L783" s="26">
        <v>17315.0</v>
      </c>
      <c r="M783" s="23">
        <v>100.0</v>
      </c>
      <c r="N783" s="23">
        <v>1492.0</v>
      </c>
      <c r="O783" s="23">
        <v>142.0</v>
      </c>
      <c r="P783" s="23">
        <v>6.0</v>
      </c>
      <c r="Q783" s="23">
        <v>0.0</v>
      </c>
      <c r="R783" s="23">
        <v>5.0</v>
      </c>
      <c r="S783" s="23">
        <v>17315.0</v>
      </c>
      <c r="T783" s="25">
        <v>100.0</v>
      </c>
      <c r="U783" s="25">
        <v>1813.0</v>
      </c>
      <c r="V783" s="14" t="s">
        <v>36</v>
      </c>
      <c r="W783" s="5"/>
      <c r="X783" s="27">
        <f t="shared" si="3"/>
        <v>132</v>
      </c>
      <c r="Y783" s="28">
        <f t="shared" si="4"/>
        <v>0.03607638889</v>
      </c>
      <c r="Z783" s="27" t="str">
        <f t="shared" si="5"/>
        <v/>
      </c>
    </row>
    <row r="784">
      <c r="A784" s="23">
        <v>781.0</v>
      </c>
      <c r="B784" s="10" t="s">
        <v>1411</v>
      </c>
      <c r="C784" s="18">
        <v>43600.35650462963</v>
      </c>
      <c r="D784" s="18">
        <v>43623.39925925926</v>
      </c>
      <c r="E784" s="10" t="s">
        <v>39</v>
      </c>
      <c r="F784" s="23">
        <v>0.0</v>
      </c>
      <c r="G784" s="25">
        <v>1586.0</v>
      </c>
      <c r="H784" s="23">
        <v>156.0</v>
      </c>
      <c r="I784" s="23">
        <v>5.0</v>
      </c>
      <c r="J784" s="23">
        <v>3.0</v>
      </c>
      <c r="K784" s="23">
        <v>10.0</v>
      </c>
      <c r="L784" s="26">
        <v>26262.0</v>
      </c>
      <c r="M784" s="23">
        <v>0.0</v>
      </c>
      <c r="N784" s="10" t="s">
        <v>36</v>
      </c>
      <c r="O784" s="10" t="s">
        <v>36</v>
      </c>
      <c r="P784" s="23">
        <v>0.0</v>
      </c>
      <c r="Q784" s="23">
        <v>0.0</v>
      </c>
      <c r="R784" s="23">
        <v>0.0</v>
      </c>
      <c r="S784" s="10" t="s">
        <v>36</v>
      </c>
      <c r="T784" s="14" t="s">
        <v>36</v>
      </c>
      <c r="U784" s="25">
        <v>1515.0</v>
      </c>
      <c r="V784" s="14" t="s">
        <v>36</v>
      </c>
      <c r="W784" s="5"/>
      <c r="X784" s="27">
        <f t="shared" si="3"/>
        <v>18</v>
      </c>
      <c r="Y784" s="28">
        <f t="shared" si="4"/>
        <v>38.39909722</v>
      </c>
      <c r="Z784" s="27" t="str">
        <f t="shared" si="5"/>
        <v/>
      </c>
    </row>
    <row r="785">
      <c r="A785" s="23">
        <v>782.0</v>
      </c>
      <c r="B785" s="10" t="s">
        <v>1412</v>
      </c>
      <c r="C785" s="18">
        <v>42686.58079861111</v>
      </c>
      <c r="D785" s="18">
        <v>43656.68850694445</v>
      </c>
      <c r="E785" s="10" t="s">
        <v>35</v>
      </c>
      <c r="F785" s="23">
        <v>0.0</v>
      </c>
      <c r="G785" s="25">
        <v>1586.0</v>
      </c>
      <c r="H785" s="23">
        <v>70.0</v>
      </c>
      <c r="I785" s="23">
        <v>279.0</v>
      </c>
      <c r="J785" s="23">
        <v>9.0</v>
      </c>
      <c r="K785" s="23">
        <v>171.0</v>
      </c>
      <c r="L785" s="26">
        <v>38638.0</v>
      </c>
      <c r="M785" s="23">
        <v>0.0</v>
      </c>
      <c r="N785" s="10" t="s">
        <v>36</v>
      </c>
      <c r="O785" s="10" t="s">
        <v>36</v>
      </c>
      <c r="P785" s="23">
        <v>0.0</v>
      </c>
      <c r="Q785" s="23">
        <v>0.0</v>
      </c>
      <c r="R785" s="23">
        <v>0.0</v>
      </c>
      <c r="S785" s="10" t="s">
        <v>36</v>
      </c>
      <c r="T785" s="14" t="s">
        <v>36</v>
      </c>
      <c r="U785" s="25">
        <v>1797.0</v>
      </c>
      <c r="V785" s="25">
        <v>23.0</v>
      </c>
      <c r="W785" s="5"/>
      <c r="X785" s="27">
        <f t="shared" si="3"/>
        <v>459</v>
      </c>
      <c r="Y785" s="28">
        <f t="shared" si="4"/>
        <v>5.109849537</v>
      </c>
      <c r="Z785" s="27" t="str">
        <f t="shared" si="5"/>
        <v/>
      </c>
    </row>
    <row r="786">
      <c r="A786" s="23">
        <v>783.0</v>
      </c>
      <c r="B786" s="10" t="s">
        <v>1414</v>
      </c>
      <c r="C786" s="18">
        <v>42883.29451388889</v>
      </c>
      <c r="D786" s="18">
        <v>43661.794340277775</v>
      </c>
      <c r="E786" s="10" t="s">
        <v>39</v>
      </c>
      <c r="F786" s="23">
        <v>3.0</v>
      </c>
      <c r="G786" s="25">
        <v>1586.0</v>
      </c>
      <c r="H786" s="23">
        <v>72.0</v>
      </c>
      <c r="I786" s="23">
        <v>37.0</v>
      </c>
      <c r="J786" s="23">
        <v>3.0</v>
      </c>
      <c r="K786" s="23">
        <v>23.0</v>
      </c>
      <c r="L786" s="26">
        <v>7251.0</v>
      </c>
      <c r="M786" s="23">
        <v>0.0</v>
      </c>
      <c r="N786" s="23">
        <v>1205.0</v>
      </c>
      <c r="O786" s="23">
        <v>213.0</v>
      </c>
      <c r="P786" s="23">
        <v>0.0</v>
      </c>
      <c r="Q786" s="23">
        <v>0.0</v>
      </c>
      <c r="R786" s="23">
        <v>2.0</v>
      </c>
      <c r="S786" s="23">
        <v>7251.0</v>
      </c>
      <c r="T786" s="25">
        <v>0.0</v>
      </c>
      <c r="U786" s="25">
        <v>1676.0</v>
      </c>
      <c r="V786" s="25">
        <v>19.0</v>
      </c>
      <c r="W786" s="5"/>
      <c r="X786" s="27">
        <f t="shared" si="3"/>
        <v>63</v>
      </c>
      <c r="Y786" s="28">
        <f t="shared" si="4"/>
        <v>0.004016203704</v>
      </c>
      <c r="Z786" s="27" t="str">
        <f t="shared" si="5"/>
        <v/>
      </c>
    </row>
    <row r="787">
      <c r="A787" s="23">
        <v>784.0</v>
      </c>
      <c r="B787" s="10" t="s">
        <v>1415</v>
      </c>
      <c r="C787" s="18">
        <v>43585.68885416666</v>
      </c>
      <c r="D787" s="18">
        <v>43661.44950231481</v>
      </c>
      <c r="E787" s="10" t="s">
        <v>35</v>
      </c>
      <c r="F787" s="23">
        <v>12.0</v>
      </c>
      <c r="G787" s="25">
        <v>1585.0</v>
      </c>
      <c r="H787" s="23">
        <v>54.0</v>
      </c>
      <c r="I787" s="23">
        <v>148.0</v>
      </c>
      <c r="J787" s="23">
        <v>7.0</v>
      </c>
      <c r="K787" s="23">
        <v>65.0</v>
      </c>
      <c r="L787" s="26">
        <v>11901.0</v>
      </c>
      <c r="M787" s="23">
        <v>0.0</v>
      </c>
      <c r="N787" s="23">
        <v>1309.0</v>
      </c>
      <c r="O787" s="23">
        <v>216.0</v>
      </c>
      <c r="P787" s="23">
        <v>2.0</v>
      </c>
      <c r="Q787" s="23">
        <v>0.0</v>
      </c>
      <c r="R787" s="23">
        <v>1.0</v>
      </c>
      <c r="S787" s="23">
        <v>11901.0</v>
      </c>
      <c r="T787" s="25">
        <v>0.0</v>
      </c>
      <c r="U787" s="25">
        <v>1580.0</v>
      </c>
      <c r="V787" s="25">
        <v>21.0</v>
      </c>
      <c r="W787" s="5"/>
      <c r="X787" s="27">
        <f t="shared" si="3"/>
        <v>220</v>
      </c>
      <c r="Y787" s="28">
        <f t="shared" si="4"/>
        <v>0.3488541667</v>
      </c>
      <c r="Z787" s="27" t="str">
        <f t="shared" si="5"/>
        <v/>
      </c>
    </row>
    <row r="788">
      <c r="A788" s="23">
        <v>785.0</v>
      </c>
      <c r="B788" s="10" t="s">
        <v>1417</v>
      </c>
      <c r="C788" s="18">
        <v>43624.299733796295</v>
      </c>
      <c r="D788" s="18">
        <v>43661.678715277776</v>
      </c>
      <c r="E788" s="10" t="s">
        <v>39</v>
      </c>
      <c r="F788" s="23">
        <v>12.0</v>
      </c>
      <c r="G788" s="25">
        <v>1584.0</v>
      </c>
      <c r="H788" s="23">
        <v>67.0</v>
      </c>
      <c r="I788" s="23">
        <v>25.0</v>
      </c>
      <c r="J788" s="23">
        <v>0.0</v>
      </c>
      <c r="K788" s="23">
        <v>12.0</v>
      </c>
      <c r="L788" s="26">
        <v>15918.0</v>
      </c>
      <c r="M788" s="23">
        <v>18.92</v>
      </c>
      <c r="N788" s="10" t="s">
        <v>36</v>
      </c>
      <c r="O788" s="10" t="s">
        <v>36</v>
      </c>
      <c r="P788" s="23">
        <v>0.0</v>
      </c>
      <c r="Q788" s="23">
        <v>0.0</v>
      </c>
      <c r="R788" s="23">
        <v>0.0</v>
      </c>
      <c r="S788" s="10" t="s">
        <v>36</v>
      </c>
      <c r="T788" s="14" t="s">
        <v>36</v>
      </c>
      <c r="U788" s="14" t="s">
        <v>36</v>
      </c>
      <c r="V788" s="14" t="s">
        <v>36</v>
      </c>
      <c r="W788" s="5"/>
      <c r="X788" s="27">
        <f t="shared" si="3"/>
        <v>37</v>
      </c>
      <c r="Y788" s="28">
        <f t="shared" si="4"/>
        <v>0.1196412037</v>
      </c>
      <c r="Z788" s="27" t="str">
        <f t="shared" si="5"/>
        <v/>
      </c>
    </row>
    <row r="789">
      <c r="A789" s="23">
        <v>786.0</v>
      </c>
      <c r="B789" s="10" t="s">
        <v>1419</v>
      </c>
      <c r="C789" s="18">
        <v>43347.016909722224</v>
      </c>
      <c r="D789" s="18">
        <v>43661.72445601852</v>
      </c>
      <c r="E789" s="10" t="s">
        <v>39</v>
      </c>
      <c r="F789" s="23">
        <v>0.0</v>
      </c>
      <c r="G789" s="25">
        <v>1584.0</v>
      </c>
      <c r="H789" s="23">
        <v>160.0</v>
      </c>
      <c r="I789" s="23">
        <v>28.0</v>
      </c>
      <c r="J789" s="23">
        <v>4.0</v>
      </c>
      <c r="K789" s="23">
        <v>10.0</v>
      </c>
      <c r="L789" s="26">
        <v>19210.0</v>
      </c>
      <c r="M789" s="23">
        <v>0.0</v>
      </c>
      <c r="N789" s="23">
        <v>1353.0</v>
      </c>
      <c r="O789" s="23">
        <v>223.0</v>
      </c>
      <c r="P789" s="23">
        <v>2.0</v>
      </c>
      <c r="Q789" s="23">
        <v>1.0</v>
      </c>
      <c r="R789" s="23">
        <v>0.0</v>
      </c>
      <c r="S789" s="23">
        <v>19210.0</v>
      </c>
      <c r="T789" s="25">
        <v>0.0</v>
      </c>
      <c r="U789" s="25">
        <v>2210.0</v>
      </c>
      <c r="V789" s="14" t="s">
        <v>36</v>
      </c>
      <c r="W789" s="5"/>
      <c r="X789" s="27">
        <f t="shared" si="3"/>
        <v>42</v>
      </c>
      <c r="Y789" s="28">
        <f t="shared" si="4"/>
        <v>0.07390046296</v>
      </c>
      <c r="Z789" s="27" t="str">
        <f t="shared" si="5"/>
        <v/>
      </c>
    </row>
    <row r="790">
      <c r="A790" s="23">
        <v>787.0</v>
      </c>
      <c r="B790" s="10" t="s">
        <v>1420</v>
      </c>
      <c r="C790" s="18">
        <v>43522.74686342593</v>
      </c>
      <c r="D790" s="18">
        <v>43661.69768518519</v>
      </c>
      <c r="E790" s="10" t="s">
        <v>39</v>
      </c>
      <c r="F790" s="23">
        <v>4.0</v>
      </c>
      <c r="G790" s="25">
        <v>1583.0</v>
      </c>
      <c r="H790" s="23">
        <v>74.0</v>
      </c>
      <c r="I790" s="23">
        <v>38.0</v>
      </c>
      <c r="J790" s="23">
        <v>2.0</v>
      </c>
      <c r="K790" s="23">
        <v>9.0</v>
      </c>
      <c r="L790" s="26">
        <v>21448.0</v>
      </c>
      <c r="M790" s="23">
        <v>9.09</v>
      </c>
      <c r="N790" s="10" t="s">
        <v>36</v>
      </c>
      <c r="O790" s="10" t="s">
        <v>36</v>
      </c>
      <c r="P790" s="23">
        <v>0.0</v>
      </c>
      <c r="Q790" s="23">
        <v>0.0</v>
      </c>
      <c r="R790" s="23">
        <v>0.0</v>
      </c>
      <c r="S790" s="10" t="s">
        <v>36</v>
      </c>
      <c r="T790" s="14" t="s">
        <v>36</v>
      </c>
      <c r="U790" s="25">
        <v>1838.0</v>
      </c>
      <c r="V790" s="25">
        <v>25.0</v>
      </c>
      <c r="W790" s="5"/>
      <c r="X790" s="27">
        <f t="shared" si="3"/>
        <v>49</v>
      </c>
      <c r="Y790" s="28">
        <f t="shared" si="4"/>
        <v>0.1006712963</v>
      </c>
      <c r="Z790" s="27" t="str">
        <f t="shared" si="5"/>
        <v/>
      </c>
    </row>
    <row r="791">
      <c r="A791" s="23">
        <v>788.0</v>
      </c>
      <c r="B791" s="10" t="s">
        <v>63</v>
      </c>
      <c r="C791" s="18">
        <v>42884.34106481481</v>
      </c>
      <c r="D791" s="18">
        <v>43661.76758101852</v>
      </c>
      <c r="E791" s="10" t="s">
        <v>39</v>
      </c>
      <c r="F791" s="23">
        <v>0.0</v>
      </c>
      <c r="G791" s="25">
        <v>1583.0</v>
      </c>
      <c r="H791" s="23">
        <v>115.0</v>
      </c>
      <c r="I791" s="23">
        <v>50.0</v>
      </c>
      <c r="J791" s="23">
        <v>6.0</v>
      </c>
      <c r="K791" s="23">
        <v>17.0</v>
      </c>
      <c r="L791" s="26">
        <v>6435.0</v>
      </c>
      <c r="M791" s="23">
        <v>0.0</v>
      </c>
      <c r="N791" s="23">
        <v>984.0</v>
      </c>
      <c r="O791" s="23">
        <v>246.0</v>
      </c>
      <c r="P791" s="23">
        <v>0.0</v>
      </c>
      <c r="Q791" s="23">
        <v>0.0</v>
      </c>
      <c r="R791" s="23">
        <v>2.0</v>
      </c>
      <c r="S791" s="23">
        <v>6435.0</v>
      </c>
      <c r="T791" s="25">
        <v>0.0</v>
      </c>
      <c r="U791" s="25">
        <v>1457.0</v>
      </c>
      <c r="V791" s="14" t="s">
        <v>36</v>
      </c>
      <c r="W791" s="5"/>
      <c r="X791" s="27">
        <f t="shared" si="3"/>
        <v>73</v>
      </c>
      <c r="Y791" s="28">
        <f t="shared" si="4"/>
        <v>0.03077546296</v>
      </c>
      <c r="Z791" s="27" t="str">
        <f t="shared" si="5"/>
        <v>SI</v>
      </c>
    </row>
    <row r="792">
      <c r="A792" s="23">
        <v>789.0</v>
      </c>
      <c r="B792" s="10" t="s">
        <v>1422</v>
      </c>
      <c r="C792" s="18">
        <v>40234.84521990741</v>
      </c>
      <c r="D792" s="18">
        <v>43652.178715277776</v>
      </c>
      <c r="E792" s="10" t="s">
        <v>39</v>
      </c>
      <c r="F792" s="23">
        <v>0.0</v>
      </c>
      <c r="G792" s="25">
        <v>1583.0</v>
      </c>
      <c r="H792" s="23">
        <v>88.0</v>
      </c>
      <c r="I792" s="23">
        <v>416.0</v>
      </c>
      <c r="J792" s="23">
        <v>45.0</v>
      </c>
      <c r="K792" s="23">
        <v>277.0</v>
      </c>
      <c r="L792" s="26">
        <v>29291.0</v>
      </c>
      <c r="M792" s="23">
        <v>0.0</v>
      </c>
      <c r="N792" s="23">
        <v>1536.0</v>
      </c>
      <c r="O792" s="23">
        <v>172.0</v>
      </c>
      <c r="P792" s="23">
        <v>3.0</v>
      </c>
      <c r="Q792" s="23">
        <v>0.0</v>
      </c>
      <c r="R792" s="23">
        <v>1.0</v>
      </c>
      <c r="S792" s="23">
        <v>29291.0</v>
      </c>
      <c r="T792" s="25">
        <v>0.0</v>
      </c>
      <c r="U792" s="25">
        <v>1574.0</v>
      </c>
      <c r="V792" s="14" t="s">
        <v>36</v>
      </c>
      <c r="W792" s="5"/>
      <c r="X792" s="27">
        <f t="shared" si="3"/>
        <v>738</v>
      </c>
      <c r="Y792" s="28">
        <f t="shared" si="4"/>
        <v>9.619641204</v>
      </c>
      <c r="Z792" s="27" t="str">
        <f t="shared" si="5"/>
        <v/>
      </c>
    </row>
    <row r="793">
      <c r="A793" s="23">
        <v>790.0</v>
      </c>
      <c r="B793" s="10" t="s">
        <v>1424</v>
      </c>
      <c r="C793" s="18">
        <v>41527.331655092596</v>
      </c>
      <c r="D793" s="18">
        <v>43661.74054398148</v>
      </c>
      <c r="E793" s="10" t="s">
        <v>39</v>
      </c>
      <c r="F793" s="23">
        <v>34.0</v>
      </c>
      <c r="G793" s="25">
        <v>1583.0</v>
      </c>
      <c r="H793" s="23">
        <v>40.0</v>
      </c>
      <c r="I793" s="23">
        <v>2197.0</v>
      </c>
      <c r="J793" s="23">
        <v>754.0</v>
      </c>
      <c r="K793" s="23">
        <v>1673.0</v>
      </c>
      <c r="L793" s="26">
        <v>10474.0</v>
      </c>
      <c r="M793" s="23">
        <v>0.0</v>
      </c>
      <c r="N793" s="23">
        <v>1285.0</v>
      </c>
      <c r="O793" s="23">
        <v>75.0</v>
      </c>
      <c r="P793" s="23">
        <v>333.0</v>
      </c>
      <c r="Q793" s="23">
        <v>78.0</v>
      </c>
      <c r="R793" s="23">
        <v>351.0</v>
      </c>
      <c r="S793" s="23">
        <v>10474.0</v>
      </c>
      <c r="T793" s="25">
        <v>0.0</v>
      </c>
      <c r="U793" s="25">
        <v>2168.0</v>
      </c>
      <c r="V793" s="14" t="s">
        <v>36</v>
      </c>
      <c r="W793" s="5"/>
      <c r="X793" s="27">
        <f t="shared" si="3"/>
        <v>4624</v>
      </c>
      <c r="Y793" s="28">
        <f t="shared" si="4"/>
        <v>0.0578125</v>
      </c>
      <c r="Z793" s="27" t="str">
        <f t="shared" si="5"/>
        <v/>
      </c>
    </row>
    <row r="794">
      <c r="A794" s="23">
        <v>791.0</v>
      </c>
      <c r="B794" s="10" t="s">
        <v>1426</v>
      </c>
      <c r="C794" s="18">
        <v>41939.22047453704</v>
      </c>
      <c r="D794" s="18">
        <v>43534.76335648148</v>
      </c>
      <c r="E794" s="10" t="s">
        <v>39</v>
      </c>
      <c r="F794" s="23">
        <v>0.0</v>
      </c>
      <c r="G794" s="25">
        <v>1583.0</v>
      </c>
      <c r="H794" s="23">
        <v>175.0</v>
      </c>
      <c r="I794" s="23">
        <v>4.0</v>
      </c>
      <c r="J794" s="23">
        <v>0.0</v>
      </c>
      <c r="K794" s="23">
        <v>0.0</v>
      </c>
      <c r="L794" s="26">
        <v>8403.0</v>
      </c>
      <c r="M794" s="23">
        <v>0.0</v>
      </c>
      <c r="N794" s="10" t="s">
        <v>36</v>
      </c>
      <c r="O794" s="10" t="s">
        <v>36</v>
      </c>
      <c r="P794" s="23">
        <v>0.0</v>
      </c>
      <c r="Q794" s="23">
        <v>0.0</v>
      </c>
      <c r="R794" s="23">
        <v>0.0</v>
      </c>
      <c r="S794" s="10" t="s">
        <v>36</v>
      </c>
      <c r="T794" s="14" t="s">
        <v>36</v>
      </c>
      <c r="U794" s="25">
        <v>1193.0</v>
      </c>
      <c r="V794" s="14" t="s">
        <v>36</v>
      </c>
      <c r="W794" s="5"/>
      <c r="X794" s="27">
        <f t="shared" si="3"/>
        <v>4</v>
      </c>
      <c r="Y794" s="28">
        <f t="shared" si="4"/>
        <v>127.035</v>
      </c>
      <c r="Z794" s="27" t="str">
        <f t="shared" si="5"/>
        <v/>
      </c>
    </row>
    <row r="795">
      <c r="A795" s="23">
        <v>792.0</v>
      </c>
      <c r="B795" s="10" t="s">
        <v>1427</v>
      </c>
      <c r="C795" s="18">
        <v>43567.659108796295</v>
      </c>
      <c r="D795" s="18">
        <v>43661.643275462964</v>
      </c>
      <c r="E795" s="10" t="s">
        <v>35</v>
      </c>
      <c r="F795" s="23">
        <v>6.0</v>
      </c>
      <c r="G795" s="25">
        <v>1582.0</v>
      </c>
      <c r="H795" s="23">
        <v>66.0</v>
      </c>
      <c r="I795" s="23">
        <v>47.0</v>
      </c>
      <c r="J795" s="23">
        <v>2.0</v>
      </c>
      <c r="K795" s="23">
        <v>20.0</v>
      </c>
      <c r="L795" s="26">
        <v>23501.0</v>
      </c>
      <c r="M795" s="23">
        <v>0.0</v>
      </c>
      <c r="N795" s="23">
        <v>1197.0</v>
      </c>
      <c r="O795" s="23">
        <v>248.0</v>
      </c>
      <c r="P795" s="23">
        <v>2.0</v>
      </c>
      <c r="Q795" s="23">
        <v>0.0</v>
      </c>
      <c r="R795" s="23">
        <v>0.0</v>
      </c>
      <c r="S795" s="23">
        <v>23501.0</v>
      </c>
      <c r="T795" s="25">
        <v>0.0</v>
      </c>
      <c r="U795" s="25">
        <v>1449.0</v>
      </c>
      <c r="V795" s="25">
        <v>18.0</v>
      </c>
      <c r="W795" s="5"/>
      <c r="X795" s="27">
        <f t="shared" si="3"/>
        <v>69</v>
      </c>
      <c r="Y795" s="28">
        <f t="shared" si="4"/>
        <v>0.1550810185</v>
      </c>
      <c r="Z795" s="27" t="str">
        <f t="shared" si="5"/>
        <v/>
      </c>
    </row>
    <row r="796">
      <c r="A796" s="23">
        <v>793.0</v>
      </c>
      <c r="B796" s="10" t="s">
        <v>1429</v>
      </c>
      <c r="C796" s="18">
        <v>43644.03208333333</v>
      </c>
      <c r="D796" s="18">
        <v>43660.77782407407</v>
      </c>
      <c r="E796" s="10" t="s">
        <v>39</v>
      </c>
      <c r="F796" s="23">
        <v>0.0</v>
      </c>
      <c r="G796" s="25">
        <v>1581.0</v>
      </c>
      <c r="H796" s="23">
        <v>177.0</v>
      </c>
      <c r="I796" s="23">
        <v>2.0</v>
      </c>
      <c r="J796" s="23">
        <v>0.0</v>
      </c>
      <c r="K796" s="23">
        <v>1.0</v>
      </c>
      <c r="L796" s="26">
        <v>20969.0</v>
      </c>
      <c r="M796" s="23">
        <v>33.33</v>
      </c>
      <c r="N796" s="10" t="s">
        <v>36</v>
      </c>
      <c r="O796" s="10" t="s">
        <v>36</v>
      </c>
      <c r="P796" s="23">
        <v>0.0</v>
      </c>
      <c r="Q796" s="23">
        <v>0.0</v>
      </c>
      <c r="R796" s="23">
        <v>0.0</v>
      </c>
      <c r="S796" s="10" t="s">
        <v>36</v>
      </c>
      <c r="T796" s="14" t="s">
        <v>36</v>
      </c>
      <c r="U796" s="25">
        <v>450.0</v>
      </c>
      <c r="V796" s="25">
        <v>24.0</v>
      </c>
      <c r="W796" s="5"/>
      <c r="X796" s="27">
        <f t="shared" si="3"/>
        <v>3</v>
      </c>
      <c r="Y796" s="28">
        <f t="shared" si="4"/>
        <v>1.020532407</v>
      </c>
      <c r="Z796" s="27" t="str">
        <f t="shared" si="5"/>
        <v/>
      </c>
    </row>
    <row r="797">
      <c r="A797" s="23">
        <v>794.0</v>
      </c>
      <c r="B797" s="10" t="s">
        <v>1430</v>
      </c>
      <c r="C797" s="18">
        <v>40802.426620370374</v>
      </c>
      <c r="D797" s="18">
        <v>43658.378587962965</v>
      </c>
      <c r="E797" s="10" t="s">
        <v>35</v>
      </c>
      <c r="F797" s="23">
        <v>4.0</v>
      </c>
      <c r="G797" s="25">
        <v>1581.0</v>
      </c>
      <c r="H797" s="23">
        <v>77.0</v>
      </c>
      <c r="I797" s="23">
        <v>289.0</v>
      </c>
      <c r="J797" s="23">
        <v>21.0</v>
      </c>
      <c r="K797" s="23">
        <v>256.0</v>
      </c>
      <c r="L797" s="26">
        <v>49933.0</v>
      </c>
      <c r="M797" s="23">
        <v>0.0</v>
      </c>
      <c r="N797" s="10" t="s">
        <v>36</v>
      </c>
      <c r="O797" s="10" t="s">
        <v>36</v>
      </c>
      <c r="P797" s="23">
        <v>0.0</v>
      </c>
      <c r="Q797" s="23">
        <v>0.0</v>
      </c>
      <c r="R797" s="23">
        <v>0.0</v>
      </c>
      <c r="S797" s="10" t="s">
        <v>36</v>
      </c>
      <c r="T797" s="14" t="s">
        <v>36</v>
      </c>
      <c r="U797" s="25">
        <v>1580.0</v>
      </c>
      <c r="V797" s="25">
        <v>13.0</v>
      </c>
      <c r="W797" s="5"/>
      <c r="X797" s="27">
        <f t="shared" si="3"/>
        <v>566</v>
      </c>
      <c r="Y797" s="28">
        <f t="shared" si="4"/>
        <v>3.419768519</v>
      </c>
      <c r="Z797" s="27" t="str">
        <f t="shared" si="5"/>
        <v/>
      </c>
    </row>
    <row r="798">
      <c r="A798" s="23">
        <v>795.0</v>
      </c>
      <c r="B798" s="10" t="s">
        <v>1432</v>
      </c>
      <c r="C798" s="18">
        <v>43029.39244212963</v>
      </c>
      <c r="D798" s="18">
        <v>43661.63300925926</v>
      </c>
      <c r="E798" s="10" t="s">
        <v>39</v>
      </c>
      <c r="F798" s="23">
        <v>0.0</v>
      </c>
      <c r="G798" s="25">
        <v>1581.0</v>
      </c>
      <c r="H798" s="23">
        <v>85.0</v>
      </c>
      <c r="I798" s="23">
        <v>64.0</v>
      </c>
      <c r="J798" s="23">
        <v>10.0</v>
      </c>
      <c r="K798" s="23">
        <v>34.0</v>
      </c>
      <c r="L798" s="26">
        <v>34485.0</v>
      </c>
      <c r="M798" s="23">
        <v>0.0</v>
      </c>
      <c r="N798" s="10" t="s">
        <v>36</v>
      </c>
      <c r="O798" s="10" t="s">
        <v>36</v>
      </c>
      <c r="P798" s="23">
        <v>0.0</v>
      </c>
      <c r="Q798" s="23">
        <v>0.0</v>
      </c>
      <c r="R798" s="23">
        <v>0.0</v>
      </c>
      <c r="S798" s="10" t="s">
        <v>36</v>
      </c>
      <c r="T798" s="14" t="s">
        <v>36</v>
      </c>
      <c r="U798" s="25">
        <v>1959.0</v>
      </c>
      <c r="V798" s="25">
        <v>24.0</v>
      </c>
      <c r="W798" s="5"/>
      <c r="X798" s="27">
        <f t="shared" si="3"/>
        <v>108</v>
      </c>
      <c r="Y798" s="28">
        <f t="shared" si="4"/>
        <v>0.1653472222</v>
      </c>
      <c r="Z798" s="27" t="str">
        <f t="shared" si="5"/>
        <v/>
      </c>
    </row>
    <row r="799">
      <c r="A799" s="23">
        <v>796.0</v>
      </c>
      <c r="B799" s="10" t="s">
        <v>1434</v>
      </c>
      <c r="C799" s="18">
        <v>43647.629641203705</v>
      </c>
      <c r="D799" s="18">
        <v>43661.596087962964</v>
      </c>
      <c r="E799" s="10" t="s">
        <v>39</v>
      </c>
      <c r="F799" s="23">
        <v>17.0</v>
      </c>
      <c r="G799" s="25">
        <v>1580.0</v>
      </c>
      <c r="H799" s="23">
        <v>68.0</v>
      </c>
      <c r="I799" s="23">
        <v>201.0</v>
      </c>
      <c r="J799" s="23">
        <v>5.0</v>
      </c>
      <c r="K799" s="23">
        <v>103.0</v>
      </c>
      <c r="L799" s="26">
        <v>15240.0</v>
      </c>
      <c r="M799" s="23">
        <v>10.53</v>
      </c>
      <c r="N799" s="23">
        <v>1211.0</v>
      </c>
      <c r="O799" s="23">
        <v>127.0</v>
      </c>
      <c r="P799" s="23">
        <v>10.0</v>
      </c>
      <c r="Q799" s="23">
        <v>0.0</v>
      </c>
      <c r="R799" s="23">
        <v>10.0</v>
      </c>
      <c r="S799" s="23">
        <v>15240.0</v>
      </c>
      <c r="T799" s="25">
        <v>10.53</v>
      </c>
      <c r="U799" s="25">
        <v>1279.0</v>
      </c>
      <c r="V799" s="14" t="s">
        <v>36</v>
      </c>
      <c r="W799" s="5"/>
      <c r="X799" s="27">
        <f t="shared" si="3"/>
        <v>309</v>
      </c>
      <c r="Y799" s="28">
        <f t="shared" si="4"/>
        <v>0.2022685185</v>
      </c>
      <c r="Z799" s="27" t="str">
        <f t="shared" si="5"/>
        <v/>
      </c>
    </row>
    <row r="800">
      <c r="A800" s="23">
        <v>797.0</v>
      </c>
      <c r="B800" s="10" t="s">
        <v>1435</v>
      </c>
      <c r="C800" s="18">
        <v>42948.51127314815</v>
      </c>
      <c r="D800" s="18">
        <v>43642.58482638889</v>
      </c>
      <c r="E800" s="10" t="s">
        <v>39</v>
      </c>
      <c r="F800" s="23">
        <v>0.0</v>
      </c>
      <c r="G800" s="25">
        <v>1580.0</v>
      </c>
      <c r="H800" s="23">
        <v>104.0</v>
      </c>
      <c r="I800" s="23">
        <v>65.0</v>
      </c>
      <c r="J800" s="23">
        <v>7.0</v>
      </c>
      <c r="K800" s="23">
        <v>76.0</v>
      </c>
      <c r="L800" s="26">
        <v>24009.0</v>
      </c>
      <c r="M800" s="23">
        <v>0.0</v>
      </c>
      <c r="N800" s="23">
        <v>1293.0</v>
      </c>
      <c r="O800" s="23">
        <v>276.0</v>
      </c>
      <c r="P800" s="23">
        <v>1.0</v>
      </c>
      <c r="Q800" s="23">
        <v>0.0</v>
      </c>
      <c r="R800" s="23">
        <v>0.0</v>
      </c>
      <c r="S800" s="23">
        <v>24009.0</v>
      </c>
      <c r="T800" s="25">
        <v>0.0</v>
      </c>
      <c r="U800" s="25">
        <v>1623.0</v>
      </c>
      <c r="V800" s="25">
        <v>10.0</v>
      </c>
      <c r="W800" s="5"/>
      <c r="X800" s="27">
        <f t="shared" si="3"/>
        <v>148</v>
      </c>
      <c r="Y800" s="28">
        <f t="shared" si="4"/>
        <v>19.21353009</v>
      </c>
      <c r="Z800" s="27" t="str">
        <f t="shared" si="5"/>
        <v/>
      </c>
    </row>
    <row r="801">
      <c r="A801" s="23">
        <v>798.0</v>
      </c>
      <c r="B801" s="10" t="s">
        <v>1437</v>
      </c>
      <c r="C801" s="18">
        <v>43216.29063657407</v>
      </c>
      <c r="D801" s="18">
        <v>43661.73746527778</v>
      </c>
      <c r="E801" s="10" t="s">
        <v>39</v>
      </c>
      <c r="F801" s="23">
        <v>2.0</v>
      </c>
      <c r="G801" s="25">
        <v>1580.0</v>
      </c>
      <c r="H801" s="23">
        <v>57.0</v>
      </c>
      <c r="I801" s="23">
        <v>427.0</v>
      </c>
      <c r="J801" s="23">
        <v>27.0</v>
      </c>
      <c r="K801" s="23">
        <v>297.0</v>
      </c>
      <c r="L801" s="26">
        <v>12716.0</v>
      </c>
      <c r="M801" s="23">
        <v>22.73</v>
      </c>
      <c r="N801" s="23">
        <v>1200.0</v>
      </c>
      <c r="O801" s="23">
        <v>350.0</v>
      </c>
      <c r="P801" s="23">
        <v>0.0</v>
      </c>
      <c r="Q801" s="23">
        <v>0.0</v>
      </c>
      <c r="R801" s="23">
        <v>8.0</v>
      </c>
      <c r="S801" s="23">
        <v>12716.0</v>
      </c>
      <c r="T801" s="25">
        <v>22.73</v>
      </c>
      <c r="U801" s="25">
        <v>2028.0</v>
      </c>
      <c r="V801" s="14" t="s">
        <v>36</v>
      </c>
      <c r="W801" s="5"/>
      <c r="X801" s="27">
        <f t="shared" si="3"/>
        <v>751</v>
      </c>
      <c r="Y801" s="28">
        <f t="shared" si="4"/>
        <v>0.0608912037</v>
      </c>
      <c r="Z801" s="27" t="str">
        <f t="shared" si="5"/>
        <v/>
      </c>
    </row>
    <row r="802">
      <c r="A802" s="23">
        <v>799.0</v>
      </c>
      <c r="B802" s="10" t="s">
        <v>1438</v>
      </c>
      <c r="C802" s="18">
        <v>42871.162777777776</v>
      </c>
      <c r="D802" s="18">
        <v>43661.52606481482</v>
      </c>
      <c r="E802" s="10" t="s">
        <v>39</v>
      </c>
      <c r="F802" s="23">
        <v>3.0</v>
      </c>
      <c r="G802" s="25">
        <v>1579.0</v>
      </c>
      <c r="H802" s="23">
        <v>62.0</v>
      </c>
      <c r="I802" s="23">
        <v>132.0</v>
      </c>
      <c r="J802" s="23">
        <v>11.0</v>
      </c>
      <c r="K802" s="23">
        <v>71.0</v>
      </c>
      <c r="L802" s="26">
        <v>19648.0</v>
      </c>
      <c r="M802" s="23">
        <v>3.7</v>
      </c>
      <c r="N802" s="23">
        <v>1398.0</v>
      </c>
      <c r="O802" s="23">
        <v>216.0</v>
      </c>
      <c r="P802" s="23">
        <v>2.0</v>
      </c>
      <c r="Q802" s="23">
        <v>0.0</v>
      </c>
      <c r="R802" s="23">
        <v>0.0</v>
      </c>
      <c r="S802" s="23">
        <v>19648.0</v>
      </c>
      <c r="T802" s="25">
        <v>3.7</v>
      </c>
      <c r="U802" s="25">
        <v>1535.0</v>
      </c>
      <c r="V802" s="14" t="s">
        <v>36</v>
      </c>
      <c r="W802" s="5"/>
      <c r="X802" s="27">
        <f t="shared" si="3"/>
        <v>214</v>
      </c>
      <c r="Y802" s="28">
        <f t="shared" si="4"/>
        <v>0.2722916667</v>
      </c>
      <c r="Z802" s="27" t="str">
        <f t="shared" si="5"/>
        <v/>
      </c>
    </row>
    <row r="803">
      <c r="A803" s="23">
        <v>800.0</v>
      </c>
      <c r="B803" s="10" t="s">
        <v>1440</v>
      </c>
      <c r="C803" s="18">
        <v>43629.471655092595</v>
      </c>
      <c r="D803" s="18">
        <v>43661.511516203704</v>
      </c>
      <c r="E803" s="10" t="s">
        <v>35</v>
      </c>
      <c r="F803" s="23">
        <v>5.0</v>
      </c>
      <c r="G803" s="25">
        <v>1578.0</v>
      </c>
      <c r="H803" s="23">
        <v>73.0</v>
      </c>
      <c r="I803" s="23">
        <v>232.0</v>
      </c>
      <c r="J803" s="23">
        <v>15.0</v>
      </c>
      <c r="K803" s="23">
        <v>131.0</v>
      </c>
      <c r="L803" s="26">
        <v>25400.0</v>
      </c>
      <c r="M803" s="23">
        <v>0.0</v>
      </c>
      <c r="N803" s="10" t="s">
        <v>36</v>
      </c>
      <c r="O803" s="10" t="s">
        <v>36</v>
      </c>
      <c r="P803" s="23">
        <v>0.0</v>
      </c>
      <c r="Q803" s="23">
        <v>0.0</v>
      </c>
      <c r="R803" s="23">
        <v>0.0</v>
      </c>
      <c r="S803" s="10" t="s">
        <v>36</v>
      </c>
      <c r="T803" s="14" t="s">
        <v>36</v>
      </c>
      <c r="U803" s="25">
        <v>1620.0</v>
      </c>
      <c r="V803" s="14" t="s">
        <v>36</v>
      </c>
      <c r="W803" s="5"/>
      <c r="X803" s="27">
        <f t="shared" si="3"/>
        <v>378</v>
      </c>
      <c r="Y803" s="28">
        <f t="shared" si="4"/>
        <v>0.2868402778</v>
      </c>
      <c r="Z803" s="27" t="str">
        <f t="shared" si="5"/>
        <v/>
      </c>
    </row>
    <row r="804">
      <c r="A804" s="23">
        <v>801.0</v>
      </c>
      <c r="B804" s="10" t="s">
        <v>1441</v>
      </c>
      <c r="C804" s="18">
        <v>43558.54649305555</v>
      </c>
      <c r="D804" s="18">
        <v>43645.3665625</v>
      </c>
      <c r="E804" s="10" t="s">
        <v>39</v>
      </c>
      <c r="F804" s="23">
        <v>0.0</v>
      </c>
      <c r="G804" s="25">
        <v>1578.0</v>
      </c>
      <c r="H804" s="23">
        <v>259.0</v>
      </c>
      <c r="I804" s="23">
        <v>4.0</v>
      </c>
      <c r="J804" s="23">
        <v>1.0</v>
      </c>
      <c r="K804" s="23">
        <v>1.0</v>
      </c>
      <c r="L804" s="26">
        <v>21418.0</v>
      </c>
      <c r="M804" s="23">
        <v>0.0</v>
      </c>
      <c r="N804" s="10" t="s">
        <v>36</v>
      </c>
      <c r="O804" s="10" t="s">
        <v>36</v>
      </c>
      <c r="P804" s="23">
        <v>0.0</v>
      </c>
      <c r="Q804" s="23">
        <v>0.0</v>
      </c>
      <c r="R804" s="23">
        <v>0.0</v>
      </c>
      <c r="S804" s="10" t="s">
        <v>36</v>
      </c>
      <c r="T804" s="14" t="s">
        <v>36</v>
      </c>
      <c r="U804" s="25">
        <v>1241.0</v>
      </c>
      <c r="V804" s="25">
        <v>8.0</v>
      </c>
      <c r="W804" s="5"/>
      <c r="X804" s="27">
        <f t="shared" si="3"/>
        <v>6</v>
      </c>
      <c r="Y804" s="28">
        <f t="shared" si="4"/>
        <v>16.43179398</v>
      </c>
      <c r="Z804" s="27" t="str">
        <f t="shared" si="5"/>
        <v/>
      </c>
    </row>
    <row r="805">
      <c r="A805" s="23">
        <v>802.0</v>
      </c>
      <c r="B805" s="10" t="s">
        <v>1443</v>
      </c>
      <c r="C805" s="18">
        <v>42874.4503125</v>
      </c>
      <c r="D805" s="18">
        <v>43661.21650462963</v>
      </c>
      <c r="E805" s="10" t="s">
        <v>39</v>
      </c>
      <c r="F805" s="23">
        <v>5.0</v>
      </c>
      <c r="G805" s="25">
        <v>1577.0</v>
      </c>
      <c r="H805" s="23">
        <v>86.0</v>
      </c>
      <c r="I805" s="23">
        <v>71.0</v>
      </c>
      <c r="J805" s="23">
        <v>7.0</v>
      </c>
      <c r="K805" s="23">
        <v>53.0</v>
      </c>
      <c r="L805" s="26">
        <v>22014.0</v>
      </c>
      <c r="M805" s="23">
        <v>0.0</v>
      </c>
      <c r="N805" s="23">
        <v>1301.0</v>
      </c>
      <c r="O805" s="23">
        <v>90.0</v>
      </c>
      <c r="P805" s="23">
        <v>24.0</v>
      </c>
      <c r="Q805" s="23">
        <v>2.0</v>
      </c>
      <c r="R805" s="23">
        <v>17.0</v>
      </c>
      <c r="S805" s="23">
        <v>22014.0</v>
      </c>
      <c r="T805" s="25">
        <v>0.0</v>
      </c>
      <c r="U805" s="25">
        <v>1126.0</v>
      </c>
      <c r="V805" s="14" t="s">
        <v>36</v>
      </c>
      <c r="W805" s="5"/>
      <c r="X805" s="27">
        <f t="shared" si="3"/>
        <v>131</v>
      </c>
      <c r="Y805" s="28">
        <f t="shared" si="4"/>
        <v>0.5818518518</v>
      </c>
      <c r="Z805" s="27" t="str">
        <f t="shared" si="5"/>
        <v/>
      </c>
    </row>
    <row r="806">
      <c r="A806" s="23">
        <v>803.0</v>
      </c>
      <c r="B806" s="10" t="s">
        <v>1444</v>
      </c>
      <c r="C806" s="18">
        <v>41776.68746527778</v>
      </c>
      <c r="D806" s="18">
        <v>43661.73575231482</v>
      </c>
      <c r="E806" s="10" t="s">
        <v>39</v>
      </c>
      <c r="F806" s="23">
        <v>8.0</v>
      </c>
      <c r="G806" s="25">
        <v>1577.0</v>
      </c>
      <c r="H806" s="23">
        <v>74.0</v>
      </c>
      <c r="I806" s="23">
        <v>182.0</v>
      </c>
      <c r="J806" s="23">
        <v>40.0</v>
      </c>
      <c r="K806" s="23">
        <v>127.0</v>
      </c>
      <c r="L806" s="26">
        <v>79597.0</v>
      </c>
      <c r="M806" s="23">
        <v>0.0</v>
      </c>
      <c r="N806" s="23">
        <v>853.0</v>
      </c>
      <c r="O806" s="23">
        <v>170.0</v>
      </c>
      <c r="P806" s="23">
        <v>0.0</v>
      </c>
      <c r="Q806" s="23">
        <v>0.0</v>
      </c>
      <c r="R806" s="23">
        <v>8.0</v>
      </c>
      <c r="S806" s="23">
        <v>79597.0</v>
      </c>
      <c r="T806" s="25">
        <v>0.0</v>
      </c>
      <c r="U806" s="25">
        <v>976.0</v>
      </c>
      <c r="V806" s="14" t="s">
        <v>36</v>
      </c>
      <c r="W806" s="5"/>
      <c r="X806" s="27">
        <f t="shared" si="3"/>
        <v>349</v>
      </c>
      <c r="Y806" s="28">
        <f t="shared" si="4"/>
        <v>0.06260416666</v>
      </c>
      <c r="Z806" s="27" t="str">
        <f t="shared" si="5"/>
        <v/>
      </c>
    </row>
    <row r="807">
      <c r="A807" s="23">
        <v>804.0</v>
      </c>
      <c r="B807" s="10" t="s">
        <v>1446</v>
      </c>
      <c r="C807" s="18">
        <v>43057.7921412037</v>
      </c>
      <c r="D807" s="18">
        <v>43585.230092592596</v>
      </c>
      <c r="E807" s="10" t="s">
        <v>39</v>
      </c>
      <c r="F807" s="23">
        <v>0.0</v>
      </c>
      <c r="G807" s="25">
        <v>1577.0</v>
      </c>
      <c r="H807" s="23">
        <v>119.0</v>
      </c>
      <c r="I807" s="23">
        <v>14.0</v>
      </c>
      <c r="J807" s="23">
        <v>0.0</v>
      </c>
      <c r="K807" s="23">
        <v>3.0</v>
      </c>
      <c r="L807" s="26">
        <v>48498.0</v>
      </c>
      <c r="M807" s="23">
        <v>0.0</v>
      </c>
      <c r="N807" s="10" t="s">
        <v>36</v>
      </c>
      <c r="O807" s="10" t="s">
        <v>36</v>
      </c>
      <c r="P807" s="23">
        <v>0.0</v>
      </c>
      <c r="Q807" s="23">
        <v>0.0</v>
      </c>
      <c r="R807" s="23">
        <v>0.0</v>
      </c>
      <c r="S807" s="10" t="s">
        <v>36</v>
      </c>
      <c r="T807" s="14" t="s">
        <v>36</v>
      </c>
      <c r="U807" s="25">
        <v>2035.0</v>
      </c>
      <c r="V807" s="14" t="s">
        <v>36</v>
      </c>
      <c r="W807" s="5"/>
      <c r="X807" s="27">
        <f t="shared" si="3"/>
        <v>17</v>
      </c>
      <c r="Y807" s="28">
        <f t="shared" si="4"/>
        <v>76.56826389</v>
      </c>
      <c r="Z807" s="27" t="str">
        <f t="shared" si="5"/>
        <v/>
      </c>
    </row>
    <row r="808">
      <c r="A808" s="23">
        <v>805.0</v>
      </c>
      <c r="B808" s="10" t="s">
        <v>1448</v>
      </c>
      <c r="C808" s="18">
        <v>40792.84568287037</v>
      </c>
      <c r="D808" s="18">
        <v>43656.75513888889</v>
      </c>
      <c r="E808" s="10" t="s">
        <v>39</v>
      </c>
      <c r="F808" s="23">
        <v>0.0</v>
      </c>
      <c r="G808" s="25">
        <v>1577.0</v>
      </c>
      <c r="H808" s="23">
        <v>99.0</v>
      </c>
      <c r="I808" s="23">
        <v>25.0</v>
      </c>
      <c r="J808" s="23">
        <v>0.0</v>
      </c>
      <c r="K808" s="23">
        <v>21.0</v>
      </c>
      <c r="L808" s="26">
        <v>18455.0</v>
      </c>
      <c r="M808" s="23">
        <v>0.0</v>
      </c>
      <c r="N808" s="10" t="s">
        <v>36</v>
      </c>
      <c r="O808" s="10" t="s">
        <v>36</v>
      </c>
      <c r="P808" s="23">
        <v>0.0</v>
      </c>
      <c r="Q808" s="23">
        <v>0.0</v>
      </c>
      <c r="R808" s="23">
        <v>0.0</v>
      </c>
      <c r="S808" s="10" t="s">
        <v>36</v>
      </c>
      <c r="T808" s="14" t="s">
        <v>36</v>
      </c>
      <c r="U808" s="25">
        <v>1388.0</v>
      </c>
      <c r="V808" s="14" t="s">
        <v>36</v>
      </c>
      <c r="W808" s="5"/>
      <c r="X808" s="27">
        <f t="shared" si="3"/>
        <v>46</v>
      </c>
      <c r="Y808" s="28">
        <f t="shared" si="4"/>
        <v>5.043217593</v>
      </c>
      <c r="Z808" s="27" t="str">
        <f t="shared" si="5"/>
        <v/>
      </c>
    </row>
    <row r="809">
      <c r="A809" s="23">
        <v>806.0</v>
      </c>
      <c r="B809" s="10" t="s">
        <v>376</v>
      </c>
      <c r="C809" s="18">
        <v>42950.22667824074</v>
      </c>
      <c r="D809" s="18">
        <v>43661.74082175926</v>
      </c>
      <c r="E809" s="10" t="s">
        <v>39</v>
      </c>
      <c r="F809" s="23">
        <v>16.0</v>
      </c>
      <c r="G809" s="25">
        <v>1576.0</v>
      </c>
      <c r="H809" s="23">
        <v>54.0</v>
      </c>
      <c r="I809" s="23">
        <v>268.0</v>
      </c>
      <c r="J809" s="23">
        <v>35.0</v>
      </c>
      <c r="K809" s="23">
        <v>202.0</v>
      </c>
      <c r="L809" s="26">
        <v>5850.0</v>
      </c>
      <c r="M809" s="23">
        <v>0.0</v>
      </c>
      <c r="N809" s="23">
        <v>1300.0</v>
      </c>
      <c r="O809" s="23">
        <v>93.0</v>
      </c>
      <c r="P809" s="23">
        <v>16.0</v>
      </c>
      <c r="Q809" s="23">
        <v>3.0</v>
      </c>
      <c r="R809" s="23">
        <v>11.0</v>
      </c>
      <c r="S809" s="23">
        <v>5850.0</v>
      </c>
      <c r="T809" s="25">
        <v>0.0</v>
      </c>
      <c r="U809" s="25">
        <v>1525.0</v>
      </c>
      <c r="V809" s="25">
        <v>22.0</v>
      </c>
      <c r="W809" s="5"/>
      <c r="X809" s="27">
        <f t="shared" si="3"/>
        <v>505</v>
      </c>
      <c r="Y809" s="28">
        <f t="shared" si="4"/>
        <v>0.05753472222</v>
      </c>
      <c r="Z809" s="27" t="str">
        <f t="shared" si="5"/>
        <v>SI</v>
      </c>
    </row>
    <row r="810">
      <c r="A810" s="23">
        <v>807.0</v>
      </c>
      <c r="B810" s="10" t="s">
        <v>396</v>
      </c>
      <c r="C810" s="18">
        <v>41258.49798611111</v>
      </c>
      <c r="D810" s="18">
        <v>43661.77326388889</v>
      </c>
      <c r="E810" s="10" t="s">
        <v>35</v>
      </c>
      <c r="F810" s="23">
        <v>42.0</v>
      </c>
      <c r="G810" s="25">
        <v>1576.0</v>
      </c>
      <c r="H810" s="23">
        <v>57.0</v>
      </c>
      <c r="I810" s="23">
        <v>633.0</v>
      </c>
      <c r="J810" s="23">
        <v>72.0</v>
      </c>
      <c r="K810" s="23">
        <v>510.0</v>
      </c>
      <c r="L810" s="26">
        <v>40721.0</v>
      </c>
      <c r="M810" s="23">
        <v>0.0</v>
      </c>
      <c r="N810" s="10" t="s">
        <v>36</v>
      </c>
      <c r="O810" s="10" t="s">
        <v>36</v>
      </c>
      <c r="P810" s="23">
        <v>0.0</v>
      </c>
      <c r="Q810" s="23">
        <v>0.0</v>
      </c>
      <c r="R810" s="23">
        <v>0.0</v>
      </c>
      <c r="S810" s="10" t="s">
        <v>36</v>
      </c>
      <c r="T810" s="14" t="s">
        <v>36</v>
      </c>
      <c r="U810" s="25">
        <v>1710.0</v>
      </c>
      <c r="V810" s="25">
        <v>15.0</v>
      </c>
      <c r="W810" s="5"/>
      <c r="X810" s="27">
        <f t="shared" si="3"/>
        <v>1215</v>
      </c>
      <c r="Y810" s="28">
        <f t="shared" si="4"/>
        <v>0.02509259259</v>
      </c>
      <c r="Z810" s="27" t="str">
        <f t="shared" si="5"/>
        <v>SI</v>
      </c>
    </row>
    <row r="811">
      <c r="A811" s="23">
        <v>808.0</v>
      </c>
      <c r="B811" s="10" t="s">
        <v>1450</v>
      </c>
      <c r="C811" s="18">
        <v>42834.42</v>
      </c>
      <c r="D811" s="18">
        <v>43595.549479166664</v>
      </c>
      <c r="E811" s="10" t="s">
        <v>39</v>
      </c>
      <c r="F811" s="23">
        <v>0.0</v>
      </c>
      <c r="G811" s="25">
        <v>1575.0</v>
      </c>
      <c r="H811" s="23">
        <v>112.0</v>
      </c>
      <c r="I811" s="23">
        <v>407.0</v>
      </c>
      <c r="J811" s="23">
        <v>16.0</v>
      </c>
      <c r="K811" s="23">
        <v>72.0</v>
      </c>
      <c r="L811" s="26">
        <v>12134.0</v>
      </c>
      <c r="M811" s="23">
        <v>100.0</v>
      </c>
      <c r="N811" s="23">
        <v>1420.0</v>
      </c>
      <c r="O811" s="23">
        <v>151.0</v>
      </c>
      <c r="P811" s="23">
        <v>4.0</v>
      </c>
      <c r="Q811" s="23">
        <v>1.0</v>
      </c>
      <c r="R811" s="23">
        <v>1.0</v>
      </c>
      <c r="S811" s="23">
        <v>12134.0</v>
      </c>
      <c r="T811" s="25">
        <v>100.0</v>
      </c>
      <c r="U811" s="25">
        <v>1446.0</v>
      </c>
      <c r="V811" s="25">
        <v>12.0</v>
      </c>
      <c r="W811" s="5"/>
      <c r="X811" s="27">
        <f t="shared" si="3"/>
        <v>495</v>
      </c>
      <c r="Y811" s="28">
        <f t="shared" si="4"/>
        <v>66.24887731</v>
      </c>
      <c r="Z811" s="27" t="str">
        <f t="shared" si="5"/>
        <v/>
      </c>
    </row>
    <row r="812">
      <c r="A812" s="23">
        <v>809.0</v>
      </c>
      <c r="B812" s="10" t="s">
        <v>1452</v>
      </c>
      <c r="C812" s="18">
        <v>42976.68675925926</v>
      </c>
      <c r="D812" s="18">
        <v>43661.6634837963</v>
      </c>
      <c r="E812" s="10" t="s">
        <v>39</v>
      </c>
      <c r="F812" s="23">
        <v>6.0</v>
      </c>
      <c r="G812" s="25">
        <v>1573.0</v>
      </c>
      <c r="H812" s="23">
        <v>78.0</v>
      </c>
      <c r="I812" s="23">
        <v>570.0</v>
      </c>
      <c r="J812" s="23">
        <v>56.0</v>
      </c>
      <c r="K812" s="23">
        <v>453.0</v>
      </c>
      <c r="L812" s="26">
        <v>30620.0</v>
      </c>
      <c r="M812" s="23">
        <v>0.0</v>
      </c>
      <c r="N812" s="23">
        <v>1337.0</v>
      </c>
      <c r="O812" s="23">
        <v>170.0</v>
      </c>
      <c r="P812" s="23">
        <v>34.0</v>
      </c>
      <c r="Q812" s="23">
        <v>3.0</v>
      </c>
      <c r="R812" s="23">
        <v>26.0</v>
      </c>
      <c r="S812" s="23">
        <v>30620.0</v>
      </c>
      <c r="T812" s="25">
        <v>0.0</v>
      </c>
      <c r="U812" s="25">
        <v>2007.0</v>
      </c>
      <c r="V812" s="25">
        <v>24.0</v>
      </c>
      <c r="W812" s="5"/>
      <c r="X812" s="27">
        <f t="shared" si="3"/>
        <v>1079</v>
      </c>
      <c r="Y812" s="28">
        <f t="shared" si="4"/>
        <v>0.1348726852</v>
      </c>
      <c r="Z812" s="27" t="str">
        <f t="shared" si="5"/>
        <v/>
      </c>
    </row>
    <row r="813">
      <c r="A813" s="23">
        <v>810.0</v>
      </c>
      <c r="B813" s="10" t="s">
        <v>1454</v>
      </c>
      <c r="C813" s="18">
        <v>43656.727118055554</v>
      </c>
      <c r="D813" s="18">
        <v>43661.69799768519</v>
      </c>
      <c r="E813" s="10" t="s">
        <v>39</v>
      </c>
      <c r="F813" s="23">
        <v>0.0</v>
      </c>
      <c r="G813" s="25">
        <v>1573.0</v>
      </c>
      <c r="H813" s="23">
        <v>121.0</v>
      </c>
      <c r="I813" s="23">
        <v>49.0</v>
      </c>
      <c r="J813" s="23">
        <v>1.0</v>
      </c>
      <c r="K813" s="23">
        <v>38.0</v>
      </c>
      <c r="L813" s="26">
        <v>15183.0</v>
      </c>
      <c r="M813" s="23">
        <v>0.0</v>
      </c>
      <c r="N813" s="10" t="s">
        <v>36</v>
      </c>
      <c r="O813" s="10" t="s">
        <v>36</v>
      </c>
      <c r="P813" s="23">
        <v>0.0</v>
      </c>
      <c r="Q813" s="23">
        <v>0.0</v>
      </c>
      <c r="R813" s="23">
        <v>0.0</v>
      </c>
      <c r="S813" s="10" t="s">
        <v>36</v>
      </c>
      <c r="T813" s="14" t="s">
        <v>36</v>
      </c>
      <c r="U813" s="25">
        <v>2290.0</v>
      </c>
      <c r="V813" s="25">
        <v>32.0</v>
      </c>
      <c r="W813" s="5"/>
      <c r="X813" s="27">
        <f t="shared" si="3"/>
        <v>88</v>
      </c>
      <c r="Y813" s="28">
        <f t="shared" si="4"/>
        <v>0.1003587963</v>
      </c>
      <c r="Z813" s="27" t="str">
        <f t="shared" si="5"/>
        <v/>
      </c>
    </row>
    <row r="814">
      <c r="A814" s="23">
        <v>811.0</v>
      </c>
      <c r="B814" s="10" t="s">
        <v>1455</v>
      </c>
      <c r="C814" s="18">
        <v>43459.86644675926</v>
      </c>
      <c r="D814" s="18">
        <v>43661.74706018518</v>
      </c>
      <c r="E814" s="10" t="s">
        <v>39</v>
      </c>
      <c r="F814" s="23">
        <v>21.0</v>
      </c>
      <c r="G814" s="25">
        <v>1573.0</v>
      </c>
      <c r="H814" s="23">
        <v>54.0</v>
      </c>
      <c r="I814" s="23">
        <v>136.0</v>
      </c>
      <c r="J814" s="23">
        <v>12.0</v>
      </c>
      <c r="K814" s="23">
        <v>86.0</v>
      </c>
      <c r="L814" s="26">
        <v>31444.0</v>
      </c>
      <c r="M814" s="23">
        <v>50.0</v>
      </c>
      <c r="N814" s="23">
        <v>1379.0</v>
      </c>
      <c r="O814" s="23">
        <v>87.0</v>
      </c>
      <c r="P814" s="23">
        <v>14.0</v>
      </c>
      <c r="Q814" s="23">
        <v>2.0</v>
      </c>
      <c r="R814" s="23">
        <v>11.0</v>
      </c>
      <c r="S814" s="23">
        <v>31444.0</v>
      </c>
      <c r="T814" s="25">
        <v>50.0</v>
      </c>
      <c r="U814" s="25">
        <v>1635.0</v>
      </c>
      <c r="V814" s="25">
        <v>18.0</v>
      </c>
      <c r="W814" s="5"/>
      <c r="X814" s="27">
        <f t="shared" si="3"/>
        <v>234</v>
      </c>
      <c r="Y814" s="28">
        <f t="shared" si="4"/>
        <v>0.0512962963</v>
      </c>
      <c r="Z814" s="27" t="str">
        <f t="shared" si="5"/>
        <v/>
      </c>
    </row>
    <row r="815">
      <c r="A815" s="23">
        <v>812.0</v>
      </c>
      <c r="B815" s="10" t="s">
        <v>1457</v>
      </c>
      <c r="C815" s="18">
        <v>42811.587534722225</v>
      </c>
      <c r="D815" s="18">
        <v>43661.456342592595</v>
      </c>
      <c r="E815" s="10" t="s">
        <v>39</v>
      </c>
      <c r="F815" s="23">
        <v>0.0</v>
      </c>
      <c r="G815" s="25">
        <v>1573.0</v>
      </c>
      <c r="H815" s="23">
        <v>87.0</v>
      </c>
      <c r="I815" s="23">
        <v>114.0</v>
      </c>
      <c r="J815" s="23">
        <v>24.0</v>
      </c>
      <c r="K815" s="23">
        <v>107.0</v>
      </c>
      <c r="L815" s="26">
        <v>34249.0</v>
      </c>
      <c r="M815" s="23">
        <v>0.0</v>
      </c>
      <c r="N815" s="10" t="s">
        <v>36</v>
      </c>
      <c r="O815" s="10" t="s">
        <v>36</v>
      </c>
      <c r="P815" s="23">
        <v>0.0</v>
      </c>
      <c r="Q815" s="23">
        <v>0.0</v>
      </c>
      <c r="R815" s="23">
        <v>0.0</v>
      </c>
      <c r="S815" s="10" t="s">
        <v>36</v>
      </c>
      <c r="T815" s="14" t="s">
        <v>36</v>
      </c>
      <c r="U815" s="25">
        <v>1255.0</v>
      </c>
      <c r="V815" s="14" t="s">
        <v>36</v>
      </c>
      <c r="W815" s="5"/>
      <c r="X815" s="27">
        <f t="shared" si="3"/>
        <v>245</v>
      </c>
      <c r="Y815" s="28">
        <f t="shared" si="4"/>
        <v>0.3420138889</v>
      </c>
      <c r="Z815" s="27" t="str">
        <f t="shared" si="5"/>
        <v/>
      </c>
    </row>
    <row r="816">
      <c r="A816" s="23">
        <v>813.0</v>
      </c>
      <c r="B816" s="10" t="s">
        <v>486</v>
      </c>
      <c r="C816" s="18">
        <v>42841.76246527778</v>
      </c>
      <c r="D816" s="18">
        <v>43661.756944444445</v>
      </c>
      <c r="E816" s="10" t="s">
        <v>39</v>
      </c>
      <c r="F816" s="23">
        <v>5.0</v>
      </c>
      <c r="G816" s="25">
        <v>1572.0</v>
      </c>
      <c r="H816" s="23">
        <v>64.0</v>
      </c>
      <c r="I816" s="23">
        <v>362.0</v>
      </c>
      <c r="J816" s="23">
        <v>23.0</v>
      </c>
      <c r="K816" s="23">
        <v>241.0</v>
      </c>
      <c r="L816" s="26">
        <v>8203.0</v>
      </c>
      <c r="M816" s="23">
        <v>0.0</v>
      </c>
      <c r="N816" s="23">
        <v>1434.0</v>
      </c>
      <c r="O816" s="23">
        <v>85.0</v>
      </c>
      <c r="P816" s="23">
        <v>69.0</v>
      </c>
      <c r="Q816" s="23">
        <v>5.0</v>
      </c>
      <c r="R816" s="23">
        <v>45.0</v>
      </c>
      <c r="S816" s="23">
        <v>8203.0</v>
      </c>
      <c r="T816" s="25">
        <v>0.0</v>
      </c>
      <c r="U816" s="25">
        <v>1692.0</v>
      </c>
      <c r="V816" s="25">
        <v>22.0</v>
      </c>
      <c r="W816" s="5"/>
      <c r="X816" s="27">
        <f t="shared" si="3"/>
        <v>626</v>
      </c>
      <c r="Y816" s="28">
        <f t="shared" si="4"/>
        <v>0.04141203703</v>
      </c>
      <c r="Z816" s="27" t="str">
        <f t="shared" si="5"/>
        <v>SI</v>
      </c>
    </row>
    <row r="817">
      <c r="A817" s="23">
        <v>814.0</v>
      </c>
      <c r="B817" s="10" t="s">
        <v>1459</v>
      </c>
      <c r="C817" s="18">
        <v>42852.33054398148</v>
      </c>
      <c r="D817" s="18">
        <v>43661.69997685185</v>
      </c>
      <c r="E817" s="10" t="s">
        <v>39</v>
      </c>
      <c r="F817" s="23">
        <v>11.0</v>
      </c>
      <c r="G817" s="25">
        <v>1572.0</v>
      </c>
      <c r="H817" s="23">
        <v>42.0</v>
      </c>
      <c r="I817" s="23">
        <v>536.0</v>
      </c>
      <c r="J817" s="23">
        <v>68.0</v>
      </c>
      <c r="K817" s="23">
        <v>318.0</v>
      </c>
      <c r="L817" s="26">
        <v>8391.0</v>
      </c>
      <c r="M817" s="23">
        <v>0.0</v>
      </c>
      <c r="N817" s="10" t="s">
        <v>36</v>
      </c>
      <c r="O817" s="10" t="s">
        <v>36</v>
      </c>
      <c r="P817" s="23">
        <v>0.0</v>
      </c>
      <c r="Q817" s="23">
        <v>0.0</v>
      </c>
      <c r="R817" s="23">
        <v>0.0</v>
      </c>
      <c r="S817" s="10" t="s">
        <v>36</v>
      </c>
      <c r="T817" s="14" t="s">
        <v>36</v>
      </c>
      <c r="U817" s="25">
        <v>2295.0</v>
      </c>
      <c r="V817" s="25">
        <v>27.0</v>
      </c>
      <c r="W817" s="5"/>
      <c r="X817" s="27">
        <f t="shared" si="3"/>
        <v>922</v>
      </c>
      <c r="Y817" s="28">
        <f t="shared" si="4"/>
        <v>0.09837962963</v>
      </c>
      <c r="Z817" s="27" t="str">
        <f t="shared" si="5"/>
        <v/>
      </c>
    </row>
    <row r="818">
      <c r="A818" s="23">
        <v>815.0</v>
      </c>
      <c r="B818" s="10" t="s">
        <v>1461</v>
      </c>
      <c r="C818" s="18">
        <v>42941.8680787037</v>
      </c>
      <c r="D818" s="18">
        <v>43661.62657407407</v>
      </c>
      <c r="E818" s="10" t="s">
        <v>39</v>
      </c>
      <c r="F818" s="23">
        <v>1.0</v>
      </c>
      <c r="G818" s="25">
        <v>1572.0</v>
      </c>
      <c r="H818" s="23">
        <v>90.0</v>
      </c>
      <c r="I818" s="23">
        <v>134.0</v>
      </c>
      <c r="J818" s="23">
        <v>8.0</v>
      </c>
      <c r="K818" s="23">
        <v>48.0</v>
      </c>
      <c r="L818" s="26">
        <v>8015.0</v>
      </c>
      <c r="M818" s="23">
        <v>0.0</v>
      </c>
      <c r="N818" s="23">
        <v>1290.0</v>
      </c>
      <c r="O818" s="23">
        <v>239.0</v>
      </c>
      <c r="P818" s="23">
        <v>2.0</v>
      </c>
      <c r="Q818" s="23">
        <v>0.0</v>
      </c>
      <c r="R818" s="23">
        <v>0.0</v>
      </c>
      <c r="S818" s="23">
        <v>8015.0</v>
      </c>
      <c r="T818" s="25">
        <v>0.0</v>
      </c>
      <c r="U818" s="25">
        <v>1021.0</v>
      </c>
      <c r="V818" s="14" t="s">
        <v>36</v>
      </c>
      <c r="W818" s="5"/>
      <c r="X818" s="27">
        <f t="shared" si="3"/>
        <v>190</v>
      </c>
      <c r="Y818" s="28">
        <f t="shared" si="4"/>
        <v>0.1717824074</v>
      </c>
      <c r="Z818" s="27" t="str">
        <f t="shared" si="5"/>
        <v/>
      </c>
    </row>
    <row r="819">
      <c r="A819" s="23">
        <v>816.0</v>
      </c>
      <c r="B819" s="10" t="s">
        <v>1462</v>
      </c>
      <c r="C819" s="18">
        <v>43618.29609953704</v>
      </c>
      <c r="D819" s="18">
        <v>43660.54337962963</v>
      </c>
      <c r="E819" s="10" t="s">
        <v>39</v>
      </c>
      <c r="F819" s="23">
        <v>0.0</v>
      </c>
      <c r="G819" s="25">
        <v>1571.0</v>
      </c>
      <c r="H819" s="23">
        <v>239.0</v>
      </c>
      <c r="I819" s="23">
        <v>4.0</v>
      </c>
      <c r="J819" s="23">
        <v>0.0</v>
      </c>
      <c r="K819" s="23">
        <v>0.0</v>
      </c>
      <c r="L819" s="26">
        <v>20366.0</v>
      </c>
      <c r="M819" s="23">
        <v>0.0</v>
      </c>
      <c r="N819" s="10" t="s">
        <v>36</v>
      </c>
      <c r="O819" s="10" t="s">
        <v>36</v>
      </c>
      <c r="P819" s="23">
        <v>0.0</v>
      </c>
      <c r="Q819" s="23">
        <v>0.0</v>
      </c>
      <c r="R819" s="23">
        <v>0.0</v>
      </c>
      <c r="S819" s="10" t="s">
        <v>36</v>
      </c>
      <c r="T819" s="14" t="s">
        <v>36</v>
      </c>
      <c r="U819" s="25">
        <v>2035.0</v>
      </c>
      <c r="V819" s="25">
        <v>31.0</v>
      </c>
      <c r="W819" s="5"/>
      <c r="X819" s="27">
        <f t="shared" si="3"/>
        <v>4</v>
      </c>
      <c r="Y819" s="28">
        <f t="shared" si="4"/>
        <v>1.254976852</v>
      </c>
      <c r="Z819" s="27" t="str">
        <f t="shared" si="5"/>
        <v/>
      </c>
    </row>
    <row r="820">
      <c r="A820" s="23">
        <v>817.0</v>
      </c>
      <c r="B820" s="10" t="s">
        <v>1464</v>
      </c>
      <c r="C820" s="18">
        <v>42847.80740740741</v>
      </c>
      <c r="D820" s="18">
        <v>43661.77038194444</v>
      </c>
      <c r="E820" s="10" t="s">
        <v>35</v>
      </c>
      <c r="F820" s="23">
        <v>0.0</v>
      </c>
      <c r="G820" s="25">
        <v>1571.0</v>
      </c>
      <c r="H820" s="23">
        <v>79.0</v>
      </c>
      <c r="I820" s="23">
        <v>77.0</v>
      </c>
      <c r="J820" s="23">
        <v>7.0</v>
      </c>
      <c r="K820" s="23">
        <v>57.0</v>
      </c>
      <c r="L820" s="26">
        <v>9921.0</v>
      </c>
      <c r="M820" s="23">
        <v>0.0</v>
      </c>
      <c r="N820" s="10" t="s">
        <v>36</v>
      </c>
      <c r="O820" s="10" t="s">
        <v>36</v>
      </c>
      <c r="P820" s="23">
        <v>0.0</v>
      </c>
      <c r="Q820" s="23">
        <v>0.0</v>
      </c>
      <c r="R820" s="23">
        <v>0.0</v>
      </c>
      <c r="S820" s="10" t="s">
        <v>36</v>
      </c>
      <c r="T820" s="14" t="s">
        <v>36</v>
      </c>
      <c r="U820" s="25">
        <v>1895.0</v>
      </c>
      <c r="V820" s="25">
        <v>25.0</v>
      </c>
      <c r="W820" s="5"/>
      <c r="X820" s="27">
        <f t="shared" si="3"/>
        <v>141</v>
      </c>
      <c r="Y820" s="28">
        <f t="shared" si="4"/>
        <v>0.02797453704</v>
      </c>
      <c r="Z820" s="27" t="str">
        <f t="shared" si="5"/>
        <v/>
      </c>
    </row>
    <row r="821">
      <c r="A821" s="23">
        <v>818.0</v>
      </c>
      <c r="B821" s="10" t="s">
        <v>1466</v>
      </c>
      <c r="C821" s="18">
        <v>43395.48096064815</v>
      </c>
      <c r="D821" s="18">
        <v>43661.614340277774</v>
      </c>
      <c r="E821" s="10" t="s">
        <v>278</v>
      </c>
      <c r="F821" s="23">
        <v>0.0</v>
      </c>
      <c r="G821" s="25">
        <v>1569.0</v>
      </c>
      <c r="H821" s="23">
        <v>189.0</v>
      </c>
      <c r="I821" s="23">
        <v>5.0</v>
      </c>
      <c r="J821" s="23">
        <v>0.0</v>
      </c>
      <c r="K821" s="23">
        <v>0.0</v>
      </c>
      <c r="L821" s="26">
        <v>24830.0</v>
      </c>
      <c r="M821" s="23">
        <v>0.0</v>
      </c>
      <c r="N821" s="10" t="s">
        <v>36</v>
      </c>
      <c r="O821" s="10" t="s">
        <v>36</v>
      </c>
      <c r="P821" s="23">
        <v>0.0</v>
      </c>
      <c r="Q821" s="23">
        <v>0.0</v>
      </c>
      <c r="R821" s="23">
        <v>0.0</v>
      </c>
      <c r="S821" s="10" t="s">
        <v>36</v>
      </c>
      <c r="T821" s="14" t="s">
        <v>36</v>
      </c>
      <c r="U821" s="25">
        <v>2676.0</v>
      </c>
      <c r="V821" s="25">
        <v>37.0</v>
      </c>
      <c r="W821" s="5"/>
      <c r="X821" s="27">
        <f t="shared" si="3"/>
        <v>5</v>
      </c>
      <c r="Y821" s="28">
        <f t="shared" si="4"/>
        <v>0.1840162037</v>
      </c>
      <c r="Z821" s="27" t="str">
        <f t="shared" si="5"/>
        <v/>
      </c>
    </row>
    <row r="822">
      <c r="A822" s="23">
        <v>819.0</v>
      </c>
      <c r="B822" s="10" t="s">
        <v>1467</v>
      </c>
      <c r="C822" s="18">
        <v>42690.545277777775</v>
      </c>
      <c r="D822" s="18">
        <v>43661.54734953704</v>
      </c>
      <c r="E822" s="10" t="s">
        <v>39</v>
      </c>
      <c r="F822" s="23">
        <v>2.0</v>
      </c>
      <c r="G822" s="25">
        <v>1569.0</v>
      </c>
      <c r="H822" s="23">
        <v>80.0</v>
      </c>
      <c r="I822" s="23">
        <v>166.0</v>
      </c>
      <c r="J822" s="23">
        <v>22.0</v>
      </c>
      <c r="K822" s="23">
        <v>179.0</v>
      </c>
      <c r="L822" s="26">
        <v>10260.0</v>
      </c>
      <c r="M822" s="23">
        <v>0.0</v>
      </c>
      <c r="N822" s="23">
        <v>1078.0</v>
      </c>
      <c r="O822" s="23">
        <v>254.0</v>
      </c>
      <c r="P822" s="23">
        <v>0.0</v>
      </c>
      <c r="Q822" s="23">
        <v>0.0</v>
      </c>
      <c r="R822" s="23">
        <v>1.0</v>
      </c>
      <c r="S822" s="23">
        <v>10260.0</v>
      </c>
      <c r="T822" s="25">
        <v>0.0</v>
      </c>
      <c r="U822" s="25">
        <v>1559.0</v>
      </c>
      <c r="V822" s="25">
        <v>11.0</v>
      </c>
      <c r="W822" s="5"/>
      <c r="X822" s="27">
        <f t="shared" si="3"/>
        <v>367</v>
      </c>
      <c r="Y822" s="28">
        <f t="shared" si="4"/>
        <v>0.2510069444</v>
      </c>
      <c r="Z822" s="27" t="str">
        <f t="shared" si="5"/>
        <v/>
      </c>
    </row>
    <row r="823">
      <c r="A823" s="23">
        <v>820.0</v>
      </c>
      <c r="B823" s="10" t="s">
        <v>1469</v>
      </c>
      <c r="C823" s="18">
        <v>43539.52075231481</v>
      </c>
      <c r="D823" s="18">
        <v>43661.192025462966</v>
      </c>
      <c r="E823" s="10" t="s">
        <v>39</v>
      </c>
      <c r="F823" s="23">
        <v>1.0</v>
      </c>
      <c r="G823" s="25">
        <v>1568.0</v>
      </c>
      <c r="H823" s="23">
        <v>93.0</v>
      </c>
      <c r="I823" s="23">
        <v>21.0</v>
      </c>
      <c r="J823" s="23">
        <v>0.0</v>
      </c>
      <c r="K823" s="23">
        <v>4.0</v>
      </c>
      <c r="L823" s="26">
        <v>62637.0</v>
      </c>
      <c r="M823" s="23">
        <v>16.67</v>
      </c>
      <c r="N823" s="10" t="s">
        <v>36</v>
      </c>
      <c r="O823" s="10" t="s">
        <v>36</v>
      </c>
      <c r="P823" s="23">
        <v>0.0</v>
      </c>
      <c r="Q823" s="23">
        <v>0.0</v>
      </c>
      <c r="R823" s="23">
        <v>0.0</v>
      </c>
      <c r="S823" s="10" t="s">
        <v>36</v>
      </c>
      <c r="T823" s="14" t="s">
        <v>36</v>
      </c>
      <c r="U823" s="25">
        <v>800.0</v>
      </c>
      <c r="V823" s="25">
        <v>15.0</v>
      </c>
      <c r="W823" s="5"/>
      <c r="X823" s="27">
        <f t="shared" si="3"/>
        <v>25</v>
      </c>
      <c r="Y823" s="28">
        <f t="shared" si="4"/>
        <v>0.6063310185</v>
      </c>
      <c r="Z823" s="27" t="str">
        <f t="shared" si="5"/>
        <v/>
      </c>
    </row>
    <row r="824">
      <c r="A824" s="23">
        <v>821.0</v>
      </c>
      <c r="B824" s="10" t="s">
        <v>513</v>
      </c>
      <c r="C824" s="18">
        <v>42833.70271990741</v>
      </c>
      <c r="D824" s="18">
        <v>43660.781481481485</v>
      </c>
      <c r="E824" s="10" t="s">
        <v>39</v>
      </c>
      <c r="F824" s="23">
        <v>1.0</v>
      </c>
      <c r="G824" s="25">
        <v>1568.0</v>
      </c>
      <c r="H824" s="23">
        <v>104.0</v>
      </c>
      <c r="I824" s="23">
        <v>119.0</v>
      </c>
      <c r="J824" s="23">
        <v>1.0</v>
      </c>
      <c r="K824" s="23">
        <v>61.0</v>
      </c>
      <c r="L824" s="26">
        <v>23334.0</v>
      </c>
      <c r="M824" s="23">
        <v>50.0</v>
      </c>
      <c r="N824" s="23">
        <v>930.0</v>
      </c>
      <c r="O824" s="23">
        <v>259.0</v>
      </c>
      <c r="P824" s="23">
        <v>2.0</v>
      </c>
      <c r="Q824" s="23">
        <v>0.0</v>
      </c>
      <c r="R824" s="23">
        <v>1.0</v>
      </c>
      <c r="S824" s="23">
        <v>23334.0</v>
      </c>
      <c r="T824" s="25">
        <v>50.0</v>
      </c>
      <c r="U824" s="25">
        <v>1580.0</v>
      </c>
      <c r="V824" s="14" t="s">
        <v>36</v>
      </c>
      <c r="W824" s="5"/>
      <c r="X824" s="27">
        <f t="shared" si="3"/>
        <v>181</v>
      </c>
      <c r="Y824" s="28">
        <f t="shared" si="4"/>
        <v>1.016875</v>
      </c>
      <c r="Z824" s="27" t="str">
        <f t="shared" si="5"/>
        <v>SI</v>
      </c>
    </row>
    <row r="825">
      <c r="A825" s="23">
        <v>822.0</v>
      </c>
      <c r="B825" s="10" t="s">
        <v>1471</v>
      </c>
      <c r="C825" s="18">
        <v>40275.86219907407</v>
      </c>
      <c r="D825" s="18">
        <v>43661.67346064815</v>
      </c>
      <c r="E825" s="10" t="s">
        <v>35</v>
      </c>
      <c r="F825" s="23">
        <v>26.0</v>
      </c>
      <c r="G825" s="25">
        <v>1568.0</v>
      </c>
      <c r="H825" s="23">
        <v>59.0</v>
      </c>
      <c r="I825" s="23">
        <v>1459.0</v>
      </c>
      <c r="J825" s="23">
        <v>95.0</v>
      </c>
      <c r="K825" s="23">
        <v>1366.0</v>
      </c>
      <c r="L825" s="26">
        <v>16831.0</v>
      </c>
      <c r="M825" s="23">
        <v>0.0</v>
      </c>
      <c r="N825" s="23">
        <v>1286.0</v>
      </c>
      <c r="O825" s="23">
        <v>100.0</v>
      </c>
      <c r="P825" s="23">
        <v>55.0</v>
      </c>
      <c r="Q825" s="23">
        <v>1.0</v>
      </c>
      <c r="R825" s="23">
        <v>56.0</v>
      </c>
      <c r="S825" s="23">
        <v>16831.0</v>
      </c>
      <c r="T825" s="25">
        <v>0.0</v>
      </c>
      <c r="U825" s="25">
        <v>1817.0</v>
      </c>
      <c r="V825" s="14" t="s">
        <v>36</v>
      </c>
      <c r="W825" s="5"/>
      <c r="X825" s="27">
        <f t="shared" si="3"/>
        <v>2920</v>
      </c>
      <c r="Y825" s="28">
        <f t="shared" si="4"/>
        <v>0.1248958333</v>
      </c>
      <c r="Z825" s="27" t="str">
        <f t="shared" si="5"/>
        <v/>
      </c>
    </row>
    <row r="826">
      <c r="A826" s="23">
        <v>823.0</v>
      </c>
      <c r="B826" s="10" t="s">
        <v>1472</v>
      </c>
      <c r="C826" s="18">
        <v>43660.73075231481</v>
      </c>
      <c r="D826" s="18">
        <v>43661.75787037037</v>
      </c>
      <c r="E826" s="10" t="s">
        <v>39</v>
      </c>
      <c r="F826" s="23">
        <v>6.0</v>
      </c>
      <c r="G826" s="25">
        <v>1567.0</v>
      </c>
      <c r="H826" s="23">
        <v>122.0</v>
      </c>
      <c r="I826" s="23">
        <v>15.0</v>
      </c>
      <c r="J826" s="23">
        <v>0.0</v>
      </c>
      <c r="K826" s="23">
        <v>1.0</v>
      </c>
      <c r="L826" s="26">
        <v>4168.0</v>
      </c>
      <c r="M826" s="23">
        <v>0.0</v>
      </c>
      <c r="N826" s="10" t="s">
        <v>36</v>
      </c>
      <c r="O826" s="10" t="s">
        <v>36</v>
      </c>
      <c r="P826" s="23">
        <v>0.0</v>
      </c>
      <c r="Q826" s="23">
        <v>0.0</v>
      </c>
      <c r="R826" s="23">
        <v>0.0</v>
      </c>
      <c r="S826" s="10" t="s">
        <v>36</v>
      </c>
      <c r="T826" s="14" t="s">
        <v>36</v>
      </c>
      <c r="U826" s="25">
        <v>1140.0</v>
      </c>
      <c r="V826" s="14" t="s">
        <v>36</v>
      </c>
      <c r="W826" s="5"/>
      <c r="X826" s="27">
        <f t="shared" si="3"/>
        <v>16</v>
      </c>
      <c r="Y826" s="28">
        <f t="shared" si="4"/>
        <v>0.04048611111</v>
      </c>
      <c r="Z826" s="27" t="str">
        <f t="shared" si="5"/>
        <v/>
      </c>
    </row>
    <row r="827">
      <c r="A827" s="23">
        <v>824.0</v>
      </c>
      <c r="B827" s="10" t="s">
        <v>1474</v>
      </c>
      <c r="C827" s="18">
        <v>42910.52377314815</v>
      </c>
      <c r="D827" s="18">
        <v>43661.72107638889</v>
      </c>
      <c r="E827" s="10" t="s">
        <v>39</v>
      </c>
      <c r="F827" s="23">
        <v>1.0</v>
      </c>
      <c r="G827" s="25">
        <v>1567.0</v>
      </c>
      <c r="H827" s="23">
        <v>94.0</v>
      </c>
      <c r="I827" s="23">
        <v>65.0</v>
      </c>
      <c r="J827" s="23">
        <v>4.0</v>
      </c>
      <c r="K827" s="23">
        <v>32.0</v>
      </c>
      <c r="L827" s="26">
        <v>32347.0</v>
      </c>
      <c r="M827" s="23">
        <v>0.0</v>
      </c>
      <c r="N827" s="23">
        <v>686.0</v>
      </c>
      <c r="O827" s="23">
        <v>275.0</v>
      </c>
      <c r="P827" s="23">
        <v>0.0</v>
      </c>
      <c r="Q827" s="23">
        <v>0.0</v>
      </c>
      <c r="R827" s="23">
        <v>1.0</v>
      </c>
      <c r="S827" s="23">
        <v>32347.0</v>
      </c>
      <c r="T827" s="25">
        <v>0.0</v>
      </c>
      <c r="U827" s="25">
        <v>1627.0</v>
      </c>
      <c r="V827" s="25">
        <v>16.0</v>
      </c>
      <c r="W827" s="5"/>
      <c r="X827" s="27">
        <f t="shared" si="3"/>
        <v>101</v>
      </c>
      <c r="Y827" s="28">
        <f t="shared" si="4"/>
        <v>0.07728009259</v>
      </c>
      <c r="Z827" s="27" t="str">
        <f t="shared" si="5"/>
        <v/>
      </c>
    </row>
    <row r="828">
      <c r="A828" s="23">
        <v>825.0</v>
      </c>
      <c r="B828" s="10" t="s">
        <v>1476</v>
      </c>
      <c r="C828" s="18">
        <v>42566.69869212963</v>
      </c>
      <c r="D828" s="18">
        <v>43661.525</v>
      </c>
      <c r="E828" s="10" t="s">
        <v>39</v>
      </c>
      <c r="F828" s="23">
        <v>5.0</v>
      </c>
      <c r="G828" s="25">
        <v>1567.0</v>
      </c>
      <c r="H828" s="23">
        <v>67.0</v>
      </c>
      <c r="I828" s="23">
        <v>99.0</v>
      </c>
      <c r="J828" s="23">
        <v>20.0</v>
      </c>
      <c r="K828" s="23">
        <v>79.0</v>
      </c>
      <c r="L828" s="26">
        <v>71265.0</v>
      </c>
      <c r="M828" s="23">
        <v>0.0</v>
      </c>
      <c r="N828" s="10" t="s">
        <v>36</v>
      </c>
      <c r="O828" s="10" t="s">
        <v>36</v>
      </c>
      <c r="P828" s="23">
        <v>0.0</v>
      </c>
      <c r="Q828" s="23">
        <v>0.0</v>
      </c>
      <c r="R828" s="23">
        <v>0.0</v>
      </c>
      <c r="S828" s="10" t="s">
        <v>36</v>
      </c>
      <c r="T828" s="14" t="s">
        <v>36</v>
      </c>
      <c r="U828" s="25">
        <v>1497.0</v>
      </c>
      <c r="V828" s="25">
        <v>8.0</v>
      </c>
      <c r="W828" s="5"/>
      <c r="X828" s="27">
        <f t="shared" si="3"/>
        <v>198</v>
      </c>
      <c r="Y828" s="28">
        <f t="shared" si="4"/>
        <v>0.2733564815</v>
      </c>
      <c r="Z828" s="27" t="str">
        <f t="shared" si="5"/>
        <v/>
      </c>
    </row>
    <row r="829">
      <c r="A829" s="23">
        <v>826.0</v>
      </c>
      <c r="B829" s="10" t="s">
        <v>1477</v>
      </c>
      <c r="C829" s="18">
        <v>43583.30782407407</v>
      </c>
      <c r="D829" s="18">
        <v>43661.62577546296</v>
      </c>
      <c r="E829" s="10" t="s">
        <v>39</v>
      </c>
      <c r="F829" s="23">
        <v>19.0</v>
      </c>
      <c r="G829" s="25">
        <v>1567.0</v>
      </c>
      <c r="H829" s="23">
        <v>68.0</v>
      </c>
      <c r="I829" s="23">
        <v>51.0</v>
      </c>
      <c r="J829" s="23">
        <v>2.0</v>
      </c>
      <c r="K829" s="23">
        <v>13.0</v>
      </c>
      <c r="L829" s="26">
        <v>12228.0</v>
      </c>
      <c r="M829" s="23">
        <v>0.0</v>
      </c>
      <c r="N829" s="10" t="s">
        <v>36</v>
      </c>
      <c r="O829" s="10" t="s">
        <v>36</v>
      </c>
      <c r="P829" s="23">
        <v>0.0</v>
      </c>
      <c r="Q829" s="23">
        <v>0.0</v>
      </c>
      <c r="R829" s="23">
        <v>0.0</v>
      </c>
      <c r="S829" s="10" t="s">
        <v>36</v>
      </c>
      <c r="T829" s="14" t="s">
        <v>36</v>
      </c>
      <c r="U829" s="25">
        <v>1339.0</v>
      </c>
      <c r="V829" s="25">
        <v>17.0</v>
      </c>
      <c r="W829" s="5"/>
      <c r="X829" s="27">
        <f t="shared" si="3"/>
        <v>66</v>
      </c>
      <c r="Y829" s="28">
        <f t="shared" si="4"/>
        <v>0.1725810185</v>
      </c>
      <c r="Z829" s="27" t="str">
        <f t="shared" si="5"/>
        <v/>
      </c>
    </row>
    <row r="830">
      <c r="A830" s="23">
        <v>827.0</v>
      </c>
      <c r="B830" s="10" t="s">
        <v>1479</v>
      </c>
      <c r="C830" s="18">
        <v>42570.46668981481</v>
      </c>
      <c r="D830" s="18">
        <v>43659.73255787037</v>
      </c>
      <c r="E830" s="10" t="s">
        <v>35</v>
      </c>
      <c r="F830" s="23">
        <v>0.0</v>
      </c>
      <c r="G830" s="25">
        <v>1567.0</v>
      </c>
      <c r="H830" s="23">
        <v>155.0</v>
      </c>
      <c r="I830" s="23">
        <v>56.0</v>
      </c>
      <c r="J830" s="23">
        <v>6.0</v>
      </c>
      <c r="K830" s="23">
        <v>27.0</v>
      </c>
      <c r="L830" s="26">
        <v>10915.0</v>
      </c>
      <c r="M830" s="23">
        <v>0.0</v>
      </c>
      <c r="N830" s="10" t="s">
        <v>36</v>
      </c>
      <c r="O830" s="10" t="s">
        <v>36</v>
      </c>
      <c r="P830" s="23">
        <v>0.0</v>
      </c>
      <c r="Q830" s="23">
        <v>0.0</v>
      </c>
      <c r="R830" s="23">
        <v>0.0</v>
      </c>
      <c r="S830" s="10" t="s">
        <v>36</v>
      </c>
      <c r="T830" s="14" t="s">
        <v>36</v>
      </c>
      <c r="U830" s="25">
        <v>1411.0</v>
      </c>
      <c r="V830" s="14" t="s">
        <v>36</v>
      </c>
      <c r="W830" s="5"/>
      <c r="X830" s="27">
        <f t="shared" si="3"/>
        <v>89</v>
      </c>
      <c r="Y830" s="28">
        <f t="shared" si="4"/>
        <v>2.065798611</v>
      </c>
      <c r="Z830" s="27" t="str">
        <f t="shared" si="5"/>
        <v/>
      </c>
    </row>
    <row r="831">
      <c r="A831" s="23">
        <v>828.0</v>
      </c>
      <c r="B831" s="10" t="s">
        <v>1480</v>
      </c>
      <c r="C831" s="18">
        <v>42524.573599537034</v>
      </c>
      <c r="D831" s="18">
        <v>43661.581099537034</v>
      </c>
      <c r="E831" s="10" t="s">
        <v>39</v>
      </c>
      <c r="F831" s="23">
        <v>2.0</v>
      </c>
      <c r="G831" s="25">
        <v>1566.0</v>
      </c>
      <c r="H831" s="23">
        <v>108.0</v>
      </c>
      <c r="I831" s="23">
        <v>93.0</v>
      </c>
      <c r="J831" s="23">
        <v>5.0</v>
      </c>
      <c r="K831" s="23">
        <v>67.0</v>
      </c>
      <c r="L831" s="26">
        <v>22364.0</v>
      </c>
      <c r="M831" s="23">
        <v>0.0</v>
      </c>
      <c r="N831" s="23">
        <v>1207.0</v>
      </c>
      <c r="O831" s="23">
        <v>185.0</v>
      </c>
      <c r="P831" s="23">
        <v>13.0</v>
      </c>
      <c r="Q831" s="23">
        <v>0.0</v>
      </c>
      <c r="R831" s="23">
        <v>9.0</v>
      </c>
      <c r="S831" s="23">
        <v>22364.0</v>
      </c>
      <c r="T831" s="25">
        <v>0.0</v>
      </c>
      <c r="U831" s="25">
        <v>1470.0</v>
      </c>
      <c r="V831" s="25">
        <v>23.0</v>
      </c>
      <c r="W831" s="5"/>
      <c r="X831" s="27">
        <f t="shared" si="3"/>
        <v>165</v>
      </c>
      <c r="Y831" s="28">
        <f t="shared" si="4"/>
        <v>0.2172569444</v>
      </c>
      <c r="Z831" s="27" t="str">
        <f t="shared" si="5"/>
        <v/>
      </c>
    </row>
    <row r="832">
      <c r="A832" s="23">
        <v>829.0</v>
      </c>
      <c r="B832" s="10" t="s">
        <v>154</v>
      </c>
      <c r="C832" s="18">
        <v>40988.70228009259</v>
      </c>
      <c r="D832" s="18">
        <v>43661.37868055556</v>
      </c>
      <c r="E832" s="10" t="s">
        <v>35</v>
      </c>
      <c r="F832" s="23">
        <v>30.0</v>
      </c>
      <c r="G832" s="25">
        <v>1566.0</v>
      </c>
      <c r="H832" s="23">
        <v>52.0</v>
      </c>
      <c r="I832" s="23">
        <v>1380.0</v>
      </c>
      <c r="J832" s="23">
        <v>160.0</v>
      </c>
      <c r="K832" s="23">
        <v>1046.0</v>
      </c>
      <c r="L832" s="26">
        <v>29120.0</v>
      </c>
      <c r="M832" s="23">
        <v>6.67</v>
      </c>
      <c r="N832" s="23">
        <v>1224.0</v>
      </c>
      <c r="O832" s="23">
        <v>208.0</v>
      </c>
      <c r="P832" s="23">
        <v>3.0</v>
      </c>
      <c r="Q832" s="23">
        <v>0.0</v>
      </c>
      <c r="R832" s="23">
        <v>3.0</v>
      </c>
      <c r="S832" s="23">
        <v>29120.0</v>
      </c>
      <c r="T832" s="25">
        <v>6.67</v>
      </c>
      <c r="U832" s="25">
        <v>1582.0</v>
      </c>
      <c r="V832" s="25">
        <v>20.0</v>
      </c>
      <c r="W832" s="5"/>
      <c r="X832" s="27">
        <f t="shared" si="3"/>
        <v>2586</v>
      </c>
      <c r="Y832" s="28">
        <f t="shared" si="4"/>
        <v>0.4196759259</v>
      </c>
      <c r="Z832" s="27" t="str">
        <f t="shared" si="5"/>
        <v>SI</v>
      </c>
    </row>
    <row r="833">
      <c r="A833" s="23">
        <v>830.0</v>
      </c>
      <c r="B833" s="10" t="s">
        <v>1482</v>
      </c>
      <c r="C833" s="18">
        <v>42005.897627314815</v>
      </c>
      <c r="D833" s="18">
        <v>43656.565671296295</v>
      </c>
      <c r="E833" s="10" t="s">
        <v>39</v>
      </c>
      <c r="F833" s="23">
        <v>0.0</v>
      </c>
      <c r="G833" s="25">
        <v>1566.0</v>
      </c>
      <c r="H833" s="23">
        <v>107.0</v>
      </c>
      <c r="I833" s="23">
        <v>191.0</v>
      </c>
      <c r="J833" s="23">
        <v>35.0</v>
      </c>
      <c r="K833" s="23">
        <v>84.0</v>
      </c>
      <c r="L833" s="26">
        <v>61439.0</v>
      </c>
      <c r="M833" s="23">
        <v>0.0</v>
      </c>
      <c r="N833" s="10" t="s">
        <v>36</v>
      </c>
      <c r="O833" s="10" t="s">
        <v>36</v>
      </c>
      <c r="P833" s="23">
        <v>0.0</v>
      </c>
      <c r="Q833" s="23">
        <v>0.0</v>
      </c>
      <c r="R833" s="23">
        <v>0.0</v>
      </c>
      <c r="S833" s="10" t="s">
        <v>36</v>
      </c>
      <c r="T833" s="14" t="s">
        <v>36</v>
      </c>
      <c r="U833" s="25">
        <v>2286.0</v>
      </c>
      <c r="V833" s="14" t="s">
        <v>36</v>
      </c>
      <c r="W833" s="5"/>
      <c r="X833" s="27">
        <f t="shared" si="3"/>
        <v>310</v>
      </c>
      <c r="Y833" s="28">
        <f t="shared" si="4"/>
        <v>5.232685185</v>
      </c>
      <c r="Z833" s="27" t="str">
        <f t="shared" si="5"/>
        <v/>
      </c>
    </row>
    <row r="834">
      <c r="A834" s="23">
        <v>831.0</v>
      </c>
      <c r="B834" s="10" t="s">
        <v>1484</v>
      </c>
      <c r="C834" s="18">
        <v>40793.59782407407</v>
      </c>
      <c r="D834" s="18">
        <v>43661.63327546296</v>
      </c>
      <c r="E834" s="10" t="s">
        <v>39</v>
      </c>
      <c r="F834" s="23">
        <v>11.0</v>
      </c>
      <c r="G834" s="25">
        <v>1566.0</v>
      </c>
      <c r="H834" s="23">
        <v>60.0</v>
      </c>
      <c r="I834" s="23">
        <v>1160.0</v>
      </c>
      <c r="J834" s="23">
        <v>104.0</v>
      </c>
      <c r="K834" s="23">
        <v>807.0</v>
      </c>
      <c r="L834" s="26">
        <v>13351.0</v>
      </c>
      <c r="M834" s="23">
        <v>0.0</v>
      </c>
      <c r="N834" s="23">
        <v>1167.0</v>
      </c>
      <c r="O834" s="23">
        <v>127.0</v>
      </c>
      <c r="P834" s="23">
        <v>9.0</v>
      </c>
      <c r="Q834" s="23">
        <v>0.0</v>
      </c>
      <c r="R834" s="23">
        <v>17.0</v>
      </c>
      <c r="S834" s="23">
        <v>13351.0</v>
      </c>
      <c r="T834" s="25">
        <v>0.0</v>
      </c>
      <c r="U834" s="25">
        <v>1260.0</v>
      </c>
      <c r="V834" s="25">
        <v>20.0</v>
      </c>
      <c r="W834" s="5"/>
      <c r="X834" s="27">
        <f t="shared" si="3"/>
        <v>2071</v>
      </c>
      <c r="Y834" s="28">
        <f t="shared" si="4"/>
        <v>0.1650810185</v>
      </c>
      <c r="Z834" s="27" t="str">
        <f t="shared" si="5"/>
        <v/>
      </c>
    </row>
    <row r="835">
      <c r="A835" s="23">
        <v>832.0</v>
      </c>
      <c r="B835" s="10" t="s">
        <v>1485</v>
      </c>
      <c r="C835" s="18">
        <v>42894.25944444445</v>
      </c>
      <c r="D835" s="18">
        <v>43496.63438657407</v>
      </c>
      <c r="E835" s="10" t="s">
        <v>39</v>
      </c>
      <c r="F835" s="23">
        <v>0.0</v>
      </c>
      <c r="G835" s="25">
        <v>1566.0</v>
      </c>
      <c r="H835" s="23">
        <v>93.0</v>
      </c>
      <c r="I835" s="23">
        <v>42.0</v>
      </c>
      <c r="J835" s="23">
        <v>1.0</v>
      </c>
      <c r="K835" s="23">
        <v>20.0</v>
      </c>
      <c r="L835" s="26">
        <v>93682.0</v>
      </c>
      <c r="M835" s="23">
        <v>0.0</v>
      </c>
      <c r="N835" s="23">
        <v>1259.0</v>
      </c>
      <c r="O835" s="23">
        <v>311.0</v>
      </c>
      <c r="P835" s="23">
        <v>1.0</v>
      </c>
      <c r="Q835" s="23">
        <v>0.0</v>
      </c>
      <c r="R835" s="23">
        <v>0.0</v>
      </c>
      <c r="S835" s="23">
        <v>93682.0</v>
      </c>
      <c r="T835" s="25">
        <v>0.0</v>
      </c>
      <c r="U835" s="25">
        <v>1991.0</v>
      </c>
      <c r="V835" s="14" t="s">
        <v>36</v>
      </c>
      <c r="W835" s="5"/>
      <c r="X835" s="27">
        <f t="shared" si="3"/>
        <v>63</v>
      </c>
      <c r="Y835" s="28">
        <f t="shared" si="4"/>
        <v>165.1639699</v>
      </c>
      <c r="Z835" s="27" t="str">
        <f t="shared" si="5"/>
        <v/>
      </c>
    </row>
    <row r="836">
      <c r="A836" s="23">
        <v>833.0</v>
      </c>
      <c r="B836" s="10" t="s">
        <v>1487</v>
      </c>
      <c r="C836" s="18">
        <v>43237.47925925926</v>
      </c>
      <c r="D836" s="18">
        <v>43661.70690972222</v>
      </c>
      <c r="E836" s="10" t="s">
        <v>39</v>
      </c>
      <c r="F836" s="23">
        <v>3.0</v>
      </c>
      <c r="G836" s="25">
        <v>1565.0</v>
      </c>
      <c r="H836" s="23">
        <v>88.0</v>
      </c>
      <c r="I836" s="23">
        <v>52.0</v>
      </c>
      <c r="J836" s="23">
        <v>2.0</v>
      </c>
      <c r="K836" s="23">
        <v>34.0</v>
      </c>
      <c r="L836" s="26">
        <v>32983.0</v>
      </c>
      <c r="M836" s="23">
        <v>40.0</v>
      </c>
      <c r="N836" s="23">
        <v>1088.0</v>
      </c>
      <c r="O836" s="23">
        <v>249.0</v>
      </c>
      <c r="P836" s="23">
        <v>0.0</v>
      </c>
      <c r="Q836" s="23">
        <v>0.0</v>
      </c>
      <c r="R836" s="23">
        <v>2.0</v>
      </c>
      <c r="S836" s="23">
        <v>32983.0</v>
      </c>
      <c r="T836" s="25">
        <v>40.0</v>
      </c>
      <c r="U836" s="25">
        <v>2022.0</v>
      </c>
      <c r="V836" s="25">
        <v>25.0</v>
      </c>
      <c r="W836" s="5"/>
      <c r="X836" s="27">
        <f t="shared" si="3"/>
        <v>88</v>
      </c>
      <c r="Y836" s="28">
        <f t="shared" si="4"/>
        <v>0.09144675926</v>
      </c>
      <c r="Z836" s="27" t="str">
        <f t="shared" si="5"/>
        <v/>
      </c>
    </row>
    <row r="837">
      <c r="A837" s="23">
        <v>834.0</v>
      </c>
      <c r="B837" s="10" t="s">
        <v>1488</v>
      </c>
      <c r="C837" s="18">
        <v>41216.366956018515</v>
      </c>
      <c r="D837" s="18">
        <v>43661.75350694444</v>
      </c>
      <c r="E837" s="10" t="s">
        <v>39</v>
      </c>
      <c r="F837" s="23">
        <v>0.0</v>
      </c>
      <c r="G837" s="25">
        <v>1565.0</v>
      </c>
      <c r="H837" s="23">
        <v>123.0</v>
      </c>
      <c r="I837" s="23">
        <v>563.0</v>
      </c>
      <c r="J837" s="23">
        <v>50.0</v>
      </c>
      <c r="K837" s="23">
        <v>611.0</v>
      </c>
      <c r="L837" s="26">
        <v>9547.0</v>
      </c>
      <c r="M837" s="23">
        <v>0.0</v>
      </c>
      <c r="N837" s="23">
        <v>1340.0</v>
      </c>
      <c r="O837" s="23">
        <v>115.0</v>
      </c>
      <c r="P837" s="23">
        <v>38.0</v>
      </c>
      <c r="Q837" s="23">
        <v>0.0</v>
      </c>
      <c r="R837" s="23">
        <v>45.0</v>
      </c>
      <c r="S837" s="23">
        <v>9547.0</v>
      </c>
      <c r="T837" s="25">
        <v>0.0</v>
      </c>
      <c r="U837" s="25">
        <v>1542.0</v>
      </c>
      <c r="V837" s="25">
        <v>19.0</v>
      </c>
      <c r="W837" s="5"/>
      <c r="X837" s="27">
        <f t="shared" si="3"/>
        <v>1224</v>
      </c>
      <c r="Y837" s="28">
        <f t="shared" si="4"/>
        <v>0.04484953704</v>
      </c>
      <c r="Z837" s="27" t="str">
        <f t="shared" si="5"/>
        <v/>
      </c>
    </row>
    <row r="838">
      <c r="A838" s="23">
        <v>835.0</v>
      </c>
      <c r="B838" s="10" t="s">
        <v>1490</v>
      </c>
      <c r="C838" s="18">
        <v>43624.67525462963</v>
      </c>
      <c r="D838" s="18">
        <v>43661.42208333333</v>
      </c>
      <c r="E838" s="10" t="s">
        <v>39</v>
      </c>
      <c r="F838" s="23">
        <v>5.0</v>
      </c>
      <c r="G838" s="25">
        <v>1564.0</v>
      </c>
      <c r="H838" s="23">
        <v>51.0</v>
      </c>
      <c r="I838" s="23">
        <v>111.0</v>
      </c>
      <c r="J838" s="23">
        <v>6.0</v>
      </c>
      <c r="K838" s="23">
        <v>36.0</v>
      </c>
      <c r="L838" s="26">
        <v>7030.0</v>
      </c>
      <c r="M838" s="23">
        <v>5.33</v>
      </c>
      <c r="N838" s="23">
        <v>772.0</v>
      </c>
      <c r="O838" s="23">
        <v>320.0</v>
      </c>
      <c r="P838" s="23">
        <v>0.0</v>
      </c>
      <c r="Q838" s="23">
        <v>0.0</v>
      </c>
      <c r="R838" s="23">
        <v>2.0</v>
      </c>
      <c r="S838" s="23">
        <v>7030.0</v>
      </c>
      <c r="T838" s="25">
        <v>5.33</v>
      </c>
      <c r="U838" s="25">
        <v>832.0</v>
      </c>
      <c r="V838" s="25">
        <v>9.0</v>
      </c>
      <c r="W838" s="5"/>
      <c r="X838" s="27">
        <f t="shared" si="3"/>
        <v>153</v>
      </c>
      <c r="Y838" s="28">
        <f t="shared" si="4"/>
        <v>0.3762731481</v>
      </c>
      <c r="Z838" s="27" t="str">
        <f t="shared" si="5"/>
        <v/>
      </c>
    </row>
    <row r="839">
      <c r="A839" s="23">
        <v>836.0</v>
      </c>
      <c r="B839" s="10" t="s">
        <v>1491</v>
      </c>
      <c r="C839" s="18">
        <v>43590.483090277776</v>
      </c>
      <c r="D839" s="18">
        <v>43658.51427083334</v>
      </c>
      <c r="E839" s="10" t="s">
        <v>39</v>
      </c>
      <c r="F839" s="23">
        <v>0.0</v>
      </c>
      <c r="G839" s="25">
        <v>1564.0</v>
      </c>
      <c r="H839" s="23">
        <v>167.0</v>
      </c>
      <c r="I839" s="23">
        <v>9.0</v>
      </c>
      <c r="J839" s="23">
        <v>0.0</v>
      </c>
      <c r="K839" s="23">
        <v>1.0</v>
      </c>
      <c r="L839" s="26">
        <v>28262.0</v>
      </c>
      <c r="M839" s="23">
        <v>25.0</v>
      </c>
      <c r="N839" s="10" t="s">
        <v>36</v>
      </c>
      <c r="O839" s="10" t="s">
        <v>36</v>
      </c>
      <c r="P839" s="23">
        <v>0.0</v>
      </c>
      <c r="Q839" s="23">
        <v>0.0</v>
      </c>
      <c r="R839" s="23">
        <v>0.0</v>
      </c>
      <c r="S839" s="10" t="s">
        <v>36</v>
      </c>
      <c r="T839" s="14" t="s">
        <v>36</v>
      </c>
      <c r="U839" s="25">
        <v>1360.0</v>
      </c>
      <c r="V839" s="25">
        <v>16.0</v>
      </c>
      <c r="W839" s="5"/>
      <c r="X839" s="27">
        <f t="shared" si="3"/>
        <v>10</v>
      </c>
      <c r="Y839" s="28">
        <f t="shared" si="4"/>
        <v>3.284085648</v>
      </c>
      <c r="Z839" s="27" t="str">
        <f t="shared" si="5"/>
        <v/>
      </c>
    </row>
    <row r="840">
      <c r="A840" s="23">
        <v>837.0</v>
      </c>
      <c r="B840" s="10" t="s">
        <v>1493</v>
      </c>
      <c r="C840" s="18">
        <v>43449.38133101852</v>
      </c>
      <c r="D840" s="18">
        <v>43661.764236111114</v>
      </c>
      <c r="E840" s="10" t="s">
        <v>39</v>
      </c>
      <c r="F840" s="23">
        <v>37.0</v>
      </c>
      <c r="G840" s="23">
        <v>1563.0</v>
      </c>
      <c r="H840" s="23">
        <v>76.0</v>
      </c>
      <c r="I840" s="23">
        <v>40.0</v>
      </c>
      <c r="J840" s="23">
        <v>2.0</v>
      </c>
      <c r="K840" s="23">
        <v>7.0</v>
      </c>
      <c r="L840" s="23">
        <v>37533.0</v>
      </c>
      <c r="M840" s="23">
        <v>0.0</v>
      </c>
      <c r="N840" s="23">
        <v>697.0</v>
      </c>
      <c r="O840" s="23">
        <v>283.0</v>
      </c>
      <c r="P840" s="23">
        <v>0.0</v>
      </c>
      <c r="Q840" s="23">
        <v>0.0</v>
      </c>
      <c r="R840" s="23">
        <v>2.0</v>
      </c>
      <c r="S840" s="23">
        <v>37533.0</v>
      </c>
      <c r="T840" s="23">
        <v>0.0</v>
      </c>
      <c r="U840" s="23">
        <v>1481.0</v>
      </c>
      <c r="V840" s="23">
        <v>11.0</v>
      </c>
      <c r="W840" s="5"/>
      <c r="X840" s="27">
        <f t="shared" si="3"/>
        <v>49</v>
      </c>
      <c r="Y840" s="28">
        <f t="shared" si="4"/>
        <v>0.03412037036</v>
      </c>
      <c r="Z840" s="27" t="str">
        <f t="shared" si="5"/>
        <v/>
      </c>
    </row>
    <row r="841">
      <c r="A841" s="23">
        <v>838.0</v>
      </c>
      <c r="B841" s="10" t="s">
        <v>374</v>
      </c>
      <c r="C841" s="18">
        <v>41846.96418981482</v>
      </c>
      <c r="D841" s="18">
        <v>43661.719722222224</v>
      </c>
      <c r="E841" s="10" t="s">
        <v>39</v>
      </c>
      <c r="F841" s="23">
        <v>2.0</v>
      </c>
      <c r="G841" s="23">
        <v>1562.0</v>
      </c>
      <c r="H841" s="23">
        <v>51.0</v>
      </c>
      <c r="I841" s="23">
        <v>373.0</v>
      </c>
      <c r="J841" s="23">
        <v>32.0</v>
      </c>
      <c r="K841" s="23">
        <v>345.0</v>
      </c>
      <c r="L841" s="23">
        <v>7568.0</v>
      </c>
      <c r="M841" s="23">
        <v>0.0</v>
      </c>
      <c r="N841" s="23">
        <v>1011.0</v>
      </c>
      <c r="O841" s="23">
        <v>134.0</v>
      </c>
      <c r="P841" s="23">
        <v>6.0</v>
      </c>
      <c r="Q841" s="23">
        <v>0.0</v>
      </c>
      <c r="R841" s="23">
        <v>9.0</v>
      </c>
      <c r="S841" s="23">
        <v>7568.0</v>
      </c>
      <c r="T841" s="23">
        <v>0.0</v>
      </c>
      <c r="U841" s="23">
        <v>1914.0</v>
      </c>
      <c r="V841" s="23">
        <v>23.0</v>
      </c>
      <c r="W841" s="5"/>
      <c r="X841" s="27">
        <f t="shared" si="3"/>
        <v>750</v>
      </c>
      <c r="Y841" s="28">
        <f t="shared" si="4"/>
        <v>0.07863425925</v>
      </c>
      <c r="Z841" s="27" t="str">
        <f t="shared" si="5"/>
        <v>SI</v>
      </c>
    </row>
    <row r="842">
      <c r="A842" s="23">
        <v>839.0</v>
      </c>
      <c r="B842" s="10" t="s">
        <v>1495</v>
      </c>
      <c r="C842" s="18">
        <v>43601.788252314815</v>
      </c>
      <c r="D842" s="18">
        <v>43661.651342592595</v>
      </c>
      <c r="E842" s="10" t="s">
        <v>39</v>
      </c>
      <c r="F842" s="23">
        <v>5.0</v>
      </c>
      <c r="G842" s="23">
        <v>1562.0</v>
      </c>
      <c r="H842" s="23">
        <v>92.0</v>
      </c>
      <c r="I842" s="23">
        <v>218.0</v>
      </c>
      <c r="J842" s="23">
        <v>13.0</v>
      </c>
      <c r="K842" s="23">
        <v>136.0</v>
      </c>
      <c r="L842" s="23">
        <v>8728.0</v>
      </c>
      <c r="M842" s="23">
        <v>0.0</v>
      </c>
      <c r="N842" s="10" t="s">
        <v>36</v>
      </c>
      <c r="O842" s="10" t="s">
        <v>36</v>
      </c>
      <c r="P842" s="23">
        <v>0.0</v>
      </c>
      <c r="Q842" s="23">
        <v>0.0</v>
      </c>
      <c r="R842" s="23">
        <v>0.0</v>
      </c>
      <c r="S842" s="10" t="s">
        <v>36</v>
      </c>
      <c r="T842" s="10" t="s">
        <v>36</v>
      </c>
      <c r="U842" s="23">
        <v>1439.0</v>
      </c>
      <c r="V842" s="23">
        <v>17.0</v>
      </c>
      <c r="W842" s="5"/>
      <c r="X842" s="27">
        <f t="shared" si="3"/>
        <v>367</v>
      </c>
      <c r="Y842" s="28">
        <f t="shared" si="4"/>
        <v>0.1470138889</v>
      </c>
      <c r="Z842" s="27" t="str">
        <f t="shared" si="5"/>
        <v/>
      </c>
    </row>
    <row r="843">
      <c r="A843" s="23">
        <v>840.0</v>
      </c>
      <c r="B843" s="10" t="s">
        <v>1496</v>
      </c>
      <c r="C843" s="18">
        <v>43340.694386574076</v>
      </c>
      <c r="D843" s="18">
        <v>43658.706238425926</v>
      </c>
      <c r="E843" s="10" t="s">
        <v>35</v>
      </c>
      <c r="F843" s="23">
        <v>0.0</v>
      </c>
      <c r="G843" s="23">
        <v>1561.0</v>
      </c>
      <c r="H843" s="23">
        <v>102.0</v>
      </c>
      <c r="I843" s="23">
        <v>19.0</v>
      </c>
      <c r="J843" s="23">
        <v>0.0</v>
      </c>
      <c r="K843" s="23">
        <v>4.0</v>
      </c>
      <c r="L843" s="23">
        <v>72926.0</v>
      </c>
      <c r="M843" s="23">
        <v>0.0</v>
      </c>
      <c r="N843" s="10" t="s">
        <v>36</v>
      </c>
      <c r="O843" s="10" t="s">
        <v>36</v>
      </c>
      <c r="P843" s="23">
        <v>0.0</v>
      </c>
      <c r="Q843" s="23">
        <v>0.0</v>
      </c>
      <c r="R843" s="23">
        <v>0.0</v>
      </c>
      <c r="S843" s="10" t="s">
        <v>36</v>
      </c>
      <c r="T843" s="10" t="s">
        <v>36</v>
      </c>
      <c r="U843" s="23">
        <v>628.0</v>
      </c>
      <c r="V843" s="10" t="s">
        <v>36</v>
      </c>
      <c r="W843" s="5"/>
      <c r="X843" s="27">
        <f t="shared" si="3"/>
        <v>23</v>
      </c>
      <c r="Y843" s="28">
        <f t="shared" si="4"/>
        <v>3.092118056</v>
      </c>
      <c r="Z843" s="27" t="str">
        <f t="shared" si="5"/>
        <v/>
      </c>
    </row>
    <row r="844">
      <c r="A844" s="23">
        <v>841.0</v>
      </c>
      <c r="B844" s="10" t="s">
        <v>709</v>
      </c>
      <c r="C844" s="18">
        <v>42892.73068287037</v>
      </c>
      <c r="D844" s="18">
        <v>43661.762650462966</v>
      </c>
      <c r="E844" s="10" t="s">
        <v>39</v>
      </c>
      <c r="F844" s="23">
        <v>1.0</v>
      </c>
      <c r="G844" s="23">
        <v>1561.0</v>
      </c>
      <c r="H844" s="23">
        <v>58.0</v>
      </c>
      <c r="I844" s="23">
        <v>389.0</v>
      </c>
      <c r="J844" s="23">
        <v>43.0</v>
      </c>
      <c r="K844" s="23">
        <v>194.0</v>
      </c>
      <c r="L844" s="23">
        <v>17266.0</v>
      </c>
      <c r="M844" s="23">
        <v>0.0</v>
      </c>
      <c r="N844" s="23">
        <v>1396.0</v>
      </c>
      <c r="O844" s="23">
        <v>110.0</v>
      </c>
      <c r="P844" s="23">
        <v>49.0</v>
      </c>
      <c r="Q844" s="23">
        <v>4.0</v>
      </c>
      <c r="R844" s="23">
        <v>30.0</v>
      </c>
      <c r="S844" s="23">
        <v>17266.0</v>
      </c>
      <c r="T844" s="23">
        <v>0.0</v>
      </c>
      <c r="U844" s="23">
        <v>1227.0</v>
      </c>
      <c r="V844" s="10" t="s">
        <v>36</v>
      </c>
      <c r="W844" s="5"/>
      <c r="X844" s="27">
        <f t="shared" si="3"/>
        <v>626</v>
      </c>
      <c r="Y844" s="28">
        <f t="shared" si="4"/>
        <v>0.03570601851</v>
      </c>
      <c r="Z844" s="27" t="str">
        <f t="shared" si="5"/>
        <v>SI</v>
      </c>
    </row>
    <row r="845">
      <c r="A845" s="23">
        <v>842.0</v>
      </c>
      <c r="B845" s="10" t="s">
        <v>1499</v>
      </c>
      <c r="C845" s="18">
        <v>42978.06932870371</v>
      </c>
      <c r="D845" s="18">
        <v>43638.759421296294</v>
      </c>
      <c r="E845" s="10" t="s">
        <v>39</v>
      </c>
      <c r="F845" s="23">
        <v>0.0</v>
      </c>
      <c r="G845" s="23">
        <v>1561.0</v>
      </c>
      <c r="H845" s="23">
        <v>84.0</v>
      </c>
      <c r="I845" s="23">
        <v>33.0</v>
      </c>
      <c r="J845" s="23">
        <v>0.0</v>
      </c>
      <c r="K845" s="23">
        <v>5.0</v>
      </c>
      <c r="L845" s="23">
        <v>3063.0</v>
      </c>
      <c r="M845" s="23">
        <v>0.0</v>
      </c>
      <c r="N845" s="10" t="s">
        <v>36</v>
      </c>
      <c r="O845" s="10" t="s">
        <v>36</v>
      </c>
      <c r="P845" s="23">
        <v>0.0</v>
      </c>
      <c r="Q845" s="23">
        <v>0.0</v>
      </c>
      <c r="R845" s="23">
        <v>0.0</v>
      </c>
      <c r="S845" s="10" t="s">
        <v>36</v>
      </c>
      <c r="T845" s="10" t="s">
        <v>36</v>
      </c>
      <c r="U845" s="23">
        <v>1207.0</v>
      </c>
      <c r="V845" s="23">
        <v>2.0</v>
      </c>
      <c r="W845" s="5"/>
      <c r="X845" s="27">
        <f t="shared" si="3"/>
        <v>38</v>
      </c>
      <c r="Y845" s="28">
        <f t="shared" si="4"/>
        <v>23.03893519</v>
      </c>
      <c r="Z845" s="27" t="str">
        <f t="shared" si="5"/>
        <v/>
      </c>
    </row>
    <row r="846">
      <c r="A846" s="23">
        <v>843.0</v>
      </c>
      <c r="B846" s="10" t="s">
        <v>689</v>
      </c>
      <c r="C846" s="18">
        <v>42913.61497685185</v>
      </c>
      <c r="D846" s="18">
        <v>43661.622615740744</v>
      </c>
      <c r="E846" s="10" t="s">
        <v>39</v>
      </c>
      <c r="F846" s="23">
        <v>151.0</v>
      </c>
      <c r="G846" s="23">
        <v>1560.0</v>
      </c>
      <c r="H846" s="23">
        <v>39.0</v>
      </c>
      <c r="I846" s="23">
        <v>1145.0</v>
      </c>
      <c r="J846" s="23">
        <v>124.0</v>
      </c>
      <c r="K846" s="23">
        <v>867.0</v>
      </c>
      <c r="L846" s="23">
        <v>68111.0</v>
      </c>
      <c r="M846" s="23">
        <v>17.65</v>
      </c>
      <c r="N846" s="23">
        <v>1373.0</v>
      </c>
      <c r="O846" s="23">
        <v>57.0</v>
      </c>
      <c r="P846" s="23">
        <v>147.0</v>
      </c>
      <c r="Q846" s="23">
        <v>19.0</v>
      </c>
      <c r="R846" s="23">
        <v>110.0</v>
      </c>
      <c r="S846" s="23">
        <v>68111.0</v>
      </c>
      <c r="T846" s="23">
        <v>17.65</v>
      </c>
      <c r="U846" s="10" t="s">
        <v>36</v>
      </c>
      <c r="V846" s="10" t="s">
        <v>36</v>
      </c>
      <c r="W846" s="5"/>
      <c r="X846" s="27">
        <f t="shared" si="3"/>
        <v>2136</v>
      </c>
      <c r="Y846" s="28">
        <f t="shared" si="4"/>
        <v>0.1757407407</v>
      </c>
      <c r="Z846" s="27" t="str">
        <f t="shared" si="5"/>
        <v>SI</v>
      </c>
    </row>
    <row r="847">
      <c r="A847" s="23">
        <v>844.0</v>
      </c>
      <c r="B847" s="10" t="s">
        <v>1501</v>
      </c>
      <c r="C847" s="18">
        <v>43571.467523148145</v>
      </c>
      <c r="D847" s="18">
        <v>43659.68677083333</v>
      </c>
      <c r="E847" s="10" t="s">
        <v>39</v>
      </c>
      <c r="F847" s="23">
        <v>0.0</v>
      </c>
      <c r="G847" s="23">
        <v>1559.0</v>
      </c>
      <c r="H847" s="23">
        <v>131.0</v>
      </c>
      <c r="I847" s="23">
        <v>68.0</v>
      </c>
      <c r="J847" s="23">
        <v>8.0</v>
      </c>
      <c r="K847" s="23">
        <v>44.0</v>
      </c>
      <c r="L847" s="23">
        <v>31161.0</v>
      </c>
      <c r="M847" s="23">
        <v>100.0</v>
      </c>
      <c r="N847" s="23">
        <v>1511.0</v>
      </c>
      <c r="O847" s="23">
        <v>134.0</v>
      </c>
      <c r="P847" s="23">
        <v>13.0</v>
      </c>
      <c r="Q847" s="23">
        <v>1.0</v>
      </c>
      <c r="R847" s="23">
        <v>8.0</v>
      </c>
      <c r="S847" s="23">
        <v>31161.0</v>
      </c>
      <c r="T847" s="23">
        <v>100.0</v>
      </c>
      <c r="U847" s="23">
        <v>1318.0</v>
      </c>
      <c r="V847" s="10" t="s">
        <v>36</v>
      </c>
      <c r="W847" s="5"/>
      <c r="X847" s="27">
        <f t="shared" si="3"/>
        <v>120</v>
      </c>
      <c r="Y847" s="28">
        <f t="shared" si="4"/>
        <v>2.111585648</v>
      </c>
      <c r="Z847" s="27" t="str">
        <f t="shared" si="5"/>
        <v/>
      </c>
    </row>
    <row r="848">
      <c r="A848" s="23">
        <v>845.0</v>
      </c>
      <c r="B848" s="10" t="s">
        <v>1502</v>
      </c>
      <c r="C848" s="18">
        <v>43359.673622685186</v>
      </c>
      <c r="D848" s="18">
        <v>43658.363287037035</v>
      </c>
      <c r="E848" s="10" t="s">
        <v>39</v>
      </c>
      <c r="F848" s="23">
        <v>0.0</v>
      </c>
      <c r="G848" s="23">
        <v>1559.0</v>
      </c>
      <c r="H848" s="23">
        <v>76.0</v>
      </c>
      <c r="I848" s="23">
        <v>64.0</v>
      </c>
      <c r="J848" s="23">
        <v>2.0</v>
      </c>
      <c r="K848" s="23">
        <v>31.0</v>
      </c>
      <c r="L848" s="23">
        <v>24782.0</v>
      </c>
      <c r="M848" s="23">
        <v>57.14</v>
      </c>
      <c r="N848" s="10" t="s">
        <v>36</v>
      </c>
      <c r="O848" s="10" t="s">
        <v>36</v>
      </c>
      <c r="P848" s="23">
        <v>0.0</v>
      </c>
      <c r="Q848" s="23">
        <v>0.0</v>
      </c>
      <c r="R848" s="23">
        <v>0.0</v>
      </c>
      <c r="S848" s="10" t="s">
        <v>36</v>
      </c>
      <c r="T848" s="10" t="s">
        <v>36</v>
      </c>
      <c r="U848" s="23">
        <v>1079.0</v>
      </c>
      <c r="V848" s="23">
        <v>21.0</v>
      </c>
      <c r="W848" s="5"/>
      <c r="X848" s="27">
        <f t="shared" si="3"/>
        <v>97</v>
      </c>
      <c r="Y848" s="28">
        <f t="shared" si="4"/>
        <v>3.435069444</v>
      </c>
      <c r="Z848" s="27" t="str">
        <f t="shared" si="5"/>
        <v/>
      </c>
    </row>
    <row r="849">
      <c r="A849" s="23">
        <v>846.0</v>
      </c>
      <c r="B849" s="10" t="s">
        <v>1504</v>
      </c>
      <c r="C849" s="18">
        <v>42808.289768518516</v>
      </c>
      <c r="D849" s="18">
        <v>43661.68038194445</v>
      </c>
      <c r="E849" s="10" t="s">
        <v>35</v>
      </c>
      <c r="F849" s="23">
        <v>0.0</v>
      </c>
      <c r="G849" s="23">
        <v>1559.0</v>
      </c>
      <c r="H849" s="23">
        <v>117.0</v>
      </c>
      <c r="I849" s="23">
        <v>103.0</v>
      </c>
      <c r="J849" s="23">
        <v>14.0</v>
      </c>
      <c r="K849" s="23">
        <v>53.0</v>
      </c>
      <c r="L849" s="23">
        <v>43961.0</v>
      </c>
      <c r="M849" s="23">
        <v>0.0</v>
      </c>
      <c r="N849" s="23">
        <v>1655.0</v>
      </c>
      <c r="O849" s="23">
        <v>120.0</v>
      </c>
      <c r="P849" s="23">
        <v>14.0</v>
      </c>
      <c r="Q849" s="23">
        <v>0.0</v>
      </c>
      <c r="R849" s="23">
        <v>0.0</v>
      </c>
      <c r="S849" s="23">
        <v>43961.0</v>
      </c>
      <c r="T849" s="23">
        <v>0.0</v>
      </c>
      <c r="U849" s="23">
        <v>1680.0</v>
      </c>
      <c r="V849" s="10" t="s">
        <v>36</v>
      </c>
      <c r="W849" s="5"/>
      <c r="X849" s="27">
        <f t="shared" si="3"/>
        <v>170</v>
      </c>
      <c r="Y849" s="28">
        <f t="shared" si="4"/>
        <v>0.117974537</v>
      </c>
      <c r="Z849" s="27" t="str">
        <f t="shared" si="5"/>
        <v/>
      </c>
    </row>
    <row r="850">
      <c r="A850" s="23">
        <v>847.0</v>
      </c>
      <c r="B850" s="10" t="s">
        <v>1505</v>
      </c>
      <c r="C850" s="18">
        <v>43620.76611111111</v>
      </c>
      <c r="D850" s="18">
        <v>43661.68417824074</v>
      </c>
      <c r="E850" s="10" t="s">
        <v>39</v>
      </c>
      <c r="F850" s="23">
        <v>8.0</v>
      </c>
      <c r="G850" s="23">
        <v>1558.0</v>
      </c>
      <c r="H850" s="23">
        <v>88.0</v>
      </c>
      <c r="I850" s="23">
        <v>50.0</v>
      </c>
      <c r="J850" s="23">
        <v>0.0</v>
      </c>
      <c r="K850" s="23">
        <v>24.0</v>
      </c>
      <c r="L850" s="23">
        <v>111318.0</v>
      </c>
      <c r="M850" s="23">
        <v>16.67</v>
      </c>
      <c r="N850" s="10" t="s">
        <v>36</v>
      </c>
      <c r="O850" s="10" t="s">
        <v>36</v>
      </c>
      <c r="P850" s="23">
        <v>0.0</v>
      </c>
      <c r="Q850" s="23">
        <v>0.0</v>
      </c>
      <c r="R850" s="23">
        <v>0.0</v>
      </c>
      <c r="S850" s="10" t="s">
        <v>36</v>
      </c>
      <c r="T850" s="10" t="s">
        <v>36</v>
      </c>
      <c r="U850" s="23">
        <v>1970.0</v>
      </c>
      <c r="V850" s="23">
        <v>18.0</v>
      </c>
      <c r="W850" s="5"/>
      <c r="X850" s="27">
        <f t="shared" si="3"/>
        <v>74</v>
      </c>
      <c r="Y850" s="28">
        <f t="shared" si="4"/>
        <v>0.1141782407</v>
      </c>
      <c r="Z850" s="27" t="str">
        <f t="shared" si="5"/>
        <v/>
      </c>
    </row>
    <row r="851">
      <c r="A851" s="23">
        <v>848.0</v>
      </c>
      <c r="B851" s="10" t="s">
        <v>1507</v>
      </c>
      <c r="C851" s="18">
        <v>40888.58917824074</v>
      </c>
      <c r="D851" s="18">
        <v>43647.373703703706</v>
      </c>
      <c r="E851" s="10" t="s">
        <v>35</v>
      </c>
      <c r="F851" s="23">
        <v>0.0</v>
      </c>
      <c r="G851" s="23">
        <v>1558.0</v>
      </c>
      <c r="H851" s="23">
        <v>150.0</v>
      </c>
      <c r="I851" s="23">
        <v>241.0</v>
      </c>
      <c r="J851" s="23">
        <v>18.0</v>
      </c>
      <c r="K851" s="23">
        <v>236.0</v>
      </c>
      <c r="L851" s="23">
        <v>13010.0</v>
      </c>
      <c r="M851" s="23">
        <v>0.0</v>
      </c>
      <c r="N851" s="23">
        <v>1299.0</v>
      </c>
      <c r="O851" s="23">
        <v>121.0</v>
      </c>
      <c r="P851" s="23">
        <v>5.0</v>
      </c>
      <c r="Q851" s="23">
        <v>0.0</v>
      </c>
      <c r="R851" s="23">
        <v>7.0</v>
      </c>
      <c r="S851" s="23">
        <v>13010.0</v>
      </c>
      <c r="T851" s="23">
        <v>0.0</v>
      </c>
      <c r="U851" s="23">
        <v>1747.0</v>
      </c>
      <c r="V851" s="23">
        <v>21.0</v>
      </c>
      <c r="W851" s="5"/>
      <c r="X851" s="27">
        <f t="shared" si="3"/>
        <v>495</v>
      </c>
      <c r="Y851" s="28">
        <f t="shared" si="4"/>
        <v>14.42465278</v>
      </c>
      <c r="Z851" s="27" t="str">
        <f t="shared" si="5"/>
        <v/>
      </c>
    </row>
    <row r="852">
      <c r="A852" s="23">
        <v>849.0</v>
      </c>
      <c r="B852" s="10" t="s">
        <v>577</v>
      </c>
      <c r="C852" s="18">
        <v>41177.65663194445</v>
      </c>
      <c r="D852" s="18">
        <v>43661.754837962966</v>
      </c>
      <c r="E852" s="10" t="s">
        <v>39</v>
      </c>
      <c r="F852" s="23">
        <v>4.0</v>
      </c>
      <c r="G852" s="23">
        <v>1558.0</v>
      </c>
      <c r="H852" s="23">
        <v>81.0</v>
      </c>
      <c r="I852" s="23">
        <v>153.0</v>
      </c>
      <c r="J852" s="23">
        <v>18.0</v>
      </c>
      <c r="K852" s="23">
        <v>140.0</v>
      </c>
      <c r="L852" s="23">
        <v>34770.0</v>
      </c>
      <c r="M852" s="23">
        <v>0.0</v>
      </c>
      <c r="N852" s="10" t="s">
        <v>36</v>
      </c>
      <c r="O852" s="10" t="s">
        <v>36</v>
      </c>
      <c r="P852" s="23">
        <v>0.0</v>
      </c>
      <c r="Q852" s="23">
        <v>0.0</v>
      </c>
      <c r="R852" s="23">
        <v>0.0</v>
      </c>
      <c r="S852" s="10" t="s">
        <v>36</v>
      </c>
      <c r="T852" s="10" t="s">
        <v>36</v>
      </c>
      <c r="U852" s="23">
        <v>1683.0</v>
      </c>
      <c r="V852" s="10" t="s">
        <v>36</v>
      </c>
      <c r="W852" s="5"/>
      <c r="X852" s="27">
        <f t="shared" si="3"/>
        <v>311</v>
      </c>
      <c r="Y852" s="28">
        <f t="shared" si="4"/>
        <v>0.04351851851</v>
      </c>
      <c r="Z852" s="27" t="str">
        <f t="shared" si="5"/>
        <v>SI</v>
      </c>
    </row>
    <row r="853">
      <c r="A853" s="23">
        <v>850.0</v>
      </c>
      <c r="B853" s="10" t="s">
        <v>1509</v>
      </c>
      <c r="C853" s="18">
        <v>43601.583703703705</v>
      </c>
      <c r="D853" s="18">
        <v>43630.63756944444</v>
      </c>
      <c r="E853" s="10" t="s">
        <v>39</v>
      </c>
      <c r="F853" s="23">
        <v>0.0</v>
      </c>
      <c r="G853" s="23">
        <v>1558.0</v>
      </c>
      <c r="H853" s="23">
        <v>251.0</v>
      </c>
      <c r="I853" s="23">
        <v>2.0</v>
      </c>
      <c r="J853" s="23">
        <v>0.0</v>
      </c>
      <c r="K853" s="23">
        <v>0.0</v>
      </c>
      <c r="L853" s="23">
        <v>12563.0</v>
      </c>
      <c r="M853" s="23">
        <v>0.0</v>
      </c>
      <c r="N853" s="10" t="s">
        <v>36</v>
      </c>
      <c r="O853" s="10" t="s">
        <v>36</v>
      </c>
      <c r="P853" s="23">
        <v>0.0</v>
      </c>
      <c r="Q853" s="23">
        <v>0.0</v>
      </c>
      <c r="R853" s="23">
        <v>0.0</v>
      </c>
      <c r="S853" s="10" t="s">
        <v>36</v>
      </c>
      <c r="T853" s="10" t="s">
        <v>36</v>
      </c>
      <c r="U853" s="10" t="s">
        <v>36</v>
      </c>
      <c r="V853" s="10" t="s">
        <v>36</v>
      </c>
      <c r="W853" s="5"/>
      <c r="X853" s="27">
        <f t="shared" si="3"/>
        <v>2</v>
      </c>
      <c r="Y853" s="28">
        <f t="shared" si="4"/>
        <v>31.16078704</v>
      </c>
      <c r="Z853" s="27" t="str">
        <f t="shared" si="5"/>
        <v/>
      </c>
    </row>
    <row r="854">
      <c r="A854" s="23">
        <v>851.0</v>
      </c>
      <c r="B854" s="10" t="s">
        <v>596</v>
      </c>
      <c r="C854" s="18">
        <v>42913.384363425925</v>
      </c>
      <c r="D854" s="18">
        <v>43660.870671296296</v>
      </c>
      <c r="E854" s="10" t="s">
        <v>39</v>
      </c>
      <c r="F854" s="23">
        <v>22.0</v>
      </c>
      <c r="G854" s="23">
        <v>1557.0</v>
      </c>
      <c r="H854" s="23">
        <v>52.0</v>
      </c>
      <c r="I854" s="23">
        <v>2958.0</v>
      </c>
      <c r="J854" s="23">
        <v>271.0</v>
      </c>
      <c r="K854" s="23">
        <v>2348.0</v>
      </c>
      <c r="L854" s="23">
        <v>10518.0</v>
      </c>
      <c r="M854" s="23">
        <v>0.0</v>
      </c>
      <c r="N854" s="23">
        <v>1418.0</v>
      </c>
      <c r="O854" s="23">
        <v>90.0</v>
      </c>
      <c r="P854" s="23">
        <v>169.0</v>
      </c>
      <c r="Q854" s="23">
        <v>11.0</v>
      </c>
      <c r="R854" s="23">
        <v>101.0</v>
      </c>
      <c r="S854" s="23">
        <v>10518.0</v>
      </c>
      <c r="T854" s="23">
        <v>0.0</v>
      </c>
      <c r="U854" s="23">
        <v>2169.0</v>
      </c>
      <c r="V854" s="10" t="s">
        <v>36</v>
      </c>
      <c r="W854" s="5"/>
      <c r="X854" s="27">
        <f t="shared" si="3"/>
        <v>5577</v>
      </c>
      <c r="Y854" s="28">
        <f t="shared" si="4"/>
        <v>0.9276851852</v>
      </c>
      <c r="Z854" s="27" t="str">
        <f t="shared" si="5"/>
        <v>SI</v>
      </c>
    </row>
    <row r="855">
      <c r="A855" s="23">
        <v>852.0</v>
      </c>
      <c r="B855" s="10" t="s">
        <v>312</v>
      </c>
      <c r="C855" s="18">
        <v>42949.399872685186</v>
      </c>
      <c r="D855" s="18">
        <v>43661.38133101852</v>
      </c>
      <c r="E855" s="10" t="s">
        <v>35</v>
      </c>
      <c r="F855" s="23">
        <v>0.0</v>
      </c>
      <c r="G855" s="23">
        <v>1556.0</v>
      </c>
      <c r="H855" s="23">
        <v>84.0</v>
      </c>
      <c r="I855" s="23">
        <v>72.0</v>
      </c>
      <c r="J855" s="23">
        <v>2.0</v>
      </c>
      <c r="K855" s="23">
        <v>33.0</v>
      </c>
      <c r="L855" s="23">
        <v>8962.0</v>
      </c>
      <c r="M855" s="23">
        <v>0.0</v>
      </c>
      <c r="N855" s="10" t="s">
        <v>36</v>
      </c>
      <c r="O855" s="10" t="s">
        <v>36</v>
      </c>
      <c r="P855" s="23">
        <v>0.0</v>
      </c>
      <c r="Q855" s="23">
        <v>0.0</v>
      </c>
      <c r="R855" s="23">
        <v>0.0</v>
      </c>
      <c r="S855" s="10" t="s">
        <v>36</v>
      </c>
      <c r="T855" s="10" t="s">
        <v>36</v>
      </c>
      <c r="U855" s="23">
        <v>1417.0</v>
      </c>
      <c r="V855" s="10" t="s">
        <v>36</v>
      </c>
      <c r="W855" s="5"/>
      <c r="X855" s="27">
        <f t="shared" si="3"/>
        <v>107</v>
      </c>
      <c r="Y855" s="28">
        <f t="shared" si="4"/>
        <v>0.417025463</v>
      </c>
      <c r="Z855" s="27" t="str">
        <f t="shared" si="5"/>
        <v>SI</v>
      </c>
    </row>
    <row r="856">
      <c r="A856" s="23">
        <v>853.0</v>
      </c>
      <c r="B856" s="10" t="s">
        <v>1512</v>
      </c>
      <c r="C856" s="18">
        <v>42834.47011574074</v>
      </c>
      <c r="D856" s="18">
        <v>43527.41190972222</v>
      </c>
      <c r="E856" s="10" t="s">
        <v>35</v>
      </c>
      <c r="F856" s="23">
        <v>0.0</v>
      </c>
      <c r="G856" s="23">
        <v>1556.0</v>
      </c>
      <c r="H856" s="23">
        <v>83.0</v>
      </c>
      <c r="I856" s="23">
        <v>64.0</v>
      </c>
      <c r="J856" s="23">
        <v>14.0</v>
      </c>
      <c r="K856" s="23">
        <v>65.0</v>
      </c>
      <c r="L856" s="23">
        <v>22326.0</v>
      </c>
      <c r="M856" s="23">
        <v>100.0</v>
      </c>
      <c r="N856" s="23">
        <v>1287.0</v>
      </c>
      <c r="O856" s="23">
        <v>135.0</v>
      </c>
      <c r="P856" s="23">
        <v>5.0</v>
      </c>
      <c r="Q856" s="23">
        <v>0.0</v>
      </c>
      <c r="R856" s="23">
        <v>3.0</v>
      </c>
      <c r="S856" s="23">
        <v>22326.0</v>
      </c>
      <c r="T856" s="23">
        <v>100.0</v>
      </c>
      <c r="U856" s="23">
        <v>2181.0</v>
      </c>
      <c r="V856" s="10" t="s">
        <v>36</v>
      </c>
      <c r="W856" s="5"/>
      <c r="X856" s="27">
        <f t="shared" si="3"/>
        <v>143</v>
      </c>
      <c r="Y856" s="28">
        <f t="shared" si="4"/>
        <v>134.3864468</v>
      </c>
      <c r="Z856" s="27" t="str">
        <f t="shared" si="5"/>
        <v/>
      </c>
    </row>
    <row r="857">
      <c r="A857" s="23">
        <v>854.0</v>
      </c>
      <c r="B857" s="10" t="s">
        <v>1514</v>
      </c>
      <c r="C857" s="18">
        <v>42873.13957175926</v>
      </c>
      <c r="D857" s="18">
        <v>43661.76849537037</v>
      </c>
      <c r="E857" s="10" t="s">
        <v>39</v>
      </c>
      <c r="F857" s="23">
        <v>0.0</v>
      </c>
      <c r="G857" s="23">
        <v>1556.0</v>
      </c>
      <c r="H857" s="23">
        <v>88.0</v>
      </c>
      <c r="I857" s="23">
        <v>52.0</v>
      </c>
      <c r="J857" s="23">
        <v>4.0</v>
      </c>
      <c r="K857" s="23">
        <v>12.0</v>
      </c>
      <c r="L857" s="23">
        <v>5359.0</v>
      </c>
      <c r="M857" s="23">
        <v>0.0</v>
      </c>
      <c r="N857" s="23">
        <v>1529.0</v>
      </c>
      <c r="O857" s="23">
        <v>129.0</v>
      </c>
      <c r="P857" s="23">
        <v>6.0</v>
      </c>
      <c r="Q857" s="23">
        <v>0.0</v>
      </c>
      <c r="R857" s="23">
        <v>5.0</v>
      </c>
      <c r="S857" s="23">
        <v>5359.0</v>
      </c>
      <c r="T857" s="23">
        <v>0.0</v>
      </c>
      <c r="U857" s="23">
        <v>1743.0</v>
      </c>
      <c r="V857" s="23">
        <v>24.0</v>
      </c>
      <c r="W857" s="5"/>
      <c r="X857" s="27">
        <f t="shared" si="3"/>
        <v>68</v>
      </c>
      <c r="Y857" s="28">
        <f t="shared" si="4"/>
        <v>0.02986111111</v>
      </c>
      <c r="Z857" s="27" t="str">
        <f t="shared" si="5"/>
        <v/>
      </c>
    </row>
    <row r="858">
      <c r="A858" s="23">
        <v>855.0</v>
      </c>
      <c r="B858" s="10" t="s">
        <v>1515</v>
      </c>
      <c r="C858" s="18">
        <v>42996.70707175926</v>
      </c>
      <c r="D858" s="18">
        <v>43654.725497685184</v>
      </c>
      <c r="E858" s="10" t="s">
        <v>39</v>
      </c>
      <c r="F858" s="23">
        <v>0.0</v>
      </c>
      <c r="G858" s="23">
        <v>1556.0</v>
      </c>
      <c r="H858" s="23">
        <v>187.0</v>
      </c>
      <c r="I858" s="23">
        <v>24.0</v>
      </c>
      <c r="J858" s="23">
        <v>0.0</v>
      </c>
      <c r="K858" s="23">
        <v>13.0</v>
      </c>
      <c r="L858" s="23">
        <v>13770.0</v>
      </c>
      <c r="M858" s="23">
        <v>0.0</v>
      </c>
      <c r="N858" s="10" t="s">
        <v>36</v>
      </c>
      <c r="O858" s="10" t="s">
        <v>36</v>
      </c>
      <c r="P858" s="23">
        <v>0.0</v>
      </c>
      <c r="Q858" s="23">
        <v>0.0</v>
      </c>
      <c r="R858" s="23">
        <v>0.0</v>
      </c>
      <c r="S858" s="10" t="s">
        <v>36</v>
      </c>
      <c r="T858" s="10" t="s">
        <v>36</v>
      </c>
      <c r="U858" s="23">
        <v>1076.0</v>
      </c>
      <c r="V858" s="10" t="s">
        <v>36</v>
      </c>
      <c r="W858" s="5"/>
      <c r="X858" s="27">
        <f t="shared" si="3"/>
        <v>37</v>
      </c>
      <c r="Y858" s="28">
        <f t="shared" si="4"/>
        <v>7.072858796</v>
      </c>
      <c r="Z858" s="27" t="str">
        <f t="shared" si="5"/>
        <v/>
      </c>
    </row>
    <row r="859">
      <c r="A859" s="23">
        <v>856.0</v>
      </c>
      <c r="B859" s="10" t="s">
        <v>1517</v>
      </c>
      <c r="C859" s="18">
        <v>42797.37568287037</v>
      </c>
      <c r="D859" s="18">
        <v>43660.699421296296</v>
      </c>
      <c r="E859" s="10" t="s">
        <v>39</v>
      </c>
      <c r="F859" s="23">
        <v>0.0</v>
      </c>
      <c r="G859" s="23">
        <v>1556.0</v>
      </c>
      <c r="H859" s="23">
        <v>123.0</v>
      </c>
      <c r="I859" s="23">
        <v>10.0</v>
      </c>
      <c r="J859" s="23">
        <v>1.0</v>
      </c>
      <c r="K859" s="23">
        <v>5.0</v>
      </c>
      <c r="L859" s="23">
        <v>31860.0</v>
      </c>
      <c r="M859" s="23">
        <v>0.0</v>
      </c>
      <c r="N859" s="10" t="s">
        <v>36</v>
      </c>
      <c r="O859" s="10" t="s">
        <v>36</v>
      </c>
      <c r="P859" s="23">
        <v>0.0</v>
      </c>
      <c r="Q859" s="23">
        <v>0.0</v>
      </c>
      <c r="R859" s="23">
        <v>0.0</v>
      </c>
      <c r="S859" s="10" t="s">
        <v>36</v>
      </c>
      <c r="T859" s="10" t="s">
        <v>36</v>
      </c>
      <c r="U859" s="23">
        <v>1894.0</v>
      </c>
      <c r="V859" s="10" t="s">
        <v>36</v>
      </c>
      <c r="W859" s="5"/>
      <c r="X859" s="27">
        <f t="shared" si="3"/>
        <v>16</v>
      </c>
      <c r="Y859" s="28">
        <f t="shared" si="4"/>
        <v>1.098935185</v>
      </c>
      <c r="Z859" s="27" t="str">
        <f t="shared" si="5"/>
        <v/>
      </c>
    </row>
    <row r="860">
      <c r="A860" s="23">
        <v>857.0</v>
      </c>
      <c r="B860" s="10" t="s">
        <v>1518</v>
      </c>
      <c r="C860" s="18">
        <v>40121.40405092593</v>
      </c>
      <c r="D860" s="18">
        <v>43661.74553240741</v>
      </c>
      <c r="E860" s="10" t="s">
        <v>35</v>
      </c>
      <c r="F860" s="23">
        <v>5.0</v>
      </c>
      <c r="G860" s="23">
        <v>1555.0</v>
      </c>
      <c r="H860" s="23">
        <v>77.0</v>
      </c>
      <c r="I860" s="23">
        <v>479.0</v>
      </c>
      <c r="J860" s="23">
        <v>160.0</v>
      </c>
      <c r="K860" s="23">
        <v>370.0</v>
      </c>
      <c r="L860" s="23">
        <v>22014.0</v>
      </c>
      <c r="M860" s="23">
        <v>0.0</v>
      </c>
      <c r="N860" s="23">
        <v>958.0</v>
      </c>
      <c r="O860" s="23">
        <v>220.0</v>
      </c>
      <c r="P860" s="23">
        <v>0.0</v>
      </c>
      <c r="Q860" s="23">
        <v>0.0</v>
      </c>
      <c r="R860" s="23">
        <v>2.0</v>
      </c>
      <c r="S860" s="23">
        <v>22014.0</v>
      </c>
      <c r="T860" s="23">
        <v>0.0</v>
      </c>
      <c r="U860" s="23">
        <v>1407.0</v>
      </c>
      <c r="V860" s="10" t="s">
        <v>36</v>
      </c>
      <c r="W860" s="5"/>
      <c r="X860" s="27">
        <f t="shared" si="3"/>
        <v>1009</v>
      </c>
      <c r="Y860" s="28">
        <f t="shared" si="4"/>
        <v>0.05282407407</v>
      </c>
      <c r="Z860" s="27" t="str">
        <f t="shared" si="5"/>
        <v/>
      </c>
    </row>
    <row r="861">
      <c r="A861" s="23">
        <v>858.0</v>
      </c>
      <c r="B861" s="10" t="s">
        <v>1520</v>
      </c>
      <c r="C861" s="18">
        <v>43305.80863425926</v>
      </c>
      <c r="D861" s="18">
        <v>43661.493414351855</v>
      </c>
      <c r="E861" s="10" t="s">
        <v>35</v>
      </c>
      <c r="F861" s="23">
        <v>9.0</v>
      </c>
      <c r="G861" s="23">
        <v>1555.0</v>
      </c>
      <c r="H861" s="23">
        <v>155.0</v>
      </c>
      <c r="I861" s="23">
        <v>50.0</v>
      </c>
      <c r="J861" s="23">
        <v>6.0</v>
      </c>
      <c r="K861" s="23">
        <v>38.0</v>
      </c>
      <c r="L861" s="23">
        <v>19612.0</v>
      </c>
      <c r="M861" s="23">
        <v>0.0</v>
      </c>
      <c r="N861" s="23">
        <v>1743.0</v>
      </c>
      <c r="O861" s="23">
        <v>64.0</v>
      </c>
      <c r="P861" s="23">
        <v>400.0</v>
      </c>
      <c r="Q861" s="23">
        <v>50.0</v>
      </c>
      <c r="R861" s="23">
        <v>263.0</v>
      </c>
      <c r="S861" s="23">
        <v>19612.0</v>
      </c>
      <c r="T861" s="23">
        <v>0.0</v>
      </c>
      <c r="U861" s="23">
        <v>1688.0</v>
      </c>
      <c r="V861" s="23">
        <v>13.0</v>
      </c>
      <c r="W861" s="5"/>
      <c r="X861" s="27">
        <f t="shared" si="3"/>
        <v>94</v>
      </c>
      <c r="Y861" s="28">
        <f t="shared" si="4"/>
        <v>0.3049421296</v>
      </c>
      <c r="Z861" s="27" t="str">
        <f t="shared" si="5"/>
        <v/>
      </c>
    </row>
    <row r="862">
      <c r="A862" s="23">
        <v>859.0</v>
      </c>
      <c r="B862" s="10" t="s">
        <v>1522</v>
      </c>
      <c r="C862" s="18">
        <v>43432.81550925926</v>
      </c>
      <c r="D862" s="18">
        <v>43660.217511574076</v>
      </c>
      <c r="E862" s="10" t="s">
        <v>39</v>
      </c>
      <c r="F862" s="23">
        <v>0.0</v>
      </c>
      <c r="G862" s="23">
        <v>1555.0</v>
      </c>
      <c r="H862" s="23">
        <v>72.0</v>
      </c>
      <c r="I862" s="23">
        <v>46.0</v>
      </c>
      <c r="J862" s="23">
        <v>6.0</v>
      </c>
      <c r="K862" s="23">
        <v>30.0</v>
      </c>
      <c r="L862" s="23">
        <v>21396.0</v>
      </c>
      <c r="M862" s="23">
        <v>20.0</v>
      </c>
      <c r="N862" s="23">
        <v>971.0</v>
      </c>
      <c r="O862" s="23">
        <v>258.0</v>
      </c>
      <c r="P862" s="23">
        <v>1.0</v>
      </c>
      <c r="Q862" s="23">
        <v>0.0</v>
      </c>
      <c r="R862" s="23">
        <v>1.0</v>
      </c>
      <c r="S862" s="23">
        <v>21396.0</v>
      </c>
      <c r="T862" s="23">
        <v>20.0</v>
      </c>
      <c r="U862" s="23">
        <v>1363.0</v>
      </c>
      <c r="V862" s="23">
        <v>20.0</v>
      </c>
      <c r="W862" s="5"/>
      <c r="X862" s="27">
        <f t="shared" si="3"/>
        <v>82</v>
      </c>
      <c r="Y862" s="28">
        <f t="shared" si="4"/>
        <v>1.580844907</v>
      </c>
      <c r="Z862" s="27" t="str">
        <f t="shared" si="5"/>
        <v/>
      </c>
    </row>
    <row r="863">
      <c r="A863" s="23">
        <v>860.0</v>
      </c>
      <c r="B863" s="10" t="s">
        <v>1523</v>
      </c>
      <c r="C863" s="18">
        <v>42874.82806712963</v>
      </c>
      <c r="D863" s="18">
        <v>43661.73657407407</v>
      </c>
      <c r="E863" s="10" t="s">
        <v>39</v>
      </c>
      <c r="F863" s="23">
        <v>4.0</v>
      </c>
      <c r="G863" s="23">
        <v>1554.0</v>
      </c>
      <c r="H863" s="23">
        <v>100.0</v>
      </c>
      <c r="I863" s="23">
        <v>413.0</v>
      </c>
      <c r="J863" s="23">
        <v>29.0</v>
      </c>
      <c r="K863" s="23">
        <v>383.0</v>
      </c>
      <c r="L863" s="23">
        <v>9899.0</v>
      </c>
      <c r="M863" s="23">
        <v>0.0</v>
      </c>
      <c r="N863" s="23">
        <v>1196.0</v>
      </c>
      <c r="O863" s="23">
        <v>186.0</v>
      </c>
      <c r="P863" s="23">
        <v>3.0</v>
      </c>
      <c r="Q863" s="23">
        <v>0.0</v>
      </c>
      <c r="R863" s="23">
        <v>6.0</v>
      </c>
      <c r="S863" s="23">
        <v>9899.0</v>
      </c>
      <c r="T863" s="23">
        <v>0.0</v>
      </c>
      <c r="U863" s="23">
        <v>1923.0</v>
      </c>
      <c r="V863" s="10" t="s">
        <v>36</v>
      </c>
      <c r="W863" s="5"/>
      <c r="X863" s="27">
        <f t="shared" si="3"/>
        <v>825</v>
      </c>
      <c r="Y863" s="28">
        <f t="shared" si="4"/>
        <v>0.06178240741</v>
      </c>
      <c r="Z863" s="27" t="str">
        <f t="shared" si="5"/>
        <v/>
      </c>
    </row>
    <row r="864">
      <c r="A864" s="23">
        <v>861.0</v>
      </c>
      <c r="B864" s="10" t="s">
        <v>631</v>
      </c>
      <c r="C864" s="18">
        <v>42869.71925925926</v>
      </c>
      <c r="D864" s="18">
        <v>43591.674421296295</v>
      </c>
      <c r="E864" s="10" t="s">
        <v>39</v>
      </c>
      <c r="F864" s="23">
        <v>0.0</v>
      </c>
      <c r="G864" s="23">
        <v>1554.0</v>
      </c>
      <c r="H864" s="23">
        <v>79.0</v>
      </c>
      <c r="I864" s="23">
        <v>349.0</v>
      </c>
      <c r="J864" s="23">
        <v>31.0</v>
      </c>
      <c r="K864" s="23">
        <v>240.0</v>
      </c>
      <c r="L864" s="23">
        <v>10659.0</v>
      </c>
      <c r="M864" s="23">
        <v>50.0</v>
      </c>
      <c r="N864" s="23">
        <v>1414.0</v>
      </c>
      <c r="O864" s="23">
        <v>81.0</v>
      </c>
      <c r="P864" s="23">
        <v>44.0</v>
      </c>
      <c r="Q864" s="23">
        <v>4.0</v>
      </c>
      <c r="R864" s="23">
        <v>20.0</v>
      </c>
      <c r="S864" s="23">
        <v>10659.0</v>
      </c>
      <c r="T864" s="23">
        <v>50.0</v>
      </c>
      <c r="U864" s="23">
        <v>1390.0</v>
      </c>
      <c r="V864" s="10" t="s">
        <v>36</v>
      </c>
      <c r="W864" s="5"/>
      <c r="X864" s="27">
        <f t="shared" si="3"/>
        <v>620</v>
      </c>
      <c r="Y864" s="28">
        <f t="shared" si="4"/>
        <v>70.12393519</v>
      </c>
      <c r="Z864" s="27" t="str">
        <f t="shared" si="5"/>
        <v>SI</v>
      </c>
    </row>
    <row r="865">
      <c r="A865" s="23">
        <v>862.0</v>
      </c>
      <c r="B865" s="10" t="s">
        <v>1525</v>
      </c>
      <c r="C865" s="18">
        <v>43617.152974537035</v>
      </c>
      <c r="D865" s="18">
        <v>43661.687210648146</v>
      </c>
      <c r="E865" s="10" t="s">
        <v>39</v>
      </c>
      <c r="F865" s="23">
        <v>0.0</v>
      </c>
      <c r="G865" s="23">
        <v>1553.0</v>
      </c>
      <c r="H865" s="23">
        <v>120.0</v>
      </c>
      <c r="I865" s="23">
        <v>32.0</v>
      </c>
      <c r="J865" s="23">
        <v>0.0</v>
      </c>
      <c r="K865" s="23">
        <v>13.0</v>
      </c>
      <c r="L865" s="23">
        <v>10784.0</v>
      </c>
      <c r="M865" s="23">
        <v>0.0</v>
      </c>
      <c r="N865" s="10" t="s">
        <v>36</v>
      </c>
      <c r="O865" s="10" t="s">
        <v>36</v>
      </c>
      <c r="P865" s="23">
        <v>0.0</v>
      </c>
      <c r="Q865" s="23">
        <v>0.0</v>
      </c>
      <c r="R865" s="23">
        <v>0.0</v>
      </c>
      <c r="S865" s="10" t="s">
        <v>36</v>
      </c>
      <c r="T865" s="10" t="s">
        <v>36</v>
      </c>
      <c r="U865" s="23">
        <v>1830.0</v>
      </c>
      <c r="V865" s="23">
        <v>18.0</v>
      </c>
      <c r="W865" s="5"/>
      <c r="X865" s="27">
        <f t="shared" si="3"/>
        <v>45</v>
      </c>
      <c r="Y865" s="28">
        <f t="shared" si="4"/>
        <v>0.1111458333</v>
      </c>
      <c r="Z865" s="27" t="str">
        <f t="shared" si="5"/>
        <v/>
      </c>
    </row>
    <row r="866">
      <c r="A866" s="23">
        <v>863.0</v>
      </c>
      <c r="B866" s="10" t="s">
        <v>1527</v>
      </c>
      <c r="C866" s="18">
        <v>42843.514386574076</v>
      </c>
      <c r="D866" s="18">
        <v>43661.62034722222</v>
      </c>
      <c r="E866" s="10" t="s">
        <v>39</v>
      </c>
      <c r="F866" s="23">
        <v>0.0</v>
      </c>
      <c r="G866" s="23">
        <v>1553.0</v>
      </c>
      <c r="H866" s="23">
        <v>76.0</v>
      </c>
      <c r="I866" s="23">
        <v>80.0</v>
      </c>
      <c r="J866" s="23">
        <v>13.0</v>
      </c>
      <c r="K866" s="23">
        <v>62.0</v>
      </c>
      <c r="L866" s="23">
        <v>12270.0</v>
      </c>
      <c r="M866" s="23">
        <v>0.0</v>
      </c>
      <c r="N866" s="23">
        <v>1187.0</v>
      </c>
      <c r="O866" s="23">
        <v>195.0</v>
      </c>
      <c r="P866" s="23">
        <v>2.0</v>
      </c>
      <c r="Q866" s="23">
        <v>0.0</v>
      </c>
      <c r="R866" s="23">
        <v>2.0</v>
      </c>
      <c r="S866" s="23">
        <v>12270.0</v>
      </c>
      <c r="T866" s="23">
        <v>0.0</v>
      </c>
      <c r="U866" s="23">
        <v>1873.0</v>
      </c>
      <c r="V866" s="10" t="s">
        <v>36</v>
      </c>
      <c r="W866" s="5"/>
      <c r="X866" s="27">
        <f t="shared" si="3"/>
        <v>155</v>
      </c>
      <c r="Y866" s="28">
        <f t="shared" si="4"/>
        <v>0.1780092593</v>
      </c>
      <c r="Z866" s="27" t="str">
        <f t="shared" si="5"/>
        <v/>
      </c>
    </row>
    <row r="867">
      <c r="A867" s="23">
        <v>864.0</v>
      </c>
      <c r="B867" s="10" t="s">
        <v>1528</v>
      </c>
      <c r="C867" s="18">
        <v>40361.67197916667</v>
      </c>
      <c r="D867" s="18">
        <v>43487.83631944445</v>
      </c>
      <c r="E867" s="10" t="s">
        <v>39</v>
      </c>
      <c r="F867" s="23">
        <v>0.0</v>
      </c>
      <c r="G867" s="23">
        <v>1553.0</v>
      </c>
      <c r="H867" s="23">
        <v>190.0</v>
      </c>
      <c r="I867" s="23">
        <v>4.0</v>
      </c>
      <c r="J867" s="23">
        <v>0.0</v>
      </c>
      <c r="K867" s="23">
        <v>1.0</v>
      </c>
      <c r="L867" s="23">
        <v>11443.0</v>
      </c>
      <c r="M867" s="23">
        <v>0.0</v>
      </c>
      <c r="N867" s="10" t="s">
        <v>36</v>
      </c>
      <c r="O867" s="10" t="s">
        <v>36</v>
      </c>
      <c r="P867" s="23">
        <v>0.0</v>
      </c>
      <c r="Q867" s="23">
        <v>0.0</v>
      </c>
      <c r="R867" s="23">
        <v>0.0</v>
      </c>
      <c r="S867" s="10" t="s">
        <v>36</v>
      </c>
      <c r="T867" s="10" t="s">
        <v>36</v>
      </c>
      <c r="U867" s="23">
        <v>1809.0</v>
      </c>
      <c r="V867" s="10" t="s">
        <v>36</v>
      </c>
      <c r="W867" s="5"/>
      <c r="X867" s="27">
        <f t="shared" si="3"/>
        <v>5</v>
      </c>
      <c r="Y867" s="28">
        <f t="shared" si="4"/>
        <v>173.962037</v>
      </c>
      <c r="Z867" s="27" t="str">
        <f t="shared" si="5"/>
        <v/>
      </c>
    </row>
    <row r="868">
      <c r="A868" s="23">
        <v>865.0</v>
      </c>
      <c r="B868" s="10" t="s">
        <v>1530</v>
      </c>
      <c r="C868" s="18">
        <v>43004.434907407405</v>
      </c>
      <c r="D868" s="18">
        <v>43661.51986111111</v>
      </c>
      <c r="E868" s="10" t="s">
        <v>35</v>
      </c>
      <c r="F868" s="23">
        <v>0.0</v>
      </c>
      <c r="G868" s="23">
        <v>1553.0</v>
      </c>
      <c r="H868" s="23">
        <v>185.0</v>
      </c>
      <c r="I868" s="23">
        <v>7.0</v>
      </c>
      <c r="J868" s="23">
        <v>1.0</v>
      </c>
      <c r="K868" s="23">
        <v>0.0</v>
      </c>
      <c r="L868" s="23">
        <v>5518.0</v>
      </c>
      <c r="M868" s="23">
        <v>0.0</v>
      </c>
      <c r="N868" s="10" t="s">
        <v>36</v>
      </c>
      <c r="O868" s="10" t="s">
        <v>36</v>
      </c>
      <c r="P868" s="23">
        <v>0.0</v>
      </c>
      <c r="Q868" s="23">
        <v>0.0</v>
      </c>
      <c r="R868" s="23">
        <v>0.0</v>
      </c>
      <c r="S868" s="10" t="s">
        <v>36</v>
      </c>
      <c r="T868" s="10" t="s">
        <v>36</v>
      </c>
      <c r="U868" s="23">
        <v>1605.0</v>
      </c>
      <c r="V868" s="23">
        <v>11.0</v>
      </c>
      <c r="W868" s="5"/>
      <c r="X868" s="27">
        <f t="shared" si="3"/>
        <v>8</v>
      </c>
      <c r="Y868" s="28">
        <f t="shared" si="4"/>
        <v>0.2784953704</v>
      </c>
      <c r="Z868" s="27" t="str">
        <f t="shared" si="5"/>
        <v/>
      </c>
    </row>
    <row r="869">
      <c r="A869" s="23">
        <v>866.0</v>
      </c>
      <c r="B869" s="10" t="s">
        <v>1532</v>
      </c>
      <c r="C869" s="18">
        <v>43647.41883101852</v>
      </c>
      <c r="D869" s="18">
        <v>43661.47871527778</v>
      </c>
      <c r="E869" s="10" t="s">
        <v>39</v>
      </c>
      <c r="F869" s="23">
        <v>1.0</v>
      </c>
      <c r="G869" s="23">
        <v>1552.0</v>
      </c>
      <c r="H869" s="23">
        <v>169.0</v>
      </c>
      <c r="I869" s="23">
        <v>58.0</v>
      </c>
      <c r="J869" s="23">
        <v>3.0</v>
      </c>
      <c r="K869" s="23">
        <v>53.0</v>
      </c>
      <c r="L869" s="23">
        <v>11115.0</v>
      </c>
      <c r="M869" s="23">
        <v>0.0</v>
      </c>
      <c r="N869" s="23">
        <v>1508.0</v>
      </c>
      <c r="O869" s="23">
        <v>275.0</v>
      </c>
      <c r="P869" s="23">
        <v>1.0</v>
      </c>
      <c r="Q869" s="23">
        <v>0.0</v>
      </c>
      <c r="R869" s="23">
        <v>0.0</v>
      </c>
      <c r="S869" s="23">
        <v>11115.0</v>
      </c>
      <c r="T869" s="23">
        <v>0.0</v>
      </c>
      <c r="U869" s="23">
        <v>1950.0</v>
      </c>
      <c r="V869" s="10" t="s">
        <v>36</v>
      </c>
      <c r="W869" s="5"/>
      <c r="X869" s="27">
        <f t="shared" si="3"/>
        <v>114</v>
      </c>
      <c r="Y869" s="28">
        <f t="shared" si="4"/>
        <v>0.3196412037</v>
      </c>
      <c r="Z869" s="27" t="str">
        <f t="shared" si="5"/>
        <v/>
      </c>
    </row>
    <row r="870">
      <c r="A870" s="23">
        <v>867.0</v>
      </c>
      <c r="B870" s="10" t="s">
        <v>1533</v>
      </c>
      <c r="C870" s="18">
        <v>41035.76130787037</v>
      </c>
      <c r="D870" s="18">
        <v>43494.938159722224</v>
      </c>
      <c r="E870" s="10" t="s">
        <v>39</v>
      </c>
      <c r="F870" s="23">
        <v>0.0</v>
      </c>
      <c r="G870" s="23">
        <v>1552.0</v>
      </c>
      <c r="H870" s="23">
        <v>106.0</v>
      </c>
      <c r="I870" s="23">
        <v>514.0</v>
      </c>
      <c r="J870" s="23">
        <v>48.0</v>
      </c>
      <c r="K870" s="23">
        <v>348.0</v>
      </c>
      <c r="L870" s="23">
        <v>11992.0</v>
      </c>
      <c r="M870" s="23">
        <v>0.0</v>
      </c>
      <c r="N870" s="23">
        <v>1271.0</v>
      </c>
      <c r="O870" s="23">
        <v>138.0</v>
      </c>
      <c r="P870" s="23">
        <v>2.0</v>
      </c>
      <c r="Q870" s="23">
        <v>1.0</v>
      </c>
      <c r="R870" s="23">
        <v>5.0</v>
      </c>
      <c r="S870" s="23">
        <v>11992.0</v>
      </c>
      <c r="T870" s="23">
        <v>0.0</v>
      </c>
      <c r="U870" s="23">
        <v>1700.0</v>
      </c>
      <c r="V870" s="10" t="s">
        <v>36</v>
      </c>
      <c r="W870" s="5"/>
      <c r="X870" s="27">
        <f t="shared" si="3"/>
        <v>910</v>
      </c>
      <c r="Y870" s="28">
        <f t="shared" si="4"/>
        <v>166.8601968</v>
      </c>
      <c r="Z870" s="27" t="str">
        <f t="shared" si="5"/>
        <v/>
      </c>
    </row>
    <row r="871">
      <c r="A871" s="23">
        <v>868.0</v>
      </c>
      <c r="B871" s="10" t="s">
        <v>1535</v>
      </c>
      <c r="C871" s="18">
        <v>43378.14052083333</v>
      </c>
      <c r="D871" s="18">
        <v>43658.11555555555</v>
      </c>
      <c r="E871" s="10" t="s">
        <v>39</v>
      </c>
      <c r="F871" s="23">
        <v>0.0</v>
      </c>
      <c r="G871" s="23">
        <v>1552.0</v>
      </c>
      <c r="H871" s="23">
        <v>108.0</v>
      </c>
      <c r="I871" s="23">
        <v>252.0</v>
      </c>
      <c r="J871" s="23">
        <v>11.0</v>
      </c>
      <c r="K871" s="23">
        <v>150.0</v>
      </c>
      <c r="L871" s="23">
        <v>15508.0</v>
      </c>
      <c r="M871" s="23">
        <v>20.0</v>
      </c>
      <c r="N871" s="23">
        <v>1391.0</v>
      </c>
      <c r="O871" s="23">
        <v>229.0</v>
      </c>
      <c r="P871" s="23">
        <v>1.0</v>
      </c>
      <c r="Q871" s="23">
        <v>0.0</v>
      </c>
      <c r="R871" s="23">
        <v>1.0</v>
      </c>
      <c r="S871" s="23">
        <v>15508.0</v>
      </c>
      <c r="T871" s="23">
        <v>20.0</v>
      </c>
      <c r="U871" s="23">
        <v>1760.0</v>
      </c>
      <c r="V871" s="10" t="s">
        <v>36</v>
      </c>
      <c r="W871" s="5"/>
      <c r="X871" s="27">
        <f t="shared" si="3"/>
        <v>413</v>
      </c>
      <c r="Y871" s="28">
        <f t="shared" si="4"/>
        <v>3.682800926</v>
      </c>
      <c r="Z871" s="27" t="str">
        <f t="shared" si="5"/>
        <v/>
      </c>
    </row>
    <row r="872">
      <c r="A872" s="23">
        <v>869.0</v>
      </c>
      <c r="B872" s="10" t="s">
        <v>1536</v>
      </c>
      <c r="C872" s="18">
        <v>42594.69740740741</v>
      </c>
      <c r="D872" s="18">
        <v>43657.94998842593</v>
      </c>
      <c r="E872" s="10" t="s">
        <v>39</v>
      </c>
      <c r="F872" s="23">
        <v>0.0</v>
      </c>
      <c r="G872" s="23">
        <v>1552.0</v>
      </c>
      <c r="H872" s="23">
        <v>122.0</v>
      </c>
      <c r="I872" s="23">
        <v>119.0</v>
      </c>
      <c r="J872" s="23">
        <v>10.0</v>
      </c>
      <c r="K872" s="23">
        <v>34.0</v>
      </c>
      <c r="L872" s="23">
        <v>20346.0</v>
      </c>
      <c r="M872" s="23">
        <v>0.0</v>
      </c>
      <c r="N872" s="10" t="s">
        <v>36</v>
      </c>
      <c r="O872" s="10" t="s">
        <v>36</v>
      </c>
      <c r="P872" s="23">
        <v>0.0</v>
      </c>
      <c r="Q872" s="23">
        <v>0.0</v>
      </c>
      <c r="R872" s="23">
        <v>0.0</v>
      </c>
      <c r="S872" s="10" t="s">
        <v>36</v>
      </c>
      <c r="T872" s="10" t="s">
        <v>36</v>
      </c>
      <c r="U872" s="23">
        <v>1242.0</v>
      </c>
      <c r="V872" s="10" t="s">
        <v>36</v>
      </c>
      <c r="W872" s="5"/>
      <c r="X872" s="27">
        <f t="shared" si="3"/>
        <v>163</v>
      </c>
      <c r="Y872" s="28">
        <f t="shared" si="4"/>
        <v>3.848368056</v>
      </c>
      <c r="Z872" s="27" t="str">
        <f t="shared" si="5"/>
        <v/>
      </c>
    </row>
    <row r="873">
      <c r="A873" s="23">
        <v>870.0</v>
      </c>
      <c r="B873" s="10" t="s">
        <v>1538</v>
      </c>
      <c r="C873" s="18">
        <v>43579.04775462963</v>
      </c>
      <c r="D873" s="18">
        <v>43661.66321759259</v>
      </c>
      <c r="E873" s="10" t="s">
        <v>35</v>
      </c>
      <c r="F873" s="23">
        <v>0.0</v>
      </c>
      <c r="G873" s="23">
        <v>1551.0</v>
      </c>
      <c r="H873" s="23">
        <v>93.0</v>
      </c>
      <c r="I873" s="23">
        <v>23.0</v>
      </c>
      <c r="J873" s="23">
        <v>2.0</v>
      </c>
      <c r="K873" s="23">
        <v>17.0</v>
      </c>
      <c r="L873" s="23">
        <v>12624.0</v>
      </c>
      <c r="M873" s="23">
        <v>0.0</v>
      </c>
      <c r="N873" s="10" t="s">
        <v>36</v>
      </c>
      <c r="O873" s="10" t="s">
        <v>36</v>
      </c>
      <c r="P873" s="23">
        <v>0.0</v>
      </c>
      <c r="Q873" s="23">
        <v>0.0</v>
      </c>
      <c r="R873" s="23">
        <v>0.0</v>
      </c>
      <c r="S873" s="10" t="s">
        <v>36</v>
      </c>
      <c r="T873" s="10" t="s">
        <v>36</v>
      </c>
      <c r="U873" s="23">
        <v>1038.0</v>
      </c>
      <c r="V873" s="10" t="s">
        <v>36</v>
      </c>
      <c r="W873" s="5"/>
      <c r="X873" s="27">
        <f t="shared" si="3"/>
        <v>42</v>
      </c>
      <c r="Y873" s="28">
        <f t="shared" si="4"/>
        <v>0.1351388889</v>
      </c>
      <c r="Z873" s="27" t="str">
        <f t="shared" si="5"/>
        <v/>
      </c>
    </row>
    <row r="874">
      <c r="A874" s="23">
        <v>871.0</v>
      </c>
      <c r="B874" s="10" t="s">
        <v>1540</v>
      </c>
      <c r="C874" s="18">
        <v>42995.43784722222</v>
      </c>
      <c r="D874" s="18">
        <v>43659.61851851852</v>
      </c>
      <c r="E874" s="10" t="s">
        <v>35</v>
      </c>
      <c r="F874" s="23">
        <v>0.0</v>
      </c>
      <c r="G874" s="23">
        <v>1551.0</v>
      </c>
      <c r="H874" s="23">
        <v>159.0</v>
      </c>
      <c r="I874" s="23">
        <v>6.0</v>
      </c>
      <c r="J874" s="23">
        <v>2.0</v>
      </c>
      <c r="K874" s="23">
        <v>2.0</v>
      </c>
      <c r="L874" s="23">
        <v>16822.0</v>
      </c>
      <c r="M874" s="23">
        <v>0.0</v>
      </c>
      <c r="N874" s="10" t="s">
        <v>36</v>
      </c>
      <c r="O874" s="10" t="s">
        <v>36</v>
      </c>
      <c r="P874" s="23">
        <v>0.0</v>
      </c>
      <c r="Q874" s="23">
        <v>0.0</v>
      </c>
      <c r="R874" s="23">
        <v>0.0</v>
      </c>
      <c r="S874" s="10" t="s">
        <v>36</v>
      </c>
      <c r="T874" s="10" t="s">
        <v>36</v>
      </c>
      <c r="U874" s="23">
        <v>1936.0</v>
      </c>
      <c r="V874" s="23">
        <v>27.0</v>
      </c>
      <c r="W874" s="5"/>
      <c r="X874" s="27">
        <f t="shared" si="3"/>
        <v>10</v>
      </c>
      <c r="Y874" s="28">
        <f t="shared" si="4"/>
        <v>2.179837963</v>
      </c>
      <c r="Z874" s="27" t="str">
        <f t="shared" si="5"/>
        <v/>
      </c>
    </row>
    <row r="875">
      <c r="A875" s="23">
        <v>872.0</v>
      </c>
      <c r="B875" s="10" t="s">
        <v>1541</v>
      </c>
      <c r="C875" s="18">
        <v>42933.17246527778</v>
      </c>
      <c r="D875" s="18">
        <v>43657.591828703706</v>
      </c>
      <c r="E875" s="10" t="s">
        <v>39</v>
      </c>
      <c r="F875" s="23">
        <v>0.0</v>
      </c>
      <c r="G875" s="23">
        <v>1551.0</v>
      </c>
      <c r="H875" s="23">
        <v>137.0</v>
      </c>
      <c r="I875" s="23">
        <v>247.0</v>
      </c>
      <c r="J875" s="23">
        <v>22.0</v>
      </c>
      <c r="K875" s="23">
        <v>82.0</v>
      </c>
      <c r="L875" s="23">
        <v>23062.0</v>
      </c>
      <c r="M875" s="23">
        <v>0.0</v>
      </c>
      <c r="N875" s="10" t="s">
        <v>36</v>
      </c>
      <c r="O875" s="10" t="s">
        <v>36</v>
      </c>
      <c r="P875" s="23">
        <v>0.0</v>
      </c>
      <c r="Q875" s="23">
        <v>0.0</v>
      </c>
      <c r="R875" s="23">
        <v>0.0</v>
      </c>
      <c r="S875" s="10" t="s">
        <v>36</v>
      </c>
      <c r="T875" s="10" t="s">
        <v>36</v>
      </c>
      <c r="U875" s="23">
        <v>1327.0</v>
      </c>
      <c r="V875" s="10" t="s">
        <v>36</v>
      </c>
      <c r="W875" s="5"/>
      <c r="X875" s="27">
        <f t="shared" si="3"/>
        <v>351</v>
      </c>
      <c r="Y875" s="28">
        <f t="shared" si="4"/>
        <v>4.206527778</v>
      </c>
      <c r="Z875" s="27" t="str">
        <f t="shared" si="5"/>
        <v/>
      </c>
    </row>
    <row r="876">
      <c r="A876" s="23">
        <v>873.0</v>
      </c>
      <c r="B876" s="10" t="s">
        <v>1543</v>
      </c>
      <c r="C876" s="18">
        <v>42906.39098379629</v>
      </c>
      <c r="D876" s="18">
        <v>43638.90070601852</v>
      </c>
      <c r="E876" s="10" t="s">
        <v>39</v>
      </c>
      <c r="F876" s="23">
        <v>0.0</v>
      </c>
      <c r="G876" s="23">
        <v>1551.0</v>
      </c>
      <c r="H876" s="23">
        <v>86.0</v>
      </c>
      <c r="I876" s="23">
        <v>27.0</v>
      </c>
      <c r="J876" s="23">
        <v>1.0</v>
      </c>
      <c r="K876" s="23">
        <v>54.0</v>
      </c>
      <c r="L876" s="23">
        <v>24886.0</v>
      </c>
      <c r="M876" s="23">
        <v>0.0</v>
      </c>
      <c r="N876" s="23">
        <v>1236.0</v>
      </c>
      <c r="O876" s="23">
        <v>229.0</v>
      </c>
      <c r="P876" s="23">
        <v>2.0</v>
      </c>
      <c r="Q876" s="23">
        <v>0.0</v>
      </c>
      <c r="R876" s="23">
        <v>2.0</v>
      </c>
      <c r="S876" s="23">
        <v>24886.0</v>
      </c>
      <c r="T876" s="23">
        <v>0.0</v>
      </c>
      <c r="U876" s="23">
        <v>2161.0</v>
      </c>
      <c r="V876" s="10" t="s">
        <v>36</v>
      </c>
      <c r="W876" s="5"/>
      <c r="X876" s="27">
        <f t="shared" si="3"/>
        <v>82</v>
      </c>
      <c r="Y876" s="28">
        <f t="shared" si="4"/>
        <v>22.89765046</v>
      </c>
      <c r="Z876" s="27" t="str">
        <f t="shared" si="5"/>
        <v/>
      </c>
    </row>
    <row r="877">
      <c r="A877" s="23">
        <v>874.0</v>
      </c>
      <c r="B877" s="10" t="s">
        <v>536</v>
      </c>
      <c r="C877" s="18">
        <v>42774.814733796295</v>
      </c>
      <c r="D877" s="18">
        <v>43661.654814814814</v>
      </c>
      <c r="E877" s="10" t="s">
        <v>39</v>
      </c>
      <c r="F877" s="23">
        <v>4.0</v>
      </c>
      <c r="G877" s="23">
        <v>1551.0</v>
      </c>
      <c r="H877" s="23">
        <v>48.0</v>
      </c>
      <c r="I877" s="23">
        <v>597.0</v>
      </c>
      <c r="J877" s="23">
        <v>108.0</v>
      </c>
      <c r="K877" s="23">
        <v>584.0</v>
      </c>
      <c r="L877" s="23">
        <v>12369.0</v>
      </c>
      <c r="M877" s="23">
        <v>3.57</v>
      </c>
      <c r="N877" s="23">
        <v>1081.0</v>
      </c>
      <c r="O877" s="23">
        <v>198.0</v>
      </c>
      <c r="P877" s="23">
        <v>1.0</v>
      </c>
      <c r="Q877" s="23">
        <v>1.0</v>
      </c>
      <c r="R877" s="23">
        <v>2.0</v>
      </c>
      <c r="S877" s="23">
        <v>12369.0</v>
      </c>
      <c r="T877" s="23">
        <v>3.57</v>
      </c>
      <c r="U877" s="23">
        <v>1516.0</v>
      </c>
      <c r="V877" s="10" t="s">
        <v>36</v>
      </c>
      <c r="W877" s="5"/>
      <c r="X877" s="27">
        <f t="shared" si="3"/>
        <v>1289</v>
      </c>
      <c r="Y877" s="28">
        <f t="shared" si="4"/>
        <v>0.1435416667</v>
      </c>
      <c r="Z877" s="27" t="str">
        <f t="shared" si="5"/>
        <v>SI</v>
      </c>
    </row>
    <row r="878">
      <c r="A878" s="23">
        <v>875.0</v>
      </c>
      <c r="B878" s="10" t="s">
        <v>1544</v>
      </c>
      <c r="C878" s="18">
        <v>43656.65516203704</v>
      </c>
      <c r="D878" s="18">
        <v>43661.59884259259</v>
      </c>
      <c r="E878" s="10" t="s">
        <v>39</v>
      </c>
      <c r="F878" s="23">
        <v>2.0</v>
      </c>
      <c r="G878" s="23">
        <v>1550.0</v>
      </c>
      <c r="H878" s="23">
        <v>92.0</v>
      </c>
      <c r="I878" s="23">
        <v>39.0</v>
      </c>
      <c r="J878" s="23">
        <v>3.0</v>
      </c>
      <c r="K878" s="23">
        <v>16.0</v>
      </c>
      <c r="L878" s="23">
        <v>28876.0</v>
      </c>
      <c r="M878" s="23">
        <v>11.11</v>
      </c>
      <c r="N878" s="23">
        <v>1000.0</v>
      </c>
      <c r="O878" s="23">
        <v>287.0</v>
      </c>
      <c r="P878" s="23">
        <v>0.0</v>
      </c>
      <c r="Q878" s="23">
        <v>0.0</v>
      </c>
      <c r="R878" s="23">
        <v>1.0</v>
      </c>
      <c r="S878" s="23">
        <v>28876.0</v>
      </c>
      <c r="T878" s="23">
        <v>11.11</v>
      </c>
      <c r="U878" s="23">
        <v>1728.0</v>
      </c>
      <c r="V878" s="23">
        <v>20.0</v>
      </c>
      <c r="W878" s="5"/>
      <c r="X878" s="27">
        <f t="shared" si="3"/>
        <v>58</v>
      </c>
      <c r="Y878" s="28">
        <f t="shared" si="4"/>
        <v>0.1995138889</v>
      </c>
      <c r="Z878" s="27" t="str">
        <f t="shared" si="5"/>
        <v/>
      </c>
    </row>
    <row r="879">
      <c r="A879" s="23">
        <v>876.0</v>
      </c>
      <c r="B879" s="10" t="s">
        <v>603</v>
      </c>
      <c r="C879" s="18">
        <v>43215.47708333333</v>
      </c>
      <c r="D879" s="18">
        <v>43661.64351851852</v>
      </c>
      <c r="E879" s="10" t="s">
        <v>35</v>
      </c>
      <c r="F879" s="23">
        <v>13.0</v>
      </c>
      <c r="G879" s="23">
        <v>1550.0</v>
      </c>
      <c r="H879" s="23">
        <v>47.0</v>
      </c>
      <c r="I879" s="23">
        <v>579.0</v>
      </c>
      <c r="J879" s="23">
        <v>89.0</v>
      </c>
      <c r="K879" s="23">
        <v>364.0</v>
      </c>
      <c r="L879" s="23">
        <v>3685.0</v>
      </c>
      <c r="M879" s="23">
        <v>0.0</v>
      </c>
      <c r="N879" s="23">
        <v>1354.0</v>
      </c>
      <c r="O879" s="23">
        <v>106.0</v>
      </c>
      <c r="P879" s="23">
        <v>7.0</v>
      </c>
      <c r="Q879" s="23">
        <v>1.0</v>
      </c>
      <c r="R879" s="23">
        <v>6.0</v>
      </c>
      <c r="S879" s="23">
        <v>3685.0</v>
      </c>
      <c r="T879" s="23">
        <v>0.0</v>
      </c>
      <c r="U879" s="23">
        <v>2041.0</v>
      </c>
      <c r="V879" s="23">
        <v>26.0</v>
      </c>
      <c r="W879" s="5"/>
      <c r="X879" s="27">
        <f t="shared" si="3"/>
        <v>1032</v>
      </c>
      <c r="Y879" s="28">
        <f t="shared" si="4"/>
        <v>0.154837963</v>
      </c>
      <c r="Z879" s="27" t="str">
        <f t="shared" si="5"/>
        <v>SI</v>
      </c>
    </row>
    <row r="880">
      <c r="A880" s="23">
        <v>877.0</v>
      </c>
      <c r="B880" s="10" t="s">
        <v>1547</v>
      </c>
      <c r="C880" s="18">
        <v>42799.398506944446</v>
      </c>
      <c r="D880" s="18">
        <v>43661.57208333333</v>
      </c>
      <c r="E880" s="10" t="s">
        <v>39</v>
      </c>
      <c r="F880" s="23">
        <v>6.0</v>
      </c>
      <c r="G880" s="23">
        <v>1550.0</v>
      </c>
      <c r="H880" s="23">
        <v>69.0</v>
      </c>
      <c r="I880" s="23">
        <v>107.0</v>
      </c>
      <c r="J880" s="23">
        <v>21.0</v>
      </c>
      <c r="K880" s="23">
        <v>78.0</v>
      </c>
      <c r="L880" s="23">
        <v>11805.0</v>
      </c>
      <c r="M880" s="23">
        <v>0.0</v>
      </c>
      <c r="N880" s="23">
        <v>1299.0</v>
      </c>
      <c r="O880" s="23">
        <v>78.0</v>
      </c>
      <c r="P880" s="23">
        <v>31.0</v>
      </c>
      <c r="Q880" s="23">
        <v>3.0</v>
      </c>
      <c r="R880" s="23">
        <v>38.0</v>
      </c>
      <c r="S880" s="23">
        <v>11805.0</v>
      </c>
      <c r="T880" s="23">
        <v>0.0</v>
      </c>
      <c r="U880" s="23">
        <v>1917.0</v>
      </c>
      <c r="V880" s="23">
        <v>21.0</v>
      </c>
      <c r="W880" s="5"/>
      <c r="X880" s="27">
        <f t="shared" si="3"/>
        <v>206</v>
      </c>
      <c r="Y880" s="28">
        <f t="shared" si="4"/>
        <v>0.2262731481</v>
      </c>
      <c r="Z880" s="27" t="str">
        <f t="shared" si="5"/>
        <v/>
      </c>
    </row>
    <row r="881">
      <c r="A881" s="23">
        <v>878.0</v>
      </c>
      <c r="B881" s="10" t="s">
        <v>1548</v>
      </c>
      <c r="C881" s="18">
        <v>43015.68659722222</v>
      </c>
      <c r="D881" s="18">
        <v>43642.393379629626</v>
      </c>
      <c r="E881" s="10" t="s">
        <v>39</v>
      </c>
      <c r="F881" s="23">
        <v>0.0</v>
      </c>
      <c r="G881" s="23">
        <v>1550.0</v>
      </c>
      <c r="H881" s="23">
        <v>73.0</v>
      </c>
      <c r="I881" s="23">
        <v>16.0</v>
      </c>
      <c r="J881" s="23">
        <v>4.0</v>
      </c>
      <c r="K881" s="23">
        <v>24.0</v>
      </c>
      <c r="L881" s="23">
        <v>21939.0</v>
      </c>
      <c r="M881" s="23">
        <v>0.0</v>
      </c>
      <c r="N881" s="23">
        <v>972.0</v>
      </c>
      <c r="O881" s="23">
        <v>220.0</v>
      </c>
      <c r="P881" s="23">
        <v>0.0</v>
      </c>
      <c r="Q881" s="23">
        <v>0.0</v>
      </c>
      <c r="R881" s="23">
        <v>2.0</v>
      </c>
      <c r="S881" s="23">
        <v>21939.0</v>
      </c>
      <c r="T881" s="23">
        <v>0.0</v>
      </c>
      <c r="U881" s="23">
        <v>1770.0</v>
      </c>
      <c r="V881" s="23">
        <v>25.0</v>
      </c>
      <c r="W881" s="5"/>
      <c r="X881" s="27">
        <f t="shared" si="3"/>
        <v>44</v>
      </c>
      <c r="Y881" s="28">
        <f t="shared" si="4"/>
        <v>19.40497685</v>
      </c>
      <c r="Z881" s="27" t="str">
        <f t="shared" si="5"/>
        <v/>
      </c>
    </row>
    <row r="882">
      <c r="A882" s="23">
        <v>879.0</v>
      </c>
      <c r="B882" s="10" t="s">
        <v>179</v>
      </c>
      <c r="C882" s="18">
        <v>41497.26292824074</v>
      </c>
      <c r="D882" s="18">
        <v>43660.7993287037</v>
      </c>
      <c r="E882" s="10" t="s">
        <v>39</v>
      </c>
      <c r="F882" s="23">
        <v>0.0</v>
      </c>
      <c r="G882" s="23">
        <v>1550.0</v>
      </c>
      <c r="H882" s="23">
        <v>113.0</v>
      </c>
      <c r="I882" s="23">
        <v>266.0</v>
      </c>
      <c r="J882" s="23">
        <v>22.0</v>
      </c>
      <c r="K882" s="23">
        <v>220.0</v>
      </c>
      <c r="L882" s="23">
        <v>6720.0</v>
      </c>
      <c r="M882" s="23">
        <v>0.0</v>
      </c>
      <c r="N882" s="23">
        <v>1298.0</v>
      </c>
      <c r="O882" s="23">
        <v>87.0</v>
      </c>
      <c r="P882" s="23">
        <v>79.0</v>
      </c>
      <c r="Q882" s="23">
        <v>10.0</v>
      </c>
      <c r="R882" s="23">
        <v>78.0</v>
      </c>
      <c r="S882" s="23">
        <v>6720.0</v>
      </c>
      <c r="T882" s="23">
        <v>0.0</v>
      </c>
      <c r="U882" s="23">
        <v>1684.0</v>
      </c>
      <c r="V882" s="10" t="s">
        <v>36</v>
      </c>
      <c r="W882" s="5"/>
      <c r="X882" s="27">
        <f t="shared" si="3"/>
        <v>508</v>
      </c>
      <c r="Y882" s="28">
        <f t="shared" si="4"/>
        <v>0.9990277778</v>
      </c>
      <c r="Z882" s="27" t="str">
        <f t="shared" si="5"/>
        <v>SI</v>
      </c>
    </row>
    <row r="883">
      <c r="A883" s="23">
        <v>880.0</v>
      </c>
      <c r="B883" s="10" t="s">
        <v>1550</v>
      </c>
      <c r="C883" s="18">
        <v>43002.44290509259</v>
      </c>
      <c r="D883" s="18">
        <v>43661.69783564815</v>
      </c>
      <c r="E883" s="10" t="s">
        <v>39</v>
      </c>
      <c r="F883" s="23">
        <v>0.0</v>
      </c>
      <c r="G883" s="23">
        <v>1550.0</v>
      </c>
      <c r="H883" s="23">
        <v>154.0</v>
      </c>
      <c r="I883" s="23">
        <v>10.0</v>
      </c>
      <c r="J883" s="23">
        <v>0.0</v>
      </c>
      <c r="K883" s="23">
        <v>5.0</v>
      </c>
      <c r="L883" s="23">
        <v>11717.0</v>
      </c>
      <c r="M883" s="23">
        <v>0.0</v>
      </c>
      <c r="N883" s="23">
        <v>709.0</v>
      </c>
      <c r="O883" s="23">
        <v>275.0</v>
      </c>
      <c r="P883" s="23">
        <v>0.0</v>
      </c>
      <c r="Q883" s="23">
        <v>0.0</v>
      </c>
      <c r="R883" s="23">
        <v>2.0</v>
      </c>
      <c r="S883" s="23">
        <v>11717.0</v>
      </c>
      <c r="T883" s="23">
        <v>0.0</v>
      </c>
      <c r="U883" s="23">
        <v>1340.0</v>
      </c>
      <c r="V883" s="23">
        <v>16.0</v>
      </c>
      <c r="W883" s="5"/>
      <c r="X883" s="27">
        <f t="shared" si="3"/>
        <v>15</v>
      </c>
      <c r="Y883" s="28">
        <f t="shared" si="4"/>
        <v>0.1005208333</v>
      </c>
      <c r="Z883" s="27" t="str">
        <f t="shared" si="5"/>
        <v/>
      </c>
    </row>
    <row r="884">
      <c r="A884" s="23">
        <v>881.0</v>
      </c>
      <c r="B884" s="10" t="s">
        <v>1552</v>
      </c>
      <c r="C884" s="18">
        <v>42970.4374537037</v>
      </c>
      <c r="D884" s="18">
        <v>43661.70995370371</v>
      </c>
      <c r="E884" s="10" t="s">
        <v>35</v>
      </c>
      <c r="F884" s="23">
        <v>20.0</v>
      </c>
      <c r="G884" s="23">
        <v>1550.0</v>
      </c>
      <c r="H884" s="23">
        <v>64.0</v>
      </c>
      <c r="I884" s="23">
        <v>164.0</v>
      </c>
      <c r="J884" s="23">
        <v>20.0</v>
      </c>
      <c r="K884" s="23">
        <v>127.0</v>
      </c>
      <c r="L884" s="23">
        <v>38218.0</v>
      </c>
      <c r="M884" s="23">
        <v>0.0</v>
      </c>
      <c r="N884" s="23">
        <v>1245.0</v>
      </c>
      <c r="O884" s="23">
        <v>107.0</v>
      </c>
      <c r="P884" s="23">
        <v>14.0</v>
      </c>
      <c r="Q884" s="23">
        <v>0.0</v>
      </c>
      <c r="R884" s="23">
        <v>8.0</v>
      </c>
      <c r="S884" s="23">
        <v>38218.0</v>
      </c>
      <c r="T884" s="23">
        <v>0.0</v>
      </c>
      <c r="U884" s="23">
        <v>1640.0</v>
      </c>
      <c r="V884" s="23">
        <v>20.0</v>
      </c>
      <c r="W884" s="5"/>
      <c r="X884" s="27">
        <f t="shared" si="3"/>
        <v>311</v>
      </c>
      <c r="Y884" s="28">
        <f t="shared" si="4"/>
        <v>0.08840277777</v>
      </c>
      <c r="Z884" s="27" t="str">
        <f t="shared" si="5"/>
        <v/>
      </c>
    </row>
    <row r="885">
      <c r="A885" s="23">
        <v>882.0</v>
      </c>
      <c r="B885" s="10" t="s">
        <v>1554</v>
      </c>
      <c r="C885" s="18">
        <v>43586.67587962963</v>
      </c>
      <c r="D885" s="18">
        <v>43661.7653587963</v>
      </c>
      <c r="E885" s="10" t="s">
        <v>39</v>
      </c>
      <c r="F885" s="23">
        <v>0.0</v>
      </c>
      <c r="G885" s="23">
        <v>1550.0</v>
      </c>
      <c r="H885" s="23">
        <v>240.0</v>
      </c>
      <c r="I885" s="23">
        <v>2.0</v>
      </c>
      <c r="J885" s="23">
        <v>0.0</v>
      </c>
      <c r="K885" s="23">
        <v>0.0</v>
      </c>
      <c r="L885" s="23">
        <v>1200.0</v>
      </c>
      <c r="M885" s="23">
        <v>0.0</v>
      </c>
      <c r="N885" s="10" t="s">
        <v>36</v>
      </c>
      <c r="O885" s="10" t="s">
        <v>36</v>
      </c>
      <c r="P885" s="23">
        <v>0.0</v>
      </c>
      <c r="Q885" s="23">
        <v>0.0</v>
      </c>
      <c r="R885" s="23">
        <v>0.0</v>
      </c>
      <c r="S885" s="10" t="s">
        <v>36</v>
      </c>
      <c r="T885" s="10" t="s">
        <v>36</v>
      </c>
      <c r="U885" s="23">
        <v>533.0</v>
      </c>
      <c r="V885" s="23">
        <v>22.0</v>
      </c>
      <c r="W885" s="5"/>
      <c r="X885" s="27">
        <f t="shared" si="3"/>
        <v>2</v>
      </c>
      <c r="Y885" s="28">
        <f t="shared" si="4"/>
        <v>0.03299768518</v>
      </c>
      <c r="Z885" s="27" t="str">
        <f t="shared" si="5"/>
        <v/>
      </c>
    </row>
    <row r="886">
      <c r="A886" s="23">
        <v>883.0</v>
      </c>
      <c r="B886" s="10" t="s">
        <v>1555</v>
      </c>
      <c r="C886" s="18">
        <v>42510.782858796294</v>
      </c>
      <c r="D886" s="18">
        <v>43462.79019675926</v>
      </c>
      <c r="E886" s="10" t="s">
        <v>39</v>
      </c>
      <c r="F886" s="23">
        <v>0.0</v>
      </c>
      <c r="G886" s="23">
        <v>1550.0</v>
      </c>
      <c r="H886" s="23">
        <v>97.0</v>
      </c>
      <c r="I886" s="23">
        <v>17.0</v>
      </c>
      <c r="J886" s="23">
        <v>0.0</v>
      </c>
      <c r="K886" s="23">
        <v>8.0</v>
      </c>
      <c r="L886" s="23">
        <v>44726.0</v>
      </c>
      <c r="M886" s="23">
        <v>0.0</v>
      </c>
      <c r="N886" s="10" t="s">
        <v>36</v>
      </c>
      <c r="O886" s="10" t="s">
        <v>36</v>
      </c>
      <c r="P886" s="23">
        <v>0.0</v>
      </c>
      <c r="Q886" s="23">
        <v>0.0</v>
      </c>
      <c r="R886" s="23">
        <v>0.0</v>
      </c>
      <c r="S886" s="10" t="s">
        <v>36</v>
      </c>
      <c r="T886" s="10" t="s">
        <v>36</v>
      </c>
      <c r="U886" s="23">
        <v>1590.0</v>
      </c>
      <c r="V886" s="10" t="s">
        <v>36</v>
      </c>
      <c r="W886" s="5"/>
      <c r="X886" s="27">
        <f t="shared" si="3"/>
        <v>25</v>
      </c>
      <c r="Y886" s="28">
        <f t="shared" si="4"/>
        <v>199.0081597</v>
      </c>
      <c r="Z886" s="27" t="str">
        <f t="shared" si="5"/>
        <v/>
      </c>
    </row>
    <row r="887">
      <c r="A887" s="23">
        <v>884.0</v>
      </c>
      <c r="B887" s="10" t="s">
        <v>1557</v>
      </c>
      <c r="C887" s="18">
        <v>43541.666238425925</v>
      </c>
      <c r="D887" s="18">
        <v>43661.694189814814</v>
      </c>
      <c r="E887" s="10" t="s">
        <v>39</v>
      </c>
      <c r="F887" s="23">
        <v>323.0</v>
      </c>
      <c r="G887" s="23">
        <v>1549.0</v>
      </c>
      <c r="H887" s="23">
        <v>35.0</v>
      </c>
      <c r="I887" s="23">
        <v>1718.0</v>
      </c>
      <c r="J887" s="23">
        <v>76.0</v>
      </c>
      <c r="K887" s="23">
        <v>1000.0</v>
      </c>
      <c r="L887" s="23">
        <v>49967.0</v>
      </c>
      <c r="M887" s="23">
        <v>2.62</v>
      </c>
      <c r="N887" s="23">
        <v>1498.0</v>
      </c>
      <c r="O887" s="23">
        <v>78.0</v>
      </c>
      <c r="P887" s="23">
        <v>83.0</v>
      </c>
      <c r="Q887" s="23">
        <v>2.0</v>
      </c>
      <c r="R887" s="23">
        <v>36.0</v>
      </c>
      <c r="S887" s="23">
        <v>49967.0</v>
      </c>
      <c r="T887" s="23">
        <v>2.62</v>
      </c>
      <c r="U887" s="23">
        <v>581.0</v>
      </c>
      <c r="V887" s="10" t="s">
        <v>36</v>
      </c>
      <c r="W887" s="5"/>
      <c r="X887" s="27">
        <f t="shared" si="3"/>
        <v>2794</v>
      </c>
      <c r="Y887" s="28">
        <f t="shared" si="4"/>
        <v>0.1041666667</v>
      </c>
      <c r="Z887" s="27" t="str">
        <f t="shared" si="5"/>
        <v/>
      </c>
    </row>
    <row r="888">
      <c r="A888" s="23">
        <v>885.0</v>
      </c>
      <c r="B888" s="10" t="s">
        <v>1559</v>
      </c>
      <c r="C888" s="18">
        <v>42888.59519675926</v>
      </c>
      <c r="D888" s="18">
        <v>43661.16886574074</v>
      </c>
      <c r="E888" s="10" t="s">
        <v>39</v>
      </c>
      <c r="F888" s="23">
        <v>2.0</v>
      </c>
      <c r="G888" s="23">
        <v>1549.0</v>
      </c>
      <c r="H888" s="23">
        <v>93.0</v>
      </c>
      <c r="I888" s="23">
        <v>185.0</v>
      </c>
      <c r="J888" s="23">
        <v>13.0</v>
      </c>
      <c r="K888" s="23">
        <v>131.0</v>
      </c>
      <c r="L888" s="23">
        <v>8136.0</v>
      </c>
      <c r="M888" s="23">
        <v>0.0</v>
      </c>
      <c r="N888" s="10" t="s">
        <v>36</v>
      </c>
      <c r="O888" s="10" t="s">
        <v>36</v>
      </c>
      <c r="P888" s="23">
        <v>0.0</v>
      </c>
      <c r="Q888" s="23">
        <v>0.0</v>
      </c>
      <c r="R888" s="23">
        <v>0.0</v>
      </c>
      <c r="S888" s="10" t="s">
        <v>36</v>
      </c>
      <c r="T888" s="10" t="s">
        <v>36</v>
      </c>
      <c r="U888" s="23">
        <v>950.0</v>
      </c>
      <c r="V888" s="10" t="s">
        <v>36</v>
      </c>
      <c r="W888" s="5"/>
      <c r="X888" s="27">
        <f t="shared" si="3"/>
        <v>329</v>
      </c>
      <c r="Y888" s="28">
        <f t="shared" si="4"/>
        <v>0.6294907407</v>
      </c>
      <c r="Z888" s="27" t="str">
        <f t="shared" si="5"/>
        <v/>
      </c>
    </row>
    <row r="889">
      <c r="A889" s="23">
        <v>886.0</v>
      </c>
      <c r="B889" s="10" t="s">
        <v>1560</v>
      </c>
      <c r="C889" s="18">
        <v>43645.15703703704</v>
      </c>
      <c r="D889" s="18">
        <v>43657.82266203704</v>
      </c>
      <c r="E889" s="10" t="s">
        <v>35</v>
      </c>
      <c r="F889" s="23">
        <v>0.0</v>
      </c>
      <c r="G889" s="23">
        <v>1548.0</v>
      </c>
      <c r="H889" s="23">
        <v>189.0</v>
      </c>
      <c r="I889" s="23">
        <v>4.0</v>
      </c>
      <c r="J889" s="23">
        <v>0.0</v>
      </c>
      <c r="K889" s="23">
        <v>0.0</v>
      </c>
      <c r="L889" s="23">
        <v>22255.0</v>
      </c>
      <c r="M889" s="23">
        <v>0.0</v>
      </c>
      <c r="N889" s="10" t="s">
        <v>36</v>
      </c>
      <c r="O889" s="10" t="s">
        <v>36</v>
      </c>
      <c r="P889" s="23">
        <v>0.0</v>
      </c>
      <c r="Q889" s="23">
        <v>0.0</v>
      </c>
      <c r="R889" s="23">
        <v>0.0</v>
      </c>
      <c r="S889" s="10" t="s">
        <v>36</v>
      </c>
      <c r="T889" s="10" t="s">
        <v>36</v>
      </c>
      <c r="U889" s="23">
        <v>1806.0</v>
      </c>
      <c r="V889" s="23">
        <v>29.0</v>
      </c>
      <c r="W889" s="5"/>
      <c r="X889" s="27">
        <f t="shared" si="3"/>
        <v>4</v>
      </c>
      <c r="Y889" s="28">
        <f t="shared" si="4"/>
        <v>3.975694444</v>
      </c>
      <c r="Z889" s="27" t="str">
        <f t="shared" si="5"/>
        <v/>
      </c>
    </row>
    <row r="890">
      <c r="A890" s="23">
        <v>887.0</v>
      </c>
      <c r="B890" s="10" t="s">
        <v>1562</v>
      </c>
      <c r="C890" s="18">
        <v>43624.25210648148</v>
      </c>
      <c r="D890" s="18">
        <v>43659.49949074074</v>
      </c>
      <c r="E890" s="10" t="s">
        <v>39</v>
      </c>
      <c r="F890" s="23">
        <v>0.0</v>
      </c>
      <c r="G890" s="23">
        <v>1548.0</v>
      </c>
      <c r="H890" s="23">
        <v>105.0</v>
      </c>
      <c r="I890" s="23">
        <v>9.0</v>
      </c>
      <c r="J890" s="23">
        <v>1.0</v>
      </c>
      <c r="K890" s="23">
        <v>3.0</v>
      </c>
      <c r="L890" s="23">
        <v>7913.0</v>
      </c>
      <c r="M890" s="23">
        <v>0.0</v>
      </c>
      <c r="N890" s="10" t="s">
        <v>36</v>
      </c>
      <c r="O890" s="10" t="s">
        <v>36</v>
      </c>
      <c r="P890" s="23">
        <v>0.0</v>
      </c>
      <c r="Q890" s="23">
        <v>0.0</v>
      </c>
      <c r="R890" s="23">
        <v>0.0</v>
      </c>
      <c r="S890" s="10" t="s">
        <v>36</v>
      </c>
      <c r="T890" s="10" t="s">
        <v>36</v>
      </c>
      <c r="U890" s="23">
        <v>1532.0</v>
      </c>
      <c r="V890" s="23">
        <v>16.0</v>
      </c>
      <c r="W890" s="5"/>
      <c r="X890" s="27">
        <f t="shared" si="3"/>
        <v>13</v>
      </c>
      <c r="Y890" s="28">
        <f t="shared" si="4"/>
        <v>2.298865741</v>
      </c>
      <c r="Z890" s="27" t="str">
        <f t="shared" si="5"/>
        <v/>
      </c>
    </row>
    <row r="891">
      <c r="A891" s="23">
        <v>888.0</v>
      </c>
      <c r="B891" s="10" t="s">
        <v>1563</v>
      </c>
      <c r="C891" s="18">
        <v>43567.52075231481</v>
      </c>
      <c r="D891" s="18">
        <v>43661.26055555556</v>
      </c>
      <c r="E891" s="10" t="s">
        <v>39</v>
      </c>
      <c r="F891" s="23">
        <v>2.0</v>
      </c>
      <c r="G891" s="23">
        <v>1547.0</v>
      </c>
      <c r="H891" s="23">
        <v>63.0</v>
      </c>
      <c r="I891" s="23">
        <v>76.0</v>
      </c>
      <c r="J891" s="23">
        <v>5.0</v>
      </c>
      <c r="K891" s="23">
        <v>48.0</v>
      </c>
      <c r="L891" s="23">
        <v>14025.0</v>
      </c>
      <c r="M891" s="23">
        <v>0.0</v>
      </c>
      <c r="N891" s="23">
        <v>940.0</v>
      </c>
      <c r="O891" s="23">
        <v>288.0</v>
      </c>
      <c r="P891" s="23">
        <v>0.0</v>
      </c>
      <c r="Q891" s="23">
        <v>0.0</v>
      </c>
      <c r="R891" s="23">
        <v>1.0</v>
      </c>
      <c r="S891" s="23">
        <v>14025.0</v>
      </c>
      <c r="T891" s="23">
        <v>0.0</v>
      </c>
      <c r="U891" s="23">
        <v>1579.0</v>
      </c>
      <c r="V891" s="23">
        <v>18.0</v>
      </c>
      <c r="W891" s="5"/>
      <c r="X891" s="27">
        <f t="shared" si="3"/>
        <v>129</v>
      </c>
      <c r="Y891" s="28">
        <f t="shared" si="4"/>
        <v>0.5378009259</v>
      </c>
      <c r="Z891" s="27" t="str">
        <f t="shared" si="5"/>
        <v/>
      </c>
    </row>
    <row r="892">
      <c r="A892" s="23">
        <v>889.0</v>
      </c>
      <c r="B892" s="10" t="s">
        <v>1565</v>
      </c>
      <c r="C892" s="18">
        <v>43635.35037037037</v>
      </c>
      <c r="D892" s="18">
        <v>43661.68821759259</v>
      </c>
      <c r="E892" s="10" t="s">
        <v>39</v>
      </c>
      <c r="F892" s="23">
        <v>9.0</v>
      </c>
      <c r="G892" s="23">
        <v>1547.0</v>
      </c>
      <c r="H892" s="23">
        <v>85.0</v>
      </c>
      <c r="I892" s="23">
        <v>25.0</v>
      </c>
      <c r="J892" s="23">
        <v>0.0</v>
      </c>
      <c r="K892" s="23">
        <v>2.0</v>
      </c>
      <c r="L892" s="23">
        <v>15475.0</v>
      </c>
      <c r="M892" s="23">
        <v>0.0</v>
      </c>
      <c r="N892" s="10" t="s">
        <v>36</v>
      </c>
      <c r="O892" s="10" t="s">
        <v>36</v>
      </c>
      <c r="P892" s="23">
        <v>0.0</v>
      </c>
      <c r="Q892" s="23">
        <v>0.0</v>
      </c>
      <c r="R892" s="23">
        <v>0.0</v>
      </c>
      <c r="S892" s="10" t="s">
        <v>36</v>
      </c>
      <c r="T892" s="10" t="s">
        <v>36</v>
      </c>
      <c r="U892" s="23">
        <v>1433.0</v>
      </c>
      <c r="V892" s="23">
        <v>18.0</v>
      </c>
      <c r="W892" s="5"/>
      <c r="X892" s="27">
        <f t="shared" si="3"/>
        <v>27</v>
      </c>
      <c r="Y892" s="28">
        <f t="shared" si="4"/>
        <v>0.1101388889</v>
      </c>
      <c r="Z892" s="27" t="str">
        <f t="shared" si="5"/>
        <v/>
      </c>
    </row>
    <row r="893">
      <c r="A893" s="23">
        <v>890.0</v>
      </c>
      <c r="B893" s="10" t="s">
        <v>1566</v>
      </c>
      <c r="C893" s="18">
        <v>42488.418854166666</v>
      </c>
      <c r="D893" s="18">
        <v>43638.238391203704</v>
      </c>
      <c r="E893" s="10" t="s">
        <v>39</v>
      </c>
      <c r="F893" s="23">
        <v>0.0</v>
      </c>
      <c r="G893" s="23">
        <v>1547.0</v>
      </c>
      <c r="H893" s="23">
        <v>68.0</v>
      </c>
      <c r="I893" s="23">
        <v>138.0</v>
      </c>
      <c r="J893" s="23">
        <v>10.0</v>
      </c>
      <c r="K893" s="23">
        <v>54.0</v>
      </c>
      <c r="L893" s="23">
        <v>4595.0</v>
      </c>
      <c r="M893" s="23">
        <v>0.0</v>
      </c>
      <c r="N893" s="23">
        <v>1484.0</v>
      </c>
      <c r="O893" s="23">
        <v>100.0</v>
      </c>
      <c r="P893" s="23">
        <v>70.0</v>
      </c>
      <c r="Q893" s="23">
        <v>2.0</v>
      </c>
      <c r="R893" s="23">
        <v>20.0</v>
      </c>
      <c r="S893" s="23">
        <v>4595.0</v>
      </c>
      <c r="T893" s="23">
        <v>0.0</v>
      </c>
      <c r="U893" s="23">
        <v>1785.0</v>
      </c>
      <c r="V893" s="23">
        <v>23.0</v>
      </c>
      <c r="W893" s="5"/>
      <c r="X893" s="27">
        <f t="shared" si="3"/>
        <v>202</v>
      </c>
      <c r="Y893" s="28">
        <f t="shared" si="4"/>
        <v>23.55996528</v>
      </c>
      <c r="Z893" s="27" t="str">
        <f t="shared" si="5"/>
        <v/>
      </c>
    </row>
    <row r="894">
      <c r="A894" s="23">
        <v>891.0</v>
      </c>
      <c r="B894" s="10" t="s">
        <v>1568</v>
      </c>
      <c r="C894" s="18">
        <v>40211.44802083333</v>
      </c>
      <c r="D894" s="18">
        <v>43652.75021990741</v>
      </c>
      <c r="E894" s="10" t="s">
        <v>39</v>
      </c>
      <c r="F894" s="23">
        <v>0.0</v>
      </c>
      <c r="G894" s="23">
        <v>1547.0</v>
      </c>
      <c r="H894" s="23">
        <v>78.0</v>
      </c>
      <c r="I894" s="23">
        <v>330.0</v>
      </c>
      <c r="J894" s="23">
        <v>38.0</v>
      </c>
      <c r="K894" s="23">
        <v>286.0</v>
      </c>
      <c r="L894" s="23">
        <v>37433.0</v>
      </c>
      <c r="M894" s="23">
        <v>0.0</v>
      </c>
      <c r="N894" s="23">
        <v>1327.0</v>
      </c>
      <c r="O894" s="23">
        <v>260.0</v>
      </c>
      <c r="P894" s="23">
        <v>2.0</v>
      </c>
      <c r="Q894" s="23">
        <v>0.0</v>
      </c>
      <c r="R894" s="23">
        <v>0.0</v>
      </c>
      <c r="S894" s="23">
        <v>37433.0</v>
      </c>
      <c r="T894" s="23">
        <v>0.0</v>
      </c>
      <c r="U894" s="23">
        <v>1836.0</v>
      </c>
      <c r="V894" s="23">
        <v>16.0</v>
      </c>
      <c r="W894" s="5"/>
      <c r="X894" s="27">
        <f t="shared" si="3"/>
        <v>654</v>
      </c>
      <c r="Y894" s="28">
        <f t="shared" si="4"/>
        <v>9.048136574</v>
      </c>
      <c r="Z894" s="27" t="str">
        <f t="shared" si="5"/>
        <v/>
      </c>
    </row>
    <row r="895">
      <c r="A895" s="23">
        <v>892.0</v>
      </c>
      <c r="B895" s="10" t="s">
        <v>1570</v>
      </c>
      <c r="C895" s="18">
        <v>42881.170335648145</v>
      </c>
      <c r="D895" s="18">
        <v>43610.40886574074</v>
      </c>
      <c r="E895" s="10" t="s">
        <v>39</v>
      </c>
      <c r="F895" s="23">
        <v>0.0</v>
      </c>
      <c r="G895" s="23">
        <v>1547.0</v>
      </c>
      <c r="H895" s="23">
        <v>72.0</v>
      </c>
      <c r="I895" s="23">
        <v>147.0</v>
      </c>
      <c r="J895" s="23">
        <v>12.0</v>
      </c>
      <c r="K895" s="23">
        <v>132.0</v>
      </c>
      <c r="L895" s="23">
        <v>5864.0</v>
      </c>
      <c r="M895" s="23">
        <v>0.0</v>
      </c>
      <c r="N895" s="10" t="s">
        <v>36</v>
      </c>
      <c r="O895" s="10" t="s">
        <v>36</v>
      </c>
      <c r="P895" s="23">
        <v>0.0</v>
      </c>
      <c r="Q895" s="23">
        <v>0.0</v>
      </c>
      <c r="R895" s="23">
        <v>0.0</v>
      </c>
      <c r="S895" s="10" t="s">
        <v>36</v>
      </c>
      <c r="T895" s="10" t="s">
        <v>36</v>
      </c>
      <c r="U895" s="23">
        <v>1111.0</v>
      </c>
      <c r="V895" s="10" t="s">
        <v>36</v>
      </c>
      <c r="W895" s="5"/>
      <c r="X895" s="27">
        <f t="shared" si="3"/>
        <v>291</v>
      </c>
      <c r="Y895" s="28">
        <f t="shared" si="4"/>
        <v>51.38949074</v>
      </c>
      <c r="Z895" s="27" t="str">
        <f t="shared" si="5"/>
        <v/>
      </c>
    </row>
    <row r="896">
      <c r="A896" s="23">
        <v>893.0</v>
      </c>
      <c r="B896" s="10" t="s">
        <v>152</v>
      </c>
      <c r="C896" s="18">
        <v>42861.411631944444</v>
      </c>
      <c r="D896" s="18">
        <v>43661.75803240741</v>
      </c>
      <c r="E896" s="10" t="s">
        <v>39</v>
      </c>
      <c r="F896" s="23">
        <v>12.0</v>
      </c>
      <c r="G896" s="23">
        <v>1546.0</v>
      </c>
      <c r="H896" s="23">
        <v>52.0</v>
      </c>
      <c r="I896" s="23">
        <v>353.0</v>
      </c>
      <c r="J896" s="23">
        <v>30.0</v>
      </c>
      <c r="K896" s="23">
        <v>339.0</v>
      </c>
      <c r="L896" s="23">
        <v>13228.0</v>
      </c>
      <c r="M896" s="23">
        <v>0.0</v>
      </c>
      <c r="N896" s="23">
        <v>1410.0</v>
      </c>
      <c r="O896" s="23">
        <v>71.0</v>
      </c>
      <c r="P896" s="23">
        <v>66.0</v>
      </c>
      <c r="Q896" s="23">
        <v>3.0</v>
      </c>
      <c r="R896" s="23">
        <v>47.0</v>
      </c>
      <c r="S896" s="23">
        <v>13228.0</v>
      </c>
      <c r="T896" s="23">
        <v>0.0</v>
      </c>
      <c r="U896" s="23">
        <v>1631.0</v>
      </c>
      <c r="V896" s="23">
        <v>25.0</v>
      </c>
      <c r="W896" s="5"/>
      <c r="X896" s="27">
        <f t="shared" si="3"/>
        <v>722</v>
      </c>
      <c r="Y896" s="28">
        <f t="shared" si="4"/>
        <v>0.04032407407</v>
      </c>
      <c r="Z896" s="27" t="str">
        <f t="shared" si="5"/>
        <v>SI</v>
      </c>
    </row>
    <row r="897">
      <c r="A897" s="23">
        <v>894.0</v>
      </c>
      <c r="B897" s="10" t="s">
        <v>1572</v>
      </c>
      <c r="C897" s="18">
        <v>42185.23900462963</v>
      </c>
      <c r="D897" s="18">
        <v>43660.270324074074</v>
      </c>
      <c r="E897" s="10" t="s">
        <v>39</v>
      </c>
      <c r="F897" s="23">
        <v>0.0</v>
      </c>
      <c r="G897" s="23">
        <v>1546.0</v>
      </c>
      <c r="H897" s="23">
        <v>122.0</v>
      </c>
      <c r="I897" s="23">
        <v>51.0</v>
      </c>
      <c r="J897" s="23">
        <v>0.0</v>
      </c>
      <c r="K897" s="23">
        <v>19.0</v>
      </c>
      <c r="L897" s="23">
        <v>15174.0</v>
      </c>
      <c r="M897" s="23">
        <v>0.0</v>
      </c>
      <c r="N897" s="23">
        <v>1279.0</v>
      </c>
      <c r="O897" s="23">
        <v>109.0</v>
      </c>
      <c r="P897" s="23">
        <v>21.0</v>
      </c>
      <c r="Q897" s="23">
        <v>0.0</v>
      </c>
      <c r="R897" s="23">
        <v>15.0</v>
      </c>
      <c r="S897" s="23">
        <v>15174.0</v>
      </c>
      <c r="T897" s="23">
        <v>0.0</v>
      </c>
      <c r="U897" s="23">
        <v>1502.0</v>
      </c>
      <c r="V897" s="23">
        <v>18.0</v>
      </c>
      <c r="W897" s="5"/>
      <c r="X897" s="27">
        <f t="shared" si="3"/>
        <v>70</v>
      </c>
      <c r="Y897" s="28">
        <f t="shared" si="4"/>
        <v>1.528032407</v>
      </c>
      <c r="Z897" s="27" t="str">
        <f t="shared" si="5"/>
        <v/>
      </c>
    </row>
    <row r="898">
      <c r="A898" s="23">
        <v>895.0</v>
      </c>
      <c r="B898" s="10" t="s">
        <v>1573</v>
      </c>
      <c r="C898" s="18">
        <v>43118.7990625</v>
      </c>
      <c r="D898" s="18">
        <v>43561.296423611115</v>
      </c>
      <c r="E898" s="10" t="s">
        <v>39</v>
      </c>
      <c r="F898" s="23">
        <v>0.0</v>
      </c>
      <c r="G898" s="23">
        <v>1546.0</v>
      </c>
      <c r="H898" s="23">
        <v>115.0</v>
      </c>
      <c r="I898" s="23">
        <v>20.0</v>
      </c>
      <c r="J898" s="23">
        <v>2.0</v>
      </c>
      <c r="K898" s="23">
        <v>8.0</v>
      </c>
      <c r="L898" s="23">
        <v>12521.0</v>
      </c>
      <c r="M898" s="23">
        <v>0.0</v>
      </c>
      <c r="N898" s="23">
        <v>860.0</v>
      </c>
      <c r="O898" s="23">
        <v>269.0</v>
      </c>
      <c r="P898" s="23">
        <v>0.0</v>
      </c>
      <c r="Q898" s="23">
        <v>0.0</v>
      </c>
      <c r="R898" s="23">
        <v>2.0</v>
      </c>
      <c r="S898" s="23">
        <v>12521.0</v>
      </c>
      <c r="T898" s="23">
        <v>0.0</v>
      </c>
      <c r="U898" s="23">
        <v>978.0</v>
      </c>
      <c r="V898" s="23">
        <v>16.0</v>
      </c>
      <c r="W898" s="5"/>
      <c r="X898" s="27">
        <f t="shared" si="3"/>
        <v>30</v>
      </c>
      <c r="Y898" s="28">
        <f t="shared" si="4"/>
        <v>100.5019329</v>
      </c>
      <c r="Z898" s="27" t="str">
        <f t="shared" si="5"/>
        <v/>
      </c>
    </row>
    <row r="899">
      <c r="A899" s="23">
        <v>896.0</v>
      </c>
      <c r="B899" s="10" t="s">
        <v>1575</v>
      </c>
      <c r="C899" s="18">
        <v>43573.721550925926</v>
      </c>
      <c r="D899" s="18">
        <v>43616.62244212963</v>
      </c>
      <c r="E899" s="10" t="s">
        <v>39</v>
      </c>
      <c r="F899" s="23">
        <v>0.0</v>
      </c>
      <c r="G899" s="23">
        <v>1546.0</v>
      </c>
      <c r="H899" s="23">
        <v>192.0</v>
      </c>
      <c r="I899" s="23">
        <v>4.0</v>
      </c>
      <c r="J899" s="23">
        <v>0.0</v>
      </c>
      <c r="K899" s="23">
        <v>0.0</v>
      </c>
      <c r="L899" s="23">
        <v>26572.0</v>
      </c>
      <c r="M899" s="23">
        <v>0.0</v>
      </c>
      <c r="N899" s="10" t="s">
        <v>36</v>
      </c>
      <c r="O899" s="10" t="s">
        <v>36</v>
      </c>
      <c r="P899" s="23">
        <v>0.0</v>
      </c>
      <c r="Q899" s="23">
        <v>0.0</v>
      </c>
      <c r="R899" s="23">
        <v>0.0</v>
      </c>
      <c r="S899" s="10" t="s">
        <v>36</v>
      </c>
      <c r="T899" s="10" t="s">
        <v>36</v>
      </c>
      <c r="U899" s="23">
        <v>1254.0</v>
      </c>
      <c r="V899" s="23">
        <v>17.0</v>
      </c>
      <c r="W899" s="5"/>
      <c r="X899" s="27">
        <f t="shared" si="3"/>
        <v>4</v>
      </c>
      <c r="Y899" s="28">
        <f t="shared" si="4"/>
        <v>45.17591435</v>
      </c>
      <c r="Z899" s="27" t="str">
        <f t="shared" si="5"/>
        <v/>
      </c>
    </row>
    <row r="900">
      <c r="A900" s="23">
        <v>897.0</v>
      </c>
      <c r="B900" s="10" t="s">
        <v>1577</v>
      </c>
      <c r="C900" s="18">
        <v>41527.33083333333</v>
      </c>
      <c r="D900" s="18">
        <v>43661.46436342593</v>
      </c>
      <c r="E900" s="10" t="s">
        <v>39</v>
      </c>
      <c r="F900" s="23">
        <v>2.0</v>
      </c>
      <c r="G900" s="23">
        <v>1546.0</v>
      </c>
      <c r="H900" s="23">
        <v>135.0</v>
      </c>
      <c r="I900" s="23">
        <v>336.0</v>
      </c>
      <c r="J900" s="23">
        <v>42.0</v>
      </c>
      <c r="K900" s="23">
        <v>282.0</v>
      </c>
      <c r="L900" s="23">
        <v>13928.0</v>
      </c>
      <c r="M900" s="23">
        <v>0.0</v>
      </c>
      <c r="N900" s="23">
        <v>1330.0</v>
      </c>
      <c r="O900" s="23">
        <v>137.0</v>
      </c>
      <c r="P900" s="23">
        <v>19.0</v>
      </c>
      <c r="Q900" s="23">
        <v>1.0</v>
      </c>
      <c r="R900" s="23">
        <v>12.0</v>
      </c>
      <c r="S900" s="23">
        <v>13928.0</v>
      </c>
      <c r="T900" s="23">
        <v>0.0</v>
      </c>
      <c r="U900" s="23">
        <v>1320.0</v>
      </c>
      <c r="V900" s="10" t="s">
        <v>36</v>
      </c>
      <c r="W900" s="5"/>
      <c r="X900" s="27">
        <f t="shared" si="3"/>
        <v>660</v>
      </c>
      <c r="Y900" s="28">
        <f t="shared" si="4"/>
        <v>0.3339930556</v>
      </c>
      <c r="Z900" s="27" t="str">
        <f t="shared" si="5"/>
        <v/>
      </c>
    </row>
    <row r="901">
      <c r="A901" s="23">
        <v>898.0</v>
      </c>
      <c r="B901" s="10" t="s">
        <v>1578</v>
      </c>
      <c r="C901" s="18">
        <v>42575.153275462966</v>
      </c>
      <c r="D901" s="18">
        <v>43605.46766203704</v>
      </c>
      <c r="E901" s="10" t="s">
        <v>39</v>
      </c>
      <c r="F901" s="23">
        <v>0.0</v>
      </c>
      <c r="G901" s="23">
        <v>1545.0</v>
      </c>
      <c r="H901" s="23">
        <v>106.0</v>
      </c>
      <c r="I901" s="23">
        <v>195.0</v>
      </c>
      <c r="J901" s="23">
        <v>6.0</v>
      </c>
      <c r="K901" s="23">
        <v>153.0</v>
      </c>
      <c r="L901" s="23">
        <v>51247.0</v>
      </c>
      <c r="M901" s="23">
        <v>0.0</v>
      </c>
      <c r="N901" s="23">
        <v>1516.0</v>
      </c>
      <c r="O901" s="23">
        <v>120.0</v>
      </c>
      <c r="P901" s="23">
        <v>28.0</v>
      </c>
      <c r="Q901" s="23">
        <v>0.0</v>
      </c>
      <c r="R901" s="23">
        <v>18.0</v>
      </c>
      <c r="S901" s="23">
        <v>51247.0</v>
      </c>
      <c r="T901" s="23">
        <v>0.0</v>
      </c>
      <c r="U901" s="23">
        <v>1724.0</v>
      </c>
      <c r="V901" s="10" t="s">
        <v>36</v>
      </c>
      <c r="W901" s="5"/>
      <c r="X901" s="27">
        <f t="shared" si="3"/>
        <v>354</v>
      </c>
      <c r="Y901" s="28">
        <f t="shared" si="4"/>
        <v>56.33069444</v>
      </c>
      <c r="Z901" s="27" t="str">
        <f t="shared" si="5"/>
        <v/>
      </c>
    </row>
    <row r="902">
      <c r="A902" s="23">
        <v>899.0</v>
      </c>
      <c r="B902" s="10" t="s">
        <v>1580</v>
      </c>
      <c r="C902" s="18">
        <v>42842.389756944445</v>
      </c>
      <c r="D902" s="18">
        <v>43661.71853009259</v>
      </c>
      <c r="E902" s="10" t="s">
        <v>39</v>
      </c>
      <c r="F902" s="23">
        <v>8.0</v>
      </c>
      <c r="G902" s="23">
        <v>1545.0</v>
      </c>
      <c r="H902" s="23">
        <v>53.0</v>
      </c>
      <c r="I902" s="23">
        <v>802.0</v>
      </c>
      <c r="J902" s="23">
        <v>151.0</v>
      </c>
      <c r="K902" s="23">
        <v>839.0</v>
      </c>
      <c r="L902" s="23">
        <v>7122.0</v>
      </c>
      <c r="M902" s="23">
        <v>0.0</v>
      </c>
      <c r="N902" s="23">
        <v>1326.0</v>
      </c>
      <c r="O902" s="23">
        <v>171.0</v>
      </c>
      <c r="P902" s="23">
        <v>3.0</v>
      </c>
      <c r="Q902" s="23">
        <v>0.0</v>
      </c>
      <c r="R902" s="23">
        <v>3.0</v>
      </c>
      <c r="S902" s="23">
        <v>7122.0</v>
      </c>
      <c r="T902" s="23">
        <v>0.0</v>
      </c>
      <c r="U902" s="23">
        <v>1251.0</v>
      </c>
      <c r="V902" s="10" t="s">
        <v>36</v>
      </c>
      <c r="W902" s="5"/>
      <c r="X902" s="27">
        <f t="shared" si="3"/>
        <v>1792</v>
      </c>
      <c r="Y902" s="28">
        <f t="shared" si="4"/>
        <v>0.07982638889</v>
      </c>
      <c r="Z902" s="27" t="str">
        <f t="shared" si="5"/>
        <v/>
      </c>
    </row>
    <row r="903">
      <c r="A903" s="23">
        <v>900.0</v>
      </c>
      <c r="B903" s="10" t="s">
        <v>1581</v>
      </c>
      <c r="C903" s="18">
        <v>41531.19295138889</v>
      </c>
      <c r="D903" s="18">
        <v>43540.22678240741</v>
      </c>
      <c r="E903" s="10" t="s">
        <v>39</v>
      </c>
      <c r="F903" s="23">
        <v>0.0</v>
      </c>
      <c r="G903" s="23">
        <v>1545.0</v>
      </c>
      <c r="H903" s="23">
        <v>46.0</v>
      </c>
      <c r="I903" s="23">
        <v>401.0</v>
      </c>
      <c r="J903" s="23">
        <v>45.0</v>
      </c>
      <c r="K903" s="23">
        <v>318.0</v>
      </c>
      <c r="L903" s="23">
        <v>8254.0</v>
      </c>
      <c r="M903" s="23">
        <v>0.0</v>
      </c>
      <c r="N903" s="23">
        <v>1550.0</v>
      </c>
      <c r="O903" s="23">
        <v>220.0</v>
      </c>
      <c r="P903" s="23">
        <v>2.0</v>
      </c>
      <c r="Q903" s="23">
        <v>0.0</v>
      </c>
      <c r="R903" s="23">
        <v>0.0</v>
      </c>
      <c r="S903" s="23">
        <v>8254.0</v>
      </c>
      <c r="T903" s="23">
        <v>0.0</v>
      </c>
      <c r="U903" s="23">
        <v>1673.0</v>
      </c>
      <c r="V903" s="10" t="s">
        <v>36</v>
      </c>
      <c r="W903" s="5"/>
      <c r="X903" s="27">
        <f t="shared" si="3"/>
        <v>764</v>
      </c>
      <c r="Y903" s="28">
        <f t="shared" si="4"/>
        <v>121.5715741</v>
      </c>
      <c r="Z903" s="27" t="str">
        <f t="shared" si="5"/>
        <v/>
      </c>
    </row>
    <row r="904">
      <c r="A904" s="23">
        <v>901.0</v>
      </c>
      <c r="B904" s="10" t="s">
        <v>1583</v>
      </c>
      <c r="C904" s="18">
        <v>43287.55771990741</v>
      </c>
      <c r="D904" s="18">
        <v>43661.68585648148</v>
      </c>
      <c r="E904" s="10" t="s">
        <v>39</v>
      </c>
      <c r="F904" s="23">
        <v>7.0</v>
      </c>
      <c r="G904" s="23">
        <v>1545.0</v>
      </c>
      <c r="H904" s="23">
        <v>59.0</v>
      </c>
      <c r="I904" s="23">
        <v>374.0</v>
      </c>
      <c r="J904" s="23">
        <v>41.0</v>
      </c>
      <c r="K904" s="23">
        <v>328.0</v>
      </c>
      <c r="L904" s="23">
        <v>16924.0</v>
      </c>
      <c r="M904" s="23">
        <v>0.0</v>
      </c>
      <c r="N904" s="10" t="s">
        <v>36</v>
      </c>
      <c r="O904" s="10" t="s">
        <v>36</v>
      </c>
      <c r="P904" s="23">
        <v>0.0</v>
      </c>
      <c r="Q904" s="23">
        <v>0.0</v>
      </c>
      <c r="R904" s="23">
        <v>0.0</v>
      </c>
      <c r="S904" s="10" t="s">
        <v>36</v>
      </c>
      <c r="T904" s="10" t="s">
        <v>36</v>
      </c>
      <c r="U904" s="23">
        <v>1974.0</v>
      </c>
      <c r="V904" s="10" t="s">
        <v>36</v>
      </c>
      <c r="W904" s="5"/>
      <c r="X904" s="27">
        <f t="shared" si="3"/>
        <v>743</v>
      </c>
      <c r="Y904" s="28">
        <f t="shared" si="4"/>
        <v>0.1125</v>
      </c>
      <c r="Z904" s="27" t="str">
        <f t="shared" si="5"/>
        <v/>
      </c>
    </row>
    <row r="905">
      <c r="A905" s="23">
        <v>902.0</v>
      </c>
      <c r="B905" s="10" t="s">
        <v>584</v>
      </c>
      <c r="C905" s="18">
        <v>42850.53480324074</v>
      </c>
      <c r="D905" s="18">
        <v>43659.29530092593</v>
      </c>
      <c r="E905" s="10" t="s">
        <v>39</v>
      </c>
      <c r="F905" s="23">
        <v>0.0</v>
      </c>
      <c r="G905" s="23">
        <v>1545.0</v>
      </c>
      <c r="H905" s="23">
        <v>90.0</v>
      </c>
      <c r="I905" s="23">
        <v>136.0</v>
      </c>
      <c r="J905" s="23">
        <v>3.0</v>
      </c>
      <c r="K905" s="23">
        <v>83.0</v>
      </c>
      <c r="L905" s="23">
        <v>7350.0</v>
      </c>
      <c r="M905" s="23">
        <v>0.0</v>
      </c>
      <c r="N905" s="23">
        <v>1375.0</v>
      </c>
      <c r="O905" s="23">
        <v>238.0</v>
      </c>
      <c r="P905" s="23">
        <v>3.0</v>
      </c>
      <c r="Q905" s="23">
        <v>0.0</v>
      </c>
      <c r="R905" s="23">
        <v>1.0</v>
      </c>
      <c r="S905" s="23">
        <v>7350.0</v>
      </c>
      <c r="T905" s="23">
        <v>0.0</v>
      </c>
      <c r="U905" s="23">
        <v>1754.0</v>
      </c>
      <c r="V905" s="23">
        <v>18.0</v>
      </c>
      <c r="W905" s="5"/>
      <c r="X905" s="27">
        <f t="shared" si="3"/>
        <v>222</v>
      </c>
      <c r="Y905" s="28">
        <f t="shared" si="4"/>
        <v>2.503055556</v>
      </c>
      <c r="Z905" s="27" t="str">
        <f t="shared" si="5"/>
        <v>SI</v>
      </c>
    </row>
    <row r="906">
      <c r="A906" s="23">
        <v>903.0</v>
      </c>
      <c r="B906" s="10" t="s">
        <v>1585</v>
      </c>
      <c r="C906" s="18">
        <v>42890.42490740741</v>
      </c>
      <c r="D906" s="18">
        <v>43659.16423611111</v>
      </c>
      <c r="E906" s="10" t="s">
        <v>39</v>
      </c>
      <c r="F906" s="23">
        <v>16.0</v>
      </c>
      <c r="G906" s="23">
        <v>1544.0</v>
      </c>
      <c r="H906" s="23">
        <v>70.0</v>
      </c>
      <c r="I906" s="23">
        <v>284.0</v>
      </c>
      <c r="J906" s="23">
        <v>17.0</v>
      </c>
      <c r="K906" s="23">
        <v>224.0</v>
      </c>
      <c r="L906" s="23">
        <v>14553.0</v>
      </c>
      <c r="M906" s="23">
        <v>0.0</v>
      </c>
      <c r="N906" s="23">
        <v>1061.0</v>
      </c>
      <c r="O906" s="23">
        <v>169.0</v>
      </c>
      <c r="P906" s="23">
        <v>8.0</v>
      </c>
      <c r="Q906" s="23">
        <v>0.0</v>
      </c>
      <c r="R906" s="23">
        <v>2.0</v>
      </c>
      <c r="S906" s="23">
        <v>14553.0</v>
      </c>
      <c r="T906" s="23">
        <v>0.0</v>
      </c>
      <c r="U906" s="23">
        <v>2274.0</v>
      </c>
      <c r="V906" s="23">
        <v>25.0</v>
      </c>
      <c r="W906" s="5"/>
      <c r="X906" s="27">
        <f t="shared" si="3"/>
        <v>525</v>
      </c>
      <c r="Y906" s="28">
        <f t="shared" si="4"/>
        <v>2.63412037</v>
      </c>
      <c r="Z906" s="27" t="str">
        <f t="shared" si="5"/>
        <v/>
      </c>
    </row>
    <row r="907">
      <c r="A907" s="23">
        <v>904.0</v>
      </c>
      <c r="B907" s="10" t="s">
        <v>1587</v>
      </c>
      <c r="C907" s="18">
        <v>41080.78700231481</v>
      </c>
      <c r="D907" s="18">
        <v>43661.203993055555</v>
      </c>
      <c r="E907" s="10" t="s">
        <v>39</v>
      </c>
      <c r="F907" s="23">
        <v>0.0</v>
      </c>
      <c r="G907" s="23">
        <v>1544.0</v>
      </c>
      <c r="H907" s="23">
        <v>107.0</v>
      </c>
      <c r="I907" s="23">
        <v>27.0</v>
      </c>
      <c r="J907" s="23">
        <v>6.0</v>
      </c>
      <c r="K907" s="23">
        <v>28.0</v>
      </c>
      <c r="L907" s="23">
        <v>37955.0</v>
      </c>
      <c r="M907" s="23">
        <v>0.0</v>
      </c>
      <c r="N907" s="10" t="s">
        <v>36</v>
      </c>
      <c r="O907" s="10" t="s">
        <v>36</v>
      </c>
      <c r="P907" s="23">
        <v>0.0</v>
      </c>
      <c r="Q907" s="23">
        <v>0.0</v>
      </c>
      <c r="R907" s="23">
        <v>0.0</v>
      </c>
      <c r="S907" s="10" t="s">
        <v>36</v>
      </c>
      <c r="T907" s="10" t="s">
        <v>36</v>
      </c>
      <c r="U907" s="23">
        <v>1780.0</v>
      </c>
      <c r="V907" s="10" t="s">
        <v>36</v>
      </c>
      <c r="W907" s="5"/>
      <c r="X907" s="27">
        <f t="shared" si="3"/>
        <v>61</v>
      </c>
      <c r="Y907" s="28">
        <f t="shared" si="4"/>
        <v>0.5943634259</v>
      </c>
      <c r="Z907" s="27" t="str">
        <f t="shared" si="5"/>
        <v/>
      </c>
    </row>
    <row r="908">
      <c r="A908" s="23">
        <v>905.0</v>
      </c>
      <c r="B908" s="10" t="s">
        <v>1588</v>
      </c>
      <c r="C908" s="18">
        <v>42903.73917824074</v>
      </c>
      <c r="D908" s="18">
        <v>43661.657314814816</v>
      </c>
      <c r="E908" s="10" t="s">
        <v>39</v>
      </c>
      <c r="F908" s="23">
        <v>5.0</v>
      </c>
      <c r="G908" s="23">
        <v>1543.0</v>
      </c>
      <c r="H908" s="23">
        <v>82.0</v>
      </c>
      <c r="I908" s="23">
        <v>76.0</v>
      </c>
      <c r="J908" s="23">
        <v>7.0</v>
      </c>
      <c r="K908" s="23">
        <v>68.0</v>
      </c>
      <c r="L908" s="23">
        <v>21467.0</v>
      </c>
      <c r="M908" s="23">
        <v>0.0</v>
      </c>
      <c r="N908" s="23">
        <v>809.0</v>
      </c>
      <c r="O908" s="23">
        <v>223.0</v>
      </c>
      <c r="P908" s="23">
        <v>1.0</v>
      </c>
      <c r="Q908" s="23">
        <v>1.0</v>
      </c>
      <c r="R908" s="23">
        <v>1.0</v>
      </c>
      <c r="S908" s="23">
        <v>21467.0</v>
      </c>
      <c r="T908" s="23">
        <v>0.0</v>
      </c>
      <c r="U908" s="23">
        <v>1436.0</v>
      </c>
      <c r="V908" s="23">
        <v>16.0</v>
      </c>
      <c r="W908" s="5"/>
      <c r="X908" s="27">
        <f t="shared" si="3"/>
        <v>151</v>
      </c>
      <c r="Y908" s="28">
        <f t="shared" si="4"/>
        <v>0.1410416667</v>
      </c>
      <c r="Z908" s="27" t="str">
        <f t="shared" si="5"/>
        <v/>
      </c>
    </row>
    <row r="909">
      <c r="A909" s="23">
        <v>906.0</v>
      </c>
      <c r="B909" s="10" t="s">
        <v>1590</v>
      </c>
      <c r="C909" s="18">
        <v>43564.13644675926</v>
      </c>
      <c r="D909" s="18">
        <v>43661.67309027778</v>
      </c>
      <c r="E909" s="10" t="s">
        <v>39</v>
      </c>
      <c r="F909" s="23">
        <v>0.0</v>
      </c>
      <c r="G909" s="23">
        <v>1543.0</v>
      </c>
      <c r="H909" s="23">
        <v>85.0</v>
      </c>
      <c r="I909" s="23">
        <v>38.0</v>
      </c>
      <c r="J909" s="23">
        <v>5.0</v>
      </c>
      <c r="K909" s="23">
        <v>19.0</v>
      </c>
      <c r="L909" s="23">
        <v>19249.0</v>
      </c>
      <c r="M909" s="23">
        <v>0.0</v>
      </c>
      <c r="N909" s="10" t="s">
        <v>36</v>
      </c>
      <c r="O909" s="10" t="s">
        <v>36</v>
      </c>
      <c r="P909" s="23">
        <v>0.0</v>
      </c>
      <c r="Q909" s="23">
        <v>0.0</v>
      </c>
      <c r="R909" s="23">
        <v>0.0</v>
      </c>
      <c r="S909" s="10" t="s">
        <v>36</v>
      </c>
      <c r="T909" s="10" t="s">
        <v>36</v>
      </c>
      <c r="U909" s="23">
        <v>1638.0</v>
      </c>
      <c r="V909" s="23">
        <v>15.0</v>
      </c>
      <c r="W909" s="5"/>
      <c r="X909" s="27">
        <f t="shared" si="3"/>
        <v>62</v>
      </c>
      <c r="Y909" s="28">
        <f t="shared" si="4"/>
        <v>0.1252662037</v>
      </c>
      <c r="Z909" s="27" t="str">
        <f t="shared" si="5"/>
        <v/>
      </c>
    </row>
    <row r="910">
      <c r="A910" s="23">
        <v>907.0</v>
      </c>
      <c r="B910" s="10" t="s">
        <v>490</v>
      </c>
      <c r="C910" s="18">
        <v>41973.62362268518</v>
      </c>
      <c r="D910" s="18">
        <v>43661.706296296295</v>
      </c>
      <c r="E910" s="10" t="s">
        <v>39</v>
      </c>
      <c r="F910" s="23">
        <v>1.0</v>
      </c>
      <c r="G910" s="23">
        <v>1543.0</v>
      </c>
      <c r="H910" s="23">
        <v>76.0</v>
      </c>
      <c r="I910" s="23">
        <v>330.0</v>
      </c>
      <c r="J910" s="23">
        <v>29.0</v>
      </c>
      <c r="K910" s="23">
        <v>260.0</v>
      </c>
      <c r="L910" s="23">
        <v>23784.0</v>
      </c>
      <c r="M910" s="23">
        <v>66.67</v>
      </c>
      <c r="N910" s="10" t="s">
        <v>36</v>
      </c>
      <c r="O910" s="10" t="s">
        <v>36</v>
      </c>
      <c r="P910" s="23">
        <v>0.0</v>
      </c>
      <c r="Q910" s="23">
        <v>0.0</v>
      </c>
      <c r="R910" s="23">
        <v>0.0</v>
      </c>
      <c r="S910" s="10" t="s">
        <v>36</v>
      </c>
      <c r="T910" s="10" t="s">
        <v>36</v>
      </c>
      <c r="U910" s="23">
        <v>1449.0</v>
      </c>
      <c r="V910" s="10" t="s">
        <v>36</v>
      </c>
      <c r="W910" s="5"/>
      <c r="X910" s="27">
        <f t="shared" si="3"/>
        <v>619</v>
      </c>
      <c r="Y910" s="28">
        <f t="shared" si="4"/>
        <v>0.09206018518</v>
      </c>
      <c r="Z910" s="27" t="str">
        <f t="shared" si="5"/>
        <v>SI</v>
      </c>
    </row>
    <row r="911">
      <c r="A911" s="23">
        <v>908.0</v>
      </c>
      <c r="B911" s="10" t="s">
        <v>1592</v>
      </c>
      <c r="C911" s="18">
        <v>43586.61898148148</v>
      </c>
      <c r="D911" s="18">
        <v>43661.55019675926</v>
      </c>
      <c r="E911" s="10" t="s">
        <v>39</v>
      </c>
      <c r="F911" s="23">
        <v>5.0</v>
      </c>
      <c r="G911" s="23">
        <v>1542.0</v>
      </c>
      <c r="H911" s="23">
        <v>67.0</v>
      </c>
      <c r="I911" s="23">
        <v>33.0</v>
      </c>
      <c r="J911" s="23">
        <v>1.0</v>
      </c>
      <c r="K911" s="23">
        <v>20.0</v>
      </c>
      <c r="L911" s="23">
        <v>7450.0</v>
      </c>
      <c r="M911" s="23">
        <v>0.0</v>
      </c>
      <c r="N911" s="23">
        <v>890.0</v>
      </c>
      <c r="O911" s="23">
        <v>217.0</v>
      </c>
      <c r="P911" s="23">
        <v>1.0</v>
      </c>
      <c r="Q911" s="23">
        <v>0.0</v>
      </c>
      <c r="R911" s="23">
        <v>2.0</v>
      </c>
      <c r="S911" s="23">
        <v>7450.0</v>
      </c>
      <c r="T911" s="23">
        <v>0.0</v>
      </c>
      <c r="U911" s="23">
        <v>1586.0</v>
      </c>
      <c r="V911" s="23">
        <v>18.0</v>
      </c>
      <c r="W911" s="5"/>
      <c r="X911" s="27">
        <f t="shared" si="3"/>
        <v>54</v>
      </c>
      <c r="Y911" s="28">
        <f t="shared" si="4"/>
        <v>0.2481597222</v>
      </c>
      <c r="Z911" s="27" t="str">
        <f t="shared" si="5"/>
        <v/>
      </c>
    </row>
    <row r="912">
      <c r="A912" s="23">
        <v>909.0</v>
      </c>
      <c r="B912" s="10" t="s">
        <v>1594</v>
      </c>
      <c r="C912" s="18">
        <v>41295.79923611111</v>
      </c>
      <c r="D912" s="18">
        <v>43661.61875</v>
      </c>
      <c r="E912" s="10" t="s">
        <v>39</v>
      </c>
      <c r="F912" s="23">
        <v>55.0</v>
      </c>
      <c r="G912" s="23">
        <v>1542.0</v>
      </c>
      <c r="H912" s="23">
        <v>43.0</v>
      </c>
      <c r="I912" s="23">
        <v>673.0</v>
      </c>
      <c r="J912" s="23">
        <v>53.0</v>
      </c>
      <c r="K912" s="23">
        <v>494.0</v>
      </c>
      <c r="L912" s="23">
        <v>43256.0</v>
      </c>
      <c r="M912" s="23">
        <v>0.0</v>
      </c>
      <c r="N912" s="23">
        <v>1443.0</v>
      </c>
      <c r="O912" s="23">
        <v>71.0</v>
      </c>
      <c r="P912" s="23">
        <v>202.0</v>
      </c>
      <c r="Q912" s="23">
        <v>12.0</v>
      </c>
      <c r="R912" s="23">
        <v>169.0</v>
      </c>
      <c r="S912" s="23">
        <v>43256.0</v>
      </c>
      <c r="T912" s="23">
        <v>0.0</v>
      </c>
      <c r="U912" s="23">
        <v>2365.0</v>
      </c>
      <c r="V912" s="23">
        <v>20.0</v>
      </c>
      <c r="W912" s="5"/>
      <c r="X912" s="27">
        <f t="shared" si="3"/>
        <v>1220</v>
      </c>
      <c r="Y912" s="28">
        <f t="shared" si="4"/>
        <v>0.1796064815</v>
      </c>
      <c r="Z912" s="27" t="str">
        <f t="shared" si="5"/>
        <v/>
      </c>
    </row>
    <row r="913">
      <c r="A913" s="23">
        <v>910.0</v>
      </c>
      <c r="B913" s="10" t="s">
        <v>185</v>
      </c>
      <c r="C913" s="18">
        <v>42532.80425925926</v>
      </c>
      <c r="D913" s="18">
        <v>43661.619479166664</v>
      </c>
      <c r="E913" s="10" t="s">
        <v>39</v>
      </c>
      <c r="F913" s="23">
        <v>146.0</v>
      </c>
      <c r="G913" s="23">
        <v>1541.0</v>
      </c>
      <c r="H913" s="23">
        <v>27.0</v>
      </c>
      <c r="I913" s="23">
        <v>3517.0</v>
      </c>
      <c r="J913" s="23">
        <v>714.0</v>
      </c>
      <c r="K913" s="23">
        <v>2036.0</v>
      </c>
      <c r="L913" s="23">
        <v>3421.0</v>
      </c>
      <c r="M913" s="23">
        <v>0.0</v>
      </c>
      <c r="N913" s="23">
        <v>1434.0</v>
      </c>
      <c r="O913" s="23">
        <v>44.0</v>
      </c>
      <c r="P913" s="23">
        <v>656.0</v>
      </c>
      <c r="Q913" s="23">
        <v>101.0</v>
      </c>
      <c r="R913" s="23">
        <v>414.0</v>
      </c>
      <c r="S913" s="23">
        <v>3421.0</v>
      </c>
      <c r="T913" s="23">
        <v>0.0</v>
      </c>
      <c r="U913" s="23">
        <v>1938.0</v>
      </c>
      <c r="V913" s="23">
        <v>23.0</v>
      </c>
      <c r="W913" s="5"/>
      <c r="X913" s="27">
        <f t="shared" si="3"/>
        <v>6267</v>
      </c>
      <c r="Y913" s="28">
        <f t="shared" si="4"/>
        <v>0.1788773148</v>
      </c>
      <c r="Z913" s="27" t="str">
        <f t="shared" si="5"/>
        <v>SI</v>
      </c>
    </row>
    <row r="914">
      <c r="A914" s="23">
        <v>911.0</v>
      </c>
      <c r="B914" s="10" t="s">
        <v>1596</v>
      </c>
      <c r="C914" s="18">
        <v>43061.688159722224</v>
      </c>
      <c r="D914" s="18">
        <v>43661.70924768518</v>
      </c>
      <c r="E914" s="10" t="s">
        <v>39</v>
      </c>
      <c r="F914" s="23">
        <v>0.0</v>
      </c>
      <c r="G914" s="23">
        <v>1541.0</v>
      </c>
      <c r="H914" s="23">
        <v>85.0</v>
      </c>
      <c r="I914" s="23">
        <v>51.0</v>
      </c>
      <c r="J914" s="23">
        <v>5.0</v>
      </c>
      <c r="K914" s="23">
        <v>32.0</v>
      </c>
      <c r="L914" s="23">
        <v>6711.0</v>
      </c>
      <c r="M914" s="23">
        <v>0.0</v>
      </c>
      <c r="N914" s="10" t="s">
        <v>36</v>
      </c>
      <c r="O914" s="10" t="s">
        <v>36</v>
      </c>
      <c r="P914" s="23">
        <v>0.0</v>
      </c>
      <c r="Q914" s="23">
        <v>0.0</v>
      </c>
      <c r="R914" s="23">
        <v>0.0</v>
      </c>
      <c r="S914" s="10" t="s">
        <v>36</v>
      </c>
      <c r="T914" s="10" t="s">
        <v>36</v>
      </c>
      <c r="U914" s="23">
        <v>1666.0</v>
      </c>
      <c r="V914" s="10" t="s">
        <v>36</v>
      </c>
      <c r="W914" s="5"/>
      <c r="X914" s="27">
        <f t="shared" si="3"/>
        <v>88</v>
      </c>
      <c r="Y914" s="28">
        <f t="shared" si="4"/>
        <v>0.0891087963</v>
      </c>
      <c r="Z914" s="27" t="str">
        <f t="shared" si="5"/>
        <v/>
      </c>
    </row>
    <row r="915">
      <c r="A915" s="23">
        <v>912.0</v>
      </c>
      <c r="B915" s="10" t="s">
        <v>1597</v>
      </c>
      <c r="C915" s="18">
        <v>43330.35530092593</v>
      </c>
      <c r="D915" s="18">
        <v>43661.767592592594</v>
      </c>
      <c r="E915" s="10" t="s">
        <v>39</v>
      </c>
      <c r="F915" s="23">
        <v>8.0</v>
      </c>
      <c r="G915" s="23">
        <v>1540.0</v>
      </c>
      <c r="H915" s="23">
        <v>169.0</v>
      </c>
      <c r="I915" s="23">
        <v>4.0</v>
      </c>
      <c r="J915" s="23">
        <v>0.0</v>
      </c>
      <c r="K915" s="23">
        <v>6.0</v>
      </c>
      <c r="L915" s="23">
        <v>18384.0</v>
      </c>
      <c r="M915" s="23">
        <v>71.43</v>
      </c>
      <c r="N915" s="23">
        <v>1200.0</v>
      </c>
      <c r="O915" s="23">
        <v>350.0</v>
      </c>
      <c r="P915" s="23">
        <v>0.0</v>
      </c>
      <c r="Q915" s="23">
        <v>0.0</v>
      </c>
      <c r="R915" s="23">
        <v>2.0</v>
      </c>
      <c r="S915" s="23">
        <v>18384.0</v>
      </c>
      <c r="T915" s="23">
        <v>71.43</v>
      </c>
      <c r="U915" s="23">
        <v>1210.0</v>
      </c>
      <c r="V915" s="10" t="s">
        <v>36</v>
      </c>
      <c r="W915" s="5"/>
      <c r="X915" s="27">
        <f t="shared" si="3"/>
        <v>10</v>
      </c>
      <c r="Y915" s="28">
        <f t="shared" si="4"/>
        <v>0.03076388888</v>
      </c>
      <c r="Z915" s="27" t="str">
        <f t="shared" si="5"/>
        <v/>
      </c>
    </row>
    <row r="916">
      <c r="A916" s="23">
        <v>913.0</v>
      </c>
      <c r="B916" s="10" t="s">
        <v>127</v>
      </c>
      <c r="C916" s="18">
        <v>42232.31601851852</v>
      </c>
      <c r="D916" s="18">
        <v>43661.57413194444</v>
      </c>
      <c r="E916" s="10" t="s">
        <v>35</v>
      </c>
      <c r="F916" s="23">
        <v>54.0</v>
      </c>
      <c r="G916" s="23">
        <v>1540.0</v>
      </c>
      <c r="H916" s="23">
        <v>39.0</v>
      </c>
      <c r="I916" s="23">
        <v>2042.0</v>
      </c>
      <c r="J916" s="23">
        <v>298.0</v>
      </c>
      <c r="K916" s="23">
        <v>1710.0</v>
      </c>
      <c r="L916" s="23">
        <v>14508.0</v>
      </c>
      <c r="M916" s="23">
        <v>0.0</v>
      </c>
      <c r="N916" s="23">
        <v>1462.0</v>
      </c>
      <c r="O916" s="23">
        <v>84.0</v>
      </c>
      <c r="P916" s="23">
        <v>78.0</v>
      </c>
      <c r="Q916" s="23">
        <v>9.0</v>
      </c>
      <c r="R916" s="23">
        <v>46.0</v>
      </c>
      <c r="S916" s="23">
        <v>14508.0</v>
      </c>
      <c r="T916" s="23">
        <v>0.0</v>
      </c>
      <c r="U916" s="23">
        <v>2072.0</v>
      </c>
      <c r="V916" s="23">
        <v>23.0</v>
      </c>
      <c r="W916" s="5"/>
      <c r="X916" s="27">
        <f t="shared" si="3"/>
        <v>4050</v>
      </c>
      <c r="Y916" s="28">
        <f t="shared" si="4"/>
        <v>0.224224537</v>
      </c>
      <c r="Z916" s="27" t="str">
        <f t="shared" si="5"/>
        <v>SI</v>
      </c>
    </row>
    <row r="917">
      <c r="A917" s="23">
        <v>914.0</v>
      </c>
      <c r="B917" s="10" t="s">
        <v>1599</v>
      </c>
      <c r="C917" s="18">
        <v>42920.554502314815</v>
      </c>
      <c r="D917" s="18">
        <v>43661.75255787037</v>
      </c>
      <c r="E917" s="10" t="s">
        <v>39</v>
      </c>
      <c r="F917" s="23">
        <v>0.0</v>
      </c>
      <c r="G917" s="23">
        <v>1540.0</v>
      </c>
      <c r="H917" s="23">
        <v>105.0</v>
      </c>
      <c r="I917" s="23">
        <v>330.0</v>
      </c>
      <c r="J917" s="23">
        <v>46.0</v>
      </c>
      <c r="K917" s="23">
        <v>286.0</v>
      </c>
      <c r="L917" s="23">
        <v>10655.0</v>
      </c>
      <c r="M917" s="23">
        <v>0.0</v>
      </c>
      <c r="N917" s="23">
        <v>1346.0</v>
      </c>
      <c r="O917" s="23">
        <v>255.0</v>
      </c>
      <c r="P917" s="23">
        <v>1.0</v>
      </c>
      <c r="Q917" s="23">
        <v>0.0</v>
      </c>
      <c r="R917" s="23">
        <v>0.0</v>
      </c>
      <c r="S917" s="23">
        <v>10655.0</v>
      </c>
      <c r="T917" s="23">
        <v>0.0</v>
      </c>
      <c r="U917" s="23">
        <v>1824.0</v>
      </c>
      <c r="V917" s="23">
        <v>22.0</v>
      </c>
      <c r="W917" s="5"/>
      <c r="X917" s="27">
        <f t="shared" si="3"/>
        <v>662</v>
      </c>
      <c r="Y917" s="28">
        <f t="shared" si="4"/>
        <v>0.04579861111</v>
      </c>
      <c r="Z917" s="27" t="str">
        <f t="shared" si="5"/>
        <v/>
      </c>
    </row>
    <row r="918">
      <c r="A918" s="23">
        <v>915.0</v>
      </c>
      <c r="B918" s="10" t="s">
        <v>598</v>
      </c>
      <c r="C918" s="18">
        <v>41275.89</v>
      </c>
      <c r="D918" s="18">
        <v>43661.53854166667</v>
      </c>
      <c r="E918" s="10" t="s">
        <v>35</v>
      </c>
      <c r="F918" s="23">
        <v>19.0</v>
      </c>
      <c r="G918" s="23">
        <v>1539.0</v>
      </c>
      <c r="H918" s="23">
        <v>56.0</v>
      </c>
      <c r="I918" s="23">
        <v>1931.0</v>
      </c>
      <c r="J918" s="23">
        <v>190.0</v>
      </c>
      <c r="K918" s="23">
        <v>1203.0</v>
      </c>
      <c r="L918" s="23">
        <v>5145.0</v>
      </c>
      <c r="M918" s="23">
        <v>0.0</v>
      </c>
      <c r="N918" s="23">
        <v>1460.0</v>
      </c>
      <c r="O918" s="23">
        <v>73.0</v>
      </c>
      <c r="P918" s="23">
        <v>176.0</v>
      </c>
      <c r="Q918" s="23">
        <v>22.0</v>
      </c>
      <c r="R918" s="23">
        <v>101.0</v>
      </c>
      <c r="S918" s="23">
        <v>5145.0</v>
      </c>
      <c r="T918" s="23">
        <v>0.0</v>
      </c>
      <c r="U918" s="23">
        <v>1443.0</v>
      </c>
      <c r="V918" s="10" t="s">
        <v>36</v>
      </c>
      <c r="W918" s="5"/>
      <c r="X918" s="27">
        <f t="shared" si="3"/>
        <v>3324</v>
      </c>
      <c r="Y918" s="28">
        <f t="shared" si="4"/>
        <v>0.2598148148</v>
      </c>
      <c r="Z918" s="27" t="str">
        <f t="shared" si="5"/>
        <v>SI</v>
      </c>
    </row>
    <row r="919">
      <c r="A919" s="23">
        <v>916.0</v>
      </c>
      <c r="B919" s="10" t="s">
        <v>1602</v>
      </c>
      <c r="C919" s="18">
        <v>43043.31508101852</v>
      </c>
      <c r="D919" s="18">
        <v>43661.31914351852</v>
      </c>
      <c r="E919" s="10" t="s">
        <v>39</v>
      </c>
      <c r="F919" s="23">
        <v>0.0</v>
      </c>
      <c r="G919" s="23">
        <v>1539.0</v>
      </c>
      <c r="H919" s="23">
        <v>89.0</v>
      </c>
      <c r="I919" s="23">
        <v>67.0</v>
      </c>
      <c r="J919" s="23">
        <v>7.0</v>
      </c>
      <c r="K919" s="23">
        <v>76.0</v>
      </c>
      <c r="L919" s="23">
        <v>28822.0</v>
      </c>
      <c r="M919" s="23">
        <v>87.5</v>
      </c>
      <c r="N919" s="10" t="s">
        <v>36</v>
      </c>
      <c r="O919" s="10" t="s">
        <v>36</v>
      </c>
      <c r="P919" s="23">
        <v>0.0</v>
      </c>
      <c r="Q919" s="23">
        <v>0.0</v>
      </c>
      <c r="R919" s="23">
        <v>0.0</v>
      </c>
      <c r="S919" s="10" t="s">
        <v>36</v>
      </c>
      <c r="T919" s="10" t="s">
        <v>36</v>
      </c>
      <c r="U919" s="23">
        <v>2008.0</v>
      </c>
      <c r="V919" s="23">
        <v>23.0</v>
      </c>
      <c r="W919" s="5"/>
      <c r="X919" s="27">
        <f t="shared" si="3"/>
        <v>150</v>
      </c>
      <c r="Y919" s="28">
        <f t="shared" si="4"/>
        <v>0.479212963</v>
      </c>
      <c r="Z919" s="27" t="str">
        <f t="shared" si="5"/>
        <v/>
      </c>
    </row>
    <row r="920">
      <c r="A920" s="23">
        <v>917.0</v>
      </c>
      <c r="B920" s="10" t="s">
        <v>1603</v>
      </c>
      <c r="C920" s="18">
        <v>42975.10501157407</v>
      </c>
      <c r="D920" s="18">
        <v>43661.77447916667</v>
      </c>
      <c r="E920" s="10" t="s">
        <v>39</v>
      </c>
      <c r="F920" s="23">
        <v>7.0</v>
      </c>
      <c r="G920" s="23">
        <v>1539.0</v>
      </c>
      <c r="H920" s="23">
        <v>63.0</v>
      </c>
      <c r="I920" s="23">
        <v>215.0</v>
      </c>
      <c r="J920" s="23">
        <v>27.0</v>
      </c>
      <c r="K920" s="23">
        <v>100.0</v>
      </c>
      <c r="L920" s="23">
        <v>49547.0</v>
      </c>
      <c r="M920" s="23">
        <v>23.81</v>
      </c>
      <c r="N920" s="23">
        <v>1434.0</v>
      </c>
      <c r="O920" s="23">
        <v>107.0</v>
      </c>
      <c r="P920" s="23">
        <v>31.0</v>
      </c>
      <c r="Q920" s="23">
        <v>4.0</v>
      </c>
      <c r="R920" s="23">
        <v>18.0</v>
      </c>
      <c r="S920" s="23">
        <v>49547.0</v>
      </c>
      <c r="T920" s="23">
        <v>23.81</v>
      </c>
      <c r="U920" s="23">
        <v>2018.0</v>
      </c>
      <c r="V920" s="23">
        <v>29.0</v>
      </c>
      <c r="W920" s="5"/>
      <c r="X920" s="27">
        <f t="shared" si="3"/>
        <v>342</v>
      </c>
      <c r="Y920" s="28">
        <f t="shared" si="4"/>
        <v>0.02387731481</v>
      </c>
      <c r="Z920" s="27" t="str">
        <f t="shared" si="5"/>
        <v/>
      </c>
    </row>
    <row r="921">
      <c r="A921" s="23">
        <v>918.0</v>
      </c>
      <c r="B921" s="10" t="s">
        <v>620</v>
      </c>
      <c r="C921" s="18">
        <v>42863.75877314815</v>
      </c>
      <c r="D921" s="18">
        <v>43661.70033564815</v>
      </c>
      <c r="E921" s="10" t="s">
        <v>35</v>
      </c>
      <c r="F921" s="23">
        <v>42.0</v>
      </c>
      <c r="G921" s="23">
        <v>1538.0</v>
      </c>
      <c r="H921" s="23">
        <v>52.0</v>
      </c>
      <c r="I921" s="23">
        <v>502.0</v>
      </c>
      <c r="J921" s="23">
        <v>50.0</v>
      </c>
      <c r="K921" s="23">
        <v>309.0</v>
      </c>
      <c r="L921" s="23">
        <v>99576.0</v>
      </c>
      <c r="M921" s="23">
        <v>0.0</v>
      </c>
      <c r="N921" s="23">
        <v>1228.0</v>
      </c>
      <c r="O921" s="23">
        <v>139.0</v>
      </c>
      <c r="P921" s="23">
        <v>7.0</v>
      </c>
      <c r="Q921" s="23">
        <v>0.0</v>
      </c>
      <c r="R921" s="23">
        <v>6.0</v>
      </c>
      <c r="S921" s="23">
        <v>99576.0</v>
      </c>
      <c r="T921" s="23">
        <v>0.0</v>
      </c>
      <c r="U921" s="23">
        <v>1281.0</v>
      </c>
      <c r="V921" s="10" t="s">
        <v>36</v>
      </c>
      <c r="W921" s="5"/>
      <c r="X921" s="27">
        <f t="shared" si="3"/>
        <v>861</v>
      </c>
      <c r="Y921" s="28">
        <f t="shared" si="4"/>
        <v>0.09802083333</v>
      </c>
      <c r="Z921" s="27" t="str">
        <f t="shared" si="5"/>
        <v>SI</v>
      </c>
    </row>
    <row r="922">
      <c r="A922" s="23">
        <v>919.0</v>
      </c>
      <c r="B922" s="10" t="s">
        <v>1606</v>
      </c>
      <c r="C922" s="18">
        <v>42883.75855324074</v>
      </c>
      <c r="D922" s="18">
        <v>43661.665358796294</v>
      </c>
      <c r="E922" s="10" t="s">
        <v>35</v>
      </c>
      <c r="F922" s="23">
        <v>1.0</v>
      </c>
      <c r="G922" s="23">
        <v>1538.0</v>
      </c>
      <c r="H922" s="23">
        <v>88.0</v>
      </c>
      <c r="I922" s="23">
        <v>42.0</v>
      </c>
      <c r="J922" s="23">
        <v>4.0</v>
      </c>
      <c r="K922" s="23">
        <v>29.0</v>
      </c>
      <c r="L922" s="23">
        <v>32466.0</v>
      </c>
      <c r="M922" s="23">
        <v>0.0</v>
      </c>
      <c r="N922" s="23">
        <v>1295.0</v>
      </c>
      <c r="O922" s="23">
        <v>157.0</v>
      </c>
      <c r="P922" s="23">
        <v>6.0</v>
      </c>
      <c r="Q922" s="23">
        <v>1.0</v>
      </c>
      <c r="R922" s="23">
        <v>1.0</v>
      </c>
      <c r="S922" s="23">
        <v>32466.0</v>
      </c>
      <c r="T922" s="23">
        <v>0.0</v>
      </c>
      <c r="U922" s="23">
        <v>1201.0</v>
      </c>
      <c r="V922" s="23">
        <v>18.0</v>
      </c>
      <c r="W922" s="5"/>
      <c r="X922" s="27">
        <f t="shared" si="3"/>
        <v>75</v>
      </c>
      <c r="Y922" s="28">
        <f t="shared" si="4"/>
        <v>0.1329976852</v>
      </c>
      <c r="Z922" s="27" t="str">
        <f t="shared" si="5"/>
        <v/>
      </c>
    </row>
    <row r="923">
      <c r="A923" s="23">
        <v>920.0</v>
      </c>
      <c r="B923" s="10" t="s">
        <v>1607</v>
      </c>
      <c r="C923" s="18">
        <v>43033.03633101852</v>
      </c>
      <c r="D923" s="18">
        <v>43661.05931712963</v>
      </c>
      <c r="E923" s="10" t="s">
        <v>39</v>
      </c>
      <c r="F923" s="23">
        <v>4.0</v>
      </c>
      <c r="G923" s="23">
        <v>1538.0</v>
      </c>
      <c r="H923" s="23">
        <v>52.0</v>
      </c>
      <c r="I923" s="23">
        <v>350.0</v>
      </c>
      <c r="J923" s="23">
        <v>32.0</v>
      </c>
      <c r="K923" s="23">
        <v>331.0</v>
      </c>
      <c r="L923" s="23">
        <v>11089.0</v>
      </c>
      <c r="M923" s="23">
        <v>0.0</v>
      </c>
      <c r="N923" s="23">
        <v>1179.0</v>
      </c>
      <c r="O923" s="23">
        <v>153.0</v>
      </c>
      <c r="P923" s="23">
        <v>6.0</v>
      </c>
      <c r="Q923" s="23">
        <v>2.0</v>
      </c>
      <c r="R923" s="23">
        <v>8.0</v>
      </c>
      <c r="S923" s="23">
        <v>11089.0</v>
      </c>
      <c r="T923" s="23">
        <v>0.0</v>
      </c>
      <c r="U923" s="23">
        <v>1340.0</v>
      </c>
      <c r="V923" s="10" t="s">
        <v>36</v>
      </c>
      <c r="W923" s="5"/>
      <c r="X923" s="27">
        <f t="shared" si="3"/>
        <v>713</v>
      </c>
      <c r="Y923" s="28">
        <f t="shared" si="4"/>
        <v>0.7390393519</v>
      </c>
      <c r="Z923" s="27" t="str">
        <f t="shared" si="5"/>
        <v/>
      </c>
    </row>
    <row r="924">
      <c r="A924" s="23">
        <v>921.0</v>
      </c>
      <c r="B924" s="10" t="s">
        <v>401</v>
      </c>
      <c r="C924" s="18">
        <v>41859.39454861111</v>
      </c>
      <c r="D924" s="18">
        <v>43661.73150462963</v>
      </c>
      <c r="E924" s="10" t="s">
        <v>39</v>
      </c>
      <c r="F924" s="23">
        <v>9.0</v>
      </c>
      <c r="G924" s="23">
        <v>1537.0</v>
      </c>
      <c r="H924" s="23">
        <v>56.0</v>
      </c>
      <c r="I924" s="23">
        <v>361.0</v>
      </c>
      <c r="J924" s="23">
        <v>59.0</v>
      </c>
      <c r="K924" s="23">
        <v>271.0</v>
      </c>
      <c r="L924" s="23">
        <v>16264.0</v>
      </c>
      <c r="M924" s="23">
        <v>0.0</v>
      </c>
      <c r="N924" s="23">
        <v>1266.0</v>
      </c>
      <c r="O924" s="23">
        <v>180.0</v>
      </c>
      <c r="P924" s="23">
        <v>3.0</v>
      </c>
      <c r="Q924" s="23">
        <v>0.0</v>
      </c>
      <c r="R924" s="23">
        <v>1.0</v>
      </c>
      <c r="S924" s="23">
        <v>16264.0</v>
      </c>
      <c r="T924" s="23">
        <v>0.0</v>
      </c>
      <c r="U924" s="23">
        <v>1891.0</v>
      </c>
      <c r="V924" s="23">
        <v>24.0</v>
      </c>
      <c r="W924" s="5"/>
      <c r="X924" s="27">
        <f t="shared" si="3"/>
        <v>691</v>
      </c>
      <c r="Y924" s="28">
        <f t="shared" si="4"/>
        <v>0.06685185185</v>
      </c>
      <c r="Z924" s="27" t="str">
        <f t="shared" si="5"/>
        <v>SI</v>
      </c>
    </row>
    <row r="925">
      <c r="A925" s="23">
        <v>922.0</v>
      </c>
      <c r="B925" s="10" t="s">
        <v>1609</v>
      </c>
      <c r="C925" s="18">
        <v>43590.30021990741</v>
      </c>
      <c r="D925" s="18">
        <v>43661.343935185185</v>
      </c>
      <c r="E925" s="10" t="s">
        <v>39</v>
      </c>
      <c r="F925" s="23">
        <v>0.0</v>
      </c>
      <c r="G925" s="23">
        <v>1537.0</v>
      </c>
      <c r="H925" s="23">
        <v>208.0</v>
      </c>
      <c r="I925" s="23">
        <v>3.0</v>
      </c>
      <c r="J925" s="23">
        <v>0.0</v>
      </c>
      <c r="K925" s="23">
        <v>0.0</v>
      </c>
      <c r="L925" s="23">
        <v>7031.0</v>
      </c>
      <c r="M925" s="23">
        <v>0.0</v>
      </c>
      <c r="N925" s="10" t="s">
        <v>36</v>
      </c>
      <c r="O925" s="10" t="s">
        <v>36</v>
      </c>
      <c r="P925" s="23">
        <v>0.0</v>
      </c>
      <c r="Q925" s="23">
        <v>0.0</v>
      </c>
      <c r="R925" s="23">
        <v>0.0</v>
      </c>
      <c r="S925" s="10" t="s">
        <v>36</v>
      </c>
      <c r="T925" s="10" t="s">
        <v>36</v>
      </c>
      <c r="U925" s="23">
        <v>2081.0</v>
      </c>
      <c r="V925" s="23">
        <v>23.0</v>
      </c>
      <c r="W925" s="5"/>
      <c r="X925" s="27">
        <f t="shared" si="3"/>
        <v>3</v>
      </c>
      <c r="Y925" s="28">
        <f t="shared" si="4"/>
        <v>0.4544212963</v>
      </c>
      <c r="Z925" s="27" t="str">
        <f t="shared" si="5"/>
        <v/>
      </c>
    </row>
    <row r="926">
      <c r="A926" s="23">
        <v>923.0</v>
      </c>
      <c r="B926" s="10" t="s">
        <v>1611</v>
      </c>
      <c r="C926" s="18">
        <v>41910.575474537036</v>
      </c>
      <c r="D926" s="18">
        <v>43432.69157407407</v>
      </c>
      <c r="E926" s="10" t="s">
        <v>39</v>
      </c>
      <c r="F926" s="23">
        <v>0.0</v>
      </c>
      <c r="G926" s="23">
        <v>1536.0</v>
      </c>
      <c r="H926" s="23">
        <v>84.0</v>
      </c>
      <c r="I926" s="23">
        <v>62.0</v>
      </c>
      <c r="J926" s="23">
        <v>4.0</v>
      </c>
      <c r="K926" s="23">
        <v>47.0</v>
      </c>
      <c r="L926" s="23">
        <v>16355.0</v>
      </c>
      <c r="M926" s="23">
        <v>0.0</v>
      </c>
      <c r="N926" s="23">
        <v>1021.0</v>
      </c>
      <c r="O926" s="23">
        <v>218.0</v>
      </c>
      <c r="P926" s="23">
        <v>0.0</v>
      </c>
      <c r="Q926" s="23">
        <v>0.0</v>
      </c>
      <c r="R926" s="23">
        <v>4.0</v>
      </c>
      <c r="S926" s="23">
        <v>16355.0</v>
      </c>
      <c r="T926" s="23">
        <v>0.0</v>
      </c>
      <c r="U926" s="23">
        <v>1156.0</v>
      </c>
      <c r="V926" s="10" t="s">
        <v>36</v>
      </c>
      <c r="W926" s="5"/>
      <c r="X926" s="27">
        <f t="shared" si="3"/>
        <v>113</v>
      </c>
      <c r="Y926" s="28">
        <f t="shared" si="4"/>
        <v>229.1067824</v>
      </c>
      <c r="Z926" s="27" t="str">
        <f t="shared" si="5"/>
        <v/>
      </c>
    </row>
    <row r="927">
      <c r="A927" s="23">
        <v>924.0</v>
      </c>
      <c r="B927" s="10" t="s">
        <v>1613</v>
      </c>
      <c r="C927" s="18">
        <v>42822.178923611114</v>
      </c>
      <c r="D927" s="18">
        <v>43659.52726851852</v>
      </c>
      <c r="E927" s="10" t="s">
        <v>39</v>
      </c>
      <c r="F927" s="23">
        <v>0.0</v>
      </c>
      <c r="G927" s="23">
        <v>1536.0</v>
      </c>
      <c r="H927" s="23">
        <v>87.0</v>
      </c>
      <c r="I927" s="23">
        <v>100.0</v>
      </c>
      <c r="J927" s="23">
        <v>8.0</v>
      </c>
      <c r="K927" s="23">
        <v>75.0</v>
      </c>
      <c r="L927" s="23">
        <v>28623.0</v>
      </c>
      <c r="M927" s="23">
        <v>50.0</v>
      </c>
      <c r="N927" s="23">
        <v>1326.0</v>
      </c>
      <c r="O927" s="23">
        <v>112.0</v>
      </c>
      <c r="P927" s="23">
        <v>10.0</v>
      </c>
      <c r="Q927" s="23">
        <v>1.0</v>
      </c>
      <c r="R927" s="23">
        <v>8.0</v>
      </c>
      <c r="S927" s="23">
        <v>28623.0</v>
      </c>
      <c r="T927" s="23">
        <v>50.0</v>
      </c>
      <c r="U927" s="23">
        <v>1668.0</v>
      </c>
      <c r="V927" s="23">
        <v>15.0</v>
      </c>
      <c r="W927" s="5"/>
      <c r="X927" s="27">
        <f t="shared" si="3"/>
        <v>183</v>
      </c>
      <c r="Y927" s="28">
        <f t="shared" si="4"/>
        <v>2.271087963</v>
      </c>
      <c r="Z927" s="27" t="str">
        <f t="shared" si="5"/>
        <v/>
      </c>
    </row>
    <row r="928">
      <c r="A928" s="23">
        <v>925.0</v>
      </c>
      <c r="B928" s="10" t="s">
        <v>1614</v>
      </c>
      <c r="C928" s="18">
        <v>40810.7544212963</v>
      </c>
      <c r="D928" s="18">
        <v>43417.61832175926</v>
      </c>
      <c r="E928" s="10" t="s">
        <v>39</v>
      </c>
      <c r="F928" s="23">
        <v>0.0</v>
      </c>
      <c r="G928" s="23">
        <v>1536.0</v>
      </c>
      <c r="H928" s="23">
        <v>98.0</v>
      </c>
      <c r="I928" s="23">
        <v>713.0</v>
      </c>
      <c r="J928" s="23">
        <v>96.0</v>
      </c>
      <c r="K928" s="23">
        <v>641.0</v>
      </c>
      <c r="L928" s="23">
        <v>31267.0</v>
      </c>
      <c r="M928" s="23">
        <v>0.0</v>
      </c>
      <c r="N928" s="23">
        <v>1346.0</v>
      </c>
      <c r="O928" s="23">
        <v>140.0</v>
      </c>
      <c r="P928" s="23">
        <v>13.0</v>
      </c>
      <c r="Q928" s="23">
        <v>4.0</v>
      </c>
      <c r="R928" s="23">
        <v>19.0</v>
      </c>
      <c r="S928" s="23">
        <v>31267.0</v>
      </c>
      <c r="T928" s="23">
        <v>0.0</v>
      </c>
      <c r="U928" s="23">
        <v>1626.0</v>
      </c>
      <c r="V928" s="10" t="s">
        <v>36</v>
      </c>
      <c r="W928" s="5"/>
      <c r="X928" s="27">
        <f t="shared" si="3"/>
        <v>1450</v>
      </c>
      <c r="Y928" s="28">
        <f t="shared" si="4"/>
        <v>244.1800347</v>
      </c>
      <c r="Z928" s="27" t="str">
        <f t="shared" si="5"/>
        <v/>
      </c>
    </row>
    <row r="929">
      <c r="A929" s="23">
        <v>926.0</v>
      </c>
      <c r="B929" s="10" t="s">
        <v>1616</v>
      </c>
      <c r="C929" s="18">
        <v>43555.78461805556</v>
      </c>
      <c r="D929" s="18">
        <v>43661.56606481481</v>
      </c>
      <c r="E929" s="10" t="s">
        <v>35</v>
      </c>
      <c r="F929" s="23">
        <v>0.0</v>
      </c>
      <c r="G929" s="23">
        <v>1536.0</v>
      </c>
      <c r="H929" s="23">
        <v>53.0</v>
      </c>
      <c r="I929" s="23">
        <v>141.0</v>
      </c>
      <c r="J929" s="23">
        <v>23.0</v>
      </c>
      <c r="K929" s="23">
        <v>126.0</v>
      </c>
      <c r="L929" s="23">
        <v>20409.0</v>
      </c>
      <c r="M929" s="23">
        <v>0.0</v>
      </c>
      <c r="N929" s="10" t="s">
        <v>36</v>
      </c>
      <c r="O929" s="10" t="s">
        <v>36</v>
      </c>
      <c r="P929" s="23">
        <v>0.0</v>
      </c>
      <c r="Q929" s="23">
        <v>0.0</v>
      </c>
      <c r="R929" s="23">
        <v>0.0</v>
      </c>
      <c r="S929" s="10" t="s">
        <v>36</v>
      </c>
      <c r="T929" s="10" t="s">
        <v>36</v>
      </c>
      <c r="U929" s="23">
        <v>1330.0</v>
      </c>
      <c r="V929" s="23">
        <v>4.0</v>
      </c>
      <c r="W929" s="5"/>
      <c r="X929" s="27">
        <f t="shared" si="3"/>
        <v>290</v>
      </c>
      <c r="Y929" s="28">
        <f t="shared" si="4"/>
        <v>0.2322916667</v>
      </c>
      <c r="Z929" s="27" t="str">
        <f t="shared" si="5"/>
        <v/>
      </c>
    </row>
    <row r="930">
      <c r="A930" s="23">
        <v>927.0</v>
      </c>
      <c r="B930" s="10" t="s">
        <v>1618</v>
      </c>
      <c r="C930" s="18">
        <v>43557.71649305556</v>
      </c>
      <c r="D930" s="18">
        <v>43661.62318287037</v>
      </c>
      <c r="E930" s="10" t="s">
        <v>39</v>
      </c>
      <c r="F930" s="23">
        <v>0.0</v>
      </c>
      <c r="G930" s="23">
        <v>1535.0</v>
      </c>
      <c r="H930" s="23">
        <v>79.0</v>
      </c>
      <c r="I930" s="23">
        <v>180.0</v>
      </c>
      <c r="J930" s="23">
        <v>10.0</v>
      </c>
      <c r="K930" s="23">
        <v>134.0</v>
      </c>
      <c r="L930" s="23">
        <v>12558.0</v>
      </c>
      <c r="M930" s="23">
        <v>0.0</v>
      </c>
      <c r="N930" s="10" t="s">
        <v>36</v>
      </c>
      <c r="O930" s="10" t="s">
        <v>36</v>
      </c>
      <c r="P930" s="23">
        <v>0.0</v>
      </c>
      <c r="Q930" s="23">
        <v>0.0</v>
      </c>
      <c r="R930" s="23">
        <v>0.0</v>
      </c>
      <c r="S930" s="10" t="s">
        <v>36</v>
      </c>
      <c r="T930" s="10" t="s">
        <v>36</v>
      </c>
      <c r="U930" s="23">
        <v>1481.0</v>
      </c>
      <c r="V930" s="23">
        <v>19.0</v>
      </c>
      <c r="W930" s="5"/>
      <c r="X930" s="27">
        <f t="shared" si="3"/>
        <v>324</v>
      </c>
      <c r="Y930" s="28">
        <f t="shared" si="4"/>
        <v>0.1751736111</v>
      </c>
      <c r="Z930" s="27" t="str">
        <f t="shared" si="5"/>
        <v/>
      </c>
    </row>
    <row r="931">
      <c r="A931" s="23">
        <v>928.0</v>
      </c>
      <c r="B931" s="10" t="s">
        <v>1619</v>
      </c>
      <c r="C931" s="18">
        <v>43623.43761574074</v>
      </c>
      <c r="D931" s="18">
        <v>43661.643113425926</v>
      </c>
      <c r="E931" s="10" t="s">
        <v>39</v>
      </c>
      <c r="F931" s="23">
        <v>8.0</v>
      </c>
      <c r="G931" s="23">
        <v>1534.0</v>
      </c>
      <c r="H931" s="23">
        <v>120.0</v>
      </c>
      <c r="I931" s="23">
        <v>20.0</v>
      </c>
      <c r="J931" s="23">
        <v>0.0</v>
      </c>
      <c r="K931" s="23">
        <v>7.0</v>
      </c>
      <c r="L931" s="23">
        <v>20591.0</v>
      </c>
      <c r="M931" s="23">
        <v>0.0</v>
      </c>
      <c r="N931" s="23">
        <v>909.0</v>
      </c>
      <c r="O931" s="23">
        <v>285.0</v>
      </c>
      <c r="P931" s="23">
        <v>1.0</v>
      </c>
      <c r="Q931" s="23">
        <v>0.0</v>
      </c>
      <c r="R931" s="23">
        <v>0.0</v>
      </c>
      <c r="S931" s="23">
        <v>20591.0</v>
      </c>
      <c r="T931" s="23">
        <v>0.0</v>
      </c>
      <c r="U931" s="23">
        <v>2059.0</v>
      </c>
      <c r="V931" s="23">
        <v>30.0</v>
      </c>
      <c r="W931" s="5"/>
      <c r="X931" s="27">
        <f t="shared" si="3"/>
        <v>27</v>
      </c>
      <c r="Y931" s="28">
        <f t="shared" si="4"/>
        <v>0.1552430556</v>
      </c>
      <c r="Z931" s="27" t="str">
        <f t="shared" si="5"/>
        <v/>
      </c>
    </row>
    <row r="932">
      <c r="A932" s="23">
        <v>929.0</v>
      </c>
      <c r="B932" s="10" t="s">
        <v>1621</v>
      </c>
      <c r="C932" s="18">
        <v>43088.62541666667</v>
      </c>
      <c r="D932" s="18">
        <v>43660.76420138889</v>
      </c>
      <c r="E932" s="10" t="s">
        <v>39</v>
      </c>
      <c r="F932" s="23">
        <v>0.0</v>
      </c>
      <c r="G932" s="23">
        <v>1534.0</v>
      </c>
      <c r="H932" s="23">
        <v>132.0</v>
      </c>
      <c r="I932" s="23">
        <v>23.0</v>
      </c>
      <c r="J932" s="23">
        <v>1.0</v>
      </c>
      <c r="K932" s="23">
        <v>4.0</v>
      </c>
      <c r="L932" s="23">
        <v>8616.0</v>
      </c>
      <c r="M932" s="23">
        <v>0.0</v>
      </c>
      <c r="N932" s="10" t="s">
        <v>36</v>
      </c>
      <c r="O932" s="10" t="s">
        <v>36</v>
      </c>
      <c r="P932" s="23">
        <v>0.0</v>
      </c>
      <c r="Q932" s="23">
        <v>0.0</v>
      </c>
      <c r="R932" s="23">
        <v>0.0</v>
      </c>
      <c r="S932" s="10" t="s">
        <v>36</v>
      </c>
      <c r="T932" s="10" t="s">
        <v>36</v>
      </c>
      <c r="U932" s="23">
        <v>1877.0</v>
      </c>
      <c r="V932" s="10" t="s">
        <v>36</v>
      </c>
      <c r="W932" s="5"/>
      <c r="X932" s="27">
        <f t="shared" si="3"/>
        <v>28</v>
      </c>
      <c r="Y932" s="28">
        <f t="shared" si="4"/>
        <v>1.034155093</v>
      </c>
      <c r="Z932" s="27" t="str">
        <f t="shared" si="5"/>
        <v/>
      </c>
    </row>
    <row r="933">
      <c r="A933" s="23">
        <v>930.0</v>
      </c>
      <c r="B933" s="10" t="s">
        <v>1622</v>
      </c>
      <c r="C933" s="18">
        <v>42221.65353009259</v>
      </c>
      <c r="D933" s="18">
        <v>43315.86502314815</v>
      </c>
      <c r="E933" s="10" t="s">
        <v>39</v>
      </c>
      <c r="F933" s="23">
        <v>0.0</v>
      </c>
      <c r="G933" s="23">
        <v>1534.0</v>
      </c>
      <c r="H933" s="23">
        <v>102.0</v>
      </c>
      <c r="I933" s="23">
        <v>59.0</v>
      </c>
      <c r="J933" s="23">
        <v>6.0</v>
      </c>
      <c r="K933" s="23">
        <v>47.0</v>
      </c>
      <c r="L933" s="23">
        <v>14201.0</v>
      </c>
      <c r="M933" s="23">
        <v>0.0</v>
      </c>
      <c r="N933" s="23">
        <v>1300.0</v>
      </c>
      <c r="O933" s="23">
        <v>137.0</v>
      </c>
      <c r="P933" s="23">
        <v>3.0</v>
      </c>
      <c r="Q933" s="23">
        <v>1.0</v>
      </c>
      <c r="R933" s="23">
        <v>5.0</v>
      </c>
      <c r="S933" s="23">
        <v>14201.0</v>
      </c>
      <c r="T933" s="23">
        <v>0.0</v>
      </c>
      <c r="U933" s="23">
        <v>1822.0</v>
      </c>
      <c r="V933" s="10" t="s">
        <v>36</v>
      </c>
      <c r="W933" s="5"/>
      <c r="X933" s="27">
        <f t="shared" si="3"/>
        <v>112</v>
      </c>
      <c r="Y933" s="28">
        <f t="shared" si="4"/>
        <v>345.9333333</v>
      </c>
      <c r="Z933" s="27" t="str">
        <f t="shared" si="5"/>
        <v/>
      </c>
    </row>
    <row r="934">
      <c r="A934" s="23">
        <v>931.0</v>
      </c>
      <c r="B934" s="10" t="s">
        <v>1624</v>
      </c>
      <c r="C934" s="18">
        <v>42830.6037037037</v>
      </c>
      <c r="D934" s="18">
        <v>43661.61677083333</v>
      </c>
      <c r="E934" s="10" t="s">
        <v>39</v>
      </c>
      <c r="F934" s="23">
        <v>0.0</v>
      </c>
      <c r="G934" s="23">
        <v>1534.0</v>
      </c>
      <c r="H934" s="23">
        <v>128.0</v>
      </c>
      <c r="I934" s="23">
        <v>18.0</v>
      </c>
      <c r="J934" s="23">
        <v>1.0</v>
      </c>
      <c r="K934" s="23">
        <v>6.0</v>
      </c>
      <c r="L934" s="23">
        <v>18217.0</v>
      </c>
      <c r="M934" s="23">
        <v>0.0</v>
      </c>
      <c r="N934" s="10" t="s">
        <v>36</v>
      </c>
      <c r="O934" s="10" t="s">
        <v>36</v>
      </c>
      <c r="P934" s="23">
        <v>0.0</v>
      </c>
      <c r="Q934" s="23">
        <v>0.0</v>
      </c>
      <c r="R934" s="23">
        <v>0.0</v>
      </c>
      <c r="S934" s="10" t="s">
        <v>36</v>
      </c>
      <c r="T934" s="10" t="s">
        <v>36</v>
      </c>
      <c r="U934" s="23">
        <v>2536.0</v>
      </c>
      <c r="V934" s="23">
        <v>28.0</v>
      </c>
      <c r="W934" s="5"/>
      <c r="X934" s="27">
        <f t="shared" si="3"/>
        <v>25</v>
      </c>
      <c r="Y934" s="28">
        <f t="shared" si="4"/>
        <v>0.1815856481</v>
      </c>
      <c r="Z934" s="27" t="str">
        <f t="shared" si="5"/>
        <v/>
      </c>
    </row>
    <row r="935">
      <c r="A935" s="23">
        <v>932.0</v>
      </c>
      <c r="B935" s="10" t="s">
        <v>1626</v>
      </c>
      <c r="C935" s="18">
        <v>42856.70721064815</v>
      </c>
      <c r="D935" s="18">
        <v>43661.76013888889</v>
      </c>
      <c r="E935" s="10" t="s">
        <v>39</v>
      </c>
      <c r="F935" s="23">
        <v>8.0</v>
      </c>
      <c r="G935" s="23">
        <v>1533.0</v>
      </c>
      <c r="H935" s="23">
        <v>89.0</v>
      </c>
      <c r="I935" s="23">
        <v>30.0</v>
      </c>
      <c r="J935" s="23">
        <v>0.0</v>
      </c>
      <c r="K935" s="23">
        <v>11.0</v>
      </c>
      <c r="L935" s="23">
        <v>10864.0</v>
      </c>
      <c r="M935" s="23">
        <v>0.0</v>
      </c>
      <c r="N935" s="10" t="s">
        <v>36</v>
      </c>
      <c r="O935" s="10" t="s">
        <v>36</v>
      </c>
      <c r="P935" s="23">
        <v>0.0</v>
      </c>
      <c r="Q935" s="23">
        <v>0.0</v>
      </c>
      <c r="R935" s="23">
        <v>0.0</v>
      </c>
      <c r="S935" s="10" t="s">
        <v>36</v>
      </c>
      <c r="T935" s="10" t="s">
        <v>36</v>
      </c>
      <c r="U935" s="23">
        <v>1186.0</v>
      </c>
      <c r="V935" s="23">
        <v>13.0</v>
      </c>
      <c r="W935" s="5"/>
      <c r="X935" s="27">
        <f t="shared" si="3"/>
        <v>41</v>
      </c>
      <c r="Y935" s="28">
        <f t="shared" si="4"/>
        <v>0.03821759259</v>
      </c>
      <c r="Z935" s="27" t="str">
        <f t="shared" si="5"/>
        <v/>
      </c>
    </row>
    <row r="936">
      <c r="A936" s="23">
        <v>933.0</v>
      </c>
      <c r="B936" s="10" t="s">
        <v>1627</v>
      </c>
      <c r="C936" s="18">
        <v>42782.38900462963</v>
      </c>
      <c r="D936" s="18">
        <v>43661.71913194445</v>
      </c>
      <c r="E936" s="10" t="s">
        <v>39</v>
      </c>
      <c r="F936" s="23">
        <v>6.0</v>
      </c>
      <c r="G936" s="23">
        <v>1533.0</v>
      </c>
      <c r="H936" s="23">
        <v>90.0</v>
      </c>
      <c r="I936" s="23">
        <v>228.0</v>
      </c>
      <c r="J936" s="23">
        <v>22.0</v>
      </c>
      <c r="K936" s="23">
        <v>181.0</v>
      </c>
      <c r="L936" s="23">
        <v>56286.0</v>
      </c>
      <c r="M936" s="23">
        <v>0.0</v>
      </c>
      <c r="N936" s="23">
        <v>1391.0</v>
      </c>
      <c r="O936" s="23">
        <v>122.0</v>
      </c>
      <c r="P936" s="23">
        <v>11.0</v>
      </c>
      <c r="Q936" s="23">
        <v>1.0</v>
      </c>
      <c r="R936" s="23">
        <v>16.0</v>
      </c>
      <c r="S936" s="23">
        <v>56286.0</v>
      </c>
      <c r="T936" s="23">
        <v>0.0</v>
      </c>
      <c r="U936" s="23">
        <v>1949.0</v>
      </c>
      <c r="V936" s="10" t="s">
        <v>36</v>
      </c>
      <c r="W936" s="5"/>
      <c r="X936" s="27">
        <f t="shared" si="3"/>
        <v>431</v>
      </c>
      <c r="Y936" s="28">
        <f t="shared" si="4"/>
        <v>0.07922453703</v>
      </c>
      <c r="Z936" s="27" t="str">
        <f t="shared" si="5"/>
        <v/>
      </c>
    </row>
    <row r="937">
      <c r="A937" s="23">
        <v>934.0</v>
      </c>
      <c r="B937" s="10" t="s">
        <v>1629</v>
      </c>
      <c r="C937" s="18">
        <v>43556.57027777778</v>
      </c>
      <c r="D937" s="18">
        <v>43661.67383101852</v>
      </c>
      <c r="E937" s="10" t="s">
        <v>39</v>
      </c>
      <c r="F937" s="23">
        <v>17.0</v>
      </c>
      <c r="G937" s="23">
        <v>1533.0</v>
      </c>
      <c r="H937" s="23">
        <v>51.0</v>
      </c>
      <c r="I937" s="23">
        <v>117.0</v>
      </c>
      <c r="J937" s="23">
        <v>6.0</v>
      </c>
      <c r="K937" s="23">
        <v>62.0</v>
      </c>
      <c r="L937" s="23">
        <v>6247.0</v>
      </c>
      <c r="M937" s="23">
        <v>0.0</v>
      </c>
      <c r="N937" s="23">
        <v>889.0</v>
      </c>
      <c r="O937" s="23">
        <v>189.0</v>
      </c>
      <c r="P937" s="23">
        <v>1.0</v>
      </c>
      <c r="Q937" s="23">
        <v>1.0</v>
      </c>
      <c r="R937" s="23">
        <v>2.0</v>
      </c>
      <c r="S937" s="23">
        <v>6247.0</v>
      </c>
      <c r="T937" s="23">
        <v>0.0</v>
      </c>
      <c r="U937" s="23">
        <v>1797.0</v>
      </c>
      <c r="V937" s="23">
        <v>21.0</v>
      </c>
      <c r="W937" s="5"/>
      <c r="X937" s="27">
        <f t="shared" si="3"/>
        <v>185</v>
      </c>
      <c r="Y937" s="28">
        <f t="shared" si="4"/>
        <v>0.124525463</v>
      </c>
      <c r="Z937" s="27" t="str">
        <f t="shared" si="5"/>
        <v/>
      </c>
    </row>
    <row r="938">
      <c r="A938" s="23">
        <v>935.0</v>
      </c>
      <c r="B938" s="10" t="s">
        <v>233</v>
      </c>
      <c r="C938" s="18">
        <v>42856.44850694444</v>
      </c>
      <c r="D938" s="18">
        <v>43661.736342592594</v>
      </c>
      <c r="E938" s="10" t="s">
        <v>39</v>
      </c>
      <c r="F938" s="23">
        <v>3.0</v>
      </c>
      <c r="G938" s="23">
        <v>1533.0</v>
      </c>
      <c r="H938" s="23">
        <v>81.0</v>
      </c>
      <c r="I938" s="23">
        <v>291.0</v>
      </c>
      <c r="J938" s="23">
        <v>29.0</v>
      </c>
      <c r="K938" s="23">
        <v>155.0</v>
      </c>
      <c r="L938" s="23">
        <v>24761.0</v>
      </c>
      <c r="M938" s="23">
        <v>0.0</v>
      </c>
      <c r="N938" s="23">
        <v>1178.0</v>
      </c>
      <c r="O938" s="23">
        <v>237.0</v>
      </c>
      <c r="P938" s="23">
        <v>1.0</v>
      </c>
      <c r="Q938" s="23">
        <v>0.0</v>
      </c>
      <c r="R938" s="23">
        <v>2.0</v>
      </c>
      <c r="S938" s="23">
        <v>24761.0</v>
      </c>
      <c r="T938" s="23">
        <v>0.0</v>
      </c>
      <c r="U938" s="23">
        <v>1552.0</v>
      </c>
      <c r="V938" s="10" t="s">
        <v>36</v>
      </c>
      <c r="W938" s="5"/>
      <c r="X938" s="27">
        <f t="shared" si="3"/>
        <v>475</v>
      </c>
      <c r="Y938" s="28">
        <f t="shared" si="4"/>
        <v>0.06201388888</v>
      </c>
      <c r="Z938" s="27" t="str">
        <f t="shared" si="5"/>
        <v>SI</v>
      </c>
    </row>
    <row r="939">
      <c r="A939" s="23">
        <v>936.0</v>
      </c>
      <c r="B939" s="10" t="s">
        <v>548</v>
      </c>
      <c r="C939" s="18">
        <v>41880.724375</v>
      </c>
      <c r="D939" s="18">
        <v>43660.38924768518</v>
      </c>
      <c r="E939" s="10" t="s">
        <v>39</v>
      </c>
      <c r="F939" s="23">
        <v>6.0</v>
      </c>
      <c r="G939" s="23">
        <v>1531.0</v>
      </c>
      <c r="H939" s="23">
        <v>74.0</v>
      </c>
      <c r="I939" s="23">
        <v>96.0</v>
      </c>
      <c r="J939" s="23">
        <v>7.0</v>
      </c>
      <c r="K939" s="23">
        <v>67.0</v>
      </c>
      <c r="L939" s="23">
        <v>35285.0</v>
      </c>
      <c r="M939" s="23">
        <v>7.14</v>
      </c>
      <c r="N939" s="23">
        <v>1355.0</v>
      </c>
      <c r="O939" s="23">
        <v>230.0</v>
      </c>
      <c r="P939" s="23">
        <v>2.0</v>
      </c>
      <c r="Q939" s="23">
        <v>0.0</v>
      </c>
      <c r="R939" s="23">
        <v>4.0</v>
      </c>
      <c r="S939" s="23">
        <v>35285.0</v>
      </c>
      <c r="T939" s="23">
        <v>7.14</v>
      </c>
      <c r="U939" s="23">
        <v>1349.0</v>
      </c>
      <c r="V939" s="10" t="s">
        <v>36</v>
      </c>
      <c r="W939" s="5"/>
      <c r="X939" s="27">
        <f t="shared" si="3"/>
        <v>170</v>
      </c>
      <c r="Y939" s="28">
        <f t="shared" si="4"/>
        <v>1.409108796</v>
      </c>
      <c r="Z939" s="27" t="str">
        <f t="shared" si="5"/>
        <v>SI</v>
      </c>
    </row>
    <row r="940">
      <c r="A940" s="23">
        <v>937.0</v>
      </c>
      <c r="B940" s="10" t="s">
        <v>1632</v>
      </c>
      <c r="C940" s="18">
        <v>40785.399050925924</v>
      </c>
      <c r="D940" s="18">
        <v>43657.609131944446</v>
      </c>
      <c r="E940" s="10" t="s">
        <v>35</v>
      </c>
      <c r="F940" s="23">
        <v>0.0</v>
      </c>
      <c r="G940" s="23">
        <v>1531.0</v>
      </c>
      <c r="H940" s="23">
        <v>97.0</v>
      </c>
      <c r="I940" s="23">
        <v>237.0</v>
      </c>
      <c r="J940" s="23">
        <v>20.0</v>
      </c>
      <c r="K940" s="23">
        <v>172.0</v>
      </c>
      <c r="L940" s="23">
        <v>25203.0</v>
      </c>
      <c r="M940" s="23">
        <v>0.0</v>
      </c>
      <c r="N940" s="23">
        <v>1386.0</v>
      </c>
      <c r="O940" s="23">
        <v>214.0</v>
      </c>
      <c r="P940" s="23">
        <v>2.0</v>
      </c>
      <c r="Q940" s="23">
        <v>0.0</v>
      </c>
      <c r="R940" s="23">
        <v>0.0</v>
      </c>
      <c r="S940" s="23">
        <v>25203.0</v>
      </c>
      <c r="T940" s="23">
        <v>0.0</v>
      </c>
      <c r="U940" s="23">
        <v>1447.0</v>
      </c>
      <c r="V940" s="23">
        <v>8.0</v>
      </c>
      <c r="W940" s="5"/>
      <c r="X940" s="27">
        <f t="shared" si="3"/>
        <v>429</v>
      </c>
      <c r="Y940" s="28">
        <f t="shared" si="4"/>
        <v>4.189224537</v>
      </c>
      <c r="Z940" s="27" t="str">
        <f t="shared" si="5"/>
        <v/>
      </c>
    </row>
    <row r="941">
      <c r="A941" s="23">
        <v>938.0</v>
      </c>
      <c r="B941" s="10" t="s">
        <v>768</v>
      </c>
      <c r="C941" s="18">
        <v>42983.526504629626</v>
      </c>
      <c r="D941" s="18">
        <v>43661.595497685186</v>
      </c>
      <c r="E941" s="10" t="s">
        <v>39</v>
      </c>
      <c r="F941" s="23">
        <v>10.0</v>
      </c>
      <c r="G941" s="23">
        <v>1531.0</v>
      </c>
      <c r="H941" s="23">
        <v>65.0</v>
      </c>
      <c r="I941" s="23">
        <v>311.0</v>
      </c>
      <c r="J941" s="23">
        <v>18.0</v>
      </c>
      <c r="K941" s="23">
        <v>244.0</v>
      </c>
      <c r="L941" s="23">
        <v>29570.0</v>
      </c>
      <c r="M941" s="23">
        <v>12.2</v>
      </c>
      <c r="N941" s="23">
        <v>1352.0</v>
      </c>
      <c r="O941" s="23">
        <v>93.0</v>
      </c>
      <c r="P941" s="23">
        <v>24.0</v>
      </c>
      <c r="Q941" s="23">
        <v>1.0</v>
      </c>
      <c r="R941" s="23">
        <v>13.0</v>
      </c>
      <c r="S941" s="23">
        <v>29570.0</v>
      </c>
      <c r="T941" s="23">
        <v>12.2</v>
      </c>
      <c r="U941" s="23">
        <v>2102.0</v>
      </c>
      <c r="V941" s="23">
        <v>24.0</v>
      </c>
      <c r="W941" s="5"/>
      <c r="X941" s="27">
        <f t="shared" si="3"/>
        <v>573</v>
      </c>
      <c r="Y941" s="28">
        <f t="shared" si="4"/>
        <v>0.2028587963</v>
      </c>
      <c r="Z941" s="27" t="str">
        <f t="shared" si="5"/>
        <v>SI</v>
      </c>
    </row>
    <row r="942">
      <c r="A942" s="23">
        <v>939.0</v>
      </c>
      <c r="B942" s="10" t="s">
        <v>356</v>
      </c>
      <c r="C942" s="18">
        <v>43216.127604166664</v>
      </c>
      <c r="D942" s="18">
        <v>43661.742581018516</v>
      </c>
      <c r="E942" s="10" t="s">
        <v>39</v>
      </c>
      <c r="F942" s="23">
        <v>11.0</v>
      </c>
      <c r="G942" s="23">
        <v>1530.0</v>
      </c>
      <c r="H942" s="23">
        <v>72.0</v>
      </c>
      <c r="I942" s="23">
        <v>130.0</v>
      </c>
      <c r="J942" s="23">
        <v>10.0</v>
      </c>
      <c r="K942" s="23">
        <v>131.0</v>
      </c>
      <c r="L942" s="23">
        <v>22657.0</v>
      </c>
      <c r="M942" s="23">
        <v>0.0</v>
      </c>
      <c r="N942" s="23">
        <v>1245.0</v>
      </c>
      <c r="O942" s="23">
        <v>111.0</v>
      </c>
      <c r="P942" s="23">
        <v>12.0</v>
      </c>
      <c r="Q942" s="23">
        <v>1.0</v>
      </c>
      <c r="R942" s="23">
        <v>9.0</v>
      </c>
      <c r="S942" s="23">
        <v>22657.0</v>
      </c>
      <c r="T942" s="23">
        <v>0.0</v>
      </c>
      <c r="U942" s="23">
        <v>2216.0</v>
      </c>
      <c r="V942" s="23">
        <v>24.0</v>
      </c>
      <c r="W942" s="5"/>
      <c r="X942" s="27">
        <f t="shared" si="3"/>
        <v>271</v>
      </c>
      <c r="Y942" s="28">
        <f t="shared" si="4"/>
        <v>0.05577546296</v>
      </c>
      <c r="Z942" s="27" t="str">
        <f t="shared" si="5"/>
        <v>SI</v>
      </c>
    </row>
    <row r="943">
      <c r="A943" s="23">
        <v>940.0</v>
      </c>
      <c r="B943" s="10" t="s">
        <v>1635</v>
      </c>
      <c r="C943" s="18">
        <v>42900.34148148148</v>
      </c>
      <c r="D943" s="18">
        <v>43661.34391203704</v>
      </c>
      <c r="E943" s="10" t="s">
        <v>39</v>
      </c>
      <c r="F943" s="23">
        <v>4.0</v>
      </c>
      <c r="G943" s="23">
        <v>1530.0</v>
      </c>
      <c r="H943" s="23">
        <v>63.0</v>
      </c>
      <c r="I943" s="23">
        <v>330.0</v>
      </c>
      <c r="J943" s="23">
        <v>26.0</v>
      </c>
      <c r="K943" s="23">
        <v>240.0</v>
      </c>
      <c r="L943" s="23">
        <v>34108.0</v>
      </c>
      <c r="M943" s="23">
        <v>0.0</v>
      </c>
      <c r="N943" s="23">
        <v>1080.0</v>
      </c>
      <c r="O943" s="23">
        <v>152.0</v>
      </c>
      <c r="P943" s="23">
        <v>1.0</v>
      </c>
      <c r="Q943" s="23">
        <v>0.0</v>
      </c>
      <c r="R943" s="23">
        <v>6.0</v>
      </c>
      <c r="S943" s="23">
        <v>34108.0</v>
      </c>
      <c r="T943" s="23">
        <v>0.0</v>
      </c>
      <c r="U943" s="23">
        <v>1680.0</v>
      </c>
      <c r="V943" s="23">
        <v>22.0</v>
      </c>
      <c r="W943" s="5"/>
      <c r="X943" s="27">
        <f t="shared" si="3"/>
        <v>596</v>
      </c>
      <c r="Y943" s="28">
        <f t="shared" si="4"/>
        <v>0.4544444444</v>
      </c>
      <c r="Z943" s="27" t="str">
        <f t="shared" si="5"/>
        <v/>
      </c>
    </row>
    <row r="944">
      <c r="A944" s="23">
        <v>941.0</v>
      </c>
      <c r="B944" s="10" t="s">
        <v>1636</v>
      </c>
      <c r="C944" s="18">
        <v>43561.76164351852</v>
      </c>
      <c r="D944" s="18">
        <v>43661.724027777775</v>
      </c>
      <c r="E944" s="10" t="s">
        <v>35</v>
      </c>
      <c r="F944" s="23">
        <v>38.0</v>
      </c>
      <c r="G944" s="23">
        <v>1529.0</v>
      </c>
      <c r="H944" s="23">
        <v>37.0</v>
      </c>
      <c r="I944" s="23">
        <v>3122.0</v>
      </c>
      <c r="J944" s="23">
        <v>157.0</v>
      </c>
      <c r="K944" s="23">
        <v>2060.0</v>
      </c>
      <c r="L944" s="23">
        <v>9109.0</v>
      </c>
      <c r="M944" s="23">
        <v>0.0</v>
      </c>
      <c r="N944" s="23">
        <v>1143.0</v>
      </c>
      <c r="O944" s="23">
        <v>127.0</v>
      </c>
      <c r="P944" s="23">
        <v>4.0</v>
      </c>
      <c r="Q944" s="23">
        <v>0.0</v>
      </c>
      <c r="R944" s="23">
        <v>6.0</v>
      </c>
      <c r="S944" s="23">
        <v>9109.0</v>
      </c>
      <c r="T944" s="23">
        <v>0.0</v>
      </c>
      <c r="U944" s="23">
        <v>2214.0</v>
      </c>
      <c r="V944" s="23">
        <v>26.0</v>
      </c>
      <c r="W944" s="5"/>
      <c r="X944" s="27">
        <f t="shared" si="3"/>
        <v>5339</v>
      </c>
      <c r="Y944" s="28">
        <f t="shared" si="4"/>
        <v>0.0743287037</v>
      </c>
      <c r="Z944" s="27" t="str">
        <f t="shared" si="5"/>
        <v/>
      </c>
    </row>
    <row r="945">
      <c r="A945" s="23">
        <v>942.0</v>
      </c>
      <c r="B945" s="10" t="s">
        <v>1637</v>
      </c>
      <c r="C945" s="18">
        <v>42950.09862268518</v>
      </c>
      <c r="D945" s="18">
        <v>43661.59950231481</v>
      </c>
      <c r="E945" s="10" t="s">
        <v>35</v>
      </c>
      <c r="F945" s="23">
        <v>8.0</v>
      </c>
      <c r="G945" s="23">
        <v>1528.0</v>
      </c>
      <c r="H945" s="23">
        <v>85.0</v>
      </c>
      <c r="I945" s="23">
        <v>74.0</v>
      </c>
      <c r="J945" s="23">
        <v>3.0</v>
      </c>
      <c r="K945" s="23">
        <v>61.0</v>
      </c>
      <c r="L945" s="23">
        <v>31404.0</v>
      </c>
      <c r="M945" s="23">
        <v>0.0</v>
      </c>
      <c r="N945" s="10" t="s">
        <v>36</v>
      </c>
      <c r="O945" s="10" t="s">
        <v>36</v>
      </c>
      <c r="P945" s="23">
        <v>0.0</v>
      </c>
      <c r="Q945" s="23">
        <v>0.0</v>
      </c>
      <c r="R945" s="23">
        <v>0.0</v>
      </c>
      <c r="S945" s="10" t="s">
        <v>36</v>
      </c>
      <c r="T945" s="10" t="s">
        <v>36</v>
      </c>
      <c r="U945" s="23">
        <v>1753.0</v>
      </c>
      <c r="V945" s="10" t="s">
        <v>36</v>
      </c>
      <c r="W945" s="5"/>
      <c r="X945" s="27">
        <f t="shared" si="3"/>
        <v>138</v>
      </c>
      <c r="Y945" s="28">
        <f t="shared" si="4"/>
        <v>0.1988541667</v>
      </c>
      <c r="Z945" s="27" t="str">
        <f t="shared" si="5"/>
        <v/>
      </c>
    </row>
    <row r="946">
      <c r="A946" s="23">
        <v>943.0</v>
      </c>
      <c r="B946" s="10" t="s">
        <v>1639</v>
      </c>
      <c r="C946" s="18">
        <v>43456.79571759259</v>
      </c>
      <c r="D946" s="18">
        <v>43660.34261574074</v>
      </c>
      <c r="E946" s="10" t="s">
        <v>39</v>
      </c>
      <c r="F946" s="23">
        <v>0.0</v>
      </c>
      <c r="G946" s="23">
        <v>1528.0</v>
      </c>
      <c r="H946" s="23">
        <v>80.0</v>
      </c>
      <c r="I946" s="23">
        <v>77.0</v>
      </c>
      <c r="J946" s="23">
        <v>5.0</v>
      </c>
      <c r="K946" s="23">
        <v>48.0</v>
      </c>
      <c r="L946" s="23">
        <v>34766.0</v>
      </c>
      <c r="M946" s="23">
        <v>0.0</v>
      </c>
      <c r="N946" s="23">
        <v>1266.0</v>
      </c>
      <c r="O946" s="23">
        <v>262.0</v>
      </c>
      <c r="P946" s="23">
        <v>1.0</v>
      </c>
      <c r="Q946" s="23">
        <v>0.0</v>
      </c>
      <c r="R946" s="23">
        <v>2.0</v>
      </c>
      <c r="S946" s="23">
        <v>34766.0</v>
      </c>
      <c r="T946" s="23">
        <v>0.0</v>
      </c>
      <c r="U946" s="23">
        <v>1189.0</v>
      </c>
      <c r="V946" s="10" t="s">
        <v>36</v>
      </c>
      <c r="W946" s="5"/>
      <c r="X946" s="27">
        <f t="shared" si="3"/>
        <v>130</v>
      </c>
      <c r="Y946" s="28">
        <f t="shared" si="4"/>
        <v>1.455740741</v>
      </c>
      <c r="Z946" s="27" t="str">
        <f t="shared" si="5"/>
        <v/>
      </c>
    </row>
    <row r="947">
      <c r="A947" s="23">
        <v>944.0</v>
      </c>
      <c r="B947" s="10" t="s">
        <v>1640</v>
      </c>
      <c r="C947" s="18">
        <v>42186.77576388889</v>
      </c>
      <c r="D947" s="18">
        <v>43661.638090277775</v>
      </c>
      <c r="E947" s="10" t="s">
        <v>39</v>
      </c>
      <c r="F947" s="23">
        <v>1.0</v>
      </c>
      <c r="G947" s="23">
        <v>1528.0</v>
      </c>
      <c r="H947" s="23">
        <v>72.0</v>
      </c>
      <c r="I947" s="23">
        <v>260.0</v>
      </c>
      <c r="J947" s="23">
        <v>24.0</v>
      </c>
      <c r="K947" s="23">
        <v>111.0</v>
      </c>
      <c r="L947" s="23">
        <v>5066.0</v>
      </c>
      <c r="M947" s="23">
        <v>0.0</v>
      </c>
      <c r="N947" s="10" t="s">
        <v>36</v>
      </c>
      <c r="O947" s="10" t="s">
        <v>36</v>
      </c>
      <c r="P947" s="23">
        <v>0.0</v>
      </c>
      <c r="Q947" s="23">
        <v>0.0</v>
      </c>
      <c r="R947" s="23">
        <v>0.0</v>
      </c>
      <c r="S947" s="10" t="s">
        <v>36</v>
      </c>
      <c r="T947" s="10" t="s">
        <v>36</v>
      </c>
      <c r="U947" s="23">
        <v>1105.0</v>
      </c>
      <c r="V947" s="10" t="s">
        <v>36</v>
      </c>
      <c r="W947" s="5"/>
      <c r="X947" s="27">
        <f t="shared" si="3"/>
        <v>395</v>
      </c>
      <c r="Y947" s="28">
        <f t="shared" si="4"/>
        <v>0.1602662037</v>
      </c>
      <c r="Z947" s="27" t="str">
        <f t="shared" si="5"/>
        <v/>
      </c>
    </row>
    <row r="948">
      <c r="A948" s="23">
        <v>945.0</v>
      </c>
      <c r="B948" s="10" t="s">
        <v>1642</v>
      </c>
      <c r="C948" s="18">
        <v>42993.57488425926</v>
      </c>
      <c r="D948" s="18">
        <v>43661.430289351854</v>
      </c>
      <c r="E948" s="10" t="s">
        <v>35</v>
      </c>
      <c r="F948" s="23">
        <v>0.0</v>
      </c>
      <c r="G948" s="23">
        <v>1528.0</v>
      </c>
      <c r="H948" s="23">
        <v>163.0</v>
      </c>
      <c r="I948" s="23">
        <v>10.0</v>
      </c>
      <c r="J948" s="23">
        <v>1.0</v>
      </c>
      <c r="K948" s="23">
        <v>4.0</v>
      </c>
      <c r="L948" s="23">
        <v>13315.0</v>
      </c>
      <c r="M948" s="23">
        <v>0.0</v>
      </c>
      <c r="N948" s="10" t="s">
        <v>36</v>
      </c>
      <c r="O948" s="10" t="s">
        <v>36</v>
      </c>
      <c r="P948" s="23">
        <v>0.0</v>
      </c>
      <c r="Q948" s="23">
        <v>0.0</v>
      </c>
      <c r="R948" s="23">
        <v>0.0</v>
      </c>
      <c r="S948" s="10" t="s">
        <v>36</v>
      </c>
      <c r="T948" s="10" t="s">
        <v>36</v>
      </c>
      <c r="U948" s="23">
        <v>1937.0</v>
      </c>
      <c r="V948" s="10" t="s">
        <v>36</v>
      </c>
      <c r="W948" s="5"/>
      <c r="X948" s="27">
        <f t="shared" si="3"/>
        <v>15</v>
      </c>
      <c r="Y948" s="28">
        <f t="shared" si="4"/>
        <v>0.3680671296</v>
      </c>
      <c r="Z948" s="27" t="str">
        <f t="shared" si="5"/>
        <v/>
      </c>
    </row>
    <row r="949">
      <c r="A949" s="23">
        <v>946.0</v>
      </c>
      <c r="B949" s="10" t="s">
        <v>1644</v>
      </c>
      <c r="C949" s="18">
        <v>42995.436435185184</v>
      </c>
      <c r="D949" s="18">
        <v>43657.139814814815</v>
      </c>
      <c r="E949" s="10" t="s">
        <v>39</v>
      </c>
      <c r="F949" s="23">
        <v>0.0</v>
      </c>
      <c r="G949" s="23">
        <v>1528.0</v>
      </c>
      <c r="H949" s="23">
        <v>97.0</v>
      </c>
      <c r="I949" s="23">
        <v>90.0</v>
      </c>
      <c r="J949" s="23">
        <v>6.0</v>
      </c>
      <c r="K949" s="23">
        <v>54.0</v>
      </c>
      <c r="L949" s="23">
        <v>12942.0</v>
      </c>
      <c r="M949" s="23">
        <v>0.0</v>
      </c>
      <c r="N949" s="10" t="s">
        <v>36</v>
      </c>
      <c r="O949" s="10" t="s">
        <v>36</v>
      </c>
      <c r="P949" s="23">
        <v>0.0</v>
      </c>
      <c r="Q949" s="23">
        <v>0.0</v>
      </c>
      <c r="R949" s="23">
        <v>0.0</v>
      </c>
      <c r="S949" s="10" t="s">
        <v>36</v>
      </c>
      <c r="T949" s="10" t="s">
        <v>36</v>
      </c>
      <c r="U949" s="23">
        <v>1317.0</v>
      </c>
      <c r="V949" s="10" t="s">
        <v>36</v>
      </c>
      <c r="W949" s="5"/>
      <c r="X949" s="27">
        <f t="shared" si="3"/>
        <v>150</v>
      </c>
      <c r="Y949" s="28">
        <f t="shared" si="4"/>
        <v>4.658541667</v>
      </c>
      <c r="Z949" s="27" t="str">
        <f t="shared" si="5"/>
        <v/>
      </c>
    </row>
    <row r="950">
      <c r="A950" s="23">
        <v>947.0</v>
      </c>
      <c r="B950" s="10" t="s">
        <v>1645</v>
      </c>
      <c r="C950" s="18">
        <v>42325.495416666665</v>
      </c>
      <c r="D950" s="18">
        <v>43661.76826388889</v>
      </c>
      <c r="E950" s="10" t="s">
        <v>39</v>
      </c>
      <c r="F950" s="23">
        <v>17.0</v>
      </c>
      <c r="G950" s="23">
        <v>1527.0</v>
      </c>
      <c r="H950" s="23">
        <v>68.0</v>
      </c>
      <c r="I950" s="23">
        <v>135.0</v>
      </c>
      <c r="J950" s="23">
        <v>11.0</v>
      </c>
      <c r="K950" s="23">
        <v>102.0</v>
      </c>
      <c r="L950" s="23">
        <v>130968.0</v>
      </c>
      <c r="M950" s="23">
        <v>0.0</v>
      </c>
      <c r="N950" s="23">
        <v>1532.0</v>
      </c>
      <c r="O950" s="23">
        <v>139.0</v>
      </c>
      <c r="P950" s="23">
        <v>7.0</v>
      </c>
      <c r="Q950" s="23">
        <v>0.0</v>
      </c>
      <c r="R950" s="23">
        <v>2.0</v>
      </c>
      <c r="S950" s="23">
        <v>130968.0</v>
      </c>
      <c r="T950" s="23">
        <v>0.0</v>
      </c>
      <c r="U950" s="23">
        <v>1455.0</v>
      </c>
      <c r="V950" s="10" t="s">
        <v>36</v>
      </c>
      <c r="W950" s="5"/>
      <c r="X950" s="27">
        <f t="shared" si="3"/>
        <v>248</v>
      </c>
      <c r="Y950" s="28">
        <f t="shared" si="4"/>
        <v>0.03009259259</v>
      </c>
      <c r="Z950" s="27" t="str">
        <f t="shared" si="5"/>
        <v/>
      </c>
    </row>
    <row r="951">
      <c r="A951" s="23">
        <v>948.0</v>
      </c>
      <c r="B951" s="10" t="s">
        <v>1647</v>
      </c>
      <c r="C951" s="18">
        <v>42949.76261574074</v>
      </c>
      <c r="D951" s="18">
        <v>43661.32431712963</v>
      </c>
      <c r="E951" s="10" t="s">
        <v>39</v>
      </c>
      <c r="F951" s="23">
        <v>3.0</v>
      </c>
      <c r="G951" s="23">
        <v>1526.0</v>
      </c>
      <c r="H951" s="23">
        <v>104.0</v>
      </c>
      <c r="I951" s="23">
        <v>102.0</v>
      </c>
      <c r="J951" s="23">
        <v>26.0</v>
      </c>
      <c r="K951" s="23">
        <v>93.0</v>
      </c>
      <c r="L951" s="23">
        <v>25085.0</v>
      </c>
      <c r="M951" s="23">
        <v>0.0</v>
      </c>
      <c r="N951" s="23">
        <v>967.0</v>
      </c>
      <c r="O951" s="23">
        <v>211.0</v>
      </c>
      <c r="P951" s="23">
        <v>0.0</v>
      </c>
      <c r="Q951" s="23">
        <v>0.0</v>
      </c>
      <c r="R951" s="23">
        <v>2.0</v>
      </c>
      <c r="S951" s="23">
        <v>25085.0</v>
      </c>
      <c r="T951" s="23">
        <v>0.0</v>
      </c>
      <c r="U951" s="23">
        <v>1184.0</v>
      </c>
      <c r="V951" s="23">
        <v>18.0</v>
      </c>
      <c r="W951" s="5"/>
      <c r="X951" s="27">
        <f t="shared" si="3"/>
        <v>221</v>
      </c>
      <c r="Y951" s="28">
        <f t="shared" si="4"/>
        <v>0.4740393519</v>
      </c>
      <c r="Z951" s="27" t="str">
        <f t="shared" si="5"/>
        <v/>
      </c>
    </row>
    <row r="952">
      <c r="A952" s="23">
        <v>949.0</v>
      </c>
      <c r="B952" s="10" t="s">
        <v>297</v>
      </c>
      <c r="C952" s="18">
        <v>42782.363032407404</v>
      </c>
      <c r="D952" s="18">
        <v>43661.75082175926</v>
      </c>
      <c r="E952" s="10" t="s">
        <v>39</v>
      </c>
      <c r="F952" s="23">
        <v>10.0</v>
      </c>
      <c r="G952" s="23">
        <v>1526.0</v>
      </c>
      <c r="H952" s="23">
        <v>56.0</v>
      </c>
      <c r="I952" s="23">
        <v>376.0</v>
      </c>
      <c r="J952" s="23">
        <v>34.0</v>
      </c>
      <c r="K952" s="23">
        <v>277.0</v>
      </c>
      <c r="L952" s="23">
        <v>4150.0</v>
      </c>
      <c r="M952" s="23">
        <v>0.0</v>
      </c>
      <c r="N952" s="23">
        <v>870.0</v>
      </c>
      <c r="O952" s="23">
        <v>197.0</v>
      </c>
      <c r="P952" s="23">
        <v>1.0</v>
      </c>
      <c r="Q952" s="23">
        <v>0.0</v>
      </c>
      <c r="R952" s="23">
        <v>11.0</v>
      </c>
      <c r="S952" s="23">
        <v>4150.0</v>
      </c>
      <c r="T952" s="23">
        <v>0.0</v>
      </c>
      <c r="U952" s="23">
        <v>1011.0</v>
      </c>
      <c r="V952" s="10" t="s">
        <v>36</v>
      </c>
      <c r="W952" s="5"/>
      <c r="X952" s="27">
        <f t="shared" si="3"/>
        <v>687</v>
      </c>
      <c r="Y952" s="28">
        <f t="shared" si="4"/>
        <v>0.04753472222</v>
      </c>
      <c r="Z952" s="27" t="str">
        <f t="shared" si="5"/>
        <v>SI</v>
      </c>
    </row>
    <row r="953">
      <c r="A953" s="23">
        <v>950.0</v>
      </c>
      <c r="B953" s="10" t="s">
        <v>1649</v>
      </c>
      <c r="C953" s="18">
        <v>43629.423680555556</v>
      </c>
      <c r="D953" s="18">
        <v>43661.714108796295</v>
      </c>
      <c r="E953" s="10" t="s">
        <v>39</v>
      </c>
      <c r="F953" s="23">
        <v>3.0</v>
      </c>
      <c r="G953" s="23">
        <v>1525.0</v>
      </c>
      <c r="H953" s="23">
        <v>54.0</v>
      </c>
      <c r="I953" s="23">
        <v>161.0</v>
      </c>
      <c r="J953" s="23">
        <v>3.0</v>
      </c>
      <c r="K953" s="23">
        <v>107.0</v>
      </c>
      <c r="L953" s="23">
        <v>11606.0</v>
      </c>
      <c r="M953" s="23">
        <v>2.27</v>
      </c>
      <c r="N953" s="23">
        <v>800.0</v>
      </c>
      <c r="O953" s="23">
        <v>350.0</v>
      </c>
      <c r="P953" s="23">
        <v>0.0</v>
      </c>
      <c r="Q953" s="23">
        <v>0.0</v>
      </c>
      <c r="R953" s="23">
        <v>1.0</v>
      </c>
      <c r="S953" s="23">
        <v>11606.0</v>
      </c>
      <c r="T953" s="23">
        <v>2.27</v>
      </c>
      <c r="U953" s="23">
        <v>1191.0</v>
      </c>
      <c r="V953" s="23">
        <v>6.0</v>
      </c>
      <c r="W953" s="5"/>
      <c r="X953" s="27">
        <f t="shared" si="3"/>
        <v>271</v>
      </c>
      <c r="Y953" s="28">
        <f t="shared" si="4"/>
        <v>0.08424768518</v>
      </c>
      <c r="Z953" s="27" t="str">
        <f t="shared" si="5"/>
        <v/>
      </c>
    </row>
    <row r="954">
      <c r="A954" s="23">
        <v>951.0</v>
      </c>
      <c r="B954" s="10" t="s">
        <v>1650</v>
      </c>
      <c r="C954" s="18">
        <v>41600.80695601852</v>
      </c>
      <c r="D954" s="18">
        <v>43657.29523148148</v>
      </c>
      <c r="E954" s="10" t="s">
        <v>39</v>
      </c>
      <c r="F954" s="23">
        <v>0.0</v>
      </c>
      <c r="G954" s="23">
        <v>1525.0</v>
      </c>
      <c r="H954" s="23">
        <v>75.0</v>
      </c>
      <c r="I954" s="23">
        <v>62.0</v>
      </c>
      <c r="J954" s="23">
        <v>9.0</v>
      </c>
      <c r="K954" s="23">
        <v>78.0</v>
      </c>
      <c r="L954" s="23">
        <v>48873.0</v>
      </c>
      <c r="M954" s="23">
        <v>0.0</v>
      </c>
      <c r="N954" s="23">
        <v>925.0</v>
      </c>
      <c r="O954" s="23">
        <v>240.0</v>
      </c>
      <c r="P954" s="23">
        <v>0.0</v>
      </c>
      <c r="Q954" s="23">
        <v>0.0</v>
      </c>
      <c r="R954" s="23">
        <v>2.0</v>
      </c>
      <c r="S954" s="23">
        <v>48873.0</v>
      </c>
      <c r="T954" s="23">
        <v>0.0</v>
      </c>
      <c r="U954" s="23">
        <v>1945.0</v>
      </c>
      <c r="V954" s="10" t="s">
        <v>36</v>
      </c>
      <c r="W954" s="5"/>
      <c r="X954" s="27">
        <f t="shared" si="3"/>
        <v>149</v>
      </c>
      <c r="Y954" s="28">
        <f t="shared" si="4"/>
        <v>4.503125</v>
      </c>
      <c r="Z954" s="27" t="str">
        <f t="shared" si="5"/>
        <v/>
      </c>
    </row>
    <row r="955">
      <c r="A955" s="23">
        <v>952.0</v>
      </c>
      <c r="B955" s="10" t="s">
        <v>1652</v>
      </c>
      <c r="C955" s="18">
        <v>42919.59819444444</v>
      </c>
      <c r="D955" s="18">
        <v>43661.67234953704</v>
      </c>
      <c r="E955" s="10" t="s">
        <v>39</v>
      </c>
      <c r="F955" s="23">
        <v>2.0</v>
      </c>
      <c r="G955" s="23">
        <v>1525.0</v>
      </c>
      <c r="H955" s="23">
        <v>86.0</v>
      </c>
      <c r="I955" s="23">
        <v>61.0</v>
      </c>
      <c r="J955" s="23">
        <v>5.0</v>
      </c>
      <c r="K955" s="23">
        <v>30.0</v>
      </c>
      <c r="L955" s="23">
        <v>13592.0</v>
      </c>
      <c r="M955" s="23">
        <v>0.0</v>
      </c>
      <c r="N955" s="10" t="s">
        <v>36</v>
      </c>
      <c r="O955" s="10" t="s">
        <v>36</v>
      </c>
      <c r="P955" s="23">
        <v>0.0</v>
      </c>
      <c r="Q955" s="23">
        <v>0.0</v>
      </c>
      <c r="R955" s="23">
        <v>0.0</v>
      </c>
      <c r="S955" s="10" t="s">
        <v>36</v>
      </c>
      <c r="T955" s="10" t="s">
        <v>36</v>
      </c>
      <c r="U955" s="23">
        <v>879.0</v>
      </c>
      <c r="V955" s="23">
        <v>4.0</v>
      </c>
      <c r="W955" s="5"/>
      <c r="X955" s="27">
        <f t="shared" si="3"/>
        <v>96</v>
      </c>
      <c r="Y955" s="28">
        <f t="shared" si="4"/>
        <v>0.1260069444</v>
      </c>
      <c r="Z955" s="27" t="str">
        <f t="shared" si="5"/>
        <v/>
      </c>
    </row>
    <row r="956">
      <c r="A956" s="23">
        <v>953.0</v>
      </c>
      <c r="B956" s="10" t="s">
        <v>1654</v>
      </c>
      <c r="C956" s="18">
        <v>42040.577569444446</v>
      </c>
      <c r="D956" s="18">
        <v>43661.63694444444</v>
      </c>
      <c r="E956" s="10" t="s">
        <v>39</v>
      </c>
      <c r="F956" s="23">
        <v>24.0</v>
      </c>
      <c r="G956" s="23">
        <v>1525.0</v>
      </c>
      <c r="H956" s="23">
        <v>59.0</v>
      </c>
      <c r="I956" s="23">
        <v>849.0</v>
      </c>
      <c r="J956" s="23">
        <v>107.0</v>
      </c>
      <c r="K956" s="23">
        <v>628.0</v>
      </c>
      <c r="L956" s="23">
        <v>39113.0</v>
      </c>
      <c r="M956" s="23">
        <v>0.0</v>
      </c>
      <c r="N956" s="23">
        <v>1370.0</v>
      </c>
      <c r="O956" s="23">
        <v>108.0</v>
      </c>
      <c r="P956" s="23">
        <v>31.0</v>
      </c>
      <c r="Q956" s="23">
        <v>1.0</v>
      </c>
      <c r="R956" s="23">
        <v>31.0</v>
      </c>
      <c r="S956" s="23">
        <v>39113.0</v>
      </c>
      <c r="T956" s="23">
        <v>0.0</v>
      </c>
      <c r="U956" s="23">
        <v>1547.0</v>
      </c>
      <c r="V956" s="10" t="s">
        <v>36</v>
      </c>
      <c r="W956" s="5"/>
      <c r="X956" s="27">
        <f t="shared" si="3"/>
        <v>1584</v>
      </c>
      <c r="Y956" s="28">
        <f t="shared" si="4"/>
        <v>0.161412037</v>
      </c>
      <c r="Z956" s="27" t="str">
        <f t="shared" si="5"/>
        <v/>
      </c>
    </row>
    <row r="957">
      <c r="A957" s="23">
        <v>954.0</v>
      </c>
      <c r="B957" s="10" t="s">
        <v>1655</v>
      </c>
      <c r="C957" s="18">
        <v>42315.792916666665</v>
      </c>
      <c r="D957" s="18">
        <v>43511.77217592593</v>
      </c>
      <c r="E957" s="10" t="s">
        <v>39</v>
      </c>
      <c r="F957" s="23">
        <v>0.0</v>
      </c>
      <c r="G957" s="23">
        <v>1525.0</v>
      </c>
      <c r="H957" s="23">
        <v>113.0</v>
      </c>
      <c r="I957" s="23">
        <v>22.0</v>
      </c>
      <c r="J957" s="23">
        <v>0.0</v>
      </c>
      <c r="K957" s="23">
        <v>7.0</v>
      </c>
      <c r="L957" s="23">
        <v>31553.0</v>
      </c>
      <c r="M957" s="23">
        <v>0.0</v>
      </c>
      <c r="N957" s="10" t="s">
        <v>36</v>
      </c>
      <c r="O957" s="10" t="s">
        <v>36</v>
      </c>
      <c r="P957" s="23">
        <v>0.0</v>
      </c>
      <c r="Q957" s="23">
        <v>0.0</v>
      </c>
      <c r="R957" s="23">
        <v>0.0</v>
      </c>
      <c r="S957" s="10" t="s">
        <v>36</v>
      </c>
      <c r="T957" s="10" t="s">
        <v>36</v>
      </c>
      <c r="U957" s="23">
        <v>1761.0</v>
      </c>
      <c r="V957" s="10" t="s">
        <v>36</v>
      </c>
      <c r="W957" s="5"/>
      <c r="X957" s="27">
        <f t="shared" si="3"/>
        <v>29</v>
      </c>
      <c r="Y957" s="28">
        <f t="shared" si="4"/>
        <v>150.0261806</v>
      </c>
      <c r="Z957" s="27" t="str">
        <f t="shared" si="5"/>
        <v/>
      </c>
    </row>
    <row r="958">
      <c r="A958" s="23">
        <v>955.0</v>
      </c>
      <c r="B958" s="10" t="s">
        <v>1657</v>
      </c>
      <c r="C958" s="18">
        <v>42845.775868055556</v>
      </c>
      <c r="D958" s="18">
        <v>43661.73097222222</v>
      </c>
      <c r="E958" s="10" t="s">
        <v>35</v>
      </c>
      <c r="F958" s="23">
        <v>8.0</v>
      </c>
      <c r="G958" s="23">
        <v>1524.0</v>
      </c>
      <c r="H958" s="23">
        <v>60.0</v>
      </c>
      <c r="I958" s="23">
        <v>568.0</v>
      </c>
      <c r="J958" s="23">
        <v>33.0</v>
      </c>
      <c r="K958" s="23">
        <v>410.0</v>
      </c>
      <c r="L958" s="23">
        <v>72713.0</v>
      </c>
      <c r="M958" s="23">
        <v>5.56</v>
      </c>
      <c r="N958" s="23">
        <v>1453.0</v>
      </c>
      <c r="O958" s="23">
        <v>91.0</v>
      </c>
      <c r="P958" s="23">
        <v>27.0</v>
      </c>
      <c r="Q958" s="23">
        <v>2.0</v>
      </c>
      <c r="R958" s="23">
        <v>24.0</v>
      </c>
      <c r="S958" s="23">
        <v>72713.0</v>
      </c>
      <c r="T958" s="23">
        <v>5.56</v>
      </c>
      <c r="U958" s="23">
        <v>1744.0</v>
      </c>
      <c r="V958" s="23">
        <v>19.0</v>
      </c>
      <c r="W958" s="5"/>
      <c r="X958" s="27">
        <f t="shared" si="3"/>
        <v>1011</v>
      </c>
      <c r="Y958" s="28">
        <f t="shared" si="4"/>
        <v>0.06738425926</v>
      </c>
      <c r="Z958" s="27" t="str">
        <f t="shared" si="5"/>
        <v/>
      </c>
    </row>
    <row r="959">
      <c r="A959" s="23">
        <v>956.0</v>
      </c>
      <c r="B959" s="10" t="s">
        <v>1658</v>
      </c>
      <c r="C959" s="18">
        <v>43012.30391203704</v>
      </c>
      <c r="D959" s="18">
        <v>43661.691087962965</v>
      </c>
      <c r="E959" s="10" t="s">
        <v>39</v>
      </c>
      <c r="F959" s="23">
        <v>0.0</v>
      </c>
      <c r="G959" s="23">
        <v>1524.0</v>
      </c>
      <c r="H959" s="23">
        <v>122.0</v>
      </c>
      <c r="I959" s="23">
        <v>9.0</v>
      </c>
      <c r="J959" s="23">
        <v>1.0</v>
      </c>
      <c r="K959" s="23">
        <v>2.0</v>
      </c>
      <c r="L959" s="23">
        <v>7765.0</v>
      </c>
      <c r="M959" s="23">
        <v>0.0</v>
      </c>
      <c r="N959" s="10" t="s">
        <v>36</v>
      </c>
      <c r="O959" s="10" t="s">
        <v>36</v>
      </c>
      <c r="P959" s="23">
        <v>0.0</v>
      </c>
      <c r="Q959" s="23">
        <v>0.0</v>
      </c>
      <c r="R959" s="23">
        <v>0.0</v>
      </c>
      <c r="S959" s="10" t="s">
        <v>36</v>
      </c>
      <c r="T959" s="10" t="s">
        <v>36</v>
      </c>
      <c r="U959" s="23">
        <v>1214.0</v>
      </c>
      <c r="V959" s="23">
        <v>8.0</v>
      </c>
      <c r="W959" s="5"/>
      <c r="X959" s="27">
        <f t="shared" si="3"/>
        <v>12</v>
      </c>
      <c r="Y959" s="28">
        <f t="shared" si="4"/>
        <v>0.1072685185</v>
      </c>
      <c r="Z959" s="27" t="str">
        <f t="shared" si="5"/>
        <v/>
      </c>
    </row>
    <row r="960">
      <c r="A960" s="23">
        <v>957.0</v>
      </c>
      <c r="B960" s="10" t="s">
        <v>1660</v>
      </c>
      <c r="C960" s="18">
        <v>43013.24146990741</v>
      </c>
      <c r="D960" s="18">
        <v>43661.52030092593</v>
      </c>
      <c r="E960" s="10" t="s">
        <v>39</v>
      </c>
      <c r="F960" s="23">
        <v>0.0</v>
      </c>
      <c r="G960" s="23">
        <v>1524.0</v>
      </c>
      <c r="H960" s="23">
        <v>81.0</v>
      </c>
      <c r="I960" s="23">
        <v>27.0</v>
      </c>
      <c r="J960" s="23">
        <v>0.0</v>
      </c>
      <c r="K960" s="23">
        <v>26.0</v>
      </c>
      <c r="L960" s="23">
        <v>30645.0</v>
      </c>
      <c r="M960" s="23">
        <v>0.0</v>
      </c>
      <c r="N960" s="10" t="s">
        <v>36</v>
      </c>
      <c r="O960" s="10" t="s">
        <v>36</v>
      </c>
      <c r="P960" s="23">
        <v>0.0</v>
      </c>
      <c r="Q960" s="23">
        <v>0.0</v>
      </c>
      <c r="R960" s="23">
        <v>0.0</v>
      </c>
      <c r="S960" s="10" t="s">
        <v>36</v>
      </c>
      <c r="T960" s="10" t="s">
        <v>36</v>
      </c>
      <c r="U960" s="23">
        <v>2162.0</v>
      </c>
      <c r="V960" s="10" t="s">
        <v>36</v>
      </c>
      <c r="W960" s="5"/>
      <c r="X960" s="27">
        <f t="shared" si="3"/>
        <v>53</v>
      </c>
      <c r="Y960" s="28">
        <f t="shared" si="4"/>
        <v>0.2780555556</v>
      </c>
      <c r="Z960" s="27" t="str">
        <f t="shared" si="5"/>
        <v/>
      </c>
    </row>
    <row r="961">
      <c r="A961" s="23">
        <v>958.0</v>
      </c>
      <c r="B961" s="10" t="s">
        <v>1662</v>
      </c>
      <c r="C961" s="18">
        <v>42952.2241087963</v>
      </c>
      <c r="D961" s="18">
        <v>43610.869780092595</v>
      </c>
      <c r="E961" s="10" t="s">
        <v>39</v>
      </c>
      <c r="F961" s="23">
        <v>0.0</v>
      </c>
      <c r="G961" s="23">
        <v>1524.0</v>
      </c>
      <c r="H961" s="23">
        <v>151.0</v>
      </c>
      <c r="I961" s="23">
        <v>41.0</v>
      </c>
      <c r="J961" s="23">
        <v>1.0</v>
      </c>
      <c r="K961" s="23">
        <v>25.0</v>
      </c>
      <c r="L961" s="23">
        <v>75042.0</v>
      </c>
      <c r="M961" s="23">
        <v>0.0</v>
      </c>
      <c r="N961" s="10" t="s">
        <v>36</v>
      </c>
      <c r="O961" s="10" t="s">
        <v>36</v>
      </c>
      <c r="P961" s="23">
        <v>0.0</v>
      </c>
      <c r="Q961" s="23">
        <v>0.0</v>
      </c>
      <c r="R961" s="23">
        <v>0.0</v>
      </c>
      <c r="S961" s="10" t="s">
        <v>36</v>
      </c>
      <c r="T961" s="10" t="s">
        <v>36</v>
      </c>
      <c r="U961" s="23">
        <v>1092.0</v>
      </c>
      <c r="V961" s="10" t="s">
        <v>36</v>
      </c>
      <c r="W961" s="5"/>
      <c r="X961" s="27">
        <f t="shared" si="3"/>
        <v>67</v>
      </c>
      <c r="Y961" s="28">
        <f t="shared" si="4"/>
        <v>50.92857639</v>
      </c>
      <c r="Z961" s="27" t="str">
        <f t="shared" si="5"/>
        <v/>
      </c>
    </row>
    <row r="962">
      <c r="A962" s="23">
        <v>959.0</v>
      </c>
      <c r="B962" s="10" t="s">
        <v>1663</v>
      </c>
      <c r="C962" s="18">
        <v>43548.82519675926</v>
      </c>
      <c r="D962" s="18">
        <v>43661.22329861111</v>
      </c>
      <c r="E962" s="10" t="s">
        <v>39</v>
      </c>
      <c r="F962" s="23">
        <v>6.0</v>
      </c>
      <c r="G962" s="23">
        <v>1523.0</v>
      </c>
      <c r="H962" s="23">
        <v>66.0</v>
      </c>
      <c r="I962" s="23">
        <v>298.0</v>
      </c>
      <c r="J962" s="23">
        <v>25.0</v>
      </c>
      <c r="K962" s="23">
        <v>216.0</v>
      </c>
      <c r="L962" s="23">
        <v>17555.0</v>
      </c>
      <c r="M962" s="23">
        <v>8.0</v>
      </c>
      <c r="N962" s="23">
        <v>1018.0</v>
      </c>
      <c r="O962" s="23">
        <v>198.0</v>
      </c>
      <c r="P962" s="23">
        <v>1.0</v>
      </c>
      <c r="Q962" s="23">
        <v>0.0</v>
      </c>
      <c r="R962" s="23">
        <v>3.0</v>
      </c>
      <c r="S962" s="23">
        <v>17555.0</v>
      </c>
      <c r="T962" s="23">
        <v>8.0</v>
      </c>
      <c r="U962" s="23">
        <v>1475.0</v>
      </c>
      <c r="V962" s="10" t="s">
        <v>36</v>
      </c>
      <c r="W962" s="5"/>
      <c r="X962" s="27">
        <f t="shared" si="3"/>
        <v>539</v>
      </c>
      <c r="Y962" s="28">
        <f t="shared" si="4"/>
        <v>0.5750578704</v>
      </c>
      <c r="Z962" s="27" t="str">
        <f t="shared" si="5"/>
        <v/>
      </c>
    </row>
    <row r="963">
      <c r="A963" s="23">
        <v>960.0</v>
      </c>
      <c r="B963" s="10" t="s">
        <v>1665</v>
      </c>
      <c r="C963" s="18">
        <v>42946.33684027778</v>
      </c>
      <c r="D963" s="18">
        <v>43538.830300925925</v>
      </c>
      <c r="E963" s="10" t="s">
        <v>39</v>
      </c>
      <c r="F963" s="23">
        <v>0.0</v>
      </c>
      <c r="G963" s="23">
        <v>1523.0</v>
      </c>
      <c r="H963" s="23">
        <v>66.0</v>
      </c>
      <c r="I963" s="23">
        <v>93.0</v>
      </c>
      <c r="J963" s="23">
        <v>8.0</v>
      </c>
      <c r="K963" s="23">
        <v>83.0</v>
      </c>
      <c r="L963" s="23">
        <v>44603.0</v>
      </c>
      <c r="M963" s="23">
        <v>0.0</v>
      </c>
      <c r="N963" s="23">
        <v>1237.0</v>
      </c>
      <c r="O963" s="23">
        <v>175.0</v>
      </c>
      <c r="P963" s="23">
        <v>3.0</v>
      </c>
      <c r="Q963" s="23">
        <v>0.0</v>
      </c>
      <c r="R963" s="23">
        <v>1.0</v>
      </c>
      <c r="S963" s="23">
        <v>44603.0</v>
      </c>
      <c r="T963" s="23">
        <v>0.0</v>
      </c>
      <c r="U963" s="23">
        <v>1563.0</v>
      </c>
      <c r="V963" s="10" t="s">
        <v>36</v>
      </c>
      <c r="W963" s="5"/>
      <c r="X963" s="27">
        <f t="shared" si="3"/>
        <v>184</v>
      </c>
      <c r="Y963" s="28">
        <f t="shared" si="4"/>
        <v>122.9680556</v>
      </c>
      <c r="Z963" s="27" t="str">
        <f t="shared" si="5"/>
        <v/>
      </c>
    </row>
    <row r="964">
      <c r="A964" s="23">
        <v>961.0</v>
      </c>
      <c r="B964" s="10" t="s">
        <v>1666</v>
      </c>
      <c r="C964" s="18">
        <v>40256.89497685185</v>
      </c>
      <c r="D964" s="18">
        <v>43642.289722222224</v>
      </c>
      <c r="E964" s="10" t="s">
        <v>39</v>
      </c>
      <c r="F964" s="23">
        <v>0.0</v>
      </c>
      <c r="G964" s="23">
        <v>1523.0</v>
      </c>
      <c r="H964" s="23">
        <v>74.0</v>
      </c>
      <c r="I964" s="23">
        <v>283.0</v>
      </c>
      <c r="J964" s="23">
        <v>29.0</v>
      </c>
      <c r="K964" s="23">
        <v>302.0</v>
      </c>
      <c r="L964" s="23">
        <v>34594.0</v>
      </c>
      <c r="M964" s="23">
        <v>0.0</v>
      </c>
      <c r="N964" s="23">
        <v>1052.0</v>
      </c>
      <c r="O964" s="23">
        <v>250.0</v>
      </c>
      <c r="P964" s="23">
        <v>0.0</v>
      </c>
      <c r="Q964" s="23">
        <v>0.0</v>
      </c>
      <c r="R964" s="23">
        <v>2.0</v>
      </c>
      <c r="S964" s="23">
        <v>34594.0</v>
      </c>
      <c r="T964" s="23">
        <v>0.0</v>
      </c>
      <c r="U964" s="23">
        <v>1240.0</v>
      </c>
      <c r="V964" s="10" t="s">
        <v>36</v>
      </c>
      <c r="W964" s="5"/>
      <c r="X964" s="27">
        <f t="shared" si="3"/>
        <v>614</v>
      </c>
      <c r="Y964" s="28">
        <f t="shared" si="4"/>
        <v>19.50863426</v>
      </c>
      <c r="Z964" s="27" t="str">
        <f t="shared" si="5"/>
        <v/>
      </c>
    </row>
    <row r="965">
      <c r="A965" s="23">
        <v>962.0</v>
      </c>
      <c r="B965" s="10" t="s">
        <v>1668</v>
      </c>
      <c r="C965" s="18">
        <v>43162.288564814815</v>
      </c>
      <c r="D965" s="18">
        <v>43661.682604166665</v>
      </c>
      <c r="E965" s="10" t="s">
        <v>39</v>
      </c>
      <c r="F965" s="23">
        <v>5.0</v>
      </c>
      <c r="G965" s="23">
        <v>1522.0</v>
      </c>
      <c r="H965" s="23">
        <v>90.0</v>
      </c>
      <c r="I965" s="23">
        <v>91.0</v>
      </c>
      <c r="J965" s="23">
        <v>4.0</v>
      </c>
      <c r="K965" s="23">
        <v>50.0</v>
      </c>
      <c r="L965" s="23">
        <v>100832.0</v>
      </c>
      <c r="M965" s="23">
        <v>50.0</v>
      </c>
      <c r="N965" s="23">
        <v>1045.0</v>
      </c>
      <c r="O965" s="23">
        <v>164.0</v>
      </c>
      <c r="P965" s="23">
        <v>3.0</v>
      </c>
      <c r="Q965" s="23">
        <v>0.0</v>
      </c>
      <c r="R965" s="23">
        <v>2.0</v>
      </c>
      <c r="S965" s="23">
        <v>100832.0</v>
      </c>
      <c r="T965" s="23">
        <v>50.0</v>
      </c>
      <c r="U965" s="23">
        <v>1074.0</v>
      </c>
      <c r="V965" s="10" t="s">
        <v>36</v>
      </c>
      <c r="W965" s="5"/>
      <c r="X965" s="27">
        <f t="shared" si="3"/>
        <v>145</v>
      </c>
      <c r="Y965" s="28">
        <f t="shared" si="4"/>
        <v>0.1157523148</v>
      </c>
      <c r="Z965" s="27" t="str">
        <f t="shared" si="5"/>
        <v/>
      </c>
    </row>
    <row r="966">
      <c r="A966" s="23">
        <v>963.0</v>
      </c>
      <c r="B966" s="10" t="s">
        <v>1669</v>
      </c>
      <c r="C966" s="18">
        <v>41935.74118055555</v>
      </c>
      <c r="D966" s="18">
        <v>43661.66136574074</v>
      </c>
      <c r="E966" s="10" t="s">
        <v>39</v>
      </c>
      <c r="F966" s="23">
        <v>2.0</v>
      </c>
      <c r="G966" s="23">
        <v>1521.0</v>
      </c>
      <c r="H966" s="23">
        <v>107.0</v>
      </c>
      <c r="I966" s="23">
        <v>508.0</v>
      </c>
      <c r="J966" s="23">
        <v>39.0</v>
      </c>
      <c r="K966" s="23">
        <v>553.0</v>
      </c>
      <c r="L966" s="23">
        <v>18958.0</v>
      </c>
      <c r="M966" s="23">
        <v>100.0</v>
      </c>
      <c r="N966" s="23">
        <v>1102.0</v>
      </c>
      <c r="O966" s="23">
        <v>155.0</v>
      </c>
      <c r="P966" s="23">
        <v>7.0</v>
      </c>
      <c r="Q966" s="23">
        <v>0.0</v>
      </c>
      <c r="R966" s="23">
        <v>8.0</v>
      </c>
      <c r="S966" s="23">
        <v>18958.0</v>
      </c>
      <c r="T966" s="23">
        <v>100.0</v>
      </c>
      <c r="U966" s="23">
        <v>1297.0</v>
      </c>
      <c r="V966" s="10" t="s">
        <v>36</v>
      </c>
      <c r="W966" s="5"/>
      <c r="X966" s="27">
        <f t="shared" si="3"/>
        <v>1100</v>
      </c>
      <c r="Y966" s="28">
        <f t="shared" si="4"/>
        <v>0.1369907407</v>
      </c>
      <c r="Z966" s="27" t="str">
        <f t="shared" si="5"/>
        <v/>
      </c>
    </row>
    <row r="967">
      <c r="A967" s="23">
        <v>964.0</v>
      </c>
      <c r="B967" s="10" t="s">
        <v>1671</v>
      </c>
      <c r="C967" s="18">
        <v>43604.81302083333</v>
      </c>
      <c r="D967" s="18">
        <v>43661.72493055555</v>
      </c>
      <c r="E967" s="10" t="s">
        <v>39</v>
      </c>
      <c r="F967" s="23">
        <v>14.0</v>
      </c>
      <c r="G967" s="23">
        <v>1520.0</v>
      </c>
      <c r="H967" s="23">
        <v>59.0</v>
      </c>
      <c r="I967" s="23">
        <v>45.0</v>
      </c>
      <c r="J967" s="23">
        <v>4.0</v>
      </c>
      <c r="K967" s="23">
        <v>43.0</v>
      </c>
      <c r="L967" s="23">
        <v>28037.0</v>
      </c>
      <c r="M967" s="23">
        <v>0.0</v>
      </c>
      <c r="N967" s="23">
        <v>1566.0</v>
      </c>
      <c r="O967" s="23">
        <v>117.0</v>
      </c>
      <c r="P967" s="23">
        <v>3.0</v>
      </c>
      <c r="Q967" s="23">
        <v>2.0</v>
      </c>
      <c r="R967" s="23">
        <v>5.0</v>
      </c>
      <c r="S967" s="23">
        <v>28037.0</v>
      </c>
      <c r="T967" s="23">
        <v>0.0</v>
      </c>
      <c r="U967" s="23">
        <v>1641.0</v>
      </c>
      <c r="V967" s="23">
        <v>17.0</v>
      </c>
      <c r="W967" s="5"/>
      <c r="X967" s="27">
        <f t="shared" si="3"/>
        <v>92</v>
      </c>
      <c r="Y967" s="28">
        <f t="shared" si="4"/>
        <v>0.07342592593</v>
      </c>
      <c r="Z967" s="27" t="str">
        <f t="shared" si="5"/>
        <v/>
      </c>
    </row>
    <row r="968">
      <c r="A968" s="23">
        <v>965.0</v>
      </c>
      <c r="B968" s="10" t="s">
        <v>1672</v>
      </c>
      <c r="C968" s="18">
        <v>43007.283425925925</v>
      </c>
      <c r="D968" s="18">
        <v>43660.79002314815</v>
      </c>
      <c r="E968" s="10" t="s">
        <v>39</v>
      </c>
      <c r="F968" s="23">
        <v>1.0</v>
      </c>
      <c r="G968" s="23">
        <v>1520.0</v>
      </c>
      <c r="H968" s="23">
        <v>47.0</v>
      </c>
      <c r="I968" s="23">
        <v>487.0</v>
      </c>
      <c r="J968" s="23">
        <v>30.0</v>
      </c>
      <c r="K968" s="23">
        <v>393.0</v>
      </c>
      <c r="L968" s="23">
        <v>7061.0</v>
      </c>
      <c r="M968" s="23">
        <v>8.82</v>
      </c>
      <c r="N968" s="23">
        <v>732.0</v>
      </c>
      <c r="O968" s="23">
        <v>297.0</v>
      </c>
      <c r="P968" s="23">
        <v>0.0</v>
      </c>
      <c r="Q968" s="23">
        <v>0.0</v>
      </c>
      <c r="R968" s="23">
        <v>1.0</v>
      </c>
      <c r="S968" s="23">
        <v>7061.0</v>
      </c>
      <c r="T968" s="23">
        <v>8.82</v>
      </c>
      <c r="U968" s="23">
        <v>1740.0</v>
      </c>
      <c r="V968" s="23">
        <v>23.0</v>
      </c>
      <c r="W968" s="5"/>
      <c r="X968" s="27">
        <f t="shared" si="3"/>
        <v>910</v>
      </c>
      <c r="Y968" s="28">
        <f t="shared" si="4"/>
        <v>1.008333333</v>
      </c>
      <c r="Z968" s="27" t="str">
        <f t="shared" si="5"/>
        <v/>
      </c>
    </row>
    <row r="969">
      <c r="A969" s="23">
        <v>966.0</v>
      </c>
      <c r="B969" s="10" t="s">
        <v>1674</v>
      </c>
      <c r="C969" s="18">
        <v>43580.39158564815</v>
      </c>
      <c r="D969" s="18">
        <v>43659.82959490741</v>
      </c>
      <c r="E969" s="10" t="s">
        <v>39</v>
      </c>
      <c r="F969" s="23">
        <v>0.0</v>
      </c>
      <c r="G969" s="23">
        <v>1520.0</v>
      </c>
      <c r="H969" s="23">
        <v>117.0</v>
      </c>
      <c r="I969" s="23">
        <v>14.0</v>
      </c>
      <c r="J969" s="23">
        <v>3.0</v>
      </c>
      <c r="K969" s="23">
        <v>5.0</v>
      </c>
      <c r="L969" s="23">
        <v>19042.0</v>
      </c>
      <c r="M969" s="23">
        <v>0.0</v>
      </c>
      <c r="N969" s="10" t="s">
        <v>36</v>
      </c>
      <c r="O969" s="10" t="s">
        <v>36</v>
      </c>
      <c r="P969" s="23">
        <v>0.0</v>
      </c>
      <c r="Q969" s="23">
        <v>0.0</v>
      </c>
      <c r="R969" s="23">
        <v>0.0</v>
      </c>
      <c r="S969" s="10" t="s">
        <v>36</v>
      </c>
      <c r="T969" s="10" t="s">
        <v>36</v>
      </c>
      <c r="U969" s="23">
        <v>1728.0</v>
      </c>
      <c r="V969" s="23">
        <v>26.0</v>
      </c>
      <c r="W969" s="5"/>
      <c r="X969" s="27">
        <f t="shared" si="3"/>
        <v>22</v>
      </c>
      <c r="Y969" s="28">
        <f t="shared" si="4"/>
        <v>1.968761574</v>
      </c>
      <c r="Z969" s="27" t="str">
        <f t="shared" si="5"/>
        <v/>
      </c>
    </row>
    <row r="970">
      <c r="A970" s="23">
        <v>967.0</v>
      </c>
      <c r="B970" s="10" t="s">
        <v>219</v>
      </c>
      <c r="C970" s="18">
        <v>42870.18508101852</v>
      </c>
      <c r="D970" s="18">
        <v>43661.70210648148</v>
      </c>
      <c r="E970" s="10" t="s">
        <v>39</v>
      </c>
      <c r="F970" s="23">
        <v>21.0</v>
      </c>
      <c r="G970" s="23">
        <v>1519.0</v>
      </c>
      <c r="H970" s="23">
        <v>45.0</v>
      </c>
      <c r="I970" s="23">
        <v>550.0</v>
      </c>
      <c r="J970" s="23">
        <v>121.0</v>
      </c>
      <c r="K970" s="23">
        <v>481.0</v>
      </c>
      <c r="L970" s="23">
        <v>4464.0</v>
      </c>
      <c r="M970" s="23">
        <v>0.0</v>
      </c>
      <c r="N970" s="23">
        <v>1261.0</v>
      </c>
      <c r="O970" s="23">
        <v>73.0</v>
      </c>
      <c r="P970" s="23">
        <v>119.0</v>
      </c>
      <c r="Q970" s="23">
        <v>12.0</v>
      </c>
      <c r="R970" s="23">
        <v>101.0</v>
      </c>
      <c r="S970" s="23">
        <v>4464.0</v>
      </c>
      <c r="T970" s="23">
        <v>0.0</v>
      </c>
      <c r="U970" s="23">
        <v>1311.0</v>
      </c>
      <c r="V970" s="23">
        <v>11.0</v>
      </c>
      <c r="W970" s="5"/>
      <c r="X970" s="27">
        <f t="shared" si="3"/>
        <v>1152</v>
      </c>
      <c r="Y970" s="28">
        <f t="shared" si="4"/>
        <v>0.09625</v>
      </c>
      <c r="Z970" s="27" t="str">
        <f t="shared" si="5"/>
        <v>SI</v>
      </c>
    </row>
    <row r="971">
      <c r="A971" s="23">
        <v>968.0</v>
      </c>
      <c r="B971" s="10" t="s">
        <v>240</v>
      </c>
      <c r="C971" s="18">
        <v>42782.762141203704</v>
      </c>
      <c r="D971" s="18">
        <v>43661.2037037037</v>
      </c>
      <c r="E971" s="10" t="s">
        <v>39</v>
      </c>
      <c r="F971" s="23">
        <v>29.0</v>
      </c>
      <c r="G971" s="23">
        <v>1518.0</v>
      </c>
      <c r="H971" s="23">
        <v>57.0</v>
      </c>
      <c r="I971" s="23">
        <v>223.0</v>
      </c>
      <c r="J971" s="23">
        <v>10.0</v>
      </c>
      <c r="K971" s="23">
        <v>170.0</v>
      </c>
      <c r="L971" s="23">
        <v>55881.0</v>
      </c>
      <c r="M971" s="23">
        <v>7.5</v>
      </c>
      <c r="N971" s="23">
        <v>926.0</v>
      </c>
      <c r="O971" s="23">
        <v>135.0</v>
      </c>
      <c r="P971" s="23">
        <v>5.0</v>
      </c>
      <c r="Q971" s="23">
        <v>0.0</v>
      </c>
      <c r="R971" s="23">
        <v>7.0</v>
      </c>
      <c r="S971" s="23">
        <v>55881.0</v>
      </c>
      <c r="T971" s="23">
        <v>7.5</v>
      </c>
      <c r="U971" s="23">
        <v>1732.0</v>
      </c>
      <c r="V971" s="23">
        <v>22.0</v>
      </c>
      <c r="W971" s="5"/>
      <c r="X971" s="27">
        <f t="shared" si="3"/>
        <v>403</v>
      </c>
      <c r="Y971" s="28">
        <f t="shared" si="4"/>
        <v>0.5946527778</v>
      </c>
      <c r="Z971" s="27" t="str">
        <f t="shared" si="5"/>
        <v>SI</v>
      </c>
    </row>
    <row r="972">
      <c r="A972" s="23">
        <v>969.0</v>
      </c>
      <c r="B972" s="10" t="s">
        <v>587</v>
      </c>
      <c r="C972" s="18">
        <v>42776.6612962963</v>
      </c>
      <c r="D972" s="18">
        <v>43661.75782407408</v>
      </c>
      <c r="E972" s="10" t="s">
        <v>35</v>
      </c>
      <c r="F972" s="23">
        <v>51.0</v>
      </c>
      <c r="G972" s="23">
        <v>1517.0</v>
      </c>
      <c r="H972" s="23">
        <v>36.0</v>
      </c>
      <c r="I972" s="23">
        <v>672.0</v>
      </c>
      <c r="J972" s="23">
        <v>106.0</v>
      </c>
      <c r="K972" s="23">
        <v>562.0</v>
      </c>
      <c r="L972" s="23">
        <v>6701.0</v>
      </c>
      <c r="M972" s="23">
        <v>0.0</v>
      </c>
      <c r="N972" s="23">
        <v>1339.0</v>
      </c>
      <c r="O972" s="23">
        <v>63.0</v>
      </c>
      <c r="P972" s="23">
        <v>97.0</v>
      </c>
      <c r="Q972" s="23">
        <v>2.0</v>
      </c>
      <c r="R972" s="23">
        <v>73.0</v>
      </c>
      <c r="S972" s="23">
        <v>6701.0</v>
      </c>
      <c r="T972" s="23">
        <v>0.0</v>
      </c>
      <c r="U972" s="23">
        <v>1982.0</v>
      </c>
      <c r="V972" s="23">
        <v>25.0</v>
      </c>
      <c r="W972" s="5"/>
      <c r="X972" s="27">
        <f t="shared" si="3"/>
        <v>1340</v>
      </c>
      <c r="Y972" s="28">
        <f t="shared" si="4"/>
        <v>0.0405324074</v>
      </c>
      <c r="Z972" s="27" t="str">
        <f t="shared" si="5"/>
        <v>SI</v>
      </c>
    </row>
    <row r="973">
      <c r="A973" s="23">
        <v>970.0</v>
      </c>
      <c r="B973" s="10" t="s">
        <v>1677</v>
      </c>
      <c r="C973" s="18">
        <v>43632.67563657407</v>
      </c>
      <c r="D973" s="18">
        <v>43661.675474537034</v>
      </c>
      <c r="E973" s="10" t="s">
        <v>39</v>
      </c>
      <c r="F973" s="23">
        <v>1.0</v>
      </c>
      <c r="G973" s="23">
        <v>1517.0</v>
      </c>
      <c r="H973" s="23">
        <v>86.0</v>
      </c>
      <c r="I973" s="23">
        <v>36.0</v>
      </c>
      <c r="J973" s="23">
        <v>1.0</v>
      </c>
      <c r="K973" s="23">
        <v>7.0</v>
      </c>
      <c r="L973" s="23">
        <v>7716.0</v>
      </c>
      <c r="M973" s="23">
        <v>0.0</v>
      </c>
      <c r="N973" s="10" t="s">
        <v>36</v>
      </c>
      <c r="O973" s="10" t="s">
        <v>36</v>
      </c>
      <c r="P973" s="23">
        <v>0.0</v>
      </c>
      <c r="Q973" s="23">
        <v>0.0</v>
      </c>
      <c r="R973" s="23">
        <v>0.0</v>
      </c>
      <c r="S973" s="10" t="s">
        <v>36</v>
      </c>
      <c r="T973" s="10" t="s">
        <v>36</v>
      </c>
      <c r="U973" s="23">
        <v>1983.0</v>
      </c>
      <c r="V973" s="10" t="s">
        <v>36</v>
      </c>
      <c r="W973" s="5"/>
      <c r="X973" s="27">
        <f t="shared" si="3"/>
        <v>44</v>
      </c>
      <c r="Y973" s="28">
        <f t="shared" si="4"/>
        <v>0.1228819444</v>
      </c>
      <c r="Z973" s="27" t="str">
        <f t="shared" si="5"/>
        <v/>
      </c>
    </row>
    <row r="974">
      <c r="A974" s="23">
        <v>971.0</v>
      </c>
      <c r="B974" s="10" t="s">
        <v>282</v>
      </c>
      <c r="C974" s="18">
        <v>40821.780648148146</v>
      </c>
      <c r="D974" s="18">
        <v>43661.56017361111</v>
      </c>
      <c r="E974" s="10" t="s">
        <v>39</v>
      </c>
      <c r="F974" s="23">
        <v>13.0</v>
      </c>
      <c r="G974" s="23">
        <v>1517.0</v>
      </c>
      <c r="H974" s="23">
        <v>60.0</v>
      </c>
      <c r="I974" s="23">
        <v>1535.0</v>
      </c>
      <c r="J974" s="23">
        <v>236.0</v>
      </c>
      <c r="K974" s="23">
        <v>1108.0</v>
      </c>
      <c r="L974" s="23">
        <v>19692.0</v>
      </c>
      <c r="M974" s="23">
        <v>0.0</v>
      </c>
      <c r="N974" s="23">
        <v>1362.0</v>
      </c>
      <c r="O974" s="23">
        <v>128.0</v>
      </c>
      <c r="P974" s="23">
        <v>10.0</v>
      </c>
      <c r="Q974" s="23">
        <v>0.0</v>
      </c>
      <c r="R974" s="23">
        <v>11.0</v>
      </c>
      <c r="S974" s="23">
        <v>19692.0</v>
      </c>
      <c r="T974" s="23">
        <v>0.0</v>
      </c>
      <c r="U974" s="23">
        <v>1438.0</v>
      </c>
      <c r="V974" s="23">
        <v>18.0</v>
      </c>
      <c r="W974" s="5"/>
      <c r="X974" s="27">
        <f t="shared" si="3"/>
        <v>2879</v>
      </c>
      <c r="Y974" s="28">
        <f t="shared" si="4"/>
        <v>0.2381828704</v>
      </c>
      <c r="Z974" s="27" t="str">
        <f t="shared" si="5"/>
        <v>SI</v>
      </c>
    </row>
    <row r="975">
      <c r="A975" s="23">
        <v>972.0</v>
      </c>
      <c r="B975" s="10" t="s">
        <v>1679</v>
      </c>
      <c r="C975" s="18">
        <v>42377.361863425926</v>
      </c>
      <c r="D975" s="18">
        <v>43553.22278935185</v>
      </c>
      <c r="E975" s="10" t="s">
        <v>39</v>
      </c>
      <c r="F975" s="23">
        <v>0.0</v>
      </c>
      <c r="G975" s="23">
        <v>1517.0</v>
      </c>
      <c r="H975" s="23">
        <v>80.0</v>
      </c>
      <c r="I975" s="23">
        <v>205.0</v>
      </c>
      <c r="J975" s="23">
        <v>7.0</v>
      </c>
      <c r="K975" s="23">
        <v>123.0</v>
      </c>
      <c r="L975" s="23">
        <v>12821.0</v>
      </c>
      <c r="M975" s="23">
        <v>0.0</v>
      </c>
      <c r="N975" s="23">
        <v>800.0</v>
      </c>
      <c r="O975" s="23">
        <v>350.0</v>
      </c>
      <c r="P975" s="23">
        <v>0.0</v>
      </c>
      <c r="Q975" s="23">
        <v>0.0</v>
      </c>
      <c r="R975" s="23">
        <v>2.0</v>
      </c>
      <c r="S975" s="23">
        <v>12821.0</v>
      </c>
      <c r="T975" s="23">
        <v>0.0</v>
      </c>
      <c r="U975" s="23">
        <v>1398.0</v>
      </c>
      <c r="V975" s="10" t="s">
        <v>36</v>
      </c>
      <c r="W975" s="5"/>
      <c r="X975" s="27">
        <f t="shared" si="3"/>
        <v>335</v>
      </c>
      <c r="Y975" s="28">
        <f t="shared" si="4"/>
        <v>108.5755671</v>
      </c>
      <c r="Z975" s="27" t="str">
        <f t="shared" si="5"/>
        <v/>
      </c>
    </row>
    <row r="976">
      <c r="A976" s="23">
        <v>973.0</v>
      </c>
      <c r="B976" s="10" t="s">
        <v>1681</v>
      </c>
      <c r="C976" s="18">
        <v>42632.75399305556</v>
      </c>
      <c r="D976" s="18">
        <v>43658.44206018518</v>
      </c>
      <c r="E976" s="10" t="s">
        <v>39</v>
      </c>
      <c r="F976" s="23">
        <v>4.0</v>
      </c>
      <c r="G976" s="23">
        <v>1516.0</v>
      </c>
      <c r="H976" s="23">
        <v>118.0</v>
      </c>
      <c r="I976" s="23">
        <v>53.0</v>
      </c>
      <c r="J976" s="23">
        <v>1.0</v>
      </c>
      <c r="K976" s="23">
        <v>52.0</v>
      </c>
      <c r="L976" s="23">
        <v>25412.0</v>
      </c>
      <c r="M976" s="23">
        <v>100.0</v>
      </c>
      <c r="N976" s="10" t="s">
        <v>36</v>
      </c>
      <c r="O976" s="10" t="s">
        <v>36</v>
      </c>
      <c r="P976" s="23">
        <v>0.0</v>
      </c>
      <c r="Q976" s="23">
        <v>0.0</v>
      </c>
      <c r="R976" s="23">
        <v>0.0</v>
      </c>
      <c r="S976" s="10" t="s">
        <v>36</v>
      </c>
      <c r="T976" s="10" t="s">
        <v>36</v>
      </c>
      <c r="U976" s="23">
        <v>2039.0</v>
      </c>
      <c r="V976" s="10" t="s">
        <v>36</v>
      </c>
      <c r="W976" s="5"/>
      <c r="X976" s="27">
        <f t="shared" si="3"/>
        <v>106</v>
      </c>
      <c r="Y976" s="28">
        <f t="shared" si="4"/>
        <v>3.356296296</v>
      </c>
      <c r="Z976" s="27" t="str">
        <f t="shared" si="5"/>
        <v/>
      </c>
    </row>
    <row r="977">
      <c r="A977" s="23">
        <v>974.0</v>
      </c>
      <c r="B977" s="10" t="s">
        <v>1682</v>
      </c>
      <c r="C977" s="18">
        <v>42900.55297453704</v>
      </c>
      <c r="D977" s="18">
        <v>43661.6609375</v>
      </c>
      <c r="E977" s="10" t="s">
        <v>35</v>
      </c>
      <c r="F977" s="23">
        <v>0.0</v>
      </c>
      <c r="G977" s="23">
        <v>1516.0</v>
      </c>
      <c r="H977" s="23">
        <v>92.0</v>
      </c>
      <c r="I977" s="23">
        <v>84.0</v>
      </c>
      <c r="J977" s="23">
        <v>14.0</v>
      </c>
      <c r="K977" s="23">
        <v>36.0</v>
      </c>
      <c r="L977" s="23">
        <v>8118.0</v>
      </c>
      <c r="M977" s="23">
        <v>0.0</v>
      </c>
      <c r="N977" s="23">
        <v>1257.0</v>
      </c>
      <c r="O977" s="23">
        <v>91.0</v>
      </c>
      <c r="P977" s="23">
        <v>52.0</v>
      </c>
      <c r="Q977" s="23">
        <v>3.0</v>
      </c>
      <c r="R977" s="23">
        <v>39.0</v>
      </c>
      <c r="S977" s="23">
        <v>8118.0</v>
      </c>
      <c r="T977" s="23">
        <v>0.0</v>
      </c>
      <c r="U977" s="23">
        <v>1675.0</v>
      </c>
      <c r="V977" s="23">
        <v>22.0</v>
      </c>
      <c r="W977" s="5"/>
      <c r="X977" s="27">
        <f t="shared" si="3"/>
        <v>134</v>
      </c>
      <c r="Y977" s="28">
        <f t="shared" si="4"/>
        <v>0.1374189815</v>
      </c>
      <c r="Z977" s="27" t="str">
        <f t="shared" si="5"/>
        <v/>
      </c>
    </row>
    <row r="978">
      <c r="A978" s="23">
        <v>975.0</v>
      </c>
      <c r="B978" s="10" t="s">
        <v>1684</v>
      </c>
      <c r="C978" s="18">
        <v>41253.79087962963</v>
      </c>
      <c r="D978" s="18">
        <v>43420.36534722222</v>
      </c>
      <c r="E978" s="10" t="s">
        <v>39</v>
      </c>
      <c r="F978" s="23">
        <v>0.0</v>
      </c>
      <c r="G978" s="23">
        <v>1516.0</v>
      </c>
      <c r="H978" s="23">
        <v>147.0</v>
      </c>
      <c r="I978" s="23">
        <v>180.0</v>
      </c>
      <c r="J978" s="23">
        <v>30.0</v>
      </c>
      <c r="K978" s="23">
        <v>166.0</v>
      </c>
      <c r="L978" s="23">
        <v>21766.0</v>
      </c>
      <c r="M978" s="23">
        <v>0.0</v>
      </c>
      <c r="N978" s="10" t="s">
        <v>36</v>
      </c>
      <c r="O978" s="10" t="s">
        <v>36</v>
      </c>
      <c r="P978" s="23">
        <v>0.0</v>
      </c>
      <c r="Q978" s="23">
        <v>0.0</v>
      </c>
      <c r="R978" s="23">
        <v>0.0</v>
      </c>
      <c r="S978" s="10" t="s">
        <v>36</v>
      </c>
      <c r="T978" s="10" t="s">
        <v>36</v>
      </c>
      <c r="U978" s="23">
        <v>1567.0</v>
      </c>
      <c r="V978" s="10" t="s">
        <v>36</v>
      </c>
      <c r="W978" s="5"/>
      <c r="X978" s="27">
        <f t="shared" si="3"/>
        <v>376</v>
      </c>
      <c r="Y978" s="28">
        <f t="shared" si="4"/>
        <v>241.4330093</v>
      </c>
      <c r="Z978" s="27" t="str">
        <f t="shared" si="5"/>
        <v/>
      </c>
    </row>
    <row r="979">
      <c r="A979" s="23">
        <v>976.0</v>
      </c>
      <c r="B979" s="10" t="s">
        <v>1686</v>
      </c>
      <c r="C979" s="18">
        <v>43606.38496527778</v>
      </c>
      <c r="D979" s="18">
        <v>43661.739212962966</v>
      </c>
      <c r="E979" s="10" t="s">
        <v>278</v>
      </c>
      <c r="F979" s="23">
        <v>4.0</v>
      </c>
      <c r="G979" s="23">
        <v>1515.0</v>
      </c>
      <c r="H979" s="23">
        <v>90.0</v>
      </c>
      <c r="I979" s="23">
        <v>43.0</v>
      </c>
      <c r="J979" s="23">
        <v>0.0</v>
      </c>
      <c r="K979" s="23">
        <v>14.0</v>
      </c>
      <c r="L979" s="23">
        <v>7761.0</v>
      </c>
      <c r="M979" s="23">
        <v>0.0</v>
      </c>
      <c r="N979" s="10" t="s">
        <v>36</v>
      </c>
      <c r="O979" s="10" t="s">
        <v>36</v>
      </c>
      <c r="P979" s="23">
        <v>0.0</v>
      </c>
      <c r="Q979" s="23">
        <v>0.0</v>
      </c>
      <c r="R979" s="23">
        <v>0.0</v>
      </c>
      <c r="S979" s="10" t="s">
        <v>36</v>
      </c>
      <c r="T979" s="10" t="s">
        <v>36</v>
      </c>
      <c r="U979" s="23">
        <v>2543.0</v>
      </c>
      <c r="V979" s="23">
        <v>34.0</v>
      </c>
      <c r="W979" s="5"/>
      <c r="X979" s="27">
        <f t="shared" si="3"/>
        <v>57</v>
      </c>
      <c r="Y979" s="28">
        <f t="shared" si="4"/>
        <v>0.05914351851</v>
      </c>
      <c r="Z979" s="27" t="str">
        <f t="shared" si="5"/>
        <v/>
      </c>
    </row>
    <row r="980">
      <c r="A980" s="23">
        <v>977.0</v>
      </c>
      <c r="B980" s="10" t="s">
        <v>1687</v>
      </c>
      <c r="C980" s="18">
        <v>41361.772199074076</v>
      </c>
      <c r="D980" s="18">
        <v>43495.58362268518</v>
      </c>
      <c r="E980" s="10" t="s">
        <v>39</v>
      </c>
      <c r="F980" s="23">
        <v>0.0</v>
      </c>
      <c r="G980" s="23">
        <v>1515.0</v>
      </c>
      <c r="H980" s="23">
        <v>81.0</v>
      </c>
      <c r="I980" s="23">
        <v>339.0</v>
      </c>
      <c r="J980" s="23">
        <v>28.0</v>
      </c>
      <c r="K980" s="23">
        <v>457.0</v>
      </c>
      <c r="L980" s="23">
        <v>20901.0</v>
      </c>
      <c r="M980" s="23">
        <v>0.0</v>
      </c>
      <c r="N980" s="10" t="s">
        <v>36</v>
      </c>
      <c r="O980" s="10" t="s">
        <v>36</v>
      </c>
      <c r="P980" s="23">
        <v>0.0</v>
      </c>
      <c r="Q980" s="23">
        <v>0.0</v>
      </c>
      <c r="R980" s="23">
        <v>0.0</v>
      </c>
      <c r="S980" s="10" t="s">
        <v>36</v>
      </c>
      <c r="T980" s="10" t="s">
        <v>36</v>
      </c>
      <c r="U980" s="23">
        <v>1672.0</v>
      </c>
      <c r="V980" s="10" t="s">
        <v>36</v>
      </c>
      <c r="W980" s="5"/>
      <c r="X980" s="27">
        <f t="shared" si="3"/>
        <v>824</v>
      </c>
      <c r="Y980" s="28">
        <f t="shared" si="4"/>
        <v>166.2147338</v>
      </c>
      <c r="Z980" s="27" t="str">
        <f t="shared" si="5"/>
        <v/>
      </c>
    </row>
    <row r="981">
      <c r="A981" s="23">
        <v>978.0</v>
      </c>
      <c r="B981" s="10" t="s">
        <v>1689</v>
      </c>
      <c r="C981" s="18">
        <v>40919.48412037037</v>
      </c>
      <c r="D981" s="18">
        <v>43660.73668981482</v>
      </c>
      <c r="E981" s="10" t="s">
        <v>39</v>
      </c>
      <c r="F981" s="23">
        <v>3.0</v>
      </c>
      <c r="G981" s="23">
        <v>1515.0</v>
      </c>
      <c r="H981" s="23">
        <v>116.0</v>
      </c>
      <c r="I981" s="23">
        <v>132.0</v>
      </c>
      <c r="J981" s="23">
        <v>9.0</v>
      </c>
      <c r="K981" s="23">
        <v>79.0</v>
      </c>
      <c r="L981" s="23">
        <v>47386.0</v>
      </c>
      <c r="M981" s="23">
        <v>0.0</v>
      </c>
      <c r="N981" s="23">
        <v>800.0</v>
      </c>
      <c r="O981" s="23">
        <v>275.0</v>
      </c>
      <c r="P981" s="23">
        <v>0.0</v>
      </c>
      <c r="Q981" s="23">
        <v>0.0</v>
      </c>
      <c r="R981" s="23">
        <v>3.0</v>
      </c>
      <c r="S981" s="23">
        <v>47386.0</v>
      </c>
      <c r="T981" s="23">
        <v>0.0</v>
      </c>
      <c r="U981" s="23">
        <v>1228.0</v>
      </c>
      <c r="V981" s="10" t="s">
        <v>36</v>
      </c>
      <c r="W981" s="5"/>
      <c r="X981" s="27">
        <f t="shared" si="3"/>
        <v>220</v>
      </c>
      <c r="Y981" s="28">
        <f t="shared" si="4"/>
        <v>1.061666667</v>
      </c>
      <c r="Z981" s="27" t="str">
        <f t="shared" si="5"/>
        <v/>
      </c>
    </row>
    <row r="982">
      <c r="A982" s="23">
        <v>979.0</v>
      </c>
      <c r="B982" s="10" t="s">
        <v>1691</v>
      </c>
      <c r="C982" s="18">
        <v>42902.627650462964</v>
      </c>
      <c r="D982" s="18">
        <v>43661.72293981481</v>
      </c>
      <c r="E982" s="10" t="s">
        <v>35</v>
      </c>
      <c r="F982" s="23">
        <v>19.0</v>
      </c>
      <c r="G982" s="23">
        <v>1514.0</v>
      </c>
      <c r="H982" s="23">
        <v>53.0</v>
      </c>
      <c r="I982" s="23">
        <v>526.0</v>
      </c>
      <c r="J982" s="23">
        <v>43.0</v>
      </c>
      <c r="K982" s="23">
        <v>431.0</v>
      </c>
      <c r="L982" s="23">
        <v>13804.0</v>
      </c>
      <c r="M982" s="23">
        <v>0.0</v>
      </c>
      <c r="N982" s="23">
        <v>982.0</v>
      </c>
      <c r="O982" s="23">
        <v>175.0</v>
      </c>
      <c r="P982" s="23">
        <v>1.0</v>
      </c>
      <c r="Q982" s="23">
        <v>0.0</v>
      </c>
      <c r="R982" s="23">
        <v>4.0</v>
      </c>
      <c r="S982" s="23">
        <v>13804.0</v>
      </c>
      <c r="T982" s="23">
        <v>0.0</v>
      </c>
      <c r="U982" s="23">
        <v>1759.0</v>
      </c>
      <c r="V982" s="23">
        <v>16.0</v>
      </c>
      <c r="W982" s="5"/>
      <c r="X982" s="27">
        <f t="shared" si="3"/>
        <v>1000</v>
      </c>
      <c r="Y982" s="28">
        <f t="shared" si="4"/>
        <v>0.07541666667</v>
      </c>
      <c r="Z982" s="27" t="str">
        <f t="shared" si="5"/>
        <v/>
      </c>
    </row>
    <row r="983">
      <c r="A983" s="23">
        <v>980.0</v>
      </c>
      <c r="B983" s="10" t="s">
        <v>1692</v>
      </c>
      <c r="C983" s="18">
        <v>42786.745208333334</v>
      </c>
      <c r="D983" s="18">
        <v>43659.07184027778</v>
      </c>
      <c r="E983" s="10" t="s">
        <v>39</v>
      </c>
      <c r="F983" s="23">
        <v>0.0</v>
      </c>
      <c r="G983" s="23">
        <v>1514.0</v>
      </c>
      <c r="H983" s="23">
        <v>161.0</v>
      </c>
      <c r="I983" s="23">
        <v>5.0</v>
      </c>
      <c r="J983" s="23">
        <v>0.0</v>
      </c>
      <c r="K983" s="23">
        <v>3.0</v>
      </c>
      <c r="L983" s="23">
        <v>32489.0</v>
      </c>
      <c r="M983" s="23">
        <v>0.0</v>
      </c>
      <c r="N983" s="10" t="s">
        <v>36</v>
      </c>
      <c r="O983" s="10" t="s">
        <v>36</v>
      </c>
      <c r="P983" s="23">
        <v>0.0</v>
      </c>
      <c r="Q983" s="23">
        <v>0.0</v>
      </c>
      <c r="R983" s="23">
        <v>0.0</v>
      </c>
      <c r="S983" s="10" t="s">
        <v>36</v>
      </c>
      <c r="T983" s="10" t="s">
        <v>36</v>
      </c>
      <c r="U983" s="23">
        <v>1640.0</v>
      </c>
      <c r="V983" s="10" t="s">
        <v>36</v>
      </c>
      <c r="W983" s="5"/>
      <c r="X983" s="27">
        <f t="shared" si="3"/>
        <v>8</v>
      </c>
      <c r="Y983" s="28">
        <f t="shared" si="4"/>
        <v>2.726516204</v>
      </c>
      <c r="Z983" s="27" t="str">
        <f t="shared" si="5"/>
        <v/>
      </c>
    </row>
    <row r="984">
      <c r="A984" s="23">
        <v>981.0</v>
      </c>
      <c r="B984" s="10" t="s">
        <v>1694</v>
      </c>
      <c r="C984" s="18">
        <v>43050.53832175926</v>
      </c>
      <c r="D984" s="18">
        <v>43661.60109953704</v>
      </c>
      <c r="E984" s="10" t="s">
        <v>39</v>
      </c>
      <c r="F984" s="23">
        <v>4.0</v>
      </c>
      <c r="G984" s="23">
        <v>1513.0</v>
      </c>
      <c r="H984" s="23">
        <v>108.0</v>
      </c>
      <c r="I984" s="23">
        <v>26.0</v>
      </c>
      <c r="J984" s="23">
        <v>1.0</v>
      </c>
      <c r="K984" s="23">
        <v>10.0</v>
      </c>
      <c r="L984" s="23">
        <v>151291.0</v>
      </c>
      <c r="M984" s="23">
        <v>0.0</v>
      </c>
      <c r="N984" s="23">
        <v>1269.0</v>
      </c>
      <c r="O984" s="23">
        <v>230.0</v>
      </c>
      <c r="P984" s="23">
        <v>2.0</v>
      </c>
      <c r="Q984" s="23">
        <v>0.0</v>
      </c>
      <c r="R984" s="23">
        <v>0.0</v>
      </c>
      <c r="S984" s="23">
        <v>151291.0</v>
      </c>
      <c r="T984" s="23">
        <v>0.0</v>
      </c>
      <c r="U984" s="23">
        <v>1262.0</v>
      </c>
      <c r="V984" s="10" t="s">
        <v>36</v>
      </c>
      <c r="W984" s="5"/>
      <c r="X984" s="27">
        <f t="shared" si="3"/>
        <v>37</v>
      </c>
      <c r="Y984" s="28">
        <f t="shared" si="4"/>
        <v>0.1972569444</v>
      </c>
      <c r="Z984" s="27" t="str">
        <f t="shared" si="5"/>
        <v/>
      </c>
    </row>
    <row r="985">
      <c r="A985" s="23">
        <v>982.0</v>
      </c>
      <c r="B985" s="10" t="s">
        <v>1696</v>
      </c>
      <c r="C985" s="18">
        <v>43661.575324074074</v>
      </c>
      <c r="D985" s="18">
        <v>43661.75063657408</v>
      </c>
      <c r="E985" s="10" t="s">
        <v>39</v>
      </c>
      <c r="F985" s="23">
        <v>3.0</v>
      </c>
      <c r="G985" s="23">
        <v>1513.0</v>
      </c>
      <c r="H985" s="23">
        <v>93.0</v>
      </c>
      <c r="I985" s="23">
        <v>20.0</v>
      </c>
      <c r="J985" s="23">
        <v>1.0</v>
      </c>
      <c r="K985" s="23">
        <v>6.0</v>
      </c>
      <c r="L985" s="23">
        <v>4322.0</v>
      </c>
      <c r="M985" s="23">
        <v>0.0</v>
      </c>
      <c r="N985" s="10" t="s">
        <v>36</v>
      </c>
      <c r="O985" s="10" t="s">
        <v>36</v>
      </c>
      <c r="P985" s="23">
        <v>0.0</v>
      </c>
      <c r="Q985" s="23">
        <v>0.0</v>
      </c>
      <c r="R985" s="23">
        <v>0.0</v>
      </c>
      <c r="S985" s="10" t="s">
        <v>36</v>
      </c>
      <c r="T985" s="10" t="s">
        <v>36</v>
      </c>
      <c r="U985" s="23">
        <v>1121.0</v>
      </c>
      <c r="V985" s="10" t="s">
        <v>36</v>
      </c>
      <c r="W985" s="5"/>
      <c r="X985" s="27">
        <f t="shared" si="3"/>
        <v>27</v>
      </c>
      <c r="Y985" s="28">
        <f t="shared" si="4"/>
        <v>0.0477199074</v>
      </c>
      <c r="Z985" s="27" t="str">
        <f t="shared" si="5"/>
        <v/>
      </c>
    </row>
    <row r="986">
      <c r="A986" s="23">
        <v>983.0</v>
      </c>
      <c r="B986" s="10" t="s">
        <v>1697</v>
      </c>
      <c r="C986" s="18">
        <v>42960.662673611114</v>
      </c>
      <c r="D986" s="18">
        <v>43661.33111111111</v>
      </c>
      <c r="E986" s="10" t="s">
        <v>39</v>
      </c>
      <c r="F986" s="23">
        <v>0.0</v>
      </c>
      <c r="G986" s="23">
        <v>1513.0</v>
      </c>
      <c r="H986" s="23">
        <v>87.0</v>
      </c>
      <c r="I986" s="23">
        <v>39.0</v>
      </c>
      <c r="J986" s="23">
        <v>0.0</v>
      </c>
      <c r="K986" s="23">
        <v>33.0</v>
      </c>
      <c r="L986" s="23">
        <v>20416.0</v>
      </c>
      <c r="M986" s="23">
        <v>0.0</v>
      </c>
      <c r="N986" s="10" t="s">
        <v>36</v>
      </c>
      <c r="O986" s="10" t="s">
        <v>36</v>
      </c>
      <c r="P986" s="23">
        <v>0.0</v>
      </c>
      <c r="Q986" s="23">
        <v>0.0</v>
      </c>
      <c r="R986" s="23">
        <v>0.0</v>
      </c>
      <c r="S986" s="10" t="s">
        <v>36</v>
      </c>
      <c r="T986" s="10" t="s">
        <v>36</v>
      </c>
      <c r="U986" s="23">
        <v>1337.0</v>
      </c>
      <c r="V986" s="10" t="s">
        <v>36</v>
      </c>
      <c r="W986" s="5"/>
      <c r="X986" s="27">
        <f t="shared" si="3"/>
        <v>72</v>
      </c>
      <c r="Y986" s="28">
        <f t="shared" si="4"/>
        <v>0.4672453704</v>
      </c>
      <c r="Z986" s="27" t="str">
        <f t="shared" si="5"/>
        <v/>
      </c>
    </row>
    <row r="987">
      <c r="A987" s="23">
        <v>984.0</v>
      </c>
      <c r="B987" s="10" t="s">
        <v>1698</v>
      </c>
      <c r="C987" s="18">
        <v>40560.781122685185</v>
      </c>
      <c r="D987" s="18">
        <v>43358.30648148148</v>
      </c>
      <c r="E987" s="10" t="s">
        <v>39</v>
      </c>
      <c r="F987" s="23">
        <v>0.0</v>
      </c>
      <c r="G987" s="23">
        <v>1513.0</v>
      </c>
      <c r="H987" s="23">
        <v>74.0</v>
      </c>
      <c r="I987" s="23">
        <v>619.0</v>
      </c>
      <c r="J987" s="23">
        <v>71.0</v>
      </c>
      <c r="K987" s="23">
        <v>692.0</v>
      </c>
      <c r="L987" s="23">
        <v>14807.0</v>
      </c>
      <c r="M987" s="23">
        <v>87.5</v>
      </c>
      <c r="N987" s="23">
        <v>1422.0</v>
      </c>
      <c r="O987" s="23">
        <v>111.0</v>
      </c>
      <c r="P987" s="23">
        <v>17.0</v>
      </c>
      <c r="Q987" s="23">
        <v>6.0</v>
      </c>
      <c r="R987" s="23">
        <v>18.0</v>
      </c>
      <c r="S987" s="23">
        <v>14807.0</v>
      </c>
      <c r="T987" s="23">
        <v>87.5</v>
      </c>
      <c r="U987" s="23">
        <v>1308.0</v>
      </c>
      <c r="V987" s="10" t="s">
        <v>36</v>
      </c>
      <c r="W987" s="5"/>
      <c r="X987" s="27">
        <f t="shared" si="3"/>
        <v>1382</v>
      </c>
      <c r="Y987" s="28">
        <f t="shared" si="4"/>
        <v>303.491875</v>
      </c>
      <c r="Z987" s="27" t="str">
        <f t="shared" si="5"/>
        <v/>
      </c>
    </row>
    <row r="988">
      <c r="A988" s="23">
        <v>985.0</v>
      </c>
      <c r="B988" s="10" t="s">
        <v>1699</v>
      </c>
      <c r="C988" s="18">
        <v>43104.65793981482</v>
      </c>
      <c r="D988" s="18">
        <v>43661.62190972222</v>
      </c>
      <c r="E988" s="10" t="s">
        <v>39</v>
      </c>
      <c r="F988" s="23">
        <v>1.0</v>
      </c>
      <c r="G988" s="23">
        <v>1513.0</v>
      </c>
      <c r="H988" s="23">
        <v>90.0</v>
      </c>
      <c r="I988" s="23">
        <v>193.0</v>
      </c>
      <c r="J988" s="23">
        <v>6.0</v>
      </c>
      <c r="K988" s="23">
        <v>137.0</v>
      </c>
      <c r="L988" s="23">
        <v>57720.0</v>
      </c>
      <c r="M988" s="23">
        <v>0.0</v>
      </c>
      <c r="N988" s="23">
        <v>1228.0</v>
      </c>
      <c r="O988" s="23">
        <v>256.0</v>
      </c>
      <c r="P988" s="23">
        <v>1.0</v>
      </c>
      <c r="Q988" s="23">
        <v>0.0</v>
      </c>
      <c r="R988" s="23">
        <v>1.0</v>
      </c>
      <c r="S988" s="23">
        <v>57720.0</v>
      </c>
      <c r="T988" s="23">
        <v>0.0</v>
      </c>
      <c r="U988" s="23">
        <v>1180.0</v>
      </c>
      <c r="V988" s="23">
        <v>15.0</v>
      </c>
      <c r="W988" s="5"/>
      <c r="X988" s="27">
        <f t="shared" si="3"/>
        <v>336</v>
      </c>
      <c r="Y988" s="28">
        <f t="shared" si="4"/>
        <v>0.1764467593</v>
      </c>
      <c r="Z988" s="27" t="str">
        <f t="shared" si="5"/>
        <v/>
      </c>
    </row>
    <row r="989">
      <c r="A989" s="23">
        <v>986.0</v>
      </c>
      <c r="B989" s="10" t="s">
        <v>1700</v>
      </c>
      <c r="C989" s="18">
        <v>43586.61891203704</v>
      </c>
      <c r="D989" s="18">
        <v>43661.587118055555</v>
      </c>
      <c r="E989" s="10" t="s">
        <v>39</v>
      </c>
      <c r="F989" s="23">
        <v>1.0</v>
      </c>
      <c r="G989" s="23">
        <v>1513.0</v>
      </c>
      <c r="H989" s="23">
        <v>104.0</v>
      </c>
      <c r="I989" s="23">
        <v>32.0</v>
      </c>
      <c r="J989" s="23">
        <v>0.0</v>
      </c>
      <c r="K989" s="23">
        <v>4.0</v>
      </c>
      <c r="L989" s="23">
        <v>4149.0</v>
      </c>
      <c r="M989" s="23">
        <v>0.0</v>
      </c>
      <c r="N989" s="10" t="s">
        <v>36</v>
      </c>
      <c r="O989" s="10" t="s">
        <v>36</v>
      </c>
      <c r="P989" s="23">
        <v>0.0</v>
      </c>
      <c r="Q989" s="23">
        <v>0.0</v>
      </c>
      <c r="R989" s="23">
        <v>0.0</v>
      </c>
      <c r="S989" s="10" t="s">
        <v>36</v>
      </c>
      <c r="T989" s="10" t="s">
        <v>36</v>
      </c>
      <c r="U989" s="23">
        <v>1000.0</v>
      </c>
      <c r="V989" s="23">
        <v>4.0</v>
      </c>
      <c r="W989" s="5"/>
      <c r="X989" s="27">
        <f t="shared" si="3"/>
        <v>36</v>
      </c>
      <c r="Y989" s="28">
        <f t="shared" si="4"/>
        <v>0.2112384259</v>
      </c>
      <c r="Z989" s="27" t="str">
        <f t="shared" si="5"/>
        <v/>
      </c>
    </row>
    <row r="990">
      <c r="A990" s="23">
        <v>987.0</v>
      </c>
      <c r="B990" s="10" t="s">
        <v>1701</v>
      </c>
      <c r="C990" s="18">
        <v>43600.59122685185</v>
      </c>
      <c r="D990" s="18">
        <v>43661.778715277775</v>
      </c>
      <c r="E990" s="10" t="s">
        <v>39</v>
      </c>
      <c r="F990" s="23">
        <v>0.0</v>
      </c>
      <c r="G990" s="23">
        <v>1513.0</v>
      </c>
      <c r="H990" s="23">
        <v>257.0</v>
      </c>
      <c r="I990" s="23">
        <v>1.0</v>
      </c>
      <c r="J990" s="23">
        <v>0.0</v>
      </c>
      <c r="K990" s="23">
        <v>0.0</v>
      </c>
      <c r="L990" s="23">
        <v>8462.0</v>
      </c>
      <c r="M990" s="23">
        <v>0.0</v>
      </c>
      <c r="N990" s="10" t="s">
        <v>36</v>
      </c>
      <c r="O990" s="10" t="s">
        <v>36</v>
      </c>
      <c r="P990" s="23">
        <v>0.0</v>
      </c>
      <c r="Q990" s="23">
        <v>0.0</v>
      </c>
      <c r="R990" s="23">
        <v>0.0</v>
      </c>
      <c r="S990" s="10" t="s">
        <v>36</v>
      </c>
      <c r="T990" s="10" t="s">
        <v>36</v>
      </c>
      <c r="U990" s="23">
        <v>1998.0</v>
      </c>
      <c r="V990" s="23">
        <v>34.0</v>
      </c>
      <c r="W990" s="5"/>
      <c r="X990" s="27">
        <f t="shared" si="3"/>
        <v>1</v>
      </c>
      <c r="Y990" s="28">
        <f t="shared" si="4"/>
        <v>0.0196412037</v>
      </c>
      <c r="Z990" s="27" t="str">
        <f t="shared" si="5"/>
        <v/>
      </c>
    </row>
    <row r="991">
      <c r="A991" s="23">
        <v>988.0</v>
      </c>
      <c r="B991" s="10" t="s">
        <v>1702</v>
      </c>
      <c r="C991" s="18">
        <v>43622.476018518515</v>
      </c>
      <c r="D991" s="18">
        <v>43659.63806712963</v>
      </c>
      <c r="E991" s="10" t="s">
        <v>35</v>
      </c>
      <c r="F991" s="23">
        <v>0.0</v>
      </c>
      <c r="G991" s="23">
        <v>1512.0</v>
      </c>
      <c r="H991" s="23">
        <v>163.0</v>
      </c>
      <c r="I991" s="23">
        <v>19.0</v>
      </c>
      <c r="J991" s="23">
        <v>1.0</v>
      </c>
      <c r="K991" s="23">
        <v>11.0</v>
      </c>
      <c r="L991" s="23">
        <v>6966.0</v>
      </c>
      <c r="M991" s="23">
        <v>0.0</v>
      </c>
      <c r="N991" s="10" t="s">
        <v>36</v>
      </c>
      <c r="O991" s="10" t="s">
        <v>36</v>
      </c>
      <c r="P991" s="23">
        <v>0.0</v>
      </c>
      <c r="Q991" s="23">
        <v>0.0</v>
      </c>
      <c r="R991" s="23">
        <v>0.0</v>
      </c>
      <c r="S991" s="10" t="s">
        <v>36</v>
      </c>
      <c r="T991" s="10" t="s">
        <v>36</v>
      </c>
      <c r="U991" s="23">
        <v>2034.0</v>
      </c>
      <c r="V991" s="23">
        <v>23.0</v>
      </c>
      <c r="W991" s="5"/>
      <c r="X991" s="27">
        <f t="shared" si="3"/>
        <v>31</v>
      </c>
      <c r="Y991" s="28">
        <f t="shared" si="4"/>
        <v>2.160289352</v>
      </c>
      <c r="Z991" s="27" t="str">
        <f t="shared" si="5"/>
        <v/>
      </c>
    </row>
    <row r="992">
      <c r="A992" s="23">
        <v>989.0</v>
      </c>
      <c r="B992" s="10" t="s">
        <v>415</v>
      </c>
      <c r="C992" s="18">
        <v>42220.464224537034</v>
      </c>
      <c r="D992" s="18">
        <v>43661.66101851852</v>
      </c>
      <c r="E992" s="10" t="s">
        <v>35</v>
      </c>
      <c r="F992" s="23">
        <v>21.0</v>
      </c>
      <c r="G992" s="23">
        <v>1512.0</v>
      </c>
      <c r="H992" s="23">
        <v>58.0</v>
      </c>
      <c r="I992" s="23">
        <v>645.0</v>
      </c>
      <c r="J992" s="23">
        <v>75.0</v>
      </c>
      <c r="K992" s="23">
        <v>524.0</v>
      </c>
      <c r="L992" s="23">
        <v>56833.0</v>
      </c>
      <c r="M992" s="23">
        <v>86.96</v>
      </c>
      <c r="N992" s="23">
        <v>1550.0</v>
      </c>
      <c r="O992" s="23">
        <v>53.0</v>
      </c>
      <c r="P992" s="23">
        <v>376.0</v>
      </c>
      <c r="Q992" s="23">
        <v>42.0</v>
      </c>
      <c r="R992" s="23">
        <v>244.0</v>
      </c>
      <c r="S992" s="23">
        <v>56833.0</v>
      </c>
      <c r="T992" s="23">
        <v>86.96</v>
      </c>
      <c r="U992" s="23">
        <v>1930.0</v>
      </c>
      <c r="V992" s="23">
        <v>17.0</v>
      </c>
      <c r="W992" s="5"/>
      <c r="X992" s="27">
        <f t="shared" si="3"/>
        <v>1244</v>
      </c>
      <c r="Y992" s="28">
        <f t="shared" si="4"/>
        <v>0.137337963</v>
      </c>
      <c r="Z992" s="27" t="str">
        <f t="shared" si="5"/>
        <v>SI</v>
      </c>
    </row>
    <row r="993">
      <c r="A993" s="23">
        <v>990.0</v>
      </c>
      <c r="B993" s="10" t="s">
        <v>1703</v>
      </c>
      <c r="C993" s="18">
        <v>41523.79969907407</v>
      </c>
      <c r="D993" s="18">
        <v>43480.261145833334</v>
      </c>
      <c r="E993" s="10" t="s">
        <v>39</v>
      </c>
      <c r="F993" s="23">
        <v>0.0</v>
      </c>
      <c r="G993" s="23">
        <v>1512.0</v>
      </c>
      <c r="H993" s="23">
        <v>96.0</v>
      </c>
      <c r="I993" s="23">
        <v>59.0</v>
      </c>
      <c r="J993" s="23">
        <v>3.0</v>
      </c>
      <c r="K993" s="23">
        <v>75.0</v>
      </c>
      <c r="L993" s="23">
        <v>13844.0</v>
      </c>
      <c r="M993" s="23">
        <v>0.0</v>
      </c>
      <c r="N993" s="23">
        <v>864.0</v>
      </c>
      <c r="O993" s="23">
        <v>204.0</v>
      </c>
      <c r="P993" s="23">
        <v>1.0</v>
      </c>
      <c r="Q993" s="23">
        <v>0.0</v>
      </c>
      <c r="R993" s="23">
        <v>5.0</v>
      </c>
      <c r="S993" s="23">
        <v>13844.0</v>
      </c>
      <c r="T993" s="23">
        <v>0.0</v>
      </c>
      <c r="U993" s="23">
        <v>1474.0</v>
      </c>
      <c r="V993" s="10" t="s">
        <v>36</v>
      </c>
      <c r="W993" s="5"/>
      <c r="X993" s="27">
        <f t="shared" si="3"/>
        <v>137</v>
      </c>
      <c r="Y993" s="28">
        <f t="shared" si="4"/>
        <v>181.5372106</v>
      </c>
      <c r="Z993" s="27" t="str">
        <f t="shared" si="5"/>
        <v/>
      </c>
    </row>
    <row r="994">
      <c r="A994" s="23">
        <v>991.0</v>
      </c>
      <c r="B994" s="10" t="s">
        <v>1704</v>
      </c>
      <c r="C994" s="18">
        <v>42786.4778125</v>
      </c>
      <c r="D994" s="18">
        <v>43660.71928240741</v>
      </c>
      <c r="E994" s="10" t="s">
        <v>39</v>
      </c>
      <c r="F994" s="23">
        <v>0.0</v>
      </c>
      <c r="G994" s="23">
        <v>1512.0</v>
      </c>
      <c r="H994" s="23">
        <v>105.0</v>
      </c>
      <c r="I994" s="23">
        <v>225.0</v>
      </c>
      <c r="J994" s="23">
        <v>8.0</v>
      </c>
      <c r="K994" s="23">
        <v>111.0</v>
      </c>
      <c r="L994" s="23">
        <v>23350.0</v>
      </c>
      <c r="M994" s="23">
        <v>0.0</v>
      </c>
      <c r="N994" s="23">
        <v>612.0</v>
      </c>
      <c r="O994" s="23">
        <v>239.0</v>
      </c>
      <c r="P994" s="23">
        <v>0.0</v>
      </c>
      <c r="Q994" s="23">
        <v>0.0</v>
      </c>
      <c r="R994" s="23">
        <v>4.0</v>
      </c>
      <c r="S994" s="23">
        <v>23350.0</v>
      </c>
      <c r="T994" s="23">
        <v>0.0</v>
      </c>
      <c r="U994" s="23">
        <v>1973.0</v>
      </c>
      <c r="V994" s="23">
        <v>25.0</v>
      </c>
      <c r="W994" s="5"/>
      <c r="X994" s="27">
        <f t="shared" si="3"/>
        <v>344</v>
      </c>
      <c r="Y994" s="28">
        <f t="shared" si="4"/>
        <v>1.079074074</v>
      </c>
      <c r="Z994" s="27" t="str">
        <f t="shared" si="5"/>
        <v/>
      </c>
    </row>
    <row r="995">
      <c r="A995" s="23">
        <v>992.0</v>
      </c>
      <c r="B995" s="10" t="s">
        <v>1705</v>
      </c>
      <c r="C995" s="18">
        <v>42909.920023148145</v>
      </c>
      <c r="D995" s="18">
        <v>43653.599814814814</v>
      </c>
      <c r="E995" s="10" t="s">
        <v>39</v>
      </c>
      <c r="F995" s="23">
        <v>0.0</v>
      </c>
      <c r="G995" s="23">
        <v>1512.0</v>
      </c>
      <c r="H995" s="23">
        <v>110.0</v>
      </c>
      <c r="I995" s="23">
        <v>34.0</v>
      </c>
      <c r="J995" s="23">
        <v>2.0</v>
      </c>
      <c r="K995" s="23">
        <v>17.0</v>
      </c>
      <c r="L995" s="23">
        <v>34689.0</v>
      </c>
      <c r="M995" s="23">
        <v>0.0</v>
      </c>
      <c r="N995" s="10" t="s">
        <v>36</v>
      </c>
      <c r="O995" s="10" t="s">
        <v>36</v>
      </c>
      <c r="P995" s="23">
        <v>0.0</v>
      </c>
      <c r="Q995" s="23">
        <v>0.0</v>
      </c>
      <c r="R995" s="23">
        <v>0.0</v>
      </c>
      <c r="S995" s="10" t="s">
        <v>36</v>
      </c>
      <c r="T995" s="10" t="s">
        <v>36</v>
      </c>
      <c r="U995" s="23">
        <v>1515.0</v>
      </c>
      <c r="V995" s="10" t="s">
        <v>36</v>
      </c>
      <c r="W995" s="5"/>
      <c r="X995" s="27">
        <f t="shared" si="3"/>
        <v>53</v>
      </c>
      <c r="Y995" s="28">
        <f t="shared" si="4"/>
        <v>8.198541667</v>
      </c>
      <c r="Z995" s="27" t="str">
        <f t="shared" si="5"/>
        <v/>
      </c>
    </row>
    <row r="996">
      <c r="A996" s="23">
        <v>993.0</v>
      </c>
      <c r="B996" s="10" t="s">
        <v>1706</v>
      </c>
      <c r="C996" s="18">
        <v>43656.722719907404</v>
      </c>
      <c r="D996" s="18">
        <v>43661.66824074074</v>
      </c>
      <c r="E996" s="10" t="s">
        <v>39</v>
      </c>
      <c r="F996" s="23">
        <v>12.0</v>
      </c>
      <c r="G996" s="23">
        <v>1511.0</v>
      </c>
      <c r="H996" s="23">
        <v>51.0</v>
      </c>
      <c r="I996" s="23">
        <v>59.0</v>
      </c>
      <c r="J996" s="23">
        <v>1.0</v>
      </c>
      <c r="K996" s="23">
        <v>16.0</v>
      </c>
      <c r="L996" s="23">
        <v>4557.0</v>
      </c>
      <c r="M996" s="23">
        <v>0.0</v>
      </c>
      <c r="N996" s="10" t="s">
        <v>36</v>
      </c>
      <c r="O996" s="10" t="s">
        <v>36</v>
      </c>
      <c r="P996" s="23">
        <v>0.0</v>
      </c>
      <c r="Q996" s="23">
        <v>0.0</v>
      </c>
      <c r="R996" s="23">
        <v>0.0</v>
      </c>
      <c r="S996" s="10" t="s">
        <v>36</v>
      </c>
      <c r="T996" s="10" t="s">
        <v>36</v>
      </c>
      <c r="U996" s="23">
        <v>1824.0</v>
      </c>
      <c r="V996" s="23">
        <v>24.0</v>
      </c>
      <c r="W996" s="5"/>
      <c r="X996" s="27">
        <f t="shared" si="3"/>
        <v>76</v>
      </c>
      <c r="Y996" s="28">
        <f t="shared" si="4"/>
        <v>0.1301157407</v>
      </c>
      <c r="Z996" s="27" t="str">
        <f t="shared" si="5"/>
        <v/>
      </c>
    </row>
    <row r="997">
      <c r="A997" s="23">
        <v>994.0</v>
      </c>
      <c r="B997" s="10" t="s">
        <v>1707</v>
      </c>
      <c r="C997" s="18">
        <v>41048.80274305555</v>
      </c>
      <c r="D997" s="18">
        <v>43661.76629629629</v>
      </c>
      <c r="E997" s="10" t="s">
        <v>39</v>
      </c>
      <c r="F997" s="23">
        <v>17.0</v>
      </c>
      <c r="G997" s="23">
        <v>1511.0</v>
      </c>
      <c r="H997" s="23">
        <v>56.0</v>
      </c>
      <c r="I997" s="23">
        <v>650.0</v>
      </c>
      <c r="J997" s="23">
        <v>45.0</v>
      </c>
      <c r="K997" s="23">
        <v>554.0</v>
      </c>
      <c r="L997" s="23">
        <v>51512.0</v>
      </c>
      <c r="M997" s="23">
        <v>0.0</v>
      </c>
      <c r="N997" s="23">
        <v>1444.0</v>
      </c>
      <c r="O997" s="23">
        <v>178.0</v>
      </c>
      <c r="P997" s="23">
        <v>6.0</v>
      </c>
      <c r="Q997" s="23">
        <v>0.0</v>
      </c>
      <c r="R997" s="23">
        <v>3.0</v>
      </c>
      <c r="S997" s="23">
        <v>51512.0</v>
      </c>
      <c r="T997" s="23">
        <v>0.0</v>
      </c>
      <c r="U997" s="23">
        <v>1544.0</v>
      </c>
      <c r="V997" s="10" t="s">
        <v>36</v>
      </c>
      <c r="W997" s="5"/>
      <c r="X997" s="27">
        <f t="shared" si="3"/>
        <v>1249</v>
      </c>
      <c r="Y997" s="28">
        <f t="shared" si="4"/>
        <v>0.03206018519</v>
      </c>
      <c r="Z997" s="27" t="str">
        <f t="shared" si="5"/>
        <v/>
      </c>
    </row>
    <row r="998">
      <c r="A998" s="23">
        <v>995.0</v>
      </c>
      <c r="B998" s="10" t="s">
        <v>1708</v>
      </c>
      <c r="C998" s="18">
        <v>42180.26824074074</v>
      </c>
      <c r="D998" s="18">
        <v>43661.75269675926</v>
      </c>
      <c r="E998" s="10" t="s">
        <v>39</v>
      </c>
      <c r="F998" s="23">
        <v>0.0</v>
      </c>
      <c r="G998" s="23">
        <v>1511.0</v>
      </c>
      <c r="H998" s="23">
        <v>74.0</v>
      </c>
      <c r="I998" s="23">
        <v>575.0</v>
      </c>
      <c r="J998" s="23">
        <v>63.0</v>
      </c>
      <c r="K998" s="23">
        <v>589.0</v>
      </c>
      <c r="L998" s="23">
        <v>17032.0</v>
      </c>
      <c r="M998" s="23">
        <v>0.0</v>
      </c>
      <c r="N998" s="23">
        <v>1091.0</v>
      </c>
      <c r="O998" s="23">
        <v>231.0</v>
      </c>
      <c r="P998" s="23">
        <v>1.0</v>
      </c>
      <c r="Q998" s="23">
        <v>0.0</v>
      </c>
      <c r="R998" s="23">
        <v>1.0</v>
      </c>
      <c r="S998" s="23">
        <v>17032.0</v>
      </c>
      <c r="T998" s="23">
        <v>0.0</v>
      </c>
      <c r="U998" s="23">
        <v>1351.0</v>
      </c>
      <c r="V998" s="10" t="s">
        <v>36</v>
      </c>
      <c r="W998" s="5"/>
      <c r="X998" s="27">
        <f t="shared" si="3"/>
        <v>1227</v>
      </c>
      <c r="Y998" s="28">
        <f t="shared" si="4"/>
        <v>0.04565972222</v>
      </c>
      <c r="Z998" s="27" t="str">
        <f t="shared" si="5"/>
        <v/>
      </c>
    </row>
    <row r="999">
      <c r="A999" s="23">
        <v>996.0</v>
      </c>
      <c r="B999" s="10" t="s">
        <v>740</v>
      </c>
      <c r="C999" s="18">
        <v>40889.30635416666</v>
      </c>
      <c r="D999" s="18">
        <v>43657.152233796296</v>
      </c>
      <c r="E999" s="10" t="s">
        <v>39</v>
      </c>
      <c r="F999" s="23">
        <v>8.0</v>
      </c>
      <c r="G999" s="23">
        <v>1511.0</v>
      </c>
      <c r="H999" s="23">
        <v>74.0</v>
      </c>
      <c r="I999" s="23">
        <v>921.0</v>
      </c>
      <c r="J999" s="23">
        <v>68.0</v>
      </c>
      <c r="K999" s="23">
        <v>876.0</v>
      </c>
      <c r="L999" s="23">
        <v>28849.0</v>
      </c>
      <c r="M999" s="23">
        <v>0.0</v>
      </c>
      <c r="N999" s="23">
        <v>1185.0</v>
      </c>
      <c r="O999" s="23">
        <v>107.0</v>
      </c>
      <c r="P999" s="23">
        <v>96.0</v>
      </c>
      <c r="Q999" s="23">
        <v>2.0</v>
      </c>
      <c r="R999" s="23">
        <v>74.0</v>
      </c>
      <c r="S999" s="23">
        <v>28849.0</v>
      </c>
      <c r="T999" s="23">
        <v>0.0</v>
      </c>
      <c r="U999" s="23">
        <v>1729.0</v>
      </c>
      <c r="V999" s="23">
        <v>18.0</v>
      </c>
      <c r="W999" s="5"/>
      <c r="X999" s="27">
        <f t="shared" si="3"/>
        <v>1865</v>
      </c>
      <c r="Y999" s="28">
        <f t="shared" si="4"/>
        <v>4.646122685</v>
      </c>
      <c r="Z999" s="27" t="str">
        <f t="shared" si="5"/>
        <v>SI</v>
      </c>
    </row>
    <row r="1000">
      <c r="A1000" s="23">
        <v>997.0</v>
      </c>
      <c r="B1000" s="10" t="s">
        <v>1709</v>
      </c>
      <c r="C1000" s="18">
        <v>43633.22597222222</v>
      </c>
      <c r="D1000" s="18">
        <v>43661.73134259259</v>
      </c>
      <c r="E1000" s="10" t="s">
        <v>39</v>
      </c>
      <c r="F1000" s="23">
        <v>11.0</v>
      </c>
      <c r="G1000" s="23">
        <v>1510.0</v>
      </c>
      <c r="H1000" s="23">
        <v>53.0</v>
      </c>
      <c r="I1000" s="23">
        <v>211.0</v>
      </c>
      <c r="J1000" s="23">
        <v>8.0</v>
      </c>
      <c r="K1000" s="23">
        <v>124.0</v>
      </c>
      <c r="L1000" s="23">
        <v>4886.0</v>
      </c>
      <c r="M1000" s="23">
        <v>0.0</v>
      </c>
      <c r="N1000" s="23">
        <v>1455.0</v>
      </c>
      <c r="O1000" s="23">
        <v>170.0</v>
      </c>
      <c r="P1000" s="23">
        <v>4.0</v>
      </c>
      <c r="Q1000" s="23">
        <v>0.0</v>
      </c>
      <c r="R1000" s="23">
        <v>1.0</v>
      </c>
      <c r="S1000" s="23">
        <v>4886.0</v>
      </c>
      <c r="T1000" s="23">
        <v>0.0</v>
      </c>
      <c r="U1000" s="23">
        <v>1725.0</v>
      </c>
      <c r="V1000" s="23">
        <v>22.0</v>
      </c>
      <c r="W1000" s="5"/>
      <c r="X1000" s="27">
        <f t="shared" si="3"/>
        <v>343</v>
      </c>
      <c r="Y1000" s="28">
        <f t="shared" si="4"/>
        <v>0.06701388889</v>
      </c>
      <c r="Z1000" s="27" t="str">
        <f t="shared" si="5"/>
        <v/>
      </c>
    </row>
    <row r="1001">
      <c r="A1001" s="23">
        <v>998.0</v>
      </c>
      <c r="B1001" s="10" t="s">
        <v>1710</v>
      </c>
      <c r="C1001" s="18">
        <v>43145.42606481481</v>
      </c>
      <c r="D1001" s="18">
        <v>43661.717511574076</v>
      </c>
      <c r="E1001" s="10" t="s">
        <v>39</v>
      </c>
      <c r="F1001" s="23">
        <v>7.0</v>
      </c>
      <c r="G1001" s="23">
        <v>1510.0</v>
      </c>
      <c r="H1001" s="23">
        <v>90.0</v>
      </c>
      <c r="I1001" s="23">
        <v>95.0</v>
      </c>
      <c r="J1001" s="23">
        <v>5.0</v>
      </c>
      <c r="K1001" s="23">
        <v>35.0</v>
      </c>
      <c r="L1001" s="23">
        <v>14368.0</v>
      </c>
      <c r="M1001" s="23">
        <v>0.0</v>
      </c>
      <c r="N1001" s="23">
        <v>983.0</v>
      </c>
      <c r="O1001" s="23">
        <v>232.0</v>
      </c>
      <c r="P1001" s="23">
        <v>2.0</v>
      </c>
      <c r="Q1001" s="23">
        <v>0.0</v>
      </c>
      <c r="R1001" s="23">
        <v>3.0</v>
      </c>
      <c r="S1001" s="23">
        <v>14368.0</v>
      </c>
      <c r="T1001" s="23">
        <v>0.0</v>
      </c>
      <c r="U1001" s="23">
        <v>1330.0</v>
      </c>
      <c r="V1001" s="10" t="s">
        <v>36</v>
      </c>
      <c r="W1001" s="5"/>
      <c r="X1001" s="27">
        <f t="shared" si="3"/>
        <v>135</v>
      </c>
      <c r="Y1001" s="28">
        <f t="shared" si="4"/>
        <v>0.0808449074</v>
      </c>
      <c r="Z1001" s="27" t="str">
        <f t="shared" si="5"/>
        <v/>
      </c>
    </row>
    <row r="1002">
      <c r="A1002" s="23">
        <v>999.0</v>
      </c>
      <c r="B1002" s="10" t="s">
        <v>1711</v>
      </c>
      <c r="C1002" s="18">
        <v>40602.385347222225</v>
      </c>
      <c r="D1002" s="18">
        <v>43648.71005787037</v>
      </c>
      <c r="E1002" s="10" t="s">
        <v>39</v>
      </c>
      <c r="F1002" s="23">
        <v>0.0</v>
      </c>
      <c r="G1002" s="23">
        <v>1510.0</v>
      </c>
      <c r="H1002" s="23">
        <v>163.0</v>
      </c>
      <c r="I1002" s="23">
        <v>73.0</v>
      </c>
      <c r="J1002" s="23">
        <v>8.0</v>
      </c>
      <c r="K1002" s="23">
        <v>60.0</v>
      </c>
      <c r="L1002" s="23">
        <v>74878.0</v>
      </c>
      <c r="M1002" s="23">
        <v>0.0</v>
      </c>
      <c r="N1002" s="10" t="s">
        <v>36</v>
      </c>
      <c r="O1002" s="10" t="s">
        <v>36</v>
      </c>
      <c r="P1002" s="23">
        <v>0.0</v>
      </c>
      <c r="Q1002" s="23">
        <v>0.0</v>
      </c>
      <c r="R1002" s="23">
        <v>0.0</v>
      </c>
      <c r="S1002" s="10" t="s">
        <v>36</v>
      </c>
      <c r="T1002" s="10" t="s">
        <v>36</v>
      </c>
      <c r="U1002" s="23">
        <v>1348.0</v>
      </c>
      <c r="V1002" s="23">
        <v>21.0</v>
      </c>
      <c r="W1002" s="5"/>
      <c r="X1002" s="27">
        <f t="shared" si="3"/>
        <v>141</v>
      </c>
      <c r="Y1002" s="28">
        <f t="shared" si="4"/>
        <v>13.08829861</v>
      </c>
      <c r="Z1002" s="27" t="str">
        <f t="shared" si="5"/>
        <v/>
      </c>
    </row>
    <row r="1003">
      <c r="A1003" s="23">
        <v>1000.0</v>
      </c>
      <c r="B1003" s="10" t="s">
        <v>1712</v>
      </c>
      <c r="C1003" s="18">
        <v>40276.76086805556</v>
      </c>
      <c r="D1003" s="18">
        <v>43613.80195601852</v>
      </c>
      <c r="E1003" s="10" t="s">
        <v>39</v>
      </c>
      <c r="F1003" s="23">
        <v>0.0</v>
      </c>
      <c r="G1003" s="23">
        <v>1510.0</v>
      </c>
      <c r="H1003" s="23">
        <v>269.0</v>
      </c>
      <c r="I1003" s="23">
        <v>1.0</v>
      </c>
      <c r="J1003" s="23">
        <v>0.0</v>
      </c>
      <c r="K1003" s="23">
        <v>1.0</v>
      </c>
      <c r="L1003" s="23">
        <v>55990.0</v>
      </c>
      <c r="M1003" s="23">
        <v>0.0</v>
      </c>
      <c r="N1003" s="10" t="s">
        <v>36</v>
      </c>
      <c r="O1003" s="10" t="s">
        <v>36</v>
      </c>
      <c r="P1003" s="23">
        <v>0.0</v>
      </c>
      <c r="Q1003" s="23">
        <v>0.0</v>
      </c>
      <c r="R1003" s="23">
        <v>0.0</v>
      </c>
      <c r="S1003" s="10" t="s">
        <v>36</v>
      </c>
      <c r="T1003" s="10" t="s">
        <v>36</v>
      </c>
      <c r="U1003" s="23">
        <v>1113.0</v>
      </c>
      <c r="V1003" s="10" t="s">
        <v>36</v>
      </c>
      <c r="W1003" s="5"/>
      <c r="X1003" s="27">
        <f t="shared" si="3"/>
        <v>2</v>
      </c>
      <c r="Y1003" s="28">
        <f t="shared" si="4"/>
        <v>47.99640046</v>
      </c>
      <c r="Z1003" s="27" t="str">
        <f t="shared" si="5"/>
        <v/>
      </c>
    </row>
    <row r="1004">
      <c r="A1004" s="23">
        <v>1001.0</v>
      </c>
      <c r="B1004" s="10" t="s">
        <v>601</v>
      </c>
      <c r="C1004" s="18">
        <v>42773.71630787037</v>
      </c>
      <c r="D1004" s="18">
        <v>43661.730729166666</v>
      </c>
      <c r="E1004" s="10" t="s">
        <v>39</v>
      </c>
      <c r="F1004" s="23">
        <v>2.0</v>
      </c>
      <c r="G1004" s="23">
        <v>1510.0</v>
      </c>
      <c r="H1004" s="23">
        <v>87.0</v>
      </c>
      <c r="I1004" s="23">
        <v>71.0</v>
      </c>
      <c r="J1004" s="23">
        <v>6.0</v>
      </c>
      <c r="K1004" s="23">
        <v>69.0</v>
      </c>
      <c r="L1004" s="23">
        <v>40118.0</v>
      </c>
      <c r="M1004" s="23">
        <v>0.0</v>
      </c>
      <c r="N1004" s="23">
        <v>1081.0</v>
      </c>
      <c r="O1004" s="23">
        <v>196.0</v>
      </c>
      <c r="P1004" s="23">
        <v>3.0</v>
      </c>
      <c r="Q1004" s="23">
        <v>0.0</v>
      </c>
      <c r="R1004" s="23">
        <v>1.0</v>
      </c>
      <c r="S1004" s="23">
        <v>40118.0</v>
      </c>
      <c r="T1004" s="23">
        <v>0.0</v>
      </c>
      <c r="U1004" s="23">
        <v>1372.0</v>
      </c>
      <c r="V1004" s="10" t="s">
        <v>36</v>
      </c>
      <c r="W1004" s="5"/>
      <c r="X1004" s="27">
        <f t="shared" si="3"/>
        <v>146</v>
      </c>
      <c r="Y1004" s="28">
        <f t="shared" si="4"/>
        <v>0.06762731481</v>
      </c>
      <c r="Z1004" s="27" t="str">
        <f t="shared" si="5"/>
        <v>SI</v>
      </c>
    </row>
    <row r="1005">
      <c r="A1005" s="23">
        <v>1002.0</v>
      </c>
      <c r="B1005" s="10" t="s">
        <v>1713</v>
      </c>
      <c r="C1005" s="18">
        <v>42927.64921296296</v>
      </c>
      <c r="D1005" s="18">
        <v>43395.46672453704</v>
      </c>
      <c r="E1005" s="10" t="s">
        <v>39</v>
      </c>
      <c r="F1005" s="23">
        <v>0.0</v>
      </c>
      <c r="G1005" s="23">
        <v>1510.0</v>
      </c>
      <c r="H1005" s="23">
        <v>112.0</v>
      </c>
      <c r="I1005" s="23">
        <v>79.0</v>
      </c>
      <c r="J1005" s="23">
        <v>5.0</v>
      </c>
      <c r="K1005" s="23">
        <v>67.0</v>
      </c>
      <c r="L1005" s="23">
        <v>22653.0</v>
      </c>
      <c r="M1005" s="23">
        <v>0.0</v>
      </c>
      <c r="N1005" s="23">
        <v>1412.0</v>
      </c>
      <c r="O1005" s="23">
        <v>225.0</v>
      </c>
      <c r="P1005" s="23">
        <v>2.0</v>
      </c>
      <c r="Q1005" s="23">
        <v>0.0</v>
      </c>
      <c r="R1005" s="23">
        <v>2.0</v>
      </c>
      <c r="S1005" s="23">
        <v>22653.0</v>
      </c>
      <c r="T1005" s="23">
        <v>0.0</v>
      </c>
      <c r="U1005" s="23">
        <v>1892.0</v>
      </c>
      <c r="V1005" s="10" t="s">
        <v>36</v>
      </c>
      <c r="W1005" s="5"/>
      <c r="X1005" s="27">
        <f t="shared" si="3"/>
        <v>151</v>
      </c>
      <c r="Y1005" s="28">
        <f t="shared" si="4"/>
        <v>266.3316319</v>
      </c>
      <c r="Z1005" s="27" t="str">
        <f t="shared" si="5"/>
        <v/>
      </c>
    </row>
    <row r="1006">
      <c r="A1006" s="23">
        <v>1003.0</v>
      </c>
      <c r="B1006" s="10" t="s">
        <v>1714</v>
      </c>
      <c r="C1006" s="18">
        <v>41830.78761574074</v>
      </c>
      <c r="D1006" s="18">
        <v>43654.5021412037</v>
      </c>
      <c r="E1006" s="10" t="s">
        <v>39</v>
      </c>
      <c r="F1006" s="23">
        <v>0.0</v>
      </c>
      <c r="G1006" s="23">
        <v>1510.0</v>
      </c>
      <c r="H1006" s="23">
        <v>122.0</v>
      </c>
      <c r="I1006" s="23">
        <v>256.0</v>
      </c>
      <c r="J1006" s="23">
        <v>24.0</v>
      </c>
      <c r="K1006" s="23">
        <v>175.0</v>
      </c>
      <c r="L1006" s="23">
        <v>15179.0</v>
      </c>
      <c r="M1006" s="23">
        <v>0.0</v>
      </c>
      <c r="N1006" s="23">
        <v>1611.0</v>
      </c>
      <c r="O1006" s="23">
        <v>136.0</v>
      </c>
      <c r="P1006" s="23">
        <v>29.0</v>
      </c>
      <c r="Q1006" s="23">
        <v>2.0</v>
      </c>
      <c r="R1006" s="23">
        <v>5.0</v>
      </c>
      <c r="S1006" s="23">
        <v>15179.0</v>
      </c>
      <c r="T1006" s="23">
        <v>0.0</v>
      </c>
      <c r="U1006" s="23">
        <v>1414.0</v>
      </c>
      <c r="V1006" s="10" t="s">
        <v>36</v>
      </c>
      <c r="W1006" s="5"/>
      <c r="X1006" s="27">
        <f t="shared" si="3"/>
        <v>455</v>
      </c>
      <c r="Y1006" s="28">
        <f t="shared" si="4"/>
        <v>7.296215278</v>
      </c>
      <c r="Z1006" s="27" t="str">
        <f t="shared" si="5"/>
        <v/>
      </c>
    </row>
    <row r="1007">
      <c r="A1007" s="23">
        <v>1004.0</v>
      </c>
      <c r="B1007" s="10" t="s">
        <v>519</v>
      </c>
      <c r="C1007" s="18">
        <v>42881.85297453704</v>
      </c>
      <c r="D1007" s="18">
        <v>43661.759675925925</v>
      </c>
      <c r="E1007" s="10" t="s">
        <v>39</v>
      </c>
      <c r="F1007" s="23">
        <v>85.0</v>
      </c>
      <c r="G1007" s="23">
        <v>1509.0</v>
      </c>
      <c r="H1007" s="23">
        <v>43.0</v>
      </c>
      <c r="I1007" s="23">
        <v>964.0</v>
      </c>
      <c r="J1007" s="23">
        <v>158.0</v>
      </c>
      <c r="K1007" s="23">
        <v>471.0</v>
      </c>
      <c r="L1007" s="23">
        <v>27777.0</v>
      </c>
      <c r="M1007" s="23">
        <v>0.0</v>
      </c>
      <c r="N1007" s="23">
        <v>1520.0</v>
      </c>
      <c r="O1007" s="23">
        <v>120.0</v>
      </c>
      <c r="P1007" s="23">
        <v>13.0</v>
      </c>
      <c r="Q1007" s="23">
        <v>2.0</v>
      </c>
      <c r="R1007" s="23">
        <v>5.0</v>
      </c>
      <c r="S1007" s="23">
        <v>27777.0</v>
      </c>
      <c r="T1007" s="23">
        <v>0.0</v>
      </c>
      <c r="U1007" s="23">
        <v>1200.0</v>
      </c>
      <c r="V1007" s="23">
        <v>0.0</v>
      </c>
      <c r="W1007" s="5"/>
      <c r="X1007" s="27">
        <f t="shared" si="3"/>
        <v>1593</v>
      </c>
      <c r="Y1007" s="28">
        <f t="shared" si="4"/>
        <v>0.03868055555</v>
      </c>
      <c r="Z1007" s="27" t="str">
        <f t="shared" si="5"/>
        <v>SI</v>
      </c>
    </row>
    <row r="1008">
      <c r="A1008" s="23">
        <v>1005.0</v>
      </c>
      <c r="B1008" s="10" t="s">
        <v>1715</v>
      </c>
      <c r="C1008" s="18">
        <v>43654.76731481482</v>
      </c>
      <c r="D1008" s="18">
        <v>43661.60202546296</v>
      </c>
      <c r="E1008" s="10" t="s">
        <v>35</v>
      </c>
      <c r="F1008" s="23">
        <v>21.0</v>
      </c>
      <c r="G1008" s="23">
        <v>1509.0</v>
      </c>
      <c r="H1008" s="23">
        <v>50.0</v>
      </c>
      <c r="I1008" s="23">
        <v>103.0</v>
      </c>
      <c r="J1008" s="23">
        <v>10.0</v>
      </c>
      <c r="K1008" s="23">
        <v>78.0</v>
      </c>
      <c r="L1008" s="23">
        <v>19287.0</v>
      </c>
      <c r="M1008" s="23">
        <v>3.23</v>
      </c>
      <c r="N1008" s="10" t="s">
        <v>36</v>
      </c>
      <c r="O1008" s="10" t="s">
        <v>36</v>
      </c>
      <c r="P1008" s="23">
        <v>0.0</v>
      </c>
      <c r="Q1008" s="23">
        <v>0.0</v>
      </c>
      <c r="R1008" s="23">
        <v>0.0</v>
      </c>
      <c r="S1008" s="10" t="s">
        <v>36</v>
      </c>
      <c r="T1008" s="10" t="s">
        <v>36</v>
      </c>
      <c r="U1008" s="23">
        <v>1874.0</v>
      </c>
      <c r="V1008" s="10" t="s">
        <v>36</v>
      </c>
      <c r="W1008" s="5"/>
      <c r="X1008" s="27">
        <f t="shared" si="3"/>
        <v>191</v>
      </c>
      <c r="Y1008" s="28">
        <f t="shared" si="4"/>
        <v>0.1963310185</v>
      </c>
      <c r="Z1008" s="27" t="str">
        <f t="shared" si="5"/>
        <v/>
      </c>
    </row>
    <row r="1009">
      <c r="A1009" s="23">
        <v>1006.0</v>
      </c>
      <c r="B1009" s="10" t="s">
        <v>1716</v>
      </c>
      <c r="C1009" s="18">
        <v>40876.74486111111</v>
      </c>
      <c r="D1009" s="18">
        <v>43661.46827546296</v>
      </c>
      <c r="E1009" s="10" t="s">
        <v>39</v>
      </c>
      <c r="F1009" s="23">
        <v>0.0</v>
      </c>
      <c r="G1009" s="23">
        <v>1509.0</v>
      </c>
      <c r="H1009" s="23">
        <v>275.0</v>
      </c>
      <c r="I1009" s="23">
        <v>1.0</v>
      </c>
      <c r="J1009" s="23">
        <v>0.0</v>
      </c>
      <c r="K1009" s="23">
        <v>1.0</v>
      </c>
      <c r="L1009" s="23">
        <v>62827.0</v>
      </c>
      <c r="M1009" s="23">
        <v>0.0</v>
      </c>
      <c r="N1009" s="10" t="s">
        <v>36</v>
      </c>
      <c r="O1009" s="10" t="s">
        <v>36</v>
      </c>
      <c r="P1009" s="23">
        <v>0.0</v>
      </c>
      <c r="Q1009" s="23">
        <v>0.0</v>
      </c>
      <c r="R1009" s="23">
        <v>0.0</v>
      </c>
      <c r="S1009" s="10" t="s">
        <v>36</v>
      </c>
      <c r="T1009" s="10" t="s">
        <v>36</v>
      </c>
      <c r="U1009" s="23">
        <v>1054.0</v>
      </c>
      <c r="V1009" s="10" t="s">
        <v>36</v>
      </c>
      <c r="W1009" s="5"/>
      <c r="X1009" s="27">
        <f t="shared" si="3"/>
        <v>2</v>
      </c>
      <c r="Y1009" s="28">
        <f t="shared" si="4"/>
        <v>0.3300810185</v>
      </c>
      <c r="Z1009" s="27" t="str">
        <f t="shared" si="5"/>
        <v/>
      </c>
    </row>
    <row r="1010">
      <c r="A1010" s="23">
        <v>1007.0</v>
      </c>
      <c r="B1010" s="10" t="s">
        <v>1717</v>
      </c>
      <c r="C1010" s="18">
        <v>43611.26050925926</v>
      </c>
      <c r="D1010" s="18">
        <v>43661.77680555556</v>
      </c>
      <c r="E1010" s="10" t="s">
        <v>39</v>
      </c>
      <c r="F1010" s="23">
        <v>11.0</v>
      </c>
      <c r="G1010" s="23">
        <v>1509.0</v>
      </c>
      <c r="H1010" s="23">
        <v>50.0</v>
      </c>
      <c r="I1010" s="23">
        <v>75.0</v>
      </c>
      <c r="J1010" s="23">
        <v>9.0</v>
      </c>
      <c r="K1010" s="23">
        <v>48.0</v>
      </c>
      <c r="L1010" s="23">
        <v>3409.0</v>
      </c>
      <c r="M1010" s="23">
        <v>0.0</v>
      </c>
      <c r="N1010" s="23">
        <v>1165.0</v>
      </c>
      <c r="O1010" s="23">
        <v>250.0</v>
      </c>
      <c r="P1010" s="23">
        <v>1.0</v>
      </c>
      <c r="Q1010" s="23">
        <v>0.0</v>
      </c>
      <c r="R1010" s="23">
        <v>0.0</v>
      </c>
      <c r="S1010" s="23">
        <v>3409.0</v>
      </c>
      <c r="T1010" s="23">
        <v>0.0</v>
      </c>
      <c r="U1010" s="23">
        <v>1472.0</v>
      </c>
      <c r="V1010" s="23">
        <v>18.0</v>
      </c>
      <c r="W1010" s="5"/>
      <c r="X1010" s="27">
        <f t="shared" si="3"/>
        <v>132</v>
      </c>
      <c r="Y1010" s="28">
        <f t="shared" si="4"/>
        <v>0.02155092592</v>
      </c>
      <c r="Z1010" s="27" t="str">
        <f t="shared" si="5"/>
        <v/>
      </c>
    </row>
    <row r="1011">
      <c r="A1011" s="23">
        <v>1008.0</v>
      </c>
      <c r="B1011" s="10" t="s">
        <v>1718</v>
      </c>
      <c r="C1011" s="18">
        <v>42207.12459490741</v>
      </c>
      <c r="D1011" s="18">
        <v>43657.61761574074</v>
      </c>
      <c r="E1011" s="10" t="s">
        <v>39</v>
      </c>
      <c r="F1011" s="23">
        <v>0.0</v>
      </c>
      <c r="G1011" s="23">
        <v>1509.0</v>
      </c>
      <c r="H1011" s="23">
        <v>136.0</v>
      </c>
      <c r="I1011" s="23">
        <v>31.0</v>
      </c>
      <c r="J1011" s="23">
        <v>4.0</v>
      </c>
      <c r="K1011" s="23">
        <v>16.0</v>
      </c>
      <c r="L1011" s="23">
        <v>91840.0</v>
      </c>
      <c r="M1011" s="23">
        <v>100.0</v>
      </c>
      <c r="N1011" s="23">
        <v>1346.0</v>
      </c>
      <c r="O1011" s="23">
        <v>290.0</v>
      </c>
      <c r="P1011" s="23">
        <v>1.0</v>
      </c>
      <c r="Q1011" s="23">
        <v>0.0</v>
      </c>
      <c r="R1011" s="23">
        <v>0.0</v>
      </c>
      <c r="S1011" s="23">
        <v>91840.0</v>
      </c>
      <c r="T1011" s="23">
        <v>100.0</v>
      </c>
      <c r="U1011" s="23">
        <v>2038.0</v>
      </c>
      <c r="V1011" s="23">
        <v>30.0</v>
      </c>
      <c r="W1011" s="5"/>
      <c r="X1011" s="27">
        <f t="shared" si="3"/>
        <v>51</v>
      </c>
      <c r="Y1011" s="28">
        <f t="shared" si="4"/>
        <v>4.180740741</v>
      </c>
      <c r="Z1011" s="27" t="str">
        <f t="shared" si="5"/>
        <v/>
      </c>
    </row>
    <row r="1012">
      <c r="A1012" s="23">
        <v>1009.0</v>
      </c>
      <c r="B1012" s="10" t="s">
        <v>1719</v>
      </c>
      <c r="C1012" s="18">
        <v>43563.611608796295</v>
      </c>
      <c r="D1012" s="18">
        <v>43661.707407407404</v>
      </c>
      <c r="E1012" s="10" t="s">
        <v>35</v>
      </c>
      <c r="F1012" s="23">
        <v>14.0</v>
      </c>
      <c r="G1012" s="23">
        <v>1508.0</v>
      </c>
      <c r="H1012" s="23">
        <v>45.0</v>
      </c>
      <c r="I1012" s="23">
        <v>194.0</v>
      </c>
      <c r="J1012" s="23">
        <v>22.0</v>
      </c>
      <c r="K1012" s="23">
        <v>156.0</v>
      </c>
      <c r="L1012" s="23">
        <v>2872.0</v>
      </c>
      <c r="M1012" s="23">
        <v>0.0</v>
      </c>
      <c r="N1012" s="23">
        <v>1245.0</v>
      </c>
      <c r="O1012" s="23">
        <v>147.0</v>
      </c>
      <c r="P1012" s="23">
        <v>8.0</v>
      </c>
      <c r="Q1012" s="23">
        <v>1.0</v>
      </c>
      <c r="R1012" s="23">
        <v>2.0</v>
      </c>
      <c r="S1012" s="23">
        <v>2872.0</v>
      </c>
      <c r="T1012" s="23">
        <v>0.0</v>
      </c>
      <c r="U1012" s="23">
        <v>1560.0</v>
      </c>
      <c r="V1012" s="23">
        <v>14.0</v>
      </c>
      <c r="W1012" s="5"/>
      <c r="X1012" s="27">
        <f t="shared" si="3"/>
        <v>372</v>
      </c>
      <c r="Y1012" s="28">
        <f t="shared" si="4"/>
        <v>0.09094907407</v>
      </c>
      <c r="Z1012" s="27" t="str">
        <f t="shared" si="5"/>
        <v/>
      </c>
    </row>
    <row r="1013">
      <c r="A1013" s="23">
        <v>1010.0</v>
      </c>
      <c r="B1013" s="10" t="s">
        <v>209</v>
      </c>
      <c r="C1013" s="18">
        <v>41599.22881944444</v>
      </c>
      <c r="D1013" s="18">
        <v>43661.752604166664</v>
      </c>
      <c r="E1013" s="10" t="s">
        <v>35</v>
      </c>
      <c r="F1013" s="23">
        <v>5.0</v>
      </c>
      <c r="G1013" s="23">
        <v>1508.0</v>
      </c>
      <c r="H1013" s="23">
        <v>60.0</v>
      </c>
      <c r="I1013" s="23">
        <v>1467.0</v>
      </c>
      <c r="J1013" s="23">
        <v>300.0</v>
      </c>
      <c r="K1013" s="23">
        <v>1253.0</v>
      </c>
      <c r="L1013" s="23">
        <v>6534.0</v>
      </c>
      <c r="M1013" s="23">
        <v>0.0</v>
      </c>
      <c r="N1013" s="23">
        <v>1462.0</v>
      </c>
      <c r="O1013" s="23">
        <v>132.0</v>
      </c>
      <c r="P1013" s="23">
        <v>17.0</v>
      </c>
      <c r="Q1013" s="23">
        <v>2.0</v>
      </c>
      <c r="R1013" s="23">
        <v>16.0</v>
      </c>
      <c r="S1013" s="23">
        <v>6534.0</v>
      </c>
      <c r="T1013" s="23">
        <v>0.0</v>
      </c>
      <c r="U1013" s="23">
        <v>1418.0</v>
      </c>
      <c r="V1013" s="10" t="s">
        <v>36</v>
      </c>
      <c r="W1013" s="5"/>
      <c r="X1013" s="27">
        <f t="shared" si="3"/>
        <v>3020</v>
      </c>
      <c r="Y1013" s="28">
        <f t="shared" si="4"/>
        <v>0.04575231481</v>
      </c>
      <c r="Z1013" s="27" t="str">
        <f t="shared" si="5"/>
        <v>SI</v>
      </c>
    </row>
    <row r="1014">
      <c r="A1014" s="23">
        <v>1011.0</v>
      </c>
      <c r="B1014" s="10" t="s">
        <v>1720</v>
      </c>
      <c r="C1014" s="18">
        <v>40955.76194444444</v>
      </c>
      <c r="D1014" s="18">
        <v>43661.57503472222</v>
      </c>
      <c r="E1014" s="10" t="s">
        <v>39</v>
      </c>
      <c r="F1014" s="23">
        <v>6.0</v>
      </c>
      <c r="G1014" s="23">
        <v>1508.0</v>
      </c>
      <c r="H1014" s="23">
        <v>51.0</v>
      </c>
      <c r="I1014" s="23">
        <v>1316.0</v>
      </c>
      <c r="J1014" s="23">
        <v>134.0</v>
      </c>
      <c r="K1014" s="23">
        <v>1029.0</v>
      </c>
      <c r="L1014" s="23">
        <v>24803.0</v>
      </c>
      <c r="M1014" s="23">
        <v>1.25</v>
      </c>
      <c r="N1014" s="23">
        <v>1387.0</v>
      </c>
      <c r="O1014" s="23">
        <v>103.0</v>
      </c>
      <c r="P1014" s="23">
        <v>157.0</v>
      </c>
      <c r="Q1014" s="23">
        <v>15.0</v>
      </c>
      <c r="R1014" s="23">
        <v>147.0</v>
      </c>
      <c r="S1014" s="23">
        <v>24803.0</v>
      </c>
      <c r="T1014" s="23">
        <v>1.25</v>
      </c>
      <c r="U1014" s="10" t="s">
        <v>36</v>
      </c>
      <c r="V1014" s="10" t="s">
        <v>36</v>
      </c>
      <c r="W1014" s="5"/>
      <c r="X1014" s="27">
        <f t="shared" si="3"/>
        <v>2479</v>
      </c>
      <c r="Y1014" s="28">
        <f t="shared" si="4"/>
        <v>0.2233217593</v>
      </c>
      <c r="Z1014" s="27" t="str">
        <f t="shared" si="5"/>
        <v/>
      </c>
    </row>
    <row r="1015">
      <c r="A1015" s="23">
        <v>1012.0</v>
      </c>
      <c r="B1015" s="10" t="s">
        <v>1721</v>
      </c>
      <c r="C1015" s="18">
        <v>42594.691782407404</v>
      </c>
      <c r="D1015" s="18">
        <v>43661.67332175926</v>
      </c>
      <c r="E1015" s="10" t="s">
        <v>39</v>
      </c>
      <c r="F1015" s="23">
        <v>4.0</v>
      </c>
      <c r="G1015" s="23">
        <v>1507.0</v>
      </c>
      <c r="H1015" s="23">
        <v>80.0</v>
      </c>
      <c r="I1015" s="23">
        <v>301.0</v>
      </c>
      <c r="J1015" s="23">
        <v>15.0</v>
      </c>
      <c r="K1015" s="23">
        <v>230.0</v>
      </c>
      <c r="L1015" s="23">
        <v>39252.0</v>
      </c>
      <c r="M1015" s="23">
        <v>0.0</v>
      </c>
      <c r="N1015" s="23">
        <v>1180.0</v>
      </c>
      <c r="O1015" s="23">
        <v>242.0</v>
      </c>
      <c r="P1015" s="23">
        <v>1.0</v>
      </c>
      <c r="Q1015" s="23">
        <v>0.0</v>
      </c>
      <c r="R1015" s="23">
        <v>2.0</v>
      </c>
      <c r="S1015" s="23">
        <v>39252.0</v>
      </c>
      <c r="T1015" s="23">
        <v>0.0</v>
      </c>
      <c r="U1015" s="23">
        <v>1756.0</v>
      </c>
      <c r="V1015" s="10" t="s">
        <v>36</v>
      </c>
      <c r="W1015" s="5"/>
      <c r="X1015" s="27">
        <f t="shared" si="3"/>
        <v>546</v>
      </c>
      <c r="Y1015" s="28">
        <f t="shared" si="4"/>
        <v>0.1250347222</v>
      </c>
      <c r="Z1015" s="27" t="str">
        <f t="shared" si="5"/>
        <v/>
      </c>
    </row>
    <row r="1016">
      <c r="A1016" s="23">
        <v>1013.0</v>
      </c>
      <c r="B1016" s="10" t="s">
        <v>1722</v>
      </c>
      <c r="C1016" s="18">
        <v>42812.8155787037</v>
      </c>
      <c r="D1016" s="18">
        <v>43661.740578703706</v>
      </c>
      <c r="E1016" s="10" t="s">
        <v>35</v>
      </c>
      <c r="F1016" s="23">
        <v>30.0</v>
      </c>
      <c r="G1016" s="23">
        <v>1507.0</v>
      </c>
      <c r="H1016" s="23">
        <v>41.0</v>
      </c>
      <c r="I1016" s="23">
        <v>1060.0</v>
      </c>
      <c r="J1016" s="23">
        <v>136.0</v>
      </c>
      <c r="K1016" s="23">
        <v>725.0</v>
      </c>
      <c r="L1016" s="23">
        <v>9132.0</v>
      </c>
      <c r="M1016" s="23">
        <v>6.41</v>
      </c>
      <c r="N1016" s="23">
        <v>1253.0</v>
      </c>
      <c r="O1016" s="23">
        <v>74.0</v>
      </c>
      <c r="P1016" s="23">
        <v>93.0</v>
      </c>
      <c r="Q1016" s="23">
        <v>6.0</v>
      </c>
      <c r="R1016" s="23">
        <v>82.0</v>
      </c>
      <c r="S1016" s="23">
        <v>9132.0</v>
      </c>
      <c r="T1016" s="23">
        <v>6.41</v>
      </c>
      <c r="U1016" s="23">
        <v>1706.0</v>
      </c>
      <c r="V1016" s="23">
        <v>16.0</v>
      </c>
      <c r="W1016" s="5"/>
      <c r="X1016" s="27">
        <f t="shared" si="3"/>
        <v>1921</v>
      </c>
      <c r="Y1016" s="28">
        <f t="shared" si="4"/>
        <v>0.05777777777</v>
      </c>
      <c r="Z1016" s="27" t="str">
        <f t="shared" si="5"/>
        <v/>
      </c>
    </row>
    <row r="1017">
      <c r="A1017" s="23">
        <v>1014.0</v>
      </c>
      <c r="B1017" s="10" t="s">
        <v>1723</v>
      </c>
      <c r="C1017" s="18">
        <v>43624.757314814815</v>
      </c>
      <c r="D1017" s="18">
        <v>43661.72541666667</v>
      </c>
      <c r="E1017" s="10" t="s">
        <v>39</v>
      </c>
      <c r="F1017" s="23">
        <v>0.0</v>
      </c>
      <c r="G1017" s="23">
        <v>1507.0</v>
      </c>
      <c r="H1017" s="23">
        <v>177.0</v>
      </c>
      <c r="I1017" s="23">
        <v>16.0</v>
      </c>
      <c r="J1017" s="23">
        <v>0.0</v>
      </c>
      <c r="K1017" s="23">
        <v>5.0</v>
      </c>
      <c r="L1017" s="23">
        <v>15271.0</v>
      </c>
      <c r="M1017" s="23">
        <v>0.0</v>
      </c>
      <c r="N1017" s="10" t="s">
        <v>36</v>
      </c>
      <c r="O1017" s="10" t="s">
        <v>36</v>
      </c>
      <c r="P1017" s="23">
        <v>0.0</v>
      </c>
      <c r="Q1017" s="23">
        <v>0.0</v>
      </c>
      <c r="R1017" s="23">
        <v>0.0</v>
      </c>
      <c r="S1017" s="10" t="s">
        <v>36</v>
      </c>
      <c r="T1017" s="10" t="s">
        <v>36</v>
      </c>
      <c r="U1017" s="23">
        <v>1303.0</v>
      </c>
      <c r="V1017" s="10" t="s">
        <v>36</v>
      </c>
      <c r="W1017" s="5"/>
      <c r="X1017" s="27">
        <f t="shared" si="3"/>
        <v>21</v>
      </c>
      <c r="Y1017" s="28">
        <f t="shared" si="4"/>
        <v>0.07293981481</v>
      </c>
      <c r="Z1017" s="27" t="str">
        <f t="shared" si="5"/>
        <v/>
      </c>
    </row>
    <row r="1018">
      <c r="A1018" s="23">
        <v>1015.0</v>
      </c>
      <c r="B1018" s="10" t="s">
        <v>1724</v>
      </c>
      <c r="C1018" s="18">
        <v>42802.43530092593</v>
      </c>
      <c r="D1018" s="18">
        <v>43661.782013888886</v>
      </c>
      <c r="E1018" s="10" t="s">
        <v>39</v>
      </c>
      <c r="F1018" s="23">
        <v>21.0</v>
      </c>
      <c r="G1018" s="23">
        <v>1507.0</v>
      </c>
      <c r="H1018" s="23">
        <v>54.0</v>
      </c>
      <c r="I1018" s="23">
        <v>485.0</v>
      </c>
      <c r="J1018" s="23">
        <v>26.0</v>
      </c>
      <c r="K1018" s="23">
        <v>378.0</v>
      </c>
      <c r="L1018" s="23">
        <v>56957.0</v>
      </c>
      <c r="M1018" s="23">
        <v>10.34</v>
      </c>
      <c r="N1018" s="23">
        <v>1502.0</v>
      </c>
      <c r="O1018" s="23">
        <v>82.0</v>
      </c>
      <c r="P1018" s="23">
        <v>38.0</v>
      </c>
      <c r="Q1018" s="23">
        <v>0.0</v>
      </c>
      <c r="R1018" s="23">
        <v>33.0</v>
      </c>
      <c r="S1018" s="23">
        <v>56957.0</v>
      </c>
      <c r="T1018" s="23">
        <v>10.34</v>
      </c>
      <c r="U1018" s="23">
        <v>1571.0</v>
      </c>
      <c r="V1018" s="10" t="s">
        <v>36</v>
      </c>
      <c r="W1018" s="5"/>
      <c r="X1018" s="27">
        <f t="shared" si="3"/>
        <v>889</v>
      </c>
      <c r="Y1018" s="28">
        <f t="shared" si="4"/>
        <v>0.01634259259</v>
      </c>
      <c r="Z1018" s="27" t="str">
        <f t="shared" si="5"/>
        <v/>
      </c>
    </row>
    <row r="1019">
      <c r="A1019" s="23">
        <v>1016.0</v>
      </c>
      <c r="B1019" s="10" t="s">
        <v>702</v>
      </c>
      <c r="C1019" s="18">
        <v>42640.73334490741</v>
      </c>
      <c r="D1019" s="18">
        <v>43661.420752314814</v>
      </c>
      <c r="E1019" s="10" t="s">
        <v>39</v>
      </c>
      <c r="F1019" s="23">
        <v>0.0</v>
      </c>
      <c r="G1019" s="23">
        <v>1507.0</v>
      </c>
      <c r="H1019" s="23">
        <v>68.0</v>
      </c>
      <c r="I1019" s="23">
        <v>252.0</v>
      </c>
      <c r="J1019" s="23">
        <v>24.0</v>
      </c>
      <c r="K1019" s="23">
        <v>213.0</v>
      </c>
      <c r="L1019" s="23">
        <v>7234.0</v>
      </c>
      <c r="M1019" s="23">
        <v>0.0</v>
      </c>
      <c r="N1019" s="23">
        <v>1411.0</v>
      </c>
      <c r="O1019" s="23">
        <v>95.0</v>
      </c>
      <c r="P1019" s="23">
        <v>46.0</v>
      </c>
      <c r="Q1019" s="23">
        <v>3.0</v>
      </c>
      <c r="R1019" s="23">
        <v>15.0</v>
      </c>
      <c r="S1019" s="23">
        <v>7234.0</v>
      </c>
      <c r="T1019" s="23">
        <v>0.0</v>
      </c>
      <c r="U1019" s="23">
        <v>1999.0</v>
      </c>
      <c r="V1019" s="23">
        <v>25.0</v>
      </c>
      <c r="W1019" s="5"/>
      <c r="X1019" s="27">
        <f t="shared" si="3"/>
        <v>489</v>
      </c>
      <c r="Y1019" s="28">
        <f t="shared" si="4"/>
        <v>0.3776041667</v>
      </c>
      <c r="Z1019" s="27" t="str">
        <f t="shared" si="5"/>
        <v>SI</v>
      </c>
    </row>
    <row r="1020">
      <c r="A1020" s="23">
        <v>1017.0</v>
      </c>
      <c r="B1020" s="10" t="s">
        <v>1725</v>
      </c>
      <c r="C1020" s="18">
        <v>43657.62212962963</v>
      </c>
      <c r="D1020" s="18">
        <v>43658.750185185185</v>
      </c>
      <c r="E1020" s="10" t="s">
        <v>39</v>
      </c>
      <c r="F1020" s="23">
        <v>0.0</v>
      </c>
      <c r="G1020" s="23">
        <v>1505.0</v>
      </c>
      <c r="H1020" s="23">
        <v>168.0</v>
      </c>
      <c r="I1020" s="23">
        <v>4.0</v>
      </c>
      <c r="J1020" s="23">
        <v>0.0</v>
      </c>
      <c r="K1020" s="23">
        <v>1.0</v>
      </c>
      <c r="L1020" s="23">
        <v>11869.0</v>
      </c>
      <c r="M1020" s="23">
        <v>20.0</v>
      </c>
      <c r="N1020" s="10" t="s">
        <v>36</v>
      </c>
      <c r="O1020" s="10" t="s">
        <v>36</v>
      </c>
      <c r="P1020" s="23">
        <v>0.0</v>
      </c>
      <c r="Q1020" s="23">
        <v>0.0</v>
      </c>
      <c r="R1020" s="23">
        <v>0.0</v>
      </c>
      <c r="S1020" s="10" t="s">
        <v>36</v>
      </c>
      <c r="T1020" s="10" t="s">
        <v>36</v>
      </c>
      <c r="U1020" s="23">
        <v>1394.0</v>
      </c>
      <c r="V1020" s="23">
        <v>20.0</v>
      </c>
      <c r="W1020" s="5"/>
      <c r="X1020" s="27">
        <f t="shared" si="3"/>
        <v>5</v>
      </c>
      <c r="Y1020" s="28">
        <f t="shared" si="4"/>
        <v>3.048171296</v>
      </c>
      <c r="Z1020" s="27" t="str">
        <f t="shared" si="5"/>
        <v/>
      </c>
    </row>
    <row r="1021">
      <c r="A1021" s="23">
        <v>1018.0</v>
      </c>
      <c r="B1021" s="10" t="s">
        <v>1726</v>
      </c>
      <c r="C1021" s="18">
        <v>43634.2046875</v>
      </c>
      <c r="D1021" s="18">
        <v>43661.392916666664</v>
      </c>
      <c r="E1021" s="10" t="s">
        <v>35</v>
      </c>
      <c r="F1021" s="23">
        <v>0.0</v>
      </c>
      <c r="G1021" s="23">
        <v>1505.0</v>
      </c>
      <c r="H1021" s="23">
        <v>90.0</v>
      </c>
      <c r="I1021" s="23">
        <v>84.0</v>
      </c>
      <c r="J1021" s="23">
        <v>2.0</v>
      </c>
      <c r="K1021" s="23">
        <v>55.0</v>
      </c>
      <c r="L1021" s="23">
        <v>6721.0</v>
      </c>
      <c r="M1021" s="23">
        <v>0.0</v>
      </c>
      <c r="N1021" s="10" t="s">
        <v>36</v>
      </c>
      <c r="O1021" s="10" t="s">
        <v>36</v>
      </c>
      <c r="P1021" s="23">
        <v>0.0</v>
      </c>
      <c r="Q1021" s="23">
        <v>0.0</v>
      </c>
      <c r="R1021" s="23">
        <v>0.0</v>
      </c>
      <c r="S1021" s="10" t="s">
        <v>36</v>
      </c>
      <c r="T1021" s="10" t="s">
        <v>36</v>
      </c>
      <c r="U1021" s="23">
        <v>1971.0</v>
      </c>
      <c r="V1021" s="23">
        <v>23.0</v>
      </c>
      <c r="W1021" s="5"/>
      <c r="X1021" s="27">
        <f t="shared" si="3"/>
        <v>141</v>
      </c>
      <c r="Y1021" s="28">
        <f t="shared" si="4"/>
        <v>0.4054398148</v>
      </c>
      <c r="Z1021" s="27" t="str">
        <f t="shared" si="5"/>
        <v/>
      </c>
    </row>
    <row r="1022">
      <c r="A1022" s="23">
        <v>1019.0</v>
      </c>
      <c r="B1022" s="10" t="s">
        <v>1727</v>
      </c>
      <c r="C1022" s="18">
        <v>43585.55554398148</v>
      </c>
      <c r="D1022" s="18">
        <v>43661.747824074075</v>
      </c>
      <c r="E1022" s="10" t="s">
        <v>39</v>
      </c>
      <c r="F1022" s="23">
        <v>4.0</v>
      </c>
      <c r="G1022" s="23">
        <v>1504.0</v>
      </c>
      <c r="H1022" s="23">
        <v>55.0</v>
      </c>
      <c r="I1022" s="23">
        <v>65.0</v>
      </c>
      <c r="J1022" s="23">
        <v>6.0</v>
      </c>
      <c r="K1022" s="23">
        <v>46.0</v>
      </c>
      <c r="L1022" s="23">
        <v>4735.0</v>
      </c>
      <c r="M1022" s="23">
        <v>0.0</v>
      </c>
      <c r="N1022" s="23">
        <v>1243.0</v>
      </c>
      <c r="O1022" s="23">
        <v>168.0</v>
      </c>
      <c r="P1022" s="23">
        <v>5.0</v>
      </c>
      <c r="Q1022" s="23">
        <v>0.0</v>
      </c>
      <c r="R1022" s="23">
        <v>5.0</v>
      </c>
      <c r="S1022" s="23">
        <v>4735.0</v>
      </c>
      <c r="T1022" s="23">
        <v>0.0</v>
      </c>
      <c r="U1022" s="23">
        <v>1675.0</v>
      </c>
      <c r="V1022" s="23">
        <v>24.0</v>
      </c>
      <c r="W1022" s="5"/>
      <c r="X1022" s="27">
        <f t="shared" si="3"/>
        <v>117</v>
      </c>
      <c r="Y1022" s="28">
        <f t="shared" si="4"/>
        <v>0.0505324074</v>
      </c>
      <c r="Z1022" s="27" t="str">
        <f t="shared" si="5"/>
        <v/>
      </c>
    </row>
    <row r="1023">
      <c r="A1023" s="23">
        <v>1020.0</v>
      </c>
      <c r="B1023" s="10" t="s">
        <v>1728</v>
      </c>
      <c r="C1023" s="18">
        <v>42899.44332175926</v>
      </c>
      <c r="D1023" s="18">
        <v>43660.988333333335</v>
      </c>
      <c r="E1023" s="10" t="s">
        <v>39</v>
      </c>
      <c r="F1023" s="23">
        <v>0.0</v>
      </c>
      <c r="G1023" s="23">
        <v>1504.0</v>
      </c>
      <c r="H1023" s="23">
        <v>88.0</v>
      </c>
      <c r="I1023" s="23">
        <v>36.0</v>
      </c>
      <c r="J1023" s="23">
        <v>0.0</v>
      </c>
      <c r="K1023" s="23">
        <v>21.0</v>
      </c>
      <c r="L1023" s="23">
        <v>16946.0</v>
      </c>
      <c r="M1023" s="23">
        <v>0.0</v>
      </c>
      <c r="N1023" s="10" t="s">
        <v>36</v>
      </c>
      <c r="O1023" s="10" t="s">
        <v>36</v>
      </c>
      <c r="P1023" s="23">
        <v>0.0</v>
      </c>
      <c r="Q1023" s="23">
        <v>0.0</v>
      </c>
      <c r="R1023" s="23">
        <v>0.0</v>
      </c>
      <c r="S1023" s="10" t="s">
        <v>36</v>
      </c>
      <c r="T1023" s="10" t="s">
        <v>36</v>
      </c>
      <c r="U1023" s="23">
        <v>1365.0</v>
      </c>
      <c r="V1023" s="10" t="s">
        <v>36</v>
      </c>
      <c r="W1023" s="5"/>
      <c r="X1023" s="27">
        <f t="shared" si="3"/>
        <v>57</v>
      </c>
      <c r="Y1023" s="28">
        <f t="shared" si="4"/>
        <v>0.8100231481</v>
      </c>
      <c r="Z1023" s="27" t="str">
        <f t="shared" si="5"/>
        <v/>
      </c>
    </row>
    <row r="1024">
      <c r="A1024" s="23">
        <v>1021.0</v>
      </c>
      <c r="B1024" s="10" t="s">
        <v>76</v>
      </c>
      <c r="C1024" s="18">
        <v>42809.37053240741</v>
      </c>
      <c r="D1024" s="18">
        <v>43661.29550925926</v>
      </c>
      <c r="E1024" s="10" t="s">
        <v>39</v>
      </c>
      <c r="F1024" s="23">
        <v>6.0</v>
      </c>
      <c r="G1024" s="23">
        <v>1504.0</v>
      </c>
      <c r="H1024" s="23">
        <v>86.0</v>
      </c>
      <c r="I1024" s="23">
        <v>274.0</v>
      </c>
      <c r="J1024" s="23">
        <v>46.0</v>
      </c>
      <c r="K1024" s="23">
        <v>185.0</v>
      </c>
      <c r="L1024" s="23">
        <v>64377.0</v>
      </c>
      <c r="M1024" s="23">
        <v>0.0</v>
      </c>
      <c r="N1024" s="23">
        <v>1583.0</v>
      </c>
      <c r="O1024" s="23">
        <v>102.0</v>
      </c>
      <c r="P1024" s="23">
        <v>58.0</v>
      </c>
      <c r="Q1024" s="23">
        <v>5.0</v>
      </c>
      <c r="R1024" s="23">
        <v>34.0</v>
      </c>
      <c r="S1024" s="23">
        <v>64377.0</v>
      </c>
      <c r="T1024" s="23">
        <v>0.0</v>
      </c>
      <c r="U1024" s="23">
        <v>1564.0</v>
      </c>
      <c r="V1024" s="10" t="s">
        <v>36</v>
      </c>
      <c r="W1024" s="5"/>
      <c r="X1024" s="27">
        <f t="shared" si="3"/>
        <v>505</v>
      </c>
      <c r="Y1024" s="28">
        <f t="shared" si="4"/>
        <v>0.5028472222</v>
      </c>
      <c r="Z1024" s="27" t="str">
        <f t="shared" si="5"/>
        <v>SI</v>
      </c>
    </row>
    <row r="1025">
      <c r="A1025" s="23">
        <v>1022.0</v>
      </c>
      <c r="B1025" s="10" t="s">
        <v>1729</v>
      </c>
      <c r="C1025" s="18">
        <v>40816.710856481484</v>
      </c>
      <c r="D1025" s="18">
        <v>43618.3549537037</v>
      </c>
      <c r="E1025" s="10" t="s">
        <v>39</v>
      </c>
      <c r="F1025" s="23">
        <v>0.0</v>
      </c>
      <c r="G1025" s="23">
        <v>1504.0</v>
      </c>
      <c r="H1025" s="23">
        <v>161.0</v>
      </c>
      <c r="I1025" s="23">
        <v>84.0</v>
      </c>
      <c r="J1025" s="23">
        <v>12.0</v>
      </c>
      <c r="K1025" s="23">
        <v>56.0</v>
      </c>
      <c r="L1025" s="23">
        <v>52633.0</v>
      </c>
      <c r="M1025" s="23">
        <v>0.0</v>
      </c>
      <c r="N1025" s="23">
        <v>1432.0</v>
      </c>
      <c r="O1025" s="23">
        <v>267.0</v>
      </c>
      <c r="P1025" s="23">
        <v>1.0</v>
      </c>
      <c r="Q1025" s="23">
        <v>0.0</v>
      </c>
      <c r="R1025" s="23">
        <v>1.0</v>
      </c>
      <c r="S1025" s="23">
        <v>52633.0</v>
      </c>
      <c r="T1025" s="23">
        <v>0.0</v>
      </c>
      <c r="U1025" s="23">
        <v>1210.0</v>
      </c>
      <c r="V1025" s="10" t="s">
        <v>36</v>
      </c>
      <c r="W1025" s="5"/>
      <c r="X1025" s="27">
        <f t="shared" si="3"/>
        <v>152</v>
      </c>
      <c r="Y1025" s="28">
        <f t="shared" si="4"/>
        <v>43.44340278</v>
      </c>
      <c r="Z1025" s="27" t="str">
        <f t="shared" si="5"/>
        <v/>
      </c>
    </row>
    <row r="1026">
      <c r="A1026" s="23">
        <v>1023.0</v>
      </c>
      <c r="B1026" s="10" t="s">
        <v>1730</v>
      </c>
      <c r="C1026" s="18">
        <v>42842.61513888889</v>
      </c>
      <c r="D1026" s="18">
        <v>43660.80417824074</v>
      </c>
      <c r="E1026" s="10" t="s">
        <v>35</v>
      </c>
      <c r="F1026" s="23">
        <v>1.0</v>
      </c>
      <c r="G1026" s="23">
        <v>1504.0</v>
      </c>
      <c r="H1026" s="23">
        <v>94.0</v>
      </c>
      <c r="I1026" s="23">
        <v>27.0</v>
      </c>
      <c r="J1026" s="23">
        <v>0.0</v>
      </c>
      <c r="K1026" s="23">
        <v>8.0</v>
      </c>
      <c r="L1026" s="23">
        <v>29846.0</v>
      </c>
      <c r="M1026" s="23">
        <v>50.0</v>
      </c>
      <c r="N1026" s="23">
        <v>1220.0</v>
      </c>
      <c r="O1026" s="23">
        <v>221.0</v>
      </c>
      <c r="P1026" s="23">
        <v>0.0</v>
      </c>
      <c r="Q1026" s="23">
        <v>0.0</v>
      </c>
      <c r="R1026" s="23">
        <v>2.0</v>
      </c>
      <c r="S1026" s="23">
        <v>29846.0</v>
      </c>
      <c r="T1026" s="23">
        <v>50.0</v>
      </c>
      <c r="U1026" s="23">
        <v>1467.0</v>
      </c>
      <c r="V1026" s="23">
        <v>21.0</v>
      </c>
      <c r="W1026" s="5"/>
      <c r="X1026" s="27">
        <f t="shared" si="3"/>
        <v>35</v>
      </c>
      <c r="Y1026" s="28">
        <f t="shared" si="4"/>
        <v>0.9941782407</v>
      </c>
      <c r="Z1026" s="27" t="str">
        <f t="shared" si="5"/>
        <v/>
      </c>
    </row>
    <row r="1027">
      <c r="A1027" s="23">
        <v>1024.0</v>
      </c>
      <c r="B1027" s="10" t="s">
        <v>1731</v>
      </c>
      <c r="C1027" s="18">
        <v>43366.47357638889</v>
      </c>
      <c r="D1027" s="18">
        <v>43661.31575231482</v>
      </c>
      <c r="E1027" s="10" t="s">
        <v>39</v>
      </c>
      <c r="F1027" s="23">
        <v>0.0</v>
      </c>
      <c r="G1027" s="23">
        <v>1504.0</v>
      </c>
      <c r="H1027" s="23">
        <v>141.0</v>
      </c>
      <c r="I1027" s="23">
        <v>8.0</v>
      </c>
      <c r="J1027" s="23">
        <v>1.0</v>
      </c>
      <c r="K1027" s="23">
        <v>6.0</v>
      </c>
      <c r="L1027" s="23">
        <v>59692.0</v>
      </c>
      <c r="M1027" s="23">
        <v>0.0</v>
      </c>
      <c r="N1027" s="10" t="s">
        <v>36</v>
      </c>
      <c r="O1027" s="10" t="s">
        <v>36</v>
      </c>
      <c r="P1027" s="23">
        <v>0.0</v>
      </c>
      <c r="Q1027" s="23">
        <v>0.0</v>
      </c>
      <c r="R1027" s="23">
        <v>0.0</v>
      </c>
      <c r="S1027" s="10" t="s">
        <v>36</v>
      </c>
      <c r="T1027" s="10" t="s">
        <v>36</v>
      </c>
      <c r="U1027" s="23">
        <v>2166.0</v>
      </c>
      <c r="V1027" s="10" t="s">
        <v>36</v>
      </c>
      <c r="W1027" s="5"/>
      <c r="X1027" s="27">
        <f t="shared" si="3"/>
        <v>15</v>
      </c>
      <c r="Y1027" s="28">
        <f t="shared" si="4"/>
        <v>0.4826041667</v>
      </c>
      <c r="Z1027" s="27" t="str">
        <f t="shared" si="5"/>
        <v/>
      </c>
    </row>
    <row r="1028">
      <c r="A1028" s="23">
        <v>1025.0</v>
      </c>
      <c r="B1028" s="10" t="s">
        <v>1732</v>
      </c>
      <c r="C1028" s="18">
        <v>43563.75471064815</v>
      </c>
      <c r="D1028" s="18">
        <v>43661.41190972222</v>
      </c>
      <c r="E1028" s="10" t="s">
        <v>39</v>
      </c>
      <c r="F1028" s="23">
        <v>9.0</v>
      </c>
      <c r="G1028" s="23">
        <v>1503.0</v>
      </c>
      <c r="H1028" s="23">
        <v>72.0</v>
      </c>
      <c r="I1028" s="23">
        <v>41.0</v>
      </c>
      <c r="J1028" s="23">
        <v>3.0</v>
      </c>
      <c r="K1028" s="23">
        <v>24.0</v>
      </c>
      <c r="L1028" s="23">
        <v>28829.0</v>
      </c>
      <c r="M1028" s="23">
        <v>13.04</v>
      </c>
      <c r="N1028" s="23">
        <v>962.0</v>
      </c>
      <c r="O1028" s="23">
        <v>175.0</v>
      </c>
      <c r="P1028" s="23">
        <v>2.0</v>
      </c>
      <c r="Q1028" s="23">
        <v>0.0</v>
      </c>
      <c r="R1028" s="23">
        <v>3.0</v>
      </c>
      <c r="S1028" s="23">
        <v>28829.0</v>
      </c>
      <c r="T1028" s="23">
        <v>13.04</v>
      </c>
      <c r="U1028" s="23">
        <v>1624.0</v>
      </c>
      <c r="V1028" s="23">
        <v>22.0</v>
      </c>
      <c r="W1028" s="5"/>
      <c r="X1028" s="27">
        <f t="shared" si="3"/>
        <v>68</v>
      </c>
      <c r="Y1028" s="28">
        <f t="shared" si="4"/>
        <v>0.3864467593</v>
      </c>
      <c r="Z1028" s="27" t="str">
        <f t="shared" si="5"/>
        <v/>
      </c>
    </row>
    <row r="1029">
      <c r="A1029" s="23">
        <v>1026.0</v>
      </c>
      <c r="B1029" s="10" t="s">
        <v>1733</v>
      </c>
      <c r="C1029" s="18">
        <v>42948.282858796294</v>
      </c>
      <c r="D1029" s="18">
        <v>43661.753645833334</v>
      </c>
      <c r="E1029" s="10" t="s">
        <v>39</v>
      </c>
      <c r="F1029" s="23">
        <v>10.0</v>
      </c>
      <c r="G1029" s="23">
        <v>1503.0</v>
      </c>
      <c r="H1029" s="23">
        <v>71.0</v>
      </c>
      <c r="I1029" s="23">
        <v>134.0</v>
      </c>
      <c r="J1029" s="23">
        <v>16.0</v>
      </c>
      <c r="K1029" s="23">
        <v>117.0</v>
      </c>
      <c r="L1029" s="23">
        <v>6109.0</v>
      </c>
      <c r="M1029" s="23">
        <v>0.0</v>
      </c>
      <c r="N1029" s="23">
        <v>1208.0</v>
      </c>
      <c r="O1029" s="23">
        <v>180.0</v>
      </c>
      <c r="P1029" s="23">
        <v>3.0</v>
      </c>
      <c r="Q1029" s="23">
        <v>0.0</v>
      </c>
      <c r="R1029" s="23">
        <v>4.0</v>
      </c>
      <c r="S1029" s="23">
        <v>6109.0</v>
      </c>
      <c r="T1029" s="23">
        <v>0.0</v>
      </c>
      <c r="U1029" s="23">
        <v>1532.0</v>
      </c>
      <c r="V1029" s="23">
        <v>1.0</v>
      </c>
      <c r="W1029" s="5"/>
      <c r="X1029" s="27">
        <f t="shared" si="3"/>
        <v>267</v>
      </c>
      <c r="Y1029" s="28">
        <f t="shared" si="4"/>
        <v>0.04471064814</v>
      </c>
      <c r="Z1029" s="27" t="str">
        <f t="shared" si="5"/>
        <v/>
      </c>
    </row>
    <row r="1030">
      <c r="A1030" s="23">
        <v>1027.0</v>
      </c>
      <c r="B1030" s="10" t="s">
        <v>1734</v>
      </c>
      <c r="C1030" s="18">
        <v>42988.52855324074</v>
      </c>
      <c r="D1030" s="18">
        <v>43661.724270833336</v>
      </c>
      <c r="E1030" s="10" t="s">
        <v>39</v>
      </c>
      <c r="F1030" s="23">
        <v>1.0</v>
      </c>
      <c r="G1030" s="23">
        <v>1503.0</v>
      </c>
      <c r="H1030" s="23">
        <v>59.0</v>
      </c>
      <c r="I1030" s="23">
        <v>246.0</v>
      </c>
      <c r="J1030" s="23">
        <v>20.0</v>
      </c>
      <c r="K1030" s="23">
        <v>254.0</v>
      </c>
      <c r="L1030" s="23">
        <v>7767.0</v>
      </c>
      <c r="M1030" s="23">
        <v>0.0</v>
      </c>
      <c r="N1030" s="23">
        <v>1045.0</v>
      </c>
      <c r="O1030" s="23">
        <v>268.0</v>
      </c>
      <c r="P1030" s="23">
        <v>0.0</v>
      </c>
      <c r="Q1030" s="23">
        <v>0.0</v>
      </c>
      <c r="R1030" s="23">
        <v>1.0</v>
      </c>
      <c r="S1030" s="23">
        <v>7767.0</v>
      </c>
      <c r="T1030" s="23">
        <v>0.0</v>
      </c>
      <c r="U1030" s="23">
        <v>1175.0</v>
      </c>
      <c r="V1030" s="23">
        <v>4.0</v>
      </c>
      <c r="W1030" s="5"/>
      <c r="X1030" s="27">
        <f t="shared" si="3"/>
        <v>520</v>
      </c>
      <c r="Y1030" s="28">
        <f t="shared" si="4"/>
        <v>0.07408564814</v>
      </c>
      <c r="Z1030" s="27" t="str">
        <f t="shared" si="5"/>
        <v/>
      </c>
    </row>
    <row r="1031">
      <c r="A1031" s="23">
        <v>1028.0</v>
      </c>
      <c r="B1031" s="10" t="s">
        <v>1735</v>
      </c>
      <c r="C1031" s="18">
        <v>42199.270682870374</v>
      </c>
      <c r="D1031" s="18">
        <v>43441.13858796296</v>
      </c>
      <c r="E1031" s="10" t="s">
        <v>39</v>
      </c>
      <c r="F1031" s="23">
        <v>0.0</v>
      </c>
      <c r="G1031" s="23">
        <v>1503.0</v>
      </c>
      <c r="H1031" s="23">
        <v>74.0</v>
      </c>
      <c r="I1031" s="23">
        <v>166.0</v>
      </c>
      <c r="J1031" s="23">
        <v>5.0</v>
      </c>
      <c r="K1031" s="23">
        <v>110.0</v>
      </c>
      <c r="L1031" s="23">
        <v>9733.0</v>
      </c>
      <c r="M1031" s="23">
        <v>0.0</v>
      </c>
      <c r="N1031" s="23">
        <v>1416.0</v>
      </c>
      <c r="O1031" s="23">
        <v>221.0</v>
      </c>
      <c r="P1031" s="23">
        <v>2.0</v>
      </c>
      <c r="Q1031" s="23">
        <v>0.0</v>
      </c>
      <c r="R1031" s="23">
        <v>0.0</v>
      </c>
      <c r="S1031" s="23">
        <v>9733.0</v>
      </c>
      <c r="T1031" s="23">
        <v>0.0</v>
      </c>
      <c r="U1031" s="23">
        <v>1182.0</v>
      </c>
      <c r="V1031" s="10" t="s">
        <v>36</v>
      </c>
      <c r="W1031" s="5"/>
      <c r="X1031" s="27">
        <f t="shared" si="3"/>
        <v>281</v>
      </c>
      <c r="Y1031" s="28">
        <f t="shared" si="4"/>
        <v>220.6597685</v>
      </c>
      <c r="Z1031" s="27" t="str">
        <f t="shared" si="5"/>
        <v/>
      </c>
    </row>
    <row r="1032">
      <c r="A1032" s="23">
        <v>1029.0</v>
      </c>
      <c r="B1032" s="10" t="s">
        <v>42</v>
      </c>
      <c r="C1032" s="18">
        <v>42843.423472222225</v>
      </c>
      <c r="D1032" s="18">
        <v>43661.657175925924</v>
      </c>
      <c r="E1032" s="10" t="s">
        <v>39</v>
      </c>
      <c r="F1032" s="23">
        <v>38.0</v>
      </c>
      <c r="G1032" s="23">
        <v>1502.0</v>
      </c>
      <c r="H1032" s="23">
        <v>47.0</v>
      </c>
      <c r="I1032" s="23">
        <v>781.0</v>
      </c>
      <c r="J1032" s="23">
        <v>112.0</v>
      </c>
      <c r="K1032" s="23">
        <v>671.0</v>
      </c>
      <c r="L1032" s="23">
        <v>15203.0</v>
      </c>
      <c r="M1032" s="23">
        <v>6.67</v>
      </c>
      <c r="N1032" s="23">
        <v>1272.0</v>
      </c>
      <c r="O1032" s="23">
        <v>72.0</v>
      </c>
      <c r="P1032" s="23">
        <v>94.0</v>
      </c>
      <c r="Q1032" s="23">
        <v>16.0</v>
      </c>
      <c r="R1032" s="23">
        <v>102.0</v>
      </c>
      <c r="S1032" s="23">
        <v>15203.0</v>
      </c>
      <c r="T1032" s="23">
        <v>6.67</v>
      </c>
      <c r="U1032" s="23">
        <v>1934.0</v>
      </c>
      <c r="V1032" s="23">
        <v>23.0</v>
      </c>
      <c r="W1032" s="5"/>
      <c r="X1032" s="27">
        <f t="shared" si="3"/>
        <v>1564</v>
      </c>
      <c r="Y1032" s="28">
        <f t="shared" si="4"/>
        <v>0.1411805556</v>
      </c>
      <c r="Z1032" s="27" t="str">
        <f t="shared" si="5"/>
        <v>SI</v>
      </c>
    </row>
    <row r="1033">
      <c r="A1033" s="23">
        <v>1030.0</v>
      </c>
      <c r="B1033" s="10" t="s">
        <v>1736</v>
      </c>
      <c r="C1033" s="18">
        <v>42813.37844907407</v>
      </c>
      <c r="D1033" s="18">
        <v>43659.720625</v>
      </c>
      <c r="E1033" s="10" t="s">
        <v>39</v>
      </c>
      <c r="F1033" s="23">
        <v>0.0</v>
      </c>
      <c r="G1033" s="23">
        <v>1502.0</v>
      </c>
      <c r="H1033" s="23">
        <v>41.0</v>
      </c>
      <c r="I1033" s="23">
        <v>489.0</v>
      </c>
      <c r="J1033" s="23">
        <v>75.0</v>
      </c>
      <c r="K1033" s="23">
        <v>444.0</v>
      </c>
      <c r="L1033" s="23">
        <v>10575.0</v>
      </c>
      <c r="M1033" s="23">
        <v>100.0</v>
      </c>
      <c r="N1033" s="23">
        <v>1413.0</v>
      </c>
      <c r="O1033" s="23">
        <v>128.0</v>
      </c>
      <c r="P1033" s="23">
        <v>6.0</v>
      </c>
      <c r="Q1033" s="23">
        <v>0.0</v>
      </c>
      <c r="R1033" s="23">
        <v>6.0</v>
      </c>
      <c r="S1033" s="23">
        <v>10575.0</v>
      </c>
      <c r="T1033" s="23">
        <v>100.0</v>
      </c>
      <c r="U1033" s="23">
        <v>1520.0</v>
      </c>
      <c r="V1033" s="10" t="s">
        <v>36</v>
      </c>
      <c r="W1033" s="5"/>
      <c r="X1033" s="27">
        <f t="shared" si="3"/>
        <v>1008</v>
      </c>
      <c r="Y1033" s="28">
        <f t="shared" si="4"/>
        <v>2.077731481</v>
      </c>
      <c r="Z1033" s="27" t="str">
        <f t="shared" si="5"/>
        <v/>
      </c>
    </row>
    <row r="1034">
      <c r="A1034" s="23">
        <v>1031.0</v>
      </c>
      <c r="B1034" s="10" t="s">
        <v>1737</v>
      </c>
      <c r="C1034" s="18">
        <v>40287.70885416667</v>
      </c>
      <c r="D1034" s="18">
        <v>43330.19269675926</v>
      </c>
      <c r="E1034" s="10" t="s">
        <v>39</v>
      </c>
      <c r="F1034" s="23">
        <v>0.0</v>
      </c>
      <c r="G1034" s="23">
        <v>1502.0</v>
      </c>
      <c r="H1034" s="23">
        <v>191.0</v>
      </c>
      <c r="I1034" s="23">
        <v>33.0</v>
      </c>
      <c r="J1034" s="23">
        <v>2.0</v>
      </c>
      <c r="K1034" s="23">
        <v>25.0</v>
      </c>
      <c r="L1034" s="23">
        <v>44217.0</v>
      </c>
      <c r="M1034" s="23">
        <v>0.0</v>
      </c>
      <c r="N1034" s="23">
        <v>1149.0</v>
      </c>
      <c r="O1034" s="23">
        <v>214.0</v>
      </c>
      <c r="P1034" s="23">
        <v>3.0</v>
      </c>
      <c r="Q1034" s="23">
        <v>0.0</v>
      </c>
      <c r="R1034" s="23">
        <v>7.0</v>
      </c>
      <c r="S1034" s="23">
        <v>44217.0</v>
      </c>
      <c r="T1034" s="23">
        <v>0.0</v>
      </c>
      <c r="U1034" s="23">
        <v>1118.0</v>
      </c>
      <c r="V1034" s="10" t="s">
        <v>36</v>
      </c>
      <c r="W1034" s="5"/>
      <c r="X1034" s="27">
        <f t="shared" si="3"/>
        <v>60</v>
      </c>
      <c r="Y1034" s="28">
        <f t="shared" si="4"/>
        <v>331.6056597</v>
      </c>
      <c r="Z1034" s="27" t="str">
        <f t="shared" si="5"/>
        <v/>
      </c>
    </row>
    <row r="1035">
      <c r="A1035" s="23">
        <v>1032.0</v>
      </c>
      <c r="B1035" s="10" t="s">
        <v>1738</v>
      </c>
      <c r="C1035" s="18">
        <v>40945.6944212963</v>
      </c>
      <c r="D1035" s="18">
        <v>43661.72209490741</v>
      </c>
      <c r="E1035" s="10" t="s">
        <v>39</v>
      </c>
      <c r="F1035" s="23">
        <v>27.0</v>
      </c>
      <c r="G1035" s="23">
        <v>1502.0</v>
      </c>
      <c r="H1035" s="23">
        <v>47.0</v>
      </c>
      <c r="I1035" s="23">
        <v>1207.0</v>
      </c>
      <c r="J1035" s="23">
        <v>178.0</v>
      </c>
      <c r="K1035" s="23">
        <v>1748.0</v>
      </c>
      <c r="L1035" s="23">
        <v>10307.0</v>
      </c>
      <c r="M1035" s="23">
        <v>4.76</v>
      </c>
      <c r="N1035" s="23">
        <v>1259.0</v>
      </c>
      <c r="O1035" s="23">
        <v>235.0</v>
      </c>
      <c r="P1035" s="23">
        <v>5.0</v>
      </c>
      <c r="Q1035" s="23">
        <v>0.0</v>
      </c>
      <c r="R1035" s="23">
        <v>8.0</v>
      </c>
      <c r="S1035" s="23">
        <v>10307.0</v>
      </c>
      <c r="T1035" s="23">
        <v>4.76</v>
      </c>
      <c r="U1035" s="23">
        <v>1828.0</v>
      </c>
      <c r="V1035" s="10" t="s">
        <v>36</v>
      </c>
      <c r="W1035" s="5"/>
      <c r="X1035" s="27">
        <f t="shared" si="3"/>
        <v>3133</v>
      </c>
      <c r="Y1035" s="28">
        <f t="shared" si="4"/>
        <v>0.07626157407</v>
      </c>
      <c r="Z1035" s="27" t="str">
        <f t="shared" si="5"/>
        <v/>
      </c>
    </row>
    <row r="1036">
      <c r="A1036" s="23">
        <v>1033.0</v>
      </c>
      <c r="B1036" s="10" t="s">
        <v>1739</v>
      </c>
      <c r="C1036" s="18">
        <v>43548.64083333333</v>
      </c>
      <c r="D1036" s="18">
        <v>43661.71115740741</v>
      </c>
      <c r="E1036" s="10" t="s">
        <v>39</v>
      </c>
      <c r="F1036" s="23">
        <v>19.0</v>
      </c>
      <c r="G1036" s="23">
        <v>1501.0</v>
      </c>
      <c r="H1036" s="23">
        <v>46.0</v>
      </c>
      <c r="I1036" s="23">
        <v>173.0</v>
      </c>
      <c r="J1036" s="23">
        <v>17.0</v>
      </c>
      <c r="K1036" s="23">
        <v>116.0</v>
      </c>
      <c r="L1036" s="23">
        <v>13327.0</v>
      </c>
      <c r="M1036" s="23">
        <v>1.12</v>
      </c>
      <c r="N1036" s="10" t="s">
        <v>36</v>
      </c>
      <c r="O1036" s="10" t="s">
        <v>36</v>
      </c>
      <c r="P1036" s="23">
        <v>0.0</v>
      </c>
      <c r="Q1036" s="23">
        <v>0.0</v>
      </c>
      <c r="R1036" s="23">
        <v>0.0</v>
      </c>
      <c r="S1036" s="10" t="s">
        <v>36</v>
      </c>
      <c r="T1036" s="10" t="s">
        <v>36</v>
      </c>
      <c r="U1036" s="23">
        <v>1274.0</v>
      </c>
      <c r="V1036" s="23">
        <v>18.0</v>
      </c>
      <c r="W1036" s="5"/>
      <c r="X1036" s="27">
        <f t="shared" si="3"/>
        <v>306</v>
      </c>
      <c r="Y1036" s="28">
        <f t="shared" si="4"/>
        <v>0.08719907407</v>
      </c>
      <c r="Z1036" s="27" t="str">
        <f t="shared" si="5"/>
        <v/>
      </c>
    </row>
    <row r="1037">
      <c r="A1037" s="23">
        <v>1034.0</v>
      </c>
      <c r="B1037" s="10" t="s">
        <v>1740</v>
      </c>
      <c r="C1037" s="18">
        <v>43646.64545138889</v>
      </c>
      <c r="D1037" s="18">
        <v>43661.69996527778</v>
      </c>
      <c r="E1037" s="10" t="s">
        <v>39</v>
      </c>
      <c r="F1037" s="23">
        <v>8.0</v>
      </c>
      <c r="G1037" s="23">
        <v>1501.0</v>
      </c>
      <c r="H1037" s="23">
        <v>47.0</v>
      </c>
      <c r="I1037" s="23">
        <v>198.0</v>
      </c>
      <c r="J1037" s="23">
        <v>23.0</v>
      </c>
      <c r="K1037" s="23">
        <v>120.0</v>
      </c>
      <c r="L1037" s="23">
        <v>8877.0</v>
      </c>
      <c r="M1037" s="23">
        <v>0.0</v>
      </c>
      <c r="N1037" s="10" t="s">
        <v>36</v>
      </c>
      <c r="O1037" s="10" t="s">
        <v>36</v>
      </c>
      <c r="P1037" s="23">
        <v>0.0</v>
      </c>
      <c r="Q1037" s="23">
        <v>0.0</v>
      </c>
      <c r="R1037" s="23">
        <v>0.0</v>
      </c>
      <c r="S1037" s="10" t="s">
        <v>36</v>
      </c>
      <c r="T1037" s="10" t="s">
        <v>36</v>
      </c>
      <c r="U1037" s="23">
        <v>1715.0</v>
      </c>
      <c r="V1037" s="10" t="s">
        <v>36</v>
      </c>
      <c r="W1037" s="5"/>
      <c r="X1037" s="27">
        <f t="shared" si="3"/>
        <v>341</v>
      </c>
      <c r="Y1037" s="28">
        <f t="shared" si="4"/>
        <v>0.0983912037</v>
      </c>
      <c r="Z1037" s="27" t="str">
        <f t="shared" si="5"/>
        <v/>
      </c>
    </row>
    <row r="1038">
      <c r="A1038" s="23">
        <v>1035.0</v>
      </c>
      <c r="B1038" s="10" t="s">
        <v>1741</v>
      </c>
      <c r="C1038" s="18">
        <v>40912.56209490741</v>
      </c>
      <c r="D1038" s="18">
        <v>43521.54856481482</v>
      </c>
      <c r="E1038" s="10" t="s">
        <v>39</v>
      </c>
      <c r="F1038" s="23">
        <v>0.0</v>
      </c>
      <c r="G1038" s="23">
        <v>1501.0</v>
      </c>
      <c r="H1038" s="23">
        <v>91.0</v>
      </c>
      <c r="I1038" s="23">
        <v>388.0</v>
      </c>
      <c r="J1038" s="23">
        <v>79.0</v>
      </c>
      <c r="K1038" s="23">
        <v>293.0</v>
      </c>
      <c r="L1038" s="23">
        <v>15766.0</v>
      </c>
      <c r="M1038" s="23">
        <v>0.0</v>
      </c>
      <c r="N1038" s="23">
        <v>1131.0</v>
      </c>
      <c r="O1038" s="23">
        <v>224.0</v>
      </c>
      <c r="P1038" s="23">
        <v>1.0</v>
      </c>
      <c r="Q1038" s="23">
        <v>0.0</v>
      </c>
      <c r="R1038" s="23">
        <v>1.0</v>
      </c>
      <c r="S1038" s="23">
        <v>15766.0</v>
      </c>
      <c r="T1038" s="23">
        <v>0.0</v>
      </c>
      <c r="U1038" s="23">
        <v>1400.0</v>
      </c>
      <c r="V1038" s="10" t="s">
        <v>36</v>
      </c>
      <c r="W1038" s="5"/>
      <c r="X1038" s="27">
        <f t="shared" si="3"/>
        <v>760</v>
      </c>
      <c r="Y1038" s="28">
        <f t="shared" si="4"/>
        <v>140.2497917</v>
      </c>
      <c r="Z1038" s="27" t="str">
        <f t="shared" si="5"/>
        <v/>
      </c>
    </row>
    <row r="1039">
      <c r="A1039" s="23">
        <v>1036.0</v>
      </c>
      <c r="B1039" s="10" t="s">
        <v>1742</v>
      </c>
      <c r="C1039" s="18">
        <v>42912.55978009259</v>
      </c>
      <c r="D1039" s="18">
        <v>43661.76660879629</v>
      </c>
      <c r="E1039" s="10" t="s">
        <v>39</v>
      </c>
      <c r="F1039" s="23">
        <v>3.0</v>
      </c>
      <c r="G1039" s="23">
        <v>1501.0</v>
      </c>
      <c r="H1039" s="23">
        <v>62.0</v>
      </c>
      <c r="I1039" s="23">
        <v>290.0</v>
      </c>
      <c r="J1039" s="23">
        <v>19.0</v>
      </c>
      <c r="K1039" s="23">
        <v>225.0</v>
      </c>
      <c r="L1039" s="23">
        <v>5797.0</v>
      </c>
      <c r="M1039" s="23">
        <v>0.0</v>
      </c>
      <c r="N1039" s="10" t="s">
        <v>36</v>
      </c>
      <c r="O1039" s="10" t="s">
        <v>36</v>
      </c>
      <c r="P1039" s="23">
        <v>0.0</v>
      </c>
      <c r="Q1039" s="23">
        <v>0.0</v>
      </c>
      <c r="R1039" s="23">
        <v>0.0</v>
      </c>
      <c r="S1039" s="10" t="s">
        <v>36</v>
      </c>
      <c r="T1039" s="10" t="s">
        <v>36</v>
      </c>
      <c r="U1039" s="23">
        <v>1731.0</v>
      </c>
      <c r="V1039" s="23">
        <v>22.0</v>
      </c>
      <c r="W1039" s="5"/>
      <c r="X1039" s="27">
        <f t="shared" si="3"/>
        <v>534</v>
      </c>
      <c r="Y1039" s="28">
        <f t="shared" si="4"/>
        <v>0.03174768519</v>
      </c>
      <c r="Z1039" s="27" t="str">
        <f t="shared" si="5"/>
        <v/>
      </c>
    </row>
    <row r="1040">
      <c r="A1040" s="23">
        <v>1037.0</v>
      </c>
      <c r="B1040" s="10" t="s">
        <v>1743</v>
      </c>
      <c r="C1040" s="18">
        <v>43602.24980324074</v>
      </c>
      <c r="D1040" s="18">
        <v>43661.59480324074</v>
      </c>
      <c r="E1040" s="10" t="s">
        <v>35</v>
      </c>
      <c r="F1040" s="23">
        <v>18.0</v>
      </c>
      <c r="G1040" s="23">
        <v>1500.0</v>
      </c>
      <c r="H1040" s="23">
        <v>64.0</v>
      </c>
      <c r="I1040" s="23">
        <v>206.0</v>
      </c>
      <c r="J1040" s="23">
        <v>19.0</v>
      </c>
      <c r="K1040" s="23">
        <v>146.0</v>
      </c>
      <c r="L1040" s="23">
        <v>5549.0</v>
      </c>
      <c r="M1040" s="23">
        <v>0.0</v>
      </c>
      <c r="N1040" s="23">
        <v>1416.0</v>
      </c>
      <c r="O1040" s="23">
        <v>121.0</v>
      </c>
      <c r="P1040" s="23">
        <v>25.0</v>
      </c>
      <c r="Q1040" s="23">
        <v>0.0</v>
      </c>
      <c r="R1040" s="23">
        <v>18.0</v>
      </c>
      <c r="S1040" s="23">
        <v>5549.0</v>
      </c>
      <c r="T1040" s="23">
        <v>0.0</v>
      </c>
      <c r="U1040" s="23">
        <v>2022.0</v>
      </c>
      <c r="V1040" s="23">
        <v>28.0</v>
      </c>
      <c r="W1040" s="5"/>
      <c r="X1040" s="27">
        <f t="shared" si="3"/>
        <v>371</v>
      </c>
      <c r="Y1040" s="28">
        <f t="shared" si="4"/>
        <v>0.2035532407</v>
      </c>
      <c r="Z1040" s="27" t="str">
        <f t="shared" si="5"/>
        <v/>
      </c>
    </row>
    <row r="1041">
      <c r="A1041" s="23">
        <v>1038.0</v>
      </c>
      <c r="B1041" s="10" t="s">
        <v>1744</v>
      </c>
      <c r="C1041" s="18">
        <v>41407.81564814815</v>
      </c>
      <c r="D1041" s="18">
        <v>43661.6502662037</v>
      </c>
      <c r="E1041" s="10" t="s">
        <v>39</v>
      </c>
      <c r="F1041" s="23">
        <v>0.0</v>
      </c>
      <c r="G1041" s="23">
        <v>1500.0</v>
      </c>
      <c r="H1041" s="23">
        <v>80.0</v>
      </c>
      <c r="I1041" s="23">
        <v>483.0</v>
      </c>
      <c r="J1041" s="23">
        <v>14.0</v>
      </c>
      <c r="K1041" s="23">
        <v>393.0</v>
      </c>
      <c r="L1041" s="23">
        <v>27431.0</v>
      </c>
      <c r="M1041" s="23">
        <v>0.0</v>
      </c>
      <c r="N1041" s="23">
        <v>1400.0</v>
      </c>
      <c r="O1041" s="23">
        <v>84.0</v>
      </c>
      <c r="P1041" s="23">
        <v>34.0</v>
      </c>
      <c r="Q1041" s="23">
        <v>0.0</v>
      </c>
      <c r="R1041" s="23">
        <v>32.0</v>
      </c>
      <c r="S1041" s="23">
        <v>27431.0</v>
      </c>
      <c r="T1041" s="23">
        <v>0.0</v>
      </c>
      <c r="U1041" s="23">
        <v>1377.0</v>
      </c>
      <c r="V1041" s="23">
        <v>17.0</v>
      </c>
      <c r="W1041" s="5"/>
      <c r="X1041" s="27">
        <f t="shared" si="3"/>
        <v>890</v>
      </c>
      <c r="Y1041" s="28">
        <f t="shared" si="4"/>
        <v>0.1480902778</v>
      </c>
      <c r="Z1041" s="27" t="str">
        <f t="shared" si="5"/>
        <v/>
      </c>
    </row>
    <row r="1042">
      <c r="A1042" s="23">
        <v>1039.0</v>
      </c>
      <c r="B1042" s="10" t="s">
        <v>1745</v>
      </c>
      <c r="C1042" s="18">
        <v>43588.69247685185</v>
      </c>
      <c r="D1042" s="18">
        <v>43661.7499537037</v>
      </c>
      <c r="E1042" s="10" t="s">
        <v>39</v>
      </c>
      <c r="F1042" s="23">
        <v>0.0</v>
      </c>
      <c r="G1042" s="23">
        <v>1500.0</v>
      </c>
      <c r="H1042" s="23">
        <v>144.0</v>
      </c>
      <c r="I1042" s="23">
        <v>14.0</v>
      </c>
      <c r="J1042" s="23">
        <v>0.0</v>
      </c>
      <c r="K1042" s="23">
        <v>4.0</v>
      </c>
      <c r="L1042" s="23">
        <v>12697.0</v>
      </c>
      <c r="M1042" s="23">
        <v>0.0</v>
      </c>
      <c r="N1042" s="10" t="s">
        <v>36</v>
      </c>
      <c r="O1042" s="10" t="s">
        <v>36</v>
      </c>
      <c r="P1042" s="23">
        <v>0.0</v>
      </c>
      <c r="Q1042" s="23">
        <v>0.0</v>
      </c>
      <c r="R1042" s="23">
        <v>0.0</v>
      </c>
      <c r="S1042" s="10" t="s">
        <v>36</v>
      </c>
      <c r="T1042" s="10" t="s">
        <v>36</v>
      </c>
      <c r="U1042" s="23">
        <v>1700.0</v>
      </c>
      <c r="V1042" s="10" t="s">
        <v>36</v>
      </c>
      <c r="W1042" s="5"/>
      <c r="X1042" s="27">
        <f t="shared" si="3"/>
        <v>18</v>
      </c>
      <c r="Y1042" s="28">
        <f t="shared" si="4"/>
        <v>0.04840277778</v>
      </c>
      <c r="Z1042" s="27" t="str">
        <f t="shared" si="5"/>
        <v/>
      </c>
    </row>
    <row r="1043">
      <c r="A1043" s="23">
        <v>1040.0</v>
      </c>
      <c r="B1043" s="10" t="s">
        <v>1746</v>
      </c>
      <c r="C1043" s="18">
        <v>41025.76998842593</v>
      </c>
      <c r="D1043" s="18">
        <v>43661.53440972222</v>
      </c>
      <c r="E1043" s="10" t="s">
        <v>39</v>
      </c>
      <c r="F1043" s="23">
        <v>0.0</v>
      </c>
      <c r="G1043" s="23">
        <v>1500.0</v>
      </c>
      <c r="H1043" s="23">
        <v>99.0</v>
      </c>
      <c r="I1043" s="23">
        <v>529.0</v>
      </c>
      <c r="J1043" s="23">
        <v>45.0</v>
      </c>
      <c r="K1043" s="23">
        <v>389.0</v>
      </c>
      <c r="L1043" s="23">
        <v>32858.0</v>
      </c>
      <c r="M1043" s="23">
        <v>0.0</v>
      </c>
      <c r="N1043" s="23">
        <v>1461.0</v>
      </c>
      <c r="O1043" s="23">
        <v>230.0</v>
      </c>
      <c r="P1043" s="23">
        <v>2.0</v>
      </c>
      <c r="Q1043" s="23">
        <v>0.0</v>
      </c>
      <c r="R1043" s="23">
        <v>1.0</v>
      </c>
      <c r="S1043" s="23">
        <v>32858.0</v>
      </c>
      <c r="T1043" s="23">
        <v>0.0</v>
      </c>
      <c r="U1043" s="23">
        <v>1398.0</v>
      </c>
      <c r="V1043" s="10" t="s">
        <v>36</v>
      </c>
      <c r="W1043" s="5"/>
      <c r="X1043" s="27">
        <f t="shared" si="3"/>
        <v>963</v>
      </c>
      <c r="Y1043" s="28">
        <f t="shared" si="4"/>
        <v>0.2639467593</v>
      </c>
      <c r="Z1043" s="27" t="str">
        <f t="shared" si="5"/>
        <v/>
      </c>
    </row>
    <row r="1044">
      <c r="A1044" s="23">
        <v>1041.0</v>
      </c>
      <c r="B1044" s="10" t="s">
        <v>1747</v>
      </c>
      <c r="C1044" s="18">
        <v>41309.56964120371</v>
      </c>
      <c r="D1044" s="18">
        <v>43578.97561342592</v>
      </c>
      <c r="E1044" s="10" t="s">
        <v>39</v>
      </c>
      <c r="F1044" s="23">
        <v>0.0</v>
      </c>
      <c r="G1044" s="23">
        <v>1499.0</v>
      </c>
      <c r="H1044" s="23">
        <v>69.0</v>
      </c>
      <c r="I1044" s="23">
        <v>71.0</v>
      </c>
      <c r="J1044" s="23">
        <v>7.0</v>
      </c>
      <c r="K1044" s="23">
        <v>75.0</v>
      </c>
      <c r="L1044" s="23">
        <v>13540.0</v>
      </c>
      <c r="M1044" s="23">
        <v>0.0</v>
      </c>
      <c r="N1044" s="23">
        <v>1267.0</v>
      </c>
      <c r="O1044" s="23">
        <v>183.0</v>
      </c>
      <c r="P1044" s="23">
        <v>4.0</v>
      </c>
      <c r="Q1044" s="23">
        <v>0.0</v>
      </c>
      <c r="R1044" s="23">
        <v>2.0</v>
      </c>
      <c r="S1044" s="23">
        <v>13540.0</v>
      </c>
      <c r="T1044" s="23">
        <v>0.0</v>
      </c>
      <c r="U1044" s="23">
        <v>1517.0</v>
      </c>
      <c r="V1044" s="10" t="s">
        <v>36</v>
      </c>
      <c r="W1044" s="5"/>
      <c r="X1044" s="27">
        <f t="shared" si="3"/>
        <v>153</v>
      </c>
      <c r="Y1044" s="28">
        <f t="shared" si="4"/>
        <v>82.82274306</v>
      </c>
      <c r="Z1044" s="27" t="str">
        <f t="shared" si="5"/>
        <v/>
      </c>
    </row>
    <row r="1045">
      <c r="A1045" s="23">
        <v>1042.0</v>
      </c>
      <c r="B1045" s="10" t="s">
        <v>554</v>
      </c>
      <c r="C1045" s="18">
        <v>42606.527280092596</v>
      </c>
      <c r="D1045" s="18">
        <v>43661.60045138889</v>
      </c>
      <c r="E1045" s="10" t="s">
        <v>39</v>
      </c>
      <c r="F1045" s="23">
        <v>0.0</v>
      </c>
      <c r="G1045" s="23">
        <v>1499.0</v>
      </c>
      <c r="H1045" s="23">
        <v>86.0</v>
      </c>
      <c r="I1045" s="23">
        <v>172.0</v>
      </c>
      <c r="J1045" s="23">
        <v>38.0</v>
      </c>
      <c r="K1045" s="23">
        <v>100.0</v>
      </c>
      <c r="L1045" s="23">
        <v>23583.0</v>
      </c>
      <c r="M1045" s="23">
        <v>100.0</v>
      </c>
      <c r="N1045" s="23">
        <v>1356.0</v>
      </c>
      <c r="O1045" s="23">
        <v>102.0</v>
      </c>
      <c r="P1045" s="23">
        <v>54.0</v>
      </c>
      <c r="Q1045" s="23">
        <v>8.0</v>
      </c>
      <c r="R1045" s="23">
        <v>28.0</v>
      </c>
      <c r="S1045" s="23">
        <v>23583.0</v>
      </c>
      <c r="T1045" s="23">
        <v>100.0</v>
      </c>
      <c r="U1045" s="23">
        <v>1537.0</v>
      </c>
      <c r="V1045" s="23">
        <v>17.0</v>
      </c>
      <c r="W1045" s="5"/>
      <c r="X1045" s="27">
        <f t="shared" si="3"/>
        <v>310</v>
      </c>
      <c r="Y1045" s="28">
        <f t="shared" si="4"/>
        <v>0.1979050926</v>
      </c>
      <c r="Z1045" s="27" t="str">
        <f t="shared" si="5"/>
        <v>SI</v>
      </c>
    </row>
    <row r="1046">
      <c r="A1046" s="23">
        <v>1043.0</v>
      </c>
      <c r="B1046" s="10" t="s">
        <v>617</v>
      </c>
      <c r="C1046" s="18">
        <v>42842.55494212963</v>
      </c>
      <c r="D1046" s="18">
        <v>43570.74623842593</v>
      </c>
      <c r="E1046" s="10" t="s">
        <v>39</v>
      </c>
      <c r="F1046" s="23">
        <v>0.0</v>
      </c>
      <c r="G1046" s="23">
        <v>1499.0</v>
      </c>
      <c r="H1046" s="23">
        <v>78.0</v>
      </c>
      <c r="I1046" s="23">
        <v>84.0</v>
      </c>
      <c r="J1046" s="23">
        <v>18.0</v>
      </c>
      <c r="K1046" s="23">
        <v>59.0</v>
      </c>
      <c r="L1046" s="23">
        <v>19435.0</v>
      </c>
      <c r="M1046" s="23">
        <v>0.0</v>
      </c>
      <c r="N1046" s="10" t="s">
        <v>36</v>
      </c>
      <c r="O1046" s="10" t="s">
        <v>36</v>
      </c>
      <c r="P1046" s="23">
        <v>0.0</v>
      </c>
      <c r="Q1046" s="23">
        <v>0.0</v>
      </c>
      <c r="R1046" s="23">
        <v>0.0</v>
      </c>
      <c r="S1046" s="10" t="s">
        <v>36</v>
      </c>
      <c r="T1046" s="10" t="s">
        <v>36</v>
      </c>
      <c r="U1046" s="23">
        <v>1309.0</v>
      </c>
      <c r="V1046" s="10" t="s">
        <v>36</v>
      </c>
      <c r="W1046" s="5"/>
      <c r="X1046" s="27">
        <f t="shared" si="3"/>
        <v>161</v>
      </c>
      <c r="Y1046" s="28">
        <f t="shared" si="4"/>
        <v>91.05211806</v>
      </c>
      <c r="Z1046" s="27" t="str">
        <f t="shared" si="5"/>
        <v>SI</v>
      </c>
    </row>
    <row r="1047">
      <c r="A1047" s="23">
        <v>1044.0</v>
      </c>
      <c r="B1047" s="10" t="s">
        <v>1748</v>
      </c>
      <c r="C1047" s="18">
        <v>43585.54657407408</v>
      </c>
      <c r="D1047" s="18">
        <v>43661.71145833333</v>
      </c>
      <c r="E1047" s="10" t="s">
        <v>39</v>
      </c>
      <c r="F1047" s="23">
        <v>4.0</v>
      </c>
      <c r="G1047" s="23">
        <v>1498.0</v>
      </c>
      <c r="H1047" s="23">
        <v>108.0</v>
      </c>
      <c r="I1047" s="23">
        <v>7.0</v>
      </c>
      <c r="J1047" s="23">
        <v>4.0</v>
      </c>
      <c r="K1047" s="23">
        <v>12.0</v>
      </c>
      <c r="L1047" s="23">
        <v>49979.0</v>
      </c>
      <c r="M1047" s="23">
        <v>12.5</v>
      </c>
      <c r="N1047" s="23">
        <v>1068.0</v>
      </c>
      <c r="O1047" s="23">
        <v>178.0</v>
      </c>
      <c r="P1047" s="23">
        <v>2.0</v>
      </c>
      <c r="Q1047" s="23">
        <v>0.0</v>
      </c>
      <c r="R1047" s="23">
        <v>2.0</v>
      </c>
      <c r="S1047" s="23">
        <v>49979.0</v>
      </c>
      <c r="T1047" s="23">
        <v>12.5</v>
      </c>
      <c r="U1047" s="10" t="s">
        <v>36</v>
      </c>
      <c r="V1047" s="10" t="s">
        <v>36</v>
      </c>
      <c r="W1047" s="5"/>
      <c r="X1047" s="27">
        <f t="shared" si="3"/>
        <v>23</v>
      </c>
      <c r="Y1047" s="28">
        <f t="shared" si="4"/>
        <v>0.08689814815</v>
      </c>
      <c r="Z1047" s="27" t="str">
        <f t="shared" si="5"/>
        <v/>
      </c>
    </row>
    <row r="1048">
      <c r="A1048" s="23">
        <v>1045.0</v>
      </c>
      <c r="B1048" s="10" t="s">
        <v>1749</v>
      </c>
      <c r="C1048" s="18">
        <v>43656.719247685185</v>
      </c>
      <c r="D1048" s="18">
        <v>43661.76232638889</v>
      </c>
      <c r="E1048" s="10" t="s">
        <v>35</v>
      </c>
      <c r="F1048" s="23">
        <v>1.0</v>
      </c>
      <c r="G1048" s="23">
        <v>1498.0</v>
      </c>
      <c r="H1048" s="23">
        <v>84.0</v>
      </c>
      <c r="I1048" s="23">
        <v>26.0</v>
      </c>
      <c r="J1048" s="23">
        <v>0.0</v>
      </c>
      <c r="K1048" s="23">
        <v>3.0</v>
      </c>
      <c r="L1048" s="23">
        <v>3932.0</v>
      </c>
      <c r="M1048" s="23">
        <v>0.0</v>
      </c>
      <c r="N1048" s="10" t="s">
        <v>36</v>
      </c>
      <c r="O1048" s="10" t="s">
        <v>36</v>
      </c>
      <c r="P1048" s="23">
        <v>0.0</v>
      </c>
      <c r="Q1048" s="23">
        <v>0.0</v>
      </c>
      <c r="R1048" s="23">
        <v>0.0</v>
      </c>
      <c r="S1048" s="10" t="s">
        <v>36</v>
      </c>
      <c r="T1048" s="10" t="s">
        <v>36</v>
      </c>
      <c r="U1048" s="23">
        <v>1283.0</v>
      </c>
      <c r="V1048" s="23">
        <v>17.0</v>
      </c>
      <c r="W1048" s="5"/>
      <c r="X1048" s="27">
        <f t="shared" si="3"/>
        <v>29</v>
      </c>
      <c r="Y1048" s="28">
        <f t="shared" si="4"/>
        <v>0.03603009259</v>
      </c>
      <c r="Z1048" s="27" t="str">
        <f t="shared" si="5"/>
        <v/>
      </c>
    </row>
    <row r="1049">
      <c r="A1049" s="23">
        <v>1046.0</v>
      </c>
      <c r="B1049" s="10" t="s">
        <v>1750</v>
      </c>
      <c r="C1049" s="18">
        <v>40667.396145833336</v>
      </c>
      <c r="D1049" s="18">
        <v>43660.81453703704</v>
      </c>
      <c r="E1049" s="10" t="s">
        <v>35</v>
      </c>
      <c r="F1049" s="23">
        <v>0.0</v>
      </c>
      <c r="G1049" s="23">
        <v>1498.0</v>
      </c>
      <c r="H1049" s="23">
        <v>94.0</v>
      </c>
      <c r="I1049" s="23">
        <v>126.0</v>
      </c>
      <c r="J1049" s="23">
        <v>14.0</v>
      </c>
      <c r="K1049" s="23">
        <v>131.0</v>
      </c>
      <c r="L1049" s="23">
        <v>83778.0</v>
      </c>
      <c r="M1049" s="23">
        <v>0.0</v>
      </c>
      <c r="N1049" s="23">
        <v>1226.0</v>
      </c>
      <c r="O1049" s="23">
        <v>93.0</v>
      </c>
      <c r="P1049" s="23">
        <v>17.0</v>
      </c>
      <c r="Q1049" s="23">
        <v>0.0</v>
      </c>
      <c r="R1049" s="23">
        <v>20.0</v>
      </c>
      <c r="S1049" s="23">
        <v>83778.0</v>
      </c>
      <c r="T1049" s="23">
        <v>0.0</v>
      </c>
      <c r="U1049" s="23">
        <v>1301.0</v>
      </c>
      <c r="V1049" s="23">
        <v>14.0</v>
      </c>
      <c r="W1049" s="5"/>
      <c r="X1049" s="27">
        <f t="shared" si="3"/>
        <v>271</v>
      </c>
      <c r="Y1049" s="28">
        <f t="shared" si="4"/>
        <v>0.9838194444</v>
      </c>
      <c r="Z1049" s="27" t="str">
        <f t="shared" si="5"/>
        <v/>
      </c>
    </row>
    <row r="1050">
      <c r="A1050" s="23">
        <v>1047.0</v>
      </c>
      <c r="B1050" s="10" t="s">
        <v>1751</v>
      </c>
      <c r="C1050" s="18">
        <v>43511.47138888889</v>
      </c>
      <c r="D1050" s="18">
        <v>43661.76923611111</v>
      </c>
      <c r="E1050" s="10" t="s">
        <v>39</v>
      </c>
      <c r="F1050" s="23">
        <v>1.0</v>
      </c>
      <c r="G1050" s="23">
        <v>1498.0</v>
      </c>
      <c r="H1050" s="23">
        <v>54.0</v>
      </c>
      <c r="I1050" s="23">
        <v>687.0</v>
      </c>
      <c r="J1050" s="23">
        <v>41.0</v>
      </c>
      <c r="K1050" s="23">
        <v>442.0</v>
      </c>
      <c r="L1050" s="23">
        <v>16431.0</v>
      </c>
      <c r="M1050" s="23">
        <v>36.84</v>
      </c>
      <c r="N1050" s="23">
        <v>1617.0</v>
      </c>
      <c r="O1050" s="23">
        <v>170.0</v>
      </c>
      <c r="P1050" s="23">
        <v>7.0</v>
      </c>
      <c r="Q1050" s="23">
        <v>0.0</v>
      </c>
      <c r="R1050" s="23">
        <v>3.0</v>
      </c>
      <c r="S1050" s="23">
        <v>16431.0</v>
      </c>
      <c r="T1050" s="23">
        <v>36.84</v>
      </c>
      <c r="U1050" s="23">
        <v>1889.0</v>
      </c>
      <c r="V1050" s="10" t="s">
        <v>36</v>
      </c>
      <c r="W1050" s="5"/>
      <c r="X1050" s="27">
        <f t="shared" si="3"/>
        <v>1170</v>
      </c>
      <c r="Y1050" s="28">
        <f t="shared" si="4"/>
        <v>0.02912037037</v>
      </c>
      <c r="Z1050" s="27" t="str">
        <f t="shared" si="5"/>
        <v/>
      </c>
    </row>
    <row r="1051">
      <c r="A1051" s="23">
        <v>1048.0</v>
      </c>
      <c r="B1051" s="10" t="s">
        <v>1752</v>
      </c>
      <c r="C1051" s="18">
        <v>43649.54769675926</v>
      </c>
      <c r="D1051" s="18">
        <v>43661.61577546296</v>
      </c>
      <c r="E1051" s="10" t="s">
        <v>39</v>
      </c>
      <c r="F1051" s="23">
        <v>8.0</v>
      </c>
      <c r="G1051" s="23">
        <v>1497.0</v>
      </c>
      <c r="H1051" s="23">
        <v>58.0</v>
      </c>
      <c r="I1051" s="23">
        <v>67.0</v>
      </c>
      <c r="J1051" s="23">
        <v>6.0</v>
      </c>
      <c r="K1051" s="23">
        <v>48.0</v>
      </c>
      <c r="L1051" s="23">
        <v>10004.0</v>
      </c>
      <c r="M1051" s="23">
        <v>0.0</v>
      </c>
      <c r="N1051" s="10" t="s">
        <v>36</v>
      </c>
      <c r="O1051" s="10" t="s">
        <v>36</v>
      </c>
      <c r="P1051" s="23">
        <v>0.0</v>
      </c>
      <c r="Q1051" s="23">
        <v>0.0</v>
      </c>
      <c r="R1051" s="23">
        <v>0.0</v>
      </c>
      <c r="S1051" s="10" t="s">
        <v>36</v>
      </c>
      <c r="T1051" s="10" t="s">
        <v>36</v>
      </c>
      <c r="U1051" s="23">
        <v>1622.0</v>
      </c>
      <c r="V1051" s="23">
        <v>18.0</v>
      </c>
      <c r="W1051" s="5"/>
      <c r="X1051" s="27">
        <f t="shared" si="3"/>
        <v>121</v>
      </c>
      <c r="Y1051" s="28">
        <f t="shared" si="4"/>
        <v>0.1825810185</v>
      </c>
      <c r="Z1051" s="27" t="str">
        <f t="shared" si="5"/>
        <v/>
      </c>
    </row>
    <row r="1052">
      <c r="A1052" s="23">
        <v>1049.0</v>
      </c>
      <c r="B1052" s="10" t="s">
        <v>1753</v>
      </c>
      <c r="C1052" s="18">
        <v>42678.78013888889</v>
      </c>
      <c r="D1052" s="18">
        <v>43655.78884259259</v>
      </c>
      <c r="E1052" s="10" t="s">
        <v>39</v>
      </c>
      <c r="F1052" s="23">
        <v>56.0</v>
      </c>
      <c r="G1052" s="23">
        <v>1497.0</v>
      </c>
      <c r="H1052" s="23">
        <v>55.0</v>
      </c>
      <c r="I1052" s="23">
        <v>743.0</v>
      </c>
      <c r="J1052" s="23">
        <v>28.0</v>
      </c>
      <c r="K1052" s="23">
        <v>312.0</v>
      </c>
      <c r="L1052" s="23">
        <v>48905.0</v>
      </c>
      <c r="M1052" s="23">
        <v>2.22</v>
      </c>
      <c r="N1052" s="23">
        <v>1070.0</v>
      </c>
      <c r="O1052" s="23">
        <v>236.0</v>
      </c>
      <c r="P1052" s="23">
        <v>0.0</v>
      </c>
      <c r="Q1052" s="23">
        <v>0.0</v>
      </c>
      <c r="R1052" s="23">
        <v>2.0</v>
      </c>
      <c r="S1052" s="23">
        <v>48905.0</v>
      </c>
      <c r="T1052" s="23">
        <v>2.22</v>
      </c>
      <c r="U1052" s="23">
        <v>1995.0</v>
      </c>
      <c r="V1052" s="23">
        <v>18.0</v>
      </c>
      <c r="W1052" s="5"/>
      <c r="X1052" s="27">
        <f t="shared" si="3"/>
        <v>1083</v>
      </c>
      <c r="Y1052" s="28">
        <f t="shared" si="4"/>
        <v>6.009513889</v>
      </c>
      <c r="Z1052" s="27" t="str">
        <f t="shared" si="5"/>
        <v/>
      </c>
    </row>
    <row r="1053">
      <c r="A1053" s="23">
        <v>1050.0</v>
      </c>
      <c r="B1053" s="10" t="s">
        <v>1754</v>
      </c>
      <c r="C1053" s="18">
        <v>43615.62751157407</v>
      </c>
      <c r="D1053" s="18">
        <v>43661.65194444444</v>
      </c>
      <c r="E1053" s="10" t="s">
        <v>39</v>
      </c>
      <c r="F1053" s="23">
        <v>2.0</v>
      </c>
      <c r="G1053" s="23">
        <v>1497.0</v>
      </c>
      <c r="H1053" s="23">
        <v>83.0</v>
      </c>
      <c r="I1053" s="23">
        <v>42.0</v>
      </c>
      <c r="J1053" s="23">
        <v>1.0</v>
      </c>
      <c r="K1053" s="23">
        <v>23.0</v>
      </c>
      <c r="L1053" s="23">
        <v>23648.0</v>
      </c>
      <c r="M1053" s="23">
        <v>0.0</v>
      </c>
      <c r="N1053" s="23">
        <v>1113.0</v>
      </c>
      <c r="O1053" s="23">
        <v>281.0</v>
      </c>
      <c r="P1053" s="23">
        <v>0.0</v>
      </c>
      <c r="Q1053" s="23">
        <v>1.0</v>
      </c>
      <c r="R1053" s="23">
        <v>1.0</v>
      </c>
      <c r="S1053" s="23">
        <v>23648.0</v>
      </c>
      <c r="T1053" s="23">
        <v>0.0</v>
      </c>
      <c r="U1053" s="23">
        <v>1814.0</v>
      </c>
      <c r="V1053" s="23">
        <v>22.0</v>
      </c>
      <c r="W1053" s="5"/>
      <c r="X1053" s="27">
        <f t="shared" si="3"/>
        <v>66</v>
      </c>
      <c r="Y1053" s="28">
        <f t="shared" si="4"/>
        <v>0.146412037</v>
      </c>
      <c r="Z1053" s="27" t="str">
        <f t="shared" si="5"/>
        <v/>
      </c>
    </row>
    <row r="1054">
      <c r="A1054" s="23">
        <v>1051.0</v>
      </c>
      <c r="B1054" s="10" t="s">
        <v>1755</v>
      </c>
      <c r="C1054" s="18">
        <v>42857.35395833333</v>
      </c>
      <c r="D1054" s="18">
        <v>43661.1440162037</v>
      </c>
      <c r="E1054" s="10" t="s">
        <v>39</v>
      </c>
      <c r="F1054" s="23">
        <v>8.0</v>
      </c>
      <c r="G1054" s="23">
        <v>1497.0</v>
      </c>
      <c r="H1054" s="23">
        <v>49.0</v>
      </c>
      <c r="I1054" s="23">
        <v>270.0</v>
      </c>
      <c r="J1054" s="23">
        <v>42.0</v>
      </c>
      <c r="K1054" s="23">
        <v>151.0</v>
      </c>
      <c r="L1054" s="23">
        <v>45861.0</v>
      </c>
      <c r="M1054" s="23">
        <v>2.78</v>
      </c>
      <c r="N1054" s="10" t="s">
        <v>36</v>
      </c>
      <c r="O1054" s="10" t="s">
        <v>36</v>
      </c>
      <c r="P1054" s="23">
        <v>0.0</v>
      </c>
      <c r="Q1054" s="23">
        <v>0.0</v>
      </c>
      <c r="R1054" s="23">
        <v>0.0</v>
      </c>
      <c r="S1054" s="10" t="s">
        <v>36</v>
      </c>
      <c r="T1054" s="10" t="s">
        <v>36</v>
      </c>
      <c r="U1054" s="23">
        <v>1020.0</v>
      </c>
      <c r="V1054" s="23">
        <v>12.0</v>
      </c>
      <c r="W1054" s="5"/>
      <c r="X1054" s="27">
        <f t="shared" si="3"/>
        <v>463</v>
      </c>
      <c r="Y1054" s="28">
        <f t="shared" si="4"/>
        <v>0.6543402778</v>
      </c>
      <c r="Z1054" s="27" t="str">
        <f t="shared" si="5"/>
        <v/>
      </c>
    </row>
    <row r="1055">
      <c r="A1055" s="23">
        <v>1052.0</v>
      </c>
      <c r="B1055" s="10" t="s">
        <v>1756</v>
      </c>
      <c r="C1055" s="18">
        <v>42854.61318287037</v>
      </c>
      <c r="D1055" s="18">
        <v>43660.80815972222</v>
      </c>
      <c r="E1055" s="10" t="s">
        <v>39</v>
      </c>
      <c r="F1055" s="23">
        <v>1.0</v>
      </c>
      <c r="G1055" s="23">
        <v>1497.0</v>
      </c>
      <c r="H1055" s="23">
        <v>72.0</v>
      </c>
      <c r="I1055" s="23">
        <v>89.0</v>
      </c>
      <c r="J1055" s="23">
        <v>3.0</v>
      </c>
      <c r="K1055" s="23">
        <v>52.0</v>
      </c>
      <c r="L1055" s="23">
        <v>15292.0</v>
      </c>
      <c r="M1055" s="23">
        <v>6.45</v>
      </c>
      <c r="N1055" s="23">
        <v>1527.0</v>
      </c>
      <c r="O1055" s="23">
        <v>86.0</v>
      </c>
      <c r="P1055" s="23">
        <v>29.0</v>
      </c>
      <c r="Q1055" s="23">
        <v>1.0</v>
      </c>
      <c r="R1055" s="23">
        <v>17.0</v>
      </c>
      <c r="S1055" s="23">
        <v>15292.0</v>
      </c>
      <c r="T1055" s="23">
        <v>6.45</v>
      </c>
      <c r="U1055" s="23">
        <v>1618.0</v>
      </c>
      <c r="V1055" s="23">
        <v>18.0</v>
      </c>
      <c r="W1055" s="5"/>
      <c r="X1055" s="27">
        <f t="shared" si="3"/>
        <v>144</v>
      </c>
      <c r="Y1055" s="28">
        <f t="shared" si="4"/>
        <v>0.9901967593</v>
      </c>
      <c r="Z1055" s="27" t="str">
        <f t="shared" si="5"/>
        <v/>
      </c>
    </row>
    <row r="1056">
      <c r="A1056" s="23">
        <v>1053.0</v>
      </c>
      <c r="B1056" s="10" t="s">
        <v>1757</v>
      </c>
      <c r="C1056" s="18">
        <v>42223.60680555556</v>
      </c>
      <c r="D1056" s="18">
        <v>43444.87019675926</v>
      </c>
      <c r="E1056" s="10" t="s">
        <v>39</v>
      </c>
      <c r="F1056" s="23">
        <v>0.0</v>
      </c>
      <c r="G1056" s="23">
        <v>1497.0</v>
      </c>
      <c r="H1056" s="23">
        <v>90.0</v>
      </c>
      <c r="I1056" s="23">
        <v>58.0</v>
      </c>
      <c r="J1056" s="23">
        <v>6.0</v>
      </c>
      <c r="K1056" s="23">
        <v>124.0</v>
      </c>
      <c r="L1056" s="23">
        <v>55449.0</v>
      </c>
      <c r="M1056" s="23">
        <v>0.0</v>
      </c>
      <c r="N1056" s="23">
        <v>1143.0</v>
      </c>
      <c r="O1056" s="23">
        <v>174.0</v>
      </c>
      <c r="P1056" s="23">
        <v>3.0</v>
      </c>
      <c r="Q1056" s="23">
        <v>0.0</v>
      </c>
      <c r="R1056" s="23">
        <v>14.0</v>
      </c>
      <c r="S1056" s="23">
        <v>55449.0</v>
      </c>
      <c r="T1056" s="23">
        <v>0.0</v>
      </c>
      <c r="U1056" s="23">
        <v>1769.0</v>
      </c>
      <c r="V1056" s="23">
        <v>27.0</v>
      </c>
      <c r="W1056" s="5"/>
      <c r="X1056" s="27">
        <f t="shared" si="3"/>
        <v>188</v>
      </c>
      <c r="Y1056" s="28">
        <f t="shared" si="4"/>
        <v>216.9281597</v>
      </c>
      <c r="Z1056" s="27" t="str">
        <f t="shared" si="5"/>
        <v/>
      </c>
    </row>
    <row r="1057">
      <c r="A1057" s="23">
        <v>1054.0</v>
      </c>
      <c r="B1057" s="10" t="s">
        <v>1758</v>
      </c>
      <c r="C1057" s="18">
        <v>41010.44584490741</v>
      </c>
      <c r="D1057" s="18">
        <v>43658.267060185186</v>
      </c>
      <c r="E1057" s="10" t="s">
        <v>39</v>
      </c>
      <c r="F1057" s="23">
        <v>0.0</v>
      </c>
      <c r="G1057" s="23">
        <v>1496.0</v>
      </c>
      <c r="H1057" s="23">
        <v>75.0</v>
      </c>
      <c r="I1057" s="23">
        <v>133.0</v>
      </c>
      <c r="J1057" s="23">
        <v>14.0</v>
      </c>
      <c r="K1057" s="23">
        <v>154.0</v>
      </c>
      <c r="L1057" s="23">
        <v>65705.0</v>
      </c>
      <c r="M1057" s="23">
        <v>0.0</v>
      </c>
      <c r="N1057" s="23">
        <v>698.0</v>
      </c>
      <c r="O1057" s="23">
        <v>257.0</v>
      </c>
      <c r="P1057" s="23">
        <v>0.0</v>
      </c>
      <c r="Q1057" s="23">
        <v>0.0</v>
      </c>
      <c r="R1057" s="23">
        <v>2.0</v>
      </c>
      <c r="S1057" s="23">
        <v>65705.0</v>
      </c>
      <c r="T1057" s="23">
        <v>0.0</v>
      </c>
      <c r="U1057" s="23">
        <v>2256.0</v>
      </c>
      <c r="V1057" s="10" t="s">
        <v>36</v>
      </c>
      <c r="W1057" s="5"/>
      <c r="X1057" s="27">
        <f t="shared" si="3"/>
        <v>301</v>
      </c>
      <c r="Y1057" s="28">
        <f t="shared" si="4"/>
        <v>3.531296296</v>
      </c>
      <c r="Z1057" s="27" t="str">
        <f t="shared" si="5"/>
        <v/>
      </c>
    </row>
    <row r="1058">
      <c r="A1058" s="23">
        <v>1055.0</v>
      </c>
      <c r="B1058" s="10" t="s">
        <v>1759</v>
      </c>
      <c r="C1058" s="18">
        <v>43631.660462962966</v>
      </c>
      <c r="D1058" s="18">
        <v>43660.63741898148</v>
      </c>
      <c r="E1058" s="10" t="s">
        <v>39</v>
      </c>
      <c r="F1058" s="23">
        <v>0.0</v>
      </c>
      <c r="G1058" s="23">
        <v>1495.0</v>
      </c>
      <c r="H1058" s="23">
        <v>56.0</v>
      </c>
      <c r="I1058" s="23">
        <v>59.0</v>
      </c>
      <c r="J1058" s="23">
        <v>1.0</v>
      </c>
      <c r="K1058" s="23">
        <v>13.0</v>
      </c>
      <c r="L1058" s="23">
        <v>1176.0</v>
      </c>
      <c r="M1058" s="23">
        <v>0.0</v>
      </c>
      <c r="N1058" s="10" t="s">
        <v>36</v>
      </c>
      <c r="O1058" s="10" t="s">
        <v>36</v>
      </c>
      <c r="P1058" s="23">
        <v>0.0</v>
      </c>
      <c r="Q1058" s="23">
        <v>0.0</v>
      </c>
      <c r="R1058" s="23">
        <v>0.0</v>
      </c>
      <c r="S1058" s="10" t="s">
        <v>36</v>
      </c>
      <c r="T1058" s="10" t="s">
        <v>36</v>
      </c>
      <c r="U1058" s="23">
        <v>1316.0</v>
      </c>
      <c r="V1058" s="23">
        <v>15.0</v>
      </c>
      <c r="W1058" s="5"/>
      <c r="X1058" s="27">
        <f t="shared" si="3"/>
        <v>73</v>
      </c>
      <c r="Y1058" s="28">
        <f t="shared" si="4"/>
        <v>1.1609375</v>
      </c>
      <c r="Z1058" s="27" t="str">
        <f t="shared" si="5"/>
        <v/>
      </c>
    </row>
    <row r="1059">
      <c r="A1059" s="23">
        <v>1056.0</v>
      </c>
      <c r="B1059" s="10" t="s">
        <v>1760</v>
      </c>
      <c r="C1059" s="18">
        <v>42852.2181712963</v>
      </c>
      <c r="D1059" s="18">
        <v>43661.705358796295</v>
      </c>
      <c r="E1059" s="10" t="s">
        <v>39</v>
      </c>
      <c r="F1059" s="23">
        <v>2.0</v>
      </c>
      <c r="G1059" s="23">
        <v>1495.0</v>
      </c>
      <c r="H1059" s="23">
        <v>51.0</v>
      </c>
      <c r="I1059" s="23">
        <v>250.0</v>
      </c>
      <c r="J1059" s="23">
        <v>95.0</v>
      </c>
      <c r="K1059" s="23">
        <v>246.0</v>
      </c>
      <c r="L1059" s="23">
        <v>4977.0</v>
      </c>
      <c r="M1059" s="23">
        <v>0.0</v>
      </c>
      <c r="N1059" s="23">
        <v>1425.0</v>
      </c>
      <c r="O1059" s="23">
        <v>85.0</v>
      </c>
      <c r="P1059" s="23">
        <v>33.0</v>
      </c>
      <c r="Q1059" s="23">
        <v>5.0</v>
      </c>
      <c r="R1059" s="23">
        <v>31.0</v>
      </c>
      <c r="S1059" s="23">
        <v>4977.0</v>
      </c>
      <c r="T1059" s="23">
        <v>0.0</v>
      </c>
      <c r="U1059" s="23">
        <v>1865.0</v>
      </c>
      <c r="V1059" s="23">
        <v>24.0</v>
      </c>
      <c r="W1059" s="5"/>
      <c r="X1059" s="27">
        <f t="shared" si="3"/>
        <v>591</v>
      </c>
      <c r="Y1059" s="28">
        <f t="shared" si="4"/>
        <v>0.09299768518</v>
      </c>
      <c r="Z1059" s="27" t="str">
        <f t="shared" si="5"/>
        <v/>
      </c>
    </row>
    <row r="1060">
      <c r="A1060" s="23">
        <v>1057.0</v>
      </c>
      <c r="B1060" s="10" t="s">
        <v>1761</v>
      </c>
      <c r="C1060" s="18">
        <v>39910.74559027778</v>
      </c>
      <c r="D1060" s="18">
        <v>43661.714108796295</v>
      </c>
      <c r="E1060" s="10" t="s">
        <v>39</v>
      </c>
      <c r="F1060" s="23">
        <v>8.0</v>
      </c>
      <c r="G1060" s="23">
        <v>1495.0</v>
      </c>
      <c r="H1060" s="23">
        <v>58.0</v>
      </c>
      <c r="I1060" s="23">
        <v>332.0</v>
      </c>
      <c r="J1060" s="23">
        <v>42.0</v>
      </c>
      <c r="K1060" s="23">
        <v>356.0</v>
      </c>
      <c r="L1060" s="23">
        <v>38900.0</v>
      </c>
      <c r="M1060" s="23">
        <v>0.0</v>
      </c>
      <c r="N1060" s="23">
        <v>1074.0</v>
      </c>
      <c r="O1060" s="23">
        <v>160.0</v>
      </c>
      <c r="P1060" s="23">
        <v>2.0</v>
      </c>
      <c r="Q1060" s="23">
        <v>0.0</v>
      </c>
      <c r="R1060" s="23">
        <v>6.0</v>
      </c>
      <c r="S1060" s="23">
        <v>38900.0</v>
      </c>
      <c r="T1060" s="23">
        <v>0.0</v>
      </c>
      <c r="U1060" s="23">
        <v>1095.0</v>
      </c>
      <c r="V1060" s="10" t="s">
        <v>36</v>
      </c>
      <c r="W1060" s="5"/>
      <c r="X1060" s="27">
        <f t="shared" si="3"/>
        <v>730</v>
      </c>
      <c r="Y1060" s="28">
        <f t="shared" si="4"/>
        <v>0.08424768518</v>
      </c>
      <c r="Z1060" s="27" t="str">
        <f t="shared" si="5"/>
        <v/>
      </c>
    </row>
    <row r="1061">
      <c r="A1061" s="23">
        <v>1058.0</v>
      </c>
      <c r="B1061" s="10" t="s">
        <v>1762</v>
      </c>
      <c r="C1061" s="18">
        <v>42617.32821759259</v>
      </c>
      <c r="D1061" s="18">
        <v>43661.57239583333</v>
      </c>
      <c r="E1061" s="10" t="s">
        <v>39</v>
      </c>
      <c r="F1061" s="23">
        <v>0.0</v>
      </c>
      <c r="G1061" s="23">
        <v>1495.0</v>
      </c>
      <c r="H1061" s="23">
        <v>109.0</v>
      </c>
      <c r="I1061" s="23">
        <v>16.0</v>
      </c>
      <c r="J1061" s="23">
        <v>1.0</v>
      </c>
      <c r="K1061" s="23">
        <v>9.0</v>
      </c>
      <c r="L1061" s="23">
        <v>8337.0</v>
      </c>
      <c r="M1061" s="23">
        <v>0.0</v>
      </c>
      <c r="N1061" s="23">
        <v>1197.0</v>
      </c>
      <c r="O1061" s="23">
        <v>214.0</v>
      </c>
      <c r="P1061" s="23">
        <v>1.0</v>
      </c>
      <c r="Q1061" s="23">
        <v>0.0</v>
      </c>
      <c r="R1061" s="23">
        <v>1.0</v>
      </c>
      <c r="S1061" s="23">
        <v>8337.0</v>
      </c>
      <c r="T1061" s="23">
        <v>0.0</v>
      </c>
      <c r="U1061" s="23">
        <v>1557.0</v>
      </c>
      <c r="V1061" s="10" t="s">
        <v>36</v>
      </c>
      <c r="W1061" s="5"/>
      <c r="X1061" s="27">
        <f t="shared" si="3"/>
        <v>26</v>
      </c>
      <c r="Y1061" s="28">
        <f t="shared" si="4"/>
        <v>0.2259606481</v>
      </c>
      <c r="Z1061" s="27" t="str">
        <f t="shared" si="5"/>
        <v/>
      </c>
    </row>
    <row r="1062">
      <c r="A1062" s="23">
        <v>1059.0</v>
      </c>
      <c r="B1062" s="10" t="s">
        <v>1763</v>
      </c>
      <c r="C1062" s="18">
        <v>43098.8572337963</v>
      </c>
      <c r="D1062" s="18">
        <v>43661.62142361111</v>
      </c>
      <c r="E1062" s="10" t="s">
        <v>39</v>
      </c>
      <c r="F1062" s="23">
        <v>0.0</v>
      </c>
      <c r="G1062" s="23">
        <v>1494.0</v>
      </c>
      <c r="H1062" s="23">
        <v>81.0</v>
      </c>
      <c r="I1062" s="23">
        <v>157.0</v>
      </c>
      <c r="J1062" s="23">
        <v>17.0</v>
      </c>
      <c r="K1062" s="23">
        <v>178.0</v>
      </c>
      <c r="L1062" s="23">
        <v>40840.0</v>
      </c>
      <c r="M1062" s="23">
        <v>0.0</v>
      </c>
      <c r="N1062" s="23">
        <v>1227.0</v>
      </c>
      <c r="O1062" s="23">
        <v>209.0</v>
      </c>
      <c r="P1062" s="23">
        <v>2.0</v>
      </c>
      <c r="Q1062" s="23">
        <v>0.0</v>
      </c>
      <c r="R1062" s="23">
        <v>1.0</v>
      </c>
      <c r="S1062" s="23">
        <v>40840.0</v>
      </c>
      <c r="T1062" s="23">
        <v>0.0</v>
      </c>
      <c r="U1062" s="23">
        <v>1174.0</v>
      </c>
      <c r="V1062" s="23">
        <v>17.0</v>
      </c>
      <c r="W1062" s="5"/>
      <c r="X1062" s="27">
        <f t="shared" si="3"/>
        <v>352</v>
      </c>
      <c r="Y1062" s="28">
        <f t="shared" si="4"/>
        <v>0.1769328704</v>
      </c>
      <c r="Z1062" s="27" t="str">
        <f t="shared" si="5"/>
        <v/>
      </c>
    </row>
    <row r="1063">
      <c r="A1063" s="23">
        <v>1060.0</v>
      </c>
      <c r="B1063" s="10" t="s">
        <v>257</v>
      </c>
      <c r="C1063" s="18">
        <v>42874.33814814815</v>
      </c>
      <c r="D1063" s="18">
        <v>43661.72289351852</v>
      </c>
      <c r="E1063" s="10" t="s">
        <v>39</v>
      </c>
      <c r="F1063" s="23">
        <v>6.0</v>
      </c>
      <c r="G1063" s="23">
        <v>1494.0</v>
      </c>
      <c r="H1063" s="23">
        <v>64.0</v>
      </c>
      <c r="I1063" s="23">
        <v>396.0</v>
      </c>
      <c r="J1063" s="23">
        <v>54.0</v>
      </c>
      <c r="K1063" s="23">
        <v>303.0</v>
      </c>
      <c r="L1063" s="23">
        <v>5279.0</v>
      </c>
      <c r="M1063" s="23">
        <v>0.0</v>
      </c>
      <c r="N1063" s="23">
        <v>1112.0</v>
      </c>
      <c r="O1063" s="23">
        <v>110.0</v>
      </c>
      <c r="P1063" s="23">
        <v>16.0</v>
      </c>
      <c r="Q1063" s="23">
        <v>0.0</v>
      </c>
      <c r="R1063" s="23">
        <v>12.0</v>
      </c>
      <c r="S1063" s="23">
        <v>5279.0</v>
      </c>
      <c r="T1063" s="23">
        <v>0.0</v>
      </c>
      <c r="U1063" s="23">
        <v>1487.0</v>
      </c>
      <c r="V1063" s="23">
        <v>18.0</v>
      </c>
      <c r="W1063" s="5"/>
      <c r="X1063" s="27">
        <f t="shared" si="3"/>
        <v>753</v>
      </c>
      <c r="Y1063" s="28">
        <f t="shared" si="4"/>
        <v>0.07546296296</v>
      </c>
      <c r="Z1063" s="27" t="str">
        <f t="shared" si="5"/>
        <v>SI</v>
      </c>
    </row>
    <row r="1064">
      <c r="A1064" s="23">
        <v>1061.0</v>
      </c>
      <c r="B1064" s="10" t="s">
        <v>1764</v>
      </c>
      <c r="C1064" s="18">
        <v>43629.17815972222</v>
      </c>
      <c r="D1064" s="18">
        <v>43661.715208333335</v>
      </c>
      <c r="E1064" s="10" t="s">
        <v>39</v>
      </c>
      <c r="F1064" s="23">
        <v>17.0</v>
      </c>
      <c r="G1064" s="23">
        <v>1494.0</v>
      </c>
      <c r="H1064" s="23">
        <v>54.0</v>
      </c>
      <c r="I1064" s="23">
        <v>114.0</v>
      </c>
      <c r="J1064" s="23">
        <v>8.0</v>
      </c>
      <c r="K1064" s="23">
        <v>66.0</v>
      </c>
      <c r="L1064" s="23">
        <v>5686.0</v>
      </c>
      <c r="M1064" s="23">
        <v>0.0</v>
      </c>
      <c r="N1064" s="10" t="s">
        <v>36</v>
      </c>
      <c r="O1064" s="10" t="s">
        <v>36</v>
      </c>
      <c r="P1064" s="23">
        <v>0.0</v>
      </c>
      <c r="Q1064" s="23">
        <v>0.0</v>
      </c>
      <c r="R1064" s="23">
        <v>0.0</v>
      </c>
      <c r="S1064" s="10" t="s">
        <v>36</v>
      </c>
      <c r="T1064" s="10" t="s">
        <v>36</v>
      </c>
      <c r="U1064" s="23">
        <v>958.0</v>
      </c>
      <c r="V1064" s="23">
        <v>11.0</v>
      </c>
      <c r="W1064" s="5"/>
      <c r="X1064" s="27">
        <f t="shared" si="3"/>
        <v>188</v>
      </c>
      <c r="Y1064" s="28">
        <f t="shared" si="4"/>
        <v>0.08314814814</v>
      </c>
      <c r="Z1064" s="27" t="str">
        <f t="shared" si="5"/>
        <v/>
      </c>
    </row>
    <row r="1065">
      <c r="A1065" s="23">
        <v>1062.0</v>
      </c>
      <c r="B1065" s="10" t="s">
        <v>1765</v>
      </c>
      <c r="C1065" s="18">
        <v>42850.32879629629</v>
      </c>
      <c r="D1065" s="18">
        <v>43656.712696759256</v>
      </c>
      <c r="E1065" s="10" t="s">
        <v>39</v>
      </c>
      <c r="F1065" s="23">
        <v>0.0</v>
      </c>
      <c r="G1065" s="23">
        <v>1493.0</v>
      </c>
      <c r="H1065" s="23">
        <v>81.0</v>
      </c>
      <c r="I1065" s="23">
        <v>72.0</v>
      </c>
      <c r="J1065" s="23">
        <v>5.0</v>
      </c>
      <c r="K1065" s="23">
        <v>40.0</v>
      </c>
      <c r="L1065" s="23">
        <v>23850.0</v>
      </c>
      <c r="M1065" s="23">
        <v>0.0</v>
      </c>
      <c r="N1065" s="23">
        <v>1198.0</v>
      </c>
      <c r="O1065" s="23">
        <v>158.0</v>
      </c>
      <c r="P1065" s="23">
        <v>9.0</v>
      </c>
      <c r="Q1065" s="23">
        <v>0.0</v>
      </c>
      <c r="R1065" s="23">
        <v>2.0</v>
      </c>
      <c r="S1065" s="23">
        <v>23850.0</v>
      </c>
      <c r="T1065" s="23">
        <v>0.0</v>
      </c>
      <c r="U1065" s="23">
        <v>1213.0</v>
      </c>
      <c r="V1065" s="23">
        <v>15.0</v>
      </c>
      <c r="W1065" s="5"/>
      <c r="X1065" s="27">
        <f t="shared" si="3"/>
        <v>117</v>
      </c>
      <c r="Y1065" s="28">
        <f t="shared" si="4"/>
        <v>5.085659722</v>
      </c>
      <c r="Z1065" s="27" t="str">
        <f t="shared" si="5"/>
        <v/>
      </c>
    </row>
    <row r="1066">
      <c r="A1066" s="23">
        <v>1063.0</v>
      </c>
      <c r="B1066" s="10" t="s">
        <v>1766</v>
      </c>
      <c r="C1066" s="18">
        <v>43626.62436342592</v>
      </c>
      <c r="D1066" s="18">
        <v>43661.57434027778</v>
      </c>
      <c r="E1066" s="10" t="s">
        <v>35</v>
      </c>
      <c r="F1066" s="23">
        <v>0.0</v>
      </c>
      <c r="G1066" s="23">
        <v>1492.0</v>
      </c>
      <c r="H1066" s="23">
        <v>110.0</v>
      </c>
      <c r="I1066" s="23">
        <v>6.0</v>
      </c>
      <c r="J1066" s="23">
        <v>3.0</v>
      </c>
      <c r="K1066" s="23">
        <v>10.0</v>
      </c>
      <c r="L1066" s="23">
        <v>13975.0</v>
      </c>
      <c r="M1066" s="23">
        <v>0.0</v>
      </c>
      <c r="N1066" s="10" t="s">
        <v>36</v>
      </c>
      <c r="O1066" s="10" t="s">
        <v>36</v>
      </c>
      <c r="P1066" s="23">
        <v>0.0</v>
      </c>
      <c r="Q1066" s="23">
        <v>0.0</v>
      </c>
      <c r="R1066" s="23">
        <v>0.0</v>
      </c>
      <c r="S1066" s="10" t="s">
        <v>36</v>
      </c>
      <c r="T1066" s="10" t="s">
        <v>36</v>
      </c>
      <c r="U1066" s="23">
        <v>2110.0</v>
      </c>
      <c r="V1066" s="23">
        <v>27.0</v>
      </c>
      <c r="W1066" s="5"/>
      <c r="X1066" s="27">
        <f t="shared" si="3"/>
        <v>19</v>
      </c>
      <c r="Y1066" s="28">
        <f t="shared" si="4"/>
        <v>0.2240162037</v>
      </c>
      <c r="Z1066" s="27" t="str">
        <f t="shared" si="5"/>
        <v/>
      </c>
    </row>
    <row r="1067">
      <c r="A1067" s="23">
        <v>1064.0</v>
      </c>
      <c r="B1067" s="10" t="s">
        <v>1767</v>
      </c>
      <c r="C1067" s="18">
        <v>43556.61505787037</v>
      </c>
      <c r="D1067" s="18">
        <v>43661.49847222222</v>
      </c>
      <c r="E1067" s="10" t="s">
        <v>39</v>
      </c>
      <c r="F1067" s="23">
        <v>5.0</v>
      </c>
      <c r="G1067" s="23">
        <v>1491.0</v>
      </c>
      <c r="H1067" s="23">
        <v>149.0</v>
      </c>
      <c r="I1067" s="23">
        <v>5.0</v>
      </c>
      <c r="J1067" s="23">
        <v>0.0</v>
      </c>
      <c r="K1067" s="23">
        <v>1.0</v>
      </c>
      <c r="L1067" s="23">
        <v>76934.0</v>
      </c>
      <c r="M1067" s="23">
        <v>20.0</v>
      </c>
      <c r="N1067" s="10" t="s">
        <v>36</v>
      </c>
      <c r="O1067" s="10" t="s">
        <v>36</v>
      </c>
      <c r="P1067" s="23">
        <v>0.0</v>
      </c>
      <c r="Q1067" s="23">
        <v>0.0</v>
      </c>
      <c r="R1067" s="23">
        <v>0.0</v>
      </c>
      <c r="S1067" s="10" t="s">
        <v>36</v>
      </c>
      <c r="T1067" s="10" t="s">
        <v>36</v>
      </c>
      <c r="U1067" s="23">
        <v>1790.0</v>
      </c>
      <c r="V1067" s="23">
        <v>23.0</v>
      </c>
      <c r="W1067" s="5"/>
      <c r="X1067" s="27">
        <f t="shared" si="3"/>
        <v>6</v>
      </c>
      <c r="Y1067" s="28">
        <f t="shared" si="4"/>
        <v>0.2998842593</v>
      </c>
      <c r="Z1067" s="27" t="str">
        <f t="shared" si="5"/>
        <v/>
      </c>
    </row>
    <row r="1068">
      <c r="A1068" s="23">
        <v>1065.0</v>
      </c>
      <c r="B1068" s="10" t="s">
        <v>1768</v>
      </c>
      <c r="C1068" s="18">
        <v>42966.35542824074</v>
      </c>
      <c r="D1068" s="18">
        <v>43661.78089120371</v>
      </c>
      <c r="E1068" s="10" t="s">
        <v>39</v>
      </c>
      <c r="F1068" s="23">
        <v>8.0</v>
      </c>
      <c r="G1068" s="23">
        <v>1491.0</v>
      </c>
      <c r="H1068" s="23">
        <v>79.0</v>
      </c>
      <c r="I1068" s="23">
        <v>29.0</v>
      </c>
      <c r="J1068" s="23">
        <v>1.0</v>
      </c>
      <c r="K1068" s="23">
        <v>18.0</v>
      </c>
      <c r="L1068" s="23">
        <v>12987.0</v>
      </c>
      <c r="M1068" s="23">
        <v>0.0</v>
      </c>
      <c r="N1068" s="10" t="s">
        <v>36</v>
      </c>
      <c r="O1068" s="10" t="s">
        <v>36</v>
      </c>
      <c r="P1068" s="23">
        <v>0.0</v>
      </c>
      <c r="Q1068" s="23">
        <v>0.0</v>
      </c>
      <c r="R1068" s="23">
        <v>0.0</v>
      </c>
      <c r="S1068" s="10" t="s">
        <v>36</v>
      </c>
      <c r="T1068" s="10" t="s">
        <v>36</v>
      </c>
      <c r="U1068" s="23">
        <v>1550.0</v>
      </c>
      <c r="V1068" s="23">
        <v>19.0</v>
      </c>
      <c r="W1068" s="5"/>
      <c r="X1068" s="27">
        <f t="shared" si="3"/>
        <v>48</v>
      </c>
      <c r="Y1068" s="28">
        <f t="shared" si="4"/>
        <v>0.01746527777</v>
      </c>
      <c r="Z1068" s="27" t="str">
        <f t="shared" si="5"/>
        <v/>
      </c>
    </row>
    <row r="1069">
      <c r="A1069" s="23">
        <v>1066.0</v>
      </c>
      <c r="B1069" s="10" t="s">
        <v>1769</v>
      </c>
      <c r="C1069" s="18">
        <v>43245.530752314815</v>
      </c>
      <c r="D1069" s="18">
        <v>43661.472233796296</v>
      </c>
      <c r="E1069" s="10" t="s">
        <v>39</v>
      </c>
      <c r="F1069" s="23">
        <v>2.0</v>
      </c>
      <c r="G1069" s="23">
        <v>1490.0</v>
      </c>
      <c r="H1069" s="23">
        <v>84.0</v>
      </c>
      <c r="I1069" s="23">
        <v>62.0</v>
      </c>
      <c r="J1069" s="23">
        <v>2.0</v>
      </c>
      <c r="K1069" s="23">
        <v>27.0</v>
      </c>
      <c r="L1069" s="23">
        <v>15887.0</v>
      </c>
      <c r="M1069" s="23">
        <v>0.0</v>
      </c>
      <c r="N1069" s="23">
        <v>988.0</v>
      </c>
      <c r="O1069" s="23">
        <v>237.0</v>
      </c>
      <c r="P1069" s="23">
        <v>2.0</v>
      </c>
      <c r="Q1069" s="23">
        <v>0.0</v>
      </c>
      <c r="R1069" s="23">
        <v>0.0</v>
      </c>
      <c r="S1069" s="23">
        <v>15887.0</v>
      </c>
      <c r="T1069" s="23">
        <v>0.0</v>
      </c>
      <c r="U1069" s="23">
        <v>1612.0</v>
      </c>
      <c r="V1069" s="23">
        <v>20.0</v>
      </c>
      <c r="W1069" s="5"/>
      <c r="X1069" s="27">
        <f t="shared" si="3"/>
        <v>91</v>
      </c>
      <c r="Y1069" s="28">
        <f t="shared" si="4"/>
        <v>0.3261226852</v>
      </c>
      <c r="Z1069" s="27" t="str">
        <f t="shared" si="5"/>
        <v/>
      </c>
    </row>
    <row r="1070">
      <c r="A1070" s="23">
        <v>1067.0</v>
      </c>
      <c r="B1070" s="10" t="s">
        <v>1770</v>
      </c>
      <c r="C1070" s="18">
        <v>43498.576574074075</v>
      </c>
      <c r="D1070" s="18">
        <v>43661.50818287037</v>
      </c>
      <c r="E1070" s="10" t="s">
        <v>39</v>
      </c>
      <c r="F1070" s="23">
        <v>4.0</v>
      </c>
      <c r="G1070" s="23">
        <v>1490.0</v>
      </c>
      <c r="H1070" s="23">
        <v>110.0</v>
      </c>
      <c r="I1070" s="23">
        <v>19.0</v>
      </c>
      <c r="J1070" s="23">
        <v>0.0</v>
      </c>
      <c r="K1070" s="23">
        <v>3.0</v>
      </c>
      <c r="L1070" s="23">
        <v>11149.0</v>
      </c>
      <c r="M1070" s="23">
        <v>0.0</v>
      </c>
      <c r="N1070" s="10" t="s">
        <v>36</v>
      </c>
      <c r="O1070" s="10" t="s">
        <v>36</v>
      </c>
      <c r="P1070" s="23">
        <v>0.0</v>
      </c>
      <c r="Q1070" s="23">
        <v>0.0</v>
      </c>
      <c r="R1070" s="23">
        <v>0.0</v>
      </c>
      <c r="S1070" s="10" t="s">
        <v>36</v>
      </c>
      <c r="T1070" s="10" t="s">
        <v>36</v>
      </c>
      <c r="U1070" s="23">
        <v>1966.0</v>
      </c>
      <c r="V1070" s="23">
        <v>18.0</v>
      </c>
      <c r="W1070" s="5"/>
      <c r="X1070" s="27">
        <f t="shared" si="3"/>
        <v>22</v>
      </c>
      <c r="Y1070" s="28">
        <f t="shared" si="4"/>
        <v>0.2901736111</v>
      </c>
      <c r="Z1070" s="27" t="str">
        <f t="shared" si="5"/>
        <v/>
      </c>
    </row>
    <row r="1071">
      <c r="A1071" s="23">
        <v>1068.0</v>
      </c>
      <c r="B1071" s="10" t="s">
        <v>1771</v>
      </c>
      <c r="C1071" s="18">
        <v>43555.596284722225</v>
      </c>
      <c r="D1071" s="18">
        <v>43661.76180555556</v>
      </c>
      <c r="E1071" s="10" t="s">
        <v>35</v>
      </c>
      <c r="F1071" s="23">
        <v>12.0</v>
      </c>
      <c r="G1071" s="23">
        <v>1489.0</v>
      </c>
      <c r="H1071" s="23">
        <v>50.0</v>
      </c>
      <c r="I1071" s="23">
        <v>72.0</v>
      </c>
      <c r="J1071" s="23">
        <v>6.0</v>
      </c>
      <c r="K1071" s="23">
        <v>60.0</v>
      </c>
      <c r="L1071" s="23">
        <v>33955.0</v>
      </c>
      <c r="M1071" s="23">
        <v>5.94</v>
      </c>
      <c r="N1071" s="23">
        <v>1164.0</v>
      </c>
      <c r="O1071" s="23">
        <v>149.0</v>
      </c>
      <c r="P1071" s="23">
        <v>4.0</v>
      </c>
      <c r="Q1071" s="23">
        <v>0.0</v>
      </c>
      <c r="R1071" s="23">
        <v>4.0</v>
      </c>
      <c r="S1071" s="23">
        <v>33955.0</v>
      </c>
      <c r="T1071" s="23">
        <v>5.94</v>
      </c>
      <c r="U1071" s="23">
        <v>1310.0</v>
      </c>
      <c r="V1071" s="23">
        <v>6.0</v>
      </c>
      <c r="W1071" s="5"/>
      <c r="X1071" s="27">
        <f t="shared" si="3"/>
        <v>138</v>
      </c>
      <c r="Y1071" s="28">
        <f t="shared" si="4"/>
        <v>0.03655092592</v>
      </c>
      <c r="Z1071" s="27" t="str">
        <f t="shared" si="5"/>
        <v/>
      </c>
    </row>
    <row r="1072">
      <c r="A1072" s="23">
        <v>1069.0</v>
      </c>
      <c r="B1072" s="10" t="s">
        <v>1772</v>
      </c>
      <c r="C1072" s="18">
        <v>42633.59017361111</v>
      </c>
      <c r="D1072" s="18">
        <v>43597.470034722224</v>
      </c>
      <c r="E1072" s="10" t="s">
        <v>39</v>
      </c>
      <c r="F1072" s="23">
        <v>0.0</v>
      </c>
      <c r="G1072" s="23">
        <v>1489.0</v>
      </c>
      <c r="H1072" s="23">
        <v>104.0</v>
      </c>
      <c r="I1072" s="23">
        <v>13.0</v>
      </c>
      <c r="J1072" s="23">
        <v>0.0</v>
      </c>
      <c r="K1072" s="23">
        <v>12.0</v>
      </c>
      <c r="L1072" s="23">
        <v>36013.0</v>
      </c>
      <c r="M1072" s="23">
        <v>0.0</v>
      </c>
      <c r="N1072" s="10" t="s">
        <v>36</v>
      </c>
      <c r="O1072" s="10" t="s">
        <v>36</v>
      </c>
      <c r="P1072" s="23">
        <v>0.0</v>
      </c>
      <c r="Q1072" s="23">
        <v>0.0</v>
      </c>
      <c r="R1072" s="23">
        <v>0.0</v>
      </c>
      <c r="S1072" s="10" t="s">
        <v>36</v>
      </c>
      <c r="T1072" s="10" t="s">
        <v>36</v>
      </c>
      <c r="U1072" s="23">
        <v>1115.0</v>
      </c>
      <c r="V1072" s="10" t="s">
        <v>36</v>
      </c>
      <c r="W1072" s="5"/>
      <c r="X1072" s="27">
        <f t="shared" si="3"/>
        <v>25</v>
      </c>
      <c r="Y1072" s="28">
        <f t="shared" si="4"/>
        <v>64.32832176</v>
      </c>
      <c r="Z1072" s="27" t="str">
        <f t="shared" si="5"/>
        <v/>
      </c>
    </row>
    <row r="1073">
      <c r="A1073" s="23">
        <v>1070.0</v>
      </c>
      <c r="B1073" s="10" t="s">
        <v>1773</v>
      </c>
      <c r="C1073" s="18">
        <v>43479.232615740744</v>
      </c>
      <c r="D1073" s="18">
        <v>43661.69415509259</v>
      </c>
      <c r="E1073" s="10" t="s">
        <v>39</v>
      </c>
      <c r="F1073" s="23">
        <v>8.0</v>
      </c>
      <c r="G1073" s="23">
        <v>1489.0</v>
      </c>
      <c r="H1073" s="23">
        <v>52.0</v>
      </c>
      <c r="I1073" s="23">
        <v>127.0</v>
      </c>
      <c r="J1073" s="23">
        <v>9.0</v>
      </c>
      <c r="K1073" s="23">
        <v>79.0</v>
      </c>
      <c r="L1073" s="23">
        <v>13859.0</v>
      </c>
      <c r="M1073" s="23">
        <v>7.89</v>
      </c>
      <c r="N1073" s="23">
        <v>999.0</v>
      </c>
      <c r="O1073" s="23">
        <v>249.0</v>
      </c>
      <c r="P1073" s="23">
        <v>1.0</v>
      </c>
      <c r="Q1073" s="23">
        <v>0.0</v>
      </c>
      <c r="R1073" s="23">
        <v>1.0</v>
      </c>
      <c r="S1073" s="23">
        <v>13859.0</v>
      </c>
      <c r="T1073" s="23">
        <v>7.89</v>
      </c>
      <c r="U1073" s="23">
        <v>1209.0</v>
      </c>
      <c r="V1073" s="23">
        <v>9.0</v>
      </c>
      <c r="W1073" s="5"/>
      <c r="X1073" s="27">
        <f t="shared" si="3"/>
        <v>215</v>
      </c>
      <c r="Y1073" s="28">
        <f t="shared" si="4"/>
        <v>0.1042013889</v>
      </c>
      <c r="Z1073" s="27" t="str">
        <f t="shared" si="5"/>
        <v/>
      </c>
    </row>
    <row r="1074">
      <c r="A1074" s="23">
        <v>1071.0</v>
      </c>
      <c r="B1074" s="10" t="s">
        <v>1774</v>
      </c>
      <c r="C1074" s="18">
        <v>42223.86106481482</v>
      </c>
      <c r="D1074" s="18">
        <v>43543.30945601852</v>
      </c>
      <c r="E1074" s="10" t="s">
        <v>35</v>
      </c>
      <c r="F1074" s="23">
        <v>0.0</v>
      </c>
      <c r="G1074" s="23">
        <v>1489.0</v>
      </c>
      <c r="H1074" s="23">
        <v>69.0</v>
      </c>
      <c r="I1074" s="23">
        <v>192.0</v>
      </c>
      <c r="J1074" s="23">
        <v>19.0</v>
      </c>
      <c r="K1074" s="23">
        <v>136.0</v>
      </c>
      <c r="L1074" s="23">
        <v>59812.0</v>
      </c>
      <c r="M1074" s="23">
        <v>0.0</v>
      </c>
      <c r="N1074" s="23">
        <v>1449.0</v>
      </c>
      <c r="O1074" s="23">
        <v>162.0</v>
      </c>
      <c r="P1074" s="23">
        <v>7.0</v>
      </c>
      <c r="Q1074" s="23">
        <v>0.0</v>
      </c>
      <c r="R1074" s="23">
        <v>8.0</v>
      </c>
      <c r="S1074" s="23">
        <v>59812.0</v>
      </c>
      <c r="T1074" s="23">
        <v>0.0</v>
      </c>
      <c r="U1074" s="23">
        <v>1937.0</v>
      </c>
      <c r="V1074" s="23">
        <v>20.0</v>
      </c>
      <c r="W1074" s="5"/>
      <c r="X1074" s="27">
        <f t="shared" si="3"/>
        <v>347</v>
      </c>
      <c r="Y1074" s="28">
        <f t="shared" si="4"/>
        <v>118.4889005</v>
      </c>
      <c r="Z1074" s="27" t="str">
        <f t="shared" si="5"/>
        <v/>
      </c>
    </row>
    <row r="1075">
      <c r="A1075" s="23">
        <v>1072.0</v>
      </c>
      <c r="B1075" s="10" t="s">
        <v>1775</v>
      </c>
      <c r="C1075" s="18">
        <v>43634.58063657407</v>
      </c>
      <c r="D1075" s="18">
        <v>43661.704733796294</v>
      </c>
      <c r="E1075" s="10" t="s">
        <v>39</v>
      </c>
      <c r="F1075" s="23">
        <v>2.0</v>
      </c>
      <c r="G1075" s="23">
        <v>1488.0</v>
      </c>
      <c r="H1075" s="23">
        <v>67.0</v>
      </c>
      <c r="I1075" s="23">
        <v>103.0</v>
      </c>
      <c r="J1075" s="23">
        <v>7.0</v>
      </c>
      <c r="K1075" s="23">
        <v>35.0</v>
      </c>
      <c r="L1075" s="23">
        <v>6240.0</v>
      </c>
      <c r="M1075" s="23">
        <v>0.0</v>
      </c>
      <c r="N1075" s="10" t="s">
        <v>36</v>
      </c>
      <c r="O1075" s="10" t="s">
        <v>36</v>
      </c>
      <c r="P1075" s="23">
        <v>0.0</v>
      </c>
      <c r="Q1075" s="23">
        <v>0.0</v>
      </c>
      <c r="R1075" s="23">
        <v>0.0</v>
      </c>
      <c r="S1075" s="10" t="s">
        <v>36</v>
      </c>
      <c r="T1075" s="10" t="s">
        <v>36</v>
      </c>
      <c r="U1075" s="23">
        <v>1772.0</v>
      </c>
      <c r="V1075" s="10" t="s">
        <v>36</v>
      </c>
      <c r="W1075" s="5"/>
      <c r="X1075" s="27">
        <f t="shared" si="3"/>
        <v>145</v>
      </c>
      <c r="Y1075" s="28">
        <f t="shared" si="4"/>
        <v>0.09362268518</v>
      </c>
      <c r="Z1075" s="27" t="str">
        <f t="shared" si="5"/>
        <v/>
      </c>
    </row>
    <row r="1076">
      <c r="A1076" s="23">
        <v>1073.0</v>
      </c>
      <c r="B1076" s="10" t="s">
        <v>1776</v>
      </c>
      <c r="C1076" s="18">
        <v>42864.301875</v>
      </c>
      <c r="D1076" s="18">
        <v>43661.74721064815</v>
      </c>
      <c r="E1076" s="10" t="s">
        <v>39</v>
      </c>
      <c r="F1076" s="23">
        <v>21.0</v>
      </c>
      <c r="G1076" s="23">
        <v>1488.0</v>
      </c>
      <c r="H1076" s="23">
        <v>37.0</v>
      </c>
      <c r="I1076" s="23">
        <v>1189.0</v>
      </c>
      <c r="J1076" s="23">
        <v>175.0</v>
      </c>
      <c r="K1076" s="23">
        <v>2194.0</v>
      </c>
      <c r="L1076" s="23">
        <v>9469.0</v>
      </c>
      <c r="M1076" s="23">
        <v>0.0</v>
      </c>
      <c r="N1076" s="23">
        <v>1175.0</v>
      </c>
      <c r="O1076" s="23">
        <v>124.0</v>
      </c>
      <c r="P1076" s="23">
        <v>14.0</v>
      </c>
      <c r="Q1076" s="23">
        <v>0.0</v>
      </c>
      <c r="R1076" s="23">
        <v>29.0</v>
      </c>
      <c r="S1076" s="23">
        <v>9469.0</v>
      </c>
      <c r="T1076" s="23">
        <v>0.0</v>
      </c>
      <c r="U1076" s="23">
        <v>1344.0</v>
      </c>
      <c r="V1076" s="10" t="s">
        <v>36</v>
      </c>
      <c r="W1076" s="5"/>
      <c r="X1076" s="27">
        <f t="shared" si="3"/>
        <v>3558</v>
      </c>
      <c r="Y1076" s="28">
        <f t="shared" si="4"/>
        <v>0.05114583333</v>
      </c>
      <c r="Z1076" s="27" t="str">
        <f t="shared" si="5"/>
        <v/>
      </c>
    </row>
    <row r="1077">
      <c r="A1077" s="23">
        <v>1074.0</v>
      </c>
      <c r="B1077" s="10" t="s">
        <v>539</v>
      </c>
      <c r="C1077" s="18">
        <v>43170.30199074074</v>
      </c>
      <c r="D1077" s="18">
        <v>43661.74965277778</v>
      </c>
      <c r="E1077" s="10" t="s">
        <v>35</v>
      </c>
      <c r="F1077" s="23">
        <v>7.0</v>
      </c>
      <c r="G1077" s="23">
        <v>1487.0</v>
      </c>
      <c r="H1077" s="23">
        <v>65.0</v>
      </c>
      <c r="I1077" s="23">
        <v>243.0</v>
      </c>
      <c r="J1077" s="23">
        <v>28.0</v>
      </c>
      <c r="K1077" s="23">
        <v>133.0</v>
      </c>
      <c r="L1077" s="23">
        <v>5606.0</v>
      </c>
      <c r="M1077" s="23">
        <v>0.0</v>
      </c>
      <c r="N1077" s="23">
        <v>1321.0</v>
      </c>
      <c r="O1077" s="23">
        <v>103.0</v>
      </c>
      <c r="P1077" s="23">
        <v>15.0</v>
      </c>
      <c r="Q1077" s="23">
        <v>0.0</v>
      </c>
      <c r="R1077" s="23">
        <v>11.0</v>
      </c>
      <c r="S1077" s="23">
        <v>5606.0</v>
      </c>
      <c r="T1077" s="23">
        <v>0.0</v>
      </c>
      <c r="U1077" s="23">
        <v>2206.0</v>
      </c>
      <c r="V1077" s="23">
        <v>28.0</v>
      </c>
      <c r="W1077" s="5"/>
      <c r="X1077" s="27">
        <f t="shared" si="3"/>
        <v>404</v>
      </c>
      <c r="Y1077" s="28">
        <f t="shared" si="4"/>
        <v>0.0487037037</v>
      </c>
      <c r="Z1077" s="27" t="str">
        <f t="shared" si="5"/>
        <v>SI</v>
      </c>
    </row>
    <row r="1078">
      <c r="A1078" s="23">
        <v>1075.0</v>
      </c>
      <c r="B1078" s="10" t="s">
        <v>1777</v>
      </c>
      <c r="C1078" s="18">
        <v>42900.61950231482</v>
      </c>
      <c r="D1078" s="18">
        <v>43344.79108796296</v>
      </c>
      <c r="E1078" s="10" t="s">
        <v>39</v>
      </c>
      <c r="F1078" s="23">
        <v>0.0</v>
      </c>
      <c r="G1078" s="23">
        <v>1487.0</v>
      </c>
      <c r="H1078" s="23">
        <v>106.0</v>
      </c>
      <c r="I1078" s="23">
        <v>9.0</v>
      </c>
      <c r="J1078" s="23">
        <v>0.0</v>
      </c>
      <c r="K1078" s="23">
        <v>12.0</v>
      </c>
      <c r="L1078" s="23">
        <v>9722.0</v>
      </c>
      <c r="M1078" s="23">
        <v>0.0</v>
      </c>
      <c r="N1078" s="10" t="s">
        <v>36</v>
      </c>
      <c r="O1078" s="10" t="s">
        <v>36</v>
      </c>
      <c r="P1078" s="23">
        <v>0.0</v>
      </c>
      <c r="Q1078" s="23">
        <v>0.0</v>
      </c>
      <c r="R1078" s="23">
        <v>0.0</v>
      </c>
      <c r="S1078" s="10" t="s">
        <v>36</v>
      </c>
      <c r="T1078" s="10" t="s">
        <v>36</v>
      </c>
      <c r="U1078" s="23">
        <v>1045.0</v>
      </c>
      <c r="V1078" s="10" t="s">
        <v>36</v>
      </c>
      <c r="W1078" s="5"/>
      <c r="X1078" s="27">
        <f t="shared" si="3"/>
        <v>21</v>
      </c>
      <c r="Y1078" s="28">
        <f t="shared" si="4"/>
        <v>317.0072685</v>
      </c>
      <c r="Z1078" s="27" t="str">
        <f t="shared" si="5"/>
        <v/>
      </c>
    </row>
    <row r="1079">
      <c r="A1079" s="23">
        <v>1076.0</v>
      </c>
      <c r="B1079" s="10" t="s">
        <v>1778</v>
      </c>
      <c r="C1079" s="18">
        <v>42034.71188657408</v>
      </c>
      <c r="D1079" s="18">
        <v>43660.5862037037</v>
      </c>
      <c r="E1079" s="10" t="s">
        <v>39</v>
      </c>
      <c r="F1079" s="23">
        <v>0.0</v>
      </c>
      <c r="G1079" s="23">
        <v>1487.0</v>
      </c>
      <c r="H1079" s="23">
        <v>83.0</v>
      </c>
      <c r="I1079" s="23">
        <v>250.0</v>
      </c>
      <c r="J1079" s="23">
        <v>42.0</v>
      </c>
      <c r="K1079" s="23">
        <v>255.0</v>
      </c>
      <c r="L1079" s="23">
        <v>31329.0</v>
      </c>
      <c r="M1079" s="23">
        <v>25.0</v>
      </c>
      <c r="N1079" s="23">
        <v>901.0</v>
      </c>
      <c r="O1079" s="23">
        <v>198.0</v>
      </c>
      <c r="P1079" s="23">
        <v>3.0</v>
      </c>
      <c r="Q1079" s="23">
        <v>0.0</v>
      </c>
      <c r="R1079" s="23">
        <v>7.0</v>
      </c>
      <c r="S1079" s="23">
        <v>31329.0</v>
      </c>
      <c r="T1079" s="23">
        <v>25.0</v>
      </c>
      <c r="U1079" s="23">
        <v>1340.0</v>
      </c>
      <c r="V1079" s="10" t="s">
        <v>36</v>
      </c>
      <c r="W1079" s="5"/>
      <c r="X1079" s="27">
        <f t="shared" si="3"/>
        <v>547</v>
      </c>
      <c r="Y1079" s="28">
        <f t="shared" si="4"/>
        <v>1.212152778</v>
      </c>
      <c r="Z1079" s="27" t="str">
        <f t="shared" si="5"/>
        <v/>
      </c>
    </row>
    <row r="1080">
      <c r="A1080" s="23">
        <v>1077.0</v>
      </c>
      <c r="B1080" s="10" t="s">
        <v>1779</v>
      </c>
      <c r="C1080" s="18">
        <v>42151.50747685185</v>
      </c>
      <c r="D1080" s="18">
        <v>43654.28229166667</v>
      </c>
      <c r="E1080" s="10" t="s">
        <v>39</v>
      </c>
      <c r="F1080" s="23">
        <v>5.0</v>
      </c>
      <c r="G1080" s="23">
        <v>1487.0</v>
      </c>
      <c r="H1080" s="23">
        <v>68.0</v>
      </c>
      <c r="I1080" s="23">
        <v>629.0</v>
      </c>
      <c r="J1080" s="23">
        <v>83.0</v>
      </c>
      <c r="K1080" s="23">
        <v>376.0</v>
      </c>
      <c r="L1080" s="23">
        <v>13982.0</v>
      </c>
      <c r="M1080" s="23">
        <v>50.0</v>
      </c>
      <c r="N1080" s="23">
        <v>1028.0</v>
      </c>
      <c r="O1080" s="23">
        <v>205.0</v>
      </c>
      <c r="P1080" s="23">
        <v>0.0</v>
      </c>
      <c r="Q1080" s="23">
        <v>0.0</v>
      </c>
      <c r="R1080" s="23">
        <v>6.0</v>
      </c>
      <c r="S1080" s="23">
        <v>13982.0</v>
      </c>
      <c r="T1080" s="23">
        <v>50.0</v>
      </c>
      <c r="U1080" s="23">
        <v>1511.0</v>
      </c>
      <c r="V1080" s="23">
        <v>8.0</v>
      </c>
      <c r="W1080" s="5"/>
      <c r="X1080" s="27">
        <f t="shared" si="3"/>
        <v>1088</v>
      </c>
      <c r="Y1080" s="28">
        <f t="shared" si="4"/>
        <v>7.516064815</v>
      </c>
      <c r="Z1080" s="27" t="str">
        <f t="shared" si="5"/>
        <v/>
      </c>
    </row>
    <row r="1081">
      <c r="A1081" s="23">
        <v>1078.0</v>
      </c>
      <c r="B1081" s="10" t="s">
        <v>1780</v>
      </c>
      <c r="C1081" s="18">
        <v>43045.41175925926</v>
      </c>
      <c r="D1081" s="18">
        <v>43659.526041666664</v>
      </c>
      <c r="E1081" s="10" t="s">
        <v>39</v>
      </c>
      <c r="F1081" s="23">
        <v>2.0</v>
      </c>
      <c r="G1081" s="23">
        <v>1487.0</v>
      </c>
      <c r="H1081" s="23">
        <v>53.0</v>
      </c>
      <c r="I1081" s="23">
        <v>495.0</v>
      </c>
      <c r="J1081" s="23">
        <v>51.0</v>
      </c>
      <c r="K1081" s="23">
        <v>368.0</v>
      </c>
      <c r="L1081" s="23">
        <v>10491.0</v>
      </c>
      <c r="M1081" s="23">
        <v>2.82</v>
      </c>
      <c r="N1081" s="23">
        <v>1087.0</v>
      </c>
      <c r="O1081" s="23">
        <v>115.0</v>
      </c>
      <c r="P1081" s="23">
        <v>10.0</v>
      </c>
      <c r="Q1081" s="23">
        <v>0.0</v>
      </c>
      <c r="R1081" s="23">
        <v>9.0</v>
      </c>
      <c r="S1081" s="23">
        <v>10491.0</v>
      </c>
      <c r="T1081" s="23">
        <v>2.82</v>
      </c>
      <c r="U1081" s="23">
        <v>1498.0</v>
      </c>
      <c r="V1081" s="23">
        <v>21.0</v>
      </c>
      <c r="W1081" s="5"/>
      <c r="X1081" s="27">
        <f t="shared" si="3"/>
        <v>914</v>
      </c>
      <c r="Y1081" s="28">
        <f t="shared" si="4"/>
        <v>2.272314815</v>
      </c>
      <c r="Z1081" s="27" t="str">
        <f t="shared" si="5"/>
        <v/>
      </c>
    </row>
    <row r="1082">
      <c r="A1082" s="23">
        <v>1079.0</v>
      </c>
      <c r="B1082" s="10" t="s">
        <v>1781</v>
      </c>
      <c r="C1082" s="18">
        <v>43586.61300925926</v>
      </c>
      <c r="D1082" s="18">
        <v>43661.0753587963</v>
      </c>
      <c r="E1082" s="10" t="s">
        <v>39</v>
      </c>
      <c r="F1082" s="23">
        <v>0.0</v>
      </c>
      <c r="G1082" s="23">
        <v>1487.0</v>
      </c>
      <c r="H1082" s="23">
        <v>140.0</v>
      </c>
      <c r="I1082" s="23">
        <v>22.0</v>
      </c>
      <c r="J1082" s="23">
        <v>0.0</v>
      </c>
      <c r="K1082" s="23">
        <v>20.0</v>
      </c>
      <c r="L1082" s="23">
        <v>8551.0</v>
      </c>
      <c r="M1082" s="23">
        <v>50.0</v>
      </c>
      <c r="N1082" s="23">
        <v>1054.0</v>
      </c>
      <c r="O1082" s="23">
        <v>290.0</v>
      </c>
      <c r="P1082" s="23">
        <v>0.0</v>
      </c>
      <c r="Q1082" s="23">
        <v>0.0</v>
      </c>
      <c r="R1082" s="23">
        <v>1.0</v>
      </c>
      <c r="S1082" s="23">
        <v>8551.0</v>
      </c>
      <c r="T1082" s="23">
        <v>50.0</v>
      </c>
      <c r="U1082" s="23">
        <v>2052.0</v>
      </c>
      <c r="V1082" s="23">
        <v>26.0</v>
      </c>
      <c r="W1082" s="5"/>
      <c r="X1082" s="27">
        <f t="shared" si="3"/>
        <v>42</v>
      </c>
      <c r="Y1082" s="28">
        <f t="shared" si="4"/>
        <v>0.7229976852</v>
      </c>
      <c r="Z1082" s="27" t="str">
        <f t="shared" si="5"/>
        <v/>
      </c>
    </row>
    <row r="1083">
      <c r="A1083" s="23">
        <v>1080.0</v>
      </c>
      <c r="B1083" s="10" t="s">
        <v>1782</v>
      </c>
      <c r="C1083" s="18">
        <v>43596.63502314815</v>
      </c>
      <c r="D1083" s="18">
        <v>43661.60984953704</v>
      </c>
      <c r="E1083" s="10" t="s">
        <v>39</v>
      </c>
      <c r="F1083" s="23">
        <v>2.0</v>
      </c>
      <c r="G1083" s="23">
        <v>1487.0</v>
      </c>
      <c r="H1083" s="23">
        <v>76.0</v>
      </c>
      <c r="I1083" s="23">
        <v>205.0</v>
      </c>
      <c r="J1083" s="23">
        <v>11.0</v>
      </c>
      <c r="K1083" s="23">
        <v>124.0</v>
      </c>
      <c r="L1083" s="23">
        <v>22501.0</v>
      </c>
      <c r="M1083" s="23">
        <v>0.0</v>
      </c>
      <c r="N1083" s="23">
        <v>800.0</v>
      </c>
      <c r="O1083" s="23">
        <v>350.0</v>
      </c>
      <c r="P1083" s="23">
        <v>0.0</v>
      </c>
      <c r="Q1083" s="23">
        <v>0.0</v>
      </c>
      <c r="R1083" s="23">
        <v>2.0</v>
      </c>
      <c r="S1083" s="23">
        <v>22501.0</v>
      </c>
      <c r="T1083" s="23">
        <v>0.0</v>
      </c>
      <c r="U1083" s="23">
        <v>1073.0</v>
      </c>
      <c r="V1083" s="23">
        <v>15.0</v>
      </c>
      <c r="W1083" s="5"/>
      <c r="X1083" s="27">
        <f t="shared" si="3"/>
        <v>340</v>
      </c>
      <c r="Y1083" s="28">
        <f t="shared" si="4"/>
        <v>0.1885069444</v>
      </c>
      <c r="Z1083" s="27" t="str">
        <f t="shared" si="5"/>
        <v/>
      </c>
    </row>
    <row r="1084">
      <c r="A1084" s="23">
        <v>1081.0</v>
      </c>
      <c r="B1084" s="10" t="s">
        <v>1783</v>
      </c>
      <c r="C1084" s="18">
        <v>43053.610300925924</v>
      </c>
      <c r="D1084" s="18">
        <v>43661.76836805556</v>
      </c>
      <c r="E1084" s="10" t="s">
        <v>39</v>
      </c>
      <c r="F1084" s="23">
        <v>5.0</v>
      </c>
      <c r="G1084" s="23">
        <v>1486.0</v>
      </c>
      <c r="H1084" s="23">
        <v>94.0</v>
      </c>
      <c r="I1084" s="23">
        <v>124.0</v>
      </c>
      <c r="J1084" s="23">
        <v>8.0</v>
      </c>
      <c r="K1084" s="23">
        <v>91.0</v>
      </c>
      <c r="L1084" s="23">
        <v>13158.0</v>
      </c>
      <c r="M1084" s="23">
        <v>0.0</v>
      </c>
      <c r="N1084" s="23">
        <v>1054.0</v>
      </c>
      <c r="O1084" s="23">
        <v>290.0</v>
      </c>
      <c r="P1084" s="23">
        <v>0.0</v>
      </c>
      <c r="Q1084" s="23">
        <v>0.0</v>
      </c>
      <c r="R1084" s="23">
        <v>1.0</v>
      </c>
      <c r="S1084" s="23">
        <v>13158.0</v>
      </c>
      <c r="T1084" s="23">
        <v>0.0</v>
      </c>
      <c r="U1084" s="23">
        <v>1010.0</v>
      </c>
      <c r="V1084" s="10" t="s">
        <v>36</v>
      </c>
      <c r="W1084" s="5"/>
      <c r="X1084" s="27">
        <f t="shared" si="3"/>
        <v>223</v>
      </c>
      <c r="Y1084" s="28">
        <f t="shared" si="4"/>
        <v>0.02998842592</v>
      </c>
      <c r="Z1084" s="27" t="str">
        <f t="shared" si="5"/>
        <v/>
      </c>
    </row>
    <row r="1085">
      <c r="A1085" s="23">
        <v>1082.0</v>
      </c>
      <c r="B1085" s="10" t="s">
        <v>1784</v>
      </c>
      <c r="C1085" s="18">
        <v>42869.18194444444</v>
      </c>
      <c r="D1085" s="18">
        <v>43661.55486111111</v>
      </c>
      <c r="E1085" s="10" t="s">
        <v>39</v>
      </c>
      <c r="F1085" s="23">
        <v>1.0</v>
      </c>
      <c r="G1085" s="23">
        <v>1486.0</v>
      </c>
      <c r="H1085" s="23">
        <v>57.0</v>
      </c>
      <c r="I1085" s="23">
        <v>652.0</v>
      </c>
      <c r="J1085" s="23">
        <v>43.0</v>
      </c>
      <c r="K1085" s="23">
        <v>536.0</v>
      </c>
      <c r="L1085" s="23">
        <v>12261.0</v>
      </c>
      <c r="M1085" s="23">
        <v>0.0</v>
      </c>
      <c r="N1085" s="23">
        <v>1191.0</v>
      </c>
      <c r="O1085" s="23">
        <v>211.0</v>
      </c>
      <c r="P1085" s="23">
        <v>1.0</v>
      </c>
      <c r="Q1085" s="23">
        <v>0.0</v>
      </c>
      <c r="R1085" s="23">
        <v>1.0</v>
      </c>
      <c r="S1085" s="23">
        <v>12261.0</v>
      </c>
      <c r="T1085" s="23">
        <v>0.0</v>
      </c>
      <c r="U1085" s="23">
        <v>1450.0</v>
      </c>
      <c r="V1085" s="23">
        <v>12.0</v>
      </c>
      <c r="W1085" s="5"/>
      <c r="X1085" s="27">
        <f t="shared" si="3"/>
        <v>1231</v>
      </c>
      <c r="Y1085" s="28">
        <f t="shared" si="4"/>
        <v>0.2434953704</v>
      </c>
      <c r="Z1085" s="27" t="str">
        <f t="shared" si="5"/>
        <v/>
      </c>
    </row>
    <row r="1086">
      <c r="A1086" s="23">
        <v>1083.0</v>
      </c>
      <c r="B1086" s="10" t="s">
        <v>1785</v>
      </c>
      <c r="C1086" s="18">
        <v>42857.375231481485</v>
      </c>
      <c r="D1086" s="18">
        <v>43661.77946759259</v>
      </c>
      <c r="E1086" s="10" t="s">
        <v>39</v>
      </c>
      <c r="F1086" s="23">
        <v>5.0</v>
      </c>
      <c r="G1086" s="23">
        <v>1486.0</v>
      </c>
      <c r="H1086" s="23">
        <v>80.0</v>
      </c>
      <c r="I1086" s="23">
        <v>186.0</v>
      </c>
      <c r="J1086" s="23">
        <v>15.0</v>
      </c>
      <c r="K1086" s="23">
        <v>155.0</v>
      </c>
      <c r="L1086" s="23">
        <v>10490.0</v>
      </c>
      <c r="M1086" s="23">
        <v>28.57</v>
      </c>
      <c r="N1086" s="23">
        <v>752.0</v>
      </c>
      <c r="O1086" s="23">
        <v>163.0</v>
      </c>
      <c r="P1086" s="23">
        <v>1.0</v>
      </c>
      <c r="Q1086" s="23">
        <v>0.0</v>
      </c>
      <c r="R1086" s="23">
        <v>7.0</v>
      </c>
      <c r="S1086" s="23">
        <v>10490.0</v>
      </c>
      <c r="T1086" s="23">
        <v>28.57</v>
      </c>
      <c r="U1086" s="23">
        <v>1700.0</v>
      </c>
      <c r="V1086" s="23">
        <v>14.0</v>
      </c>
      <c r="W1086" s="5"/>
      <c r="X1086" s="27">
        <f t="shared" si="3"/>
        <v>356</v>
      </c>
      <c r="Y1086" s="28">
        <f t="shared" si="4"/>
        <v>0.01888888889</v>
      </c>
      <c r="Z1086" s="27" t="str">
        <f t="shared" si="5"/>
        <v/>
      </c>
    </row>
    <row r="1087">
      <c r="A1087" s="23">
        <v>1084.0</v>
      </c>
      <c r="B1087" s="10" t="s">
        <v>1786</v>
      </c>
      <c r="C1087" s="18">
        <v>41897.771365740744</v>
      </c>
      <c r="D1087" s="18">
        <v>43654.50744212963</v>
      </c>
      <c r="E1087" s="10" t="s">
        <v>39</v>
      </c>
      <c r="F1087" s="23">
        <v>0.0</v>
      </c>
      <c r="G1087" s="23">
        <v>1485.0</v>
      </c>
      <c r="H1087" s="23">
        <v>63.0</v>
      </c>
      <c r="I1087" s="23">
        <v>571.0</v>
      </c>
      <c r="J1087" s="23">
        <v>82.0</v>
      </c>
      <c r="K1087" s="23">
        <v>558.0</v>
      </c>
      <c r="L1087" s="23">
        <v>10594.0</v>
      </c>
      <c r="M1087" s="23">
        <v>0.0</v>
      </c>
      <c r="N1087" s="23">
        <v>1476.0</v>
      </c>
      <c r="O1087" s="23">
        <v>169.0</v>
      </c>
      <c r="P1087" s="23">
        <v>14.0</v>
      </c>
      <c r="Q1087" s="23">
        <v>2.0</v>
      </c>
      <c r="R1087" s="23">
        <v>7.0</v>
      </c>
      <c r="S1087" s="23">
        <v>10594.0</v>
      </c>
      <c r="T1087" s="23">
        <v>0.0</v>
      </c>
      <c r="U1087" s="23">
        <v>1743.0</v>
      </c>
      <c r="V1087" s="23">
        <v>22.0</v>
      </c>
      <c r="W1087" s="5"/>
      <c r="X1087" s="27">
        <f t="shared" si="3"/>
        <v>1211</v>
      </c>
      <c r="Y1087" s="28">
        <f t="shared" si="4"/>
        <v>7.290914352</v>
      </c>
      <c r="Z1087" s="27" t="str">
        <f t="shared" si="5"/>
        <v/>
      </c>
    </row>
    <row r="1088">
      <c r="A1088" s="23">
        <v>1085.0</v>
      </c>
      <c r="B1088" s="10" t="s">
        <v>1787</v>
      </c>
      <c r="C1088" s="18">
        <v>42784.42613425926</v>
      </c>
      <c r="D1088" s="18">
        <v>43661.766493055555</v>
      </c>
      <c r="E1088" s="10" t="s">
        <v>39</v>
      </c>
      <c r="F1088" s="23">
        <v>1.0</v>
      </c>
      <c r="G1088" s="23">
        <v>1485.0</v>
      </c>
      <c r="H1088" s="23">
        <v>60.0</v>
      </c>
      <c r="I1088" s="23">
        <v>299.0</v>
      </c>
      <c r="J1088" s="23">
        <v>35.0</v>
      </c>
      <c r="K1088" s="23">
        <v>234.0</v>
      </c>
      <c r="L1088" s="23">
        <v>22420.0</v>
      </c>
      <c r="M1088" s="23">
        <v>6.45</v>
      </c>
      <c r="N1088" s="23">
        <v>1045.0</v>
      </c>
      <c r="O1088" s="23">
        <v>160.0</v>
      </c>
      <c r="P1088" s="23">
        <v>3.0</v>
      </c>
      <c r="Q1088" s="23">
        <v>0.0</v>
      </c>
      <c r="R1088" s="23">
        <v>15.0</v>
      </c>
      <c r="S1088" s="23">
        <v>22420.0</v>
      </c>
      <c r="T1088" s="23">
        <v>6.45</v>
      </c>
      <c r="U1088" s="23">
        <v>1864.0</v>
      </c>
      <c r="V1088" s="23">
        <v>28.0</v>
      </c>
      <c r="W1088" s="5"/>
      <c r="X1088" s="27">
        <f t="shared" si="3"/>
        <v>568</v>
      </c>
      <c r="Y1088" s="28">
        <f t="shared" si="4"/>
        <v>0.03186342592</v>
      </c>
      <c r="Z1088" s="27" t="str">
        <f t="shared" si="5"/>
        <v/>
      </c>
    </row>
    <row r="1089">
      <c r="A1089" s="23">
        <v>1086.0</v>
      </c>
      <c r="B1089" s="10" t="s">
        <v>1788</v>
      </c>
      <c r="C1089" s="18">
        <v>42861.27613425926</v>
      </c>
      <c r="D1089" s="18">
        <v>43661.652037037034</v>
      </c>
      <c r="E1089" s="10" t="s">
        <v>39</v>
      </c>
      <c r="F1089" s="23">
        <v>0.0</v>
      </c>
      <c r="G1089" s="23">
        <v>1485.0</v>
      </c>
      <c r="H1089" s="23">
        <v>115.0</v>
      </c>
      <c r="I1089" s="23">
        <v>20.0</v>
      </c>
      <c r="J1089" s="23">
        <v>0.0</v>
      </c>
      <c r="K1089" s="23">
        <v>11.0</v>
      </c>
      <c r="L1089" s="23">
        <v>18284.0</v>
      </c>
      <c r="M1089" s="23">
        <v>0.0</v>
      </c>
      <c r="N1089" s="10" t="s">
        <v>36</v>
      </c>
      <c r="O1089" s="10" t="s">
        <v>36</v>
      </c>
      <c r="P1089" s="23">
        <v>0.0</v>
      </c>
      <c r="Q1089" s="23">
        <v>0.0</v>
      </c>
      <c r="R1089" s="23">
        <v>0.0</v>
      </c>
      <c r="S1089" s="10" t="s">
        <v>36</v>
      </c>
      <c r="T1089" s="10" t="s">
        <v>36</v>
      </c>
      <c r="U1089" s="23">
        <v>1327.0</v>
      </c>
      <c r="V1089" s="23">
        <v>14.0</v>
      </c>
      <c r="W1089" s="5"/>
      <c r="X1089" s="27">
        <f t="shared" si="3"/>
        <v>31</v>
      </c>
      <c r="Y1089" s="28">
        <f t="shared" si="4"/>
        <v>0.1463194444</v>
      </c>
      <c r="Z1089" s="27" t="str">
        <f t="shared" si="5"/>
        <v/>
      </c>
    </row>
    <row r="1090">
      <c r="A1090" s="23">
        <v>1087.0</v>
      </c>
      <c r="B1090" s="10" t="s">
        <v>1789</v>
      </c>
      <c r="C1090" s="18">
        <v>39908.673854166664</v>
      </c>
      <c r="D1090" s="18">
        <v>43661.45079861111</v>
      </c>
      <c r="E1090" s="10" t="s">
        <v>39</v>
      </c>
      <c r="F1090" s="23">
        <v>3.0</v>
      </c>
      <c r="G1090" s="23">
        <v>1485.0</v>
      </c>
      <c r="H1090" s="23">
        <v>75.0</v>
      </c>
      <c r="I1090" s="23">
        <v>204.0</v>
      </c>
      <c r="J1090" s="23">
        <v>14.0</v>
      </c>
      <c r="K1090" s="23">
        <v>235.0</v>
      </c>
      <c r="L1090" s="23">
        <v>24373.0</v>
      </c>
      <c r="M1090" s="23">
        <v>0.0</v>
      </c>
      <c r="N1090" s="10" t="s">
        <v>36</v>
      </c>
      <c r="O1090" s="10" t="s">
        <v>36</v>
      </c>
      <c r="P1090" s="23">
        <v>0.0</v>
      </c>
      <c r="Q1090" s="23">
        <v>0.0</v>
      </c>
      <c r="R1090" s="23">
        <v>0.0</v>
      </c>
      <c r="S1090" s="10" t="s">
        <v>36</v>
      </c>
      <c r="T1090" s="10" t="s">
        <v>36</v>
      </c>
      <c r="U1090" s="23">
        <v>1051.0</v>
      </c>
      <c r="V1090" s="10" t="s">
        <v>36</v>
      </c>
      <c r="W1090" s="5"/>
      <c r="X1090" s="27">
        <f t="shared" si="3"/>
        <v>453</v>
      </c>
      <c r="Y1090" s="28">
        <f t="shared" si="4"/>
        <v>0.3475578704</v>
      </c>
      <c r="Z1090" s="27" t="str">
        <f t="shared" si="5"/>
        <v/>
      </c>
    </row>
    <row r="1091">
      <c r="A1091" s="23">
        <v>1088.0</v>
      </c>
      <c r="B1091" s="10" t="s">
        <v>1790</v>
      </c>
      <c r="C1091" s="18">
        <v>43613.77693287037</v>
      </c>
      <c r="D1091" s="18">
        <v>43661.599965277775</v>
      </c>
      <c r="E1091" s="10" t="s">
        <v>39</v>
      </c>
      <c r="F1091" s="23">
        <v>8.0</v>
      </c>
      <c r="G1091" s="23">
        <v>1484.0</v>
      </c>
      <c r="H1091" s="23">
        <v>52.0</v>
      </c>
      <c r="I1091" s="23">
        <v>160.0</v>
      </c>
      <c r="J1091" s="23">
        <v>26.0</v>
      </c>
      <c r="K1091" s="23">
        <v>91.0</v>
      </c>
      <c r="L1091" s="23">
        <v>7124.0</v>
      </c>
      <c r="M1091" s="23">
        <v>0.0</v>
      </c>
      <c r="N1091" s="23">
        <v>1183.0</v>
      </c>
      <c r="O1091" s="23">
        <v>268.0</v>
      </c>
      <c r="P1091" s="23">
        <v>2.0</v>
      </c>
      <c r="Q1091" s="23">
        <v>0.0</v>
      </c>
      <c r="R1091" s="23">
        <v>0.0</v>
      </c>
      <c r="S1091" s="23">
        <v>7124.0</v>
      </c>
      <c r="T1091" s="23">
        <v>0.0</v>
      </c>
      <c r="U1091" s="23">
        <v>1440.0</v>
      </c>
      <c r="V1091" s="23">
        <v>18.0</v>
      </c>
      <c r="W1091" s="5"/>
      <c r="X1091" s="27">
        <f t="shared" si="3"/>
        <v>277</v>
      </c>
      <c r="Y1091" s="28">
        <f t="shared" si="4"/>
        <v>0.1983912037</v>
      </c>
      <c r="Z1091" s="27" t="str">
        <f t="shared" si="5"/>
        <v/>
      </c>
    </row>
    <row r="1092">
      <c r="A1092" s="23">
        <v>1089.0</v>
      </c>
      <c r="B1092" s="10" t="s">
        <v>1791</v>
      </c>
      <c r="C1092" s="18">
        <v>43339.56961805555</v>
      </c>
      <c r="D1092" s="18">
        <v>43659.729895833334</v>
      </c>
      <c r="E1092" s="10" t="s">
        <v>39</v>
      </c>
      <c r="F1092" s="23">
        <v>0.0</v>
      </c>
      <c r="G1092" s="23">
        <v>1484.0</v>
      </c>
      <c r="H1092" s="23">
        <v>116.0</v>
      </c>
      <c r="I1092" s="23">
        <v>106.0</v>
      </c>
      <c r="J1092" s="23">
        <v>6.0</v>
      </c>
      <c r="K1092" s="23">
        <v>75.0</v>
      </c>
      <c r="L1092" s="23">
        <v>12492.0</v>
      </c>
      <c r="M1092" s="23">
        <v>0.0</v>
      </c>
      <c r="N1092" s="10" t="s">
        <v>36</v>
      </c>
      <c r="O1092" s="10" t="s">
        <v>36</v>
      </c>
      <c r="P1092" s="23">
        <v>0.0</v>
      </c>
      <c r="Q1092" s="23">
        <v>0.0</v>
      </c>
      <c r="R1092" s="23">
        <v>0.0</v>
      </c>
      <c r="S1092" s="10" t="s">
        <v>36</v>
      </c>
      <c r="T1092" s="10" t="s">
        <v>36</v>
      </c>
      <c r="U1092" s="23">
        <v>1261.0</v>
      </c>
      <c r="V1092" s="23">
        <v>11.0</v>
      </c>
      <c r="W1092" s="5"/>
      <c r="X1092" s="27">
        <f t="shared" si="3"/>
        <v>187</v>
      </c>
      <c r="Y1092" s="28">
        <f t="shared" si="4"/>
        <v>2.068460648</v>
      </c>
      <c r="Z1092" s="27" t="str">
        <f t="shared" si="5"/>
        <v/>
      </c>
    </row>
    <row r="1093">
      <c r="A1093" s="23">
        <v>1090.0</v>
      </c>
      <c r="B1093" s="10" t="s">
        <v>1792</v>
      </c>
      <c r="C1093" s="18">
        <v>43317.58607638889</v>
      </c>
      <c r="D1093" s="18">
        <v>43661.70811342593</v>
      </c>
      <c r="E1093" s="10" t="s">
        <v>39</v>
      </c>
      <c r="F1093" s="23">
        <v>8.0</v>
      </c>
      <c r="G1093" s="23">
        <v>1484.0</v>
      </c>
      <c r="H1093" s="23">
        <v>73.0</v>
      </c>
      <c r="I1093" s="23">
        <v>181.0</v>
      </c>
      <c r="J1093" s="23">
        <v>3.0</v>
      </c>
      <c r="K1093" s="23">
        <v>80.0</v>
      </c>
      <c r="L1093" s="23">
        <v>14384.0</v>
      </c>
      <c r="M1093" s="23">
        <v>14.29</v>
      </c>
      <c r="N1093" s="23">
        <v>747.0</v>
      </c>
      <c r="O1093" s="23">
        <v>259.0</v>
      </c>
      <c r="P1093" s="23">
        <v>1.0</v>
      </c>
      <c r="Q1093" s="23">
        <v>0.0</v>
      </c>
      <c r="R1093" s="23">
        <v>1.0</v>
      </c>
      <c r="S1093" s="23">
        <v>14384.0</v>
      </c>
      <c r="T1093" s="23">
        <v>14.29</v>
      </c>
      <c r="U1093" s="23">
        <v>1552.0</v>
      </c>
      <c r="V1093" s="23">
        <v>16.0</v>
      </c>
      <c r="W1093" s="5"/>
      <c r="X1093" s="27">
        <f t="shared" si="3"/>
        <v>264</v>
      </c>
      <c r="Y1093" s="28">
        <f t="shared" si="4"/>
        <v>0.09024305555</v>
      </c>
      <c r="Z1093" s="27" t="str">
        <f t="shared" si="5"/>
        <v/>
      </c>
    </row>
    <row r="1094">
      <c r="A1094" s="23">
        <v>1091.0</v>
      </c>
      <c r="B1094" s="10" t="s">
        <v>1793</v>
      </c>
      <c r="C1094" s="18">
        <v>42882.45966435185</v>
      </c>
      <c r="D1094" s="18">
        <v>43661.62605324074</v>
      </c>
      <c r="E1094" s="10" t="s">
        <v>39</v>
      </c>
      <c r="F1094" s="23">
        <v>11.0</v>
      </c>
      <c r="G1094" s="23">
        <v>1484.0</v>
      </c>
      <c r="H1094" s="23">
        <v>55.0</v>
      </c>
      <c r="I1094" s="23">
        <v>600.0</v>
      </c>
      <c r="J1094" s="23">
        <v>52.0</v>
      </c>
      <c r="K1094" s="23">
        <v>565.0</v>
      </c>
      <c r="L1094" s="23">
        <v>14061.0</v>
      </c>
      <c r="M1094" s="23">
        <v>0.0</v>
      </c>
      <c r="N1094" s="23">
        <v>746.0</v>
      </c>
      <c r="O1094" s="23">
        <v>295.0</v>
      </c>
      <c r="P1094" s="23">
        <v>0.0</v>
      </c>
      <c r="Q1094" s="23">
        <v>0.0</v>
      </c>
      <c r="R1094" s="23">
        <v>2.0</v>
      </c>
      <c r="S1094" s="23">
        <v>14061.0</v>
      </c>
      <c r="T1094" s="23">
        <v>0.0</v>
      </c>
      <c r="U1094" s="23">
        <v>1633.0</v>
      </c>
      <c r="V1094" s="10" t="s">
        <v>36</v>
      </c>
      <c r="W1094" s="5"/>
      <c r="X1094" s="27">
        <f t="shared" si="3"/>
        <v>1217</v>
      </c>
      <c r="Y1094" s="28">
        <f t="shared" si="4"/>
        <v>0.1723032407</v>
      </c>
      <c r="Z1094" s="27" t="str">
        <f t="shared" si="5"/>
        <v/>
      </c>
    </row>
    <row r="1095">
      <c r="A1095" s="23">
        <v>1092.0</v>
      </c>
      <c r="B1095" s="10" t="s">
        <v>1794</v>
      </c>
      <c r="C1095" s="18">
        <v>42786.42795138889</v>
      </c>
      <c r="D1095" s="18">
        <v>43661.335185185184</v>
      </c>
      <c r="E1095" s="10" t="s">
        <v>39</v>
      </c>
      <c r="F1095" s="23">
        <v>9.0</v>
      </c>
      <c r="G1095" s="23">
        <v>1484.0</v>
      </c>
      <c r="H1095" s="23">
        <v>55.0</v>
      </c>
      <c r="I1095" s="23">
        <v>711.0</v>
      </c>
      <c r="J1095" s="23">
        <v>69.0</v>
      </c>
      <c r="K1095" s="23">
        <v>629.0</v>
      </c>
      <c r="L1095" s="23">
        <v>14313.0</v>
      </c>
      <c r="M1095" s="23">
        <v>12.77</v>
      </c>
      <c r="N1095" s="23">
        <v>1220.0</v>
      </c>
      <c r="O1095" s="23">
        <v>120.0</v>
      </c>
      <c r="P1095" s="23">
        <v>16.0</v>
      </c>
      <c r="Q1095" s="23">
        <v>1.0</v>
      </c>
      <c r="R1095" s="23">
        <v>20.0</v>
      </c>
      <c r="S1095" s="23">
        <v>14313.0</v>
      </c>
      <c r="T1095" s="23">
        <v>12.77</v>
      </c>
      <c r="U1095" s="23">
        <v>1588.0</v>
      </c>
      <c r="V1095" s="10" t="s">
        <v>36</v>
      </c>
      <c r="W1095" s="5"/>
      <c r="X1095" s="27">
        <f t="shared" si="3"/>
        <v>1409</v>
      </c>
      <c r="Y1095" s="28">
        <f t="shared" si="4"/>
        <v>0.4631712963</v>
      </c>
      <c r="Z1095" s="27" t="str">
        <f t="shared" si="5"/>
        <v/>
      </c>
    </row>
    <row r="1096">
      <c r="A1096" s="23">
        <v>1093.0</v>
      </c>
      <c r="B1096" s="10" t="s">
        <v>1795</v>
      </c>
      <c r="C1096" s="18">
        <v>42792.81327546296</v>
      </c>
      <c r="D1096" s="18">
        <v>43661.56787037037</v>
      </c>
      <c r="E1096" s="10" t="s">
        <v>39</v>
      </c>
      <c r="F1096" s="23">
        <v>2.0</v>
      </c>
      <c r="G1096" s="23">
        <v>1484.0</v>
      </c>
      <c r="H1096" s="23">
        <v>91.0</v>
      </c>
      <c r="I1096" s="23">
        <v>143.0</v>
      </c>
      <c r="J1096" s="23">
        <v>4.0</v>
      </c>
      <c r="K1096" s="23">
        <v>119.0</v>
      </c>
      <c r="L1096" s="23">
        <v>76443.0</v>
      </c>
      <c r="M1096" s="23">
        <v>0.0</v>
      </c>
      <c r="N1096" s="23">
        <v>1321.0</v>
      </c>
      <c r="O1096" s="23">
        <v>123.0</v>
      </c>
      <c r="P1096" s="23">
        <v>10.0</v>
      </c>
      <c r="Q1096" s="23">
        <v>0.0</v>
      </c>
      <c r="R1096" s="23">
        <v>12.0</v>
      </c>
      <c r="S1096" s="23">
        <v>76443.0</v>
      </c>
      <c r="T1096" s="23">
        <v>0.0</v>
      </c>
      <c r="U1096" s="23">
        <v>1420.0</v>
      </c>
      <c r="V1096" s="23">
        <v>16.0</v>
      </c>
      <c r="W1096" s="5"/>
      <c r="X1096" s="27">
        <f t="shared" si="3"/>
        <v>266</v>
      </c>
      <c r="Y1096" s="28">
        <f t="shared" si="4"/>
        <v>0.2304861111</v>
      </c>
      <c r="Z1096" s="27" t="str">
        <f t="shared" si="5"/>
        <v/>
      </c>
    </row>
    <row r="1097">
      <c r="A1097" s="23">
        <v>1094.0</v>
      </c>
      <c r="B1097" s="10" t="s">
        <v>1796</v>
      </c>
      <c r="C1097" s="18">
        <v>43630.64619212963</v>
      </c>
      <c r="D1097" s="18">
        <v>43661.55862268519</v>
      </c>
      <c r="E1097" s="10" t="s">
        <v>39</v>
      </c>
      <c r="F1097" s="23">
        <v>7.0</v>
      </c>
      <c r="G1097" s="23">
        <v>1483.0</v>
      </c>
      <c r="H1097" s="23">
        <v>84.0</v>
      </c>
      <c r="I1097" s="23">
        <v>191.0</v>
      </c>
      <c r="J1097" s="23">
        <v>8.0</v>
      </c>
      <c r="K1097" s="23">
        <v>74.0</v>
      </c>
      <c r="L1097" s="23">
        <v>15016.0</v>
      </c>
      <c r="M1097" s="23">
        <v>0.0</v>
      </c>
      <c r="N1097" s="23">
        <v>1100.0</v>
      </c>
      <c r="O1097" s="23">
        <v>118.0</v>
      </c>
      <c r="P1097" s="23">
        <v>21.0</v>
      </c>
      <c r="Q1097" s="23">
        <v>0.0</v>
      </c>
      <c r="R1097" s="23">
        <v>15.0</v>
      </c>
      <c r="S1097" s="23">
        <v>15016.0</v>
      </c>
      <c r="T1097" s="23">
        <v>0.0</v>
      </c>
      <c r="U1097" s="23">
        <v>939.0</v>
      </c>
      <c r="V1097" s="23">
        <v>15.0</v>
      </c>
      <c r="W1097" s="5"/>
      <c r="X1097" s="27">
        <f t="shared" si="3"/>
        <v>273</v>
      </c>
      <c r="Y1097" s="28">
        <f t="shared" si="4"/>
        <v>0.2397337963</v>
      </c>
      <c r="Z1097" s="27" t="str">
        <f t="shared" si="5"/>
        <v/>
      </c>
    </row>
    <row r="1098">
      <c r="A1098" s="23">
        <v>1095.0</v>
      </c>
      <c r="B1098" s="10" t="s">
        <v>1797</v>
      </c>
      <c r="C1098" s="18">
        <v>42045.596134259256</v>
      </c>
      <c r="D1098" s="18">
        <v>43661.69243055556</v>
      </c>
      <c r="E1098" s="10" t="s">
        <v>39</v>
      </c>
      <c r="F1098" s="23">
        <v>0.0</v>
      </c>
      <c r="G1098" s="23">
        <v>1483.0</v>
      </c>
      <c r="H1098" s="23">
        <v>63.0</v>
      </c>
      <c r="I1098" s="23">
        <v>687.0</v>
      </c>
      <c r="J1098" s="23">
        <v>64.0</v>
      </c>
      <c r="K1098" s="23">
        <v>716.0</v>
      </c>
      <c r="L1098" s="23">
        <v>7639.0</v>
      </c>
      <c r="M1098" s="23">
        <v>0.0</v>
      </c>
      <c r="N1098" s="23">
        <v>1090.0</v>
      </c>
      <c r="O1098" s="23">
        <v>83.0</v>
      </c>
      <c r="P1098" s="23">
        <v>32.0</v>
      </c>
      <c r="Q1098" s="23">
        <v>0.0</v>
      </c>
      <c r="R1098" s="23">
        <v>64.0</v>
      </c>
      <c r="S1098" s="23">
        <v>7639.0</v>
      </c>
      <c r="T1098" s="23">
        <v>0.0</v>
      </c>
      <c r="U1098" s="23">
        <v>1185.0</v>
      </c>
      <c r="V1098" s="23">
        <v>11.0</v>
      </c>
      <c r="W1098" s="5"/>
      <c r="X1098" s="27">
        <f t="shared" si="3"/>
        <v>1467</v>
      </c>
      <c r="Y1098" s="28">
        <f t="shared" si="4"/>
        <v>0.1059259259</v>
      </c>
      <c r="Z1098" s="27" t="str">
        <f t="shared" si="5"/>
        <v/>
      </c>
    </row>
    <row r="1099">
      <c r="A1099" s="23">
        <v>1096.0</v>
      </c>
      <c r="B1099" s="10" t="s">
        <v>1798</v>
      </c>
      <c r="C1099" s="18">
        <v>40703.45076388889</v>
      </c>
      <c r="D1099" s="18">
        <v>43653.91633101852</v>
      </c>
      <c r="E1099" s="10" t="s">
        <v>39</v>
      </c>
      <c r="F1099" s="23">
        <v>0.0</v>
      </c>
      <c r="G1099" s="23">
        <v>1483.0</v>
      </c>
      <c r="H1099" s="23">
        <v>157.0</v>
      </c>
      <c r="I1099" s="23">
        <v>462.0</v>
      </c>
      <c r="J1099" s="23">
        <v>45.0</v>
      </c>
      <c r="K1099" s="23">
        <v>527.0</v>
      </c>
      <c r="L1099" s="23">
        <v>48891.0</v>
      </c>
      <c r="M1099" s="23">
        <v>0.0</v>
      </c>
      <c r="N1099" s="23">
        <v>1319.0</v>
      </c>
      <c r="O1099" s="23">
        <v>172.0</v>
      </c>
      <c r="P1099" s="23">
        <v>3.0</v>
      </c>
      <c r="Q1099" s="23">
        <v>0.0</v>
      </c>
      <c r="R1099" s="23">
        <v>3.0</v>
      </c>
      <c r="S1099" s="23">
        <v>48891.0</v>
      </c>
      <c r="T1099" s="23">
        <v>0.0</v>
      </c>
      <c r="U1099" s="23">
        <v>1567.0</v>
      </c>
      <c r="V1099" s="10" t="s">
        <v>36</v>
      </c>
      <c r="W1099" s="5"/>
      <c r="X1099" s="27">
        <f t="shared" si="3"/>
        <v>1034</v>
      </c>
      <c r="Y1099" s="28">
        <f t="shared" si="4"/>
        <v>7.882025463</v>
      </c>
      <c r="Z1099" s="27" t="str">
        <f t="shared" si="5"/>
        <v/>
      </c>
    </row>
    <row r="1100">
      <c r="A1100" s="23">
        <v>1097.0</v>
      </c>
      <c r="B1100" s="10" t="s">
        <v>1799</v>
      </c>
      <c r="C1100" s="18">
        <v>43650.78025462963</v>
      </c>
      <c r="D1100" s="18">
        <v>43661.629594907405</v>
      </c>
      <c r="E1100" s="10" t="s">
        <v>39</v>
      </c>
      <c r="F1100" s="23">
        <v>11.0</v>
      </c>
      <c r="G1100" s="23">
        <v>1482.0</v>
      </c>
      <c r="H1100" s="23">
        <v>59.0</v>
      </c>
      <c r="I1100" s="23">
        <v>117.0</v>
      </c>
      <c r="J1100" s="23">
        <v>17.0</v>
      </c>
      <c r="K1100" s="23">
        <v>95.0</v>
      </c>
      <c r="L1100" s="23">
        <v>141400.0</v>
      </c>
      <c r="M1100" s="23">
        <v>0.0</v>
      </c>
      <c r="N1100" s="23">
        <v>800.0</v>
      </c>
      <c r="O1100" s="23">
        <v>350.0</v>
      </c>
      <c r="P1100" s="23">
        <v>4.0</v>
      </c>
      <c r="Q1100" s="23">
        <v>0.0</v>
      </c>
      <c r="R1100" s="23">
        <v>0.0</v>
      </c>
      <c r="S1100" s="23">
        <v>141400.0</v>
      </c>
      <c r="T1100" s="23">
        <v>0.0</v>
      </c>
      <c r="U1100" s="10" t="s">
        <v>36</v>
      </c>
      <c r="V1100" s="10" t="s">
        <v>36</v>
      </c>
      <c r="W1100" s="5"/>
      <c r="X1100" s="27">
        <f t="shared" si="3"/>
        <v>229</v>
      </c>
      <c r="Y1100" s="28">
        <f t="shared" si="4"/>
        <v>0.1687615741</v>
      </c>
      <c r="Z1100" s="27" t="str">
        <f t="shared" si="5"/>
        <v/>
      </c>
    </row>
    <row r="1101">
      <c r="A1101" s="23">
        <v>1098.0</v>
      </c>
      <c r="B1101" s="10" t="s">
        <v>1800</v>
      </c>
      <c r="C1101" s="18">
        <v>41449.807962962965</v>
      </c>
      <c r="D1101" s="18">
        <v>43661.66388888889</v>
      </c>
      <c r="E1101" s="10" t="s">
        <v>35</v>
      </c>
      <c r="F1101" s="23">
        <v>21.0</v>
      </c>
      <c r="G1101" s="23">
        <v>1482.0</v>
      </c>
      <c r="H1101" s="23">
        <v>45.0</v>
      </c>
      <c r="I1101" s="23">
        <v>1153.0</v>
      </c>
      <c r="J1101" s="23">
        <v>83.0</v>
      </c>
      <c r="K1101" s="23">
        <v>981.0</v>
      </c>
      <c r="L1101" s="23">
        <v>15478.0</v>
      </c>
      <c r="M1101" s="23">
        <v>0.0</v>
      </c>
      <c r="N1101" s="23">
        <v>1042.0</v>
      </c>
      <c r="O1101" s="23">
        <v>184.0</v>
      </c>
      <c r="P1101" s="23">
        <v>1.0</v>
      </c>
      <c r="Q1101" s="23">
        <v>0.0</v>
      </c>
      <c r="R1101" s="23">
        <v>4.0</v>
      </c>
      <c r="S1101" s="23">
        <v>15478.0</v>
      </c>
      <c r="T1101" s="23">
        <v>0.0</v>
      </c>
      <c r="U1101" s="23">
        <v>1751.0</v>
      </c>
      <c r="V1101" s="23">
        <v>21.0</v>
      </c>
      <c r="W1101" s="5"/>
      <c r="X1101" s="27">
        <f t="shared" si="3"/>
        <v>2217</v>
      </c>
      <c r="Y1101" s="28">
        <f t="shared" si="4"/>
        <v>0.1344675926</v>
      </c>
      <c r="Z1101" s="27" t="str">
        <f t="shared" si="5"/>
        <v/>
      </c>
    </row>
    <row r="1102">
      <c r="A1102" s="23">
        <v>1099.0</v>
      </c>
      <c r="B1102" s="10" t="s">
        <v>1801</v>
      </c>
      <c r="C1102" s="18">
        <v>42887.29754629629</v>
      </c>
      <c r="D1102" s="18">
        <v>43658.77024305556</v>
      </c>
      <c r="E1102" s="10" t="s">
        <v>39</v>
      </c>
      <c r="F1102" s="23">
        <v>0.0</v>
      </c>
      <c r="G1102" s="23">
        <v>1481.0</v>
      </c>
      <c r="H1102" s="23">
        <v>109.0</v>
      </c>
      <c r="I1102" s="23">
        <v>58.0</v>
      </c>
      <c r="J1102" s="23">
        <v>2.0</v>
      </c>
      <c r="K1102" s="23">
        <v>36.0</v>
      </c>
      <c r="L1102" s="23">
        <v>19789.0</v>
      </c>
      <c r="M1102" s="23">
        <v>0.0</v>
      </c>
      <c r="N1102" s="10" t="s">
        <v>36</v>
      </c>
      <c r="O1102" s="10" t="s">
        <v>36</v>
      </c>
      <c r="P1102" s="23">
        <v>0.0</v>
      </c>
      <c r="Q1102" s="23">
        <v>0.0</v>
      </c>
      <c r="R1102" s="23">
        <v>0.0</v>
      </c>
      <c r="S1102" s="10" t="s">
        <v>36</v>
      </c>
      <c r="T1102" s="10" t="s">
        <v>36</v>
      </c>
      <c r="U1102" s="23">
        <v>1535.0</v>
      </c>
      <c r="V1102" s="10" t="s">
        <v>36</v>
      </c>
      <c r="W1102" s="5"/>
      <c r="X1102" s="27">
        <f t="shared" si="3"/>
        <v>96</v>
      </c>
      <c r="Y1102" s="28">
        <f t="shared" si="4"/>
        <v>3.028113426</v>
      </c>
      <c r="Z1102" s="27" t="str">
        <f t="shared" si="5"/>
        <v/>
      </c>
    </row>
    <row r="1103">
      <c r="A1103" s="23">
        <v>1100.0</v>
      </c>
      <c r="B1103" s="10" t="s">
        <v>436</v>
      </c>
      <c r="C1103" s="18">
        <v>43011.51615740741</v>
      </c>
      <c r="D1103" s="18">
        <v>43661.62127314815</v>
      </c>
      <c r="E1103" s="10" t="s">
        <v>39</v>
      </c>
      <c r="F1103" s="23">
        <v>4.0</v>
      </c>
      <c r="G1103" s="23">
        <v>1480.0</v>
      </c>
      <c r="H1103" s="23">
        <v>65.0</v>
      </c>
      <c r="I1103" s="23">
        <v>308.0</v>
      </c>
      <c r="J1103" s="23">
        <v>9.0</v>
      </c>
      <c r="K1103" s="23">
        <v>184.0</v>
      </c>
      <c r="L1103" s="23">
        <v>10568.0</v>
      </c>
      <c r="M1103" s="23">
        <v>0.0</v>
      </c>
      <c r="N1103" s="10" t="s">
        <v>36</v>
      </c>
      <c r="O1103" s="10" t="s">
        <v>36</v>
      </c>
      <c r="P1103" s="23">
        <v>0.0</v>
      </c>
      <c r="Q1103" s="23">
        <v>0.0</v>
      </c>
      <c r="R1103" s="23">
        <v>0.0</v>
      </c>
      <c r="S1103" s="10" t="s">
        <v>36</v>
      </c>
      <c r="T1103" s="10" t="s">
        <v>36</v>
      </c>
      <c r="U1103" s="23">
        <v>1673.0</v>
      </c>
      <c r="V1103" s="23">
        <v>15.0</v>
      </c>
      <c r="W1103" s="5"/>
      <c r="X1103" s="27">
        <f t="shared" si="3"/>
        <v>501</v>
      </c>
      <c r="Y1103" s="28">
        <f t="shared" si="4"/>
        <v>0.1770833333</v>
      </c>
      <c r="Z1103" s="27" t="str">
        <f t="shared" si="5"/>
        <v>SI</v>
      </c>
    </row>
    <row r="1104">
      <c r="A1104" s="23">
        <v>1101.0</v>
      </c>
      <c r="B1104" s="10" t="s">
        <v>1802</v>
      </c>
      <c r="C1104" s="18">
        <v>42894.14670138889</v>
      </c>
      <c r="D1104" s="18">
        <v>43661.45894675926</v>
      </c>
      <c r="E1104" s="10" t="s">
        <v>39</v>
      </c>
      <c r="F1104" s="23">
        <v>0.0</v>
      </c>
      <c r="G1104" s="23">
        <v>1480.0</v>
      </c>
      <c r="H1104" s="23">
        <v>116.0</v>
      </c>
      <c r="I1104" s="23">
        <v>475.0</v>
      </c>
      <c r="J1104" s="23">
        <v>16.0</v>
      </c>
      <c r="K1104" s="23">
        <v>375.0</v>
      </c>
      <c r="L1104" s="23">
        <v>16779.0</v>
      </c>
      <c r="M1104" s="23">
        <v>0.0</v>
      </c>
      <c r="N1104" s="23">
        <v>1601.0</v>
      </c>
      <c r="O1104" s="23">
        <v>224.0</v>
      </c>
      <c r="P1104" s="23">
        <v>4.0</v>
      </c>
      <c r="Q1104" s="23">
        <v>0.0</v>
      </c>
      <c r="R1104" s="23">
        <v>1.0</v>
      </c>
      <c r="S1104" s="23">
        <v>16779.0</v>
      </c>
      <c r="T1104" s="23">
        <v>0.0</v>
      </c>
      <c r="U1104" s="23">
        <v>2020.0</v>
      </c>
      <c r="V1104" s="23">
        <v>24.0</v>
      </c>
      <c r="W1104" s="5"/>
      <c r="X1104" s="27">
        <f t="shared" si="3"/>
        <v>866</v>
      </c>
      <c r="Y1104" s="28">
        <f t="shared" si="4"/>
        <v>0.3394097222</v>
      </c>
      <c r="Z1104" s="27" t="str">
        <f t="shared" si="5"/>
        <v/>
      </c>
    </row>
    <row r="1105">
      <c r="A1105" s="23">
        <v>1102.0</v>
      </c>
      <c r="B1105" s="10" t="s">
        <v>160</v>
      </c>
      <c r="C1105" s="18">
        <v>40254.89572916667</v>
      </c>
      <c r="D1105" s="18">
        <v>43659.438368055555</v>
      </c>
      <c r="E1105" s="10" t="s">
        <v>39</v>
      </c>
      <c r="F1105" s="23">
        <v>10.0</v>
      </c>
      <c r="G1105" s="23">
        <v>1479.0</v>
      </c>
      <c r="H1105" s="23">
        <v>71.0</v>
      </c>
      <c r="I1105" s="23">
        <v>768.0</v>
      </c>
      <c r="J1105" s="23">
        <v>116.0</v>
      </c>
      <c r="K1105" s="23">
        <v>632.0</v>
      </c>
      <c r="L1105" s="23">
        <v>57590.0</v>
      </c>
      <c r="M1105" s="23">
        <v>20.59</v>
      </c>
      <c r="N1105" s="23">
        <v>1462.0</v>
      </c>
      <c r="O1105" s="23">
        <v>94.0</v>
      </c>
      <c r="P1105" s="23">
        <v>34.0</v>
      </c>
      <c r="Q1105" s="23">
        <v>3.0</v>
      </c>
      <c r="R1105" s="23">
        <v>28.0</v>
      </c>
      <c r="S1105" s="23">
        <v>57590.0</v>
      </c>
      <c r="T1105" s="23">
        <v>20.59</v>
      </c>
      <c r="U1105" s="23">
        <v>1586.0</v>
      </c>
      <c r="V1105" s="10" t="s">
        <v>36</v>
      </c>
      <c r="W1105" s="5"/>
      <c r="X1105" s="27">
        <f t="shared" si="3"/>
        <v>1516</v>
      </c>
      <c r="Y1105" s="28">
        <f t="shared" si="4"/>
        <v>2.359988426</v>
      </c>
      <c r="Z1105" s="27" t="str">
        <f t="shared" si="5"/>
        <v>SI</v>
      </c>
    </row>
    <row r="1106">
      <c r="A1106" s="23">
        <v>1103.0</v>
      </c>
      <c r="B1106" s="10" t="s">
        <v>1803</v>
      </c>
      <c r="C1106" s="18">
        <v>43649.61819444445</v>
      </c>
      <c r="D1106" s="18">
        <v>43661.721817129626</v>
      </c>
      <c r="E1106" s="10" t="s">
        <v>35</v>
      </c>
      <c r="F1106" s="23">
        <v>0.0</v>
      </c>
      <c r="G1106" s="23">
        <v>1479.0</v>
      </c>
      <c r="H1106" s="23">
        <v>64.0</v>
      </c>
      <c r="I1106" s="23">
        <v>115.0</v>
      </c>
      <c r="J1106" s="23">
        <v>11.0</v>
      </c>
      <c r="K1106" s="23">
        <v>58.0</v>
      </c>
      <c r="L1106" s="23">
        <v>14228.0</v>
      </c>
      <c r="M1106" s="23">
        <v>0.0</v>
      </c>
      <c r="N1106" s="10" t="s">
        <v>36</v>
      </c>
      <c r="O1106" s="10" t="s">
        <v>36</v>
      </c>
      <c r="P1106" s="23">
        <v>0.0</v>
      </c>
      <c r="Q1106" s="23">
        <v>0.0</v>
      </c>
      <c r="R1106" s="23">
        <v>0.0</v>
      </c>
      <c r="S1106" s="10" t="s">
        <v>36</v>
      </c>
      <c r="T1106" s="10" t="s">
        <v>36</v>
      </c>
      <c r="U1106" s="23">
        <v>1411.0</v>
      </c>
      <c r="V1106" s="23">
        <v>12.0</v>
      </c>
      <c r="W1106" s="5"/>
      <c r="X1106" s="27">
        <f t="shared" si="3"/>
        <v>184</v>
      </c>
      <c r="Y1106" s="28">
        <f t="shared" si="4"/>
        <v>0.07653935185</v>
      </c>
      <c r="Z1106" s="27" t="str">
        <f t="shared" si="5"/>
        <v/>
      </c>
    </row>
    <row r="1107">
      <c r="A1107" s="23">
        <v>1104.0</v>
      </c>
      <c r="B1107" s="10" t="s">
        <v>1804</v>
      </c>
      <c r="C1107" s="18">
        <v>43588.24984953704</v>
      </c>
      <c r="D1107" s="18">
        <v>43661.72114583333</v>
      </c>
      <c r="E1107" s="10" t="s">
        <v>39</v>
      </c>
      <c r="F1107" s="23">
        <v>17.0</v>
      </c>
      <c r="G1107" s="23">
        <v>1478.0</v>
      </c>
      <c r="H1107" s="23">
        <v>61.0</v>
      </c>
      <c r="I1107" s="23">
        <v>209.0</v>
      </c>
      <c r="J1107" s="23">
        <v>13.0</v>
      </c>
      <c r="K1107" s="23">
        <v>140.0</v>
      </c>
      <c r="L1107" s="23">
        <v>48615.0</v>
      </c>
      <c r="M1107" s="23">
        <v>0.0</v>
      </c>
      <c r="N1107" s="23">
        <v>1254.0</v>
      </c>
      <c r="O1107" s="23">
        <v>155.0</v>
      </c>
      <c r="P1107" s="23">
        <v>5.0</v>
      </c>
      <c r="Q1107" s="23">
        <v>2.0</v>
      </c>
      <c r="R1107" s="23">
        <v>5.0</v>
      </c>
      <c r="S1107" s="23">
        <v>48615.0</v>
      </c>
      <c r="T1107" s="23">
        <v>0.0</v>
      </c>
      <c r="U1107" s="23">
        <v>1842.0</v>
      </c>
      <c r="V1107" s="23">
        <v>26.0</v>
      </c>
      <c r="W1107" s="5"/>
      <c r="X1107" s="27">
        <f t="shared" si="3"/>
        <v>362</v>
      </c>
      <c r="Y1107" s="28">
        <f t="shared" si="4"/>
        <v>0.07721064815</v>
      </c>
      <c r="Z1107" s="27" t="str">
        <f t="shared" si="5"/>
        <v/>
      </c>
    </row>
    <row r="1108">
      <c r="A1108" s="23">
        <v>1105.0</v>
      </c>
      <c r="B1108" s="10" t="s">
        <v>1805</v>
      </c>
      <c r="C1108" s="18">
        <v>41531.59855324074</v>
      </c>
      <c r="D1108" s="18">
        <v>43661.57738425926</v>
      </c>
      <c r="E1108" s="10" t="s">
        <v>35</v>
      </c>
      <c r="F1108" s="23">
        <v>0.0</v>
      </c>
      <c r="G1108" s="23">
        <v>1478.0</v>
      </c>
      <c r="H1108" s="23">
        <v>88.0</v>
      </c>
      <c r="I1108" s="23">
        <v>11.0</v>
      </c>
      <c r="J1108" s="23">
        <v>1.0</v>
      </c>
      <c r="K1108" s="23">
        <v>31.0</v>
      </c>
      <c r="L1108" s="23">
        <v>10590.0</v>
      </c>
      <c r="M1108" s="23">
        <v>0.0</v>
      </c>
      <c r="N1108" s="23">
        <v>1438.0</v>
      </c>
      <c r="O1108" s="23">
        <v>153.0</v>
      </c>
      <c r="P1108" s="23">
        <v>5.0</v>
      </c>
      <c r="Q1108" s="23">
        <v>0.0</v>
      </c>
      <c r="R1108" s="23">
        <v>3.0</v>
      </c>
      <c r="S1108" s="23">
        <v>10590.0</v>
      </c>
      <c r="T1108" s="23">
        <v>0.0</v>
      </c>
      <c r="U1108" s="23">
        <v>1787.0</v>
      </c>
      <c r="V1108" s="23">
        <v>25.0</v>
      </c>
      <c r="W1108" s="5"/>
      <c r="X1108" s="27">
        <f t="shared" si="3"/>
        <v>43</v>
      </c>
      <c r="Y1108" s="28">
        <f t="shared" si="4"/>
        <v>0.2209722222</v>
      </c>
      <c r="Z1108" s="27" t="str">
        <f t="shared" si="5"/>
        <v/>
      </c>
    </row>
    <row r="1109">
      <c r="A1109" s="23">
        <v>1106.0</v>
      </c>
      <c r="B1109" s="10" t="s">
        <v>1806</v>
      </c>
      <c r="C1109" s="18">
        <v>40477.47054398148</v>
      </c>
      <c r="D1109" s="18">
        <v>43661.709027777775</v>
      </c>
      <c r="E1109" s="10" t="s">
        <v>39</v>
      </c>
      <c r="F1109" s="23">
        <v>4.0</v>
      </c>
      <c r="G1109" s="23">
        <v>1477.0</v>
      </c>
      <c r="H1109" s="23">
        <v>131.0</v>
      </c>
      <c r="I1109" s="23">
        <v>170.0</v>
      </c>
      <c r="J1109" s="23">
        <v>14.0</v>
      </c>
      <c r="K1109" s="23">
        <v>173.0</v>
      </c>
      <c r="L1109" s="23">
        <v>38403.0</v>
      </c>
      <c r="M1109" s="23">
        <v>75.0</v>
      </c>
      <c r="N1109" s="10" t="s">
        <v>36</v>
      </c>
      <c r="O1109" s="10" t="s">
        <v>36</v>
      </c>
      <c r="P1109" s="23">
        <v>0.0</v>
      </c>
      <c r="Q1109" s="23">
        <v>0.0</v>
      </c>
      <c r="R1109" s="23">
        <v>0.0</v>
      </c>
      <c r="S1109" s="10" t="s">
        <v>36</v>
      </c>
      <c r="T1109" s="10" t="s">
        <v>36</v>
      </c>
      <c r="U1109" s="23">
        <v>2168.0</v>
      </c>
      <c r="V1109" s="10" t="s">
        <v>36</v>
      </c>
      <c r="W1109" s="5"/>
      <c r="X1109" s="27">
        <f t="shared" si="3"/>
        <v>357</v>
      </c>
      <c r="Y1109" s="28">
        <f t="shared" si="4"/>
        <v>0.0893287037</v>
      </c>
      <c r="Z1109" s="27" t="str">
        <f t="shared" si="5"/>
        <v/>
      </c>
    </row>
    <row r="1110">
      <c r="A1110" s="23">
        <v>1107.0</v>
      </c>
      <c r="B1110" s="10" t="s">
        <v>1807</v>
      </c>
      <c r="C1110" s="18">
        <v>42845.73611111111</v>
      </c>
      <c r="D1110" s="18">
        <v>43661.477951388886</v>
      </c>
      <c r="E1110" s="10" t="s">
        <v>39</v>
      </c>
      <c r="F1110" s="23">
        <v>94.0</v>
      </c>
      <c r="G1110" s="23">
        <v>1477.0</v>
      </c>
      <c r="H1110" s="23">
        <v>40.0</v>
      </c>
      <c r="I1110" s="23">
        <v>1678.0</v>
      </c>
      <c r="J1110" s="23">
        <v>229.0</v>
      </c>
      <c r="K1110" s="23">
        <v>1255.0</v>
      </c>
      <c r="L1110" s="23">
        <v>18519.0</v>
      </c>
      <c r="M1110" s="23">
        <v>0.0</v>
      </c>
      <c r="N1110" s="23">
        <v>1171.0</v>
      </c>
      <c r="O1110" s="23">
        <v>77.0</v>
      </c>
      <c r="P1110" s="23">
        <v>36.0</v>
      </c>
      <c r="Q1110" s="23">
        <v>6.0</v>
      </c>
      <c r="R1110" s="23">
        <v>45.0</v>
      </c>
      <c r="S1110" s="23">
        <v>18519.0</v>
      </c>
      <c r="T1110" s="23">
        <v>0.0</v>
      </c>
      <c r="U1110" s="23">
        <v>1193.0</v>
      </c>
      <c r="V1110" s="23">
        <v>10.0</v>
      </c>
      <c r="W1110" s="5"/>
      <c r="X1110" s="27">
        <f t="shared" si="3"/>
        <v>3162</v>
      </c>
      <c r="Y1110" s="28">
        <f t="shared" si="4"/>
        <v>0.3204050926</v>
      </c>
      <c r="Z1110" s="27" t="str">
        <f t="shared" si="5"/>
        <v/>
      </c>
    </row>
    <row r="1111">
      <c r="A1111" s="23">
        <v>1108.0</v>
      </c>
      <c r="B1111" s="10" t="s">
        <v>1808</v>
      </c>
      <c r="C1111" s="18">
        <v>42220.48903935185</v>
      </c>
      <c r="D1111" s="18">
        <v>43661.766064814816</v>
      </c>
      <c r="E1111" s="10" t="s">
        <v>35</v>
      </c>
      <c r="F1111" s="23">
        <v>3.0</v>
      </c>
      <c r="G1111" s="23">
        <v>1477.0</v>
      </c>
      <c r="H1111" s="23">
        <v>61.0</v>
      </c>
      <c r="I1111" s="23">
        <v>470.0</v>
      </c>
      <c r="J1111" s="23">
        <v>80.0</v>
      </c>
      <c r="K1111" s="23">
        <v>322.0</v>
      </c>
      <c r="L1111" s="23">
        <v>39117.0</v>
      </c>
      <c r="M1111" s="23">
        <v>0.0</v>
      </c>
      <c r="N1111" s="23">
        <v>1542.0</v>
      </c>
      <c r="O1111" s="23">
        <v>118.0</v>
      </c>
      <c r="P1111" s="23">
        <v>39.0</v>
      </c>
      <c r="Q1111" s="23">
        <v>1.0</v>
      </c>
      <c r="R1111" s="23">
        <v>29.0</v>
      </c>
      <c r="S1111" s="23">
        <v>39117.0</v>
      </c>
      <c r="T1111" s="23">
        <v>0.0</v>
      </c>
      <c r="U1111" s="23">
        <v>1778.0</v>
      </c>
      <c r="V1111" s="10" t="s">
        <v>36</v>
      </c>
      <c r="W1111" s="5"/>
      <c r="X1111" s="27">
        <f t="shared" si="3"/>
        <v>872</v>
      </c>
      <c r="Y1111" s="28">
        <f t="shared" si="4"/>
        <v>0.03229166666</v>
      </c>
      <c r="Z1111" s="27" t="str">
        <f t="shared" si="5"/>
        <v/>
      </c>
    </row>
    <row r="1112">
      <c r="A1112" s="23">
        <v>1109.0</v>
      </c>
      <c r="B1112" s="10" t="s">
        <v>1809</v>
      </c>
      <c r="C1112" s="18">
        <v>43651.88998842592</v>
      </c>
      <c r="D1112" s="18">
        <v>43659.78282407407</v>
      </c>
      <c r="E1112" s="10" t="s">
        <v>39</v>
      </c>
      <c r="F1112" s="23">
        <v>0.0</v>
      </c>
      <c r="G1112" s="23">
        <v>1476.0</v>
      </c>
      <c r="H1112" s="23">
        <v>118.0</v>
      </c>
      <c r="I1112" s="23">
        <v>49.0</v>
      </c>
      <c r="J1112" s="23">
        <v>1.0</v>
      </c>
      <c r="K1112" s="23">
        <v>17.0</v>
      </c>
      <c r="L1112" s="23">
        <v>11001.0</v>
      </c>
      <c r="M1112" s="23">
        <v>0.0</v>
      </c>
      <c r="N1112" s="10" t="s">
        <v>36</v>
      </c>
      <c r="O1112" s="10" t="s">
        <v>36</v>
      </c>
      <c r="P1112" s="23">
        <v>0.0</v>
      </c>
      <c r="Q1112" s="23">
        <v>0.0</v>
      </c>
      <c r="R1112" s="23">
        <v>0.0</v>
      </c>
      <c r="S1112" s="10" t="s">
        <v>36</v>
      </c>
      <c r="T1112" s="10" t="s">
        <v>36</v>
      </c>
      <c r="U1112" s="23">
        <v>1643.0</v>
      </c>
      <c r="V1112" s="10" t="s">
        <v>36</v>
      </c>
      <c r="W1112" s="5"/>
      <c r="X1112" s="27">
        <f t="shared" si="3"/>
        <v>67</v>
      </c>
      <c r="Y1112" s="28">
        <f t="shared" si="4"/>
        <v>2.015532407</v>
      </c>
      <c r="Z1112" s="27" t="str">
        <f t="shared" si="5"/>
        <v/>
      </c>
    </row>
    <row r="1113">
      <c r="A1113" s="23">
        <v>1110.0</v>
      </c>
      <c r="B1113" s="10" t="s">
        <v>1810</v>
      </c>
      <c r="C1113" s="18">
        <v>40795.8503125</v>
      </c>
      <c r="D1113" s="18">
        <v>43517.681342592594</v>
      </c>
      <c r="E1113" s="10" t="s">
        <v>39</v>
      </c>
      <c r="F1113" s="23">
        <v>0.0</v>
      </c>
      <c r="G1113" s="23">
        <v>1476.0</v>
      </c>
      <c r="H1113" s="23">
        <v>110.0</v>
      </c>
      <c r="I1113" s="23">
        <v>130.0</v>
      </c>
      <c r="J1113" s="23">
        <v>9.0</v>
      </c>
      <c r="K1113" s="23">
        <v>92.0</v>
      </c>
      <c r="L1113" s="23">
        <v>9895.0</v>
      </c>
      <c r="M1113" s="23">
        <v>0.0</v>
      </c>
      <c r="N1113" s="23">
        <v>1300.0</v>
      </c>
      <c r="O1113" s="23">
        <v>97.0</v>
      </c>
      <c r="P1113" s="23">
        <v>58.0</v>
      </c>
      <c r="Q1113" s="23">
        <v>0.0</v>
      </c>
      <c r="R1113" s="23">
        <v>28.0</v>
      </c>
      <c r="S1113" s="23">
        <v>9895.0</v>
      </c>
      <c r="T1113" s="23">
        <v>0.0</v>
      </c>
      <c r="U1113" s="23">
        <v>1379.0</v>
      </c>
      <c r="V1113" s="10" t="s">
        <v>36</v>
      </c>
      <c r="W1113" s="5"/>
      <c r="X1113" s="27">
        <f t="shared" si="3"/>
        <v>231</v>
      </c>
      <c r="Y1113" s="28">
        <f t="shared" si="4"/>
        <v>144.1170139</v>
      </c>
      <c r="Z1113" s="27" t="str">
        <f t="shared" si="5"/>
        <v/>
      </c>
    </row>
    <row r="1114">
      <c r="A1114" s="23">
        <v>1111.0</v>
      </c>
      <c r="B1114" s="10" t="s">
        <v>1811</v>
      </c>
      <c r="C1114" s="18">
        <v>42812.20377314815</v>
      </c>
      <c r="D1114" s="18">
        <v>43633.21962962963</v>
      </c>
      <c r="E1114" s="10" t="s">
        <v>35</v>
      </c>
      <c r="F1114" s="23">
        <v>0.0</v>
      </c>
      <c r="G1114" s="23">
        <v>1476.0</v>
      </c>
      <c r="H1114" s="23">
        <v>65.0</v>
      </c>
      <c r="I1114" s="23">
        <v>293.0</v>
      </c>
      <c r="J1114" s="23">
        <v>32.0</v>
      </c>
      <c r="K1114" s="23">
        <v>276.0</v>
      </c>
      <c r="L1114" s="23">
        <v>16954.0</v>
      </c>
      <c r="M1114" s="23">
        <v>100.0</v>
      </c>
      <c r="N1114" s="23">
        <v>1390.0</v>
      </c>
      <c r="O1114" s="23">
        <v>113.0</v>
      </c>
      <c r="P1114" s="23">
        <v>29.0</v>
      </c>
      <c r="Q1114" s="23">
        <v>4.0</v>
      </c>
      <c r="R1114" s="23">
        <v>22.0</v>
      </c>
      <c r="S1114" s="23">
        <v>16954.0</v>
      </c>
      <c r="T1114" s="23">
        <v>100.0</v>
      </c>
      <c r="U1114" s="23">
        <v>1541.0</v>
      </c>
      <c r="V1114" s="10" t="s">
        <v>36</v>
      </c>
      <c r="W1114" s="5"/>
      <c r="X1114" s="27">
        <f t="shared" si="3"/>
        <v>601</v>
      </c>
      <c r="Y1114" s="28">
        <f t="shared" si="4"/>
        <v>28.57872685</v>
      </c>
      <c r="Z1114" s="27" t="str">
        <f t="shared" si="5"/>
        <v/>
      </c>
    </row>
    <row r="1115">
      <c r="A1115" s="23">
        <v>1112.0</v>
      </c>
      <c r="B1115" s="10" t="s">
        <v>1812</v>
      </c>
      <c r="C1115" s="18">
        <v>42934.70885416667</v>
      </c>
      <c r="D1115" s="18">
        <v>43658.73116898148</v>
      </c>
      <c r="E1115" s="10" t="s">
        <v>39</v>
      </c>
      <c r="F1115" s="23">
        <v>0.0</v>
      </c>
      <c r="G1115" s="23">
        <v>1476.0</v>
      </c>
      <c r="H1115" s="23">
        <v>136.0</v>
      </c>
      <c r="I1115" s="23">
        <v>45.0</v>
      </c>
      <c r="J1115" s="23">
        <v>2.0</v>
      </c>
      <c r="K1115" s="23">
        <v>45.0</v>
      </c>
      <c r="L1115" s="23">
        <v>32227.0</v>
      </c>
      <c r="M1115" s="23">
        <v>0.0</v>
      </c>
      <c r="N1115" s="23">
        <v>1083.0</v>
      </c>
      <c r="O1115" s="23">
        <v>286.0</v>
      </c>
      <c r="P1115" s="23">
        <v>0.0</v>
      </c>
      <c r="Q1115" s="23">
        <v>0.0</v>
      </c>
      <c r="R1115" s="23">
        <v>1.0</v>
      </c>
      <c r="S1115" s="23">
        <v>32227.0</v>
      </c>
      <c r="T1115" s="23">
        <v>0.0</v>
      </c>
      <c r="U1115" s="23">
        <v>1201.0</v>
      </c>
      <c r="V1115" s="10" t="s">
        <v>36</v>
      </c>
      <c r="W1115" s="5"/>
      <c r="X1115" s="27">
        <f t="shared" si="3"/>
        <v>92</v>
      </c>
      <c r="Y1115" s="28">
        <f t="shared" si="4"/>
        <v>3.0671875</v>
      </c>
      <c r="Z1115" s="27" t="str">
        <f t="shared" si="5"/>
        <v/>
      </c>
    </row>
    <row r="1116">
      <c r="A1116" s="23">
        <v>1113.0</v>
      </c>
      <c r="B1116" s="10" t="s">
        <v>235</v>
      </c>
      <c r="C1116" s="18">
        <v>40987.503599537034</v>
      </c>
      <c r="D1116" s="18">
        <v>43661.72605324074</v>
      </c>
      <c r="E1116" s="10" t="s">
        <v>39</v>
      </c>
      <c r="F1116" s="23">
        <v>12.0</v>
      </c>
      <c r="G1116" s="23">
        <v>1475.0</v>
      </c>
      <c r="H1116" s="23">
        <v>72.0</v>
      </c>
      <c r="I1116" s="23">
        <v>321.0</v>
      </c>
      <c r="J1116" s="23">
        <v>25.0</v>
      </c>
      <c r="K1116" s="23">
        <v>261.0</v>
      </c>
      <c r="L1116" s="23">
        <v>68026.0</v>
      </c>
      <c r="M1116" s="23">
        <v>4.55</v>
      </c>
      <c r="N1116" s="10" t="s">
        <v>36</v>
      </c>
      <c r="O1116" s="10" t="s">
        <v>36</v>
      </c>
      <c r="P1116" s="23">
        <v>0.0</v>
      </c>
      <c r="Q1116" s="23">
        <v>0.0</v>
      </c>
      <c r="R1116" s="23">
        <v>0.0</v>
      </c>
      <c r="S1116" s="10" t="s">
        <v>36</v>
      </c>
      <c r="T1116" s="10" t="s">
        <v>36</v>
      </c>
      <c r="U1116" s="23">
        <v>1551.0</v>
      </c>
      <c r="V1116" s="10" t="s">
        <v>36</v>
      </c>
      <c r="W1116" s="5"/>
      <c r="X1116" s="27">
        <f t="shared" si="3"/>
        <v>607</v>
      </c>
      <c r="Y1116" s="28">
        <f t="shared" si="4"/>
        <v>0.07230324074</v>
      </c>
      <c r="Z1116" s="27" t="str">
        <f t="shared" si="5"/>
        <v>SI</v>
      </c>
    </row>
    <row r="1117">
      <c r="A1117" s="23">
        <v>1114.0</v>
      </c>
      <c r="B1117" s="10" t="s">
        <v>1813</v>
      </c>
      <c r="C1117" s="18">
        <v>43402.73693287037</v>
      </c>
      <c r="D1117" s="18">
        <v>43661.70792824074</v>
      </c>
      <c r="E1117" s="10" t="s">
        <v>39</v>
      </c>
      <c r="F1117" s="23">
        <v>29.0</v>
      </c>
      <c r="G1117" s="23">
        <v>1475.0</v>
      </c>
      <c r="H1117" s="23">
        <v>43.0</v>
      </c>
      <c r="I1117" s="23">
        <v>332.0</v>
      </c>
      <c r="J1117" s="23">
        <v>31.0</v>
      </c>
      <c r="K1117" s="23">
        <v>255.0</v>
      </c>
      <c r="L1117" s="23">
        <v>6732.0</v>
      </c>
      <c r="M1117" s="23">
        <v>0.0</v>
      </c>
      <c r="N1117" s="10" t="s">
        <v>36</v>
      </c>
      <c r="O1117" s="10" t="s">
        <v>36</v>
      </c>
      <c r="P1117" s="23">
        <v>0.0</v>
      </c>
      <c r="Q1117" s="23">
        <v>0.0</v>
      </c>
      <c r="R1117" s="23">
        <v>0.0</v>
      </c>
      <c r="S1117" s="10" t="s">
        <v>36</v>
      </c>
      <c r="T1117" s="10" t="s">
        <v>36</v>
      </c>
      <c r="U1117" s="23">
        <v>1570.0</v>
      </c>
      <c r="V1117" s="23">
        <v>22.0</v>
      </c>
      <c r="W1117" s="5"/>
      <c r="X1117" s="27">
        <f t="shared" si="3"/>
        <v>618</v>
      </c>
      <c r="Y1117" s="28">
        <f t="shared" si="4"/>
        <v>0.09042824074</v>
      </c>
      <c r="Z1117" s="27" t="str">
        <f t="shared" si="5"/>
        <v/>
      </c>
    </row>
    <row r="1118">
      <c r="A1118" s="23">
        <v>1115.0</v>
      </c>
      <c r="B1118" s="10" t="s">
        <v>358</v>
      </c>
      <c r="C1118" s="18">
        <v>42901.4002662037</v>
      </c>
      <c r="D1118" s="18">
        <v>43661.756574074076</v>
      </c>
      <c r="E1118" s="10" t="s">
        <v>39</v>
      </c>
      <c r="F1118" s="23">
        <v>14.0</v>
      </c>
      <c r="G1118" s="23">
        <v>1475.0</v>
      </c>
      <c r="H1118" s="23">
        <v>51.0</v>
      </c>
      <c r="I1118" s="23">
        <v>437.0</v>
      </c>
      <c r="J1118" s="23">
        <v>35.0</v>
      </c>
      <c r="K1118" s="23">
        <v>348.0</v>
      </c>
      <c r="L1118" s="23">
        <v>12191.0</v>
      </c>
      <c r="M1118" s="23">
        <v>1.08</v>
      </c>
      <c r="N1118" s="23">
        <v>1520.0</v>
      </c>
      <c r="O1118" s="23">
        <v>83.0</v>
      </c>
      <c r="P1118" s="23">
        <v>100.0</v>
      </c>
      <c r="Q1118" s="23">
        <v>11.0</v>
      </c>
      <c r="R1118" s="23">
        <v>64.0</v>
      </c>
      <c r="S1118" s="23">
        <v>12191.0</v>
      </c>
      <c r="T1118" s="23">
        <v>1.08</v>
      </c>
      <c r="U1118" s="23">
        <v>2022.0</v>
      </c>
      <c r="V1118" s="23">
        <v>22.0</v>
      </c>
      <c r="W1118" s="5"/>
      <c r="X1118" s="27">
        <f t="shared" si="3"/>
        <v>820</v>
      </c>
      <c r="Y1118" s="28">
        <f t="shared" si="4"/>
        <v>0.0417824074</v>
      </c>
      <c r="Z1118" s="27" t="str">
        <f t="shared" si="5"/>
        <v>SI</v>
      </c>
    </row>
    <row r="1119">
      <c r="A1119" s="23">
        <v>1116.0</v>
      </c>
      <c r="B1119" s="10" t="s">
        <v>1814</v>
      </c>
      <c r="C1119" s="18">
        <v>42968.35896990741</v>
      </c>
      <c r="D1119" s="18">
        <v>43631.50098379629</v>
      </c>
      <c r="E1119" s="10" t="s">
        <v>39</v>
      </c>
      <c r="F1119" s="23">
        <v>0.0</v>
      </c>
      <c r="G1119" s="23">
        <v>1475.0</v>
      </c>
      <c r="H1119" s="23">
        <v>65.0</v>
      </c>
      <c r="I1119" s="23">
        <v>80.0</v>
      </c>
      <c r="J1119" s="23">
        <v>3.0</v>
      </c>
      <c r="K1119" s="23">
        <v>63.0</v>
      </c>
      <c r="L1119" s="23">
        <v>22403.0</v>
      </c>
      <c r="M1119" s="23">
        <v>0.0</v>
      </c>
      <c r="N1119" s="23">
        <v>1153.0</v>
      </c>
      <c r="O1119" s="23">
        <v>240.0</v>
      </c>
      <c r="P1119" s="23">
        <v>1.0</v>
      </c>
      <c r="Q1119" s="23">
        <v>1.0</v>
      </c>
      <c r="R1119" s="23">
        <v>0.0</v>
      </c>
      <c r="S1119" s="23">
        <v>22403.0</v>
      </c>
      <c r="T1119" s="23">
        <v>0.0</v>
      </c>
      <c r="U1119" s="23">
        <v>2138.0</v>
      </c>
      <c r="V1119" s="10" t="s">
        <v>36</v>
      </c>
      <c r="W1119" s="5"/>
      <c r="X1119" s="27">
        <f t="shared" si="3"/>
        <v>146</v>
      </c>
      <c r="Y1119" s="28">
        <f t="shared" si="4"/>
        <v>30.29737269</v>
      </c>
      <c r="Z1119" s="27" t="str">
        <f t="shared" si="5"/>
        <v/>
      </c>
    </row>
    <row r="1120">
      <c r="A1120" s="23">
        <v>1117.0</v>
      </c>
      <c r="B1120" s="10" t="s">
        <v>1815</v>
      </c>
      <c r="C1120" s="18">
        <v>43656.763136574074</v>
      </c>
      <c r="D1120" s="18">
        <v>43661.683217592596</v>
      </c>
      <c r="E1120" s="10" t="s">
        <v>39</v>
      </c>
      <c r="F1120" s="23">
        <v>2.0</v>
      </c>
      <c r="G1120" s="23">
        <v>1474.0</v>
      </c>
      <c r="H1120" s="23">
        <v>105.0</v>
      </c>
      <c r="I1120" s="23">
        <v>13.0</v>
      </c>
      <c r="J1120" s="23">
        <v>1.0</v>
      </c>
      <c r="K1120" s="23">
        <v>6.0</v>
      </c>
      <c r="L1120" s="23">
        <v>8879.0</v>
      </c>
      <c r="M1120" s="23">
        <v>0.0</v>
      </c>
      <c r="N1120" s="10" t="s">
        <v>36</v>
      </c>
      <c r="O1120" s="10" t="s">
        <v>36</v>
      </c>
      <c r="P1120" s="23">
        <v>0.0</v>
      </c>
      <c r="Q1120" s="23">
        <v>0.0</v>
      </c>
      <c r="R1120" s="23">
        <v>0.0</v>
      </c>
      <c r="S1120" s="10" t="s">
        <v>36</v>
      </c>
      <c r="T1120" s="10" t="s">
        <v>36</v>
      </c>
      <c r="U1120" s="23">
        <v>945.0</v>
      </c>
      <c r="V1120" s="23">
        <v>17.0</v>
      </c>
      <c r="W1120" s="5"/>
      <c r="X1120" s="27">
        <f t="shared" si="3"/>
        <v>20</v>
      </c>
      <c r="Y1120" s="28">
        <f t="shared" si="4"/>
        <v>0.1151388889</v>
      </c>
      <c r="Z1120" s="27" t="str">
        <f t="shared" si="5"/>
        <v/>
      </c>
    </row>
    <row r="1121">
      <c r="A1121" s="23">
        <v>1118.0</v>
      </c>
      <c r="B1121" s="10" t="s">
        <v>1816</v>
      </c>
      <c r="C1121" s="18">
        <v>42868.07262731482</v>
      </c>
      <c r="D1121" s="18">
        <v>43655.809432870374</v>
      </c>
      <c r="E1121" s="10" t="s">
        <v>39</v>
      </c>
      <c r="F1121" s="23">
        <v>0.0</v>
      </c>
      <c r="G1121" s="23">
        <v>1472.0</v>
      </c>
      <c r="H1121" s="23">
        <v>90.0</v>
      </c>
      <c r="I1121" s="23">
        <v>49.0</v>
      </c>
      <c r="J1121" s="23">
        <v>0.0</v>
      </c>
      <c r="K1121" s="23">
        <v>43.0</v>
      </c>
      <c r="L1121" s="23">
        <v>39808.0</v>
      </c>
      <c r="M1121" s="23">
        <v>0.0</v>
      </c>
      <c r="N1121" s="23">
        <v>951.0</v>
      </c>
      <c r="O1121" s="23">
        <v>178.0</v>
      </c>
      <c r="P1121" s="23">
        <v>2.0</v>
      </c>
      <c r="Q1121" s="23">
        <v>0.0</v>
      </c>
      <c r="R1121" s="23">
        <v>2.0</v>
      </c>
      <c r="S1121" s="23">
        <v>39808.0</v>
      </c>
      <c r="T1121" s="23">
        <v>0.0</v>
      </c>
      <c r="U1121" s="23">
        <v>1502.0</v>
      </c>
      <c r="V1121" s="10" t="s">
        <v>36</v>
      </c>
      <c r="W1121" s="5"/>
      <c r="X1121" s="27">
        <f t="shared" si="3"/>
        <v>92</v>
      </c>
      <c r="Y1121" s="28">
        <f t="shared" si="4"/>
        <v>5.988923611</v>
      </c>
      <c r="Z1121" s="27" t="str">
        <f t="shared" si="5"/>
        <v/>
      </c>
    </row>
    <row r="1122">
      <c r="A1122" s="23">
        <v>1119.0</v>
      </c>
      <c r="B1122" s="10" t="s">
        <v>1817</v>
      </c>
      <c r="C1122" s="18">
        <v>42818.89181712963</v>
      </c>
      <c r="D1122" s="18">
        <v>43661.6021875</v>
      </c>
      <c r="E1122" s="10" t="s">
        <v>39</v>
      </c>
      <c r="F1122" s="23">
        <v>30.0</v>
      </c>
      <c r="G1122" s="23">
        <v>1472.0</v>
      </c>
      <c r="H1122" s="23">
        <v>61.0</v>
      </c>
      <c r="I1122" s="23">
        <v>851.0</v>
      </c>
      <c r="J1122" s="23">
        <v>77.0</v>
      </c>
      <c r="K1122" s="23">
        <v>924.0</v>
      </c>
      <c r="L1122" s="23">
        <v>109271.0</v>
      </c>
      <c r="M1122" s="23">
        <v>0.0</v>
      </c>
      <c r="N1122" s="23">
        <v>1056.0</v>
      </c>
      <c r="O1122" s="23">
        <v>208.0</v>
      </c>
      <c r="P1122" s="23">
        <v>3.0</v>
      </c>
      <c r="Q1122" s="23">
        <v>0.0</v>
      </c>
      <c r="R1122" s="23">
        <v>4.0</v>
      </c>
      <c r="S1122" s="23">
        <v>109271.0</v>
      </c>
      <c r="T1122" s="23">
        <v>0.0</v>
      </c>
      <c r="U1122" s="23">
        <v>1528.0</v>
      </c>
      <c r="V1122" s="23">
        <v>11.0</v>
      </c>
      <c r="W1122" s="5"/>
      <c r="X1122" s="27">
        <f t="shared" si="3"/>
        <v>1852</v>
      </c>
      <c r="Y1122" s="28">
        <f t="shared" si="4"/>
        <v>0.1961689815</v>
      </c>
      <c r="Z1122" s="27" t="str">
        <f t="shared" si="5"/>
        <v/>
      </c>
    </row>
    <row r="1123">
      <c r="A1123" s="23">
        <v>1120.0</v>
      </c>
      <c r="B1123" s="10" t="s">
        <v>1818</v>
      </c>
      <c r="C1123" s="18">
        <v>43149.83310185185</v>
      </c>
      <c r="D1123" s="18">
        <v>43661.74780092593</v>
      </c>
      <c r="E1123" s="10" t="s">
        <v>39</v>
      </c>
      <c r="F1123" s="23">
        <v>9.0</v>
      </c>
      <c r="G1123" s="23">
        <v>1472.0</v>
      </c>
      <c r="H1123" s="23">
        <v>64.0</v>
      </c>
      <c r="I1123" s="23">
        <v>435.0</v>
      </c>
      <c r="J1123" s="23">
        <v>49.0</v>
      </c>
      <c r="K1123" s="23">
        <v>457.0</v>
      </c>
      <c r="L1123" s="23">
        <v>6445.0</v>
      </c>
      <c r="M1123" s="23">
        <v>0.0</v>
      </c>
      <c r="N1123" s="23">
        <v>1506.0</v>
      </c>
      <c r="O1123" s="23">
        <v>144.0</v>
      </c>
      <c r="P1123" s="23">
        <v>6.0</v>
      </c>
      <c r="Q1123" s="23">
        <v>0.0</v>
      </c>
      <c r="R1123" s="23">
        <v>1.0</v>
      </c>
      <c r="S1123" s="23">
        <v>6445.0</v>
      </c>
      <c r="T1123" s="23">
        <v>0.0</v>
      </c>
      <c r="U1123" s="23">
        <v>1413.0</v>
      </c>
      <c r="V1123" s="23">
        <v>23.0</v>
      </c>
      <c r="W1123" s="5"/>
      <c r="X1123" s="27">
        <f t="shared" si="3"/>
        <v>941</v>
      </c>
      <c r="Y1123" s="28">
        <f t="shared" si="4"/>
        <v>0.05055555555</v>
      </c>
      <c r="Z1123" s="27" t="str">
        <f t="shared" si="5"/>
        <v/>
      </c>
    </row>
    <row r="1124">
      <c r="A1124" s="23">
        <v>1121.0</v>
      </c>
      <c r="B1124" s="10" t="s">
        <v>1819</v>
      </c>
      <c r="C1124" s="18">
        <v>42894.29454861111</v>
      </c>
      <c r="D1124" s="18">
        <v>43661.7775</v>
      </c>
      <c r="E1124" s="10" t="s">
        <v>39</v>
      </c>
      <c r="F1124" s="23">
        <v>1.0</v>
      </c>
      <c r="G1124" s="23">
        <v>1472.0</v>
      </c>
      <c r="H1124" s="23">
        <v>85.0</v>
      </c>
      <c r="I1124" s="23">
        <v>62.0</v>
      </c>
      <c r="J1124" s="23">
        <v>11.0</v>
      </c>
      <c r="K1124" s="23">
        <v>45.0</v>
      </c>
      <c r="L1124" s="23">
        <v>20829.0</v>
      </c>
      <c r="M1124" s="23">
        <v>0.0</v>
      </c>
      <c r="N1124" s="23">
        <v>734.0</v>
      </c>
      <c r="O1124" s="23">
        <v>285.0</v>
      </c>
      <c r="P1124" s="23">
        <v>0.0</v>
      </c>
      <c r="Q1124" s="23">
        <v>0.0</v>
      </c>
      <c r="R1124" s="23">
        <v>2.0</v>
      </c>
      <c r="S1124" s="23">
        <v>20829.0</v>
      </c>
      <c r="T1124" s="23">
        <v>0.0</v>
      </c>
      <c r="U1124" s="23">
        <v>1835.0</v>
      </c>
      <c r="V1124" s="23">
        <v>13.0</v>
      </c>
      <c r="W1124" s="5"/>
      <c r="X1124" s="27">
        <f t="shared" si="3"/>
        <v>118</v>
      </c>
      <c r="Y1124" s="28">
        <f t="shared" si="4"/>
        <v>0.02085648148</v>
      </c>
      <c r="Z1124" s="27" t="str">
        <f t="shared" si="5"/>
        <v/>
      </c>
    </row>
    <row r="1125">
      <c r="A1125" s="23">
        <v>1122.0</v>
      </c>
      <c r="B1125" s="10" t="s">
        <v>1820</v>
      </c>
      <c r="C1125" s="18">
        <v>42920.30268518518</v>
      </c>
      <c r="D1125" s="18">
        <v>43661.73584490741</v>
      </c>
      <c r="E1125" s="10" t="s">
        <v>39</v>
      </c>
      <c r="F1125" s="23">
        <v>0.0</v>
      </c>
      <c r="G1125" s="23">
        <v>1471.0</v>
      </c>
      <c r="H1125" s="23">
        <v>50.0</v>
      </c>
      <c r="I1125" s="23">
        <v>266.0</v>
      </c>
      <c r="J1125" s="23">
        <v>9.0</v>
      </c>
      <c r="K1125" s="23">
        <v>277.0</v>
      </c>
      <c r="L1125" s="23">
        <v>3981.0</v>
      </c>
      <c r="M1125" s="23">
        <v>0.0</v>
      </c>
      <c r="N1125" s="10" t="s">
        <v>36</v>
      </c>
      <c r="O1125" s="10" t="s">
        <v>36</v>
      </c>
      <c r="P1125" s="23">
        <v>0.0</v>
      </c>
      <c r="Q1125" s="23">
        <v>0.0</v>
      </c>
      <c r="R1125" s="23">
        <v>0.0</v>
      </c>
      <c r="S1125" s="10" t="s">
        <v>36</v>
      </c>
      <c r="T1125" s="10" t="s">
        <v>36</v>
      </c>
      <c r="U1125" s="23">
        <v>1348.0</v>
      </c>
      <c r="V1125" s="10" t="s">
        <v>36</v>
      </c>
      <c r="W1125" s="5"/>
      <c r="X1125" s="27">
        <f t="shared" si="3"/>
        <v>552</v>
      </c>
      <c r="Y1125" s="28">
        <f t="shared" si="4"/>
        <v>0.06251157407</v>
      </c>
      <c r="Z1125" s="27" t="str">
        <f t="shared" si="5"/>
        <v/>
      </c>
    </row>
    <row r="1126">
      <c r="A1126" s="23">
        <v>1123.0</v>
      </c>
      <c r="B1126" s="10" t="s">
        <v>1821</v>
      </c>
      <c r="C1126" s="18">
        <v>40211.38601851852</v>
      </c>
      <c r="D1126" s="18">
        <v>43661.72032407407</v>
      </c>
      <c r="E1126" s="10" t="s">
        <v>39</v>
      </c>
      <c r="F1126" s="23">
        <v>4.0</v>
      </c>
      <c r="G1126" s="23">
        <v>1470.0</v>
      </c>
      <c r="H1126" s="23">
        <v>70.0</v>
      </c>
      <c r="I1126" s="23">
        <v>187.0</v>
      </c>
      <c r="J1126" s="23">
        <v>11.0</v>
      </c>
      <c r="K1126" s="23">
        <v>198.0</v>
      </c>
      <c r="L1126" s="23">
        <v>28121.0</v>
      </c>
      <c r="M1126" s="23">
        <v>0.0</v>
      </c>
      <c r="N1126" s="23">
        <v>1167.0</v>
      </c>
      <c r="O1126" s="23">
        <v>118.0</v>
      </c>
      <c r="P1126" s="23">
        <v>9.0</v>
      </c>
      <c r="Q1126" s="23">
        <v>1.0</v>
      </c>
      <c r="R1126" s="23">
        <v>10.0</v>
      </c>
      <c r="S1126" s="23">
        <v>28121.0</v>
      </c>
      <c r="T1126" s="23">
        <v>0.0</v>
      </c>
      <c r="U1126" s="23">
        <v>1382.0</v>
      </c>
      <c r="V1126" s="23">
        <v>21.0</v>
      </c>
      <c r="W1126" s="5"/>
      <c r="X1126" s="27">
        <f t="shared" si="3"/>
        <v>396</v>
      </c>
      <c r="Y1126" s="28">
        <f t="shared" si="4"/>
        <v>0.07803240741</v>
      </c>
      <c r="Z1126" s="27" t="str">
        <f t="shared" si="5"/>
        <v/>
      </c>
    </row>
    <row r="1127">
      <c r="A1127" s="23">
        <v>1124.0</v>
      </c>
      <c r="B1127" s="10" t="s">
        <v>1822</v>
      </c>
      <c r="C1127" s="18">
        <v>43627.595300925925</v>
      </c>
      <c r="D1127" s="18">
        <v>43661.629895833335</v>
      </c>
      <c r="E1127" s="10" t="s">
        <v>39</v>
      </c>
      <c r="F1127" s="23">
        <v>0.0</v>
      </c>
      <c r="G1127" s="23">
        <v>1470.0</v>
      </c>
      <c r="H1127" s="23">
        <v>199.0</v>
      </c>
      <c r="I1127" s="23">
        <v>2.0</v>
      </c>
      <c r="J1127" s="23">
        <v>1.0</v>
      </c>
      <c r="K1127" s="23">
        <v>1.0</v>
      </c>
      <c r="L1127" s="23">
        <v>7101.0</v>
      </c>
      <c r="M1127" s="23">
        <v>0.0</v>
      </c>
      <c r="N1127" s="10" t="s">
        <v>36</v>
      </c>
      <c r="O1127" s="10" t="s">
        <v>36</v>
      </c>
      <c r="P1127" s="23">
        <v>0.0</v>
      </c>
      <c r="Q1127" s="23">
        <v>0.0</v>
      </c>
      <c r="R1127" s="23">
        <v>0.0</v>
      </c>
      <c r="S1127" s="10" t="s">
        <v>36</v>
      </c>
      <c r="T1127" s="10" t="s">
        <v>36</v>
      </c>
      <c r="U1127" s="23">
        <v>1574.0</v>
      </c>
      <c r="V1127" s="23">
        <v>20.0</v>
      </c>
      <c r="W1127" s="5"/>
      <c r="X1127" s="27">
        <f t="shared" si="3"/>
        <v>4</v>
      </c>
      <c r="Y1127" s="28">
        <f t="shared" si="4"/>
        <v>0.1684606481</v>
      </c>
      <c r="Z1127" s="27" t="str">
        <f t="shared" si="5"/>
        <v/>
      </c>
    </row>
    <row r="1128">
      <c r="A1128" s="23">
        <v>1125.0</v>
      </c>
      <c r="B1128" s="10" t="s">
        <v>1823</v>
      </c>
      <c r="C1128" s="18">
        <v>42780.60628472222</v>
      </c>
      <c r="D1128" s="18">
        <v>43589.545023148145</v>
      </c>
      <c r="E1128" s="10" t="s">
        <v>39</v>
      </c>
      <c r="F1128" s="23">
        <v>0.0</v>
      </c>
      <c r="G1128" s="23">
        <v>1470.0</v>
      </c>
      <c r="H1128" s="23">
        <v>92.0</v>
      </c>
      <c r="I1128" s="23">
        <v>95.0</v>
      </c>
      <c r="J1128" s="23">
        <v>6.0</v>
      </c>
      <c r="K1128" s="23">
        <v>59.0</v>
      </c>
      <c r="L1128" s="23">
        <v>31124.0</v>
      </c>
      <c r="M1128" s="23">
        <v>100.0</v>
      </c>
      <c r="N1128" s="23">
        <v>1031.0</v>
      </c>
      <c r="O1128" s="23">
        <v>134.0</v>
      </c>
      <c r="P1128" s="23">
        <v>31.0</v>
      </c>
      <c r="Q1128" s="23">
        <v>2.0</v>
      </c>
      <c r="R1128" s="23">
        <v>42.0</v>
      </c>
      <c r="S1128" s="23">
        <v>31124.0</v>
      </c>
      <c r="T1128" s="23">
        <v>100.0</v>
      </c>
      <c r="U1128" s="23">
        <v>1487.0</v>
      </c>
      <c r="V1128" s="10" t="s">
        <v>36</v>
      </c>
      <c r="W1128" s="5"/>
      <c r="X1128" s="27">
        <f t="shared" si="3"/>
        <v>160</v>
      </c>
      <c r="Y1128" s="28">
        <f t="shared" si="4"/>
        <v>72.25333333</v>
      </c>
      <c r="Z1128" s="27" t="str">
        <f t="shared" si="5"/>
        <v/>
      </c>
    </row>
    <row r="1129">
      <c r="A1129" s="23">
        <v>1126.0</v>
      </c>
      <c r="B1129" s="10" t="s">
        <v>1824</v>
      </c>
      <c r="C1129" s="18">
        <v>42826.385347222225</v>
      </c>
      <c r="D1129" s="18">
        <v>43661.74061342593</v>
      </c>
      <c r="E1129" s="10" t="s">
        <v>35</v>
      </c>
      <c r="F1129" s="23">
        <v>1.0</v>
      </c>
      <c r="G1129" s="23">
        <v>1470.0</v>
      </c>
      <c r="H1129" s="23">
        <v>73.0</v>
      </c>
      <c r="I1129" s="23">
        <v>55.0</v>
      </c>
      <c r="J1129" s="23">
        <v>7.0</v>
      </c>
      <c r="K1129" s="23">
        <v>48.0</v>
      </c>
      <c r="L1129" s="23">
        <v>7828.0</v>
      </c>
      <c r="M1129" s="23">
        <v>0.0</v>
      </c>
      <c r="N1129" s="23">
        <v>762.0</v>
      </c>
      <c r="O1129" s="23">
        <v>311.0</v>
      </c>
      <c r="P1129" s="23">
        <v>0.0</v>
      </c>
      <c r="Q1129" s="23">
        <v>0.0</v>
      </c>
      <c r="R1129" s="23">
        <v>2.0</v>
      </c>
      <c r="S1129" s="23">
        <v>7828.0</v>
      </c>
      <c r="T1129" s="23">
        <v>0.0</v>
      </c>
      <c r="U1129" s="23">
        <v>1461.0</v>
      </c>
      <c r="V1129" s="23">
        <v>19.0</v>
      </c>
      <c r="W1129" s="5"/>
      <c r="X1129" s="27">
        <f t="shared" si="3"/>
        <v>110</v>
      </c>
      <c r="Y1129" s="28">
        <f t="shared" si="4"/>
        <v>0.05774305555</v>
      </c>
      <c r="Z1129" s="27" t="str">
        <f t="shared" si="5"/>
        <v/>
      </c>
    </row>
    <row r="1130">
      <c r="A1130" s="23">
        <v>1127.0</v>
      </c>
      <c r="B1130" s="10" t="s">
        <v>1825</v>
      </c>
      <c r="C1130" s="18">
        <v>43327.648564814815</v>
      </c>
      <c r="D1130" s="18">
        <v>43661.70788194444</v>
      </c>
      <c r="E1130" s="10" t="s">
        <v>35</v>
      </c>
      <c r="F1130" s="23">
        <v>52.0</v>
      </c>
      <c r="G1130" s="23">
        <v>1469.0</v>
      </c>
      <c r="H1130" s="23">
        <v>44.0</v>
      </c>
      <c r="I1130" s="23">
        <v>223.0</v>
      </c>
      <c r="J1130" s="23">
        <v>24.0</v>
      </c>
      <c r="K1130" s="23">
        <v>213.0</v>
      </c>
      <c r="L1130" s="23">
        <v>35874.0</v>
      </c>
      <c r="M1130" s="23">
        <v>0.0</v>
      </c>
      <c r="N1130" s="23">
        <v>1308.0</v>
      </c>
      <c r="O1130" s="23">
        <v>67.0</v>
      </c>
      <c r="P1130" s="23">
        <v>43.0</v>
      </c>
      <c r="Q1130" s="23">
        <v>4.0</v>
      </c>
      <c r="R1130" s="23">
        <v>27.0</v>
      </c>
      <c r="S1130" s="23">
        <v>35874.0</v>
      </c>
      <c r="T1130" s="23">
        <v>0.0</v>
      </c>
      <c r="U1130" s="23">
        <v>1732.0</v>
      </c>
      <c r="V1130" s="23">
        <v>16.0</v>
      </c>
      <c r="W1130" s="5"/>
      <c r="X1130" s="27">
        <f t="shared" si="3"/>
        <v>460</v>
      </c>
      <c r="Y1130" s="28">
        <f t="shared" si="4"/>
        <v>0.09047453704</v>
      </c>
      <c r="Z1130" s="27" t="str">
        <f t="shared" si="5"/>
        <v/>
      </c>
    </row>
    <row r="1131">
      <c r="A1131" s="23">
        <v>1128.0</v>
      </c>
      <c r="B1131" s="10" t="s">
        <v>174</v>
      </c>
      <c r="C1131" s="18">
        <v>42594.657060185185</v>
      </c>
      <c r="D1131" s="18">
        <v>43629.77846064815</v>
      </c>
      <c r="E1131" s="10" t="s">
        <v>39</v>
      </c>
      <c r="F1131" s="23">
        <v>0.0</v>
      </c>
      <c r="G1131" s="23">
        <v>1469.0</v>
      </c>
      <c r="H1131" s="23">
        <v>82.0</v>
      </c>
      <c r="I1131" s="23">
        <v>169.0</v>
      </c>
      <c r="J1131" s="23">
        <v>35.0</v>
      </c>
      <c r="K1131" s="23">
        <v>142.0</v>
      </c>
      <c r="L1131" s="23">
        <v>51318.0</v>
      </c>
      <c r="M1131" s="23">
        <v>69.23</v>
      </c>
      <c r="N1131" s="23">
        <v>1494.0</v>
      </c>
      <c r="O1131" s="23">
        <v>110.0</v>
      </c>
      <c r="P1131" s="23">
        <v>19.0</v>
      </c>
      <c r="Q1131" s="23">
        <v>5.0</v>
      </c>
      <c r="R1131" s="23">
        <v>17.0</v>
      </c>
      <c r="S1131" s="23">
        <v>51318.0</v>
      </c>
      <c r="T1131" s="23">
        <v>69.23</v>
      </c>
      <c r="U1131" s="23">
        <v>1450.0</v>
      </c>
      <c r="V1131" s="10" t="s">
        <v>36</v>
      </c>
      <c r="W1131" s="5"/>
      <c r="X1131" s="27">
        <f t="shared" si="3"/>
        <v>346</v>
      </c>
      <c r="Y1131" s="28">
        <f t="shared" si="4"/>
        <v>32.01989583</v>
      </c>
      <c r="Z1131" s="27" t="str">
        <f t="shared" si="5"/>
        <v>SI</v>
      </c>
    </row>
    <row r="1132">
      <c r="A1132" s="23">
        <v>1129.0</v>
      </c>
      <c r="B1132" s="10" t="s">
        <v>1826</v>
      </c>
      <c r="C1132" s="18">
        <v>41308.65508101852</v>
      </c>
      <c r="D1132" s="18">
        <v>43495.78021990741</v>
      </c>
      <c r="E1132" s="10" t="s">
        <v>39</v>
      </c>
      <c r="F1132" s="23">
        <v>0.0</v>
      </c>
      <c r="G1132" s="23">
        <v>1469.0</v>
      </c>
      <c r="H1132" s="23">
        <v>116.0</v>
      </c>
      <c r="I1132" s="23">
        <v>649.0</v>
      </c>
      <c r="J1132" s="23">
        <v>100.0</v>
      </c>
      <c r="K1132" s="23">
        <v>678.0</v>
      </c>
      <c r="L1132" s="23">
        <v>25918.0</v>
      </c>
      <c r="M1132" s="23">
        <v>0.0</v>
      </c>
      <c r="N1132" s="23">
        <v>1526.0</v>
      </c>
      <c r="O1132" s="23">
        <v>94.0</v>
      </c>
      <c r="P1132" s="23">
        <v>49.0</v>
      </c>
      <c r="Q1132" s="23">
        <v>5.0</v>
      </c>
      <c r="R1132" s="23">
        <v>36.0</v>
      </c>
      <c r="S1132" s="23">
        <v>25918.0</v>
      </c>
      <c r="T1132" s="23">
        <v>0.0</v>
      </c>
      <c r="U1132" s="23">
        <v>1644.0</v>
      </c>
      <c r="V1132" s="10" t="s">
        <v>36</v>
      </c>
      <c r="W1132" s="5"/>
      <c r="X1132" s="27">
        <f t="shared" si="3"/>
        <v>1427</v>
      </c>
      <c r="Y1132" s="28">
        <f t="shared" si="4"/>
        <v>166.0181366</v>
      </c>
      <c r="Z1132" s="27" t="str">
        <f t="shared" si="5"/>
        <v/>
      </c>
    </row>
    <row r="1133">
      <c r="A1133" s="23">
        <v>1130.0</v>
      </c>
      <c r="B1133" s="10" t="s">
        <v>1827</v>
      </c>
      <c r="C1133" s="18">
        <v>43063.82234953704</v>
      </c>
      <c r="D1133" s="18">
        <v>43657.36157407407</v>
      </c>
      <c r="E1133" s="10" t="s">
        <v>39</v>
      </c>
      <c r="F1133" s="23">
        <v>0.0</v>
      </c>
      <c r="G1133" s="23">
        <v>1468.0</v>
      </c>
      <c r="H1133" s="23">
        <v>91.0</v>
      </c>
      <c r="I1133" s="23">
        <v>166.0</v>
      </c>
      <c r="J1133" s="23">
        <v>17.0</v>
      </c>
      <c r="K1133" s="23">
        <v>204.0</v>
      </c>
      <c r="L1133" s="23">
        <v>17474.0</v>
      </c>
      <c r="M1133" s="23">
        <v>0.0</v>
      </c>
      <c r="N1133" s="10" t="s">
        <v>36</v>
      </c>
      <c r="O1133" s="10" t="s">
        <v>36</v>
      </c>
      <c r="P1133" s="23">
        <v>0.0</v>
      </c>
      <c r="Q1133" s="23">
        <v>0.0</v>
      </c>
      <c r="R1133" s="23">
        <v>0.0</v>
      </c>
      <c r="S1133" s="10" t="s">
        <v>36</v>
      </c>
      <c r="T1133" s="10" t="s">
        <v>36</v>
      </c>
      <c r="U1133" s="23">
        <v>1119.0</v>
      </c>
      <c r="V1133" s="10" t="s">
        <v>36</v>
      </c>
      <c r="W1133" s="5"/>
      <c r="X1133" s="27">
        <f t="shared" si="3"/>
        <v>387</v>
      </c>
      <c r="Y1133" s="28">
        <f t="shared" si="4"/>
        <v>4.436782407</v>
      </c>
      <c r="Z1133" s="27" t="str">
        <f t="shared" si="5"/>
        <v/>
      </c>
    </row>
    <row r="1134">
      <c r="A1134" s="23">
        <v>1131.0</v>
      </c>
      <c r="B1134" s="10" t="s">
        <v>1828</v>
      </c>
      <c r="C1134" s="18">
        <v>42992.383414351854</v>
      </c>
      <c r="D1134" s="18">
        <v>43637.44016203703</v>
      </c>
      <c r="E1134" s="10" t="s">
        <v>39</v>
      </c>
      <c r="F1134" s="23">
        <v>0.0</v>
      </c>
      <c r="G1134" s="23">
        <v>1468.0</v>
      </c>
      <c r="H1134" s="23">
        <v>87.0</v>
      </c>
      <c r="I1134" s="23">
        <v>101.0</v>
      </c>
      <c r="J1134" s="23">
        <v>5.0</v>
      </c>
      <c r="K1134" s="23">
        <v>129.0</v>
      </c>
      <c r="L1134" s="23">
        <v>10687.0</v>
      </c>
      <c r="M1134" s="23">
        <v>0.0</v>
      </c>
      <c r="N1134" s="23">
        <v>800.0</v>
      </c>
      <c r="O1134" s="23">
        <v>350.0</v>
      </c>
      <c r="P1134" s="23">
        <v>0.0</v>
      </c>
      <c r="Q1134" s="23">
        <v>1.0</v>
      </c>
      <c r="R1134" s="23">
        <v>0.0</v>
      </c>
      <c r="S1134" s="23">
        <v>10687.0</v>
      </c>
      <c r="T1134" s="23">
        <v>0.0</v>
      </c>
      <c r="U1134" s="23">
        <v>1513.0</v>
      </c>
      <c r="V1134" s="10" t="s">
        <v>36</v>
      </c>
      <c r="W1134" s="5"/>
      <c r="X1134" s="27">
        <f t="shared" si="3"/>
        <v>235</v>
      </c>
      <c r="Y1134" s="28">
        <f t="shared" si="4"/>
        <v>24.35819444</v>
      </c>
      <c r="Z1134" s="27" t="str">
        <f t="shared" si="5"/>
        <v/>
      </c>
    </row>
    <row r="1135">
      <c r="A1135" s="23">
        <v>1132.0</v>
      </c>
      <c r="B1135" s="10" t="s">
        <v>1829</v>
      </c>
      <c r="C1135" s="18">
        <v>40104.301782407405</v>
      </c>
      <c r="D1135" s="18">
        <v>43661.739907407406</v>
      </c>
      <c r="E1135" s="10" t="s">
        <v>35</v>
      </c>
      <c r="F1135" s="23">
        <v>8.0</v>
      </c>
      <c r="G1135" s="23">
        <v>1466.0</v>
      </c>
      <c r="H1135" s="23">
        <v>57.0</v>
      </c>
      <c r="I1135" s="23">
        <v>911.0</v>
      </c>
      <c r="J1135" s="23">
        <v>117.0</v>
      </c>
      <c r="K1135" s="23">
        <v>924.0</v>
      </c>
      <c r="L1135" s="23">
        <v>16195.0</v>
      </c>
      <c r="M1135" s="23">
        <v>0.0</v>
      </c>
      <c r="N1135" s="23">
        <v>1274.0</v>
      </c>
      <c r="O1135" s="23">
        <v>85.0</v>
      </c>
      <c r="P1135" s="23">
        <v>44.0</v>
      </c>
      <c r="Q1135" s="23">
        <v>4.0</v>
      </c>
      <c r="R1135" s="23">
        <v>34.0</v>
      </c>
      <c r="S1135" s="23">
        <v>16195.0</v>
      </c>
      <c r="T1135" s="23">
        <v>0.0</v>
      </c>
      <c r="U1135" s="23">
        <v>2095.0</v>
      </c>
      <c r="V1135" s="23">
        <v>30.0</v>
      </c>
      <c r="W1135" s="5"/>
      <c r="X1135" s="27">
        <f t="shared" si="3"/>
        <v>1952</v>
      </c>
      <c r="Y1135" s="28">
        <f t="shared" si="4"/>
        <v>0.05844907407</v>
      </c>
      <c r="Z1135" s="27" t="str">
        <f t="shared" si="5"/>
        <v/>
      </c>
    </row>
    <row r="1136">
      <c r="A1136" s="23">
        <v>1133.0</v>
      </c>
      <c r="B1136" s="10" t="s">
        <v>1830</v>
      </c>
      <c r="C1136" s="18">
        <v>43650.50546296296</v>
      </c>
      <c r="D1136" s="18">
        <v>43661.54890046296</v>
      </c>
      <c r="E1136" s="10" t="s">
        <v>39</v>
      </c>
      <c r="F1136" s="23">
        <v>127.0</v>
      </c>
      <c r="G1136" s="23">
        <v>1466.0</v>
      </c>
      <c r="H1136" s="23">
        <v>39.0</v>
      </c>
      <c r="I1136" s="23">
        <v>217.0</v>
      </c>
      <c r="J1136" s="23">
        <v>18.0</v>
      </c>
      <c r="K1136" s="23">
        <v>95.0</v>
      </c>
      <c r="L1136" s="23">
        <v>44836.0</v>
      </c>
      <c r="M1136" s="23">
        <v>0.0</v>
      </c>
      <c r="N1136" s="10" t="s">
        <v>36</v>
      </c>
      <c r="O1136" s="10" t="s">
        <v>36</v>
      </c>
      <c r="P1136" s="23">
        <v>0.0</v>
      </c>
      <c r="Q1136" s="23">
        <v>0.0</v>
      </c>
      <c r="R1136" s="23">
        <v>0.0</v>
      </c>
      <c r="S1136" s="10" t="s">
        <v>36</v>
      </c>
      <c r="T1136" s="10" t="s">
        <v>36</v>
      </c>
      <c r="U1136" s="23">
        <v>1315.0</v>
      </c>
      <c r="V1136" s="10" t="s">
        <v>36</v>
      </c>
      <c r="W1136" s="5"/>
      <c r="X1136" s="27">
        <f t="shared" si="3"/>
        <v>330</v>
      </c>
      <c r="Y1136" s="28">
        <f t="shared" si="4"/>
        <v>0.2494560185</v>
      </c>
      <c r="Z1136" s="27" t="str">
        <f t="shared" si="5"/>
        <v/>
      </c>
    </row>
    <row r="1137">
      <c r="A1137" s="23">
        <v>1134.0</v>
      </c>
      <c r="B1137" s="10" t="s">
        <v>1831</v>
      </c>
      <c r="C1137" s="18">
        <v>42938.34509259259</v>
      </c>
      <c r="D1137" s="18">
        <v>43660.65289351852</v>
      </c>
      <c r="E1137" s="10" t="s">
        <v>39</v>
      </c>
      <c r="F1137" s="23">
        <v>0.0</v>
      </c>
      <c r="G1137" s="23">
        <v>1466.0</v>
      </c>
      <c r="H1137" s="23">
        <v>91.0</v>
      </c>
      <c r="I1137" s="23">
        <v>26.0</v>
      </c>
      <c r="J1137" s="23">
        <v>24.0</v>
      </c>
      <c r="K1137" s="23">
        <v>16.0</v>
      </c>
      <c r="L1137" s="23">
        <v>13413.0</v>
      </c>
      <c r="M1137" s="23">
        <v>0.0</v>
      </c>
      <c r="N1137" s="23">
        <v>1283.0</v>
      </c>
      <c r="O1137" s="23">
        <v>156.0</v>
      </c>
      <c r="P1137" s="23">
        <v>4.0</v>
      </c>
      <c r="Q1137" s="23">
        <v>0.0</v>
      </c>
      <c r="R1137" s="23">
        <v>4.0</v>
      </c>
      <c r="S1137" s="23">
        <v>13413.0</v>
      </c>
      <c r="T1137" s="23">
        <v>0.0</v>
      </c>
      <c r="U1137" s="23">
        <v>1626.0</v>
      </c>
      <c r="V1137" s="23">
        <v>20.0</v>
      </c>
      <c r="W1137" s="5"/>
      <c r="X1137" s="27">
        <f t="shared" si="3"/>
        <v>66</v>
      </c>
      <c r="Y1137" s="28">
        <f t="shared" si="4"/>
        <v>1.145462963</v>
      </c>
      <c r="Z1137" s="27" t="str">
        <f t="shared" si="5"/>
        <v/>
      </c>
    </row>
    <row r="1138">
      <c r="A1138" s="23">
        <v>1135.0</v>
      </c>
      <c r="B1138" s="10" t="s">
        <v>501</v>
      </c>
      <c r="C1138" s="18">
        <v>42780.67089120371</v>
      </c>
      <c r="D1138" s="18">
        <v>43661.39344907407</v>
      </c>
      <c r="E1138" s="10" t="s">
        <v>39</v>
      </c>
      <c r="F1138" s="23">
        <v>6.0</v>
      </c>
      <c r="G1138" s="23">
        <v>1466.0</v>
      </c>
      <c r="H1138" s="23">
        <v>56.0</v>
      </c>
      <c r="I1138" s="23">
        <v>126.0</v>
      </c>
      <c r="J1138" s="23">
        <v>42.0</v>
      </c>
      <c r="K1138" s="23">
        <v>136.0</v>
      </c>
      <c r="L1138" s="23">
        <v>18608.0</v>
      </c>
      <c r="M1138" s="23">
        <v>0.0</v>
      </c>
      <c r="N1138" s="10" t="s">
        <v>36</v>
      </c>
      <c r="O1138" s="10" t="s">
        <v>36</v>
      </c>
      <c r="P1138" s="23">
        <v>0.0</v>
      </c>
      <c r="Q1138" s="23">
        <v>0.0</v>
      </c>
      <c r="R1138" s="23">
        <v>0.0</v>
      </c>
      <c r="S1138" s="10" t="s">
        <v>36</v>
      </c>
      <c r="T1138" s="10" t="s">
        <v>36</v>
      </c>
      <c r="U1138" s="23">
        <v>1474.0</v>
      </c>
      <c r="V1138" s="10" t="s">
        <v>36</v>
      </c>
      <c r="W1138" s="5"/>
      <c r="X1138" s="27">
        <f t="shared" si="3"/>
        <v>304</v>
      </c>
      <c r="Y1138" s="28">
        <f t="shared" si="4"/>
        <v>0.4049074074</v>
      </c>
      <c r="Z1138" s="27" t="str">
        <f t="shared" si="5"/>
        <v>SI</v>
      </c>
    </row>
    <row r="1139">
      <c r="A1139" s="23">
        <v>1136.0</v>
      </c>
      <c r="B1139" s="10" t="s">
        <v>1832</v>
      </c>
      <c r="C1139" s="18">
        <v>42787.66048611111</v>
      </c>
      <c r="D1139" s="18">
        <v>43647.95621527778</v>
      </c>
      <c r="E1139" s="10" t="s">
        <v>39</v>
      </c>
      <c r="F1139" s="23">
        <v>0.0</v>
      </c>
      <c r="G1139" s="23">
        <v>1466.0</v>
      </c>
      <c r="H1139" s="23">
        <v>78.0</v>
      </c>
      <c r="I1139" s="23">
        <v>49.0</v>
      </c>
      <c r="J1139" s="23">
        <v>2.0</v>
      </c>
      <c r="K1139" s="23">
        <v>53.0</v>
      </c>
      <c r="L1139" s="23">
        <v>10281.0</v>
      </c>
      <c r="M1139" s="23">
        <v>0.0</v>
      </c>
      <c r="N1139" s="23">
        <v>1081.0</v>
      </c>
      <c r="O1139" s="23">
        <v>179.0</v>
      </c>
      <c r="P1139" s="23">
        <v>3.0</v>
      </c>
      <c r="Q1139" s="23">
        <v>0.0</v>
      </c>
      <c r="R1139" s="23">
        <v>3.0</v>
      </c>
      <c r="S1139" s="23">
        <v>10281.0</v>
      </c>
      <c r="T1139" s="23">
        <v>0.0</v>
      </c>
      <c r="U1139" s="23">
        <v>1973.0</v>
      </c>
      <c r="V1139" s="23">
        <v>22.0</v>
      </c>
      <c r="W1139" s="5"/>
      <c r="X1139" s="27">
        <f t="shared" si="3"/>
        <v>104</v>
      </c>
      <c r="Y1139" s="28">
        <f t="shared" si="4"/>
        <v>13.8421412</v>
      </c>
      <c r="Z1139" s="27" t="str">
        <f t="shared" si="5"/>
        <v/>
      </c>
    </row>
    <row r="1140">
      <c r="A1140" s="23">
        <v>1137.0</v>
      </c>
      <c r="B1140" s="10" t="s">
        <v>1833</v>
      </c>
      <c r="C1140" s="18">
        <v>42954.72269675926</v>
      </c>
      <c r="D1140" s="18">
        <v>43639.4984837963</v>
      </c>
      <c r="E1140" s="10" t="s">
        <v>39</v>
      </c>
      <c r="F1140" s="23">
        <v>0.0</v>
      </c>
      <c r="G1140" s="23">
        <v>1465.0</v>
      </c>
      <c r="H1140" s="23">
        <v>142.0</v>
      </c>
      <c r="I1140" s="23">
        <v>27.0</v>
      </c>
      <c r="J1140" s="23">
        <v>3.0</v>
      </c>
      <c r="K1140" s="23">
        <v>8.0</v>
      </c>
      <c r="L1140" s="23">
        <v>3590.0</v>
      </c>
      <c r="M1140" s="23">
        <v>0.0</v>
      </c>
      <c r="N1140" s="10" t="s">
        <v>36</v>
      </c>
      <c r="O1140" s="10" t="s">
        <v>36</v>
      </c>
      <c r="P1140" s="23">
        <v>0.0</v>
      </c>
      <c r="Q1140" s="23">
        <v>0.0</v>
      </c>
      <c r="R1140" s="23">
        <v>0.0</v>
      </c>
      <c r="S1140" s="10" t="s">
        <v>36</v>
      </c>
      <c r="T1140" s="10" t="s">
        <v>36</v>
      </c>
      <c r="U1140" s="23">
        <v>2262.0</v>
      </c>
      <c r="V1140" s="23">
        <v>31.0</v>
      </c>
      <c r="W1140" s="5"/>
      <c r="X1140" s="27">
        <f t="shared" si="3"/>
        <v>38</v>
      </c>
      <c r="Y1140" s="28">
        <f t="shared" si="4"/>
        <v>22.29987269</v>
      </c>
      <c r="Z1140" s="27" t="str">
        <f t="shared" si="5"/>
        <v/>
      </c>
    </row>
    <row r="1141">
      <c r="A1141" s="23">
        <v>1138.0</v>
      </c>
      <c r="B1141" s="10" t="s">
        <v>1834</v>
      </c>
      <c r="C1141" s="18">
        <v>43594.52625</v>
      </c>
      <c r="D1141" s="18">
        <v>43655.388402777775</v>
      </c>
      <c r="E1141" s="10" t="s">
        <v>39</v>
      </c>
      <c r="F1141" s="23">
        <v>0.0</v>
      </c>
      <c r="G1141" s="23">
        <v>1465.0</v>
      </c>
      <c r="H1141" s="23">
        <v>93.0</v>
      </c>
      <c r="I1141" s="23">
        <v>22.0</v>
      </c>
      <c r="J1141" s="23">
        <v>3.0</v>
      </c>
      <c r="K1141" s="23">
        <v>19.0</v>
      </c>
      <c r="L1141" s="23">
        <v>62292.0</v>
      </c>
      <c r="M1141" s="23">
        <v>20.0</v>
      </c>
      <c r="N1141" s="10" t="s">
        <v>36</v>
      </c>
      <c r="O1141" s="10" t="s">
        <v>36</v>
      </c>
      <c r="P1141" s="23">
        <v>0.0</v>
      </c>
      <c r="Q1141" s="23">
        <v>0.0</v>
      </c>
      <c r="R1141" s="23">
        <v>0.0</v>
      </c>
      <c r="S1141" s="10" t="s">
        <v>36</v>
      </c>
      <c r="T1141" s="10" t="s">
        <v>36</v>
      </c>
      <c r="U1141" s="23">
        <v>1369.0</v>
      </c>
      <c r="V1141" s="23">
        <v>17.0</v>
      </c>
      <c r="W1141" s="5"/>
      <c r="X1141" s="27">
        <f t="shared" si="3"/>
        <v>44</v>
      </c>
      <c r="Y1141" s="28">
        <f t="shared" si="4"/>
        <v>6.409953704</v>
      </c>
      <c r="Z1141" s="27" t="str">
        <f t="shared" si="5"/>
        <v/>
      </c>
    </row>
    <row r="1142">
      <c r="A1142" s="23">
        <v>1139.0</v>
      </c>
      <c r="B1142" s="10" t="s">
        <v>1835</v>
      </c>
      <c r="C1142" s="18">
        <v>43656.810694444444</v>
      </c>
      <c r="D1142" s="18">
        <v>43661.756006944444</v>
      </c>
      <c r="E1142" s="10" t="s">
        <v>35</v>
      </c>
      <c r="F1142" s="23">
        <v>0.0</v>
      </c>
      <c r="G1142" s="23">
        <v>1464.0</v>
      </c>
      <c r="H1142" s="23">
        <v>125.0</v>
      </c>
      <c r="I1142" s="23">
        <v>5.0</v>
      </c>
      <c r="J1142" s="23">
        <v>0.0</v>
      </c>
      <c r="K1142" s="23">
        <v>8.0</v>
      </c>
      <c r="L1142" s="23">
        <v>23894.0</v>
      </c>
      <c r="M1142" s="23">
        <v>0.0</v>
      </c>
      <c r="N1142" s="23">
        <v>1066.0</v>
      </c>
      <c r="O1142" s="23">
        <v>253.0</v>
      </c>
      <c r="P1142" s="23">
        <v>0.0</v>
      </c>
      <c r="Q1142" s="23">
        <v>0.0</v>
      </c>
      <c r="R1142" s="23">
        <v>2.0</v>
      </c>
      <c r="S1142" s="23">
        <v>23894.0</v>
      </c>
      <c r="T1142" s="23">
        <v>0.0</v>
      </c>
      <c r="U1142" s="23">
        <v>1986.0</v>
      </c>
      <c r="V1142" s="23">
        <v>16.0</v>
      </c>
      <c r="W1142" s="5"/>
      <c r="X1142" s="27">
        <f t="shared" si="3"/>
        <v>13</v>
      </c>
      <c r="Y1142" s="28">
        <f t="shared" si="4"/>
        <v>0.04234953703</v>
      </c>
      <c r="Z1142" s="27" t="str">
        <f t="shared" si="5"/>
        <v/>
      </c>
    </row>
    <row r="1143">
      <c r="A1143" s="23">
        <v>1140.0</v>
      </c>
      <c r="B1143" s="10" t="s">
        <v>1836</v>
      </c>
      <c r="C1143" s="18">
        <v>42229.28377314815</v>
      </c>
      <c r="D1143" s="18">
        <v>43622.385659722226</v>
      </c>
      <c r="E1143" s="10" t="s">
        <v>35</v>
      </c>
      <c r="F1143" s="23">
        <v>0.0</v>
      </c>
      <c r="G1143" s="23">
        <v>1464.0</v>
      </c>
      <c r="H1143" s="23">
        <v>78.0</v>
      </c>
      <c r="I1143" s="23">
        <v>860.0</v>
      </c>
      <c r="J1143" s="23">
        <v>96.0</v>
      </c>
      <c r="K1143" s="23">
        <v>1358.0</v>
      </c>
      <c r="L1143" s="23">
        <v>63360.0</v>
      </c>
      <c r="M1143" s="23">
        <v>83.33</v>
      </c>
      <c r="N1143" s="23">
        <v>1229.0</v>
      </c>
      <c r="O1143" s="23">
        <v>154.0</v>
      </c>
      <c r="P1143" s="23">
        <v>3.0</v>
      </c>
      <c r="Q1143" s="23">
        <v>0.0</v>
      </c>
      <c r="R1143" s="23">
        <v>6.0</v>
      </c>
      <c r="S1143" s="23">
        <v>63360.0</v>
      </c>
      <c r="T1143" s="23">
        <v>83.33</v>
      </c>
      <c r="U1143" s="23">
        <v>1312.0</v>
      </c>
      <c r="V1143" s="10" t="s">
        <v>36</v>
      </c>
      <c r="W1143" s="5"/>
      <c r="X1143" s="27">
        <f t="shared" si="3"/>
        <v>2314</v>
      </c>
      <c r="Y1143" s="28">
        <f t="shared" si="4"/>
        <v>39.41269676</v>
      </c>
      <c r="Z1143" s="27" t="str">
        <f t="shared" si="5"/>
        <v/>
      </c>
    </row>
    <row r="1144">
      <c r="A1144" s="23">
        <v>1141.0</v>
      </c>
      <c r="B1144" s="10" t="s">
        <v>1837</v>
      </c>
      <c r="C1144" s="18">
        <v>43216.556180555555</v>
      </c>
      <c r="D1144" s="18">
        <v>43661.731307870374</v>
      </c>
      <c r="E1144" s="10" t="s">
        <v>35</v>
      </c>
      <c r="F1144" s="23">
        <v>1.0</v>
      </c>
      <c r="G1144" s="23">
        <v>1464.0</v>
      </c>
      <c r="H1144" s="23">
        <v>77.0</v>
      </c>
      <c r="I1144" s="23">
        <v>35.0</v>
      </c>
      <c r="J1144" s="23">
        <v>13.0</v>
      </c>
      <c r="K1144" s="23">
        <v>19.0</v>
      </c>
      <c r="L1144" s="23">
        <v>14378.0</v>
      </c>
      <c r="M1144" s="23">
        <v>0.0</v>
      </c>
      <c r="N1144" s="10" t="s">
        <v>36</v>
      </c>
      <c r="O1144" s="10" t="s">
        <v>36</v>
      </c>
      <c r="P1144" s="23">
        <v>0.0</v>
      </c>
      <c r="Q1144" s="23">
        <v>0.0</v>
      </c>
      <c r="R1144" s="23">
        <v>0.0</v>
      </c>
      <c r="S1144" s="10" t="s">
        <v>36</v>
      </c>
      <c r="T1144" s="10" t="s">
        <v>36</v>
      </c>
      <c r="U1144" s="23">
        <v>1503.0</v>
      </c>
      <c r="V1144" s="10" t="s">
        <v>36</v>
      </c>
      <c r="W1144" s="5"/>
      <c r="X1144" s="27">
        <f t="shared" si="3"/>
        <v>67</v>
      </c>
      <c r="Y1144" s="28">
        <f t="shared" si="4"/>
        <v>0.0670486111</v>
      </c>
      <c r="Z1144" s="27" t="str">
        <f t="shared" si="5"/>
        <v/>
      </c>
    </row>
    <row r="1145">
      <c r="A1145" s="23">
        <v>1142.0</v>
      </c>
      <c r="B1145" s="10" t="s">
        <v>1838</v>
      </c>
      <c r="C1145" s="18">
        <v>39799.511666666665</v>
      </c>
      <c r="D1145" s="18">
        <v>43661.15489583334</v>
      </c>
      <c r="E1145" s="10" t="s">
        <v>39</v>
      </c>
      <c r="F1145" s="23">
        <v>2.0</v>
      </c>
      <c r="G1145" s="23">
        <v>1464.0</v>
      </c>
      <c r="H1145" s="23">
        <v>98.0</v>
      </c>
      <c r="I1145" s="23">
        <v>826.0</v>
      </c>
      <c r="J1145" s="23">
        <v>60.0</v>
      </c>
      <c r="K1145" s="23">
        <v>873.0</v>
      </c>
      <c r="L1145" s="23">
        <v>22500.0</v>
      </c>
      <c r="M1145" s="23">
        <v>50.0</v>
      </c>
      <c r="N1145" s="23">
        <v>1245.0</v>
      </c>
      <c r="O1145" s="23">
        <v>126.0</v>
      </c>
      <c r="P1145" s="23">
        <v>31.0</v>
      </c>
      <c r="Q1145" s="23">
        <v>3.0</v>
      </c>
      <c r="R1145" s="23">
        <v>40.0</v>
      </c>
      <c r="S1145" s="23">
        <v>22500.0</v>
      </c>
      <c r="T1145" s="23">
        <v>50.0</v>
      </c>
      <c r="U1145" s="23">
        <v>1440.0</v>
      </c>
      <c r="V1145" s="10" t="s">
        <v>36</v>
      </c>
      <c r="W1145" s="5"/>
      <c r="X1145" s="27">
        <f t="shared" si="3"/>
        <v>1759</v>
      </c>
      <c r="Y1145" s="28">
        <f t="shared" si="4"/>
        <v>0.6434606481</v>
      </c>
      <c r="Z1145" s="27" t="str">
        <f t="shared" si="5"/>
        <v/>
      </c>
    </row>
    <row r="1146">
      <c r="A1146" s="23">
        <v>1143.0</v>
      </c>
      <c r="B1146" s="10" t="s">
        <v>1839</v>
      </c>
      <c r="C1146" s="18">
        <v>42907.57976851852</v>
      </c>
      <c r="D1146" s="18">
        <v>43661.72803240741</v>
      </c>
      <c r="E1146" s="10" t="s">
        <v>39</v>
      </c>
      <c r="F1146" s="23">
        <v>15.0</v>
      </c>
      <c r="G1146" s="23">
        <v>1464.0</v>
      </c>
      <c r="H1146" s="23">
        <v>51.0</v>
      </c>
      <c r="I1146" s="23">
        <v>1092.0</v>
      </c>
      <c r="J1146" s="23">
        <v>63.0</v>
      </c>
      <c r="K1146" s="23">
        <v>850.0</v>
      </c>
      <c r="L1146" s="23">
        <v>11115.0</v>
      </c>
      <c r="M1146" s="23">
        <v>0.0</v>
      </c>
      <c r="N1146" s="23">
        <v>1282.0</v>
      </c>
      <c r="O1146" s="23">
        <v>123.0</v>
      </c>
      <c r="P1146" s="23">
        <v>10.0</v>
      </c>
      <c r="Q1146" s="23">
        <v>0.0</v>
      </c>
      <c r="R1146" s="23">
        <v>10.0</v>
      </c>
      <c r="S1146" s="23">
        <v>11115.0</v>
      </c>
      <c r="T1146" s="23">
        <v>0.0</v>
      </c>
      <c r="U1146" s="23">
        <v>1043.0</v>
      </c>
      <c r="V1146" s="10" t="s">
        <v>36</v>
      </c>
      <c r="W1146" s="5"/>
      <c r="X1146" s="27">
        <f t="shared" si="3"/>
        <v>2005</v>
      </c>
      <c r="Y1146" s="28">
        <f t="shared" si="4"/>
        <v>0.07032407407</v>
      </c>
      <c r="Z1146" s="27" t="str">
        <f t="shared" si="5"/>
        <v/>
      </c>
    </row>
    <row r="1147">
      <c r="A1147" s="23">
        <v>1144.0</v>
      </c>
      <c r="B1147" s="10" t="s">
        <v>1840</v>
      </c>
      <c r="C1147" s="18">
        <v>40681.483310185184</v>
      </c>
      <c r="D1147" s="18">
        <v>43661.472025462965</v>
      </c>
      <c r="E1147" s="10" t="s">
        <v>35</v>
      </c>
      <c r="F1147" s="23">
        <v>26.0</v>
      </c>
      <c r="G1147" s="23">
        <v>1463.0</v>
      </c>
      <c r="H1147" s="23">
        <v>51.0</v>
      </c>
      <c r="I1147" s="23">
        <v>1122.0</v>
      </c>
      <c r="J1147" s="23">
        <v>139.0</v>
      </c>
      <c r="K1147" s="23">
        <v>1051.0</v>
      </c>
      <c r="L1147" s="23">
        <v>17410.0</v>
      </c>
      <c r="M1147" s="23">
        <v>0.0</v>
      </c>
      <c r="N1147" s="23">
        <v>1299.0</v>
      </c>
      <c r="O1147" s="23">
        <v>76.0</v>
      </c>
      <c r="P1147" s="23">
        <v>240.0</v>
      </c>
      <c r="Q1147" s="23">
        <v>18.0</v>
      </c>
      <c r="R1147" s="23">
        <v>243.0</v>
      </c>
      <c r="S1147" s="23">
        <v>17410.0</v>
      </c>
      <c r="T1147" s="23">
        <v>0.0</v>
      </c>
      <c r="U1147" s="23">
        <v>1132.0</v>
      </c>
      <c r="V1147" s="10" t="s">
        <v>36</v>
      </c>
      <c r="W1147" s="5"/>
      <c r="X1147" s="27">
        <f t="shared" si="3"/>
        <v>2312</v>
      </c>
      <c r="Y1147" s="28">
        <f t="shared" si="4"/>
        <v>0.3263310185</v>
      </c>
      <c r="Z1147" s="27" t="str">
        <f t="shared" si="5"/>
        <v/>
      </c>
    </row>
    <row r="1148">
      <c r="A1148" s="23">
        <v>1145.0</v>
      </c>
      <c r="B1148" s="10" t="s">
        <v>1841</v>
      </c>
      <c r="C1148" s="18">
        <v>42860.46524305556</v>
      </c>
      <c r="D1148" s="18">
        <v>43655.789456018516</v>
      </c>
      <c r="E1148" s="10" t="s">
        <v>39</v>
      </c>
      <c r="F1148" s="23">
        <v>0.0</v>
      </c>
      <c r="G1148" s="23">
        <v>1463.0</v>
      </c>
      <c r="H1148" s="23">
        <v>108.0</v>
      </c>
      <c r="I1148" s="23">
        <v>17.0</v>
      </c>
      <c r="J1148" s="23">
        <v>2.0</v>
      </c>
      <c r="K1148" s="23">
        <v>2.0</v>
      </c>
      <c r="L1148" s="23">
        <v>7730.0</v>
      </c>
      <c r="M1148" s="23">
        <v>0.0</v>
      </c>
      <c r="N1148" s="10" t="s">
        <v>36</v>
      </c>
      <c r="O1148" s="10" t="s">
        <v>36</v>
      </c>
      <c r="P1148" s="23">
        <v>0.0</v>
      </c>
      <c r="Q1148" s="23">
        <v>0.0</v>
      </c>
      <c r="R1148" s="23">
        <v>0.0</v>
      </c>
      <c r="S1148" s="10" t="s">
        <v>36</v>
      </c>
      <c r="T1148" s="10" t="s">
        <v>36</v>
      </c>
      <c r="U1148" s="23">
        <v>1013.0</v>
      </c>
      <c r="V1148" s="10" t="s">
        <v>36</v>
      </c>
      <c r="W1148" s="5"/>
      <c r="X1148" s="27">
        <f t="shared" si="3"/>
        <v>21</v>
      </c>
      <c r="Y1148" s="28">
        <f t="shared" si="4"/>
        <v>6.008900463</v>
      </c>
      <c r="Z1148" s="27" t="str">
        <f t="shared" si="5"/>
        <v/>
      </c>
    </row>
    <row r="1149">
      <c r="A1149" s="23">
        <v>1146.0</v>
      </c>
      <c r="B1149" s="10" t="s">
        <v>677</v>
      </c>
      <c r="C1149" s="18">
        <v>43160.208657407406</v>
      </c>
      <c r="D1149" s="18">
        <v>43661.40555555555</v>
      </c>
      <c r="E1149" s="10" t="s">
        <v>35</v>
      </c>
      <c r="F1149" s="23">
        <v>0.0</v>
      </c>
      <c r="G1149" s="23">
        <v>1463.0</v>
      </c>
      <c r="H1149" s="23">
        <v>65.0</v>
      </c>
      <c r="I1149" s="23">
        <v>250.0</v>
      </c>
      <c r="J1149" s="23">
        <v>17.0</v>
      </c>
      <c r="K1149" s="23">
        <v>167.0</v>
      </c>
      <c r="L1149" s="23">
        <v>7706.0</v>
      </c>
      <c r="M1149" s="23">
        <v>0.0</v>
      </c>
      <c r="N1149" s="23">
        <v>1354.0</v>
      </c>
      <c r="O1149" s="23">
        <v>146.0</v>
      </c>
      <c r="P1149" s="23">
        <v>3.0</v>
      </c>
      <c r="Q1149" s="23">
        <v>1.0</v>
      </c>
      <c r="R1149" s="23">
        <v>3.0</v>
      </c>
      <c r="S1149" s="23">
        <v>7706.0</v>
      </c>
      <c r="T1149" s="23">
        <v>0.0</v>
      </c>
      <c r="U1149" s="23">
        <v>1714.0</v>
      </c>
      <c r="V1149" s="23">
        <v>18.0</v>
      </c>
      <c r="W1149" s="5"/>
      <c r="X1149" s="27">
        <f t="shared" si="3"/>
        <v>434</v>
      </c>
      <c r="Y1149" s="28">
        <f t="shared" si="4"/>
        <v>0.3928009259</v>
      </c>
      <c r="Z1149" s="27" t="str">
        <f t="shared" si="5"/>
        <v>SI</v>
      </c>
    </row>
    <row r="1150">
      <c r="A1150" s="23">
        <v>1147.0</v>
      </c>
      <c r="B1150" s="10" t="s">
        <v>1842</v>
      </c>
      <c r="C1150" s="18">
        <v>43630.15157407407</v>
      </c>
      <c r="D1150" s="18">
        <v>43661.48334490741</v>
      </c>
      <c r="E1150" s="10" t="s">
        <v>39</v>
      </c>
      <c r="F1150" s="23">
        <v>11.0</v>
      </c>
      <c r="G1150" s="23">
        <v>1462.0</v>
      </c>
      <c r="H1150" s="23">
        <v>56.0</v>
      </c>
      <c r="I1150" s="23">
        <v>88.0</v>
      </c>
      <c r="J1150" s="23">
        <v>4.0</v>
      </c>
      <c r="K1150" s="23">
        <v>41.0</v>
      </c>
      <c r="L1150" s="23">
        <v>11054.0</v>
      </c>
      <c r="M1150" s="23">
        <v>0.0</v>
      </c>
      <c r="N1150" s="23">
        <v>725.0</v>
      </c>
      <c r="O1150" s="23">
        <v>282.0</v>
      </c>
      <c r="P1150" s="23">
        <v>0.0</v>
      </c>
      <c r="Q1150" s="23">
        <v>0.0</v>
      </c>
      <c r="R1150" s="23">
        <v>2.0</v>
      </c>
      <c r="S1150" s="23">
        <v>11054.0</v>
      </c>
      <c r="T1150" s="23">
        <v>0.0</v>
      </c>
      <c r="U1150" s="23">
        <v>1536.0</v>
      </c>
      <c r="V1150" s="23">
        <v>19.0</v>
      </c>
      <c r="W1150" s="5"/>
      <c r="X1150" s="27">
        <f t="shared" si="3"/>
        <v>133</v>
      </c>
      <c r="Y1150" s="28">
        <f t="shared" si="4"/>
        <v>0.3150115741</v>
      </c>
      <c r="Z1150" s="27" t="str">
        <f t="shared" si="5"/>
        <v/>
      </c>
    </row>
    <row r="1151">
      <c r="A1151" s="23">
        <v>1148.0</v>
      </c>
      <c r="B1151" s="10" t="s">
        <v>1843</v>
      </c>
      <c r="C1151" s="18">
        <v>43639.32667824074</v>
      </c>
      <c r="D1151" s="18">
        <v>43661.63408564815</v>
      </c>
      <c r="E1151" s="10" t="s">
        <v>39</v>
      </c>
      <c r="F1151" s="23">
        <v>9.0</v>
      </c>
      <c r="G1151" s="23">
        <v>1462.0</v>
      </c>
      <c r="H1151" s="23">
        <v>66.0</v>
      </c>
      <c r="I1151" s="23">
        <v>47.0</v>
      </c>
      <c r="J1151" s="23">
        <v>4.0</v>
      </c>
      <c r="K1151" s="23">
        <v>14.0</v>
      </c>
      <c r="L1151" s="23">
        <v>20381.0</v>
      </c>
      <c r="M1151" s="23">
        <v>2.78</v>
      </c>
      <c r="N1151" s="23">
        <v>1325.0</v>
      </c>
      <c r="O1151" s="23">
        <v>251.0</v>
      </c>
      <c r="P1151" s="23">
        <v>1.0</v>
      </c>
      <c r="Q1151" s="23">
        <v>0.0</v>
      </c>
      <c r="R1151" s="23">
        <v>0.0</v>
      </c>
      <c r="S1151" s="23">
        <v>20381.0</v>
      </c>
      <c r="T1151" s="23">
        <v>2.78</v>
      </c>
      <c r="U1151" s="23">
        <v>1188.0</v>
      </c>
      <c r="V1151" s="23">
        <v>16.0</v>
      </c>
      <c r="W1151" s="5"/>
      <c r="X1151" s="27">
        <f t="shared" si="3"/>
        <v>65</v>
      </c>
      <c r="Y1151" s="28">
        <f t="shared" si="4"/>
        <v>0.1642708333</v>
      </c>
      <c r="Z1151" s="27" t="str">
        <f t="shared" si="5"/>
        <v/>
      </c>
    </row>
    <row r="1152">
      <c r="A1152" s="23">
        <v>1149.0</v>
      </c>
      <c r="B1152" s="10" t="s">
        <v>1844</v>
      </c>
      <c r="C1152" s="18">
        <v>40021.475960648146</v>
      </c>
      <c r="D1152" s="18">
        <v>43661.07152777778</v>
      </c>
      <c r="E1152" s="10" t="s">
        <v>39</v>
      </c>
      <c r="F1152" s="23">
        <v>0.0</v>
      </c>
      <c r="G1152" s="23">
        <v>1462.0</v>
      </c>
      <c r="H1152" s="23">
        <v>114.0</v>
      </c>
      <c r="I1152" s="23">
        <v>59.0</v>
      </c>
      <c r="J1152" s="23">
        <v>3.0</v>
      </c>
      <c r="K1152" s="23">
        <v>31.0</v>
      </c>
      <c r="L1152" s="23">
        <v>19206.0</v>
      </c>
      <c r="M1152" s="23">
        <v>0.0</v>
      </c>
      <c r="N1152" s="23">
        <v>1250.0</v>
      </c>
      <c r="O1152" s="23">
        <v>195.0</v>
      </c>
      <c r="P1152" s="23">
        <v>1.0</v>
      </c>
      <c r="Q1152" s="23">
        <v>1.0</v>
      </c>
      <c r="R1152" s="23">
        <v>1.0</v>
      </c>
      <c r="S1152" s="23">
        <v>19206.0</v>
      </c>
      <c r="T1152" s="23">
        <v>0.0</v>
      </c>
      <c r="U1152" s="23">
        <v>1643.0</v>
      </c>
      <c r="V1152" s="10" t="s">
        <v>36</v>
      </c>
      <c r="W1152" s="5"/>
      <c r="X1152" s="27">
        <f t="shared" si="3"/>
        <v>93</v>
      </c>
      <c r="Y1152" s="28">
        <f t="shared" si="4"/>
        <v>0.7268287037</v>
      </c>
      <c r="Z1152" s="27" t="str">
        <f t="shared" si="5"/>
        <v/>
      </c>
    </row>
    <row r="1153">
      <c r="A1153" s="23">
        <v>1150.0</v>
      </c>
      <c r="B1153" s="10" t="s">
        <v>423</v>
      </c>
      <c r="C1153" s="18">
        <v>42894.023564814815</v>
      </c>
      <c r="D1153" s="18">
        <v>43661.3365162037</v>
      </c>
      <c r="E1153" s="10" t="s">
        <v>39</v>
      </c>
      <c r="F1153" s="23">
        <v>5.0</v>
      </c>
      <c r="G1153" s="23">
        <v>1462.0</v>
      </c>
      <c r="H1153" s="23">
        <v>45.0</v>
      </c>
      <c r="I1153" s="23">
        <v>381.0</v>
      </c>
      <c r="J1153" s="23">
        <v>30.0</v>
      </c>
      <c r="K1153" s="23">
        <v>353.0</v>
      </c>
      <c r="L1153" s="23">
        <v>14083.0</v>
      </c>
      <c r="M1153" s="23">
        <v>4.44</v>
      </c>
      <c r="N1153" s="23">
        <v>1338.0</v>
      </c>
      <c r="O1153" s="23">
        <v>93.0</v>
      </c>
      <c r="P1153" s="23">
        <v>25.0</v>
      </c>
      <c r="Q1153" s="23">
        <v>0.0</v>
      </c>
      <c r="R1153" s="23">
        <v>19.0</v>
      </c>
      <c r="S1153" s="23">
        <v>14083.0</v>
      </c>
      <c r="T1153" s="23">
        <v>4.44</v>
      </c>
      <c r="U1153" s="23">
        <v>1816.0</v>
      </c>
      <c r="V1153" s="23">
        <v>23.0</v>
      </c>
      <c r="W1153" s="5"/>
      <c r="X1153" s="27">
        <f t="shared" si="3"/>
        <v>764</v>
      </c>
      <c r="Y1153" s="28">
        <f t="shared" si="4"/>
        <v>0.4618402778</v>
      </c>
      <c r="Z1153" s="27" t="str">
        <f t="shared" si="5"/>
        <v>SI</v>
      </c>
    </row>
    <row r="1154">
      <c r="A1154" s="23">
        <v>1151.0</v>
      </c>
      <c r="B1154" s="10" t="s">
        <v>1845</v>
      </c>
      <c r="C1154" s="18">
        <v>42963.23416666667</v>
      </c>
      <c r="D1154" s="18">
        <v>43661.479849537034</v>
      </c>
      <c r="E1154" s="10" t="s">
        <v>39</v>
      </c>
      <c r="F1154" s="23">
        <v>2.0</v>
      </c>
      <c r="G1154" s="23">
        <v>1462.0</v>
      </c>
      <c r="H1154" s="23">
        <v>68.0</v>
      </c>
      <c r="I1154" s="23">
        <v>101.0</v>
      </c>
      <c r="J1154" s="23">
        <v>12.0</v>
      </c>
      <c r="K1154" s="23">
        <v>58.0</v>
      </c>
      <c r="L1154" s="23">
        <v>18040.0</v>
      </c>
      <c r="M1154" s="23">
        <v>0.0</v>
      </c>
      <c r="N1154" s="10" t="s">
        <v>36</v>
      </c>
      <c r="O1154" s="10" t="s">
        <v>36</v>
      </c>
      <c r="P1154" s="23">
        <v>0.0</v>
      </c>
      <c r="Q1154" s="23">
        <v>0.0</v>
      </c>
      <c r="R1154" s="23">
        <v>0.0</v>
      </c>
      <c r="S1154" s="10" t="s">
        <v>36</v>
      </c>
      <c r="T1154" s="10" t="s">
        <v>36</v>
      </c>
      <c r="U1154" s="23">
        <v>1168.0</v>
      </c>
      <c r="V1154" s="23">
        <v>1.0</v>
      </c>
      <c r="W1154" s="5"/>
      <c r="X1154" s="27">
        <f t="shared" si="3"/>
        <v>171</v>
      </c>
      <c r="Y1154" s="28">
        <f t="shared" si="4"/>
        <v>0.3185069444</v>
      </c>
      <c r="Z1154" s="27" t="str">
        <f t="shared" si="5"/>
        <v/>
      </c>
    </row>
    <row r="1155">
      <c r="A1155" s="23">
        <v>1152.0</v>
      </c>
      <c r="B1155" s="10" t="s">
        <v>1846</v>
      </c>
      <c r="C1155" s="18">
        <v>43644.21519675926</v>
      </c>
      <c r="D1155" s="18">
        <v>43661.76547453704</v>
      </c>
      <c r="E1155" s="10" t="s">
        <v>39</v>
      </c>
      <c r="F1155" s="23">
        <v>6.0</v>
      </c>
      <c r="G1155" s="23">
        <v>1461.0</v>
      </c>
      <c r="H1155" s="23">
        <v>64.0</v>
      </c>
      <c r="I1155" s="23">
        <v>85.0</v>
      </c>
      <c r="J1155" s="23">
        <v>6.0</v>
      </c>
      <c r="K1155" s="23">
        <v>42.0</v>
      </c>
      <c r="L1155" s="23">
        <v>13491.0</v>
      </c>
      <c r="M1155" s="23">
        <v>0.0</v>
      </c>
      <c r="N1155" s="10" t="s">
        <v>36</v>
      </c>
      <c r="O1155" s="10" t="s">
        <v>36</v>
      </c>
      <c r="P1155" s="23">
        <v>0.0</v>
      </c>
      <c r="Q1155" s="23">
        <v>0.0</v>
      </c>
      <c r="R1155" s="23">
        <v>0.0</v>
      </c>
      <c r="S1155" s="10" t="s">
        <v>36</v>
      </c>
      <c r="T1155" s="10" t="s">
        <v>36</v>
      </c>
      <c r="U1155" s="23">
        <v>1267.0</v>
      </c>
      <c r="V1155" s="23">
        <v>8.0</v>
      </c>
      <c r="W1155" s="5"/>
      <c r="X1155" s="27">
        <f t="shared" si="3"/>
        <v>133</v>
      </c>
      <c r="Y1155" s="28">
        <f t="shared" si="4"/>
        <v>0.03288194444</v>
      </c>
      <c r="Z1155" s="27" t="str">
        <f t="shared" si="5"/>
        <v/>
      </c>
    </row>
    <row r="1156">
      <c r="A1156" s="23">
        <v>1153.0</v>
      </c>
      <c r="B1156" s="10" t="s">
        <v>1847</v>
      </c>
      <c r="C1156" s="18">
        <v>42968.310162037036</v>
      </c>
      <c r="D1156" s="18">
        <v>43661.77636574074</v>
      </c>
      <c r="E1156" s="10" t="s">
        <v>39</v>
      </c>
      <c r="F1156" s="23">
        <v>4.0</v>
      </c>
      <c r="G1156" s="23">
        <v>1461.0</v>
      </c>
      <c r="H1156" s="23">
        <v>52.0</v>
      </c>
      <c r="I1156" s="23">
        <v>491.0</v>
      </c>
      <c r="J1156" s="23">
        <v>64.0</v>
      </c>
      <c r="K1156" s="23">
        <v>406.0</v>
      </c>
      <c r="L1156" s="23">
        <v>4928.0</v>
      </c>
      <c r="M1156" s="23">
        <v>3.08</v>
      </c>
      <c r="N1156" s="23">
        <v>1329.0</v>
      </c>
      <c r="O1156" s="23">
        <v>122.0</v>
      </c>
      <c r="P1156" s="23">
        <v>21.0</v>
      </c>
      <c r="Q1156" s="23">
        <v>1.0</v>
      </c>
      <c r="R1156" s="23">
        <v>16.0</v>
      </c>
      <c r="S1156" s="23">
        <v>4928.0</v>
      </c>
      <c r="T1156" s="23">
        <v>3.08</v>
      </c>
      <c r="U1156" s="23">
        <v>1233.0</v>
      </c>
      <c r="V1156" s="10" t="s">
        <v>36</v>
      </c>
      <c r="W1156" s="5"/>
      <c r="X1156" s="27">
        <f t="shared" si="3"/>
        <v>961</v>
      </c>
      <c r="Y1156" s="28">
        <f t="shared" si="4"/>
        <v>0.02199074074</v>
      </c>
      <c r="Z1156" s="27" t="str">
        <f t="shared" si="5"/>
        <v/>
      </c>
    </row>
    <row r="1157">
      <c r="A1157" s="23">
        <v>1154.0</v>
      </c>
      <c r="B1157" s="10" t="s">
        <v>1848</v>
      </c>
      <c r="C1157" s="18">
        <v>42710.20318287037</v>
      </c>
      <c r="D1157" s="18">
        <v>43661.43770833333</v>
      </c>
      <c r="E1157" s="10" t="s">
        <v>39</v>
      </c>
      <c r="F1157" s="23">
        <v>0.0</v>
      </c>
      <c r="G1157" s="23">
        <v>1461.0</v>
      </c>
      <c r="H1157" s="23">
        <v>96.0</v>
      </c>
      <c r="I1157" s="23">
        <v>88.0</v>
      </c>
      <c r="J1157" s="23">
        <v>14.0</v>
      </c>
      <c r="K1157" s="23">
        <v>66.0</v>
      </c>
      <c r="L1157" s="23">
        <v>108848.0</v>
      </c>
      <c r="M1157" s="23">
        <v>0.0</v>
      </c>
      <c r="N1157" s="23">
        <v>800.0</v>
      </c>
      <c r="O1157" s="23">
        <v>350.0</v>
      </c>
      <c r="P1157" s="23">
        <v>2.0</v>
      </c>
      <c r="Q1157" s="23">
        <v>0.0</v>
      </c>
      <c r="R1157" s="23">
        <v>0.0</v>
      </c>
      <c r="S1157" s="23">
        <v>108848.0</v>
      </c>
      <c r="T1157" s="23">
        <v>0.0</v>
      </c>
      <c r="U1157" s="23">
        <v>2002.0</v>
      </c>
      <c r="V1157" s="23">
        <v>19.0</v>
      </c>
      <c r="W1157" s="5"/>
      <c r="X1157" s="27">
        <f t="shared" si="3"/>
        <v>168</v>
      </c>
      <c r="Y1157" s="28">
        <f t="shared" si="4"/>
        <v>0.3606481481</v>
      </c>
      <c r="Z1157" s="27" t="str">
        <f t="shared" si="5"/>
        <v/>
      </c>
    </row>
    <row r="1158">
      <c r="A1158" s="23">
        <v>1155.0</v>
      </c>
      <c r="B1158" s="10" t="s">
        <v>1849</v>
      </c>
      <c r="C1158" s="18">
        <v>42713.21231481482</v>
      </c>
      <c r="D1158" s="18">
        <v>43539.87664351852</v>
      </c>
      <c r="E1158" s="10" t="s">
        <v>39</v>
      </c>
      <c r="F1158" s="23">
        <v>0.0</v>
      </c>
      <c r="G1158" s="23">
        <v>1460.0</v>
      </c>
      <c r="H1158" s="23">
        <v>82.0</v>
      </c>
      <c r="I1158" s="23">
        <v>249.0</v>
      </c>
      <c r="J1158" s="23">
        <v>11.0</v>
      </c>
      <c r="K1158" s="23">
        <v>166.0</v>
      </c>
      <c r="L1158" s="23">
        <v>27495.0</v>
      </c>
      <c r="M1158" s="23">
        <v>0.0</v>
      </c>
      <c r="N1158" s="23">
        <v>1297.0</v>
      </c>
      <c r="O1158" s="23">
        <v>158.0</v>
      </c>
      <c r="P1158" s="23">
        <v>4.0</v>
      </c>
      <c r="Q1158" s="23">
        <v>0.0</v>
      </c>
      <c r="R1158" s="23">
        <v>2.0</v>
      </c>
      <c r="S1158" s="23">
        <v>27495.0</v>
      </c>
      <c r="T1158" s="23">
        <v>0.0</v>
      </c>
      <c r="U1158" s="23">
        <v>1504.0</v>
      </c>
      <c r="V1158" s="23">
        <v>20.0</v>
      </c>
      <c r="W1158" s="5"/>
      <c r="X1158" s="27">
        <f t="shared" si="3"/>
        <v>426</v>
      </c>
      <c r="Y1158" s="28">
        <f t="shared" si="4"/>
        <v>121.921713</v>
      </c>
      <c r="Z1158" s="27" t="str">
        <f t="shared" si="5"/>
        <v/>
      </c>
    </row>
    <row r="1159">
      <c r="A1159" s="23">
        <v>1156.0</v>
      </c>
      <c r="B1159" s="10" t="s">
        <v>403</v>
      </c>
      <c r="C1159" s="18">
        <v>42967.59008101852</v>
      </c>
      <c r="D1159" s="18">
        <v>43661.22009259259</v>
      </c>
      <c r="E1159" s="10" t="s">
        <v>35</v>
      </c>
      <c r="F1159" s="23">
        <v>2.0</v>
      </c>
      <c r="G1159" s="23">
        <v>1459.0</v>
      </c>
      <c r="H1159" s="23">
        <v>75.0</v>
      </c>
      <c r="I1159" s="23">
        <v>191.0</v>
      </c>
      <c r="J1159" s="23">
        <v>13.0</v>
      </c>
      <c r="K1159" s="23">
        <v>189.0</v>
      </c>
      <c r="L1159" s="23">
        <v>68039.0</v>
      </c>
      <c r="M1159" s="23">
        <v>0.0</v>
      </c>
      <c r="N1159" s="10" t="s">
        <v>36</v>
      </c>
      <c r="O1159" s="10" t="s">
        <v>36</v>
      </c>
      <c r="P1159" s="23">
        <v>0.0</v>
      </c>
      <c r="Q1159" s="23">
        <v>0.0</v>
      </c>
      <c r="R1159" s="23">
        <v>0.0</v>
      </c>
      <c r="S1159" s="10" t="s">
        <v>36</v>
      </c>
      <c r="T1159" s="10" t="s">
        <v>36</v>
      </c>
      <c r="U1159" s="23">
        <v>1850.0</v>
      </c>
      <c r="V1159" s="23">
        <v>18.0</v>
      </c>
      <c r="W1159" s="5"/>
      <c r="X1159" s="27">
        <f t="shared" si="3"/>
        <v>393</v>
      </c>
      <c r="Y1159" s="28">
        <f t="shared" si="4"/>
        <v>0.5782638889</v>
      </c>
      <c r="Z1159" s="27" t="str">
        <f t="shared" si="5"/>
        <v>SI</v>
      </c>
    </row>
    <row r="1160">
      <c r="A1160" s="23">
        <v>1157.0</v>
      </c>
      <c r="B1160" s="10" t="s">
        <v>1850</v>
      </c>
      <c r="C1160" s="18">
        <v>43113.80533564815</v>
      </c>
      <c r="D1160" s="18">
        <v>43661.617002314815</v>
      </c>
      <c r="E1160" s="10" t="s">
        <v>39</v>
      </c>
      <c r="F1160" s="23">
        <v>0.0</v>
      </c>
      <c r="G1160" s="23">
        <v>1458.0</v>
      </c>
      <c r="H1160" s="23">
        <v>169.0</v>
      </c>
      <c r="I1160" s="23">
        <v>25.0</v>
      </c>
      <c r="J1160" s="23">
        <v>0.0</v>
      </c>
      <c r="K1160" s="23">
        <v>17.0</v>
      </c>
      <c r="L1160" s="23">
        <v>32373.0</v>
      </c>
      <c r="M1160" s="23">
        <v>0.0</v>
      </c>
      <c r="N1160" s="23">
        <v>1214.0</v>
      </c>
      <c r="O1160" s="23">
        <v>254.0</v>
      </c>
      <c r="P1160" s="23">
        <v>2.0</v>
      </c>
      <c r="Q1160" s="23">
        <v>0.0</v>
      </c>
      <c r="R1160" s="23">
        <v>0.0</v>
      </c>
      <c r="S1160" s="23">
        <v>32373.0</v>
      </c>
      <c r="T1160" s="23">
        <v>0.0</v>
      </c>
      <c r="U1160" s="23">
        <v>1470.0</v>
      </c>
      <c r="V1160" s="23">
        <v>20.0</v>
      </c>
      <c r="W1160" s="5"/>
      <c r="X1160" s="27">
        <f t="shared" si="3"/>
        <v>42</v>
      </c>
      <c r="Y1160" s="28">
        <f t="shared" si="4"/>
        <v>0.1813541667</v>
      </c>
      <c r="Z1160" s="27" t="str">
        <f t="shared" si="5"/>
        <v/>
      </c>
    </row>
    <row r="1161">
      <c r="A1161" s="23">
        <v>1158.0</v>
      </c>
      <c r="B1161" s="10" t="s">
        <v>1851</v>
      </c>
      <c r="C1161" s="18">
        <v>40854.22094907407</v>
      </c>
      <c r="D1161" s="18">
        <v>43661.766238425924</v>
      </c>
      <c r="E1161" s="10" t="s">
        <v>35</v>
      </c>
      <c r="F1161" s="23">
        <v>0.0</v>
      </c>
      <c r="G1161" s="23">
        <v>1458.0</v>
      </c>
      <c r="H1161" s="23">
        <v>54.0</v>
      </c>
      <c r="I1161" s="23">
        <v>579.0</v>
      </c>
      <c r="J1161" s="23">
        <v>75.0</v>
      </c>
      <c r="K1161" s="23">
        <v>483.0</v>
      </c>
      <c r="L1161" s="23">
        <v>10186.0</v>
      </c>
      <c r="M1161" s="23">
        <v>17.39</v>
      </c>
      <c r="N1161" s="23">
        <v>1525.0</v>
      </c>
      <c r="O1161" s="23">
        <v>178.0</v>
      </c>
      <c r="P1161" s="23">
        <v>5.0</v>
      </c>
      <c r="Q1161" s="23">
        <v>0.0</v>
      </c>
      <c r="R1161" s="23">
        <v>3.0</v>
      </c>
      <c r="S1161" s="23">
        <v>10186.0</v>
      </c>
      <c r="T1161" s="23">
        <v>17.39</v>
      </c>
      <c r="U1161" s="23">
        <v>1914.0</v>
      </c>
      <c r="V1161" s="23">
        <v>21.0</v>
      </c>
      <c r="W1161" s="5"/>
      <c r="X1161" s="27">
        <f t="shared" si="3"/>
        <v>1137</v>
      </c>
      <c r="Y1161" s="28">
        <f t="shared" si="4"/>
        <v>0.03211805555</v>
      </c>
      <c r="Z1161" s="27" t="str">
        <f t="shared" si="5"/>
        <v/>
      </c>
    </row>
    <row r="1162">
      <c r="A1162" s="23">
        <v>1159.0</v>
      </c>
      <c r="B1162" s="10" t="s">
        <v>1852</v>
      </c>
      <c r="C1162" s="18">
        <v>41750.60695601852</v>
      </c>
      <c r="D1162" s="18">
        <v>43648.811736111114</v>
      </c>
      <c r="E1162" s="10" t="s">
        <v>39</v>
      </c>
      <c r="F1162" s="23">
        <v>0.0</v>
      </c>
      <c r="G1162" s="23">
        <v>1458.0</v>
      </c>
      <c r="H1162" s="23">
        <v>70.0</v>
      </c>
      <c r="I1162" s="23">
        <v>294.0</v>
      </c>
      <c r="J1162" s="23">
        <v>30.0</v>
      </c>
      <c r="K1162" s="23">
        <v>256.0</v>
      </c>
      <c r="L1162" s="23">
        <v>15926.0</v>
      </c>
      <c r="M1162" s="23">
        <v>0.0</v>
      </c>
      <c r="N1162" s="10" t="s">
        <v>36</v>
      </c>
      <c r="O1162" s="10" t="s">
        <v>36</v>
      </c>
      <c r="P1162" s="23">
        <v>0.0</v>
      </c>
      <c r="Q1162" s="23">
        <v>0.0</v>
      </c>
      <c r="R1162" s="23">
        <v>0.0</v>
      </c>
      <c r="S1162" s="10" t="s">
        <v>36</v>
      </c>
      <c r="T1162" s="10" t="s">
        <v>36</v>
      </c>
      <c r="U1162" s="23">
        <v>1727.0</v>
      </c>
      <c r="V1162" s="10" t="s">
        <v>36</v>
      </c>
      <c r="W1162" s="5"/>
      <c r="X1162" s="27">
        <f t="shared" si="3"/>
        <v>580</v>
      </c>
      <c r="Y1162" s="28">
        <f t="shared" si="4"/>
        <v>12.98662037</v>
      </c>
      <c r="Z1162" s="27" t="str">
        <f t="shared" si="5"/>
        <v/>
      </c>
    </row>
    <row r="1163">
      <c r="A1163" s="23">
        <v>1160.0</v>
      </c>
      <c r="B1163" s="10" t="s">
        <v>1853</v>
      </c>
      <c r="C1163" s="18">
        <v>42918.33299768518</v>
      </c>
      <c r="D1163" s="18">
        <v>43661.745092592595</v>
      </c>
      <c r="E1163" s="10" t="s">
        <v>39</v>
      </c>
      <c r="F1163" s="23">
        <v>1.0</v>
      </c>
      <c r="G1163" s="23">
        <v>1458.0</v>
      </c>
      <c r="H1163" s="23">
        <v>90.0</v>
      </c>
      <c r="I1163" s="23">
        <v>93.0</v>
      </c>
      <c r="J1163" s="23">
        <v>4.0</v>
      </c>
      <c r="K1163" s="23">
        <v>33.0</v>
      </c>
      <c r="L1163" s="23">
        <v>8102.0</v>
      </c>
      <c r="M1163" s="23">
        <v>0.0</v>
      </c>
      <c r="N1163" s="23">
        <v>716.0</v>
      </c>
      <c r="O1163" s="23">
        <v>271.0</v>
      </c>
      <c r="P1163" s="23">
        <v>0.0</v>
      </c>
      <c r="Q1163" s="23">
        <v>0.0</v>
      </c>
      <c r="R1163" s="23">
        <v>2.0</v>
      </c>
      <c r="S1163" s="23">
        <v>8102.0</v>
      </c>
      <c r="T1163" s="23">
        <v>0.0</v>
      </c>
      <c r="U1163" s="10" t="s">
        <v>36</v>
      </c>
      <c r="V1163" s="10" t="s">
        <v>36</v>
      </c>
      <c r="W1163" s="5"/>
      <c r="X1163" s="27">
        <f t="shared" si="3"/>
        <v>130</v>
      </c>
      <c r="Y1163" s="28">
        <f t="shared" si="4"/>
        <v>0.05326388888</v>
      </c>
      <c r="Z1163" s="27" t="str">
        <f t="shared" si="5"/>
        <v/>
      </c>
    </row>
    <row r="1164">
      <c r="A1164" s="23">
        <v>1161.0</v>
      </c>
      <c r="B1164" s="10" t="s">
        <v>1854</v>
      </c>
      <c r="C1164" s="18">
        <v>42775.70303240741</v>
      </c>
      <c r="D1164" s="18">
        <v>43661.5759375</v>
      </c>
      <c r="E1164" s="10" t="s">
        <v>39</v>
      </c>
      <c r="F1164" s="23">
        <v>0.0</v>
      </c>
      <c r="G1164" s="23">
        <v>1457.0</v>
      </c>
      <c r="H1164" s="23">
        <v>154.0</v>
      </c>
      <c r="I1164" s="23">
        <v>402.0</v>
      </c>
      <c r="J1164" s="23">
        <v>21.0</v>
      </c>
      <c r="K1164" s="23">
        <v>401.0</v>
      </c>
      <c r="L1164" s="23">
        <v>8946.0</v>
      </c>
      <c r="M1164" s="23">
        <v>0.0</v>
      </c>
      <c r="N1164" s="23">
        <v>1258.0</v>
      </c>
      <c r="O1164" s="23">
        <v>192.0</v>
      </c>
      <c r="P1164" s="23">
        <v>2.0</v>
      </c>
      <c r="Q1164" s="23">
        <v>0.0</v>
      </c>
      <c r="R1164" s="23">
        <v>4.0</v>
      </c>
      <c r="S1164" s="23">
        <v>8946.0</v>
      </c>
      <c r="T1164" s="23">
        <v>0.0</v>
      </c>
      <c r="U1164" s="23">
        <v>1502.0</v>
      </c>
      <c r="V1164" s="23">
        <v>19.0</v>
      </c>
      <c r="W1164" s="5"/>
      <c r="X1164" s="27">
        <f t="shared" si="3"/>
        <v>824</v>
      </c>
      <c r="Y1164" s="28">
        <f t="shared" si="4"/>
        <v>0.2224189815</v>
      </c>
      <c r="Z1164" s="27" t="str">
        <f t="shared" si="5"/>
        <v/>
      </c>
    </row>
    <row r="1165">
      <c r="A1165" s="23">
        <v>1162.0</v>
      </c>
      <c r="B1165" s="10" t="s">
        <v>1855</v>
      </c>
      <c r="C1165" s="18">
        <v>40796.39511574074</v>
      </c>
      <c r="D1165" s="18">
        <v>43659.63222222222</v>
      </c>
      <c r="E1165" s="10" t="s">
        <v>39</v>
      </c>
      <c r="F1165" s="23">
        <v>2.0</v>
      </c>
      <c r="G1165" s="23">
        <v>1457.0</v>
      </c>
      <c r="H1165" s="23">
        <v>127.0</v>
      </c>
      <c r="I1165" s="23">
        <v>521.0</v>
      </c>
      <c r="J1165" s="23">
        <v>42.0</v>
      </c>
      <c r="K1165" s="23">
        <v>510.0</v>
      </c>
      <c r="L1165" s="23">
        <v>12633.0</v>
      </c>
      <c r="M1165" s="23">
        <v>0.0</v>
      </c>
      <c r="N1165" s="23">
        <v>983.0</v>
      </c>
      <c r="O1165" s="23">
        <v>151.0</v>
      </c>
      <c r="P1165" s="23">
        <v>3.0</v>
      </c>
      <c r="Q1165" s="23">
        <v>2.0</v>
      </c>
      <c r="R1165" s="23">
        <v>18.0</v>
      </c>
      <c r="S1165" s="23">
        <v>12633.0</v>
      </c>
      <c r="T1165" s="23">
        <v>0.0</v>
      </c>
      <c r="U1165" s="23">
        <v>1601.0</v>
      </c>
      <c r="V1165" s="23">
        <v>13.0</v>
      </c>
      <c r="W1165" s="5"/>
      <c r="X1165" s="27">
        <f t="shared" si="3"/>
        <v>1073</v>
      </c>
      <c r="Y1165" s="28">
        <f t="shared" si="4"/>
        <v>2.166134259</v>
      </c>
      <c r="Z1165" s="27" t="str">
        <f t="shared" si="5"/>
        <v/>
      </c>
    </row>
    <row r="1166">
      <c r="A1166" s="23">
        <v>1163.0</v>
      </c>
      <c r="B1166" s="10" t="s">
        <v>1856</v>
      </c>
      <c r="C1166" s="18">
        <v>42220.392604166664</v>
      </c>
      <c r="D1166" s="18">
        <v>43660.267743055556</v>
      </c>
      <c r="E1166" s="10" t="s">
        <v>39</v>
      </c>
      <c r="F1166" s="23">
        <v>0.0</v>
      </c>
      <c r="G1166" s="23">
        <v>1457.0</v>
      </c>
      <c r="H1166" s="23">
        <v>89.0</v>
      </c>
      <c r="I1166" s="23">
        <v>640.0</v>
      </c>
      <c r="J1166" s="23">
        <v>32.0</v>
      </c>
      <c r="K1166" s="23">
        <v>761.0</v>
      </c>
      <c r="L1166" s="23">
        <v>16387.0</v>
      </c>
      <c r="M1166" s="23">
        <v>0.0</v>
      </c>
      <c r="N1166" s="23">
        <v>1192.0</v>
      </c>
      <c r="O1166" s="23">
        <v>109.0</v>
      </c>
      <c r="P1166" s="23">
        <v>38.0</v>
      </c>
      <c r="Q1166" s="23">
        <v>0.0</v>
      </c>
      <c r="R1166" s="23">
        <v>54.0</v>
      </c>
      <c r="S1166" s="23">
        <v>16387.0</v>
      </c>
      <c r="T1166" s="23">
        <v>0.0</v>
      </c>
      <c r="U1166" s="23">
        <v>1419.0</v>
      </c>
      <c r="V1166" s="10" t="s">
        <v>36</v>
      </c>
      <c r="W1166" s="5"/>
      <c r="X1166" s="27">
        <f t="shared" si="3"/>
        <v>1433</v>
      </c>
      <c r="Y1166" s="28">
        <f t="shared" si="4"/>
        <v>1.530613426</v>
      </c>
      <c r="Z1166" s="27" t="str">
        <f t="shared" si="5"/>
        <v/>
      </c>
    </row>
    <row r="1167">
      <c r="A1167" s="23">
        <v>1164.0</v>
      </c>
      <c r="B1167" s="10" t="s">
        <v>1857</v>
      </c>
      <c r="C1167" s="18">
        <v>42956.28189814815</v>
      </c>
      <c r="D1167" s="18">
        <v>43661.659224537034</v>
      </c>
      <c r="E1167" s="10" t="s">
        <v>35</v>
      </c>
      <c r="F1167" s="23">
        <v>0.0</v>
      </c>
      <c r="G1167" s="23">
        <v>1457.0</v>
      </c>
      <c r="H1167" s="23">
        <v>67.0</v>
      </c>
      <c r="I1167" s="23">
        <v>44.0</v>
      </c>
      <c r="J1167" s="23">
        <v>2.0</v>
      </c>
      <c r="K1167" s="23">
        <v>24.0</v>
      </c>
      <c r="L1167" s="23">
        <v>21923.0</v>
      </c>
      <c r="M1167" s="23">
        <v>0.0</v>
      </c>
      <c r="N1167" s="23">
        <v>800.0</v>
      </c>
      <c r="O1167" s="23">
        <v>350.0</v>
      </c>
      <c r="P1167" s="23">
        <v>0.0</v>
      </c>
      <c r="Q1167" s="23">
        <v>0.0</v>
      </c>
      <c r="R1167" s="23">
        <v>2.0</v>
      </c>
      <c r="S1167" s="23">
        <v>21923.0</v>
      </c>
      <c r="T1167" s="23">
        <v>0.0</v>
      </c>
      <c r="U1167" s="23">
        <v>3084.0</v>
      </c>
      <c r="V1167" s="23">
        <v>30.0</v>
      </c>
      <c r="W1167" s="5"/>
      <c r="X1167" s="27">
        <f t="shared" si="3"/>
        <v>70</v>
      </c>
      <c r="Y1167" s="28">
        <f t="shared" si="4"/>
        <v>0.1391319444</v>
      </c>
      <c r="Z1167" s="27" t="str">
        <f t="shared" si="5"/>
        <v/>
      </c>
    </row>
    <row r="1168">
      <c r="A1168" s="23">
        <v>1165.0</v>
      </c>
      <c r="B1168" s="10" t="s">
        <v>725</v>
      </c>
      <c r="C1168" s="18">
        <v>42957.78549768519</v>
      </c>
      <c r="D1168" s="18">
        <v>43661.40935185185</v>
      </c>
      <c r="E1168" s="10" t="s">
        <v>39</v>
      </c>
      <c r="F1168" s="23">
        <v>2.0</v>
      </c>
      <c r="G1168" s="23">
        <v>1457.0</v>
      </c>
      <c r="H1168" s="23">
        <v>101.0</v>
      </c>
      <c r="I1168" s="23">
        <v>149.0</v>
      </c>
      <c r="J1168" s="23">
        <v>5.0</v>
      </c>
      <c r="K1168" s="23">
        <v>130.0</v>
      </c>
      <c r="L1168" s="23">
        <v>8191.0</v>
      </c>
      <c r="M1168" s="23">
        <v>0.0</v>
      </c>
      <c r="N1168" s="23">
        <v>1243.0</v>
      </c>
      <c r="O1168" s="23">
        <v>187.0</v>
      </c>
      <c r="P1168" s="23">
        <v>5.0</v>
      </c>
      <c r="Q1168" s="23">
        <v>1.0</v>
      </c>
      <c r="R1168" s="23">
        <v>0.0</v>
      </c>
      <c r="S1168" s="23">
        <v>8191.0</v>
      </c>
      <c r="T1168" s="23">
        <v>0.0</v>
      </c>
      <c r="U1168" s="23">
        <v>1570.0</v>
      </c>
      <c r="V1168" s="23">
        <v>20.0</v>
      </c>
      <c r="W1168" s="5"/>
      <c r="X1168" s="27">
        <f t="shared" si="3"/>
        <v>284</v>
      </c>
      <c r="Y1168" s="28">
        <f t="shared" si="4"/>
        <v>0.3890046296</v>
      </c>
      <c r="Z1168" s="27" t="str">
        <f t="shared" si="5"/>
        <v>SI</v>
      </c>
    </row>
    <row r="1169">
      <c r="A1169" s="23">
        <v>1166.0</v>
      </c>
      <c r="B1169" s="10" t="s">
        <v>1858</v>
      </c>
      <c r="C1169" s="18">
        <v>41810.45532407407</v>
      </c>
      <c r="D1169" s="18">
        <v>43661.70878472222</v>
      </c>
      <c r="E1169" s="10" t="s">
        <v>39</v>
      </c>
      <c r="F1169" s="23">
        <v>5.0</v>
      </c>
      <c r="G1169" s="23">
        <v>1456.0</v>
      </c>
      <c r="H1169" s="23">
        <v>87.0</v>
      </c>
      <c r="I1169" s="23">
        <v>386.0</v>
      </c>
      <c r="J1169" s="23">
        <v>24.0</v>
      </c>
      <c r="K1169" s="23">
        <v>439.0</v>
      </c>
      <c r="L1169" s="23">
        <v>13349.0</v>
      </c>
      <c r="M1169" s="23">
        <v>4.55</v>
      </c>
      <c r="N1169" s="23">
        <v>1398.0</v>
      </c>
      <c r="O1169" s="23">
        <v>139.0</v>
      </c>
      <c r="P1169" s="23">
        <v>48.0</v>
      </c>
      <c r="Q1169" s="23">
        <v>5.0</v>
      </c>
      <c r="R1169" s="23">
        <v>48.0</v>
      </c>
      <c r="S1169" s="23">
        <v>13349.0</v>
      </c>
      <c r="T1169" s="23">
        <v>4.55</v>
      </c>
      <c r="U1169" s="23">
        <v>1904.0</v>
      </c>
      <c r="V1169" s="23">
        <v>20.0</v>
      </c>
      <c r="W1169" s="5"/>
      <c r="X1169" s="27">
        <f t="shared" si="3"/>
        <v>849</v>
      </c>
      <c r="Y1169" s="28">
        <f t="shared" si="4"/>
        <v>0.08957175926</v>
      </c>
      <c r="Z1169" s="27" t="str">
        <f t="shared" si="5"/>
        <v/>
      </c>
    </row>
    <row r="1170">
      <c r="A1170" s="23">
        <v>1167.0</v>
      </c>
      <c r="B1170" s="10" t="s">
        <v>1859</v>
      </c>
      <c r="C1170" s="18">
        <v>42391.474340277775</v>
      </c>
      <c r="D1170" s="18">
        <v>43661.686944444446</v>
      </c>
      <c r="E1170" s="10" t="s">
        <v>39</v>
      </c>
      <c r="F1170" s="23">
        <v>4.0</v>
      </c>
      <c r="G1170" s="23">
        <v>1456.0</v>
      </c>
      <c r="H1170" s="23">
        <v>48.0</v>
      </c>
      <c r="I1170" s="23">
        <v>535.0</v>
      </c>
      <c r="J1170" s="23">
        <v>58.0</v>
      </c>
      <c r="K1170" s="23">
        <v>697.0</v>
      </c>
      <c r="L1170" s="23">
        <v>2710.0</v>
      </c>
      <c r="M1170" s="23">
        <v>0.0</v>
      </c>
      <c r="N1170" s="23">
        <v>1390.0</v>
      </c>
      <c r="O1170" s="23">
        <v>62.0</v>
      </c>
      <c r="P1170" s="23">
        <v>541.0</v>
      </c>
      <c r="Q1170" s="23">
        <v>45.0</v>
      </c>
      <c r="R1170" s="23">
        <v>534.0</v>
      </c>
      <c r="S1170" s="23">
        <v>2710.0</v>
      </c>
      <c r="T1170" s="23">
        <v>0.0</v>
      </c>
      <c r="U1170" s="23">
        <v>1671.0</v>
      </c>
      <c r="V1170" s="23">
        <v>18.0</v>
      </c>
      <c r="W1170" s="5"/>
      <c r="X1170" s="27">
        <f t="shared" si="3"/>
        <v>1290</v>
      </c>
      <c r="Y1170" s="28">
        <f t="shared" si="4"/>
        <v>0.111412037</v>
      </c>
      <c r="Z1170" s="27" t="str">
        <f t="shared" si="5"/>
        <v/>
      </c>
    </row>
    <row r="1171">
      <c r="A1171" s="23">
        <v>1168.0</v>
      </c>
      <c r="B1171" s="10" t="s">
        <v>1860</v>
      </c>
      <c r="C1171" s="18">
        <v>41295.798726851855</v>
      </c>
      <c r="D1171" s="18">
        <v>43661.226006944446</v>
      </c>
      <c r="E1171" s="10" t="s">
        <v>39</v>
      </c>
      <c r="F1171" s="23">
        <v>0.0</v>
      </c>
      <c r="G1171" s="23">
        <v>1456.0</v>
      </c>
      <c r="H1171" s="23">
        <v>112.0</v>
      </c>
      <c r="I1171" s="23">
        <v>91.0</v>
      </c>
      <c r="J1171" s="23">
        <v>6.0</v>
      </c>
      <c r="K1171" s="23">
        <v>65.0</v>
      </c>
      <c r="L1171" s="23">
        <v>14748.0</v>
      </c>
      <c r="M1171" s="23">
        <v>0.0</v>
      </c>
      <c r="N1171" s="23">
        <v>1346.0</v>
      </c>
      <c r="O1171" s="23">
        <v>290.0</v>
      </c>
      <c r="P1171" s="23">
        <v>1.0</v>
      </c>
      <c r="Q1171" s="23">
        <v>0.0</v>
      </c>
      <c r="R1171" s="23">
        <v>0.0</v>
      </c>
      <c r="S1171" s="23">
        <v>14748.0</v>
      </c>
      <c r="T1171" s="23">
        <v>0.0</v>
      </c>
      <c r="U1171" s="23">
        <v>1573.0</v>
      </c>
      <c r="V1171" s="23">
        <v>14.0</v>
      </c>
      <c r="W1171" s="5"/>
      <c r="X1171" s="27">
        <f t="shared" si="3"/>
        <v>162</v>
      </c>
      <c r="Y1171" s="28">
        <f t="shared" si="4"/>
        <v>0.572349537</v>
      </c>
      <c r="Z1171" s="27" t="str">
        <f t="shared" si="5"/>
        <v/>
      </c>
    </row>
    <row r="1172">
      <c r="A1172" s="23">
        <v>1169.0</v>
      </c>
      <c r="B1172" s="10" t="s">
        <v>1861</v>
      </c>
      <c r="C1172" s="18">
        <v>42882.24025462963</v>
      </c>
      <c r="D1172" s="18">
        <v>43661.727430555555</v>
      </c>
      <c r="E1172" s="10" t="s">
        <v>35</v>
      </c>
      <c r="F1172" s="23">
        <v>5.0</v>
      </c>
      <c r="G1172" s="23">
        <v>1456.0</v>
      </c>
      <c r="H1172" s="23">
        <v>81.0</v>
      </c>
      <c r="I1172" s="23">
        <v>190.0</v>
      </c>
      <c r="J1172" s="23">
        <v>12.0</v>
      </c>
      <c r="K1172" s="23">
        <v>251.0</v>
      </c>
      <c r="L1172" s="23">
        <v>52530.0</v>
      </c>
      <c r="M1172" s="23">
        <v>0.0</v>
      </c>
      <c r="N1172" s="23">
        <v>1327.0</v>
      </c>
      <c r="O1172" s="23">
        <v>83.0</v>
      </c>
      <c r="P1172" s="23">
        <v>60.0</v>
      </c>
      <c r="Q1172" s="23">
        <v>1.0</v>
      </c>
      <c r="R1172" s="23">
        <v>53.0</v>
      </c>
      <c r="S1172" s="23">
        <v>52530.0</v>
      </c>
      <c r="T1172" s="23">
        <v>0.0</v>
      </c>
      <c r="U1172" s="23">
        <v>1824.0</v>
      </c>
      <c r="V1172" s="10" t="s">
        <v>36</v>
      </c>
      <c r="W1172" s="5"/>
      <c r="X1172" s="27">
        <f t="shared" si="3"/>
        <v>453</v>
      </c>
      <c r="Y1172" s="28">
        <f t="shared" si="4"/>
        <v>0.07092592592</v>
      </c>
      <c r="Z1172" s="27" t="str">
        <f t="shared" si="5"/>
        <v/>
      </c>
    </row>
    <row r="1173">
      <c r="A1173" s="23">
        <v>1170.0</v>
      </c>
      <c r="B1173" s="10" t="s">
        <v>1862</v>
      </c>
      <c r="C1173" s="18">
        <v>42882.40865740741</v>
      </c>
      <c r="D1173" s="18">
        <v>43661.67</v>
      </c>
      <c r="E1173" s="10" t="s">
        <v>39</v>
      </c>
      <c r="F1173" s="23">
        <v>0.0</v>
      </c>
      <c r="G1173" s="23">
        <v>1456.0</v>
      </c>
      <c r="H1173" s="23">
        <v>103.0</v>
      </c>
      <c r="I1173" s="23">
        <v>79.0</v>
      </c>
      <c r="J1173" s="23">
        <v>6.0</v>
      </c>
      <c r="K1173" s="23">
        <v>55.0</v>
      </c>
      <c r="L1173" s="23">
        <v>11090.0</v>
      </c>
      <c r="M1173" s="23">
        <v>0.0</v>
      </c>
      <c r="N1173" s="23">
        <v>1043.0</v>
      </c>
      <c r="O1173" s="23">
        <v>187.0</v>
      </c>
      <c r="P1173" s="23">
        <v>2.0</v>
      </c>
      <c r="Q1173" s="23">
        <v>0.0</v>
      </c>
      <c r="R1173" s="23">
        <v>8.0</v>
      </c>
      <c r="S1173" s="23">
        <v>11090.0</v>
      </c>
      <c r="T1173" s="23">
        <v>0.0</v>
      </c>
      <c r="U1173" s="23">
        <v>1524.0</v>
      </c>
      <c r="V1173" s="10" t="s">
        <v>36</v>
      </c>
      <c r="W1173" s="5"/>
      <c r="X1173" s="27">
        <f t="shared" si="3"/>
        <v>140</v>
      </c>
      <c r="Y1173" s="28">
        <f t="shared" si="4"/>
        <v>0.1283564815</v>
      </c>
      <c r="Z1173" s="27" t="str">
        <f t="shared" si="5"/>
        <v/>
      </c>
    </row>
    <row r="1174">
      <c r="A1174" s="23">
        <v>1171.0</v>
      </c>
      <c r="B1174" s="10" t="s">
        <v>1863</v>
      </c>
      <c r="C1174" s="18">
        <v>41258.29903935185</v>
      </c>
      <c r="D1174" s="18">
        <v>43661.165497685186</v>
      </c>
      <c r="E1174" s="10" t="s">
        <v>39</v>
      </c>
      <c r="F1174" s="23">
        <v>0.0</v>
      </c>
      <c r="G1174" s="23">
        <v>1456.0</v>
      </c>
      <c r="H1174" s="23">
        <v>165.0</v>
      </c>
      <c r="I1174" s="23">
        <v>11.0</v>
      </c>
      <c r="J1174" s="23">
        <v>0.0</v>
      </c>
      <c r="K1174" s="23">
        <v>13.0</v>
      </c>
      <c r="L1174" s="23">
        <v>9507.0</v>
      </c>
      <c r="M1174" s="23">
        <v>0.0</v>
      </c>
      <c r="N1174" s="10" t="s">
        <v>36</v>
      </c>
      <c r="O1174" s="10" t="s">
        <v>36</v>
      </c>
      <c r="P1174" s="23">
        <v>0.0</v>
      </c>
      <c r="Q1174" s="23">
        <v>0.0</v>
      </c>
      <c r="R1174" s="23">
        <v>0.0</v>
      </c>
      <c r="S1174" s="10" t="s">
        <v>36</v>
      </c>
      <c r="T1174" s="10" t="s">
        <v>36</v>
      </c>
      <c r="U1174" s="23">
        <v>1455.0</v>
      </c>
      <c r="V1174" s="10" t="s">
        <v>36</v>
      </c>
      <c r="W1174" s="5"/>
      <c r="X1174" s="27">
        <f t="shared" si="3"/>
        <v>24</v>
      </c>
      <c r="Y1174" s="28">
        <f t="shared" si="4"/>
        <v>0.6328587963</v>
      </c>
      <c r="Z1174" s="27" t="str">
        <f t="shared" si="5"/>
        <v/>
      </c>
    </row>
    <row r="1175">
      <c r="A1175" s="23">
        <v>1172.0</v>
      </c>
      <c r="B1175" s="10" t="s">
        <v>1864</v>
      </c>
      <c r="C1175" s="18">
        <v>42852.53234953704</v>
      </c>
      <c r="D1175" s="18">
        <v>43659.483622685184</v>
      </c>
      <c r="E1175" s="10" t="s">
        <v>39</v>
      </c>
      <c r="F1175" s="23">
        <v>1.0</v>
      </c>
      <c r="G1175" s="23">
        <v>1456.0</v>
      </c>
      <c r="H1175" s="23">
        <v>80.0</v>
      </c>
      <c r="I1175" s="23">
        <v>192.0</v>
      </c>
      <c r="J1175" s="23">
        <v>10.0</v>
      </c>
      <c r="K1175" s="23">
        <v>146.0</v>
      </c>
      <c r="L1175" s="23">
        <v>11864.0</v>
      </c>
      <c r="M1175" s="23">
        <v>75.0</v>
      </c>
      <c r="N1175" s="10" t="s">
        <v>36</v>
      </c>
      <c r="O1175" s="10" t="s">
        <v>36</v>
      </c>
      <c r="P1175" s="23">
        <v>0.0</v>
      </c>
      <c r="Q1175" s="23">
        <v>0.0</v>
      </c>
      <c r="R1175" s="23">
        <v>0.0</v>
      </c>
      <c r="S1175" s="10" t="s">
        <v>36</v>
      </c>
      <c r="T1175" s="10" t="s">
        <v>36</v>
      </c>
      <c r="U1175" s="23">
        <v>1405.0</v>
      </c>
      <c r="V1175" s="10" t="s">
        <v>36</v>
      </c>
      <c r="W1175" s="5"/>
      <c r="X1175" s="27">
        <f t="shared" si="3"/>
        <v>348</v>
      </c>
      <c r="Y1175" s="28">
        <f t="shared" si="4"/>
        <v>2.314733796</v>
      </c>
      <c r="Z1175" s="27" t="str">
        <f t="shared" si="5"/>
        <v/>
      </c>
    </row>
    <row r="1176">
      <c r="A1176" s="23">
        <v>1173.0</v>
      </c>
      <c r="B1176" s="10" t="s">
        <v>1865</v>
      </c>
      <c r="C1176" s="18">
        <v>42795.3380787037</v>
      </c>
      <c r="D1176" s="18">
        <v>43661.60811342593</v>
      </c>
      <c r="E1176" s="10" t="s">
        <v>39</v>
      </c>
      <c r="F1176" s="23">
        <v>47.0</v>
      </c>
      <c r="G1176" s="23">
        <v>1455.0</v>
      </c>
      <c r="H1176" s="23">
        <v>45.0</v>
      </c>
      <c r="I1176" s="23">
        <v>2931.0</v>
      </c>
      <c r="J1176" s="23">
        <v>234.0</v>
      </c>
      <c r="K1176" s="23">
        <v>2504.0</v>
      </c>
      <c r="L1176" s="23">
        <v>10419.0</v>
      </c>
      <c r="M1176" s="23">
        <v>7.36</v>
      </c>
      <c r="N1176" s="23">
        <v>1284.0</v>
      </c>
      <c r="O1176" s="23">
        <v>97.0</v>
      </c>
      <c r="P1176" s="23">
        <v>54.0</v>
      </c>
      <c r="Q1176" s="23">
        <v>5.0</v>
      </c>
      <c r="R1176" s="23">
        <v>48.0</v>
      </c>
      <c r="S1176" s="23">
        <v>10419.0</v>
      </c>
      <c r="T1176" s="23">
        <v>7.36</v>
      </c>
      <c r="U1176" s="23">
        <v>1656.0</v>
      </c>
      <c r="V1176" s="23">
        <v>14.0</v>
      </c>
      <c r="W1176" s="5"/>
      <c r="X1176" s="27">
        <f t="shared" si="3"/>
        <v>5669</v>
      </c>
      <c r="Y1176" s="28">
        <f t="shared" si="4"/>
        <v>0.1902430555</v>
      </c>
      <c r="Z1176" s="27" t="str">
        <f t="shared" si="5"/>
        <v/>
      </c>
    </row>
    <row r="1177">
      <c r="A1177" s="23">
        <v>1174.0</v>
      </c>
      <c r="B1177" s="10" t="s">
        <v>1866</v>
      </c>
      <c r="C1177" s="18">
        <v>43646.65597222222</v>
      </c>
      <c r="D1177" s="18">
        <v>43661.560115740744</v>
      </c>
      <c r="E1177" s="10" t="s">
        <v>39</v>
      </c>
      <c r="F1177" s="23">
        <v>2.0</v>
      </c>
      <c r="G1177" s="23">
        <v>1454.0</v>
      </c>
      <c r="H1177" s="23">
        <v>80.0</v>
      </c>
      <c r="I1177" s="23">
        <v>23.0</v>
      </c>
      <c r="J1177" s="23">
        <v>3.0</v>
      </c>
      <c r="K1177" s="23">
        <v>33.0</v>
      </c>
      <c r="L1177" s="23">
        <v>5355.0</v>
      </c>
      <c r="M1177" s="23">
        <v>0.0</v>
      </c>
      <c r="N1177" s="10" t="s">
        <v>36</v>
      </c>
      <c r="O1177" s="10" t="s">
        <v>36</v>
      </c>
      <c r="P1177" s="23">
        <v>0.0</v>
      </c>
      <c r="Q1177" s="23">
        <v>0.0</v>
      </c>
      <c r="R1177" s="23">
        <v>0.0</v>
      </c>
      <c r="S1177" s="10" t="s">
        <v>36</v>
      </c>
      <c r="T1177" s="10" t="s">
        <v>36</v>
      </c>
      <c r="U1177" s="23">
        <v>474.0</v>
      </c>
      <c r="V1177" s="10" t="s">
        <v>36</v>
      </c>
      <c r="W1177" s="5"/>
      <c r="X1177" s="27">
        <f t="shared" si="3"/>
        <v>59</v>
      </c>
      <c r="Y1177" s="28">
        <f t="shared" si="4"/>
        <v>0.2382407407</v>
      </c>
      <c r="Z1177" s="27" t="str">
        <f t="shared" si="5"/>
        <v/>
      </c>
    </row>
    <row r="1178">
      <c r="A1178" s="23">
        <v>1175.0</v>
      </c>
      <c r="B1178" s="10" t="s">
        <v>1867</v>
      </c>
      <c r="C1178" s="18">
        <v>42010.65445601852</v>
      </c>
      <c r="D1178" s="18">
        <v>43660.46228009259</v>
      </c>
      <c r="E1178" s="10" t="s">
        <v>35</v>
      </c>
      <c r="F1178" s="23">
        <v>3.0</v>
      </c>
      <c r="G1178" s="23">
        <v>1454.0</v>
      </c>
      <c r="H1178" s="23">
        <v>81.0</v>
      </c>
      <c r="I1178" s="23">
        <v>208.0</v>
      </c>
      <c r="J1178" s="23">
        <v>8.0</v>
      </c>
      <c r="K1178" s="23">
        <v>120.0</v>
      </c>
      <c r="L1178" s="23">
        <v>40228.0</v>
      </c>
      <c r="M1178" s="23">
        <v>0.0</v>
      </c>
      <c r="N1178" s="23">
        <v>969.0</v>
      </c>
      <c r="O1178" s="23">
        <v>277.0</v>
      </c>
      <c r="P1178" s="23">
        <v>0.0</v>
      </c>
      <c r="Q1178" s="23">
        <v>0.0</v>
      </c>
      <c r="R1178" s="23">
        <v>1.0</v>
      </c>
      <c r="S1178" s="23">
        <v>40228.0</v>
      </c>
      <c r="T1178" s="23">
        <v>0.0</v>
      </c>
      <c r="U1178" s="23">
        <v>1733.0</v>
      </c>
      <c r="V1178" s="23">
        <v>15.0</v>
      </c>
      <c r="W1178" s="5"/>
      <c r="X1178" s="27">
        <f t="shared" si="3"/>
        <v>336</v>
      </c>
      <c r="Y1178" s="28">
        <f t="shared" si="4"/>
        <v>1.336076389</v>
      </c>
      <c r="Z1178" s="27" t="str">
        <f t="shared" si="5"/>
        <v/>
      </c>
    </row>
    <row r="1179">
      <c r="A1179" s="23">
        <v>1176.0</v>
      </c>
      <c r="B1179" s="10" t="s">
        <v>1868</v>
      </c>
      <c r="C1179" s="18">
        <v>42370.52792824074</v>
      </c>
      <c r="D1179" s="18">
        <v>43661.7250462963</v>
      </c>
      <c r="E1179" s="10" t="s">
        <v>35</v>
      </c>
      <c r="F1179" s="23">
        <v>19.0</v>
      </c>
      <c r="G1179" s="23">
        <v>1453.0</v>
      </c>
      <c r="H1179" s="23">
        <v>54.0</v>
      </c>
      <c r="I1179" s="23">
        <v>413.0</v>
      </c>
      <c r="J1179" s="23">
        <v>46.0</v>
      </c>
      <c r="K1179" s="23">
        <v>421.0</v>
      </c>
      <c r="L1179" s="23">
        <v>13291.0</v>
      </c>
      <c r="M1179" s="23">
        <v>0.0</v>
      </c>
      <c r="N1179" s="23">
        <v>1082.0</v>
      </c>
      <c r="O1179" s="23">
        <v>87.0</v>
      </c>
      <c r="P1179" s="23">
        <v>35.0</v>
      </c>
      <c r="Q1179" s="23">
        <v>4.0</v>
      </c>
      <c r="R1179" s="23">
        <v>45.0</v>
      </c>
      <c r="S1179" s="23">
        <v>13291.0</v>
      </c>
      <c r="T1179" s="23">
        <v>0.0</v>
      </c>
      <c r="U1179" s="23">
        <v>1640.0</v>
      </c>
      <c r="V1179" s="23">
        <v>15.0</v>
      </c>
      <c r="W1179" s="5"/>
      <c r="X1179" s="27">
        <f t="shared" si="3"/>
        <v>880</v>
      </c>
      <c r="Y1179" s="28">
        <f t="shared" si="4"/>
        <v>0.07331018518</v>
      </c>
      <c r="Z1179" s="27" t="str">
        <f t="shared" si="5"/>
        <v/>
      </c>
    </row>
    <row r="1180">
      <c r="A1180" s="23">
        <v>1177.0</v>
      </c>
      <c r="B1180" s="10" t="s">
        <v>1869</v>
      </c>
      <c r="C1180" s="18">
        <v>43644.42633101852</v>
      </c>
      <c r="D1180" s="18">
        <v>43661.603472222225</v>
      </c>
      <c r="E1180" s="10" t="s">
        <v>39</v>
      </c>
      <c r="F1180" s="23">
        <v>11.0</v>
      </c>
      <c r="G1180" s="23">
        <v>1453.0</v>
      </c>
      <c r="H1180" s="23">
        <v>69.0</v>
      </c>
      <c r="I1180" s="23">
        <v>156.0</v>
      </c>
      <c r="J1180" s="23">
        <v>23.0</v>
      </c>
      <c r="K1180" s="23">
        <v>200.0</v>
      </c>
      <c r="L1180" s="23">
        <v>30016.0</v>
      </c>
      <c r="M1180" s="23">
        <v>0.0</v>
      </c>
      <c r="N1180" s="23">
        <v>1207.0</v>
      </c>
      <c r="O1180" s="23">
        <v>113.0</v>
      </c>
      <c r="P1180" s="23">
        <v>25.0</v>
      </c>
      <c r="Q1180" s="23">
        <v>0.0</v>
      </c>
      <c r="R1180" s="23">
        <v>47.0</v>
      </c>
      <c r="S1180" s="23">
        <v>30016.0</v>
      </c>
      <c r="T1180" s="23">
        <v>0.0</v>
      </c>
      <c r="U1180" s="23">
        <v>1532.0</v>
      </c>
      <c r="V1180" s="23">
        <v>18.0</v>
      </c>
      <c r="W1180" s="5"/>
      <c r="X1180" s="27">
        <f t="shared" si="3"/>
        <v>379</v>
      </c>
      <c r="Y1180" s="28">
        <f t="shared" si="4"/>
        <v>0.1948842593</v>
      </c>
      <c r="Z1180" s="27" t="str">
        <f t="shared" si="5"/>
        <v/>
      </c>
    </row>
    <row r="1181">
      <c r="A1181" s="23">
        <v>1178.0</v>
      </c>
      <c r="B1181" s="10" t="s">
        <v>1870</v>
      </c>
      <c r="C1181" s="18">
        <v>43034.754791666666</v>
      </c>
      <c r="D1181" s="18">
        <v>43646.52857638889</v>
      </c>
      <c r="E1181" s="10" t="s">
        <v>39</v>
      </c>
      <c r="F1181" s="23">
        <v>0.0</v>
      </c>
      <c r="G1181" s="23">
        <v>1453.0</v>
      </c>
      <c r="H1181" s="23">
        <v>200.0</v>
      </c>
      <c r="I1181" s="23">
        <v>2.0</v>
      </c>
      <c r="J1181" s="23">
        <v>1.0</v>
      </c>
      <c r="K1181" s="23">
        <v>0.0</v>
      </c>
      <c r="L1181" s="23">
        <v>25333.0</v>
      </c>
      <c r="M1181" s="23">
        <v>0.0</v>
      </c>
      <c r="N1181" s="10" t="s">
        <v>36</v>
      </c>
      <c r="O1181" s="10" t="s">
        <v>36</v>
      </c>
      <c r="P1181" s="23">
        <v>0.0</v>
      </c>
      <c r="Q1181" s="23">
        <v>0.0</v>
      </c>
      <c r="R1181" s="23">
        <v>0.0</v>
      </c>
      <c r="S1181" s="10" t="s">
        <v>36</v>
      </c>
      <c r="T1181" s="10" t="s">
        <v>36</v>
      </c>
      <c r="U1181" s="23">
        <v>1530.0</v>
      </c>
      <c r="V1181" s="10" t="s">
        <v>36</v>
      </c>
      <c r="W1181" s="5"/>
      <c r="X1181" s="27">
        <f t="shared" si="3"/>
        <v>3</v>
      </c>
      <c r="Y1181" s="28">
        <f t="shared" si="4"/>
        <v>15.26978009</v>
      </c>
      <c r="Z1181" s="27" t="str">
        <f t="shared" si="5"/>
        <v/>
      </c>
    </row>
    <row r="1182">
      <c r="A1182" s="23">
        <v>1179.0</v>
      </c>
      <c r="B1182" s="10" t="s">
        <v>1871</v>
      </c>
      <c r="C1182" s="18">
        <v>42786.375023148146</v>
      </c>
      <c r="D1182" s="18">
        <v>43427.30144675926</v>
      </c>
      <c r="E1182" s="10" t="s">
        <v>39</v>
      </c>
      <c r="F1182" s="23">
        <v>0.0</v>
      </c>
      <c r="G1182" s="23">
        <v>1453.0</v>
      </c>
      <c r="H1182" s="23">
        <v>83.0</v>
      </c>
      <c r="I1182" s="23">
        <v>174.0</v>
      </c>
      <c r="J1182" s="23">
        <v>22.0</v>
      </c>
      <c r="K1182" s="23">
        <v>149.0</v>
      </c>
      <c r="L1182" s="23">
        <v>11199.0</v>
      </c>
      <c r="M1182" s="23">
        <v>0.0</v>
      </c>
      <c r="N1182" s="23">
        <v>1311.0</v>
      </c>
      <c r="O1182" s="23">
        <v>112.0</v>
      </c>
      <c r="P1182" s="23">
        <v>22.0</v>
      </c>
      <c r="Q1182" s="23">
        <v>5.0</v>
      </c>
      <c r="R1182" s="23">
        <v>23.0</v>
      </c>
      <c r="S1182" s="23">
        <v>11199.0</v>
      </c>
      <c r="T1182" s="23">
        <v>0.0</v>
      </c>
      <c r="U1182" s="23">
        <v>1491.0</v>
      </c>
      <c r="V1182" s="10" t="s">
        <v>36</v>
      </c>
      <c r="W1182" s="5"/>
      <c r="X1182" s="27">
        <f t="shared" si="3"/>
        <v>345</v>
      </c>
      <c r="Y1182" s="28">
        <f t="shared" si="4"/>
        <v>234.4969097</v>
      </c>
      <c r="Z1182" s="27" t="str">
        <f t="shared" si="5"/>
        <v/>
      </c>
    </row>
    <row r="1183">
      <c r="A1183" s="23">
        <v>1180.0</v>
      </c>
      <c r="B1183" s="10" t="s">
        <v>1872</v>
      </c>
      <c r="C1183" s="18">
        <v>43624.91585648148</v>
      </c>
      <c r="D1183" s="18">
        <v>43661.564351851855</v>
      </c>
      <c r="E1183" s="10" t="s">
        <v>35</v>
      </c>
      <c r="F1183" s="23">
        <v>2.0</v>
      </c>
      <c r="G1183" s="23">
        <v>1452.0</v>
      </c>
      <c r="H1183" s="23">
        <v>63.0</v>
      </c>
      <c r="I1183" s="23">
        <v>32.0</v>
      </c>
      <c r="J1183" s="23">
        <v>2.0</v>
      </c>
      <c r="K1183" s="23">
        <v>12.0</v>
      </c>
      <c r="L1183" s="23">
        <v>16344.0</v>
      </c>
      <c r="M1183" s="23">
        <v>17.5</v>
      </c>
      <c r="N1183" s="10" t="s">
        <v>36</v>
      </c>
      <c r="O1183" s="10" t="s">
        <v>36</v>
      </c>
      <c r="P1183" s="23">
        <v>0.0</v>
      </c>
      <c r="Q1183" s="23">
        <v>0.0</v>
      </c>
      <c r="R1183" s="23">
        <v>0.0</v>
      </c>
      <c r="S1183" s="10" t="s">
        <v>36</v>
      </c>
      <c r="T1183" s="10" t="s">
        <v>36</v>
      </c>
      <c r="U1183" s="23">
        <v>1744.0</v>
      </c>
      <c r="V1183" s="23">
        <v>11.0</v>
      </c>
      <c r="W1183" s="5"/>
      <c r="X1183" s="27">
        <f t="shared" si="3"/>
        <v>46</v>
      </c>
      <c r="Y1183" s="28">
        <f t="shared" si="4"/>
        <v>0.2340046296</v>
      </c>
      <c r="Z1183" s="27" t="str">
        <f t="shared" si="5"/>
        <v/>
      </c>
    </row>
    <row r="1184">
      <c r="A1184" s="23">
        <v>1181.0</v>
      </c>
      <c r="B1184" s="10" t="s">
        <v>1873</v>
      </c>
      <c r="C1184" s="18">
        <v>41247.63358796296</v>
      </c>
      <c r="D1184" s="18">
        <v>43661.69318287037</v>
      </c>
      <c r="E1184" s="10" t="s">
        <v>35</v>
      </c>
      <c r="F1184" s="23">
        <v>14.0</v>
      </c>
      <c r="G1184" s="23">
        <v>1452.0</v>
      </c>
      <c r="H1184" s="23">
        <v>59.0</v>
      </c>
      <c r="I1184" s="23">
        <v>698.0</v>
      </c>
      <c r="J1184" s="23">
        <v>64.0</v>
      </c>
      <c r="K1184" s="23">
        <v>433.0</v>
      </c>
      <c r="L1184" s="23">
        <v>13293.0</v>
      </c>
      <c r="M1184" s="23">
        <v>0.0</v>
      </c>
      <c r="N1184" s="23">
        <v>1169.0</v>
      </c>
      <c r="O1184" s="23">
        <v>104.0</v>
      </c>
      <c r="P1184" s="23">
        <v>36.0</v>
      </c>
      <c r="Q1184" s="23">
        <v>2.0</v>
      </c>
      <c r="R1184" s="23">
        <v>26.0</v>
      </c>
      <c r="S1184" s="23">
        <v>13293.0</v>
      </c>
      <c r="T1184" s="23">
        <v>0.0</v>
      </c>
      <c r="U1184" s="23">
        <v>1751.0</v>
      </c>
      <c r="V1184" s="23">
        <v>19.0</v>
      </c>
      <c r="W1184" s="5"/>
      <c r="X1184" s="27">
        <f t="shared" si="3"/>
        <v>1195</v>
      </c>
      <c r="Y1184" s="28">
        <f t="shared" si="4"/>
        <v>0.1051736111</v>
      </c>
      <c r="Z1184" s="27" t="str">
        <f t="shared" si="5"/>
        <v/>
      </c>
    </row>
    <row r="1185">
      <c r="A1185" s="23">
        <v>1182.0</v>
      </c>
      <c r="B1185" s="10" t="s">
        <v>1874</v>
      </c>
      <c r="C1185" s="18">
        <v>43637.73755787037</v>
      </c>
      <c r="D1185" s="18">
        <v>43661.43094907407</v>
      </c>
      <c r="E1185" s="10" t="s">
        <v>39</v>
      </c>
      <c r="F1185" s="23">
        <v>0.0</v>
      </c>
      <c r="G1185" s="23">
        <v>1451.0</v>
      </c>
      <c r="H1185" s="23">
        <v>116.0</v>
      </c>
      <c r="I1185" s="23">
        <v>17.0</v>
      </c>
      <c r="J1185" s="23">
        <v>3.0</v>
      </c>
      <c r="K1185" s="23">
        <v>7.0</v>
      </c>
      <c r="L1185" s="23">
        <v>5666.0</v>
      </c>
      <c r="M1185" s="23">
        <v>0.0</v>
      </c>
      <c r="N1185" s="23">
        <v>969.0</v>
      </c>
      <c r="O1185" s="23">
        <v>267.0</v>
      </c>
      <c r="P1185" s="23">
        <v>1.0</v>
      </c>
      <c r="Q1185" s="23">
        <v>0.0</v>
      </c>
      <c r="R1185" s="23">
        <v>2.0</v>
      </c>
      <c r="S1185" s="23">
        <v>5666.0</v>
      </c>
      <c r="T1185" s="23">
        <v>0.0</v>
      </c>
      <c r="U1185" s="23">
        <v>1310.0</v>
      </c>
      <c r="V1185" s="23">
        <v>16.0</v>
      </c>
      <c r="W1185" s="5"/>
      <c r="X1185" s="27">
        <f t="shared" si="3"/>
        <v>27</v>
      </c>
      <c r="Y1185" s="28">
        <f t="shared" si="4"/>
        <v>0.3674074074</v>
      </c>
      <c r="Z1185" s="27" t="str">
        <f t="shared" si="5"/>
        <v/>
      </c>
    </row>
    <row r="1186">
      <c r="A1186" s="23">
        <v>1183.0</v>
      </c>
      <c r="B1186" s="10" t="s">
        <v>1875</v>
      </c>
      <c r="C1186" s="18">
        <v>41134.597662037035</v>
      </c>
      <c r="D1186" s="18">
        <v>43661.75800925926</v>
      </c>
      <c r="E1186" s="10" t="s">
        <v>35</v>
      </c>
      <c r="F1186" s="23">
        <v>18.0</v>
      </c>
      <c r="G1186" s="23">
        <v>1451.0</v>
      </c>
      <c r="H1186" s="23">
        <v>60.0</v>
      </c>
      <c r="I1186" s="23">
        <v>931.0</v>
      </c>
      <c r="J1186" s="23">
        <v>184.0</v>
      </c>
      <c r="K1186" s="23">
        <v>1085.0</v>
      </c>
      <c r="L1186" s="23">
        <v>40465.0</v>
      </c>
      <c r="M1186" s="23">
        <v>0.0</v>
      </c>
      <c r="N1186" s="23">
        <v>1119.0</v>
      </c>
      <c r="O1186" s="23">
        <v>96.0</v>
      </c>
      <c r="P1186" s="23">
        <v>107.0</v>
      </c>
      <c r="Q1186" s="23">
        <v>11.0</v>
      </c>
      <c r="R1186" s="23">
        <v>150.0</v>
      </c>
      <c r="S1186" s="23">
        <v>40465.0</v>
      </c>
      <c r="T1186" s="23">
        <v>0.0</v>
      </c>
      <c r="U1186" s="23">
        <v>1494.0</v>
      </c>
      <c r="V1186" s="23">
        <v>11.0</v>
      </c>
      <c r="W1186" s="5"/>
      <c r="X1186" s="27">
        <f t="shared" si="3"/>
        <v>2200</v>
      </c>
      <c r="Y1186" s="28">
        <f t="shared" si="4"/>
        <v>0.04034722222</v>
      </c>
      <c r="Z1186" s="27" t="str">
        <f t="shared" si="5"/>
        <v/>
      </c>
    </row>
    <row r="1187">
      <c r="A1187" s="23">
        <v>1184.0</v>
      </c>
      <c r="B1187" s="10" t="s">
        <v>1876</v>
      </c>
      <c r="C1187" s="18">
        <v>43506.87774305556</v>
      </c>
      <c r="D1187" s="18">
        <v>43661.67097222222</v>
      </c>
      <c r="E1187" s="10" t="s">
        <v>39</v>
      </c>
      <c r="F1187" s="23">
        <v>0.0</v>
      </c>
      <c r="G1187" s="23">
        <v>1451.0</v>
      </c>
      <c r="H1187" s="23">
        <v>117.0</v>
      </c>
      <c r="I1187" s="23">
        <v>29.0</v>
      </c>
      <c r="J1187" s="23">
        <v>1.0</v>
      </c>
      <c r="K1187" s="23">
        <v>35.0</v>
      </c>
      <c r="L1187" s="23">
        <v>50993.0</v>
      </c>
      <c r="M1187" s="23">
        <v>0.0</v>
      </c>
      <c r="N1187" s="23">
        <v>1160.0</v>
      </c>
      <c r="O1187" s="23">
        <v>311.0</v>
      </c>
      <c r="P1187" s="23">
        <v>0.0</v>
      </c>
      <c r="Q1187" s="23">
        <v>0.0</v>
      </c>
      <c r="R1187" s="23">
        <v>1.0</v>
      </c>
      <c r="S1187" s="23">
        <v>50993.0</v>
      </c>
      <c r="T1187" s="23">
        <v>0.0</v>
      </c>
      <c r="U1187" s="23">
        <v>1315.0</v>
      </c>
      <c r="V1187" s="10" t="s">
        <v>36</v>
      </c>
      <c r="W1187" s="5"/>
      <c r="X1187" s="27">
        <f t="shared" si="3"/>
        <v>65</v>
      </c>
      <c r="Y1187" s="28">
        <f t="shared" si="4"/>
        <v>0.1273842593</v>
      </c>
      <c r="Z1187" s="27" t="str">
        <f t="shared" si="5"/>
        <v/>
      </c>
    </row>
    <row r="1188">
      <c r="A1188" s="23">
        <v>1185.0</v>
      </c>
      <c r="B1188" s="10" t="s">
        <v>1877</v>
      </c>
      <c r="C1188" s="18">
        <v>40079.27395833333</v>
      </c>
      <c r="D1188" s="18">
        <v>43658.53497685185</v>
      </c>
      <c r="E1188" s="10" t="s">
        <v>39</v>
      </c>
      <c r="F1188" s="23">
        <v>0.0</v>
      </c>
      <c r="G1188" s="23">
        <v>1451.0</v>
      </c>
      <c r="H1188" s="23">
        <v>257.0</v>
      </c>
      <c r="I1188" s="23">
        <v>3.0</v>
      </c>
      <c r="J1188" s="23">
        <v>0.0</v>
      </c>
      <c r="K1188" s="23">
        <v>0.0</v>
      </c>
      <c r="L1188" s="23">
        <v>1989.0</v>
      </c>
      <c r="M1188" s="23">
        <v>0.0</v>
      </c>
      <c r="N1188" s="10" t="s">
        <v>36</v>
      </c>
      <c r="O1188" s="10" t="s">
        <v>36</v>
      </c>
      <c r="P1188" s="23">
        <v>0.0</v>
      </c>
      <c r="Q1188" s="23">
        <v>0.0</v>
      </c>
      <c r="R1188" s="23">
        <v>0.0</v>
      </c>
      <c r="S1188" s="10" t="s">
        <v>36</v>
      </c>
      <c r="T1188" s="10" t="s">
        <v>36</v>
      </c>
      <c r="U1188" s="23">
        <v>1817.0</v>
      </c>
      <c r="V1188" s="23">
        <v>22.0</v>
      </c>
      <c r="W1188" s="5"/>
      <c r="X1188" s="27">
        <f t="shared" si="3"/>
        <v>3</v>
      </c>
      <c r="Y1188" s="28">
        <f t="shared" si="4"/>
        <v>3.26337963</v>
      </c>
      <c r="Z1188" s="27" t="str">
        <f t="shared" si="5"/>
        <v/>
      </c>
    </row>
    <row r="1189">
      <c r="A1189" s="23">
        <v>1186.0</v>
      </c>
      <c r="B1189" s="10" t="s">
        <v>1878</v>
      </c>
      <c r="C1189" s="18">
        <v>43637.172534722224</v>
      </c>
      <c r="D1189" s="18">
        <v>43661.56394675926</v>
      </c>
      <c r="E1189" s="10" t="s">
        <v>39</v>
      </c>
      <c r="F1189" s="23">
        <v>2.0</v>
      </c>
      <c r="G1189" s="23">
        <v>1450.0</v>
      </c>
      <c r="H1189" s="23">
        <v>99.0</v>
      </c>
      <c r="I1189" s="23">
        <v>65.0</v>
      </c>
      <c r="J1189" s="23">
        <v>9.0</v>
      </c>
      <c r="K1189" s="23">
        <v>64.0</v>
      </c>
      <c r="L1189" s="23">
        <v>73260.0</v>
      </c>
      <c r="M1189" s="23">
        <v>0.0</v>
      </c>
      <c r="N1189" s="10" t="s">
        <v>36</v>
      </c>
      <c r="O1189" s="10" t="s">
        <v>36</v>
      </c>
      <c r="P1189" s="23">
        <v>0.0</v>
      </c>
      <c r="Q1189" s="23">
        <v>0.0</v>
      </c>
      <c r="R1189" s="23">
        <v>0.0</v>
      </c>
      <c r="S1189" s="10" t="s">
        <v>36</v>
      </c>
      <c r="T1189" s="10" t="s">
        <v>36</v>
      </c>
      <c r="U1189" s="23">
        <v>1025.0</v>
      </c>
      <c r="V1189" s="10" t="s">
        <v>36</v>
      </c>
      <c r="W1189" s="5"/>
      <c r="X1189" s="27">
        <f t="shared" si="3"/>
        <v>138</v>
      </c>
      <c r="Y1189" s="28">
        <f t="shared" si="4"/>
        <v>0.2344097222</v>
      </c>
      <c r="Z1189" s="27" t="str">
        <f t="shared" si="5"/>
        <v/>
      </c>
    </row>
    <row r="1190">
      <c r="A1190" s="23">
        <v>1187.0</v>
      </c>
      <c r="B1190" s="10" t="s">
        <v>1879</v>
      </c>
      <c r="C1190" s="18">
        <v>42837.66055555556</v>
      </c>
      <c r="D1190" s="18">
        <v>43661.46923611111</v>
      </c>
      <c r="E1190" s="10" t="s">
        <v>39</v>
      </c>
      <c r="F1190" s="23">
        <v>7.0</v>
      </c>
      <c r="G1190" s="23">
        <v>1450.0</v>
      </c>
      <c r="H1190" s="23">
        <v>58.0</v>
      </c>
      <c r="I1190" s="23">
        <v>553.0</v>
      </c>
      <c r="J1190" s="23">
        <v>61.0</v>
      </c>
      <c r="K1190" s="23">
        <v>503.0</v>
      </c>
      <c r="L1190" s="23">
        <v>13685.0</v>
      </c>
      <c r="M1190" s="23">
        <v>0.0</v>
      </c>
      <c r="N1190" s="23">
        <v>1236.0</v>
      </c>
      <c r="O1190" s="23">
        <v>116.0</v>
      </c>
      <c r="P1190" s="23">
        <v>6.0</v>
      </c>
      <c r="Q1190" s="23">
        <v>0.0</v>
      </c>
      <c r="R1190" s="23">
        <v>6.0</v>
      </c>
      <c r="S1190" s="23">
        <v>13685.0</v>
      </c>
      <c r="T1190" s="23">
        <v>0.0</v>
      </c>
      <c r="U1190" s="23">
        <v>1415.0</v>
      </c>
      <c r="V1190" s="10" t="s">
        <v>36</v>
      </c>
      <c r="W1190" s="5"/>
      <c r="X1190" s="27">
        <f t="shared" si="3"/>
        <v>1117</v>
      </c>
      <c r="Y1190" s="28">
        <f t="shared" si="4"/>
        <v>0.3291203704</v>
      </c>
      <c r="Z1190" s="27" t="str">
        <f t="shared" si="5"/>
        <v/>
      </c>
    </row>
    <row r="1191">
      <c r="A1191" s="23">
        <v>1188.0</v>
      </c>
      <c r="B1191" s="10" t="s">
        <v>1880</v>
      </c>
      <c r="C1191" s="18">
        <v>43625.80150462963</v>
      </c>
      <c r="D1191" s="18">
        <v>43661.77444444445</v>
      </c>
      <c r="E1191" s="10" t="s">
        <v>39</v>
      </c>
      <c r="F1191" s="23">
        <v>5.0</v>
      </c>
      <c r="G1191" s="23">
        <v>1450.0</v>
      </c>
      <c r="H1191" s="23">
        <v>62.0</v>
      </c>
      <c r="I1191" s="23">
        <v>173.0</v>
      </c>
      <c r="J1191" s="23">
        <v>13.0</v>
      </c>
      <c r="K1191" s="23">
        <v>81.0</v>
      </c>
      <c r="L1191" s="23">
        <v>12054.0</v>
      </c>
      <c r="M1191" s="23">
        <v>0.0</v>
      </c>
      <c r="N1191" s="10" t="s">
        <v>36</v>
      </c>
      <c r="O1191" s="10" t="s">
        <v>36</v>
      </c>
      <c r="P1191" s="23">
        <v>0.0</v>
      </c>
      <c r="Q1191" s="23">
        <v>0.0</v>
      </c>
      <c r="R1191" s="23">
        <v>0.0</v>
      </c>
      <c r="S1191" s="10" t="s">
        <v>36</v>
      </c>
      <c r="T1191" s="10" t="s">
        <v>36</v>
      </c>
      <c r="U1191" s="23">
        <v>759.0</v>
      </c>
      <c r="V1191" s="23">
        <v>22.0</v>
      </c>
      <c r="W1191" s="5"/>
      <c r="X1191" s="27">
        <f t="shared" si="3"/>
        <v>267</v>
      </c>
      <c r="Y1191" s="28">
        <f t="shared" si="4"/>
        <v>0.02391203703</v>
      </c>
      <c r="Z1191" s="27" t="str">
        <f t="shared" si="5"/>
        <v/>
      </c>
    </row>
    <row r="1192">
      <c r="A1192" s="23">
        <v>1189.0</v>
      </c>
      <c r="B1192" s="10" t="s">
        <v>481</v>
      </c>
      <c r="C1192" s="18">
        <v>40825.430138888885</v>
      </c>
      <c r="D1192" s="18">
        <v>43661.63476851852</v>
      </c>
      <c r="E1192" s="10" t="s">
        <v>39</v>
      </c>
      <c r="F1192" s="23">
        <v>9.0</v>
      </c>
      <c r="G1192" s="23">
        <v>1450.0</v>
      </c>
      <c r="H1192" s="23">
        <v>62.0</v>
      </c>
      <c r="I1192" s="23">
        <v>143.0</v>
      </c>
      <c r="J1192" s="23">
        <v>22.0</v>
      </c>
      <c r="K1192" s="23">
        <v>153.0</v>
      </c>
      <c r="L1192" s="23">
        <v>24211.0</v>
      </c>
      <c r="M1192" s="23">
        <v>0.0</v>
      </c>
      <c r="N1192" s="23">
        <v>851.0</v>
      </c>
      <c r="O1192" s="23">
        <v>258.0</v>
      </c>
      <c r="P1192" s="23">
        <v>1.0</v>
      </c>
      <c r="Q1192" s="23">
        <v>0.0</v>
      </c>
      <c r="R1192" s="23">
        <v>1.0</v>
      </c>
      <c r="S1192" s="23">
        <v>24211.0</v>
      </c>
      <c r="T1192" s="23">
        <v>0.0</v>
      </c>
      <c r="U1192" s="23">
        <v>1368.0</v>
      </c>
      <c r="V1192" s="10" t="s">
        <v>36</v>
      </c>
      <c r="W1192" s="5"/>
      <c r="X1192" s="27">
        <f t="shared" si="3"/>
        <v>318</v>
      </c>
      <c r="Y1192" s="28">
        <f t="shared" si="4"/>
        <v>0.163587963</v>
      </c>
      <c r="Z1192" s="27" t="str">
        <f t="shared" si="5"/>
        <v>SI</v>
      </c>
    </row>
    <row r="1193">
      <c r="A1193" s="23">
        <v>1190.0</v>
      </c>
      <c r="B1193" s="10" t="s">
        <v>1881</v>
      </c>
      <c r="C1193" s="18">
        <v>43489.515173611115</v>
      </c>
      <c r="D1193" s="18">
        <v>43636.50712962963</v>
      </c>
      <c r="E1193" s="10" t="s">
        <v>39</v>
      </c>
      <c r="F1193" s="23">
        <v>0.0</v>
      </c>
      <c r="G1193" s="23">
        <v>1449.0</v>
      </c>
      <c r="H1193" s="23">
        <v>262.0</v>
      </c>
      <c r="I1193" s="23">
        <v>1.0</v>
      </c>
      <c r="J1193" s="23">
        <v>0.0</v>
      </c>
      <c r="K1193" s="23">
        <v>0.0</v>
      </c>
      <c r="L1193" s="23">
        <v>230001.0</v>
      </c>
      <c r="M1193" s="23">
        <v>0.0</v>
      </c>
      <c r="N1193" s="10" t="s">
        <v>36</v>
      </c>
      <c r="O1193" s="10" t="s">
        <v>36</v>
      </c>
      <c r="P1193" s="23">
        <v>0.0</v>
      </c>
      <c r="Q1193" s="23">
        <v>0.0</v>
      </c>
      <c r="R1193" s="23">
        <v>0.0</v>
      </c>
      <c r="S1193" s="10" t="s">
        <v>36</v>
      </c>
      <c r="T1193" s="10" t="s">
        <v>36</v>
      </c>
      <c r="U1193" s="23">
        <v>806.0</v>
      </c>
      <c r="V1193" s="23">
        <v>14.0</v>
      </c>
      <c r="W1193" s="5"/>
      <c r="X1193" s="27">
        <f t="shared" si="3"/>
        <v>1</v>
      </c>
      <c r="Y1193" s="28">
        <f t="shared" si="4"/>
        <v>25.29122685</v>
      </c>
      <c r="Z1193" s="27" t="str">
        <f t="shared" si="5"/>
        <v/>
      </c>
    </row>
    <row r="1194">
      <c r="A1194" s="23">
        <v>1191.0</v>
      </c>
      <c r="B1194" s="10" t="s">
        <v>1882</v>
      </c>
      <c r="C1194" s="18">
        <v>42826.13061342593</v>
      </c>
      <c r="D1194" s="18">
        <v>43661.75445601852</v>
      </c>
      <c r="E1194" s="10" t="s">
        <v>39</v>
      </c>
      <c r="F1194" s="23">
        <v>8.0</v>
      </c>
      <c r="G1194" s="23">
        <v>1448.0</v>
      </c>
      <c r="H1194" s="23">
        <v>82.0</v>
      </c>
      <c r="I1194" s="23">
        <v>183.0</v>
      </c>
      <c r="J1194" s="23">
        <v>10.0</v>
      </c>
      <c r="K1194" s="23">
        <v>109.0</v>
      </c>
      <c r="L1194" s="23">
        <v>7418.0</v>
      </c>
      <c r="M1194" s="23">
        <v>0.0</v>
      </c>
      <c r="N1194" s="23">
        <v>1293.0</v>
      </c>
      <c r="O1194" s="23">
        <v>83.0</v>
      </c>
      <c r="P1194" s="23">
        <v>59.0</v>
      </c>
      <c r="Q1194" s="23">
        <v>1.0</v>
      </c>
      <c r="R1194" s="23">
        <v>41.0</v>
      </c>
      <c r="S1194" s="23">
        <v>7418.0</v>
      </c>
      <c r="T1194" s="23">
        <v>0.0</v>
      </c>
      <c r="U1194" s="23">
        <v>1746.0</v>
      </c>
      <c r="V1194" s="10" t="s">
        <v>36</v>
      </c>
      <c r="W1194" s="5"/>
      <c r="X1194" s="27">
        <f t="shared" si="3"/>
        <v>302</v>
      </c>
      <c r="Y1194" s="28">
        <f t="shared" si="4"/>
        <v>0.04390046296</v>
      </c>
      <c r="Z1194" s="27" t="str">
        <f t="shared" si="5"/>
        <v/>
      </c>
    </row>
    <row r="1195">
      <c r="A1195" s="23">
        <v>1192.0</v>
      </c>
      <c r="B1195" s="10" t="s">
        <v>135</v>
      </c>
      <c r="C1195" s="18">
        <v>42953.084386574075</v>
      </c>
      <c r="D1195" s="18">
        <v>43661.75769675926</v>
      </c>
      <c r="E1195" s="10" t="s">
        <v>39</v>
      </c>
      <c r="F1195" s="23">
        <v>0.0</v>
      </c>
      <c r="G1195" s="23">
        <v>1448.0</v>
      </c>
      <c r="H1195" s="23">
        <v>92.0</v>
      </c>
      <c r="I1195" s="23">
        <v>60.0</v>
      </c>
      <c r="J1195" s="23">
        <v>1.0</v>
      </c>
      <c r="K1195" s="23">
        <v>25.0</v>
      </c>
      <c r="L1195" s="23">
        <v>9289.0</v>
      </c>
      <c r="M1195" s="23">
        <v>100.0</v>
      </c>
      <c r="N1195" s="23">
        <v>953.0</v>
      </c>
      <c r="O1195" s="23">
        <v>299.0</v>
      </c>
      <c r="P1195" s="23">
        <v>0.0</v>
      </c>
      <c r="Q1195" s="23">
        <v>0.0</v>
      </c>
      <c r="R1195" s="23">
        <v>1.0</v>
      </c>
      <c r="S1195" s="23">
        <v>9289.0</v>
      </c>
      <c r="T1195" s="23">
        <v>100.0</v>
      </c>
      <c r="U1195" s="23">
        <v>1534.0</v>
      </c>
      <c r="V1195" s="10" t="s">
        <v>36</v>
      </c>
      <c r="W1195" s="5"/>
      <c r="X1195" s="27">
        <f t="shared" si="3"/>
        <v>86</v>
      </c>
      <c r="Y1195" s="28">
        <f t="shared" si="4"/>
        <v>0.04065972222</v>
      </c>
      <c r="Z1195" s="27" t="str">
        <f t="shared" si="5"/>
        <v>SI</v>
      </c>
    </row>
    <row r="1196">
      <c r="A1196" s="23">
        <v>1193.0</v>
      </c>
      <c r="B1196" s="10" t="s">
        <v>1883</v>
      </c>
      <c r="C1196" s="18">
        <v>42809.339212962965</v>
      </c>
      <c r="D1196" s="18">
        <v>43661.63569444444</v>
      </c>
      <c r="E1196" s="10" t="s">
        <v>39</v>
      </c>
      <c r="F1196" s="23">
        <v>3.0</v>
      </c>
      <c r="G1196" s="23">
        <v>1448.0</v>
      </c>
      <c r="H1196" s="23">
        <v>85.0</v>
      </c>
      <c r="I1196" s="23">
        <v>190.0</v>
      </c>
      <c r="J1196" s="23">
        <v>7.0</v>
      </c>
      <c r="K1196" s="23">
        <v>187.0</v>
      </c>
      <c r="L1196" s="23">
        <v>47298.0</v>
      </c>
      <c r="M1196" s="23">
        <v>0.0</v>
      </c>
      <c r="N1196" s="10" t="s">
        <v>36</v>
      </c>
      <c r="O1196" s="10" t="s">
        <v>36</v>
      </c>
      <c r="P1196" s="23">
        <v>0.0</v>
      </c>
      <c r="Q1196" s="23">
        <v>0.0</v>
      </c>
      <c r="R1196" s="23">
        <v>0.0</v>
      </c>
      <c r="S1196" s="10" t="s">
        <v>36</v>
      </c>
      <c r="T1196" s="10" t="s">
        <v>36</v>
      </c>
      <c r="U1196" s="23">
        <v>1598.0</v>
      </c>
      <c r="V1196" s="23">
        <v>20.0</v>
      </c>
      <c r="W1196" s="5"/>
      <c r="X1196" s="27">
        <f t="shared" si="3"/>
        <v>384</v>
      </c>
      <c r="Y1196" s="28">
        <f t="shared" si="4"/>
        <v>0.162662037</v>
      </c>
      <c r="Z1196" s="27" t="str">
        <f t="shared" si="5"/>
        <v/>
      </c>
    </row>
    <row r="1197">
      <c r="A1197" s="23">
        <v>1194.0</v>
      </c>
      <c r="B1197" s="10" t="s">
        <v>1884</v>
      </c>
      <c r="C1197" s="18">
        <v>42207.74061342593</v>
      </c>
      <c r="D1197" s="18">
        <v>43660.74097222222</v>
      </c>
      <c r="E1197" s="10" t="s">
        <v>39</v>
      </c>
      <c r="F1197" s="23">
        <v>2.0</v>
      </c>
      <c r="G1197" s="23">
        <v>1448.0</v>
      </c>
      <c r="H1197" s="23">
        <v>69.0</v>
      </c>
      <c r="I1197" s="23">
        <v>401.0</v>
      </c>
      <c r="J1197" s="23">
        <v>46.0</v>
      </c>
      <c r="K1197" s="23">
        <v>441.0</v>
      </c>
      <c r="L1197" s="23">
        <v>7213.0</v>
      </c>
      <c r="M1197" s="23">
        <v>0.0</v>
      </c>
      <c r="N1197" s="23">
        <v>1229.0</v>
      </c>
      <c r="O1197" s="23">
        <v>92.0</v>
      </c>
      <c r="P1197" s="23">
        <v>23.0</v>
      </c>
      <c r="Q1197" s="23">
        <v>1.0</v>
      </c>
      <c r="R1197" s="23">
        <v>23.0</v>
      </c>
      <c r="S1197" s="23">
        <v>7213.0</v>
      </c>
      <c r="T1197" s="23">
        <v>0.0</v>
      </c>
      <c r="U1197" s="23">
        <v>1593.0</v>
      </c>
      <c r="V1197" s="23">
        <v>18.0</v>
      </c>
      <c r="W1197" s="5"/>
      <c r="X1197" s="27">
        <f t="shared" si="3"/>
        <v>888</v>
      </c>
      <c r="Y1197" s="28">
        <f t="shared" si="4"/>
        <v>1.057384259</v>
      </c>
      <c r="Z1197" s="27" t="str">
        <f t="shared" si="5"/>
        <v/>
      </c>
    </row>
    <row r="1198">
      <c r="A1198" s="23">
        <v>1195.0</v>
      </c>
      <c r="B1198" s="10" t="s">
        <v>1885</v>
      </c>
      <c r="C1198" s="18">
        <v>43618.03769675926</v>
      </c>
      <c r="D1198" s="18">
        <v>43661.73664351852</v>
      </c>
      <c r="E1198" s="10" t="s">
        <v>39</v>
      </c>
      <c r="F1198" s="23">
        <v>16.0</v>
      </c>
      <c r="G1198" s="23">
        <v>1447.0</v>
      </c>
      <c r="H1198" s="23">
        <v>50.0</v>
      </c>
      <c r="I1198" s="23">
        <v>68.0</v>
      </c>
      <c r="J1198" s="23">
        <v>5.0</v>
      </c>
      <c r="K1198" s="23">
        <v>37.0</v>
      </c>
      <c r="L1198" s="23">
        <v>4397.0</v>
      </c>
      <c r="M1198" s="23">
        <v>0.0</v>
      </c>
      <c r="N1198" s="10" t="s">
        <v>36</v>
      </c>
      <c r="O1198" s="10" t="s">
        <v>36</v>
      </c>
      <c r="P1198" s="23">
        <v>0.0</v>
      </c>
      <c r="Q1198" s="23">
        <v>0.0</v>
      </c>
      <c r="R1198" s="23">
        <v>0.0</v>
      </c>
      <c r="S1198" s="10" t="s">
        <v>36</v>
      </c>
      <c r="T1198" s="10" t="s">
        <v>36</v>
      </c>
      <c r="U1198" s="23">
        <v>901.0</v>
      </c>
      <c r="V1198" s="23">
        <v>19.0</v>
      </c>
      <c r="W1198" s="5"/>
      <c r="X1198" s="27">
        <f t="shared" si="3"/>
        <v>110</v>
      </c>
      <c r="Y1198" s="28">
        <f t="shared" si="4"/>
        <v>0.06171296296</v>
      </c>
      <c r="Z1198" s="27" t="str">
        <f t="shared" si="5"/>
        <v/>
      </c>
    </row>
    <row r="1199">
      <c r="A1199" s="23">
        <v>1196.0</v>
      </c>
      <c r="B1199" s="10" t="s">
        <v>1886</v>
      </c>
      <c r="C1199" s="18">
        <v>43389.36293981481</v>
      </c>
      <c r="D1199" s="18">
        <v>43579.48539351852</v>
      </c>
      <c r="E1199" s="10" t="s">
        <v>35</v>
      </c>
      <c r="F1199" s="23">
        <v>2.0</v>
      </c>
      <c r="G1199" s="23">
        <v>1447.0</v>
      </c>
      <c r="H1199" s="23">
        <v>59.0</v>
      </c>
      <c r="I1199" s="23">
        <v>59.0</v>
      </c>
      <c r="J1199" s="23">
        <v>6.0</v>
      </c>
      <c r="K1199" s="23">
        <v>43.0</v>
      </c>
      <c r="L1199" s="23">
        <v>17026.0</v>
      </c>
      <c r="M1199" s="23">
        <v>0.0</v>
      </c>
      <c r="N1199" s="23">
        <v>692.0</v>
      </c>
      <c r="O1199" s="23">
        <v>248.0</v>
      </c>
      <c r="P1199" s="23">
        <v>0.0</v>
      </c>
      <c r="Q1199" s="23">
        <v>0.0</v>
      </c>
      <c r="R1199" s="23">
        <v>2.0</v>
      </c>
      <c r="S1199" s="23">
        <v>17026.0</v>
      </c>
      <c r="T1199" s="23">
        <v>0.0</v>
      </c>
      <c r="U1199" s="23">
        <v>1296.0</v>
      </c>
      <c r="V1199" s="23">
        <v>12.0</v>
      </c>
      <c r="W1199" s="5"/>
      <c r="X1199" s="27">
        <f t="shared" si="3"/>
        <v>108</v>
      </c>
      <c r="Y1199" s="28">
        <f t="shared" si="4"/>
        <v>82.31296296</v>
      </c>
      <c r="Z1199" s="27" t="str">
        <f t="shared" si="5"/>
        <v/>
      </c>
    </row>
    <row r="1200">
      <c r="A1200" s="23">
        <v>1197.0</v>
      </c>
      <c r="B1200" s="10" t="s">
        <v>1887</v>
      </c>
      <c r="C1200" s="18">
        <v>42883.691666666666</v>
      </c>
      <c r="D1200" s="18">
        <v>43534.58128472222</v>
      </c>
      <c r="E1200" s="10" t="s">
        <v>39</v>
      </c>
      <c r="F1200" s="23">
        <v>0.0</v>
      </c>
      <c r="G1200" s="23">
        <v>1446.0</v>
      </c>
      <c r="H1200" s="23">
        <v>179.0</v>
      </c>
      <c r="I1200" s="23">
        <v>15.0</v>
      </c>
      <c r="J1200" s="23">
        <v>0.0</v>
      </c>
      <c r="K1200" s="23">
        <v>1.0</v>
      </c>
      <c r="L1200" s="23">
        <v>5089.0</v>
      </c>
      <c r="M1200" s="23">
        <v>0.0</v>
      </c>
      <c r="N1200" s="23">
        <v>1005.0</v>
      </c>
      <c r="O1200" s="23">
        <v>249.0</v>
      </c>
      <c r="P1200" s="23">
        <v>1.0</v>
      </c>
      <c r="Q1200" s="23">
        <v>0.0</v>
      </c>
      <c r="R1200" s="23">
        <v>1.0</v>
      </c>
      <c r="S1200" s="23">
        <v>5089.0</v>
      </c>
      <c r="T1200" s="23">
        <v>0.0</v>
      </c>
      <c r="U1200" s="23">
        <v>1416.0</v>
      </c>
      <c r="V1200" s="10" t="s">
        <v>36</v>
      </c>
      <c r="W1200" s="5"/>
      <c r="X1200" s="27">
        <f t="shared" si="3"/>
        <v>16</v>
      </c>
      <c r="Y1200" s="28">
        <f t="shared" si="4"/>
        <v>127.2170718</v>
      </c>
      <c r="Z1200" s="27" t="str">
        <f t="shared" si="5"/>
        <v/>
      </c>
    </row>
    <row r="1201">
      <c r="A1201" s="23">
        <v>1198.0</v>
      </c>
      <c r="B1201" s="10" t="s">
        <v>412</v>
      </c>
      <c r="C1201" s="18">
        <v>42898.702060185184</v>
      </c>
      <c r="D1201" s="18">
        <v>43661.566087962965</v>
      </c>
      <c r="E1201" s="10" t="s">
        <v>39</v>
      </c>
      <c r="F1201" s="23">
        <v>3.0</v>
      </c>
      <c r="G1201" s="23">
        <v>1445.0</v>
      </c>
      <c r="H1201" s="23">
        <v>90.0</v>
      </c>
      <c r="I1201" s="23">
        <v>85.0</v>
      </c>
      <c r="J1201" s="23">
        <v>13.0</v>
      </c>
      <c r="K1201" s="23">
        <v>45.0</v>
      </c>
      <c r="L1201" s="23">
        <v>55395.0</v>
      </c>
      <c r="M1201" s="23">
        <v>0.0</v>
      </c>
      <c r="N1201" s="10" t="s">
        <v>36</v>
      </c>
      <c r="O1201" s="10" t="s">
        <v>36</v>
      </c>
      <c r="P1201" s="23">
        <v>0.0</v>
      </c>
      <c r="Q1201" s="23">
        <v>0.0</v>
      </c>
      <c r="R1201" s="23">
        <v>0.0</v>
      </c>
      <c r="S1201" s="10" t="s">
        <v>36</v>
      </c>
      <c r="T1201" s="10" t="s">
        <v>36</v>
      </c>
      <c r="U1201" s="23">
        <v>2473.0</v>
      </c>
      <c r="V1201" s="23">
        <v>27.0</v>
      </c>
      <c r="W1201" s="5"/>
      <c r="X1201" s="27">
        <f t="shared" si="3"/>
        <v>143</v>
      </c>
      <c r="Y1201" s="28">
        <f t="shared" si="4"/>
        <v>0.2322685185</v>
      </c>
      <c r="Z1201" s="27" t="str">
        <f t="shared" si="5"/>
        <v>SI</v>
      </c>
    </row>
    <row r="1202">
      <c r="A1202" s="23">
        <v>1199.0</v>
      </c>
      <c r="B1202" s="10" t="s">
        <v>1888</v>
      </c>
      <c r="C1202" s="18">
        <v>42979.38798611111</v>
      </c>
      <c r="D1202" s="18">
        <v>43596.2003125</v>
      </c>
      <c r="E1202" s="10" t="s">
        <v>39</v>
      </c>
      <c r="F1202" s="23">
        <v>0.0</v>
      </c>
      <c r="G1202" s="23">
        <v>1445.0</v>
      </c>
      <c r="H1202" s="23">
        <v>119.0</v>
      </c>
      <c r="I1202" s="23">
        <v>32.0</v>
      </c>
      <c r="J1202" s="23">
        <v>1.0</v>
      </c>
      <c r="K1202" s="23">
        <v>13.0</v>
      </c>
      <c r="L1202" s="23">
        <v>143122.0</v>
      </c>
      <c r="M1202" s="23">
        <v>100.0</v>
      </c>
      <c r="N1202" s="10" t="s">
        <v>36</v>
      </c>
      <c r="O1202" s="10" t="s">
        <v>36</v>
      </c>
      <c r="P1202" s="23">
        <v>0.0</v>
      </c>
      <c r="Q1202" s="23">
        <v>0.0</v>
      </c>
      <c r="R1202" s="23">
        <v>0.0</v>
      </c>
      <c r="S1202" s="10" t="s">
        <v>36</v>
      </c>
      <c r="T1202" s="10" t="s">
        <v>36</v>
      </c>
      <c r="U1202" s="23">
        <v>1082.0</v>
      </c>
      <c r="V1202" s="10" t="s">
        <v>36</v>
      </c>
      <c r="W1202" s="5"/>
      <c r="X1202" s="27">
        <f t="shared" si="3"/>
        <v>46</v>
      </c>
      <c r="Y1202" s="28">
        <f t="shared" si="4"/>
        <v>65.59804398</v>
      </c>
      <c r="Z1202" s="27" t="str">
        <f t="shared" si="5"/>
        <v/>
      </c>
    </row>
    <row r="1203">
      <c r="A1203" s="23">
        <v>1200.0</v>
      </c>
      <c r="B1203" s="10" t="s">
        <v>1889</v>
      </c>
      <c r="C1203" s="18">
        <v>42547.73244212963</v>
      </c>
      <c r="D1203" s="18">
        <v>43317.80012731482</v>
      </c>
      <c r="E1203" s="10" t="s">
        <v>39</v>
      </c>
      <c r="F1203" s="23">
        <v>0.0</v>
      </c>
      <c r="G1203" s="23">
        <v>1444.0</v>
      </c>
      <c r="H1203" s="23">
        <v>121.0</v>
      </c>
      <c r="I1203" s="23">
        <v>17.0</v>
      </c>
      <c r="J1203" s="23">
        <v>3.0</v>
      </c>
      <c r="K1203" s="23">
        <v>25.0</v>
      </c>
      <c r="L1203" s="23">
        <v>87136.0</v>
      </c>
      <c r="M1203" s="23">
        <v>0.0</v>
      </c>
      <c r="N1203" s="10" t="s">
        <v>36</v>
      </c>
      <c r="O1203" s="10" t="s">
        <v>36</v>
      </c>
      <c r="P1203" s="23">
        <v>0.0</v>
      </c>
      <c r="Q1203" s="23">
        <v>0.0</v>
      </c>
      <c r="R1203" s="23">
        <v>0.0</v>
      </c>
      <c r="S1203" s="10" t="s">
        <v>36</v>
      </c>
      <c r="T1203" s="10" t="s">
        <v>36</v>
      </c>
      <c r="U1203" s="23">
        <v>1661.0</v>
      </c>
      <c r="V1203" s="10" t="s">
        <v>36</v>
      </c>
      <c r="W1203" s="5"/>
      <c r="X1203" s="27">
        <f t="shared" si="3"/>
        <v>45</v>
      </c>
      <c r="Y1203" s="28">
        <f t="shared" si="4"/>
        <v>343.9982292</v>
      </c>
      <c r="Z1203" s="27" t="str">
        <f t="shared" si="5"/>
        <v/>
      </c>
    </row>
    <row r="1204">
      <c r="A1204" s="23">
        <v>1201.0</v>
      </c>
      <c r="B1204" s="10" t="s">
        <v>462</v>
      </c>
      <c r="C1204" s="18">
        <v>40770.35938657408</v>
      </c>
      <c r="D1204" s="18">
        <v>43661.706030092595</v>
      </c>
      <c r="E1204" s="10" t="s">
        <v>35</v>
      </c>
      <c r="F1204" s="23">
        <v>6.0</v>
      </c>
      <c r="G1204" s="23">
        <v>1443.0</v>
      </c>
      <c r="H1204" s="23">
        <v>58.0</v>
      </c>
      <c r="I1204" s="23">
        <v>592.0</v>
      </c>
      <c r="J1204" s="23">
        <v>79.0</v>
      </c>
      <c r="K1204" s="23">
        <v>540.0</v>
      </c>
      <c r="L1204" s="23">
        <v>21933.0</v>
      </c>
      <c r="M1204" s="23">
        <v>0.0</v>
      </c>
      <c r="N1204" s="23">
        <v>1344.0</v>
      </c>
      <c r="O1204" s="23">
        <v>88.0</v>
      </c>
      <c r="P1204" s="23">
        <v>50.0</v>
      </c>
      <c r="Q1204" s="23">
        <v>2.0</v>
      </c>
      <c r="R1204" s="23">
        <v>44.0</v>
      </c>
      <c r="S1204" s="23">
        <v>21933.0</v>
      </c>
      <c r="T1204" s="23">
        <v>0.0</v>
      </c>
      <c r="U1204" s="23">
        <v>1738.0</v>
      </c>
      <c r="V1204" s="23">
        <v>18.0</v>
      </c>
      <c r="W1204" s="5"/>
      <c r="X1204" s="27">
        <f t="shared" si="3"/>
        <v>1211</v>
      </c>
      <c r="Y1204" s="28">
        <f t="shared" si="4"/>
        <v>0.09232638888</v>
      </c>
      <c r="Z1204" s="27" t="str">
        <f t="shared" si="5"/>
        <v>SI</v>
      </c>
    </row>
    <row r="1205">
      <c r="A1205" s="23">
        <v>1202.0</v>
      </c>
      <c r="B1205" s="10" t="s">
        <v>1890</v>
      </c>
      <c r="C1205" s="18">
        <v>41900.56402777778</v>
      </c>
      <c r="D1205" s="18">
        <v>43643.686956018515</v>
      </c>
      <c r="E1205" s="10" t="s">
        <v>39</v>
      </c>
      <c r="F1205" s="23">
        <v>0.0</v>
      </c>
      <c r="G1205" s="23">
        <v>1443.0</v>
      </c>
      <c r="H1205" s="23">
        <v>85.0</v>
      </c>
      <c r="I1205" s="23">
        <v>205.0</v>
      </c>
      <c r="J1205" s="23">
        <v>18.0</v>
      </c>
      <c r="K1205" s="23">
        <v>133.0</v>
      </c>
      <c r="L1205" s="23">
        <v>17040.0</v>
      </c>
      <c r="M1205" s="23">
        <v>0.0</v>
      </c>
      <c r="N1205" s="23">
        <v>1305.0</v>
      </c>
      <c r="O1205" s="23">
        <v>90.0</v>
      </c>
      <c r="P1205" s="23">
        <v>39.0</v>
      </c>
      <c r="Q1205" s="23">
        <v>4.0</v>
      </c>
      <c r="R1205" s="23">
        <v>30.0</v>
      </c>
      <c r="S1205" s="23">
        <v>17040.0</v>
      </c>
      <c r="T1205" s="23">
        <v>0.0</v>
      </c>
      <c r="U1205" s="23">
        <v>1799.0</v>
      </c>
      <c r="V1205" s="23">
        <v>22.0</v>
      </c>
      <c r="W1205" s="5"/>
      <c r="X1205" s="27">
        <f t="shared" si="3"/>
        <v>356</v>
      </c>
      <c r="Y1205" s="28">
        <f t="shared" si="4"/>
        <v>18.11140046</v>
      </c>
      <c r="Z1205" s="27" t="str">
        <f t="shared" si="5"/>
        <v/>
      </c>
    </row>
    <row r="1206">
      <c r="A1206" s="23">
        <v>1203.0</v>
      </c>
      <c r="B1206" s="10" t="s">
        <v>1891</v>
      </c>
      <c r="C1206" s="18">
        <v>41344.87724537037</v>
      </c>
      <c r="D1206" s="18">
        <v>43661.594930555555</v>
      </c>
      <c r="E1206" s="10" t="s">
        <v>35</v>
      </c>
      <c r="F1206" s="23">
        <v>19.0</v>
      </c>
      <c r="G1206" s="23">
        <v>1443.0</v>
      </c>
      <c r="H1206" s="23">
        <v>64.0</v>
      </c>
      <c r="I1206" s="23">
        <v>622.0</v>
      </c>
      <c r="J1206" s="23">
        <v>33.0</v>
      </c>
      <c r="K1206" s="23">
        <v>649.0</v>
      </c>
      <c r="L1206" s="23">
        <v>36413.0</v>
      </c>
      <c r="M1206" s="23">
        <v>0.0</v>
      </c>
      <c r="N1206" s="23">
        <v>1106.0</v>
      </c>
      <c r="O1206" s="23">
        <v>208.0</v>
      </c>
      <c r="P1206" s="23">
        <v>3.0</v>
      </c>
      <c r="Q1206" s="23">
        <v>0.0</v>
      </c>
      <c r="R1206" s="23">
        <v>6.0</v>
      </c>
      <c r="S1206" s="23">
        <v>36413.0</v>
      </c>
      <c r="T1206" s="23">
        <v>0.0</v>
      </c>
      <c r="U1206" s="23">
        <v>1085.0</v>
      </c>
      <c r="V1206" s="10" t="s">
        <v>36</v>
      </c>
      <c r="W1206" s="5"/>
      <c r="X1206" s="27">
        <f t="shared" si="3"/>
        <v>1304</v>
      </c>
      <c r="Y1206" s="28">
        <f t="shared" si="4"/>
        <v>0.2034259259</v>
      </c>
      <c r="Z1206" s="27" t="str">
        <f t="shared" si="5"/>
        <v/>
      </c>
    </row>
    <row r="1207">
      <c r="A1207" s="23">
        <v>1204.0</v>
      </c>
      <c r="B1207" s="10" t="s">
        <v>1892</v>
      </c>
      <c r="C1207" s="18">
        <v>40687.340150462966</v>
      </c>
      <c r="D1207" s="18">
        <v>43661.67938657408</v>
      </c>
      <c r="E1207" s="10" t="s">
        <v>39</v>
      </c>
      <c r="F1207" s="23">
        <v>6.0</v>
      </c>
      <c r="G1207" s="23">
        <v>1443.0</v>
      </c>
      <c r="H1207" s="23">
        <v>61.0</v>
      </c>
      <c r="I1207" s="23">
        <v>457.0</v>
      </c>
      <c r="J1207" s="23">
        <v>44.0</v>
      </c>
      <c r="K1207" s="23">
        <v>293.0</v>
      </c>
      <c r="L1207" s="23">
        <v>59866.0</v>
      </c>
      <c r="M1207" s="23">
        <v>2.5</v>
      </c>
      <c r="N1207" s="23">
        <v>1346.0</v>
      </c>
      <c r="O1207" s="23">
        <v>290.0</v>
      </c>
      <c r="P1207" s="23">
        <v>1.0</v>
      </c>
      <c r="Q1207" s="23">
        <v>0.0</v>
      </c>
      <c r="R1207" s="23">
        <v>0.0</v>
      </c>
      <c r="S1207" s="23">
        <v>59866.0</v>
      </c>
      <c r="T1207" s="23">
        <v>2.5</v>
      </c>
      <c r="U1207" s="23">
        <v>1191.0</v>
      </c>
      <c r="V1207" s="10" t="s">
        <v>36</v>
      </c>
      <c r="W1207" s="5"/>
      <c r="X1207" s="27">
        <f t="shared" si="3"/>
        <v>794</v>
      </c>
      <c r="Y1207" s="28">
        <f t="shared" si="4"/>
        <v>0.1189699074</v>
      </c>
      <c r="Z1207" s="27" t="str">
        <f t="shared" si="5"/>
        <v/>
      </c>
    </row>
    <row r="1208">
      <c r="A1208" s="23">
        <v>1205.0</v>
      </c>
      <c r="B1208" s="10" t="s">
        <v>1893</v>
      </c>
      <c r="C1208" s="18">
        <v>43006.754837962966</v>
      </c>
      <c r="D1208" s="18">
        <v>43563.73363425926</v>
      </c>
      <c r="E1208" s="10" t="s">
        <v>39</v>
      </c>
      <c r="F1208" s="23">
        <v>0.0</v>
      </c>
      <c r="G1208" s="23">
        <v>1443.0</v>
      </c>
      <c r="H1208" s="23">
        <v>86.0</v>
      </c>
      <c r="I1208" s="23">
        <v>36.0</v>
      </c>
      <c r="J1208" s="23">
        <v>2.0</v>
      </c>
      <c r="K1208" s="23">
        <v>14.0</v>
      </c>
      <c r="L1208" s="23">
        <v>67063.0</v>
      </c>
      <c r="M1208" s="23">
        <v>0.0</v>
      </c>
      <c r="N1208" s="10" t="s">
        <v>36</v>
      </c>
      <c r="O1208" s="10" t="s">
        <v>36</v>
      </c>
      <c r="P1208" s="23">
        <v>0.0</v>
      </c>
      <c r="Q1208" s="23">
        <v>0.0</v>
      </c>
      <c r="R1208" s="23">
        <v>0.0</v>
      </c>
      <c r="S1208" s="10" t="s">
        <v>36</v>
      </c>
      <c r="T1208" s="10" t="s">
        <v>36</v>
      </c>
      <c r="U1208" s="23">
        <v>1529.0</v>
      </c>
      <c r="V1208" s="10" t="s">
        <v>36</v>
      </c>
      <c r="W1208" s="5"/>
      <c r="X1208" s="27">
        <f t="shared" si="3"/>
        <v>52</v>
      </c>
      <c r="Y1208" s="28">
        <f t="shared" si="4"/>
        <v>98.06472222</v>
      </c>
      <c r="Z1208" s="27" t="str">
        <f t="shared" si="5"/>
        <v/>
      </c>
    </row>
    <row r="1209">
      <c r="A1209" s="23">
        <v>1206.0</v>
      </c>
      <c r="B1209" s="10" t="s">
        <v>1894</v>
      </c>
      <c r="C1209" s="18">
        <v>43659.61355324074</v>
      </c>
      <c r="D1209" s="18">
        <v>43661.7527662037</v>
      </c>
      <c r="E1209" s="10" t="s">
        <v>39</v>
      </c>
      <c r="F1209" s="23">
        <v>2.0</v>
      </c>
      <c r="G1209" s="23">
        <v>1442.0</v>
      </c>
      <c r="H1209" s="23">
        <v>55.0</v>
      </c>
      <c r="I1209" s="23">
        <v>39.0</v>
      </c>
      <c r="J1209" s="23">
        <v>3.0</v>
      </c>
      <c r="K1209" s="23">
        <v>19.0</v>
      </c>
      <c r="L1209" s="23">
        <v>2605.0</v>
      </c>
      <c r="M1209" s="23">
        <v>0.0</v>
      </c>
      <c r="N1209" s="23">
        <v>878.0</v>
      </c>
      <c r="O1209" s="23">
        <v>259.0</v>
      </c>
      <c r="P1209" s="23">
        <v>0.0</v>
      </c>
      <c r="Q1209" s="23">
        <v>0.0</v>
      </c>
      <c r="R1209" s="23">
        <v>1.0</v>
      </c>
      <c r="S1209" s="23">
        <v>2605.0</v>
      </c>
      <c r="T1209" s="23">
        <v>0.0</v>
      </c>
      <c r="U1209" s="23">
        <v>1512.0</v>
      </c>
      <c r="V1209" s="23">
        <v>17.0</v>
      </c>
      <c r="W1209" s="5"/>
      <c r="X1209" s="27">
        <f t="shared" si="3"/>
        <v>61</v>
      </c>
      <c r="Y1209" s="28">
        <f t="shared" si="4"/>
        <v>0.04559027778</v>
      </c>
      <c r="Z1209" s="27" t="str">
        <f t="shared" si="5"/>
        <v/>
      </c>
    </row>
    <row r="1210">
      <c r="A1210" s="23">
        <v>1207.0</v>
      </c>
      <c r="B1210" s="10" t="s">
        <v>1895</v>
      </c>
      <c r="C1210" s="18">
        <v>42875.44222222222</v>
      </c>
      <c r="D1210" s="18">
        <v>43661.72746527778</v>
      </c>
      <c r="E1210" s="10" t="s">
        <v>39</v>
      </c>
      <c r="F1210" s="23">
        <v>3.0</v>
      </c>
      <c r="G1210" s="23">
        <v>1442.0</v>
      </c>
      <c r="H1210" s="23">
        <v>76.0</v>
      </c>
      <c r="I1210" s="23">
        <v>133.0</v>
      </c>
      <c r="J1210" s="23">
        <v>9.0</v>
      </c>
      <c r="K1210" s="23">
        <v>99.0</v>
      </c>
      <c r="L1210" s="23">
        <v>20982.0</v>
      </c>
      <c r="M1210" s="23">
        <v>0.0</v>
      </c>
      <c r="N1210" s="23">
        <v>1158.0</v>
      </c>
      <c r="O1210" s="23">
        <v>161.0</v>
      </c>
      <c r="P1210" s="23">
        <v>2.0</v>
      </c>
      <c r="Q1210" s="23">
        <v>0.0</v>
      </c>
      <c r="R1210" s="23">
        <v>4.0</v>
      </c>
      <c r="S1210" s="23">
        <v>20982.0</v>
      </c>
      <c r="T1210" s="23">
        <v>0.0</v>
      </c>
      <c r="U1210" s="23">
        <v>1448.0</v>
      </c>
      <c r="V1210" s="23">
        <v>12.0</v>
      </c>
      <c r="W1210" s="5"/>
      <c r="X1210" s="27">
        <f t="shared" si="3"/>
        <v>241</v>
      </c>
      <c r="Y1210" s="28">
        <f t="shared" si="4"/>
        <v>0.0708912037</v>
      </c>
      <c r="Z1210" s="27" t="str">
        <f t="shared" si="5"/>
        <v/>
      </c>
    </row>
    <row r="1211">
      <c r="A1211" s="23">
        <v>1208.0</v>
      </c>
      <c r="B1211" s="10" t="s">
        <v>1896</v>
      </c>
      <c r="C1211" s="18">
        <v>42856.76966435185</v>
      </c>
      <c r="D1211" s="18">
        <v>43661.77989583334</v>
      </c>
      <c r="E1211" s="10" t="s">
        <v>39</v>
      </c>
      <c r="F1211" s="23">
        <v>0.0</v>
      </c>
      <c r="G1211" s="23">
        <v>1442.0</v>
      </c>
      <c r="H1211" s="23">
        <v>78.0</v>
      </c>
      <c r="I1211" s="23">
        <v>40.0</v>
      </c>
      <c r="J1211" s="23">
        <v>4.0</v>
      </c>
      <c r="K1211" s="23">
        <v>29.0</v>
      </c>
      <c r="L1211" s="23">
        <v>18433.0</v>
      </c>
      <c r="M1211" s="23">
        <v>0.0</v>
      </c>
      <c r="N1211" s="23">
        <v>760.0</v>
      </c>
      <c r="O1211" s="23">
        <v>307.0</v>
      </c>
      <c r="P1211" s="23">
        <v>0.0</v>
      </c>
      <c r="Q1211" s="23">
        <v>0.0</v>
      </c>
      <c r="R1211" s="23">
        <v>2.0</v>
      </c>
      <c r="S1211" s="23">
        <v>18433.0</v>
      </c>
      <c r="T1211" s="23">
        <v>0.0</v>
      </c>
      <c r="U1211" s="23">
        <v>1457.0</v>
      </c>
      <c r="V1211" s="23">
        <v>20.0</v>
      </c>
      <c r="W1211" s="5"/>
      <c r="X1211" s="27">
        <f t="shared" si="3"/>
        <v>73</v>
      </c>
      <c r="Y1211" s="28">
        <f t="shared" si="4"/>
        <v>0.01846064814</v>
      </c>
      <c r="Z1211" s="27" t="str">
        <f t="shared" si="5"/>
        <v/>
      </c>
    </row>
    <row r="1212">
      <c r="A1212" s="23">
        <v>1209.0</v>
      </c>
      <c r="B1212" s="10" t="s">
        <v>1897</v>
      </c>
      <c r="C1212" s="18">
        <v>43064.77394675926</v>
      </c>
      <c r="D1212" s="18">
        <v>43661.64962962963</v>
      </c>
      <c r="E1212" s="10" t="s">
        <v>39</v>
      </c>
      <c r="F1212" s="23">
        <v>2.0</v>
      </c>
      <c r="G1212" s="23">
        <v>1442.0</v>
      </c>
      <c r="H1212" s="23">
        <v>68.0</v>
      </c>
      <c r="I1212" s="23">
        <v>208.0</v>
      </c>
      <c r="J1212" s="23">
        <v>17.0</v>
      </c>
      <c r="K1212" s="23">
        <v>195.0</v>
      </c>
      <c r="L1212" s="23">
        <v>6380.0</v>
      </c>
      <c r="M1212" s="23">
        <v>0.0</v>
      </c>
      <c r="N1212" s="23">
        <v>1266.0</v>
      </c>
      <c r="O1212" s="23">
        <v>301.0</v>
      </c>
      <c r="P1212" s="23">
        <v>1.0</v>
      </c>
      <c r="Q1212" s="23">
        <v>0.0</v>
      </c>
      <c r="R1212" s="23">
        <v>0.0</v>
      </c>
      <c r="S1212" s="23">
        <v>6380.0</v>
      </c>
      <c r="T1212" s="23">
        <v>0.0</v>
      </c>
      <c r="U1212" s="23">
        <v>1448.0</v>
      </c>
      <c r="V1212" s="23">
        <v>21.0</v>
      </c>
      <c r="W1212" s="5"/>
      <c r="X1212" s="27">
        <f t="shared" si="3"/>
        <v>420</v>
      </c>
      <c r="Y1212" s="28">
        <f t="shared" si="4"/>
        <v>0.1487268518</v>
      </c>
      <c r="Z1212" s="27" t="str">
        <f t="shared" si="5"/>
        <v/>
      </c>
    </row>
    <row r="1213">
      <c r="A1213" s="23">
        <v>1210.0</v>
      </c>
      <c r="B1213" s="10" t="s">
        <v>1898</v>
      </c>
      <c r="C1213" s="18">
        <v>42865.540300925924</v>
      </c>
      <c r="D1213" s="18">
        <v>43660.831921296296</v>
      </c>
      <c r="E1213" s="10" t="s">
        <v>39</v>
      </c>
      <c r="F1213" s="23">
        <v>1.0</v>
      </c>
      <c r="G1213" s="23">
        <v>1442.0</v>
      </c>
      <c r="H1213" s="23">
        <v>116.0</v>
      </c>
      <c r="I1213" s="23">
        <v>12.0</v>
      </c>
      <c r="J1213" s="23">
        <v>1.0</v>
      </c>
      <c r="K1213" s="23">
        <v>9.0</v>
      </c>
      <c r="L1213" s="23">
        <v>17460.0</v>
      </c>
      <c r="M1213" s="23">
        <v>0.0</v>
      </c>
      <c r="N1213" s="23">
        <v>1269.0</v>
      </c>
      <c r="O1213" s="23">
        <v>167.0</v>
      </c>
      <c r="P1213" s="23">
        <v>2.0</v>
      </c>
      <c r="Q1213" s="23">
        <v>0.0</v>
      </c>
      <c r="R1213" s="23">
        <v>2.0</v>
      </c>
      <c r="S1213" s="23">
        <v>17460.0</v>
      </c>
      <c r="T1213" s="23">
        <v>0.0</v>
      </c>
      <c r="U1213" s="23">
        <v>1336.0</v>
      </c>
      <c r="V1213" s="23">
        <v>19.0</v>
      </c>
      <c r="W1213" s="5"/>
      <c r="X1213" s="27">
        <f t="shared" si="3"/>
        <v>22</v>
      </c>
      <c r="Y1213" s="28">
        <f t="shared" si="4"/>
        <v>0.9664351852</v>
      </c>
      <c r="Z1213" s="27" t="str">
        <f t="shared" si="5"/>
        <v/>
      </c>
    </row>
    <row r="1214">
      <c r="A1214" s="23">
        <v>1211.0</v>
      </c>
      <c r="B1214" s="10" t="s">
        <v>1899</v>
      </c>
      <c r="C1214" s="18">
        <v>42861.26909722222</v>
      </c>
      <c r="D1214" s="18">
        <v>43659.733125</v>
      </c>
      <c r="E1214" s="10" t="s">
        <v>39</v>
      </c>
      <c r="F1214" s="23">
        <v>0.0</v>
      </c>
      <c r="G1214" s="23">
        <v>1441.0</v>
      </c>
      <c r="H1214" s="23">
        <v>78.0</v>
      </c>
      <c r="I1214" s="23">
        <v>86.0</v>
      </c>
      <c r="J1214" s="23">
        <v>2.0</v>
      </c>
      <c r="K1214" s="23">
        <v>80.0</v>
      </c>
      <c r="L1214" s="23">
        <v>39928.0</v>
      </c>
      <c r="M1214" s="23">
        <v>0.0</v>
      </c>
      <c r="N1214" s="23">
        <v>1250.0</v>
      </c>
      <c r="O1214" s="23">
        <v>88.0</v>
      </c>
      <c r="P1214" s="23">
        <v>16.0</v>
      </c>
      <c r="Q1214" s="23">
        <v>3.0</v>
      </c>
      <c r="R1214" s="23">
        <v>21.0</v>
      </c>
      <c r="S1214" s="23">
        <v>39928.0</v>
      </c>
      <c r="T1214" s="23">
        <v>0.0</v>
      </c>
      <c r="U1214" s="23">
        <v>1524.0</v>
      </c>
      <c r="V1214" s="23">
        <v>17.0</v>
      </c>
      <c r="W1214" s="5"/>
      <c r="X1214" s="27">
        <f t="shared" si="3"/>
        <v>168</v>
      </c>
      <c r="Y1214" s="28">
        <f t="shared" si="4"/>
        <v>2.065231481</v>
      </c>
      <c r="Z1214" s="27" t="str">
        <f t="shared" si="5"/>
        <v/>
      </c>
    </row>
    <row r="1215">
      <c r="A1215" s="23">
        <v>1212.0</v>
      </c>
      <c r="B1215" s="10" t="s">
        <v>1900</v>
      </c>
      <c r="C1215" s="18">
        <v>43656.171273148146</v>
      </c>
      <c r="D1215" s="18">
        <v>43661.72042824074</v>
      </c>
      <c r="E1215" s="10" t="s">
        <v>39</v>
      </c>
      <c r="F1215" s="23">
        <v>0.0</v>
      </c>
      <c r="G1215" s="23">
        <v>1440.0</v>
      </c>
      <c r="H1215" s="23">
        <v>57.0</v>
      </c>
      <c r="I1215" s="23">
        <v>280.0</v>
      </c>
      <c r="J1215" s="23">
        <v>22.0</v>
      </c>
      <c r="K1215" s="23">
        <v>339.0</v>
      </c>
      <c r="L1215" s="23">
        <v>9675.0</v>
      </c>
      <c r="M1215" s="23">
        <v>0.0</v>
      </c>
      <c r="N1215" s="23">
        <v>1299.0</v>
      </c>
      <c r="O1215" s="23">
        <v>129.0</v>
      </c>
      <c r="P1215" s="23">
        <v>3.0</v>
      </c>
      <c r="Q1215" s="23">
        <v>0.0</v>
      </c>
      <c r="R1215" s="23">
        <v>6.0</v>
      </c>
      <c r="S1215" s="23">
        <v>9675.0</v>
      </c>
      <c r="T1215" s="23">
        <v>0.0</v>
      </c>
      <c r="U1215" s="23">
        <v>1924.0</v>
      </c>
      <c r="V1215" s="23">
        <v>26.0</v>
      </c>
      <c r="W1215" s="5"/>
      <c r="X1215" s="27">
        <f t="shared" si="3"/>
        <v>641</v>
      </c>
      <c r="Y1215" s="28">
        <f t="shared" si="4"/>
        <v>0.07792824074</v>
      </c>
      <c r="Z1215" s="27" t="str">
        <f t="shared" si="5"/>
        <v/>
      </c>
    </row>
    <row r="1216">
      <c r="A1216" s="23">
        <v>1213.0</v>
      </c>
      <c r="B1216" s="10" t="s">
        <v>1901</v>
      </c>
      <c r="C1216" s="18">
        <v>42873.291550925926</v>
      </c>
      <c r="D1216" s="18">
        <v>43614.5880787037</v>
      </c>
      <c r="E1216" s="10" t="s">
        <v>39</v>
      </c>
      <c r="F1216" s="23">
        <v>0.0</v>
      </c>
      <c r="G1216" s="23">
        <v>1440.0</v>
      </c>
      <c r="H1216" s="23">
        <v>94.0</v>
      </c>
      <c r="I1216" s="23">
        <v>100.0</v>
      </c>
      <c r="J1216" s="23">
        <v>13.0</v>
      </c>
      <c r="K1216" s="23">
        <v>66.0</v>
      </c>
      <c r="L1216" s="23">
        <v>23613.0</v>
      </c>
      <c r="M1216" s="23">
        <v>25.0</v>
      </c>
      <c r="N1216" s="23">
        <v>1404.0</v>
      </c>
      <c r="O1216" s="23">
        <v>220.0</v>
      </c>
      <c r="P1216" s="23">
        <v>5.0</v>
      </c>
      <c r="Q1216" s="23">
        <v>0.0</v>
      </c>
      <c r="R1216" s="23">
        <v>0.0</v>
      </c>
      <c r="S1216" s="23">
        <v>23613.0</v>
      </c>
      <c r="T1216" s="23">
        <v>25.0</v>
      </c>
      <c r="U1216" s="23">
        <v>1769.0</v>
      </c>
      <c r="V1216" s="10" t="s">
        <v>36</v>
      </c>
      <c r="W1216" s="5"/>
      <c r="X1216" s="27">
        <f t="shared" si="3"/>
        <v>179</v>
      </c>
      <c r="Y1216" s="28">
        <f t="shared" si="4"/>
        <v>47.21027778</v>
      </c>
      <c r="Z1216" s="27" t="str">
        <f t="shared" si="5"/>
        <v/>
      </c>
    </row>
    <row r="1217">
      <c r="A1217" s="23">
        <v>1214.0</v>
      </c>
      <c r="B1217" s="10" t="s">
        <v>1902</v>
      </c>
      <c r="C1217" s="18">
        <v>42181.36597222222</v>
      </c>
      <c r="D1217" s="18">
        <v>43658.23616898148</v>
      </c>
      <c r="E1217" s="10" t="s">
        <v>39</v>
      </c>
      <c r="F1217" s="23">
        <v>0.0</v>
      </c>
      <c r="G1217" s="23">
        <v>1440.0</v>
      </c>
      <c r="H1217" s="23">
        <v>49.0</v>
      </c>
      <c r="I1217" s="23">
        <v>156.0</v>
      </c>
      <c r="J1217" s="23">
        <v>10.0</v>
      </c>
      <c r="K1217" s="23">
        <v>123.0</v>
      </c>
      <c r="L1217" s="23">
        <v>5319.0</v>
      </c>
      <c r="M1217" s="23">
        <v>0.0</v>
      </c>
      <c r="N1217" s="23">
        <v>1299.0</v>
      </c>
      <c r="O1217" s="23">
        <v>64.0</v>
      </c>
      <c r="P1217" s="23">
        <v>142.0</v>
      </c>
      <c r="Q1217" s="23">
        <v>17.0</v>
      </c>
      <c r="R1217" s="23">
        <v>107.0</v>
      </c>
      <c r="S1217" s="23">
        <v>5319.0</v>
      </c>
      <c r="T1217" s="23">
        <v>0.0</v>
      </c>
      <c r="U1217" s="23">
        <v>1396.0</v>
      </c>
      <c r="V1217" s="23">
        <v>21.0</v>
      </c>
      <c r="W1217" s="5"/>
      <c r="X1217" s="27">
        <f t="shared" si="3"/>
        <v>289</v>
      </c>
      <c r="Y1217" s="28">
        <f t="shared" si="4"/>
        <v>3.5621875</v>
      </c>
      <c r="Z1217" s="27" t="str">
        <f t="shared" si="5"/>
        <v/>
      </c>
    </row>
    <row r="1218">
      <c r="A1218" s="23">
        <v>1215.0</v>
      </c>
      <c r="B1218" s="10" t="s">
        <v>1903</v>
      </c>
      <c r="C1218" s="18">
        <v>42846.735300925924</v>
      </c>
      <c r="D1218" s="18">
        <v>43661.513078703705</v>
      </c>
      <c r="E1218" s="10" t="s">
        <v>39</v>
      </c>
      <c r="F1218" s="23">
        <v>1.0</v>
      </c>
      <c r="G1218" s="23">
        <v>1440.0</v>
      </c>
      <c r="H1218" s="23">
        <v>65.0</v>
      </c>
      <c r="I1218" s="23">
        <v>323.0</v>
      </c>
      <c r="J1218" s="23">
        <v>8.0</v>
      </c>
      <c r="K1218" s="23">
        <v>42.0</v>
      </c>
      <c r="L1218" s="23">
        <v>1496.0</v>
      </c>
      <c r="M1218" s="23">
        <v>0.0</v>
      </c>
      <c r="N1218" s="23">
        <v>1357.0</v>
      </c>
      <c r="O1218" s="23">
        <v>226.0</v>
      </c>
      <c r="P1218" s="23">
        <v>2.0</v>
      </c>
      <c r="Q1218" s="23">
        <v>0.0</v>
      </c>
      <c r="R1218" s="23">
        <v>0.0</v>
      </c>
      <c r="S1218" s="23">
        <v>1496.0</v>
      </c>
      <c r="T1218" s="23">
        <v>0.0</v>
      </c>
      <c r="U1218" s="23">
        <v>1125.0</v>
      </c>
      <c r="V1218" s="10" t="s">
        <v>36</v>
      </c>
      <c r="W1218" s="5"/>
      <c r="X1218" s="27">
        <f t="shared" si="3"/>
        <v>373</v>
      </c>
      <c r="Y1218" s="28">
        <f t="shared" si="4"/>
        <v>0.2852777778</v>
      </c>
      <c r="Z1218" s="27" t="str">
        <f t="shared" si="5"/>
        <v/>
      </c>
    </row>
    <row r="1219">
      <c r="A1219" s="23">
        <v>1216.0</v>
      </c>
      <c r="B1219" s="10" t="s">
        <v>1904</v>
      </c>
      <c r="C1219" s="18">
        <v>43460.609768518516</v>
      </c>
      <c r="D1219" s="18">
        <v>43660.016076388885</v>
      </c>
      <c r="E1219" s="10" t="s">
        <v>39</v>
      </c>
      <c r="F1219" s="23">
        <v>0.0</v>
      </c>
      <c r="G1219" s="23">
        <v>1440.0</v>
      </c>
      <c r="H1219" s="23">
        <v>154.0</v>
      </c>
      <c r="I1219" s="23">
        <v>14.0</v>
      </c>
      <c r="J1219" s="23">
        <v>1.0</v>
      </c>
      <c r="K1219" s="23">
        <v>6.0</v>
      </c>
      <c r="L1219" s="23">
        <v>36768.0</v>
      </c>
      <c r="M1219" s="23">
        <v>0.0</v>
      </c>
      <c r="N1219" s="23">
        <v>895.0</v>
      </c>
      <c r="O1219" s="23">
        <v>228.0</v>
      </c>
      <c r="P1219" s="23">
        <v>0.0</v>
      </c>
      <c r="Q1219" s="23">
        <v>0.0</v>
      </c>
      <c r="R1219" s="23">
        <v>3.0</v>
      </c>
      <c r="S1219" s="23">
        <v>36768.0</v>
      </c>
      <c r="T1219" s="23">
        <v>0.0</v>
      </c>
      <c r="U1219" s="23">
        <v>1455.0</v>
      </c>
      <c r="V1219" s="10" t="s">
        <v>36</v>
      </c>
      <c r="W1219" s="5"/>
      <c r="X1219" s="27">
        <f t="shared" si="3"/>
        <v>21</v>
      </c>
      <c r="Y1219" s="28">
        <f t="shared" si="4"/>
        <v>1.782280093</v>
      </c>
      <c r="Z1219" s="27" t="str">
        <f t="shared" si="5"/>
        <v/>
      </c>
    </row>
    <row r="1220">
      <c r="A1220" s="23">
        <v>1217.0</v>
      </c>
      <c r="B1220" s="10" t="s">
        <v>1905</v>
      </c>
      <c r="C1220" s="18">
        <v>42842.61451388889</v>
      </c>
      <c r="D1220" s="18">
        <v>43661.5968287037</v>
      </c>
      <c r="E1220" s="10" t="s">
        <v>39</v>
      </c>
      <c r="F1220" s="23">
        <v>8.0</v>
      </c>
      <c r="G1220" s="23">
        <v>1439.0</v>
      </c>
      <c r="H1220" s="23">
        <v>56.0</v>
      </c>
      <c r="I1220" s="23">
        <v>114.0</v>
      </c>
      <c r="J1220" s="23">
        <v>39.0</v>
      </c>
      <c r="K1220" s="23">
        <v>102.0</v>
      </c>
      <c r="L1220" s="23">
        <v>5205.0</v>
      </c>
      <c r="M1220" s="23">
        <v>0.0</v>
      </c>
      <c r="N1220" s="23">
        <v>1241.0</v>
      </c>
      <c r="O1220" s="23">
        <v>95.0</v>
      </c>
      <c r="P1220" s="23">
        <v>13.0</v>
      </c>
      <c r="Q1220" s="23">
        <v>4.0</v>
      </c>
      <c r="R1220" s="23">
        <v>12.0</v>
      </c>
      <c r="S1220" s="23">
        <v>5205.0</v>
      </c>
      <c r="T1220" s="23">
        <v>0.0</v>
      </c>
      <c r="U1220" s="23">
        <v>1119.0</v>
      </c>
      <c r="V1220" s="23">
        <v>15.0</v>
      </c>
      <c r="W1220" s="5"/>
      <c r="X1220" s="27">
        <f t="shared" si="3"/>
        <v>255</v>
      </c>
      <c r="Y1220" s="28">
        <f t="shared" si="4"/>
        <v>0.2015277778</v>
      </c>
      <c r="Z1220" s="27" t="str">
        <f t="shared" si="5"/>
        <v/>
      </c>
    </row>
    <row r="1221">
      <c r="A1221" s="23">
        <v>1218.0</v>
      </c>
      <c r="B1221" s="10" t="s">
        <v>1906</v>
      </c>
      <c r="C1221" s="18">
        <v>43601.72478009259</v>
      </c>
      <c r="D1221" s="18">
        <v>43661.6502662037</v>
      </c>
      <c r="E1221" s="10" t="s">
        <v>35</v>
      </c>
      <c r="F1221" s="23">
        <v>61.0</v>
      </c>
      <c r="G1221" s="23">
        <v>1438.0</v>
      </c>
      <c r="H1221" s="23">
        <v>45.0</v>
      </c>
      <c r="I1221" s="23">
        <v>1033.0</v>
      </c>
      <c r="J1221" s="23">
        <v>41.0</v>
      </c>
      <c r="K1221" s="23">
        <v>752.0</v>
      </c>
      <c r="L1221" s="23">
        <v>35927.0</v>
      </c>
      <c r="M1221" s="23">
        <v>2.33</v>
      </c>
      <c r="N1221" s="23">
        <v>738.0</v>
      </c>
      <c r="O1221" s="23">
        <v>262.0</v>
      </c>
      <c r="P1221" s="23">
        <v>0.0</v>
      </c>
      <c r="Q1221" s="23">
        <v>0.0</v>
      </c>
      <c r="R1221" s="23">
        <v>2.0</v>
      </c>
      <c r="S1221" s="23">
        <v>35927.0</v>
      </c>
      <c r="T1221" s="23">
        <v>2.33</v>
      </c>
      <c r="U1221" s="23">
        <v>1716.0</v>
      </c>
      <c r="V1221" s="23">
        <v>21.0</v>
      </c>
      <c r="W1221" s="5"/>
      <c r="X1221" s="27">
        <f t="shared" si="3"/>
        <v>1826</v>
      </c>
      <c r="Y1221" s="28">
        <f t="shared" si="4"/>
        <v>0.1480902778</v>
      </c>
      <c r="Z1221" s="27" t="str">
        <f t="shared" si="5"/>
        <v/>
      </c>
    </row>
    <row r="1222">
      <c r="A1222" s="23">
        <v>1219.0</v>
      </c>
      <c r="B1222" s="10" t="s">
        <v>1907</v>
      </c>
      <c r="C1222" s="18">
        <v>42898.22541666667</v>
      </c>
      <c r="D1222" s="18">
        <v>43661.347546296296</v>
      </c>
      <c r="E1222" s="10" t="s">
        <v>39</v>
      </c>
      <c r="F1222" s="23">
        <v>0.0</v>
      </c>
      <c r="G1222" s="23">
        <v>1438.0</v>
      </c>
      <c r="H1222" s="23">
        <v>73.0</v>
      </c>
      <c r="I1222" s="23">
        <v>80.0</v>
      </c>
      <c r="J1222" s="23">
        <v>5.0</v>
      </c>
      <c r="K1222" s="23">
        <v>72.0</v>
      </c>
      <c r="L1222" s="23">
        <v>5243.0</v>
      </c>
      <c r="M1222" s="23">
        <v>0.0</v>
      </c>
      <c r="N1222" s="23">
        <v>1118.0</v>
      </c>
      <c r="O1222" s="23">
        <v>273.0</v>
      </c>
      <c r="P1222" s="23">
        <v>0.0</v>
      </c>
      <c r="Q1222" s="23">
        <v>0.0</v>
      </c>
      <c r="R1222" s="23">
        <v>1.0</v>
      </c>
      <c r="S1222" s="23">
        <v>5243.0</v>
      </c>
      <c r="T1222" s="23">
        <v>0.0</v>
      </c>
      <c r="U1222" s="23">
        <v>1101.0</v>
      </c>
      <c r="V1222" s="10" t="s">
        <v>36</v>
      </c>
      <c r="W1222" s="5"/>
      <c r="X1222" s="27">
        <f t="shared" si="3"/>
        <v>157</v>
      </c>
      <c r="Y1222" s="28">
        <f t="shared" si="4"/>
        <v>0.4508101852</v>
      </c>
      <c r="Z1222" s="27" t="str">
        <f t="shared" si="5"/>
        <v/>
      </c>
    </row>
    <row r="1223">
      <c r="A1223" s="23">
        <v>1220.0</v>
      </c>
      <c r="B1223" s="10" t="s">
        <v>1908</v>
      </c>
      <c r="C1223" s="18">
        <v>43660.94899305556</v>
      </c>
      <c r="D1223" s="18">
        <v>43661.682337962964</v>
      </c>
      <c r="E1223" s="10" t="s">
        <v>39</v>
      </c>
      <c r="F1223" s="23">
        <v>5.0</v>
      </c>
      <c r="G1223" s="23">
        <v>1437.0</v>
      </c>
      <c r="H1223" s="23">
        <v>84.0</v>
      </c>
      <c r="I1223" s="23">
        <v>135.0</v>
      </c>
      <c r="J1223" s="23">
        <v>10.0</v>
      </c>
      <c r="K1223" s="23">
        <v>117.0</v>
      </c>
      <c r="L1223" s="23">
        <v>14696.0</v>
      </c>
      <c r="M1223" s="23">
        <v>0.0</v>
      </c>
      <c r="N1223" s="10" t="s">
        <v>36</v>
      </c>
      <c r="O1223" s="10" t="s">
        <v>36</v>
      </c>
      <c r="P1223" s="23">
        <v>0.0</v>
      </c>
      <c r="Q1223" s="23">
        <v>0.0</v>
      </c>
      <c r="R1223" s="23">
        <v>0.0</v>
      </c>
      <c r="S1223" s="10" t="s">
        <v>36</v>
      </c>
      <c r="T1223" s="10" t="s">
        <v>36</v>
      </c>
      <c r="U1223" s="23">
        <v>1507.0</v>
      </c>
      <c r="V1223" s="23">
        <v>23.0</v>
      </c>
      <c r="W1223" s="5"/>
      <c r="X1223" s="27">
        <f t="shared" si="3"/>
        <v>262</v>
      </c>
      <c r="Y1223" s="28">
        <f t="shared" si="4"/>
        <v>0.1160185185</v>
      </c>
      <c r="Z1223" s="27" t="str">
        <f t="shared" si="5"/>
        <v/>
      </c>
    </row>
    <row r="1224">
      <c r="A1224" s="23">
        <v>1221.0</v>
      </c>
      <c r="B1224" s="10" t="s">
        <v>1909</v>
      </c>
      <c r="C1224" s="18">
        <v>41381.17505787037</v>
      </c>
      <c r="D1224" s="18">
        <v>43661.04549768518</v>
      </c>
      <c r="E1224" s="10" t="s">
        <v>39</v>
      </c>
      <c r="F1224" s="23">
        <v>5.0</v>
      </c>
      <c r="G1224" s="23">
        <v>1437.0</v>
      </c>
      <c r="H1224" s="23">
        <v>89.0</v>
      </c>
      <c r="I1224" s="23">
        <v>259.0</v>
      </c>
      <c r="J1224" s="23">
        <v>51.0</v>
      </c>
      <c r="K1224" s="23">
        <v>281.0</v>
      </c>
      <c r="L1224" s="23">
        <v>37017.0</v>
      </c>
      <c r="M1224" s="23">
        <v>0.0</v>
      </c>
      <c r="N1224" s="23">
        <v>1174.0</v>
      </c>
      <c r="O1224" s="23">
        <v>153.0</v>
      </c>
      <c r="P1224" s="23">
        <v>8.0</v>
      </c>
      <c r="Q1224" s="23">
        <v>1.0</v>
      </c>
      <c r="R1224" s="23">
        <v>6.0</v>
      </c>
      <c r="S1224" s="23">
        <v>37017.0</v>
      </c>
      <c r="T1224" s="23">
        <v>0.0</v>
      </c>
      <c r="U1224" s="23">
        <v>1409.0</v>
      </c>
      <c r="V1224" s="10" t="s">
        <v>36</v>
      </c>
      <c r="W1224" s="5"/>
      <c r="X1224" s="27">
        <f t="shared" si="3"/>
        <v>591</v>
      </c>
      <c r="Y1224" s="28">
        <f t="shared" si="4"/>
        <v>0.7528587963</v>
      </c>
      <c r="Z1224" s="27" t="str">
        <f t="shared" si="5"/>
        <v/>
      </c>
    </row>
    <row r="1225">
      <c r="A1225" s="23">
        <v>1222.0</v>
      </c>
      <c r="B1225" s="10" t="s">
        <v>1910</v>
      </c>
      <c r="C1225" s="18">
        <v>42903.22729166667</v>
      </c>
      <c r="D1225" s="18">
        <v>43356.74517361111</v>
      </c>
      <c r="E1225" s="10" t="s">
        <v>39</v>
      </c>
      <c r="F1225" s="23">
        <v>0.0</v>
      </c>
      <c r="G1225" s="23">
        <v>1437.0</v>
      </c>
      <c r="H1225" s="23">
        <v>116.0</v>
      </c>
      <c r="I1225" s="23">
        <v>187.0</v>
      </c>
      <c r="J1225" s="23">
        <v>10.0</v>
      </c>
      <c r="K1225" s="23">
        <v>127.0</v>
      </c>
      <c r="L1225" s="23">
        <v>16852.0</v>
      </c>
      <c r="M1225" s="23">
        <v>0.0</v>
      </c>
      <c r="N1225" s="23">
        <v>1616.0</v>
      </c>
      <c r="O1225" s="23">
        <v>154.0</v>
      </c>
      <c r="P1225" s="23">
        <v>83.0</v>
      </c>
      <c r="Q1225" s="23">
        <v>3.0</v>
      </c>
      <c r="R1225" s="23">
        <v>48.0</v>
      </c>
      <c r="S1225" s="23">
        <v>16852.0</v>
      </c>
      <c r="T1225" s="23">
        <v>0.0</v>
      </c>
      <c r="U1225" s="23">
        <v>1708.0</v>
      </c>
      <c r="V1225" s="10" t="s">
        <v>36</v>
      </c>
      <c r="W1225" s="5"/>
      <c r="X1225" s="27">
        <f t="shared" si="3"/>
        <v>324</v>
      </c>
      <c r="Y1225" s="28">
        <f t="shared" si="4"/>
        <v>305.0531829</v>
      </c>
      <c r="Z1225" s="27" t="str">
        <f t="shared" si="5"/>
        <v/>
      </c>
    </row>
    <row r="1226">
      <c r="A1226" s="23">
        <v>1223.0</v>
      </c>
      <c r="B1226" s="10" t="s">
        <v>1911</v>
      </c>
      <c r="C1226" s="18">
        <v>43341.843148148146</v>
      </c>
      <c r="D1226" s="18">
        <v>43347.396886574075</v>
      </c>
      <c r="E1226" s="10" t="s">
        <v>39</v>
      </c>
      <c r="F1226" s="23">
        <v>0.0</v>
      </c>
      <c r="G1226" s="23">
        <v>1436.0</v>
      </c>
      <c r="H1226" s="23">
        <v>93.0</v>
      </c>
      <c r="I1226" s="23">
        <v>12.0</v>
      </c>
      <c r="J1226" s="23">
        <v>0.0</v>
      </c>
      <c r="K1226" s="23">
        <v>13.0</v>
      </c>
      <c r="L1226" s="23">
        <v>13677.0</v>
      </c>
      <c r="M1226" s="23">
        <v>0.0</v>
      </c>
      <c r="N1226" s="10" t="s">
        <v>36</v>
      </c>
      <c r="O1226" s="10" t="s">
        <v>36</v>
      </c>
      <c r="P1226" s="23">
        <v>0.0</v>
      </c>
      <c r="Q1226" s="23">
        <v>0.0</v>
      </c>
      <c r="R1226" s="23">
        <v>0.0</v>
      </c>
      <c r="S1226" s="10" t="s">
        <v>36</v>
      </c>
      <c r="T1226" s="10" t="s">
        <v>36</v>
      </c>
      <c r="U1226" s="10" t="s">
        <v>36</v>
      </c>
      <c r="V1226" s="10" t="s">
        <v>36</v>
      </c>
      <c r="W1226" s="5"/>
      <c r="X1226" s="27">
        <f t="shared" si="3"/>
        <v>25</v>
      </c>
      <c r="Y1226" s="28">
        <f t="shared" si="4"/>
        <v>314.4014699</v>
      </c>
      <c r="Z1226" s="27" t="str">
        <f t="shared" si="5"/>
        <v/>
      </c>
    </row>
    <row r="1227">
      <c r="A1227" s="23">
        <v>1224.0</v>
      </c>
      <c r="B1227" s="10" t="s">
        <v>1912</v>
      </c>
      <c r="C1227" s="18">
        <v>40201.47474537037</v>
      </c>
      <c r="D1227" s="18">
        <v>43644.41490740741</v>
      </c>
      <c r="E1227" s="10" t="s">
        <v>39</v>
      </c>
      <c r="F1227" s="23">
        <v>0.0</v>
      </c>
      <c r="G1227" s="23">
        <v>1436.0</v>
      </c>
      <c r="H1227" s="23">
        <v>112.0</v>
      </c>
      <c r="I1227" s="23">
        <v>201.0</v>
      </c>
      <c r="J1227" s="23">
        <v>9.0</v>
      </c>
      <c r="K1227" s="23">
        <v>137.0</v>
      </c>
      <c r="L1227" s="23">
        <v>240334.0</v>
      </c>
      <c r="M1227" s="23">
        <v>0.0</v>
      </c>
      <c r="N1227" s="23">
        <v>1373.0</v>
      </c>
      <c r="O1227" s="23">
        <v>182.0</v>
      </c>
      <c r="P1227" s="23">
        <v>17.0</v>
      </c>
      <c r="Q1227" s="23">
        <v>0.0</v>
      </c>
      <c r="R1227" s="23">
        <v>8.0</v>
      </c>
      <c r="S1227" s="23">
        <v>240334.0</v>
      </c>
      <c r="T1227" s="23">
        <v>0.0</v>
      </c>
      <c r="U1227" s="23">
        <v>1552.0</v>
      </c>
      <c r="V1227" s="10" t="s">
        <v>36</v>
      </c>
      <c r="W1227" s="5"/>
      <c r="X1227" s="27">
        <f t="shared" si="3"/>
        <v>347</v>
      </c>
      <c r="Y1227" s="28">
        <f t="shared" si="4"/>
        <v>17.38344907</v>
      </c>
      <c r="Z1227" s="27" t="str">
        <f t="shared" si="5"/>
        <v/>
      </c>
    </row>
    <row r="1228">
      <c r="A1228" s="23">
        <v>1225.0</v>
      </c>
      <c r="B1228" s="10" t="s">
        <v>1913</v>
      </c>
      <c r="C1228" s="18">
        <v>42944.67434027778</v>
      </c>
      <c r="D1228" s="18">
        <v>43442.85680555556</v>
      </c>
      <c r="E1228" s="10" t="s">
        <v>39</v>
      </c>
      <c r="F1228" s="23">
        <v>0.0</v>
      </c>
      <c r="G1228" s="23">
        <v>1436.0</v>
      </c>
      <c r="H1228" s="23">
        <v>157.0</v>
      </c>
      <c r="I1228" s="23">
        <v>4.0</v>
      </c>
      <c r="J1228" s="23">
        <v>0.0</v>
      </c>
      <c r="K1228" s="23">
        <v>2.0</v>
      </c>
      <c r="L1228" s="23">
        <v>11870.0</v>
      </c>
      <c r="M1228" s="23">
        <v>0.0</v>
      </c>
      <c r="N1228" s="10" t="s">
        <v>36</v>
      </c>
      <c r="O1228" s="10" t="s">
        <v>36</v>
      </c>
      <c r="P1228" s="23">
        <v>0.0</v>
      </c>
      <c r="Q1228" s="23">
        <v>0.0</v>
      </c>
      <c r="R1228" s="23">
        <v>0.0</v>
      </c>
      <c r="S1228" s="10" t="s">
        <v>36</v>
      </c>
      <c r="T1228" s="10" t="s">
        <v>36</v>
      </c>
      <c r="U1228" s="23">
        <v>1047.0</v>
      </c>
      <c r="V1228" s="10" t="s">
        <v>36</v>
      </c>
      <c r="W1228" s="5"/>
      <c r="X1228" s="27">
        <f t="shared" si="3"/>
        <v>6</v>
      </c>
      <c r="Y1228" s="28">
        <f t="shared" si="4"/>
        <v>218.9415509</v>
      </c>
      <c r="Z1228" s="27" t="str">
        <f t="shared" si="5"/>
        <v/>
      </c>
    </row>
    <row r="1229">
      <c r="A1229" s="23">
        <v>1226.0</v>
      </c>
      <c r="B1229" s="10" t="s">
        <v>1914</v>
      </c>
      <c r="C1229" s="18">
        <v>42254.74256944445</v>
      </c>
      <c r="D1229" s="18">
        <v>43661.73024305556</v>
      </c>
      <c r="E1229" s="10" t="s">
        <v>39</v>
      </c>
      <c r="F1229" s="23">
        <v>3.0</v>
      </c>
      <c r="G1229" s="23">
        <v>1435.0</v>
      </c>
      <c r="H1229" s="23">
        <v>72.0</v>
      </c>
      <c r="I1229" s="23">
        <v>358.0</v>
      </c>
      <c r="J1229" s="23">
        <v>114.0</v>
      </c>
      <c r="K1229" s="23">
        <v>434.0</v>
      </c>
      <c r="L1229" s="23">
        <v>19544.0</v>
      </c>
      <c r="M1229" s="23">
        <v>0.0</v>
      </c>
      <c r="N1229" s="23">
        <v>1225.0</v>
      </c>
      <c r="O1229" s="23">
        <v>113.0</v>
      </c>
      <c r="P1229" s="23">
        <v>51.0</v>
      </c>
      <c r="Q1229" s="23">
        <v>17.0</v>
      </c>
      <c r="R1229" s="23">
        <v>70.0</v>
      </c>
      <c r="S1229" s="23">
        <v>19544.0</v>
      </c>
      <c r="T1229" s="23">
        <v>0.0</v>
      </c>
      <c r="U1229" s="23">
        <v>1633.0</v>
      </c>
      <c r="V1229" s="10" t="s">
        <v>36</v>
      </c>
      <c r="W1229" s="5"/>
      <c r="X1229" s="27">
        <f t="shared" si="3"/>
        <v>906</v>
      </c>
      <c r="Y1229" s="28">
        <f t="shared" si="4"/>
        <v>0.06811342592</v>
      </c>
      <c r="Z1229" s="27" t="str">
        <f t="shared" si="5"/>
        <v/>
      </c>
    </row>
    <row r="1230">
      <c r="A1230" s="23">
        <v>1227.0</v>
      </c>
      <c r="B1230" s="10" t="s">
        <v>1915</v>
      </c>
      <c r="C1230" s="18">
        <v>43556.548530092594</v>
      </c>
      <c r="D1230" s="18">
        <v>43661.671064814815</v>
      </c>
      <c r="E1230" s="10" t="s">
        <v>35</v>
      </c>
      <c r="F1230" s="23">
        <v>4.0</v>
      </c>
      <c r="G1230" s="23">
        <v>1435.0</v>
      </c>
      <c r="H1230" s="23">
        <v>49.0</v>
      </c>
      <c r="I1230" s="23">
        <v>98.0</v>
      </c>
      <c r="J1230" s="23">
        <v>13.0</v>
      </c>
      <c r="K1230" s="23">
        <v>32.0</v>
      </c>
      <c r="L1230" s="23">
        <v>3315.0</v>
      </c>
      <c r="M1230" s="23">
        <v>0.0</v>
      </c>
      <c r="N1230" s="10" t="s">
        <v>36</v>
      </c>
      <c r="O1230" s="10" t="s">
        <v>36</v>
      </c>
      <c r="P1230" s="23">
        <v>0.0</v>
      </c>
      <c r="Q1230" s="23">
        <v>0.0</v>
      </c>
      <c r="R1230" s="23">
        <v>0.0</v>
      </c>
      <c r="S1230" s="10" t="s">
        <v>36</v>
      </c>
      <c r="T1230" s="10" t="s">
        <v>36</v>
      </c>
      <c r="U1230" s="23">
        <v>1539.0</v>
      </c>
      <c r="V1230" s="23">
        <v>13.0</v>
      </c>
      <c r="W1230" s="5"/>
      <c r="X1230" s="27">
        <f t="shared" si="3"/>
        <v>143</v>
      </c>
      <c r="Y1230" s="28">
        <f t="shared" si="4"/>
        <v>0.1272916667</v>
      </c>
      <c r="Z1230" s="27" t="str">
        <f t="shared" si="5"/>
        <v/>
      </c>
    </row>
    <row r="1231">
      <c r="A1231" s="23">
        <v>1228.0</v>
      </c>
      <c r="B1231" s="10" t="s">
        <v>1916</v>
      </c>
      <c r="C1231" s="18">
        <v>43549.705972222226</v>
      </c>
      <c r="D1231" s="18">
        <v>43582.10633101852</v>
      </c>
      <c r="E1231" s="10" t="s">
        <v>39</v>
      </c>
      <c r="F1231" s="23">
        <v>0.0</v>
      </c>
      <c r="G1231" s="23">
        <v>1435.0</v>
      </c>
      <c r="H1231" s="23">
        <v>115.0</v>
      </c>
      <c r="I1231" s="23">
        <v>8.0</v>
      </c>
      <c r="J1231" s="23">
        <v>0.0</v>
      </c>
      <c r="K1231" s="23">
        <v>5.0</v>
      </c>
      <c r="L1231" s="23">
        <v>13320.0</v>
      </c>
      <c r="M1231" s="23">
        <v>100.0</v>
      </c>
      <c r="N1231" s="10" t="s">
        <v>36</v>
      </c>
      <c r="O1231" s="10" t="s">
        <v>36</v>
      </c>
      <c r="P1231" s="23">
        <v>0.0</v>
      </c>
      <c r="Q1231" s="23">
        <v>0.0</v>
      </c>
      <c r="R1231" s="23">
        <v>0.0</v>
      </c>
      <c r="S1231" s="10" t="s">
        <v>36</v>
      </c>
      <c r="T1231" s="10" t="s">
        <v>36</v>
      </c>
      <c r="U1231" s="23">
        <v>918.0</v>
      </c>
      <c r="V1231" s="23">
        <v>21.0</v>
      </c>
      <c r="W1231" s="5"/>
      <c r="X1231" s="27">
        <f t="shared" si="3"/>
        <v>13</v>
      </c>
      <c r="Y1231" s="28">
        <f t="shared" si="4"/>
        <v>79.69202546</v>
      </c>
      <c r="Z1231" s="27" t="str">
        <f t="shared" si="5"/>
        <v/>
      </c>
    </row>
    <row r="1232">
      <c r="A1232" s="23">
        <v>1229.0</v>
      </c>
      <c r="B1232" s="10" t="s">
        <v>1917</v>
      </c>
      <c r="C1232" s="18">
        <v>42222.28648148148</v>
      </c>
      <c r="D1232" s="18">
        <v>43661.57</v>
      </c>
      <c r="E1232" s="10" t="s">
        <v>39</v>
      </c>
      <c r="F1232" s="23">
        <v>3.0</v>
      </c>
      <c r="G1232" s="23">
        <v>1435.0</v>
      </c>
      <c r="H1232" s="23">
        <v>65.0</v>
      </c>
      <c r="I1232" s="23">
        <v>212.0</v>
      </c>
      <c r="J1232" s="23">
        <v>13.0</v>
      </c>
      <c r="K1232" s="23">
        <v>201.0</v>
      </c>
      <c r="L1232" s="23">
        <v>12090.0</v>
      </c>
      <c r="M1232" s="23">
        <v>0.0</v>
      </c>
      <c r="N1232" s="10" t="s">
        <v>36</v>
      </c>
      <c r="O1232" s="10" t="s">
        <v>36</v>
      </c>
      <c r="P1232" s="23">
        <v>0.0</v>
      </c>
      <c r="Q1232" s="23">
        <v>0.0</v>
      </c>
      <c r="R1232" s="23">
        <v>0.0</v>
      </c>
      <c r="S1232" s="10" t="s">
        <v>36</v>
      </c>
      <c r="T1232" s="10" t="s">
        <v>36</v>
      </c>
      <c r="U1232" s="23">
        <v>1802.0</v>
      </c>
      <c r="V1232" s="23">
        <v>11.0</v>
      </c>
      <c r="W1232" s="5"/>
      <c r="X1232" s="27">
        <f t="shared" si="3"/>
        <v>426</v>
      </c>
      <c r="Y1232" s="28">
        <f t="shared" si="4"/>
        <v>0.2283564815</v>
      </c>
      <c r="Z1232" s="27" t="str">
        <f t="shared" si="5"/>
        <v/>
      </c>
    </row>
    <row r="1233">
      <c r="A1233" s="23">
        <v>1230.0</v>
      </c>
      <c r="B1233" s="10" t="s">
        <v>451</v>
      </c>
      <c r="C1233" s="18">
        <v>42997.6046412037</v>
      </c>
      <c r="D1233" s="18">
        <v>43661.37123842593</v>
      </c>
      <c r="E1233" s="10" t="s">
        <v>39</v>
      </c>
      <c r="F1233" s="23">
        <v>4.0</v>
      </c>
      <c r="G1233" s="23">
        <v>1435.0</v>
      </c>
      <c r="H1233" s="23">
        <v>61.0</v>
      </c>
      <c r="I1233" s="23">
        <v>680.0</v>
      </c>
      <c r="J1233" s="23">
        <v>55.0</v>
      </c>
      <c r="K1233" s="23">
        <v>600.0</v>
      </c>
      <c r="L1233" s="23">
        <v>6577.0</v>
      </c>
      <c r="M1233" s="23">
        <v>12.5</v>
      </c>
      <c r="N1233" s="10" t="s">
        <v>36</v>
      </c>
      <c r="O1233" s="10" t="s">
        <v>36</v>
      </c>
      <c r="P1233" s="23">
        <v>0.0</v>
      </c>
      <c r="Q1233" s="23">
        <v>0.0</v>
      </c>
      <c r="R1233" s="23">
        <v>0.0</v>
      </c>
      <c r="S1233" s="10" t="s">
        <v>36</v>
      </c>
      <c r="T1233" s="10" t="s">
        <v>36</v>
      </c>
      <c r="U1233" s="23">
        <v>1455.0</v>
      </c>
      <c r="V1233" s="23">
        <v>13.0</v>
      </c>
      <c r="W1233" s="5"/>
      <c r="X1233" s="27">
        <f t="shared" si="3"/>
        <v>1335</v>
      </c>
      <c r="Y1233" s="28">
        <f t="shared" si="4"/>
        <v>0.4271180556</v>
      </c>
      <c r="Z1233" s="27" t="str">
        <f t="shared" si="5"/>
        <v>SI</v>
      </c>
    </row>
    <row r="1234">
      <c r="A1234" s="23">
        <v>1231.0</v>
      </c>
      <c r="B1234" s="10" t="s">
        <v>1918</v>
      </c>
      <c r="C1234" s="18">
        <v>43562.245833333334</v>
      </c>
      <c r="D1234" s="18">
        <v>43661.2256712963</v>
      </c>
      <c r="E1234" s="10" t="s">
        <v>39</v>
      </c>
      <c r="F1234" s="23">
        <v>0.0</v>
      </c>
      <c r="G1234" s="23">
        <v>1434.0</v>
      </c>
      <c r="H1234" s="23">
        <v>174.0</v>
      </c>
      <c r="I1234" s="23">
        <v>16.0</v>
      </c>
      <c r="J1234" s="23">
        <v>0.0</v>
      </c>
      <c r="K1234" s="23">
        <v>6.0</v>
      </c>
      <c r="L1234" s="23">
        <v>47843.0</v>
      </c>
      <c r="M1234" s="23">
        <v>0.0</v>
      </c>
      <c r="N1234" s="10" t="s">
        <v>36</v>
      </c>
      <c r="O1234" s="10" t="s">
        <v>36</v>
      </c>
      <c r="P1234" s="23">
        <v>0.0</v>
      </c>
      <c r="Q1234" s="23">
        <v>0.0</v>
      </c>
      <c r="R1234" s="23">
        <v>0.0</v>
      </c>
      <c r="S1234" s="10" t="s">
        <v>36</v>
      </c>
      <c r="T1234" s="10" t="s">
        <v>36</v>
      </c>
      <c r="U1234" s="23">
        <v>1629.0</v>
      </c>
      <c r="V1234" s="23">
        <v>20.0</v>
      </c>
      <c r="W1234" s="5"/>
      <c r="X1234" s="27">
        <f t="shared" si="3"/>
        <v>22</v>
      </c>
      <c r="Y1234" s="28">
        <f t="shared" si="4"/>
        <v>0.5726851852</v>
      </c>
      <c r="Z1234" s="27" t="str">
        <f t="shared" si="5"/>
        <v/>
      </c>
    </row>
    <row r="1235">
      <c r="A1235" s="23">
        <v>1232.0</v>
      </c>
      <c r="B1235" s="10" t="s">
        <v>1919</v>
      </c>
      <c r="C1235" s="18">
        <v>42889.5958912037</v>
      </c>
      <c r="D1235" s="18">
        <v>43660.33331018518</v>
      </c>
      <c r="E1235" s="10" t="s">
        <v>39</v>
      </c>
      <c r="F1235" s="23">
        <v>0.0</v>
      </c>
      <c r="G1235" s="23">
        <v>1434.0</v>
      </c>
      <c r="H1235" s="23">
        <v>119.0</v>
      </c>
      <c r="I1235" s="23">
        <v>22.0</v>
      </c>
      <c r="J1235" s="23">
        <v>4.0</v>
      </c>
      <c r="K1235" s="23">
        <v>17.0</v>
      </c>
      <c r="L1235" s="23">
        <v>16922.0</v>
      </c>
      <c r="M1235" s="23">
        <v>33.33</v>
      </c>
      <c r="N1235" s="23">
        <v>1304.0</v>
      </c>
      <c r="O1235" s="23">
        <v>235.0</v>
      </c>
      <c r="P1235" s="23">
        <v>2.0</v>
      </c>
      <c r="Q1235" s="23">
        <v>0.0</v>
      </c>
      <c r="R1235" s="23">
        <v>0.0</v>
      </c>
      <c r="S1235" s="23">
        <v>16922.0</v>
      </c>
      <c r="T1235" s="23">
        <v>33.33</v>
      </c>
      <c r="U1235" s="23">
        <v>1551.0</v>
      </c>
      <c r="V1235" s="10" t="s">
        <v>36</v>
      </c>
      <c r="W1235" s="5"/>
      <c r="X1235" s="27">
        <f t="shared" si="3"/>
        <v>43</v>
      </c>
      <c r="Y1235" s="28">
        <f t="shared" si="4"/>
        <v>1.465046296</v>
      </c>
      <c r="Z1235" s="27" t="str">
        <f t="shared" si="5"/>
        <v/>
      </c>
    </row>
    <row r="1236">
      <c r="A1236" s="23">
        <v>1233.0</v>
      </c>
      <c r="B1236" s="10" t="s">
        <v>1920</v>
      </c>
      <c r="C1236" s="18">
        <v>43539.526979166665</v>
      </c>
      <c r="D1236" s="18">
        <v>43661.49427083333</v>
      </c>
      <c r="E1236" s="10" t="s">
        <v>39</v>
      </c>
      <c r="F1236" s="23">
        <v>50.0</v>
      </c>
      <c r="G1236" s="23">
        <v>1433.0</v>
      </c>
      <c r="H1236" s="23">
        <v>37.0</v>
      </c>
      <c r="I1236" s="23">
        <v>367.0</v>
      </c>
      <c r="J1236" s="23">
        <v>9.0</v>
      </c>
      <c r="K1236" s="23">
        <v>307.0</v>
      </c>
      <c r="L1236" s="23">
        <v>7652.0</v>
      </c>
      <c r="M1236" s="23">
        <v>0.0</v>
      </c>
      <c r="N1236" s="23">
        <v>991.0</v>
      </c>
      <c r="O1236" s="23">
        <v>121.0</v>
      </c>
      <c r="P1236" s="23">
        <v>10.0</v>
      </c>
      <c r="Q1236" s="23">
        <v>0.0</v>
      </c>
      <c r="R1236" s="23">
        <v>6.0</v>
      </c>
      <c r="S1236" s="23">
        <v>7652.0</v>
      </c>
      <c r="T1236" s="23">
        <v>0.0</v>
      </c>
      <c r="U1236" s="23">
        <v>1288.0</v>
      </c>
      <c r="V1236" s="23">
        <v>14.0</v>
      </c>
      <c r="W1236" s="5"/>
      <c r="X1236" s="27">
        <f t="shared" si="3"/>
        <v>683</v>
      </c>
      <c r="Y1236" s="28">
        <f t="shared" si="4"/>
        <v>0.3040856481</v>
      </c>
      <c r="Z1236" s="27" t="str">
        <f t="shared" si="5"/>
        <v/>
      </c>
    </row>
    <row r="1237">
      <c r="A1237" s="23">
        <v>1234.0</v>
      </c>
      <c r="B1237" s="10" t="s">
        <v>1921</v>
      </c>
      <c r="C1237" s="18">
        <v>42327.68792824074</v>
      </c>
      <c r="D1237" s="18">
        <v>43661.755</v>
      </c>
      <c r="E1237" s="10" t="s">
        <v>35</v>
      </c>
      <c r="F1237" s="23">
        <v>9.0</v>
      </c>
      <c r="G1237" s="23">
        <v>1433.0</v>
      </c>
      <c r="H1237" s="23">
        <v>79.0</v>
      </c>
      <c r="I1237" s="23">
        <v>212.0</v>
      </c>
      <c r="J1237" s="23">
        <v>12.0</v>
      </c>
      <c r="K1237" s="23">
        <v>232.0</v>
      </c>
      <c r="L1237" s="23">
        <v>28503.0</v>
      </c>
      <c r="M1237" s="23">
        <v>0.0</v>
      </c>
      <c r="N1237" s="23">
        <v>1300.0</v>
      </c>
      <c r="O1237" s="23">
        <v>74.0</v>
      </c>
      <c r="P1237" s="23">
        <v>32.0</v>
      </c>
      <c r="Q1237" s="23">
        <v>0.0</v>
      </c>
      <c r="R1237" s="23">
        <v>36.0</v>
      </c>
      <c r="S1237" s="23">
        <v>28503.0</v>
      </c>
      <c r="T1237" s="23">
        <v>0.0</v>
      </c>
      <c r="U1237" s="23">
        <v>1223.0</v>
      </c>
      <c r="V1237" s="23">
        <v>13.0</v>
      </c>
      <c r="W1237" s="5"/>
      <c r="X1237" s="27">
        <f t="shared" si="3"/>
        <v>456</v>
      </c>
      <c r="Y1237" s="28">
        <f t="shared" si="4"/>
        <v>0.04335648148</v>
      </c>
      <c r="Z1237" s="27" t="str">
        <f t="shared" si="5"/>
        <v/>
      </c>
    </row>
    <row r="1238">
      <c r="A1238" s="23">
        <v>1235.0</v>
      </c>
      <c r="B1238" s="10" t="s">
        <v>114</v>
      </c>
      <c r="C1238" s="18">
        <v>41495.76803240741</v>
      </c>
      <c r="D1238" s="18">
        <v>43661.295648148145</v>
      </c>
      <c r="E1238" s="10" t="s">
        <v>39</v>
      </c>
      <c r="F1238" s="23">
        <v>5.0</v>
      </c>
      <c r="G1238" s="23">
        <v>1433.0</v>
      </c>
      <c r="H1238" s="23">
        <v>76.0</v>
      </c>
      <c r="I1238" s="23">
        <v>158.0</v>
      </c>
      <c r="J1238" s="23">
        <v>8.0</v>
      </c>
      <c r="K1238" s="23">
        <v>137.0</v>
      </c>
      <c r="L1238" s="23">
        <v>119345.0</v>
      </c>
      <c r="M1238" s="23">
        <v>16.67</v>
      </c>
      <c r="N1238" s="23">
        <v>1316.0</v>
      </c>
      <c r="O1238" s="23">
        <v>151.0</v>
      </c>
      <c r="P1238" s="23">
        <v>33.0</v>
      </c>
      <c r="Q1238" s="23">
        <v>2.0</v>
      </c>
      <c r="R1238" s="23">
        <v>14.0</v>
      </c>
      <c r="S1238" s="23">
        <v>119345.0</v>
      </c>
      <c r="T1238" s="23">
        <v>16.67</v>
      </c>
      <c r="U1238" s="23">
        <v>1645.0</v>
      </c>
      <c r="V1238" s="10" t="s">
        <v>36</v>
      </c>
      <c r="W1238" s="5"/>
      <c r="X1238" s="27">
        <f t="shared" si="3"/>
        <v>303</v>
      </c>
      <c r="Y1238" s="28">
        <f t="shared" si="4"/>
        <v>0.5027083333</v>
      </c>
      <c r="Z1238" s="27" t="str">
        <f t="shared" si="5"/>
        <v>SI</v>
      </c>
    </row>
    <row r="1239">
      <c r="A1239" s="23">
        <v>1236.0</v>
      </c>
      <c r="B1239" s="10" t="s">
        <v>1922</v>
      </c>
      <c r="C1239" s="18">
        <v>43448.863541666666</v>
      </c>
      <c r="D1239" s="18">
        <v>43661.452418981484</v>
      </c>
      <c r="E1239" s="10" t="s">
        <v>39</v>
      </c>
      <c r="F1239" s="23">
        <v>0.0</v>
      </c>
      <c r="G1239" s="23">
        <v>1433.0</v>
      </c>
      <c r="H1239" s="23">
        <v>73.0</v>
      </c>
      <c r="I1239" s="23">
        <v>431.0</v>
      </c>
      <c r="J1239" s="23">
        <v>42.0</v>
      </c>
      <c r="K1239" s="23">
        <v>429.0</v>
      </c>
      <c r="L1239" s="23">
        <v>17382.0</v>
      </c>
      <c r="M1239" s="23">
        <v>0.0</v>
      </c>
      <c r="N1239" s="23">
        <v>1096.0</v>
      </c>
      <c r="O1239" s="23">
        <v>263.0</v>
      </c>
      <c r="P1239" s="23">
        <v>0.0</v>
      </c>
      <c r="Q1239" s="23">
        <v>0.0</v>
      </c>
      <c r="R1239" s="23">
        <v>1.0</v>
      </c>
      <c r="S1239" s="23">
        <v>17382.0</v>
      </c>
      <c r="T1239" s="23">
        <v>0.0</v>
      </c>
      <c r="U1239" s="23">
        <v>1057.0</v>
      </c>
      <c r="V1239" s="10" t="s">
        <v>36</v>
      </c>
      <c r="W1239" s="5"/>
      <c r="X1239" s="27">
        <f t="shared" si="3"/>
        <v>902</v>
      </c>
      <c r="Y1239" s="28">
        <f t="shared" si="4"/>
        <v>0.3459375</v>
      </c>
      <c r="Z1239" s="27" t="str">
        <f t="shared" si="5"/>
        <v/>
      </c>
    </row>
    <row r="1240">
      <c r="A1240" s="23">
        <v>1237.0</v>
      </c>
      <c r="B1240" s="10" t="s">
        <v>1923</v>
      </c>
      <c r="C1240" s="18">
        <v>43033.617893518516</v>
      </c>
      <c r="D1240" s="18">
        <v>43661.60726851852</v>
      </c>
      <c r="E1240" s="10" t="s">
        <v>39</v>
      </c>
      <c r="F1240" s="23">
        <v>0.0</v>
      </c>
      <c r="G1240" s="23">
        <v>1433.0</v>
      </c>
      <c r="H1240" s="23">
        <v>49.0</v>
      </c>
      <c r="I1240" s="23">
        <v>525.0</v>
      </c>
      <c r="J1240" s="23">
        <v>21.0</v>
      </c>
      <c r="K1240" s="23">
        <v>505.0</v>
      </c>
      <c r="L1240" s="23">
        <v>4276.0</v>
      </c>
      <c r="M1240" s="23">
        <v>0.0</v>
      </c>
      <c r="N1240" s="23">
        <v>1296.0</v>
      </c>
      <c r="O1240" s="23">
        <v>296.0</v>
      </c>
      <c r="P1240" s="23">
        <v>1.0</v>
      </c>
      <c r="Q1240" s="23">
        <v>0.0</v>
      </c>
      <c r="R1240" s="23">
        <v>0.0</v>
      </c>
      <c r="S1240" s="23">
        <v>4276.0</v>
      </c>
      <c r="T1240" s="23">
        <v>0.0</v>
      </c>
      <c r="U1240" s="23">
        <v>1750.0</v>
      </c>
      <c r="V1240" s="23">
        <v>14.0</v>
      </c>
      <c r="W1240" s="5"/>
      <c r="X1240" s="27">
        <f t="shared" si="3"/>
        <v>1051</v>
      </c>
      <c r="Y1240" s="28">
        <f t="shared" si="4"/>
        <v>0.191087963</v>
      </c>
      <c r="Z1240" s="27" t="str">
        <f t="shared" si="5"/>
        <v/>
      </c>
    </row>
    <row r="1241">
      <c r="A1241" s="23">
        <v>1238.0</v>
      </c>
      <c r="B1241" s="10" t="s">
        <v>1924</v>
      </c>
      <c r="C1241" s="18">
        <v>42852.556539351855</v>
      </c>
      <c r="D1241" s="18">
        <v>43661.62851851852</v>
      </c>
      <c r="E1241" s="10" t="s">
        <v>35</v>
      </c>
      <c r="F1241" s="23">
        <v>7.0</v>
      </c>
      <c r="G1241" s="23">
        <v>1432.0</v>
      </c>
      <c r="H1241" s="23">
        <v>65.0</v>
      </c>
      <c r="I1241" s="23">
        <v>538.0</v>
      </c>
      <c r="J1241" s="23">
        <v>60.0</v>
      </c>
      <c r="K1241" s="23">
        <v>415.0</v>
      </c>
      <c r="L1241" s="23">
        <v>11236.0</v>
      </c>
      <c r="M1241" s="23">
        <v>0.0</v>
      </c>
      <c r="N1241" s="23">
        <v>1299.0</v>
      </c>
      <c r="O1241" s="23">
        <v>128.0</v>
      </c>
      <c r="P1241" s="23">
        <v>17.0</v>
      </c>
      <c r="Q1241" s="23">
        <v>2.0</v>
      </c>
      <c r="R1241" s="23">
        <v>15.0</v>
      </c>
      <c r="S1241" s="23">
        <v>11236.0</v>
      </c>
      <c r="T1241" s="23">
        <v>0.0</v>
      </c>
      <c r="U1241" s="23">
        <v>1840.0</v>
      </c>
      <c r="V1241" s="10" t="s">
        <v>36</v>
      </c>
      <c r="W1241" s="5"/>
      <c r="X1241" s="27">
        <f t="shared" si="3"/>
        <v>1013</v>
      </c>
      <c r="Y1241" s="28">
        <f t="shared" si="4"/>
        <v>0.169837963</v>
      </c>
      <c r="Z1241" s="27" t="str">
        <f t="shared" si="5"/>
        <v/>
      </c>
    </row>
    <row r="1242">
      <c r="A1242" s="23">
        <v>1239.0</v>
      </c>
      <c r="B1242" s="10" t="s">
        <v>1925</v>
      </c>
      <c r="C1242" s="18">
        <v>42870.25581018518</v>
      </c>
      <c r="D1242" s="18">
        <v>43661.740625</v>
      </c>
      <c r="E1242" s="10" t="s">
        <v>39</v>
      </c>
      <c r="F1242" s="23">
        <v>23.0</v>
      </c>
      <c r="G1242" s="23">
        <v>1432.0</v>
      </c>
      <c r="H1242" s="23">
        <v>41.0</v>
      </c>
      <c r="I1242" s="23">
        <v>1337.0</v>
      </c>
      <c r="J1242" s="23">
        <v>151.0</v>
      </c>
      <c r="K1242" s="23">
        <v>1149.0</v>
      </c>
      <c r="L1242" s="23">
        <v>6279.0</v>
      </c>
      <c r="M1242" s="23">
        <v>0.0</v>
      </c>
      <c r="N1242" s="23">
        <v>1202.0</v>
      </c>
      <c r="O1242" s="23">
        <v>68.0</v>
      </c>
      <c r="P1242" s="23">
        <v>64.0</v>
      </c>
      <c r="Q1242" s="23">
        <v>0.0</v>
      </c>
      <c r="R1242" s="23">
        <v>37.0</v>
      </c>
      <c r="S1242" s="23">
        <v>6279.0</v>
      </c>
      <c r="T1242" s="23">
        <v>0.0</v>
      </c>
      <c r="U1242" s="23">
        <v>1341.0</v>
      </c>
      <c r="V1242" s="23">
        <v>15.0</v>
      </c>
      <c r="W1242" s="5"/>
      <c r="X1242" s="27">
        <f t="shared" si="3"/>
        <v>2637</v>
      </c>
      <c r="Y1242" s="28">
        <f t="shared" si="4"/>
        <v>0.05773148148</v>
      </c>
      <c r="Z1242" s="27" t="str">
        <f t="shared" si="5"/>
        <v/>
      </c>
    </row>
    <row r="1243">
      <c r="A1243" s="23">
        <v>1240.0</v>
      </c>
      <c r="B1243" s="10" t="s">
        <v>439</v>
      </c>
      <c r="C1243" s="18">
        <v>42794.64438657407</v>
      </c>
      <c r="D1243" s="18">
        <v>43661.70694444444</v>
      </c>
      <c r="E1243" s="10" t="s">
        <v>39</v>
      </c>
      <c r="F1243" s="23">
        <v>5.0</v>
      </c>
      <c r="G1243" s="23">
        <v>1431.0</v>
      </c>
      <c r="H1243" s="23">
        <v>66.0</v>
      </c>
      <c r="I1243" s="23">
        <v>333.0</v>
      </c>
      <c r="J1243" s="23">
        <v>34.0</v>
      </c>
      <c r="K1243" s="23">
        <v>409.0</v>
      </c>
      <c r="L1243" s="23">
        <v>23946.0</v>
      </c>
      <c r="M1243" s="23">
        <v>0.0</v>
      </c>
      <c r="N1243" s="23">
        <v>1196.0</v>
      </c>
      <c r="O1243" s="23">
        <v>111.0</v>
      </c>
      <c r="P1243" s="23">
        <v>12.0</v>
      </c>
      <c r="Q1243" s="23">
        <v>3.0</v>
      </c>
      <c r="R1243" s="23">
        <v>20.0</v>
      </c>
      <c r="S1243" s="23">
        <v>23946.0</v>
      </c>
      <c r="T1243" s="23">
        <v>0.0</v>
      </c>
      <c r="U1243" s="23">
        <v>1966.0</v>
      </c>
      <c r="V1243" s="23">
        <v>22.0</v>
      </c>
      <c r="W1243" s="5"/>
      <c r="X1243" s="27">
        <f t="shared" si="3"/>
        <v>776</v>
      </c>
      <c r="Y1243" s="28">
        <f t="shared" si="4"/>
        <v>0.09141203704</v>
      </c>
      <c r="Z1243" s="27" t="str">
        <f t="shared" si="5"/>
        <v>SI</v>
      </c>
    </row>
    <row r="1244">
      <c r="A1244" s="23">
        <v>1241.0</v>
      </c>
      <c r="B1244" s="10" t="s">
        <v>1926</v>
      </c>
      <c r="C1244" s="18">
        <v>41740.643217592595</v>
      </c>
      <c r="D1244" s="18">
        <v>43661.69275462963</v>
      </c>
      <c r="E1244" s="10" t="s">
        <v>39</v>
      </c>
      <c r="F1244" s="23">
        <v>6.0</v>
      </c>
      <c r="G1244" s="23">
        <v>1431.0</v>
      </c>
      <c r="H1244" s="23">
        <v>58.0</v>
      </c>
      <c r="I1244" s="23">
        <v>284.0</v>
      </c>
      <c r="J1244" s="23">
        <v>32.0</v>
      </c>
      <c r="K1244" s="23">
        <v>197.0</v>
      </c>
      <c r="L1244" s="23">
        <v>12501.0</v>
      </c>
      <c r="M1244" s="23">
        <v>17.31</v>
      </c>
      <c r="N1244" s="23">
        <v>1470.0</v>
      </c>
      <c r="O1244" s="23">
        <v>95.0</v>
      </c>
      <c r="P1244" s="23">
        <v>11.0</v>
      </c>
      <c r="Q1244" s="23">
        <v>0.0</v>
      </c>
      <c r="R1244" s="23">
        <v>10.0</v>
      </c>
      <c r="S1244" s="23">
        <v>12501.0</v>
      </c>
      <c r="T1244" s="23">
        <v>17.31</v>
      </c>
      <c r="U1244" s="23">
        <v>1701.0</v>
      </c>
      <c r="V1244" s="10" t="s">
        <v>36</v>
      </c>
      <c r="W1244" s="5"/>
      <c r="X1244" s="27">
        <f t="shared" si="3"/>
        <v>513</v>
      </c>
      <c r="Y1244" s="28">
        <f t="shared" si="4"/>
        <v>0.1056018519</v>
      </c>
      <c r="Z1244" s="27" t="str">
        <f t="shared" si="5"/>
        <v/>
      </c>
    </row>
    <row r="1245">
      <c r="A1245" s="23">
        <v>1242.0</v>
      </c>
      <c r="B1245" s="10" t="s">
        <v>1927</v>
      </c>
      <c r="C1245" s="18">
        <v>42962.35087962963</v>
      </c>
      <c r="D1245" s="18">
        <v>43450.87349537037</v>
      </c>
      <c r="E1245" s="10" t="s">
        <v>39</v>
      </c>
      <c r="F1245" s="23">
        <v>0.0</v>
      </c>
      <c r="G1245" s="23">
        <v>1431.0</v>
      </c>
      <c r="H1245" s="23">
        <v>65.0</v>
      </c>
      <c r="I1245" s="23">
        <v>172.0</v>
      </c>
      <c r="J1245" s="23">
        <v>5.0</v>
      </c>
      <c r="K1245" s="23">
        <v>131.0</v>
      </c>
      <c r="L1245" s="23">
        <v>20399.0</v>
      </c>
      <c r="M1245" s="23">
        <v>0.0</v>
      </c>
      <c r="N1245" s="10" t="s">
        <v>36</v>
      </c>
      <c r="O1245" s="10" t="s">
        <v>36</v>
      </c>
      <c r="P1245" s="23">
        <v>0.0</v>
      </c>
      <c r="Q1245" s="23">
        <v>0.0</v>
      </c>
      <c r="R1245" s="23">
        <v>0.0</v>
      </c>
      <c r="S1245" s="10" t="s">
        <v>36</v>
      </c>
      <c r="T1245" s="10" t="s">
        <v>36</v>
      </c>
      <c r="U1245" s="23">
        <v>1321.0</v>
      </c>
      <c r="V1245" s="10" t="s">
        <v>36</v>
      </c>
      <c r="W1245" s="5"/>
      <c r="X1245" s="27">
        <f t="shared" si="3"/>
        <v>308</v>
      </c>
      <c r="Y1245" s="28">
        <f t="shared" si="4"/>
        <v>210.9248611</v>
      </c>
      <c r="Z1245" s="27" t="str">
        <f t="shared" si="5"/>
        <v/>
      </c>
    </row>
    <row r="1246">
      <c r="A1246" s="23">
        <v>1243.0</v>
      </c>
      <c r="B1246" s="10" t="s">
        <v>1928</v>
      </c>
      <c r="C1246" s="18">
        <v>43087.4065162037</v>
      </c>
      <c r="D1246" s="18">
        <v>43660.20741898148</v>
      </c>
      <c r="E1246" s="10" t="s">
        <v>39</v>
      </c>
      <c r="F1246" s="23">
        <v>2.0</v>
      </c>
      <c r="G1246" s="23">
        <v>1430.0</v>
      </c>
      <c r="H1246" s="23">
        <v>107.0</v>
      </c>
      <c r="I1246" s="23">
        <v>32.0</v>
      </c>
      <c r="J1246" s="23">
        <v>2.0</v>
      </c>
      <c r="K1246" s="23">
        <v>14.0</v>
      </c>
      <c r="L1246" s="23">
        <v>37983.0</v>
      </c>
      <c r="M1246" s="23">
        <v>50.0</v>
      </c>
      <c r="N1246" s="10" t="s">
        <v>36</v>
      </c>
      <c r="O1246" s="10" t="s">
        <v>36</v>
      </c>
      <c r="P1246" s="23">
        <v>0.0</v>
      </c>
      <c r="Q1246" s="23">
        <v>0.0</v>
      </c>
      <c r="R1246" s="23">
        <v>0.0</v>
      </c>
      <c r="S1246" s="10" t="s">
        <v>36</v>
      </c>
      <c r="T1246" s="10" t="s">
        <v>36</v>
      </c>
      <c r="U1246" s="23">
        <v>1733.0</v>
      </c>
      <c r="V1246" s="23">
        <v>14.0</v>
      </c>
      <c r="W1246" s="5"/>
      <c r="X1246" s="27">
        <f t="shared" si="3"/>
        <v>48</v>
      </c>
      <c r="Y1246" s="28">
        <f t="shared" si="4"/>
        <v>1.5909375</v>
      </c>
      <c r="Z1246" s="27" t="str">
        <f t="shared" si="5"/>
        <v/>
      </c>
    </row>
    <row r="1247">
      <c r="A1247" s="23">
        <v>1244.0</v>
      </c>
      <c r="B1247" s="10" t="s">
        <v>1929</v>
      </c>
      <c r="C1247" s="18">
        <v>40799.87416666667</v>
      </c>
      <c r="D1247" s="18">
        <v>43645.682604166665</v>
      </c>
      <c r="E1247" s="10" t="s">
        <v>39</v>
      </c>
      <c r="F1247" s="23">
        <v>0.0</v>
      </c>
      <c r="G1247" s="23">
        <v>1430.0</v>
      </c>
      <c r="H1247" s="23">
        <v>195.0</v>
      </c>
      <c r="I1247" s="23">
        <v>102.0</v>
      </c>
      <c r="J1247" s="23">
        <v>0.0</v>
      </c>
      <c r="K1247" s="23">
        <v>87.0</v>
      </c>
      <c r="L1247" s="23">
        <v>13082.0</v>
      </c>
      <c r="M1247" s="23">
        <v>0.0</v>
      </c>
      <c r="N1247" s="10" t="s">
        <v>36</v>
      </c>
      <c r="O1247" s="10" t="s">
        <v>36</v>
      </c>
      <c r="P1247" s="23">
        <v>0.0</v>
      </c>
      <c r="Q1247" s="23">
        <v>0.0</v>
      </c>
      <c r="R1247" s="23">
        <v>0.0</v>
      </c>
      <c r="S1247" s="10" t="s">
        <v>36</v>
      </c>
      <c r="T1247" s="10" t="s">
        <v>36</v>
      </c>
      <c r="U1247" s="23">
        <v>1321.0</v>
      </c>
      <c r="V1247" s="10" t="s">
        <v>36</v>
      </c>
      <c r="W1247" s="5"/>
      <c r="X1247" s="27">
        <f t="shared" si="3"/>
        <v>189</v>
      </c>
      <c r="Y1247" s="28">
        <f t="shared" si="4"/>
        <v>16.11575231</v>
      </c>
      <c r="Z1247" s="27" t="str">
        <f t="shared" si="5"/>
        <v/>
      </c>
    </row>
    <row r="1248">
      <c r="A1248" s="23">
        <v>1245.0</v>
      </c>
      <c r="B1248" s="10" t="s">
        <v>1930</v>
      </c>
      <c r="C1248" s="18">
        <v>40869.72534722222</v>
      </c>
      <c r="D1248" s="18">
        <v>43661.745462962965</v>
      </c>
      <c r="E1248" s="10" t="s">
        <v>39</v>
      </c>
      <c r="F1248" s="23">
        <v>2.0</v>
      </c>
      <c r="G1248" s="23">
        <v>1430.0</v>
      </c>
      <c r="H1248" s="23">
        <v>68.0</v>
      </c>
      <c r="I1248" s="23">
        <v>813.0</v>
      </c>
      <c r="J1248" s="23">
        <v>43.0</v>
      </c>
      <c r="K1248" s="23">
        <v>783.0</v>
      </c>
      <c r="L1248" s="23">
        <v>4755.0</v>
      </c>
      <c r="M1248" s="23">
        <v>5.0</v>
      </c>
      <c r="N1248" s="23">
        <v>1330.0</v>
      </c>
      <c r="O1248" s="23">
        <v>152.0</v>
      </c>
      <c r="P1248" s="23">
        <v>22.0</v>
      </c>
      <c r="Q1248" s="23">
        <v>0.0</v>
      </c>
      <c r="R1248" s="23">
        <v>25.0</v>
      </c>
      <c r="S1248" s="23">
        <v>4755.0</v>
      </c>
      <c r="T1248" s="23">
        <v>5.0</v>
      </c>
      <c r="U1248" s="23">
        <v>1658.0</v>
      </c>
      <c r="V1248" s="23">
        <v>21.0</v>
      </c>
      <c r="W1248" s="5"/>
      <c r="X1248" s="27">
        <f t="shared" si="3"/>
        <v>1639</v>
      </c>
      <c r="Y1248" s="28">
        <f t="shared" si="4"/>
        <v>0.05289351851</v>
      </c>
      <c r="Z1248" s="27" t="str">
        <f t="shared" si="5"/>
        <v/>
      </c>
    </row>
    <row r="1249">
      <c r="A1249" s="23">
        <v>1246.0</v>
      </c>
      <c r="B1249" s="10" t="s">
        <v>1931</v>
      </c>
      <c r="C1249" s="18">
        <v>40878.82604166667</v>
      </c>
      <c r="D1249" s="18">
        <v>43661.54854166666</v>
      </c>
      <c r="E1249" s="10" t="s">
        <v>39</v>
      </c>
      <c r="F1249" s="23">
        <v>0.0</v>
      </c>
      <c r="G1249" s="23">
        <v>1430.0</v>
      </c>
      <c r="H1249" s="23">
        <v>174.0</v>
      </c>
      <c r="I1249" s="23">
        <v>150.0</v>
      </c>
      <c r="J1249" s="23">
        <v>9.0</v>
      </c>
      <c r="K1249" s="23">
        <v>126.0</v>
      </c>
      <c r="L1249" s="23">
        <v>14548.0</v>
      </c>
      <c r="M1249" s="23">
        <v>0.0</v>
      </c>
      <c r="N1249" s="23">
        <v>1521.0</v>
      </c>
      <c r="O1249" s="23">
        <v>281.0</v>
      </c>
      <c r="P1249" s="23">
        <v>1.0</v>
      </c>
      <c r="Q1249" s="23">
        <v>0.0</v>
      </c>
      <c r="R1249" s="23">
        <v>0.0</v>
      </c>
      <c r="S1249" s="23">
        <v>14548.0</v>
      </c>
      <c r="T1249" s="23">
        <v>0.0</v>
      </c>
      <c r="U1249" s="23">
        <v>1660.0</v>
      </c>
      <c r="V1249" s="23">
        <v>9.0</v>
      </c>
      <c r="W1249" s="5"/>
      <c r="X1249" s="27">
        <f t="shared" si="3"/>
        <v>285</v>
      </c>
      <c r="Y1249" s="28">
        <f t="shared" si="4"/>
        <v>0.2498148148</v>
      </c>
      <c r="Z1249" s="27" t="str">
        <f t="shared" si="5"/>
        <v/>
      </c>
    </row>
    <row r="1250">
      <c r="A1250" s="23">
        <v>1247.0</v>
      </c>
      <c r="B1250" s="10" t="s">
        <v>254</v>
      </c>
      <c r="C1250" s="18">
        <v>42810.692777777775</v>
      </c>
      <c r="D1250" s="18">
        <v>43660.28498842593</v>
      </c>
      <c r="E1250" s="10" t="s">
        <v>39</v>
      </c>
      <c r="F1250" s="23">
        <v>9.0</v>
      </c>
      <c r="G1250" s="23">
        <v>1429.0</v>
      </c>
      <c r="H1250" s="23">
        <v>83.0</v>
      </c>
      <c r="I1250" s="23">
        <v>132.0</v>
      </c>
      <c r="J1250" s="23">
        <v>10.0</v>
      </c>
      <c r="K1250" s="23">
        <v>100.0</v>
      </c>
      <c r="L1250" s="23">
        <v>37833.0</v>
      </c>
      <c r="M1250" s="23">
        <v>17.65</v>
      </c>
      <c r="N1250" s="23">
        <v>1291.0</v>
      </c>
      <c r="O1250" s="23">
        <v>85.0</v>
      </c>
      <c r="P1250" s="23">
        <v>49.0</v>
      </c>
      <c r="Q1250" s="23">
        <v>7.0</v>
      </c>
      <c r="R1250" s="23">
        <v>38.0</v>
      </c>
      <c r="S1250" s="23">
        <v>37833.0</v>
      </c>
      <c r="T1250" s="23">
        <v>17.65</v>
      </c>
      <c r="U1250" s="23">
        <v>1122.0</v>
      </c>
      <c r="V1250" s="23">
        <v>11.0</v>
      </c>
      <c r="W1250" s="5"/>
      <c r="X1250" s="27">
        <f t="shared" si="3"/>
        <v>242</v>
      </c>
      <c r="Y1250" s="28">
        <f t="shared" si="4"/>
        <v>1.513368056</v>
      </c>
      <c r="Z1250" s="27" t="str">
        <f t="shared" si="5"/>
        <v>SI</v>
      </c>
    </row>
    <row r="1251">
      <c r="A1251" s="23">
        <v>1248.0</v>
      </c>
      <c r="B1251" s="10" t="s">
        <v>1932</v>
      </c>
      <c r="C1251" s="18">
        <v>42094.46778935185</v>
      </c>
      <c r="D1251" s="18">
        <v>43661.671319444446</v>
      </c>
      <c r="E1251" s="10" t="s">
        <v>35</v>
      </c>
      <c r="F1251" s="23">
        <v>4.0</v>
      </c>
      <c r="G1251" s="23">
        <v>1429.0</v>
      </c>
      <c r="H1251" s="23">
        <v>70.0</v>
      </c>
      <c r="I1251" s="23">
        <v>77.0</v>
      </c>
      <c r="J1251" s="23">
        <v>6.0</v>
      </c>
      <c r="K1251" s="23">
        <v>87.0</v>
      </c>
      <c r="L1251" s="23">
        <v>52092.0</v>
      </c>
      <c r="M1251" s="23">
        <v>0.0</v>
      </c>
      <c r="N1251" s="10" t="s">
        <v>36</v>
      </c>
      <c r="O1251" s="10" t="s">
        <v>36</v>
      </c>
      <c r="P1251" s="23">
        <v>0.0</v>
      </c>
      <c r="Q1251" s="23">
        <v>0.0</v>
      </c>
      <c r="R1251" s="23">
        <v>0.0</v>
      </c>
      <c r="S1251" s="10" t="s">
        <v>36</v>
      </c>
      <c r="T1251" s="10" t="s">
        <v>36</v>
      </c>
      <c r="U1251" s="23">
        <v>2137.0</v>
      </c>
      <c r="V1251" s="23">
        <v>21.0</v>
      </c>
      <c r="W1251" s="5"/>
      <c r="X1251" s="27">
        <f t="shared" si="3"/>
        <v>170</v>
      </c>
      <c r="Y1251" s="28">
        <f t="shared" si="4"/>
        <v>0.127037037</v>
      </c>
      <c r="Z1251" s="27" t="str">
        <f t="shared" si="5"/>
        <v/>
      </c>
    </row>
    <row r="1252">
      <c r="A1252" s="23">
        <v>1249.0</v>
      </c>
      <c r="B1252" s="10" t="s">
        <v>1933</v>
      </c>
      <c r="C1252" s="18">
        <v>43647.594409722224</v>
      </c>
      <c r="D1252" s="18">
        <v>43661.70793981481</v>
      </c>
      <c r="E1252" s="10" t="s">
        <v>39</v>
      </c>
      <c r="F1252" s="23">
        <v>3.0</v>
      </c>
      <c r="G1252" s="23">
        <v>1429.0</v>
      </c>
      <c r="H1252" s="23">
        <v>99.0</v>
      </c>
      <c r="I1252" s="23">
        <v>21.0</v>
      </c>
      <c r="J1252" s="23">
        <v>3.0</v>
      </c>
      <c r="K1252" s="23">
        <v>6.0</v>
      </c>
      <c r="L1252" s="23">
        <v>5593.0</v>
      </c>
      <c r="M1252" s="23">
        <v>0.0</v>
      </c>
      <c r="N1252" s="23">
        <v>1089.0</v>
      </c>
      <c r="O1252" s="23">
        <v>133.0</v>
      </c>
      <c r="P1252" s="23">
        <v>4.0</v>
      </c>
      <c r="Q1252" s="23">
        <v>1.0</v>
      </c>
      <c r="R1252" s="23">
        <v>4.0</v>
      </c>
      <c r="S1252" s="23">
        <v>5593.0</v>
      </c>
      <c r="T1252" s="23">
        <v>0.0</v>
      </c>
      <c r="U1252" s="23">
        <v>1031.0</v>
      </c>
      <c r="V1252" s="23">
        <v>10.0</v>
      </c>
      <c r="W1252" s="5"/>
      <c r="X1252" s="27">
        <f t="shared" si="3"/>
        <v>30</v>
      </c>
      <c r="Y1252" s="28">
        <f t="shared" si="4"/>
        <v>0.09041666667</v>
      </c>
      <c r="Z1252" s="27" t="str">
        <f t="shared" si="5"/>
        <v/>
      </c>
    </row>
    <row r="1253">
      <c r="A1253" s="23">
        <v>1250.0</v>
      </c>
      <c r="B1253" s="10" t="s">
        <v>1934</v>
      </c>
      <c r="C1253" s="18">
        <v>42962.59292824074</v>
      </c>
      <c r="D1253" s="18">
        <v>43591.592881944445</v>
      </c>
      <c r="E1253" s="10" t="s">
        <v>39</v>
      </c>
      <c r="F1253" s="23">
        <v>0.0</v>
      </c>
      <c r="G1253" s="23">
        <v>1429.0</v>
      </c>
      <c r="H1253" s="23">
        <v>63.0</v>
      </c>
      <c r="I1253" s="23">
        <v>93.0</v>
      </c>
      <c r="J1253" s="23">
        <v>4.0</v>
      </c>
      <c r="K1253" s="23">
        <v>45.0</v>
      </c>
      <c r="L1253" s="23">
        <v>18485.0</v>
      </c>
      <c r="M1253" s="23">
        <v>100.0</v>
      </c>
      <c r="N1253" s="23">
        <v>800.0</v>
      </c>
      <c r="O1253" s="23">
        <v>350.0</v>
      </c>
      <c r="P1253" s="23">
        <v>2.0</v>
      </c>
      <c r="Q1253" s="23">
        <v>0.0</v>
      </c>
      <c r="R1253" s="23">
        <v>0.0</v>
      </c>
      <c r="S1253" s="23">
        <v>18485.0</v>
      </c>
      <c r="T1253" s="23">
        <v>100.0</v>
      </c>
      <c r="U1253" s="23">
        <v>1268.0</v>
      </c>
      <c r="V1253" s="10" t="s">
        <v>36</v>
      </c>
      <c r="W1253" s="5"/>
      <c r="X1253" s="27">
        <f t="shared" si="3"/>
        <v>142</v>
      </c>
      <c r="Y1253" s="28">
        <f t="shared" si="4"/>
        <v>70.20547454</v>
      </c>
      <c r="Z1253" s="27" t="str">
        <f t="shared" si="5"/>
        <v/>
      </c>
    </row>
    <row r="1254">
      <c r="A1254" s="23">
        <v>1251.0</v>
      </c>
      <c r="B1254" s="10" t="s">
        <v>1935</v>
      </c>
      <c r="C1254" s="18">
        <v>41433.80467592592</v>
      </c>
      <c r="D1254" s="18">
        <v>43661.664930555555</v>
      </c>
      <c r="E1254" s="10" t="s">
        <v>39</v>
      </c>
      <c r="F1254" s="23">
        <v>2.0</v>
      </c>
      <c r="G1254" s="23">
        <v>1429.0</v>
      </c>
      <c r="H1254" s="23">
        <v>100.0</v>
      </c>
      <c r="I1254" s="23">
        <v>62.0</v>
      </c>
      <c r="J1254" s="23">
        <v>5.0</v>
      </c>
      <c r="K1254" s="23">
        <v>85.0</v>
      </c>
      <c r="L1254" s="23">
        <v>44569.0</v>
      </c>
      <c r="M1254" s="23">
        <v>0.0</v>
      </c>
      <c r="N1254" s="23">
        <v>1044.0</v>
      </c>
      <c r="O1254" s="23">
        <v>159.0</v>
      </c>
      <c r="P1254" s="23">
        <v>26.0</v>
      </c>
      <c r="Q1254" s="23">
        <v>0.0</v>
      </c>
      <c r="R1254" s="23">
        <v>29.0</v>
      </c>
      <c r="S1254" s="23">
        <v>44569.0</v>
      </c>
      <c r="T1254" s="23">
        <v>0.0</v>
      </c>
      <c r="U1254" s="23">
        <v>1353.0</v>
      </c>
      <c r="V1254" s="23">
        <v>15.0</v>
      </c>
      <c r="W1254" s="5"/>
      <c r="X1254" s="27">
        <f t="shared" si="3"/>
        <v>152</v>
      </c>
      <c r="Y1254" s="28">
        <f t="shared" si="4"/>
        <v>0.1334259259</v>
      </c>
      <c r="Z1254" s="27" t="str">
        <f t="shared" si="5"/>
        <v/>
      </c>
    </row>
    <row r="1255">
      <c r="A1255" s="23">
        <v>1252.0</v>
      </c>
      <c r="B1255" s="10" t="s">
        <v>1936</v>
      </c>
      <c r="C1255" s="18">
        <v>43013.58707175926</v>
      </c>
      <c r="D1255" s="18">
        <v>43661.72788194445</v>
      </c>
      <c r="E1255" s="10" t="s">
        <v>39</v>
      </c>
      <c r="F1255" s="23">
        <v>21.0</v>
      </c>
      <c r="G1255" s="23">
        <v>1429.0</v>
      </c>
      <c r="H1255" s="23">
        <v>65.0</v>
      </c>
      <c r="I1255" s="23">
        <v>451.0</v>
      </c>
      <c r="J1255" s="23">
        <v>57.0</v>
      </c>
      <c r="K1255" s="23">
        <v>566.0</v>
      </c>
      <c r="L1255" s="23">
        <v>39753.0</v>
      </c>
      <c r="M1255" s="23">
        <v>3.33</v>
      </c>
      <c r="N1255" s="23">
        <v>1317.0</v>
      </c>
      <c r="O1255" s="23">
        <v>98.0</v>
      </c>
      <c r="P1255" s="23">
        <v>30.0</v>
      </c>
      <c r="Q1255" s="23">
        <v>3.0</v>
      </c>
      <c r="R1255" s="23">
        <v>37.0</v>
      </c>
      <c r="S1255" s="23">
        <v>39753.0</v>
      </c>
      <c r="T1255" s="23">
        <v>3.33</v>
      </c>
      <c r="U1255" s="23">
        <v>1505.0</v>
      </c>
      <c r="V1255" s="23">
        <v>15.0</v>
      </c>
      <c r="W1255" s="5"/>
      <c r="X1255" s="27">
        <f t="shared" si="3"/>
        <v>1074</v>
      </c>
      <c r="Y1255" s="28">
        <f t="shared" si="4"/>
        <v>0.07047453703</v>
      </c>
      <c r="Z1255" s="27" t="str">
        <f t="shared" si="5"/>
        <v/>
      </c>
    </row>
    <row r="1256">
      <c r="A1256" s="23">
        <v>1253.0</v>
      </c>
      <c r="B1256" s="10" t="s">
        <v>329</v>
      </c>
      <c r="C1256" s="18">
        <v>40201.55243055556</v>
      </c>
      <c r="D1256" s="18">
        <v>43661.77743055556</v>
      </c>
      <c r="E1256" s="10" t="s">
        <v>39</v>
      </c>
      <c r="F1256" s="23">
        <v>18.0</v>
      </c>
      <c r="G1256" s="23">
        <v>1429.0</v>
      </c>
      <c r="H1256" s="23">
        <v>42.0</v>
      </c>
      <c r="I1256" s="23">
        <v>1662.0</v>
      </c>
      <c r="J1256" s="23">
        <v>239.0</v>
      </c>
      <c r="K1256" s="23">
        <v>1405.0</v>
      </c>
      <c r="L1256" s="23">
        <v>4540.0</v>
      </c>
      <c r="M1256" s="23">
        <v>0.0</v>
      </c>
      <c r="N1256" s="23">
        <v>1231.0</v>
      </c>
      <c r="O1256" s="23">
        <v>90.0</v>
      </c>
      <c r="P1256" s="23">
        <v>47.0</v>
      </c>
      <c r="Q1256" s="23">
        <v>3.0</v>
      </c>
      <c r="R1256" s="23">
        <v>45.0</v>
      </c>
      <c r="S1256" s="23">
        <v>4540.0</v>
      </c>
      <c r="T1256" s="23">
        <v>0.0</v>
      </c>
      <c r="U1256" s="23">
        <v>1792.0</v>
      </c>
      <c r="V1256" s="23">
        <v>24.0</v>
      </c>
      <c r="W1256" s="5"/>
      <c r="X1256" s="27">
        <f t="shared" si="3"/>
        <v>3306</v>
      </c>
      <c r="Y1256" s="28">
        <f t="shared" si="4"/>
        <v>0.02092592592</v>
      </c>
      <c r="Z1256" s="27" t="str">
        <f t="shared" si="5"/>
        <v>SI</v>
      </c>
    </row>
    <row r="1257">
      <c r="A1257" s="23">
        <v>1254.0</v>
      </c>
      <c r="B1257" s="10" t="s">
        <v>1937</v>
      </c>
      <c r="C1257" s="18">
        <v>42839.60642361111</v>
      </c>
      <c r="D1257" s="18">
        <v>43660.77394675926</v>
      </c>
      <c r="E1257" s="10" t="s">
        <v>39</v>
      </c>
      <c r="F1257" s="23">
        <v>0.0</v>
      </c>
      <c r="G1257" s="23">
        <v>1427.0</v>
      </c>
      <c r="H1257" s="23">
        <v>119.0</v>
      </c>
      <c r="I1257" s="23">
        <v>65.0</v>
      </c>
      <c r="J1257" s="23">
        <v>5.0</v>
      </c>
      <c r="K1257" s="23">
        <v>43.0</v>
      </c>
      <c r="L1257" s="23">
        <v>54966.0</v>
      </c>
      <c r="M1257" s="23">
        <v>0.0</v>
      </c>
      <c r="N1257" s="10" t="s">
        <v>36</v>
      </c>
      <c r="O1257" s="10" t="s">
        <v>36</v>
      </c>
      <c r="P1257" s="23">
        <v>0.0</v>
      </c>
      <c r="Q1257" s="23">
        <v>0.0</v>
      </c>
      <c r="R1257" s="23">
        <v>0.0</v>
      </c>
      <c r="S1257" s="10" t="s">
        <v>36</v>
      </c>
      <c r="T1257" s="10" t="s">
        <v>36</v>
      </c>
      <c r="U1257" s="23">
        <v>2181.0</v>
      </c>
      <c r="V1257" s="10" t="s">
        <v>36</v>
      </c>
      <c r="W1257" s="5"/>
      <c r="X1257" s="27">
        <f t="shared" si="3"/>
        <v>113</v>
      </c>
      <c r="Y1257" s="28">
        <f t="shared" si="4"/>
        <v>1.024409722</v>
      </c>
      <c r="Z1257" s="27" t="str">
        <f t="shared" si="5"/>
        <v/>
      </c>
    </row>
    <row r="1258">
      <c r="A1258" s="23">
        <v>1255.0</v>
      </c>
      <c r="B1258" s="10" t="s">
        <v>1938</v>
      </c>
      <c r="C1258" s="18">
        <v>41293.58230324074</v>
      </c>
      <c r="D1258" s="18">
        <v>43648.56538194444</v>
      </c>
      <c r="E1258" s="10" t="s">
        <v>39</v>
      </c>
      <c r="F1258" s="23">
        <v>0.0</v>
      </c>
      <c r="G1258" s="23">
        <v>1427.0</v>
      </c>
      <c r="H1258" s="23">
        <v>104.0</v>
      </c>
      <c r="I1258" s="23">
        <v>62.0</v>
      </c>
      <c r="J1258" s="23">
        <v>5.0</v>
      </c>
      <c r="K1258" s="23">
        <v>69.0</v>
      </c>
      <c r="L1258" s="23">
        <v>3401.0</v>
      </c>
      <c r="M1258" s="23">
        <v>0.0</v>
      </c>
      <c r="N1258" s="10" t="s">
        <v>36</v>
      </c>
      <c r="O1258" s="10" t="s">
        <v>36</v>
      </c>
      <c r="P1258" s="23">
        <v>0.0</v>
      </c>
      <c r="Q1258" s="23">
        <v>0.0</v>
      </c>
      <c r="R1258" s="23">
        <v>0.0</v>
      </c>
      <c r="S1258" s="10" t="s">
        <v>36</v>
      </c>
      <c r="T1258" s="10" t="s">
        <v>36</v>
      </c>
      <c r="U1258" s="23">
        <v>1372.0</v>
      </c>
      <c r="V1258" s="10" t="s">
        <v>36</v>
      </c>
      <c r="W1258" s="5"/>
      <c r="X1258" s="27">
        <f t="shared" si="3"/>
        <v>136</v>
      </c>
      <c r="Y1258" s="28">
        <f t="shared" si="4"/>
        <v>13.23297454</v>
      </c>
      <c r="Z1258" s="27" t="str">
        <f t="shared" si="5"/>
        <v/>
      </c>
    </row>
    <row r="1259">
      <c r="A1259" s="23">
        <v>1256.0</v>
      </c>
      <c r="B1259" s="10" t="s">
        <v>1939</v>
      </c>
      <c r="C1259" s="18">
        <v>42844.650347222225</v>
      </c>
      <c r="D1259" s="18">
        <v>43661.63425925926</v>
      </c>
      <c r="E1259" s="10" t="s">
        <v>39</v>
      </c>
      <c r="F1259" s="23">
        <v>6.0</v>
      </c>
      <c r="G1259" s="23">
        <v>1426.0</v>
      </c>
      <c r="H1259" s="23">
        <v>58.0</v>
      </c>
      <c r="I1259" s="23">
        <v>286.0</v>
      </c>
      <c r="J1259" s="23">
        <v>37.0</v>
      </c>
      <c r="K1259" s="23">
        <v>361.0</v>
      </c>
      <c r="L1259" s="23">
        <v>8291.0</v>
      </c>
      <c r="M1259" s="23">
        <v>0.0</v>
      </c>
      <c r="N1259" s="23">
        <v>1068.0</v>
      </c>
      <c r="O1259" s="23">
        <v>103.0</v>
      </c>
      <c r="P1259" s="23">
        <v>17.0</v>
      </c>
      <c r="Q1259" s="23">
        <v>3.0</v>
      </c>
      <c r="R1259" s="23">
        <v>25.0</v>
      </c>
      <c r="S1259" s="23">
        <v>8291.0</v>
      </c>
      <c r="T1259" s="23">
        <v>0.0</v>
      </c>
      <c r="U1259" s="23">
        <v>1192.0</v>
      </c>
      <c r="V1259" s="23">
        <v>20.0</v>
      </c>
      <c r="W1259" s="5"/>
      <c r="X1259" s="27">
        <f t="shared" si="3"/>
        <v>684</v>
      </c>
      <c r="Y1259" s="28">
        <f t="shared" si="4"/>
        <v>0.1640972222</v>
      </c>
      <c r="Z1259" s="27" t="str">
        <f t="shared" si="5"/>
        <v/>
      </c>
    </row>
    <row r="1260">
      <c r="A1260" s="23">
        <v>1257.0</v>
      </c>
      <c r="B1260" s="10" t="s">
        <v>1940</v>
      </c>
      <c r="C1260" s="18">
        <v>41750.60734953704</v>
      </c>
      <c r="D1260" s="18">
        <v>43661.18314814815</v>
      </c>
      <c r="E1260" s="10" t="s">
        <v>39</v>
      </c>
      <c r="F1260" s="23">
        <v>5.0</v>
      </c>
      <c r="G1260" s="23">
        <v>1426.0</v>
      </c>
      <c r="H1260" s="23">
        <v>64.0</v>
      </c>
      <c r="I1260" s="23">
        <v>847.0</v>
      </c>
      <c r="J1260" s="23">
        <v>72.0</v>
      </c>
      <c r="K1260" s="23">
        <v>836.0</v>
      </c>
      <c r="L1260" s="23">
        <v>4990.0</v>
      </c>
      <c r="M1260" s="23">
        <v>0.0</v>
      </c>
      <c r="N1260" s="23">
        <v>1286.0</v>
      </c>
      <c r="O1260" s="23">
        <v>91.0</v>
      </c>
      <c r="P1260" s="23">
        <v>71.0</v>
      </c>
      <c r="Q1260" s="23">
        <v>5.0</v>
      </c>
      <c r="R1260" s="23">
        <v>69.0</v>
      </c>
      <c r="S1260" s="23">
        <v>4990.0</v>
      </c>
      <c r="T1260" s="23">
        <v>0.0</v>
      </c>
      <c r="U1260" s="23">
        <v>1742.0</v>
      </c>
      <c r="V1260" s="23">
        <v>18.0</v>
      </c>
      <c r="W1260" s="5"/>
      <c r="X1260" s="27">
        <f t="shared" si="3"/>
        <v>1755</v>
      </c>
      <c r="Y1260" s="28">
        <f t="shared" si="4"/>
        <v>0.6152083333</v>
      </c>
      <c r="Z1260" s="27" t="str">
        <f t="shared" si="5"/>
        <v/>
      </c>
    </row>
    <row r="1261">
      <c r="A1261" s="23">
        <v>1258.0</v>
      </c>
      <c r="B1261" s="10" t="s">
        <v>1941</v>
      </c>
      <c r="C1261" s="18">
        <v>42819.9125</v>
      </c>
      <c r="D1261" s="18">
        <v>43661.57347222222</v>
      </c>
      <c r="E1261" s="10" t="s">
        <v>39</v>
      </c>
      <c r="F1261" s="23">
        <v>1.0</v>
      </c>
      <c r="G1261" s="23">
        <v>1426.0</v>
      </c>
      <c r="H1261" s="23">
        <v>84.0</v>
      </c>
      <c r="I1261" s="23">
        <v>129.0</v>
      </c>
      <c r="J1261" s="23">
        <v>13.0</v>
      </c>
      <c r="K1261" s="23">
        <v>99.0</v>
      </c>
      <c r="L1261" s="23">
        <v>6573.0</v>
      </c>
      <c r="M1261" s="23">
        <v>0.0</v>
      </c>
      <c r="N1261" s="10" t="s">
        <v>36</v>
      </c>
      <c r="O1261" s="10" t="s">
        <v>36</v>
      </c>
      <c r="P1261" s="23">
        <v>0.0</v>
      </c>
      <c r="Q1261" s="23">
        <v>0.0</v>
      </c>
      <c r="R1261" s="23">
        <v>0.0</v>
      </c>
      <c r="S1261" s="10" t="s">
        <v>36</v>
      </c>
      <c r="T1261" s="10" t="s">
        <v>36</v>
      </c>
      <c r="U1261" s="23">
        <v>1485.0</v>
      </c>
      <c r="V1261" s="10" t="s">
        <v>36</v>
      </c>
      <c r="W1261" s="5"/>
      <c r="X1261" s="27">
        <f t="shared" si="3"/>
        <v>241</v>
      </c>
      <c r="Y1261" s="28">
        <f t="shared" si="4"/>
        <v>0.2248842593</v>
      </c>
      <c r="Z1261" s="27" t="str">
        <f t="shared" si="5"/>
        <v/>
      </c>
    </row>
    <row r="1262">
      <c r="A1262" s="23">
        <v>1259.0</v>
      </c>
      <c r="B1262" s="10" t="s">
        <v>1942</v>
      </c>
      <c r="C1262" s="18">
        <v>41249.833645833336</v>
      </c>
      <c r="D1262" s="18">
        <v>43659.69795138889</v>
      </c>
      <c r="E1262" s="10" t="s">
        <v>39</v>
      </c>
      <c r="F1262" s="23">
        <v>0.0</v>
      </c>
      <c r="G1262" s="23">
        <v>1426.0</v>
      </c>
      <c r="H1262" s="23">
        <v>88.0</v>
      </c>
      <c r="I1262" s="23">
        <v>217.0</v>
      </c>
      <c r="J1262" s="23">
        <v>11.0</v>
      </c>
      <c r="K1262" s="23">
        <v>170.0</v>
      </c>
      <c r="L1262" s="23">
        <v>45376.0</v>
      </c>
      <c r="M1262" s="23">
        <v>0.0</v>
      </c>
      <c r="N1262" s="23">
        <v>1318.0</v>
      </c>
      <c r="O1262" s="23">
        <v>173.0</v>
      </c>
      <c r="P1262" s="23">
        <v>9.0</v>
      </c>
      <c r="Q1262" s="23">
        <v>0.0</v>
      </c>
      <c r="R1262" s="23">
        <v>12.0</v>
      </c>
      <c r="S1262" s="23">
        <v>45376.0</v>
      </c>
      <c r="T1262" s="23">
        <v>0.0</v>
      </c>
      <c r="U1262" s="23">
        <v>2118.0</v>
      </c>
      <c r="V1262" s="23">
        <v>29.0</v>
      </c>
      <c r="W1262" s="5"/>
      <c r="X1262" s="27">
        <f t="shared" si="3"/>
        <v>398</v>
      </c>
      <c r="Y1262" s="28">
        <f t="shared" si="4"/>
        <v>2.100405093</v>
      </c>
      <c r="Z1262" s="27" t="str">
        <f t="shared" si="5"/>
        <v/>
      </c>
    </row>
    <row r="1263">
      <c r="A1263" s="23">
        <v>1260.0</v>
      </c>
      <c r="B1263" s="10" t="s">
        <v>1943</v>
      </c>
      <c r="C1263" s="18">
        <v>42654.49943287037</v>
      </c>
      <c r="D1263" s="18">
        <v>43659.76572916667</v>
      </c>
      <c r="E1263" s="10" t="s">
        <v>39</v>
      </c>
      <c r="F1263" s="23">
        <v>0.0</v>
      </c>
      <c r="G1263" s="23">
        <v>1426.0</v>
      </c>
      <c r="H1263" s="23">
        <v>103.0</v>
      </c>
      <c r="I1263" s="23">
        <v>298.0</v>
      </c>
      <c r="J1263" s="23">
        <v>21.0</v>
      </c>
      <c r="K1263" s="23">
        <v>204.0</v>
      </c>
      <c r="L1263" s="23">
        <v>10571.0</v>
      </c>
      <c r="M1263" s="23">
        <v>16.67</v>
      </c>
      <c r="N1263" s="23">
        <v>1318.0</v>
      </c>
      <c r="O1263" s="23">
        <v>94.0</v>
      </c>
      <c r="P1263" s="23">
        <v>15.0</v>
      </c>
      <c r="Q1263" s="23">
        <v>1.0</v>
      </c>
      <c r="R1263" s="23">
        <v>10.0</v>
      </c>
      <c r="S1263" s="23">
        <v>10571.0</v>
      </c>
      <c r="T1263" s="23">
        <v>16.67</v>
      </c>
      <c r="U1263" s="23">
        <v>1338.0</v>
      </c>
      <c r="V1263" s="10" t="s">
        <v>36</v>
      </c>
      <c r="W1263" s="5"/>
      <c r="X1263" s="27">
        <f t="shared" si="3"/>
        <v>523</v>
      </c>
      <c r="Y1263" s="28">
        <f t="shared" si="4"/>
        <v>2.032627315</v>
      </c>
      <c r="Z1263" s="27" t="str">
        <f t="shared" si="5"/>
        <v/>
      </c>
    </row>
    <row r="1264">
      <c r="A1264" s="23">
        <v>1261.0</v>
      </c>
      <c r="B1264" s="10" t="s">
        <v>1944</v>
      </c>
      <c r="C1264" s="18">
        <v>42445.61724537037</v>
      </c>
      <c r="D1264" s="18">
        <v>43408.70118055555</v>
      </c>
      <c r="E1264" s="10" t="s">
        <v>39</v>
      </c>
      <c r="F1264" s="23">
        <v>0.0</v>
      </c>
      <c r="G1264" s="23">
        <v>1426.0</v>
      </c>
      <c r="H1264" s="23">
        <v>168.0</v>
      </c>
      <c r="I1264" s="23">
        <v>18.0</v>
      </c>
      <c r="J1264" s="23">
        <v>0.0</v>
      </c>
      <c r="K1264" s="23">
        <v>13.0</v>
      </c>
      <c r="L1264" s="23">
        <v>18133.0</v>
      </c>
      <c r="M1264" s="23">
        <v>0.0</v>
      </c>
      <c r="N1264" s="10" t="s">
        <v>36</v>
      </c>
      <c r="O1264" s="10" t="s">
        <v>36</v>
      </c>
      <c r="P1264" s="23">
        <v>0.0</v>
      </c>
      <c r="Q1264" s="23">
        <v>0.0</v>
      </c>
      <c r="R1264" s="23">
        <v>0.0</v>
      </c>
      <c r="S1264" s="10" t="s">
        <v>36</v>
      </c>
      <c r="T1264" s="10" t="s">
        <v>36</v>
      </c>
      <c r="U1264" s="23">
        <v>1335.0</v>
      </c>
      <c r="V1264" s="10" t="s">
        <v>36</v>
      </c>
      <c r="W1264" s="5"/>
      <c r="X1264" s="27">
        <f t="shared" si="3"/>
        <v>31</v>
      </c>
      <c r="Y1264" s="28">
        <f t="shared" si="4"/>
        <v>253.0971759</v>
      </c>
      <c r="Z1264" s="27" t="str">
        <f t="shared" si="5"/>
        <v/>
      </c>
    </row>
    <row r="1265">
      <c r="A1265" s="23">
        <v>1262.0</v>
      </c>
      <c r="B1265" s="10" t="s">
        <v>1945</v>
      </c>
      <c r="C1265" s="18">
        <v>43079.64877314815</v>
      </c>
      <c r="D1265" s="18">
        <v>43661.59806712963</v>
      </c>
      <c r="E1265" s="10" t="s">
        <v>39</v>
      </c>
      <c r="F1265" s="23">
        <v>7.0</v>
      </c>
      <c r="G1265" s="23">
        <v>1425.0</v>
      </c>
      <c r="H1265" s="23">
        <v>61.0</v>
      </c>
      <c r="I1265" s="23">
        <v>104.0</v>
      </c>
      <c r="J1265" s="23">
        <v>28.0</v>
      </c>
      <c r="K1265" s="23">
        <v>132.0</v>
      </c>
      <c r="L1265" s="23">
        <v>19157.0</v>
      </c>
      <c r="M1265" s="23">
        <v>0.0</v>
      </c>
      <c r="N1265" s="23">
        <v>1284.0</v>
      </c>
      <c r="O1265" s="23">
        <v>72.0</v>
      </c>
      <c r="P1265" s="23">
        <v>53.0</v>
      </c>
      <c r="Q1265" s="23">
        <v>9.0</v>
      </c>
      <c r="R1265" s="23">
        <v>55.0</v>
      </c>
      <c r="S1265" s="23">
        <v>19157.0</v>
      </c>
      <c r="T1265" s="23">
        <v>0.0</v>
      </c>
      <c r="U1265" s="23">
        <v>1667.0</v>
      </c>
      <c r="V1265" s="23">
        <v>21.0</v>
      </c>
      <c r="W1265" s="5"/>
      <c r="X1265" s="27">
        <f t="shared" si="3"/>
        <v>264</v>
      </c>
      <c r="Y1265" s="28">
        <f t="shared" si="4"/>
        <v>0.2002893519</v>
      </c>
      <c r="Z1265" s="27" t="str">
        <f t="shared" si="5"/>
        <v/>
      </c>
    </row>
    <row r="1266">
      <c r="A1266" s="23">
        <v>1263.0</v>
      </c>
      <c r="B1266" s="10" t="s">
        <v>1946</v>
      </c>
      <c r="C1266" s="18">
        <v>43654.78074074074</v>
      </c>
      <c r="D1266" s="18">
        <v>43661.690567129626</v>
      </c>
      <c r="E1266" s="10" t="s">
        <v>39</v>
      </c>
      <c r="F1266" s="23">
        <v>2.0</v>
      </c>
      <c r="G1266" s="23">
        <v>1425.0</v>
      </c>
      <c r="H1266" s="23">
        <v>86.0</v>
      </c>
      <c r="I1266" s="23">
        <v>92.0</v>
      </c>
      <c r="J1266" s="23">
        <v>6.0</v>
      </c>
      <c r="K1266" s="23">
        <v>153.0</v>
      </c>
      <c r="L1266" s="23">
        <v>23562.0</v>
      </c>
      <c r="M1266" s="23">
        <v>2.94</v>
      </c>
      <c r="N1266" s="23">
        <v>916.0</v>
      </c>
      <c r="O1266" s="23">
        <v>183.0</v>
      </c>
      <c r="P1266" s="23">
        <v>1.0</v>
      </c>
      <c r="Q1266" s="23">
        <v>0.0</v>
      </c>
      <c r="R1266" s="23">
        <v>9.0</v>
      </c>
      <c r="S1266" s="23">
        <v>23562.0</v>
      </c>
      <c r="T1266" s="23">
        <v>2.94</v>
      </c>
      <c r="U1266" s="23">
        <v>1431.0</v>
      </c>
      <c r="V1266" s="10" t="s">
        <v>36</v>
      </c>
      <c r="W1266" s="5"/>
      <c r="X1266" s="27">
        <f t="shared" si="3"/>
        <v>251</v>
      </c>
      <c r="Y1266" s="28">
        <f t="shared" si="4"/>
        <v>0.1077893519</v>
      </c>
      <c r="Z1266" s="27" t="str">
        <f t="shared" si="5"/>
        <v/>
      </c>
    </row>
    <row r="1267">
      <c r="A1267" s="23">
        <v>1264.0</v>
      </c>
      <c r="B1267" s="10" t="s">
        <v>1947</v>
      </c>
      <c r="C1267" s="18">
        <v>42943.745462962965</v>
      </c>
      <c r="D1267" s="18">
        <v>43365.847291666665</v>
      </c>
      <c r="E1267" s="10" t="s">
        <v>39</v>
      </c>
      <c r="F1267" s="23">
        <v>0.0</v>
      </c>
      <c r="G1267" s="23">
        <v>1425.0</v>
      </c>
      <c r="H1267" s="23">
        <v>91.0</v>
      </c>
      <c r="I1267" s="23">
        <v>127.0</v>
      </c>
      <c r="J1267" s="23">
        <v>16.0</v>
      </c>
      <c r="K1267" s="23">
        <v>106.0</v>
      </c>
      <c r="L1267" s="23">
        <v>26680.0</v>
      </c>
      <c r="M1267" s="23">
        <v>0.0</v>
      </c>
      <c r="N1267" s="10" t="s">
        <v>36</v>
      </c>
      <c r="O1267" s="10" t="s">
        <v>36</v>
      </c>
      <c r="P1267" s="23">
        <v>0.0</v>
      </c>
      <c r="Q1267" s="23">
        <v>0.0</v>
      </c>
      <c r="R1267" s="23">
        <v>0.0</v>
      </c>
      <c r="S1267" s="10" t="s">
        <v>36</v>
      </c>
      <c r="T1267" s="10" t="s">
        <v>36</v>
      </c>
      <c r="U1267" s="23">
        <v>1254.0</v>
      </c>
      <c r="V1267" s="10" t="s">
        <v>36</v>
      </c>
      <c r="W1267" s="5"/>
      <c r="X1267" s="27">
        <f t="shared" si="3"/>
        <v>249</v>
      </c>
      <c r="Y1267" s="28">
        <f t="shared" si="4"/>
        <v>295.9510648</v>
      </c>
      <c r="Z1267" s="27" t="str">
        <f t="shared" si="5"/>
        <v/>
      </c>
    </row>
    <row r="1268">
      <c r="A1268" s="23">
        <v>1265.0</v>
      </c>
      <c r="B1268" s="10" t="s">
        <v>1948</v>
      </c>
      <c r="C1268" s="18">
        <v>40815.526967592596</v>
      </c>
      <c r="D1268" s="18">
        <v>43609.796851851854</v>
      </c>
      <c r="E1268" s="10" t="s">
        <v>39</v>
      </c>
      <c r="F1268" s="23">
        <v>0.0</v>
      </c>
      <c r="G1268" s="23">
        <v>1425.0</v>
      </c>
      <c r="H1268" s="23">
        <v>120.0</v>
      </c>
      <c r="I1268" s="23">
        <v>89.0</v>
      </c>
      <c r="J1268" s="23">
        <v>3.0</v>
      </c>
      <c r="K1268" s="23">
        <v>38.0</v>
      </c>
      <c r="L1268" s="23">
        <v>13280.0</v>
      </c>
      <c r="M1268" s="23">
        <v>0.0</v>
      </c>
      <c r="N1268" s="23">
        <v>1316.0</v>
      </c>
      <c r="O1268" s="23">
        <v>246.0</v>
      </c>
      <c r="P1268" s="23">
        <v>1.0</v>
      </c>
      <c r="Q1268" s="23">
        <v>2.0</v>
      </c>
      <c r="R1268" s="23">
        <v>0.0</v>
      </c>
      <c r="S1268" s="23">
        <v>13280.0</v>
      </c>
      <c r="T1268" s="23">
        <v>0.0</v>
      </c>
      <c r="U1268" s="23">
        <v>1152.0</v>
      </c>
      <c r="V1268" s="10" t="s">
        <v>36</v>
      </c>
      <c r="W1268" s="5"/>
      <c r="X1268" s="27">
        <f t="shared" si="3"/>
        <v>130</v>
      </c>
      <c r="Y1268" s="28">
        <f t="shared" si="4"/>
        <v>52.00150463</v>
      </c>
      <c r="Z1268" s="27" t="str">
        <f t="shared" si="5"/>
        <v/>
      </c>
    </row>
    <row r="1269">
      <c r="A1269" s="23">
        <v>1266.0</v>
      </c>
      <c r="B1269" s="10" t="s">
        <v>1949</v>
      </c>
      <c r="C1269" s="18">
        <v>43537.654016203705</v>
      </c>
      <c r="D1269" s="18">
        <v>43661.68665509259</v>
      </c>
      <c r="E1269" s="10" t="s">
        <v>39</v>
      </c>
      <c r="F1269" s="23">
        <v>46.0</v>
      </c>
      <c r="G1269" s="23">
        <v>1424.0</v>
      </c>
      <c r="H1269" s="23">
        <v>44.0</v>
      </c>
      <c r="I1269" s="23">
        <v>479.0</v>
      </c>
      <c r="J1269" s="23">
        <v>29.0</v>
      </c>
      <c r="K1269" s="23">
        <v>441.0</v>
      </c>
      <c r="L1269" s="23">
        <v>22718.0</v>
      </c>
      <c r="M1269" s="23">
        <v>0.0</v>
      </c>
      <c r="N1269" s="23">
        <v>1222.0</v>
      </c>
      <c r="O1269" s="23">
        <v>74.0</v>
      </c>
      <c r="P1269" s="23">
        <v>149.0</v>
      </c>
      <c r="Q1269" s="23">
        <v>4.0</v>
      </c>
      <c r="R1269" s="23">
        <v>148.0</v>
      </c>
      <c r="S1269" s="23">
        <v>22718.0</v>
      </c>
      <c r="T1269" s="23">
        <v>0.0</v>
      </c>
      <c r="U1269" s="23">
        <v>1700.0</v>
      </c>
      <c r="V1269" s="23">
        <v>23.0</v>
      </c>
      <c r="W1269" s="5"/>
      <c r="X1269" s="27">
        <f t="shared" si="3"/>
        <v>949</v>
      </c>
      <c r="Y1269" s="28">
        <f t="shared" si="4"/>
        <v>0.1117013889</v>
      </c>
      <c r="Z1269" s="27" t="str">
        <f t="shared" si="5"/>
        <v/>
      </c>
    </row>
    <row r="1270">
      <c r="A1270" s="23">
        <v>1267.0</v>
      </c>
      <c r="B1270" s="10" t="s">
        <v>61</v>
      </c>
      <c r="C1270" s="18">
        <v>43213.64232638889</v>
      </c>
      <c r="D1270" s="18">
        <v>43659.80479166667</v>
      </c>
      <c r="E1270" s="10" t="s">
        <v>35</v>
      </c>
      <c r="F1270" s="23">
        <v>132.0</v>
      </c>
      <c r="G1270" s="23">
        <v>1423.0</v>
      </c>
      <c r="H1270" s="23">
        <v>33.0</v>
      </c>
      <c r="I1270" s="23">
        <v>3033.0</v>
      </c>
      <c r="J1270" s="23">
        <v>625.0</v>
      </c>
      <c r="K1270" s="23">
        <v>2635.0</v>
      </c>
      <c r="L1270" s="23">
        <v>4130.0</v>
      </c>
      <c r="M1270" s="23">
        <v>0.0</v>
      </c>
      <c r="N1270" s="23">
        <v>1228.0</v>
      </c>
      <c r="O1270" s="23">
        <v>42.0</v>
      </c>
      <c r="P1270" s="23">
        <v>1085.0</v>
      </c>
      <c r="Q1270" s="23">
        <v>130.0</v>
      </c>
      <c r="R1270" s="23">
        <v>828.0</v>
      </c>
      <c r="S1270" s="23">
        <v>4130.0</v>
      </c>
      <c r="T1270" s="23">
        <v>0.0</v>
      </c>
      <c r="U1270" s="23">
        <v>1635.0</v>
      </c>
      <c r="V1270" s="23">
        <v>23.0</v>
      </c>
      <c r="W1270" s="5"/>
      <c r="X1270" s="27">
        <f t="shared" si="3"/>
        <v>6293</v>
      </c>
      <c r="Y1270" s="28">
        <f t="shared" si="4"/>
        <v>1.993564815</v>
      </c>
      <c r="Z1270" s="27" t="str">
        <f t="shared" si="5"/>
        <v>SI</v>
      </c>
    </row>
    <row r="1271">
      <c r="A1271" s="23">
        <v>1268.0</v>
      </c>
      <c r="B1271" s="10" t="s">
        <v>1950</v>
      </c>
      <c r="C1271" s="18">
        <v>42792.502384259256</v>
      </c>
      <c r="D1271" s="18">
        <v>43661.51380787037</v>
      </c>
      <c r="E1271" s="10" t="s">
        <v>39</v>
      </c>
      <c r="F1271" s="23">
        <v>0.0</v>
      </c>
      <c r="G1271" s="23">
        <v>1423.0</v>
      </c>
      <c r="H1271" s="23">
        <v>90.0</v>
      </c>
      <c r="I1271" s="23">
        <v>134.0</v>
      </c>
      <c r="J1271" s="23">
        <v>8.0</v>
      </c>
      <c r="K1271" s="23">
        <v>136.0</v>
      </c>
      <c r="L1271" s="23">
        <v>13630.0</v>
      </c>
      <c r="M1271" s="23">
        <v>0.0</v>
      </c>
      <c r="N1271" s="23">
        <v>1414.0</v>
      </c>
      <c r="O1271" s="23">
        <v>119.0</v>
      </c>
      <c r="P1271" s="23">
        <v>21.0</v>
      </c>
      <c r="Q1271" s="23">
        <v>1.0</v>
      </c>
      <c r="R1271" s="23">
        <v>24.0</v>
      </c>
      <c r="S1271" s="23">
        <v>13630.0</v>
      </c>
      <c r="T1271" s="23">
        <v>0.0</v>
      </c>
      <c r="U1271" s="23">
        <v>1902.0</v>
      </c>
      <c r="V1271" s="23">
        <v>27.0</v>
      </c>
      <c r="W1271" s="5"/>
      <c r="X1271" s="27">
        <f t="shared" si="3"/>
        <v>278</v>
      </c>
      <c r="Y1271" s="28">
        <f t="shared" si="4"/>
        <v>0.2845486111</v>
      </c>
      <c r="Z1271" s="27" t="str">
        <f t="shared" si="5"/>
        <v/>
      </c>
    </row>
    <row r="1272">
      <c r="A1272" s="23">
        <v>1269.0</v>
      </c>
      <c r="B1272" s="10" t="s">
        <v>1951</v>
      </c>
      <c r="C1272" s="18">
        <v>40887.405856481484</v>
      </c>
      <c r="D1272" s="18">
        <v>43661.66844907407</v>
      </c>
      <c r="E1272" s="10" t="s">
        <v>39</v>
      </c>
      <c r="F1272" s="23">
        <v>0.0</v>
      </c>
      <c r="G1272" s="23">
        <v>1423.0</v>
      </c>
      <c r="H1272" s="23">
        <v>124.0</v>
      </c>
      <c r="I1272" s="23">
        <v>15.0</v>
      </c>
      <c r="J1272" s="23">
        <v>0.0</v>
      </c>
      <c r="K1272" s="23">
        <v>14.0</v>
      </c>
      <c r="L1272" s="23">
        <v>9270.0</v>
      </c>
      <c r="M1272" s="23">
        <v>0.0</v>
      </c>
      <c r="N1272" s="23">
        <v>1271.0</v>
      </c>
      <c r="O1272" s="23">
        <v>188.0</v>
      </c>
      <c r="P1272" s="23">
        <v>2.0</v>
      </c>
      <c r="Q1272" s="23">
        <v>0.0</v>
      </c>
      <c r="R1272" s="23">
        <v>4.0</v>
      </c>
      <c r="S1272" s="23">
        <v>9270.0</v>
      </c>
      <c r="T1272" s="23">
        <v>0.0</v>
      </c>
      <c r="U1272" s="23">
        <v>1517.0</v>
      </c>
      <c r="V1272" s="10" t="s">
        <v>36</v>
      </c>
      <c r="W1272" s="5"/>
      <c r="X1272" s="27">
        <f t="shared" si="3"/>
        <v>29</v>
      </c>
      <c r="Y1272" s="28">
        <f t="shared" si="4"/>
        <v>0.1299074074</v>
      </c>
      <c r="Z1272" s="27" t="str">
        <f t="shared" si="5"/>
        <v/>
      </c>
    </row>
    <row r="1273">
      <c r="A1273" s="23">
        <v>1270.0</v>
      </c>
      <c r="B1273" s="10" t="s">
        <v>266</v>
      </c>
      <c r="C1273" s="18">
        <v>40873.251226851855</v>
      </c>
      <c r="D1273" s="18">
        <v>43661.717511574076</v>
      </c>
      <c r="E1273" s="10" t="s">
        <v>39</v>
      </c>
      <c r="F1273" s="23">
        <v>4.0</v>
      </c>
      <c r="G1273" s="23">
        <v>1423.0</v>
      </c>
      <c r="H1273" s="23">
        <v>49.0</v>
      </c>
      <c r="I1273" s="23">
        <v>1579.0</v>
      </c>
      <c r="J1273" s="23">
        <v>447.0</v>
      </c>
      <c r="K1273" s="23">
        <v>1567.0</v>
      </c>
      <c r="L1273" s="23">
        <v>12026.0</v>
      </c>
      <c r="M1273" s="23">
        <v>0.0</v>
      </c>
      <c r="N1273" s="23">
        <v>1296.0</v>
      </c>
      <c r="O1273" s="23">
        <v>211.0</v>
      </c>
      <c r="P1273" s="23">
        <v>4.0</v>
      </c>
      <c r="Q1273" s="23">
        <v>0.0</v>
      </c>
      <c r="R1273" s="23">
        <v>2.0</v>
      </c>
      <c r="S1273" s="23">
        <v>12026.0</v>
      </c>
      <c r="T1273" s="23">
        <v>0.0</v>
      </c>
      <c r="U1273" s="23">
        <v>1608.0</v>
      </c>
      <c r="V1273" s="23">
        <v>15.0</v>
      </c>
      <c r="W1273" s="5"/>
      <c r="X1273" s="27">
        <f t="shared" si="3"/>
        <v>3593</v>
      </c>
      <c r="Y1273" s="28">
        <f t="shared" si="4"/>
        <v>0.0808449074</v>
      </c>
      <c r="Z1273" s="27" t="str">
        <f t="shared" si="5"/>
        <v>SI</v>
      </c>
    </row>
    <row r="1274">
      <c r="A1274" s="23">
        <v>1271.0</v>
      </c>
      <c r="B1274" s="10" t="s">
        <v>429</v>
      </c>
      <c r="C1274" s="18">
        <v>42899.296875</v>
      </c>
      <c r="D1274" s="18">
        <v>43632.73898148148</v>
      </c>
      <c r="E1274" s="10" t="s">
        <v>39</v>
      </c>
      <c r="F1274" s="23">
        <v>0.0</v>
      </c>
      <c r="G1274" s="23">
        <v>1423.0</v>
      </c>
      <c r="H1274" s="23">
        <v>55.0</v>
      </c>
      <c r="I1274" s="23">
        <v>234.0</v>
      </c>
      <c r="J1274" s="23">
        <v>16.0</v>
      </c>
      <c r="K1274" s="23">
        <v>189.0</v>
      </c>
      <c r="L1274" s="23">
        <v>40829.0</v>
      </c>
      <c r="M1274" s="23">
        <v>73.53</v>
      </c>
      <c r="N1274" s="23">
        <v>1522.0</v>
      </c>
      <c r="O1274" s="23">
        <v>79.0</v>
      </c>
      <c r="P1274" s="23">
        <v>64.0</v>
      </c>
      <c r="Q1274" s="23">
        <v>4.0</v>
      </c>
      <c r="R1274" s="23">
        <v>56.0</v>
      </c>
      <c r="S1274" s="23">
        <v>40829.0</v>
      </c>
      <c r="T1274" s="23">
        <v>73.53</v>
      </c>
      <c r="U1274" s="23">
        <v>1937.0</v>
      </c>
      <c r="V1274" s="23">
        <v>20.0</v>
      </c>
      <c r="W1274" s="5"/>
      <c r="X1274" s="27">
        <f t="shared" si="3"/>
        <v>439</v>
      </c>
      <c r="Y1274" s="28">
        <f t="shared" si="4"/>
        <v>29.059375</v>
      </c>
      <c r="Z1274" s="27" t="str">
        <f t="shared" si="5"/>
        <v>SI</v>
      </c>
    </row>
    <row r="1275">
      <c r="A1275" s="23">
        <v>1272.0</v>
      </c>
      <c r="B1275" s="10" t="s">
        <v>1952</v>
      </c>
      <c r="C1275" s="18">
        <v>42978.84174768518</v>
      </c>
      <c r="D1275" s="18">
        <v>43661.33006944445</v>
      </c>
      <c r="E1275" s="10" t="s">
        <v>39</v>
      </c>
      <c r="F1275" s="23">
        <v>19.0</v>
      </c>
      <c r="G1275" s="23">
        <v>1423.0</v>
      </c>
      <c r="H1275" s="23">
        <v>64.0</v>
      </c>
      <c r="I1275" s="23">
        <v>469.0</v>
      </c>
      <c r="J1275" s="23">
        <v>36.0</v>
      </c>
      <c r="K1275" s="23">
        <v>357.0</v>
      </c>
      <c r="L1275" s="23">
        <v>28962.0</v>
      </c>
      <c r="M1275" s="23">
        <v>16.67</v>
      </c>
      <c r="N1275" s="23">
        <v>1089.0</v>
      </c>
      <c r="O1275" s="23">
        <v>273.0</v>
      </c>
      <c r="P1275" s="23">
        <v>1.0</v>
      </c>
      <c r="Q1275" s="23">
        <v>0.0</v>
      </c>
      <c r="R1275" s="23">
        <v>1.0</v>
      </c>
      <c r="S1275" s="23">
        <v>28962.0</v>
      </c>
      <c r="T1275" s="23">
        <v>16.67</v>
      </c>
      <c r="U1275" s="23">
        <v>1546.0</v>
      </c>
      <c r="V1275" s="10" t="s">
        <v>36</v>
      </c>
      <c r="W1275" s="5"/>
      <c r="X1275" s="27">
        <f t="shared" si="3"/>
        <v>862</v>
      </c>
      <c r="Y1275" s="28">
        <f t="shared" si="4"/>
        <v>0.468287037</v>
      </c>
      <c r="Z1275" s="27" t="str">
        <f t="shared" si="5"/>
        <v/>
      </c>
    </row>
    <row r="1276">
      <c r="A1276" s="23">
        <v>1273.0</v>
      </c>
      <c r="B1276" s="10" t="s">
        <v>1953</v>
      </c>
      <c r="C1276" s="18">
        <v>42776.240636574075</v>
      </c>
      <c r="D1276" s="18">
        <v>43661.63659722222</v>
      </c>
      <c r="E1276" s="10" t="s">
        <v>39</v>
      </c>
      <c r="F1276" s="23">
        <v>0.0</v>
      </c>
      <c r="G1276" s="23">
        <v>1422.0</v>
      </c>
      <c r="H1276" s="23">
        <v>79.0</v>
      </c>
      <c r="I1276" s="23">
        <v>196.0</v>
      </c>
      <c r="J1276" s="23">
        <v>16.0</v>
      </c>
      <c r="K1276" s="23">
        <v>155.0</v>
      </c>
      <c r="L1276" s="23">
        <v>22353.0</v>
      </c>
      <c r="M1276" s="23">
        <v>0.0</v>
      </c>
      <c r="N1276" s="10" t="s">
        <v>36</v>
      </c>
      <c r="O1276" s="10" t="s">
        <v>36</v>
      </c>
      <c r="P1276" s="23">
        <v>0.0</v>
      </c>
      <c r="Q1276" s="23">
        <v>0.0</v>
      </c>
      <c r="R1276" s="23">
        <v>0.0</v>
      </c>
      <c r="S1276" s="10" t="s">
        <v>36</v>
      </c>
      <c r="T1276" s="10" t="s">
        <v>36</v>
      </c>
      <c r="U1276" s="23">
        <v>1591.0</v>
      </c>
      <c r="V1276" s="10" t="s">
        <v>36</v>
      </c>
      <c r="W1276" s="5"/>
      <c r="X1276" s="27">
        <f t="shared" si="3"/>
        <v>367</v>
      </c>
      <c r="Y1276" s="28">
        <f t="shared" si="4"/>
        <v>0.1617592593</v>
      </c>
      <c r="Z1276" s="27" t="str">
        <f t="shared" si="5"/>
        <v/>
      </c>
    </row>
    <row r="1277">
      <c r="A1277" s="23">
        <v>1274.0</v>
      </c>
      <c r="B1277" s="10" t="s">
        <v>279</v>
      </c>
      <c r="C1277" s="18">
        <v>42959.51125</v>
      </c>
      <c r="D1277" s="18">
        <v>43661.21431712963</v>
      </c>
      <c r="E1277" s="10" t="s">
        <v>39</v>
      </c>
      <c r="F1277" s="23">
        <v>1.0</v>
      </c>
      <c r="G1277" s="23">
        <v>1421.0</v>
      </c>
      <c r="H1277" s="23">
        <v>114.0</v>
      </c>
      <c r="I1277" s="23">
        <v>31.0</v>
      </c>
      <c r="J1277" s="23">
        <v>3.0</v>
      </c>
      <c r="K1277" s="23">
        <v>17.0</v>
      </c>
      <c r="L1277" s="23">
        <v>24000.0</v>
      </c>
      <c r="M1277" s="23">
        <v>0.0</v>
      </c>
      <c r="N1277" s="10" t="s">
        <v>36</v>
      </c>
      <c r="O1277" s="10" t="s">
        <v>36</v>
      </c>
      <c r="P1277" s="23">
        <v>0.0</v>
      </c>
      <c r="Q1277" s="23">
        <v>0.0</v>
      </c>
      <c r="R1277" s="23">
        <v>0.0</v>
      </c>
      <c r="S1277" s="10" t="s">
        <v>36</v>
      </c>
      <c r="T1277" s="10" t="s">
        <v>36</v>
      </c>
      <c r="U1277" s="23">
        <v>1189.0</v>
      </c>
      <c r="V1277" s="10" t="s">
        <v>36</v>
      </c>
      <c r="W1277" s="5"/>
      <c r="X1277" s="27">
        <f t="shared" si="3"/>
        <v>51</v>
      </c>
      <c r="Y1277" s="28">
        <f t="shared" si="4"/>
        <v>0.5840393519</v>
      </c>
      <c r="Z1277" s="27" t="str">
        <f t="shared" si="5"/>
        <v>SI</v>
      </c>
    </row>
    <row r="1278">
      <c r="A1278" s="23">
        <v>1275.0</v>
      </c>
      <c r="B1278" s="10" t="s">
        <v>1954</v>
      </c>
      <c r="C1278" s="18">
        <v>40521.616736111115</v>
      </c>
      <c r="D1278" s="18">
        <v>43661.67290509259</v>
      </c>
      <c r="E1278" s="10" t="s">
        <v>39</v>
      </c>
      <c r="F1278" s="23">
        <v>1.0</v>
      </c>
      <c r="G1278" s="23">
        <v>1421.0</v>
      </c>
      <c r="H1278" s="23">
        <v>66.0</v>
      </c>
      <c r="I1278" s="23">
        <v>486.0</v>
      </c>
      <c r="J1278" s="23">
        <v>89.0</v>
      </c>
      <c r="K1278" s="23">
        <v>831.0</v>
      </c>
      <c r="L1278" s="23">
        <v>9745.0</v>
      </c>
      <c r="M1278" s="23">
        <v>0.0</v>
      </c>
      <c r="N1278" s="23">
        <v>1106.0</v>
      </c>
      <c r="O1278" s="23">
        <v>94.0</v>
      </c>
      <c r="P1278" s="23">
        <v>31.0</v>
      </c>
      <c r="Q1278" s="23">
        <v>3.0</v>
      </c>
      <c r="R1278" s="23">
        <v>51.0</v>
      </c>
      <c r="S1278" s="23">
        <v>9745.0</v>
      </c>
      <c r="T1278" s="23">
        <v>0.0</v>
      </c>
      <c r="U1278" s="23">
        <v>907.0</v>
      </c>
      <c r="V1278" s="10" t="s">
        <v>36</v>
      </c>
      <c r="W1278" s="5"/>
      <c r="X1278" s="27">
        <f t="shared" si="3"/>
        <v>1406</v>
      </c>
      <c r="Y1278" s="28">
        <f t="shared" si="4"/>
        <v>0.1254513889</v>
      </c>
      <c r="Z1278" s="27" t="str">
        <f t="shared" si="5"/>
        <v/>
      </c>
    </row>
    <row r="1279">
      <c r="A1279" s="23">
        <v>1276.0</v>
      </c>
      <c r="B1279" s="10" t="s">
        <v>1955</v>
      </c>
      <c r="C1279" s="18">
        <v>42783.451585648145</v>
      </c>
      <c r="D1279" s="18">
        <v>43659.62327546296</v>
      </c>
      <c r="E1279" s="10" t="s">
        <v>39</v>
      </c>
      <c r="F1279" s="23">
        <v>0.0</v>
      </c>
      <c r="G1279" s="23">
        <v>1421.0</v>
      </c>
      <c r="H1279" s="23">
        <v>162.0</v>
      </c>
      <c r="I1279" s="23">
        <v>3.0</v>
      </c>
      <c r="J1279" s="23">
        <v>2.0</v>
      </c>
      <c r="K1279" s="23">
        <v>6.0</v>
      </c>
      <c r="L1279" s="23">
        <v>25549.0</v>
      </c>
      <c r="M1279" s="23">
        <v>0.0</v>
      </c>
      <c r="N1279" s="10" t="s">
        <v>36</v>
      </c>
      <c r="O1279" s="10" t="s">
        <v>36</v>
      </c>
      <c r="P1279" s="23">
        <v>0.0</v>
      </c>
      <c r="Q1279" s="23">
        <v>0.0</v>
      </c>
      <c r="R1279" s="23">
        <v>0.0</v>
      </c>
      <c r="S1279" s="10" t="s">
        <v>36</v>
      </c>
      <c r="T1279" s="10" t="s">
        <v>36</v>
      </c>
      <c r="U1279" s="23">
        <v>1424.0</v>
      </c>
      <c r="V1279" s="10" t="s">
        <v>36</v>
      </c>
      <c r="W1279" s="5"/>
      <c r="X1279" s="27">
        <f t="shared" si="3"/>
        <v>11</v>
      </c>
      <c r="Y1279" s="28">
        <f t="shared" si="4"/>
        <v>2.175081019</v>
      </c>
      <c r="Z1279" s="27" t="str">
        <f t="shared" si="5"/>
        <v/>
      </c>
    </row>
    <row r="1280">
      <c r="A1280" s="23">
        <v>1277.0</v>
      </c>
      <c r="B1280" s="10" t="s">
        <v>1956</v>
      </c>
      <c r="C1280" s="18">
        <v>42899.29008101852</v>
      </c>
      <c r="D1280" s="18">
        <v>43661.64121527778</v>
      </c>
      <c r="E1280" s="10" t="s">
        <v>39</v>
      </c>
      <c r="F1280" s="23">
        <v>1.0</v>
      </c>
      <c r="G1280" s="23">
        <v>1421.0</v>
      </c>
      <c r="H1280" s="23">
        <v>88.0</v>
      </c>
      <c r="I1280" s="23">
        <v>161.0</v>
      </c>
      <c r="J1280" s="23">
        <v>7.0</v>
      </c>
      <c r="K1280" s="23">
        <v>118.0</v>
      </c>
      <c r="L1280" s="23">
        <v>10681.0</v>
      </c>
      <c r="M1280" s="23">
        <v>0.0</v>
      </c>
      <c r="N1280" s="23">
        <v>1241.0</v>
      </c>
      <c r="O1280" s="23">
        <v>152.0</v>
      </c>
      <c r="P1280" s="23">
        <v>5.0</v>
      </c>
      <c r="Q1280" s="23">
        <v>0.0</v>
      </c>
      <c r="R1280" s="23">
        <v>8.0</v>
      </c>
      <c r="S1280" s="23">
        <v>10681.0</v>
      </c>
      <c r="T1280" s="23">
        <v>0.0</v>
      </c>
      <c r="U1280" s="23">
        <v>1756.0</v>
      </c>
      <c r="V1280" s="23">
        <v>23.0</v>
      </c>
      <c r="W1280" s="5"/>
      <c r="X1280" s="27">
        <f t="shared" si="3"/>
        <v>286</v>
      </c>
      <c r="Y1280" s="28">
        <f t="shared" si="4"/>
        <v>0.1571412037</v>
      </c>
      <c r="Z1280" s="27" t="str">
        <f t="shared" si="5"/>
        <v/>
      </c>
    </row>
    <row r="1281">
      <c r="A1281" s="23">
        <v>1278.0</v>
      </c>
      <c r="B1281" s="10" t="s">
        <v>1957</v>
      </c>
      <c r="C1281" s="18">
        <v>42222.740578703706</v>
      </c>
      <c r="D1281" s="18">
        <v>43660.984768518516</v>
      </c>
      <c r="E1281" s="10" t="s">
        <v>39</v>
      </c>
      <c r="F1281" s="23">
        <v>18.0</v>
      </c>
      <c r="G1281" s="23">
        <v>1420.0</v>
      </c>
      <c r="H1281" s="23">
        <v>44.0</v>
      </c>
      <c r="I1281" s="23">
        <v>383.0</v>
      </c>
      <c r="J1281" s="23">
        <v>91.0</v>
      </c>
      <c r="K1281" s="23">
        <v>245.0</v>
      </c>
      <c r="L1281" s="23">
        <v>12590.0</v>
      </c>
      <c r="M1281" s="23">
        <v>0.0</v>
      </c>
      <c r="N1281" s="23">
        <v>1190.0</v>
      </c>
      <c r="O1281" s="23">
        <v>130.0</v>
      </c>
      <c r="P1281" s="23">
        <v>15.0</v>
      </c>
      <c r="Q1281" s="23">
        <v>1.0</v>
      </c>
      <c r="R1281" s="23">
        <v>13.0</v>
      </c>
      <c r="S1281" s="23">
        <v>12590.0</v>
      </c>
      <c r="T1281" s="23">
        <v>0.0</v>
      </c>
      <c r="U1281" s="23">
        <v>1206.0</v>
      </c>
      <c r="V1281" s="10" t="s">
        <v>36</v>
      </c>
      <c r="W1281" s="5"/>
      <c r="X1281" s="27">
        <f t="shared" si="3"/>
        <v>719</v>
      </c>
      <c r="Y1281" s="28">
        <f t="shared" si="4"/>
        <v>0.813587963</v>
      </c>
      <c r="Z1281" s="27" t="str">
        <f t="shared" si="5"/>
        <v/>
      </c>
    </row>
    <row r="1282">
      <c r="A1282" s="23">
        <v>1279.0</v>
      </c>
      <c r="B1282" s="10" t="s">
        <v>1958</v>
      </c>
      <c r="C1282" s="18">
        <v>43629.34538194445</v>
      </c>
      <c r="D1282" s="18">
        <v>43661.73814814815</v>
      </c>
      <c r="E1282" s="10" t="s">
        <v>35</v>
      </c>
      <c r="F1282" s="23">
        <v>0.0</v>
      </c>
      <c r="G1282" s="23">
        <v>1420.0</v>
      </c>
      <c r="H1282" s="23">
        <v>61.0</v>
      </c>
      <c r="I1282" s="23">
        <v>161.0</v>
      </c>
      <c r="J1282" s="23">
        <v>15.0</v>
      </c>
      <c r="K1282" s="23">
        <v>120.0</v>
      </c>
      <c r="L1282" s="23">
        <v>5277.0</v>
      </c>
      <c r="M1282" s="23">
        <v>0.0</v>
      </c>
      <c r="N1282" s="23">
        <v>1303.0</v>
      </c>
      <c r="O1282" s="23">
        <v>136.0</v>
      </c>
      <c r="P1282" s="23">
        <v>11.0</v>
      </c>
      <c r="Q1282" s="23">
        <v>0.0</v>
      </c>
      <c r="R1282" s="23">
        <v>4.0</v>
      </c>
      <c r="S1282" s="23">
        <v>5277.0</v>
      </c>
      <c r="T1282" s="23">
        <v>0.0</v>
      </c>
      <c r="U1282" s="23">
        <v>1589.0</v>
      </c>
      <c r="V1282" s="23">
        <v>22.0</v>
      </c>
      <c r="W1282" s="5"/>
      <c r="X1282" s="27">
        <f t="shared" si="3"/>
        <v>296</v>
      </c>
      <c r="Y1282" s="28">
        <f t="shared" si="4"/>
        <v>0.06020833333</v>
      </c>
      <c r="Z1282" s="27" t="str">
        <f t="shared" si="5"/>
        <v/>
      </c>
    </row>
    <row r="1283">
      <c r="A1283" s="23">
        <v>1280.0</v>
      </c>
      <c r="B1283" s="10" t="s">
        <v>1959</v>
      </c>
      <c r="C1283" s="18">
        <v>43653.91862268518</v>
      </c>
      <c r="D1283" s="18">
        <v>43661.05217592593</v>
      </c>
      <c r="E1283" s="10" t="s">
        <v>39</v>
      </c>
      <c r="F1283" s="23">
        <v>2.0</v>
      </c>
      <c r="G1283" s="23">
        <v>1419.0</v>
      </c>
      <c r="H1283" s="23">
        <v>71.0</v>
      </c>
      <c r="I1283" s="23">
        <v>493.0</v>
      </c>
      <c r="J1283" s="23">
        <v>49.0</v>
      </c>
      <c r="K1283" s="23">
        <v>553.0</v>
      </c>
      <c r="L1283" s="23">
        <v>64721.0</v>
      </c>
      <c r="M1283" s="23">
        <v>50.0</v>
      </c>
      <c r="N1283" s="23">
        <v>1125.0</v>
      </c>
      <c r="O1283" s="23">
        <v>291.0</v>
      </c>
      <c r="P1283" s="23">
        <v>0.0</v>
      </c>
      <c r="Q1283" s="23">
        <v>0.0</v>
      </c>
      <c r="R1283" s="23">
        <v>1.0</v>
      </c>
      <c r="S1283" s="23">
        <v>64721.0</v>
      </c>
      <c r="T1283" s="23">
        <v>50.0</v>
      </c>
      <c r="U1283" s="23">
        <v>1416.0</v>
      </c>
      <c r="V1283" s="10" t="s">
        <v>36</v>
      </c>
      <c r="W1283" s="5"/>
      <c r="X1283" s="27">
        <f t="shared" si="3"/>
        <v>1095</v>
      </c>
      <c r="Y1283" s="28">
        <f t="shared" si="4"/>
        <v>0.7461805556</v>
      </c>
      <c r="Z1283" s="27" t="str">
        <f t="shared" si="5"/>
        <v/>
      </c>
    </row>
    <row r="1284">
      <c r="A1284" s="23">
        <v>1281.0</v>
      </c>
      <c r="B1284" s="10" t="s">
        <v>1960</v>
      </c>
      <c r="C1284" s="18">
        <v>42840.532546296294</v>
      </c>
      <c r="D1284" s="18">
        <v>43640.665671296294</v>
      </c>
      <c r="E1284" s="10" t="s">
        <v>39</v>
      </c>
      <c r="F1284" s="23">
        <v>0.0</v>
      </c>
      <c r="G1284" s="23">
        <v>1418.0</v>
      </c>
      <c r="H1284" s="23">
        <v>102.0</v>
      </c>
      <c r="I1284" s="23">
        <v>50.0</v>
      </c>
      <c r="J1284" s="23">
        <v>2.0</v>
      </c>
      <c r="K1284" s="23">
        <v>25.0</v>
      </c>
      <c r="L1284" s="23">
        <v>30855.0</v>
      </c>
      <c r="M1284" s="23">
        <v>0.0</v>
      </c>
      <c r="N1284" s="23">
        <v>792.0</v>
      </c>
      <c r="O1284" s="23">
        <v>296.0</v>
      </c>
      <c r="P1284" s="23">
        <v>0.0</v>
      </c>
      <c r="Q1284" s="23">
        <v>0.0</v>
      </c>
      <c r="R1284" s="23">
        <v>1.0</v>
      </c>
      <c r="S1284" s="23">
        <v>30855.0</v>
      </c>
      <c r="T1284" s="23">
        <v>0.0</v>
      </c>
      <c r="U1284" s="23">
        <v>1322.0</v>
      </c>
      <c r="V1284" s="10" t="s">
        <v>36</v>
      </c>
      <c r="W1284" s="5"/>
      <c r="X1284" s="27">
        <f t="shared" si="3"/>
        <v>77</v>
      </c>
      <c r="Y1284" s="28">
        <f t="shared" si="4"/>
        <v>21.13268519</v>
      </c>
      <c r="Z1284" s="27" t="str">
        <f t="shared" si="5"/>
        <v/>
      </c>
    </row>
    <row r="1285">
      <c r="A1285" s="23">
        <v>1282.0</v>
      </c>
      <c r="B1285" s="10" t="s">
        <v>1961</v>
      </c>
      <c r="C1285" s="18">
        <v>42469.70564814815</v>
      </c>
      <c r="D1285" s="18">
        <v>43661.568078703705</v>
      </c>
      <c r="E1285" s="10" t="s">
        <v>39</v>
      </c>
      <c r="F1285" s="23">
        <v>11.0</v>
      </c>
      <c r="G1285" s="23">
        <v>1418.0</v>
      </c>
      <c r="H1285" s="23">
        <v>74.0</v>
      </c>
      <c r="I1285" s="23">
        <v>317.0</v>
      </c>
      <c r="J1285" s="23">
        <v>21.0</v>
      </c>
      <c r="K1285" s="23">
        <v>267.0</v>
      </c>
      <c r="L1285" s="23">
        <v>46108.0</v>
      </c>
      <c r="M1285" s="23">
        <v>54.55</v>
      </c>
      <c r="N1285" s="23">
        <v>1374.0</v>
      </c>
      <c r="O1285" s="23">
        <v>86.0</v>
      </c>
      <c r="P1285" s="23">
        <v>147.0</v>
      </c>
      <c r="Q1285" s="23">
        <v>8.0</v>
      </c>
      <c r="R1285" s="23">
        <v>102.0</v>
      </c>
      <c r="S1285" s="23">
        <v>46108.0</v>
      </c>
      <c r="T1285" s="23">
        <v>54.55</v>
      </c>
      <c r="U1285" s="23">
        <v>1584.0</v>
      </c>
      <c r="V1285" s="10" t="s">
        <v>36</v>
      </c>
      <c r="W1285" s="5"/>
      <c r="X1285" s="27">
        <f t="shared" si="3"/>
        <v>605</v>
      </c>
      <c r="Y1285" s="28">
        <f t="shared" si="4"/>
        <v>0.2302777778</v>
      </c>
      <c r="Z1285" s="27" t="str">
        <f t="shared" si="5"/>
        <v/>
      </c>
    </row>
    <row r="1286">
      <c r="A1286" s="23">
        <v>1283.0</v>
      </c>
      <c r="B1286" s="10" t="s">
        <v>1962</v>
      </c>
      <c r="C1286" s="18">
        <v>42864.61601851852</v>
      </c>
      <c r="D1286" s="18">
        <v>43661.719560185185</v>
      </c>
      <c r="E1286" s="10" t="s">
        <v>39</v>
      </c>
      <c r="F1286" s="23">
        <v>0.0</v>
      </c>
      <c r="G1286" s="23">
        <v>1418.0</v>
      </c>
      <c r="H1286" s="23">
        <v>95.0</v>
      </c>
      <c r="I1286" s="23">
        <v>47.0</v>
      </c>
      <c r="J1286" s="23">
        <v>5.0</v>
      </c>
      <c r="K1286" s="23">
        <v>53.0</v>
      </c>
      <c r="L1286" s="23">
        <v>3337.0</v>
      </c>
      <c r="M1286" s="23">
        <v>0.0</v>
      </c>
      <c r="N1286" s="23">
        <v>1484.0</v>
      </c>
      <c r="O1286" s="23">
        <v>268.0</v>
      </c>
      <c r="P1286" s="23">
        <v>1.0</v>
      </c>
      <c r="Q1286" s="23">
        <v>0.0</v>
      </c>
      <c r="R1286" s="23">
        <v>0.0</v>
      </c>
      <c r="S1286" s="23">
        <v>3337.0</v>
      </c>
      <c r="T1286" s="23">
        <v>0.0</v>
      </c>
      <c r="U1286" s="23">
        <v>1089.0</v>
      </c>
      <c r="V1286" s="10" t="s">
        <v>36</v>
      </c>
      <c r="W1286" s="5"/>
      <c r="X1286" s="27">
        <f t="shared" si="3"/>
        <v>105</v>
      </c>
      <c r="Y1286" s="28">
        <f t="shared" si="4"/>
        <v>0.07879629629</v>
      </c>
      <c r="Z1286" s="27" t="str">
        <f t="shared" si="5"/>
        <v/>
      </c>
    </row>
    <row r="1287">
      <c r="A1287" s="23">
        <v>1284.0</v>
      </c>
      <c r="B1287" s="10" t="s">
        <v>1963</v>
      </c>
      <c r="C1287" s="18">
        <v>42840.81501157407</v>
      </c>
      <c r="D1287" s="18">
        <v>43661.42217592592</v>
      </c>
      <c r="E1287" s="10" t="s">
        <v>39</v>
      </c>
      <c r="F1287" s="23">
        <v>0.0</v>
      </c>
      <c r="G1287" s="23">
        <v>1417.0</v>
      </c>
      <c r="H1287" s="23">
        <v>110.0</v>
      </c>
      <c r="I1287" s="23">
        <v>302.0</v>
      </c>
      <c r="J1287" s="23">
        <v>8.0</v>
      </c>
      <c r="K1287" s="23">
        <v>264.0</v>
      </c>
      <c r="L1287" s="23">
        <v>15349.0</v>
      </c>
      <c r="M1287" s="23">
        <v>0.0</v>
      </c>
      <c r="N1287" s="23">
        <v>1151.0</v>
      </c>
      <c r="O1287" s="23">
        <v>128.0</v>
      </c>
      <c r="P1287" s="23">
        <v>3.0</v>
      </c>
      <c r="Q1287" s="23">
        <v>1.0</v>
      </c>
      <c r="R1287" s="23">
        <v>8.0</v>
      </c>
      <c r="S1287" s="23">
        <v>15349.0</v>
      </c>
      <c r="T1287" s="23">
        <v>0.0</v>
      </c>
      <c r="U1287" s="23">
        <v>2557.0</v>
      </c>
      <c r="V1287" s="23">
        <v>37.0</v>
      </c>
      <c r="W1287" s="5"/>
      <c r="X1287" s="27">
        <f t="shared" si="3"/>
        <v>574</v>
      </c>
      <c r="Y1287" s="28">
        <f t="shared" si="4"/>
        <v>0.3761805556</v>
      </c>
      <c r="Z1287" s="27" t="str">
        <f t="shared" si="5"/>
        <v/>
      </c>
    </row>
    <row r="1288">
      <c r="A1288" s="23">
        <v>1285.0</v>
      </c>
      <c r="B1288" s="10" t="s">
        <v>1964</v>
      </c>
      <c r="C1288" s="18">
        <v>42871.57184027778</v>
      </c>
      <c r="D1288" s="18">
        <v>43661.615636574075</v>
      </c>
      <c r="E1288" s="10" t="s">
        <v>39</v>
      </c>
      <c r="F1288" s="23">
        <v>0.0</v>
      </c>
      <c r="G1288" s="23">
        <v>1416.0</v>
      </c>
      <c r="H1288" s="23">
        <v>206.0</v>
      </c>
      <c r="I1288" s="23">
        <v>2.0</v>
      </c>
      <c r="J1288" s="23">
        <v>0.0</v>
      </c>
      <c r="K1288" s="23">
        <v>5.0</v>
      </c>
      <c r="L1288" s="23">
        <v>42581.0</v>
      </c>
      <c r="M1288" s="23">
        <v>0.0</v>
      </c>
      <c r="N1288" s="10" t="s">
        <v>36</v>
      </c>
      <c r="O1288" s="10" t="s">
        <v>36</v>
      </c>
      <c r="P1288" s="23">
        <v>0.0</v>
      </c>
      <c r="Q1288" s="23">
        <v>0.0</v>
      </c>
      <c r="R1288" s="23">
        <v>0.0</v>
      </c>
      <c r="S1288" s="10" t="s">
        <v>36</v>
      </c>
      <c r="T1288" s="10" t="s">
        <v>36</v>
      </c>
      <c r="U1288" s="23">
        <v>1157.0</v>
      </c>
      <c r="V1288" s="23">
        <v>14.0</v>
      </c>
      <c r="W1288" s="5"/>
      <c r="X1288" s="27">
        <f t="shared" si="3"/>
        <v>7</v>
      </c>
      <c r="Y1288" s="28">
        <f t="shared" si="4"/>
        <v>0.1827199074</v>
      </c>
      <c r="Z1288" s="27" t="str">
        <f t="shared" si="5"/>
        <v/>
      </c>
    </row>
    <row r="1289">
      <c r="A1289" s="23">
        <v>1286.0</v>
      </c>
      <c r="B1289" s="10" t="s">
        <v>1965</v>
      </c>
      <c r="C1289" s="18">
        <v>42979.59174768518</v>
      </c>
      <c r="D1289" s="18">
        <v>43661.598587962966</v>
      </c>
      <c r="E1289" s="10" t="s">
        <v>39</v>
      </c>
      <c r="F1289" s="23">
        <v>0.0</v>
      </c>
      <c r="G1289" s="23">
        <v>1416.0</v>
      </c>
      <c r="H1289" s="23">
        <v>82.0</v>
      </c>
      <c r="I1289" s="23">
        <v>44.0</v>
      </c>
      <c r="J1289" s="23">
        <v>8.0</v>
      </c>
      <c r="K1289" s="23">
        <v>31.0</v>
      </c>
      <c r="L1289" s="23">
        <v>8364.0</v>
      </c>
      <c r="M1289" s="23">
        <v>0.0</v>
      </c>
      <c r="N1289" s="23">
        <v>971.0</v>
      </c>
      <c r="O1289" s="23">
        <v>165.0</v>
      </c>
      <c r="P1289" s="23">
        <v>4.0</v>
      </c>
      <c r="Q1289" s="23">
        <v>0.0</v>
      </c>
      <c r="R1289" s="23">
        <v>4.0</v>
      </c>
      <c r="S1289" s="23">
        <v>8364.0</v>
      </c>
      <c r="T1289" s="23">
        <v>0.0</v>
      </c>
      <c r="U1289" s="23">
        <v>1534.0</v>
      </c>
      <c r="V1289" s="10" t="s">
        <v>36</v>
      </c>
      <c r="W1289" s="5"/>
      <c r="X1289" s="27">
        <f t="shared" si="3"/>
        <v>83</v>
      </c>
      <c r="Y1289" s="28">
        <f t="shared" si="4"/>
        <v>0.1997685185</v>
      </c>
      <c r="Z1289" s="27" t="str">
        <f t="shared" si="5"/>
        <v/>
      </c>
    </row>
    <row r="1290">
      <c r="A1290" s="23">
        <v>1287.0</v>
      </c>
      <c r="B1290" s="10" t="s">
        <v>1966</v>
      </c>
      <c r="C1290" s="18">
        <v>43557.72244212963</v>
      </c>
      <c r="D1290" s="18">
        <v>43661.773356481484</v>
      </c>
      <c r="E1290" s="10" t="s">
        <v>35</v>
      </c>
      <c r="F1290" s="23">
        <v>0.0</v>
      </c>
      <c r="G1290" s="23">
        <v>1416.0</v>
      </c>
      <c r="H1290" s="23">
        <v>186.0</v>
      </c>
      <c r="I1290" s="23">
        <v>50.0</v>
      </c>
      <c r="J1290" s="23">
        <v>11.0</v>
      </c>
      <c r="K1290" s="23">
        <v>37.0</v>
      </c>
      <c r="L1290" s="23">
        <v>4867.0</v>
      </c>
      <c r="M1290" s="23">
        <v>0.0</v>
      </c>
      <c r="N1290" s="23">
        <v>1337.0</v>
      </c>
      <c r="O1290" s="23">
        <v>83.0</v>
      </c>
      <c r="P1290" s="23">
        <v>19.0</v>
      </c>
      <c r="Q1290" s="23">
        <v>0.0</v>
      </c>
      <c r="R1290" s="23">
        <v>16.0</v>
      </c>
      <c r="S1290" s="23">
        <v>4867.0</v>
      </c>
      <c r="T1290" s="23">
        <v>0.0</v>
      </c>
      <c r="U1290" s="23">
        <v>2033.0</v>
      </c>
      <c r="V1290" s="23">
        <v>16.0</v>
      </c>
      <c r="W1290" s="5"/>
      <c r="X1290" s="27">
        <f t="shared" si="3"/>
        <v>98</v>
      </c>
      <c r="Y1290" s="28">
        <f t="shared" si="4"/>
        <v>0.02499999999</v>
      </c>
      <c r="Z1290" s="27" t="str">
        <f t="shared" si="5"/>
        <v/>
      </c>
    </row>
    <row r="1291">
      <c r="A1291" s="23">
        <v>1288.0</v>
      </c>
      <c r="B1291" s="10" t="s">
        <v>1967</v>
      </c>
      <c r="C1291" s="18">
        <v>42786.88791666667</v>
      </c>
      <c r="D1291" s="18">
        <v>43661.701365740744</v>
      </c>
      <c r="E1291" s="10" t="s">
        <v>39</v>
      </c>
      <c r="F1291" s="23">
        <v>2.0</v>
      </c>
      <c r="G1291" s="23">
        <v>1414.0</v>
      </c>
      <c r="H1291" s="23">
        <v>191.0</v>
      </c>
      <c r="I1291" s="23">
        <v>90.0</v>
      </c>
      <c r="J1291" s="23">
        <v>4.0</v>
      </c>
      <c r="K1291" s="23">
        <v>73.0</v>
      </c>
      <c r="L1291" s="23">
        <v>8466.0</v>
      </c>
      <c r="M1291" s="23">
        <v>0.0</v>
      </c>
      <c r="N1291" s="23">
        <v>1348.0</v>
      </c>
      <c r="O1291" s="23">
        <v>187.0</v>
      </c>
      <c r="P1291" s="23">
        <v>40.0</v>
      </c>
      <c r="Q1291" s="23">
        <v>1.0</v>
      </c>
      <c r="R1291" s="23">
        <v>17.0</v>
      </c>
      <c r="S1291" s="23">
        <v>8466.0</v>
      </c>
      <c r="T1291" s="23">
        <v>0.0</v>
      </c>
      <c r="U1291" s="23">
        <v>1385.0</v>
      </c>
      <c r="V1291" s="10" t="s">
        <v>36</v>
      </c>
      <c r="W1291" s="5"/>
      <c r="X1291" s="27">
        <f t="shared" si="3"/>
        <v>167</v>
      </c>
      <c r="Y1291" s="28">
        <f t="shared" si="4"/>
        <v>0.09699074073</v>
      </c>
      <c r="Z1291" s="27" t="str">
        <f t="shared" si="5"/>
        <v/>
      </c>
    </row>
    <row r="1292">
      <c r="A1292" s="23">
        <v>1289.0</v>
      </c>
      <c r="B1292" s="10" t="s">
        <v>1968</v>
      </c>
      <c r="C1292" s="18">
        <v>43366.67493055556</v>
      </c>
      <c r="D1292" s="18">
        <v>43661.62525462963</v>
      </c>
      <c r="E1292" s="10" t="s">
        <v>39</v>
      </c>
      <c r="F1292" s="23">
        <v>35.0</v>
      </c>
      <c r="G1292" s="23">
        <v>1414.0</v>
      </c>
      <c r="H1292" s="23">
        <v>37.0</v>
      </c>
      <c r="I1292" s="23">
        <v>552.0</v>
      </c>
      <c r="J1292" s="23">
        <v>57.0</v>
      </c>
      <c r="K1292" s="23">
        <v>564.0</v>
      </c>
      <c r="L1292" s="23">
        <v>20730.0</v>
      </c>
      <c r="M1292" s="23">
        <v>0.0</v>
      </c>
      <c r="N1292" s="23">
        <v>1225.0</v>
      </c>
      <c r="O1292" s="23">
        <v>65.0</v>
      </c>
      <c r="P1292" s="23">
        <v>72.0</v>
      </c>
      <c r="Q1292" s="23">
        <v>7.0</v>
      </c>
      <c r="R1292" s="23">
        <v>46.0</v>
      </c>
      <c r="S1292" s="23">
        <v>20730.0</v>
      </c>
      <c r="T1292" s="23">
        <v>0.0</v>
      </c>
      <c r="U1292" s="23">
        <v>1624.0</v>
      </c>
      <c r="V1292" s="23">
        <v>25.0</v>
      </c>
      <c r="W1292" s="5"/>
      <c r="X1292" s="27">
        <f t="shared" si="3"/>
        <v>1173</v>
      </c>
      <c r="Y1292" s="28">
        <f t="shared" si="4"/>
        <v>0.1731018518</v>
      </c>
      <c r="Z1292" s="27" t="str">
        <f t="shared" si="5"/>
        <v/>
      </c>
    </row>
    <row r="1293">
      <c r="A1293" s="23">
        <v>1290.0</v>
      </c>
      <c r="B1293" s="10" t="s">
        <v>1969</v>
      </c>
      <c r="C1293" s="18">
        <v>40081.24438657407</v>
      </c>
      <c r="D1293" s="18">
        <v>43331.43050925926</v>
      </c>
      <c r="E1293" s="10" t="s">
        <v>39</v>
      </c>
      <c r="F1293" s="23">
        <v>0.0</v>
      </c>
      <c r="G1293" s="23">
        <v>1414.0</v>
      </c>
      <c r="H1293" s="23">
        <v>81.0</v>
      </c>
      <c r="I1293" s="23">
        <v>375.0</v>
      </c>
      <c r="J1293" s="23">
        <v>22.0</v>
      </c>
      <c r="K1293" s="23">
        <v>436.0</v>
      </c>
      <c r="L1293" s="23">
        <v>22600.0</v>
      </c>
      <c r="M1293" s="23">
        <v>0.0</v>
      </c>
      <c r="N1293" s="23">
        <v>825.0</v>
      </c>
      <c r="O1293" s="23">
        <v>292.0</v>
      </c>
      <c r="P1293" s="23">
        <v>0.0</v>
      </c>
      <c r="Q1293" s="23">
        <v>0.0</v>
      </c>
      <c r="R1293" s="23">
        <v>1.0</v>
      </c>
      <c r="S1293" s="23">
        <v>22600.0</v>
      </c>
      <c r="T1293" s="23">
        <v>0.0</v>
      </c>
      <c r="U1293" s="23">
        <v>1437.0</v>
      </c>
      <c r="V1293" s="10" t="s">
        <v>36</v>
      </c>
      <c r="W1293" s="5"/>
      <c r="X1293" s="27">
        <f t="shared" si="3"/>
        <v>833</v>
      </c>
      <c r="Y1293" s="28">
        <f t="shared" si="4"/>
        <v>330.3678472</v>
      </c>
      <c r="Z1293" s="27" t="str">
        <f t="shared" si="5"/>
        <v/>
      </c>
    </row>
    <row r="1294">
      <c r="A1294" s="23">
        <v>1291.0</v>
      </c>
      <c r="B1294" s="10" t="s">
        <v>1970</v>
      </c>
      <c r="C1294" s="18">
        <v>42872.3897337963</v>
      </c>
      <c r="D1294" s="18">
        <v>43661.70951388889</v>
      </c>
      <c r="E1294" s="10" t="s">
        <v>39</v>
      </c>
      <c r="F1294" s="23">
        <v>0.0</v>
      </c>
      <c r="G1294" s="23">
        <v>1413.0</v>
      </c>
      <c r="H1294" s="23">
        <v>156.0</v>
      </c>
      <c r="I1294" s="23">
        <v>27.0</v>
      </c>
      <c r="J1294" s="23">
        <v>0.0</v>
      </c>
      <c r="K1294" s="23">
        <v>15.0</v>
      </c>
      <c r="L1294" s="23">
        <v>14103.0</v>
      </c>
      <c r="M1294" s="23">
        <v>0.0</v>
      </c>
      <c r="N1294" s="10" t="s">
        <v>36</v>
      </c>
      <c r="O1294" s="10" t="s">
        <v>36</v>
      </c>
      <c r="P1294" s="23">
        <v>0.0</v>
      </c>
      <c r="Q1294" s="23">
        <v>0.0</v>
      </c>
      <c r="R1294" s="23">
        <v>0.0</v>
      </c>
      <c r="S1294" s="10" t="s">
        <v>36</v>
      </c>
      <c r="T1294" s="10" t="s">
        <v>36</v>
      </c>
      <c r="U1294" s="23">
        <v>1351.0</v>
      </c>
      <c r="V1294" s="23">
        <v>6.0</v>
      </c>
      <c r="W1294" s="5"/>
      <c r="X1294" s="27">
        <f t="shared" si="3"/>
        <v>42</v>
      </c>
      <c r="Y1294" s="28">
        <f t="shared" si="4"/>
        <v>0.08884259259</v>
      </c>
      <c r="Z1294" s="27" t="str">
        <f t="shared" si="5"/>
        <v/>
      </c>
    </row>
    <row r="1295">
      <c r="A1295" s="23">
        <v>1292.0</v>
      </c>
      <c r="B1295" s="10" t="s">
        <v>1971</v>
      </c>
      <c r="C1295" s="18">
        <v>39896.68608796296</v>
      </c>
      <c r="D1295" s="18">
        <v>43661.75636574074</v>
      </c>
      <c r="E1295" s="10" t="s">
        <v>39</v>
      </c>
      <c r="F1295" s="23">
        <v>2.0</v>
      </c>
      <c r="G1295" s="23">
        <v>1413.0</v>
      </c>
      <c r="H1295" s="23">
        <v>77.0</v>
      </c>
      <c r="I1295" s="23">
        <v>520.0</v>
      </c>
      <c r="J1295" s="23">
        <v>52.0</v>
      </c>
      <c r="K1295" s="23">
        <v>465.0</v>
      </c>
      <c r="L1295" s="23">
        <v>25359.0</v>
      </c>
      <c r="M1295" s="23">
        <v>0.0</v>
      </c>
      <c r="N1295" s="23">
        <v>1315.0</v>
      </c>
      <c r="O1295" s="23">
        <v>85.0</v>
      </c>
      <c r="P1295" s="23">
        <v>51.0</v>
      </c>
      <c r="Q1295" s="23">
        <v>5.0</v>
      </c>
      <c r="R1295" s="23">
        <v>38.0</v>
      </c>
      <c r="S1295" s="23">
        <v>25359.0</v>
      </c>
      <c r="T1295" s="23">
        <v>0.0</v>
      </c>
      <c r="U1295" s="23">
        <v>1110.0</v>
      </c>
      <c r="V1295" s="23">
        <v>10.0</v>
      </c>
      <c r="W1295" s="5"/>
      <c r="X1295" s="27">
        <f t="shared" si="3"/>
        <v>1037</v>
      </c>
      <c r="Y1295" s="28">
        <f t="shared" si="4"/>
        <v>0.04199074074</v>
      </c>
      <c r="Z1295" s="27" t="str">
        <f t="shared" si="5"/>
        <v/>
      </c>
    </row>
    <row r="1296">
      <c r="A1296" s="23">
        <v>1293.0</v>
      </c>
      <c r="B1296" s="10" t="s">
        <v>1972</v>
      </c>
      <c r="C1296" s="18">
        <v>43237.838900462964</v>
      </c>
      <c r="D1296" s="18">
        <v>43661.71726851852</v>
      </c>
      <c r="E1296" s="10" t="s">
        <v>39</v>
      </c>
      <c r="F1296" s="23">
        <v>38.0</v>
      </c>
      <c r="G1296" s="23">
        <v>1412.0</v>
      </c>
      <c r="H1296" s="23">
        <v>34.0</v>
      </c>
      <c r="I1296" s="23">
        <v>1305.0</v>
      </c>
      <c r="J1296" s="23">
        <v>58.0</v>
      </c>
      <c r="K1296" s="23">
        <v>1355.0</v>
      </c>
      <c r="L1296" s="23">
        <v>11199.0</v>
      </c>
      <c r="M1296" s="23">
        <v>0.0</v>
      </c>
      <c r="N1296" s="10" t="s">
        <v>36</v>
      </c>
      <c r="O1296" s="10" t="s">
        <v>36</v>
      </c>
      <c r="P1296" s="23">
        <v>0.0</v>
      </c>
      <c r="Q1296" s="23">
        <v>0.0</v>
      </c>
      <c r="R1296" s="23">
        <v>0.0</v>
      </c>
      <c r="S1296" s="10" t="s">
        <v>36</v>
      </c>
      <c r="T1296" s="10" t="s">
        <v>36</v>
      </c>
      <c r="U1296" s="23">
        <v>1380.0</v>
      </c>
      <c r="V1296" s="10" t="s">
        <v>36</v>
      </c>
      <c r="W1296" s="5"/>
      <c r="X1296" s="27">
        <f t="shared" si="3"/>
        <v>2718</v>
      </c>
      <c r="Y1296" s="28">
        <f t="shared" si="4"/>
        <v>0.08108796296</v>
      </c>
      <c r="Z1296" s="27" t="str">
        <f t="shared" si="5"/>
        <v/>
      </c>
    </row>
    <row r="1297">
      <c r="A1297" s="23">
        <v>1294.0</v>
      </c>
      <c r="B1297" s="10" t="s">
        <v>1973</v>
      </c>
      <c r="C1297" s="18">
        <v>42886.752800925926</v>
      </c>
      <c r="D1297" s="18">
        <v>43661.671215277776</v>
      </c>
      <c r="E1297" s="10" t="s">
        <v>39</v>
      </c>
      <c r="F1297" s="23">
        <v>8.0</v>
      </c>
      <c r="G1297" s="23">
        <v>1412.0</v>
      </c>
      <c r="H1297" s="23">
        <v>51.0</v>
      </c>
      <c r="I1297" s="23">
        <v>145.0</v>
      </c>
      <c r="J1297" s="23">
        <v>6.0</v>
      </c>
      <c r="K1297" s="23">
        <v>122.0</v>
      </c>
      <c r="L1297" s="23">
        <v>12219.0</v>
      </c>
      <c r="M1297" s="23">
        <v>0.0</v>
      </c>
      <c r="N1297" s="23">
        <v>1238.0</v>
      </c>
      <c r="O1297" s="23">
        <v>230.0</v>
      </c>
      <c r="P1297" s="23">
        <v>2.0</v>
      </c>
      <c r="Q1297" s="23">
        <v>0.0</v>
      </c>
      <c r="R1297" s="23">
        <v>2.0</v>
      </c>
      <c r="S1297" s="23">
        <v>12219.0</v>
      </c>
      <c r="T1297" s="23">
        <v>0.0</v>
      </c>
      <c r="U1297" s="23">
        <v>1278.0</v>
      </c>
      <c r="V1297" s="23">
        <v>7.0</v>
      </c>
      <c r="W1297" s="5"/>
      <c r="X1297" s="27">
        <f t="shared" si="3"/>
        <v>273</v>
      </c>
      <c r="Y1297" s="28">
        <f t="shared" si="4"/>
        <v>0.1271412037</v>
      </c>
      <c r="Z1297" s="27" t="str">
        <f t="shared" si="5"/>
        <v/>
      </c>
    </row>
    <row r="1298">
      <c r="A1298" s="23">
        <v>1295.0</v>
      </c>
      <c r="B1298" s="10" t="s">
        <v>1974</v>
      </c>
      <c r="C1298" s="18">
        <v>40451.36230324074</v>
      </c>
      <c r="D1298" s="18">
        <v>43591.59633101852</v>
      </c>
      <c r="E1298" s="10" t="s">
        <v>39</v>
      </c>
      <c r="F1298" s="23">
        <v>0.0</v>
      </c>
      <c r="G1298" s="23">
        <v>1412.0</v>
      </c>
      <c r="H1298" s="23">
        <v>107.0</v>
      </c>
      <c r="I1298" s="23">
        <v>13.0</v>
      </c>
      <c r="J1298" s="23">
        <v>0.0</v>
      </c>
      <c r="K1298" s="23">
        <v>8.0</v>
      </c>
      <c r="L1298" s="23">
        <v>13842.0</v>
      </c>
      <c r="M1298" s="23">
        <v>0.0</v>
      </c>
      <c r="N1298" s="10" t="s">
        <v>36</v>
      </c>
      <c r="O1298" s="10" t="s">
        <v>36</v>
      </c>
      <c r="P1298" s="23">
        <v>0.0</v>
      </c>
      <c r="Q1298" s="23">
        <v>0.0</v>
      </c>
      <c r="R1298" s="23">
        <v>0.0</v>
      </c>
      <c r="S1298" s="10" t="s">
        <v>36</v>
      </c>
      <c r="T1298" s="10" t="s">
        <v>36</v>
      </c>
      <c r="U1298" s="23">
        <v>1022.0</v>
      </c>
      <c r="V1298" s="10" t="s">
        <v>36</v>
      </c>
      <c r="W1298" s="5"/>
      <c r="X1298" s="27">
        <f t="shared" si="3"/>
        <v>21</v>
      </c>
      <c r="Y1298" s="28">
        <f t="shared" si="4"/>
        <v>70.20202546</v>
      </c>
      <c r="Z1298" s="27" t="str">
        <f t="shared" si="5"/>
        <v/>
      </c>
    </row>
    <row r="1299">
      <c r="A1299" s="23">
        <v>1296.0</v>
      </c>
      <c r="B1299" s="10" t="s">
        <v>1975</v>
      </c>
      <c r="C1299" s="18">
        <v>41154.812951388885</v>
      </c>
      <c r="D1299" s="18">
        <v>43454.80939814815</v>
      </c>
      <c r="E1299" s="10" t="s">
        <v>35</v>
      </c>
      <c r="F1299" s="23">
        <v>0.0</v>
      </c>
      <c r="G1299" s="23">
        <v>1412.0</v>
      </c>
      <c r="H1299" s="23">
        <v>135.0</v>
      </c>
      <c r="I1299" s="23">
        <v>420.0</v>
      </c>
      <c r="J1299" s="23">
        <v>6.0</v>
      </c>
      <c r="K1299" s="23">
        <v>338.0</v>
      </c>
      <c r="L1299" s="23">
        <v>28767.0</v>
      </c>
      <c r="M1299" s="23">
        <v>0.0</v>
      </c>
      <c r="N1299" s="23">
        <v>947.0</v>
      </c>
      <c r="O1299" s="23">
        <v>245.0</v>
      </c>
      <c r="P1299" s="23">
        <v>1.0</v>
      </c>
      <c r="Q1299" s="23">
        <v>0.0</v>
      </c>
      <c r="R1299" s="23">
        <v>2.0</v>
      </c>
      <c r="S1299" s="23">
        <v>28767.0</v>
      </c>
      <c r="T1299" s="23">
        <v>0.0</v>
      </c>
      <c r="U1299" s="23">
        <v>1032.0</v>
      </c>
      <c r="V1299" s="10" t="s">
        <v>36</v>
      </c>
      <c r="W1299" s="5"/>
      <c r="X1299" s="27">
        <f t="shared" si="3"/>
        <v>764</v>
      </c>
      <c r="Y1299" s="28">
        <f t="shared" si="4"/>
        <v>206.9889583</v>
      </c>
      <c r="Z1299" s="27" t="str">
        <f t="shared" si="5"/>
        <v/>
      </c>
    </row>
    <row r="1300">
      <c r="A1300" s="23">
        <v>1297.0</v>
      </c>
      <c r="B1300" s="10" t="s">
        <v>1976</v>
      </c>
      <c r="C1300" s="18">
        <v>43459.625914351855</v>
      </c>
      <c r="D1300" s="18">
        <v>43658.40982638889</v>
      </c>
      <c r="E1300" s="10" t="s">
        <v>39</v>
      </c>
      <c r="F1300" s="23">
        <v>0.0</v>
      </c>
      <c r="G1300" s="23">
        <v>1411.0</v>
      </c>
      <c r="H1300" s="23">
        <v>155.0</v>
      </c>
      <c r="I1300" s="23">
        <v>7.0</v>
      </c>
      <c r="J1300" s="23">
        <v>0.0</v>
      </c>
      <c r="K1300" s="23">
        <v>1.0</v>
      </c>
      <c r="L1300" s="23">
        <v>8615.0</v>
      </c>
      <c r="M1300" s="23">
        <v>0.0</v>
      </c>
      <c r="N1300" s="23">
        <v>1453.0</v>
      </c>
      <c r="O1300" s="23">
        <v>132.0</v>
      </c>
      <c r="P1300" s="23">
        <v>13.0</v>
      </c>
      <c r="Q1300" s="23">
        <v>0.0</v>
      </c>
      <c r="R1300" s="23">
        <v>9.0</v>
      </c>
      <c r="S1300" s="23">
        <v>8615.0</v>
      </c>
      <c r="T1300" s="23">
        <v>0.0</v>
      </c>
      <c r="U1300" s="23">
        <v>2164.0</v>
      </c>
      <c r="V1300" s="23">
        <v>28.0</v>
      </c>
      <c r="W1300" s="5"/>
      <c r="X1300" s="27">
        <f t="shared" si="3"/>
        <v>8</v>
      </c>
      <c r="Y1300" s="28">
        <f t="shared" si="4"/>
        <v>3.388530093</v>
      </c>
      <c r="Z1300" s="27" t="str">
        <f t="shared" si="5"/>
        <v/>
      </c>
    </row>
    <row r="1301">
      <c r="A1301" s="23">
        <v>1298.0</v>
      </c>
      <c r="B1301" s="10" t="s">
        <v>1977</v>
      </c>
      <c r="C1301" s="18">
        <v>43534.556909722225</v>
      </c>
      <c r="D1301" s="18">
        <v>43661.729467592595</v>
      </c>
      <c r="E1301" s="10" t="s">
        <v>35</v>
      </c>
      <c r="F1301" s="23">
        <v>65.0</v>
      </c>
      <c r="G1301" s="23">
        <v>1411.0</v>
      </c>
      <c r="H1301" s="23">
        <v>28.0</v>
      </c>
      <c r="I1301" s="23">
        <v>712.0</v>
      </c>
      <c r="J1301" s="23">
        <v>84.0</v>
      </c>
      <c r="K1301" s="23">
        <v>547.0</v>
      </c>
      <c r="L1301" s="23">
        <v>2755.0</v>
      </c>
      <c r="M1301" s="23">
        <v>0.0</v>
      </c>
      <c r="N1301" s="23">
        <v>1321.0</v>
      </c>
      <c r="O1301" s="23">
        <v>63.0</v>
      </c>
      <c r="P1301" s="23">
        <v>27.0</v>
      </c>
      <c r="Q1301" s="23">
        <v>3.0</v>
      </c>
      <c r="R1301" s="23">
        <v>37.0</v>
      </c>
      <c r="S1301" s="23">
        <v>2755.0</v>
      </c>
      <c r="T1301" s="23">
        <v>0.0</v>
      </c>
      <c r="U1301" s="23">
        <v>1692.0</v>
      </c>
      <c r="V1301" s="23">
        <v>11.0</v>
      </c>
      <c r="W1301" s="5"/>
      <c r="X1301" s="27">
        <f t="shared" si="3"/>
        <v>1343</v>
      </c>
      <c r="Y1301" s="28">
        <f t="shared" si="4"/>
        <v>0.06888888888</v>
      </c>
      <c r="Z1301" s="27" t="str">
        <f t="shared" si="5"/>
        <v/>
      </c>
    </row>
    <row r="1302">
      <c r="A1302" s="23">
        <v>1299.0</v>
      </c>
      <c r="B1302" s="10" t="s">
        <v>1978</v>
      </c>
      <c r="C1302" s="18">
        <v>43616.14958333333</v>
      </c>
      <c r="D1302" s="18">
        <v>43661.59012731481</v>
      </c>
      <c r="E1302" s="10" t="s">
        <v>39</v>
      </c>
      <c r="F1302" s="23">
        <v>6.0</v>
      </c>
      <c r="G1302" s="23">
        <v>1409.0</v>
      </c>
      <c r="H1302" s="23">
        <v>60.0</v>
      </c>
      <c r="I1302" s="23">
        <v>230.0</v>
      </c>
      <c r="J1302" s="23">
        <v>38.0</v>
      </c>
      <c r="K1302" s="23">
        <v>222.0</v>
      </c>
      <c r="L1302" s="23">
        <v>21816.0</v>
      </c>
      <c r="M1302" s="23">
        <v>8.0</v>
      </c>
      <c r="N1302" s="23">
        <v>1465.0</v>
      </c>
      <c r="O1302" s="23">
        <v>169.0</v>
      </c>
      <c r="P1302" s="23">
        <v>3.0</v>
      </c>
      <c r="Q1302" s="23">
        <v>0.0</v>
      </c>
      <c r="R1302" s="23">
        <v>5.0</v>
      </c>
      <c r="S1302" s="23">
        <v>21816.0</v>
      </c>
      <c r="T1302" s="23">
        <v>8.0</v>
      </c>
      <c r="U1302" s="23">
        <v>1361.0</v>
      </c>
      <c r="V1302" s="23">
        <v>14.0</v>
      </c>
      <c r="W1302" s="5"/>
      <c r="X1302" s="27">
        <f t="shared" si="3"/>
        <v>490</v>
      </c>
      <c r="Y1302" s="28">
        <f t="shared" si="4"/>
        <v>0.2082291667</v>
      </c>
      <c r="Z1302" s="27" t="str">
        <f t="shared" si="5"/>
        <v/>
      </c>
    </row>
    <row r="1303">
      <c r="A1303" s="23">
        <v>1300.0</v>
      </c>
      <c r="B1303" s="10" t="s">
        <v>1979</v>
      </c>
      <c r="C1303" s="18">
        <v>43527.64325231482</v>
      </c>
      <c r="D1303" s="18">
        <v>43661.76320601852</v>
      </c>
      <c r="E1303" s="10" t="s">
        <v>39</v>
      </c>
      <c r="F1303" s="23">
        <v>8.0</v>
      </c>
      <c r="G1303" s="23">
        <v>1409.0</v>
      </c>
      <c r="H1303" s="23">
        <v>55.0</v>
      </c>
      <c r="I1303" s="23">
        <v>66.0</v>
      </c>
      <c r="J1303" s="23">
        <v>3.0</v>
      </c>
      <c r="K1303" s="23">
        <v>46.0</v>
      </c>
      <c r="L1303" s="23">
        <v>17629.0</v>
      </c>
      <c r="M1303" s="23">
        <v>0.0</v>
      </c>
      <c r="N1303" s="10" t="s">
        <v>36</v>
      </c>
      <c r="O1303" s="10" t="s">
        <v>36</v>
      </c>
      <c r="P1303" s="23">
        <v>0.0</v>
      </c>
      <c r="Q1303" s="23">
        <v>0.0</v>
      </c>
      <c r="R1303" s="23">
        <v>0.0</v>
      </c>
      <c r="S1303" s="10" t="s">
        <v>36</v>
      </c>
      <c r="T1303" s="10" t="s">
        <v>36</v>
      </c>
      <c r="U1303" s="23">
        <v>1406.0</v>
      </c>
      <c r="V1303" s="23">
        <v>16.0</v>
      </c>
      <c r="W1303" s="5"/>
      <c r="X1303" s="27">
        <f t="shared" si="3"/>
        <v>115</v>
      </c>
      <c r="Y1303" s="28">
        <f t="shared" si="4"/>
        <v>0.03515046296</v>
      </c>
      <c r="Z1303" s="27" t="str">
        <f t="shared" si="5"/>
        <v/>
      </c>
    </row>
    <row r="1304">
      <c r="A1304" s="23">
        <v>1301.0</v>
      </c>
      <c r="B1304" s="10" t="s">
        <v>1980</v>
      </c>
      <c r="C1304" s="18">
        <v>42990.56275462963</v>
      </c>
      <c r="D1304" s="18">
        <v>43661.398518518516</v>
      </c>
      <c r="E1304" s="10" t="s">
        <v>39</v>
      </c>
      <c r="F1304" s="23">
        <v>2.0</v>
      </c>
      <c r="G1304" s="23">
        <v>1409.0</v>
      </c>
      <c r="H1304" s="23">
        <v>90.0</v>
      </c>
      <c r="I1304" s="23">
        <v>262.0</v>
      </c>
      <c r="J1304" s="23">
        <v>15.0</v>
      </c>
      <c r="K1304" s="23">
        <v>246.0</v>
      </c>
      <c r="L1304" s="23">
        <v>39516.0</v>
      </c>
      <c r="M1304" s="23">
        <v>33.33</v>
      </c>
      <c r="N1304" s="10" t="s">
        <v>36</v>
      </c>
      <c r="O1304" s="10" t="s">
        <v>36</v>
      </c>
      <c r="P1304" s="23">
        <v>0.0</v>
      </c>
      <c r="Q1304" s="23">
        <v>0.0</v>
      </c>
      <c r="R1304" s="23">
        <v>0.0</v>
      </c>
      <c r="S1304" s="10" t="s">
        <v>36</v>
      </c>
      <c r="T1304" s="10" t="s">
        <v>36</v>
      </c>
      <c r="U1304" s="23">
        <v>1585.0</v>
      </c>
      <c r="V1304" s="23">
        <v>16.0</v>
      </c>
      <c r="W1304" s="5"/>
      <c r="X1304" s="27">
        <f t="shared" si="3"/>
        <v>523</v>
      </c>
      <c r="Y1304" s="28">
        <f t="shared" si="4"/>
        <v>0.399837963</v>
      </c>
      <c r="Z1304" s="27" t="str">
        <f t="shared" si="5"/>
        <v/>
      </c>
    </row>
    <row r="1305">
      <c r="A1305" s="23">
        <v>1302.0</v>
      </c>
      <c r="B1305" s="10" t="s">
        <v>58</v>
      </c>
      <c r="C1305" s="18">
        <v>41883.466469907406</v>
      </c>
      <c r="D1305" s="18">
        <v>43619.80231481481</v>
      </c>
      <c r="E1305" s="10" t="s">
        <v>39</v>
      </c>
      <c r="F1305" s="23">
        <v>0.0</v>
      </c>
      <c r="G1305" s="23">
        <v>1409.0</v>
      </c>
      <c r="H1305" s="23">
        <v>98.0</v>
      </c>
      <c r="I1305" s="23">
        <v>367.0</v>
      </c>
      <c r="J1305" s="23">
        <v>19.0</v>
      </c>
      <c r="K1305" s="23">
        <v>250.0</v>
      </c>
      <c r="L1305" s="23">
        <v>8923.0</v>
      </c>
      <c r="M1305" s="23">
        <v>0.0</v>
      </c>
      <c r="N1305" s="23">
        <v>915.0</v>
      </c>
      <c r="O1305" s="23">
        <v>191.0</v>
      </c>
      <c r="P1305" s="23">
        <v>1.0</v>
      </c>
      <c r="Q1305" s="23">
        <v>0.0</v>
      </c>
      <c r="R1305" s="23">
        <v>5.0</v>
      </c>
      <c r="S1305" s="23">
        <v>8923.0</v>
      </c>
      <c r="T1305" s="23">
        <v>0.0</v>
      </c>
      <c r="U1305" s="23">
        <v>1594.0</v>
      </c>
      <c r="V1305" s="23">
        <v>19.0</v>
      </c>
      <c r="W1305" s="5"/>
      <c r="X1305" s="27">
        <f t="shared" si="3"/>
        <v>636</v>
      </c>
      <c r="Y1305" s="28">
        <f t="shared" si="4"/>
        <v>41.99604167</v>
      </c>
      <c r="Z1305" s="27" t="str">
        <f t="shared" si="5"/>
        <v>SI</v>
      </c>
    </row>
    <row r="1306">
      <c r="A1306" s="23">
        <v>1303.0</v>
      </c>
      <c r="B1306" s="10" t="s">
        <v>1981</v>
      </c>
      <c r="C1306" s="18">
        <v>42860.2959375</v>
      </c>
      <c r="D1306" s="18">
        <v>43385.77375</v>
      </c>
      <c r="E1306" s="10" t="s">
        <v>39</v>
      </c>
      <c r="F1306" s="23">
        <v>0.0</v>
      </c>
      <c r="G1306" s="23">
        <v>1409.0</v>
      </c>
      <c r="H1306" s="23">
        <v>100.0</v>
      </c>
      <c r="I1306" s="23">
        <v>67.0</v>
      </c>
      <c r="J1306" s="23">
        <v>3.0</v>
      </c>
      <c r="K1306" s="23">
        <v>60.0</v>
      </c>
      <c r="L1306" s="23">
        <v>5693.0</v>
      </c>
      <c r="M1306" s="23">
        <v>0.0</v>
      </c>
      <c r="N1306" s="10" t="s">
        <v>36</v>
      </c>
      <c r="O1306" s="10" t="s">
        <v>36</v>
      </c>
      <c r="P1306" s="23">
        <v>0.0</v>
      </c>
      <c r="Q1306" s="23">
        <v>0.0</v>
      </c>
      <c r="R1306" s="23">
        <v>0.0</v>
      </c>
      <c r="S1306" s="10" t="s">
        <v>36</v>
      </c>
      <c r="T1306" s="10" t="s">
        <v>36</v>
      </c>
      <c r="U1306" s="23">
        <v>1459.0</v>
      </c>
      <c r="V1306" s="10" t="s">
        <v>36</v>
      </c>
      <c r="W1306" s="5"/>
      <c r="X1306" s="27">
        <f t="shared" si="3"/>
        <v>130</v>
      </c>
      <c r="Y1306" s="28">
        <f t="shared" si="4"/>
        <v>276.0246065</v>
      </c>
      <c r="Z1306" s="27" t="str">
        <f t="shared" si="5"/>
        <v/>
      </c>
    </row>
    <row r="1307">
      <c r="A1307" s="23">
        <v>1304.0</v>
      </c>
      <c r="B1307" s="10" t="s">
        <v>1982</v>
      </c>
      <c r="C1307" s="18">
        <v>42913.60010416667</v>
      </c>
      <c r="D1307" s="18">
        <v>43661.538831018515</v>
      </c>
      <c r="E1307" s="10" t="s">
        <v>39</v>
      </c>
      <c r="F1307" s="23">
        <v>63.0</v>
      </c>
      <c r="G1307" s="23">
        <v>1409.0</v>
      </c>
      <c r="H1307" s="23">
        <v>39.0</v>
      </c>
      <c r="I1307" s="23">
        <v>1205.0</v>
      </c>
      <c r="J1307" s="23">
        <v>115.0</v>
      </c>
      <c r="K1307" s="23">
        <v>978.0</v>
      </c>
      <c r="L1307" s="23">
        <v>11943.0</v>
      </c>
      <c r="M1307" s="23">
        <v>0.0</v>
      </c>
      <c r="N1307" s="10" t="s">
        <v>36</v>
      </c>
      <c r="O1307" s="10" t="s">
        <v>36</v>
      </c>
      <c r="P1307" s="23">
        <v>0.0</v>
      </c>
      <c r="Q1307" s="23">
        <v>0.0</v>
      </c>
      <c r="R1307" s="23">
        <v>0.0</v>
      </c>
      <c r="S1307" s="10" t="s">
        <v>36</v>
      </c>
      <c r="T1307" s="10" t="s">
        <v>36</v>
      </c>
      <c r="U1307" s="23">
        <v>1246.0</v>
      </c>
      <c r="V1307" s="23">
        <v>21.0</v>
      </c>
      <c r="W1307" s="5"/>
      <c r="X1307" s="27">
        <f t="shared" si="3"/>
        <v>2298</v>
      </c>
      <c r="Y1307" s="28">
        <f t="shared" si="4"/>
        <v>0.259525463</v>
      </c>
      <c r="Z1307" s="27" t="str">
        <f t="shared" si="5"/>
        <v/>
      </c>
    </row>
    <row r="1308">
      <c r="A1308" s="23">
        <v>1305.0</v>
      </c>
      <c r="B1308" s="10" t="s">
        <v>1983</v>
      </c>
      <c r="C1308" s="18">
        <v>42912.25987268519</v>
      </c>
      <c r="D1308" s="18">
        <v>43342.856307870374</v>
      </c>
      <c r="E1308" s="10" t="s">
        <v>39</v>
      </c>
      <c r="F1308" s="23">
        <v>0.0</v>
      </c>
      <c r="G1308" s="23">
        <v>1408.0</v>
      </c>
      <c r="H1308" s="23">
        <v>100.0</v>
      </c>
      <c r="I1308" s="23">
        <v>132.0</v>
      </c>
      <c r="J1308" s="23">
        <v>10.0</v>
      </c>
      <c r="K1308" s="23">
        <v>79.0</v>
      </c>
      <c r="L1308" s="23">
        <v>17243.0</v>
      </c>
      <c r="M1308" s="23">
        <v>0.0</v>
      </c>
      <c r="N1308" s="23">
        <v>1353.0</v>
      </c>
      <c r="O1308" s="23">
        <v>247.0</v>
      </c>
      <c r="P1308" s="23">
        <v>1.0</v>
      </c>
      <c r="Q1308" s="23">
        <v>0.0</v>
      </c>
      <c r="R1308" s="23">
        <v>0.0</v>
      </c>
      <c r="S1308" s="23">
        <v>17243.0</v>
      </c>
      <c r="T1308" s="23">
        <v>0.0</v>
      </c>
      <c r="U1308" s="23">
        <v>1369.0</v>
      </c>
      <c r="V1308" s="10" t="s">
        <v>36</v>
      </c>
      <c r="W1308" s="5"/>
      <c r="X1308" s="27">
        <f t="shared" si="3"/>
        <v>221</v>
      </c>
      <c r="Y1308" s="28">
        <f t="shared" si="4"/>
        <v>318.9420486</v>
      </c>
      <c r="Z1308" s="27" t="str">
        <f t="shared" si="5"/>
        <v/>
      </c>
    </row>
    <row r="1309">
      <c r="A1309" s="23">
        <v>1306.0</v>
      </c>
      <c r="B1309" s="10" t="s">
        <v>1984</v>
      </c>
      <c r="C1309" s="18">
        <v>42795.46634259259</v>
      </c>
      <c r="D1309" s="18">
        <v>43661.71060185185</v>
      </c>
      <c r="E1309" s="10" t="s">
        <v>39</v>
      </c>
      <c r="F1309" s="23">
        <v>9.0</v>
      </c>
      <c r="G1309" s="23">
        <v>1407.0</v>
      </c>
      <c r="H1309" s="23">
        <v>58.0</v>
      </c>
      <c r="I1309" s="23">
        <v>463.0</v>
      </c>
      <c r="J1309" s="23">
        <v>39.0</v>
      </c>
      <c r="K1309" s="23">
        <v>460.0</v>
      </c>
      <c r="L1309" s="23">
        <v>15820.0</v>
      </c>
      <c r="M1309" s="23">
        <v>2.7</v>
      </c>
      <c r="N1309" s="23">
        <v>1097.0</v>
      </c>
      <c r="O1309" s="23">
        <v>150.0</v>
      </c>
      <c r="P1309" s="23">
        <v>4.0</v>
      </c>
      <c r="Q1309" s="23">
        <v>0.0</v>
      </c>
      <c r="R1309" s="23">
        <v>5.0</v>
      </c>
      <c r="S1309" s="23">
        <v>15820.0</v>
      </c>
      <c r="T1309" s="23">
        <v>2.7</v>
      </c>
      <c r="U1309" s="23">
        <v>1500.0</v>
      </c>
      <c r="V1309" s="23">
        <v>20.0</v>
      </c>
      <c r="W1309" s="5"/>
      <c r="X1309" s="27">
        <f t="shared" si="3"/>
        <v>962</v>
      </c>
      <c r="Y1309" s="28">
        <f t="shared" si="4"/>
        <v>0.08775462963</v>
      </c>
      <c r="Z1309" s="27" t="str">
        <f t="shared" si="5"/>
        <v/>
      </c>
    </row>
    <row r="1310">
      <c r="A1310" s="23">
        <v>1307.0</v>
      </c>
      <c r="B1310" s="10" t="s">
        <v>1985</v>
      </c>
      <c r="C1310" s="18">
        <v>43625.7446412037</v>
      </c>
      <c r="D1310" s="18">
        <v>43661.75466435185</v>
      </c>
      <c r="E1310" s="10" t="s">
        <v>39</v>
      </c>
      <c r="F1310" s="23">
        <v>25.0</v>
      </c>
      <c r="G1310" s="23">
        <v>1407.0</v>
      </c>
      <c r="H1310" s="23">
        <v>40.0</v>
      </c>
      <c r="I1310" s="23">
        <v>292.0</v>
      </c>
      <c r="J1310" s="23">
        <v>36.0</v>
      </c>
      <c r="K1310" s="23">
        <v>220.0</v>
      </c>
      <c r="L1310" s="23">
        <v>7875.0</v>
      </c>
      <c r="M1310" s="23">
        <v>3.39</v>
      </c>
      <c r="N1310" s="23">
        <v>1230.0</v>
      </c>
      <c r="O1310" s="23">
        <v>232.0</v>
      </c>
      <c r="P1310" s="23">
        <v>1.0</v>
      </c>
      <c r="Q1310" s="23">
        <v>0.0</v>
      </c>
      <c r="R1310" s="23">
        <v>1.0</v>
      </c>
      <c r="S1310" s="23">
        <v>7875.0</v>
      </c>
      <c r="T1310" s="23">
        <v>3.39</v>
      </c>
      <c r="U1310" s="23">
        <v>1644.0</v>
      </c>
      <c r="V1310" s="23">
        <v>18.0</v>
      </c>
      <c r="W1310" s="5"/>
      <c r="X1310" s="27">
        <f t="shared" si="3"/>
        <v>548</v>
      </c>
      <c r="Y1310" s="28">
        <f t="shared" si="4"/>
        <v>0.04369212963</v>
      </c>
      <c r="Z1310" s="27" t="str">
        <f t="shared" si="5"/>
        <v/>
      </c>
    </row>
    <row r="1311">
      <c r="A1311" s="23">
        <v>1308.0</v>
      </c>
      <c r="B1311" s="10" t="s">
        <v>1986</v>
      </c>
      <c r="C1311" s="18">
        <v>42811.53804398148</v>
      </c>
      <c r="D1311" s="18">
        <v>43629.31502314815</v>
      </c>
      <c r="E1311" s="10" t="s">
        <v>39</v>
      </c>
      <c r="F1311" s="23">
        <v>0.0</v>
      </c>
      <c r="G1311" s="23">
        <v>1407.0</v>
      </c>
      <c r="H1311" s="23">
        <v>77.0</v>
      </c>
      <c r="I1311" s="23">
        <v>39.0</v>
      </c>
      <c r="J1311" s="23">
        <v>2.0</v>
      </c>
      <c r="K1311" s="23">
        <v>12.0</v>
      </c>
      <c r="L1311" s="23">
        <v>36931.0</v>
      </c>
      <c r="M1311" s="23">
        <v>0.0</v>
      </c>
      <c r="N1311" s="23">
        <v>1091.0</v>
      </c>
      <c r="O1311" s="23">
        <v>213.0</v>
      </c>
      <c r="P1311" s="23">
        <v>1.0</v>
      </c>
      <c r="Q1311" s="23">
        <v>0.0</v>
      </c>
      <c r="R1311" s="23">
        <v>1.0</v>
      </c>
      <c r="S1311" s="23">
        <v>36931.0</v>
      </c>
      <c r="T1311" s="23">
        <v>0.0</v>
      </c>
      <c r="U1311" s="23">
        <v>1344.0</v>
      </c>
      <c r="V1311" s="23">
        <v>17.0</v>
      </c>
      <c r="W1311" s="5"/>
      <c r="X1311" s="27">
        <f t="shared" si="3"/>
        <v>53</v>
      </c>
      <c r="Y1311" s="28">
        <f t="shared" si="4"/>
        <v>32.48333333</v>
      </c>
      <c r="Z1311" s="27" t="str">
        <f t="shared" si="5"/>
        <v/>
      </c>
    </row>
    <row r="1312">
      <c r="A1312" s="23">
        <v>1309.0</v>
      </c>
      <c r="B1312" s="10" t="s">
        <v>1987</v>
      </c>
      <c r="C1312" s="18">
        <v>43186.32790509259</v>
      </c>
      <c r="D1312" s="18">
        <v>43661.760416666664</v>
      </c>
      <c r="E1312" s="10" t="s">
        <v>39</v>
      </c>
      <c r="F1312" s="23">
        <v>34.0</v>
      </c>
      <c r="G1312" s="23">
        <v>1406.0</v>
      </c>
      <c r="H1312" s="23">
        <v>40.0</v>
      </c>
      <c r="I1312" s="23">
        <v>468.0</v>
      </c>
      <c r="J1312" s="23">
        <v>17.0</v>
      </c>
      <c r="K1312" s="23">
        <v>343.0</v>
      </c>
      <c r="L1312" s="23">
        <v>8828.0</v>
      </c>
      <c r="M1312" s="23">
        <v>0.0</v>
      </c>
      <c r="N1312" s="23">
        <v>1208.0</v>
      </c>
      <c r="O1312" s="23">
        <v>92.0</v>
      </c>
      <c r="P1312" s="23">
        <v>30.0</v>
      </c>
      <c r="Q1312" s="23">
        <v>2.0</v>
      </c>
      <c r="R1312" s="23">
        <v>21.0</v>
      </c>
      <c r="S1312" s="23">
        <v>8828.0</v>
      </c>
      <c r="T1312" s="23">
        <v>0.0</v>
      </c>
      <c r="U1312" s="23">
        <v>1592.0</v>
      </c>
      <c r="V1312" s="23">
        <v>12.0</v>
      </c>
      <c r="W1312" s="5"/>
      <c r="X1312" s="27">
        <f t="shared" si="3"/>
        <v>828</v>
      </c>
      <c r="Y1312" s="28">
        <f t="shared" si="4"/>
        <v>0.03793981481</v>
      </c>
      <c r="Z1312" s="27" t="str">
        <f t="shared" si="5"/>
        <v/>
      </c>
    </row>
    <row r="1313">
      <c r="A1313" s="23">
        <v>1310.0</v>
      </c>
      <c r="B1313" s="10" t="s">
        <v>1988</v>
      </c>
      <c r="C1313" s="18">
        <v>42444.41134259259</v>
      </c>
      <c r="D1313" s="18">
        <v>43661.74254629629</v>
      </c>
      <c r="E1313" s="10" t="s">
        <v>35</v>
      </c>
      <c r="F1313" s="23">
        <v>11.0</v>
      </c>
      <c r="G1313" s="23">
        <v>1406.0</v>
      </c>
      <c r="H1313" s="23">
        <v>59.0</v>
      </c>
      <c r="I1313" s="23">
        <v>631.0</v>
      </c>
      <c r="J1313" s="23">
        <v>87.0</v>
      </c>
      <c r="K1313" s="23">
        <v>527.0</v>
      </c>
      <c r="L1313" s="23">
        <v>20331.0</v>
      </c>
      <c r="M1313" s="23">
        <v>3.57</v>
      </c>
      <c r="N1313" s="23">
        <v>1161.0</v>
      </c>
      <c r="O1313" s="23">
        <v>170.0</v>
      </c>
      <c r="P1313" s="23">
        <v>14.0</v>
      </c>
      <c r="Q1313" s="23">
        <v>1.0</v>
      </c>
      <c r="R1313" s="23">
        <v>19.0</v>
      </c>
      <c r="S1313" s="23">
        <v>20331.0</v>
      </c>
      <c r="T1313" s="23">
        <v>3.57</v>
      </c>
      <c r="U1313" s="23">
        <v>1441.0</v>
      </c>
      <c r="V1313" s="10" t="s">
        <v>36</v>
      </c>
      <c r="W1313" s="5"/>
      <c r="X1313" s="27">
        <f t="shared" si="3"/>
        <v>1245</v>
      </c>
      <c r="Y1313" s="28">
        <f t="shared" si="4"/>
        <v>0.05581018519</v>
      </c>
      <c r="Z1313" s="27" t="str">
        <f t="shared" si="5"/>
        <v/>
      </c>
    </row>
    <row r="1314">
      <c r="A1314" s="23">
        <v>1311.0</v>
      </c>
      <c r="B1314" s="10" t="s">
        <v>1989</v>
      </c>
      <c r="C1314" s="18">
        <v>41258.54871527778</v>
      </c>
      <c r="D1314" s="18">
        <v>43660.5184375</v>
      </c>
      <c r="E1314" s="10" t="s">
        <v>39</v>
      </c>
      <c r="F1314" s="23">
        <v>7.0</v>
      </c>
      <c r="G1314" s="23">
        <v>1405.0</v>
      </c>
      <c r="H1314" s="23">
        <v>60.0</v>
      </c>
      <c r="I1314" s="23">
        <v>1162.0</v>
      </c>
      <c r="J1314" s="23">
        <v>79.0</v>
      </c>
      <c r="K1314" s="23">
        <v>619.0</v>
      </c>
      <c r="L1314" s="23">
        <v>8992.0</v>
      </c>
      <c r="M1314" s="23">
        <v>7.41</v>
      </c>
      <c r="N1314" s="23">
        <v>1488.0</v>
      </c>
      <c r="O1314" s="23">
        <v>165.0</v>
      </c>
      <c r="P1314" s="23">
        <v>32.0</v>
      </c>
      <c r="Q1314" s="23">
        <v>2.0</v>
      </c>
      <c r="R1314" s="23">
        <v>15.0</v>
      </c>
      <c r="S1314" s="23">
        <v>8992.0</v>
      </c>
      <c r="T1314" s="23">
        <v>7.41</v>
      </c>
      <c r="U1314" s="23">
        <v>1393.0</v>
      </c>
      <c r="V1314" s="23">
        <v>16.0</v>
      </c>
      <c r="W1314" s="5"/>
      <c r="X1314" s="27">
        <f t="shared" si="3"/>
        <v>1860</v>
      </c>
      <c r="Y1314" s="28">
        <f t="shared" si="4"/>
        <v>1.279918981</v>
      </c>
      <c r="Z1314" s="27" t="str">
        <f t="shared" si="5"/>
        <v/>
      </c>
    </row>
    <row r="1315">
      <c r="A1315" s="23">
        <v>1312.0</v>
      </c>
      <c r="B1315" s="10" t="s">
        <v>1990</v>
      </c>
      <c r="C1315" s="18">
        <v>40827.24387731482</v>
      </c>
      <c r="D1315" s="18">
        <v>43598.08497685185</v>
      </c>
      <c r="E1315" s="10" t="s">
        <v>39</v>
      </c>
      <c r="F1315" s="23">
        <v>0.0</v>
      </c>
      <c r="G1315" s="23">
        <v>1405.0</v>
      </c>
      <c r="H1315" s="23">
        <v>83.0</v>
      </c>
      <c r="I1315" s="23">
        <v>246.0</v>
      </c>
      <c r="J1315" s="23">
        <v>35.0</v>
      </c>
      <c r="K1315" s="23">
        <v>267.0</v>
      </c>
      <c r="L1315" s="23">
        <v>35326.0</v>
      </c>
      <c r="M1315" s="23">
        <v>0.0</v>
      </c>
      <c r="N1315" s="23">
        <v>1141.0</v>
      </c>
      <c r="O1315" s="23">
        <v>99.0</v>
      </c>
      <c r="P1315" s="23">
        <v>4.0</v>
      </c>
      <c r="Q1315" s="23">
        <v>0.0</v>
      </c>
      <c r="R1315" s="23">
        <v>18.0</v>
      </c>
      <c r="S1315" s="23">
        <v>35326.0</v>
      </c>
      <c r="T1315" s="23">
        <v>0.0</v>
      </c>
      <c r="U1315" s="23">
        <v>1312.0</v>
      </c>
      <c r="V1315" s="23">
        <v>18.0</v>
      </c>
      <c r="W1315" s="5"/>
      <c r="X1315" s="27">
        <f t="shared" si="3"/>
        <v>548</v>
      </c>
      <c r="Y1315" s="28">
        <f t="shared" si="4"/>
        <v>63.71337963</v>
      </c>
      <c r="Z1315" s="27" t="str">
        <f t="shared" si="5"/>
        <v/>
      </c>
    </row>
    <row r="1316">
      <c r="A1316" s="23">
        <v>1313.0</v>
      </c>
      <c r="B1316" s="10" t="s">
        <v>1991</v>
      </c>
      <c r="C1316" s="18">
        <v>40360.63866898148</v>
      </c>
      <c r="D1316" s="18">
        <v>43651.292233796295</v>
      </c>
      <c r="E1316" s="10" t="s">
        <v>39</v>
      </c>
      <c r="F1316" s="23">
        <v>0.0</v>
      </c>
      <c r="G1316" s="23">
        <v>1405.0</v>
      </c>
      <c r="H1316" s="23">
        <v>67.0</v>
      </c>
      <c r="I1316" s="23">
        <v>402.0</v>
      </c>
      <c r="J1316" s="23">
        <v>61.0</v>
      </c>
      <c r="K1316" s="23">
        <v>245.0</v>
      </c>
      <c r="L1316" s="23">
        <v>17214.0</v>
      </c>
      <c r="M1316" s="23">
        <v>100.0</v>
      </c>
      <c r="N1316" s="23">
        <v>1062.0</v>
      </c>
      <c r="O1316" s="23">
        <v>140.0</v>
      </c>
      <c r="P1316" s="23">
        <v>33.0</v>
      </c>
      <c r="Q1316" s="23">
        <v>5.0</v>
      </c>
      <c r="R1316" s="23">
        <v>24.0</v>
      </c>
      <c r="S1316" s="23">
        <v>17214.0</v>
      </c>
      <c r="T1316" s="23">
        <v>100.0</v>
      </c>
      <c r="U1316" s="23">
        <v>1494.0</v>
      </c>
      <c r="V1316" s="23">
        <v>11.0</v>
      </c>
      <c r="W1316" s="5"/>
      <c r="X1316" s="27">
        <f t="shared" si="3"/>
        <v>708</v>
      </c>
      <c r="Y1316" s="28">
        <f t="shared" si="4"/>
        <v>10.50612269</v>
      </c>
      <c r="Z1316" s="27" t="str">
        <f t="shared" si="5"/>
        <v/>
      </c>
    </row>
    <row r="1317">
      <c r="A1317" s="23">
        <v>1314.0</v>
      </c>
      <c r="B1317" s="10" t="s">
        <v>1992</v>
      </c>
      <c r="C1317" s="18">
        <v>43633.67659722222</v>
      </c>
      <c r="D1317" s="18">
        <v>43661.6043287037</v>
      </c>
      <c r="E1317" s="10" t="s">
        <v>35</v>
      </c>
      <c r="F1317" s="23">
        <v>54.0</v>
      </c>
      <c r="G1317" s="23">
        <v>1404.0</v>
      </c>
      <c r="H1317" s="23">
        <v>51.0</v>
      </c>
      <c r="I1317" s="23">
        <v>1574.0</v>
      </c>
      <c r="J1317" s="23">
        <v>78.0</v>
      </c>
      <c r="K1317" s="23">
        <v>609.0</v>
      </c>
      <c r="L1317" s="23">
        <v>31756.0</v>
      </c>
      <c r="M1317" s="23">
        <v>0.0</v>
      </c>
      <c r="N1317" s="23">
        <v>1606.0</v>
      </c>
      <c r="O1317" s="23">
        <v>194.0</v>
      </c>
      <c r="P1317" s="23">
        <v>4.0</v>
      </c>
      <c r="Q1317" s="23">
        <v>0.0</v>
      </c>
      <c r="R1317" s="23">
        <v>0.0</v>
      </c>
      <c r="S1317" s="23">
        <v>31756.0</v>
      </c>
      <c r="T1317" s="23">
        <v>0.0</v>
      </c>
      <c r="U1317" s="23">
        <v>1171.0</v>
      </c>
      <c r="V1317" s="10" t="s">
        <v>36</v>
      </c>
      <c r="W1317" s="5"/>
      <c r="X1317" s="27">
        <f t="shared" si="3"/>
        <v>2261</v>
      </c>
      <c r="Y1317" s="28">
        <f t="shared" si="4"/>
        <v>0.1940277778</v>
      </c>
      <c r="Z1317" s="27" t="str">
        <f t="shared" si="5"/>
        <v/>
      </c>
    </row>
    <row r="1318">
      <c r="A1318" s="23">
        <v>1315.0</v>
      </c>
      <c r="B1318" s="10" t="s">
        <v>1993</v>
      </c>
      <c r="C1318" s="18">
        <v>42784.452673611115</v>
      </c>
      <c r="D1318" s="18">
        <v>43661.70097222222</v>
      </c>
      <c r="E1318" s="10" t="s">
        <v>35</v>
      </c>
      <c r="F1318" s="23">
        <v>42.0</v>
      </c>
      <c r="G1318" s="23">
        <v>1403.0</v>
      </c>
      <c r="H1318" s="23">
        <v>35.0</v>
      </c>
      <c r="I1318" s="23">
        <v>3698.0</v>
      </c>
      <c r="J1318" s="23">
        <v>346.0</v>
      </c>
      <c r="K1318" s="23">
        <v>3738.0</v>
      </c>
      <c r="L1318" s="23">
        <v>9227.0</v>
      </c>
      <c r="M1318" s="23">
        <v>0.0</v>
      </c>
      <c r="N1318" s="23">
        <v>1290.0</v>
      </c>
      <c r="O1318" s="23">
        <v>97.0</v>
      </c>
      <c r="P1318" s="23">
        <v>104.0</v>
      </c>
      <c r="Q1318" s="23">
        <v>8.0</v>
      </c>
      <c r="R1318" s="23">
        <v>134.0</v>
      </c>
      <c r="S1318" s="23">
        <v>9227.0</v>
      </c>
      <c r="T1318" s="23">
        <v>0.0</v>
      </c>
      <c r="U1318" s="23">
        <v>1902.0</v>
      </c>
      <c r="V1318" s="10" t="s">
        <v>36</v>
      </c>
      <c r="W1318" s="5"/>
      <c r="X1318" s="27">
        <f t="shared" si="3"/>
        <v>7782</v>
      </c>
      <c r="Y1318" s="28">
        <f t="shared" si="4"/>
        <v>0.09738425926</v>
      </c>
      <c r="Z1318" s="27" t="str">
        <f t="shared" si="5"/>
        <v/>
      </c>
    </row>
    <row r="1319">
      <c r="A1319" s="23">
        <v>1316.0</v>
      </c>
      <c r="B1319" s="10" t="s">
        <v>1994</v>
      </c>
      <c r="C1319" s="18">
        <v>42777.76855324074</v>
      </c>
      <c r="D1319" s="18">
        <v>43629.32266203704</v>
      </c>
      <c r="E1319" s="10" t="s">
        <v>39</v>
      </c>
      <c r="F1319" s="23">
        <v>0.0</v>
      </c>
      <c r="G1319" s="23">
        <v>1403.0</v>
      </c>
      <c r="H1319" s="23">
        <v>127.0</v>
      </c>
      <c r="I1319" s="23">
        <v>344.0</v>
      </c>
      <c r="J1319" s="23">
        <v>44.0</v>
      </c>
      <c r="K1319" s="23">
        <v>312.0</v>
      </c>
      <c r="L1319" s="23">
        <v>9146.0</v>
      </c>
      <c r="M1319" s="23">
        <v>0.0</v>
      </c>
      <c r="N1319" s="23">
        <v>1346.0</v>
      </c>
      <c r="O1319" s="23">
        <v>290.0</v>
      </c>
      <c r="P1319" s="23">
        <v>1.0</v>
      </c>
      <c r="Q1319" s="23">
        <v>0.0</v>
      </c>
      <c r="R1319" s="23">
        <v>0.0</v>
      </c>
      <c r="S1319" s="23">
        <v>9146.0</v>
      </c>
      <c r="T1319" s="23">
        <v>0.0</v>
      </c>
      <c r="U1319" s="23">
        <v>1535.0</v>
      </c>
      <c r="V1319" s="10" t="s">
        <v>36</v>
      </c>
      <c r="W1319" s="5"/>
      <c r="X1319" s="27">
        <f t="shared" si="3"/>
        <v>700</v>
      </c>
      <c r="Y1319" s="28">
        <f t="shared" si="4"/>
        <v>32.47569444</v>
      </c>
      <c r="Z1319" s="27" t="str">
        <f t="shared" si="5"/>
        <v/>
      </c>
    </row>
    <row r="1320">
      <c r="A1320" s="23">
        <v>1317.0</v>
      </c>
      <c r="B1320" s="10" t="s">
        <v>1995</v>
      </c>
      <c r="C1320" s="18">
        <v>43319.18355324074</v>
      </c>
      <c r="D1320" s="18">
        <v>43661.73601851852</v>
      </c>
      <c r="E1320" s="10" t="s">
        <v>39</v>
      </c>
      <c r="F1320" s="23">
        <v>0.0</v>
      </c>
      <c r="G1320" s="23">
        <v>1403.0</v>
      </c>
      <c r="H1320" s="23">
        <v>92.0</v>
      </c>
      <c r="I1320" s="23">
        <v>17.0</v>
      </c>
      <c r="J1320" s="23">
        <v>1.0</v>
      </c>
      <c r="K1320" s="23">
        <v>10.0</v>
      </c>
      <c r="L1320" s="23">
        <v>11020.0</v>
      </c>
      <c r="M1320" s="23">
        <v>50.0</v>
      </c>
      <c r="N1320" s="10" t="s">
        <v>36</v>
      </c>
      <c r="O1320" s="10" t="s">
        <v>36</v>
      </c>
      <c r="P1320" s="23">
        <v>0.0</v>
      </c>
      <c r="Q1320" s="23">
        <v>0.0</v>
      </c>
      <c r="R1320" s="23">
        <v>0.0</v>
      </c>
      <c r="S1320" s="10" t="s">
        <v>36</v>
      </c>
      <c r="T1320" s="10" t="s">
        <v>36</v>
      </c>
      <c r="U1320" s="23">
        <v>1389.0</v>
      </c>
      <c r="V1320" s="23">
        <v>13.0</v>
      </c>
      <c r="W1320" s="5"/>
      <c r="X1320" s="27">
        <f t="shared" si="3"/>
        <v>28</v>
      </c>
      <c r="Y1320" s="28">
        <f t="shared" si="4"/>
        <v>0.06233796296</v>
      </c>
      <c r="Z1320" s="27" t="str">
        <f t="shared" si="5"/>
        <v/>
      </c>
    </row>
    <row r="1321">
      <c r="A1321" s="23">
        <v>1318.0</v>
      </c>
      <c r="B1321" s="10" t="s">
        <v>1996</v>
      </c>
      <c r="C1321" s="18">
        <v>43356.567037037035</v>
      </c>
      <c r="D1321" s="18">
        <v>43657.48829861111</v>
      </c>
      <c r="E1321" s="10" t="s">
        <v>35</v>
      </c>
      <c r="F1321" s="23">
        <v>0.0</v>
      </c>
      <c r="G1321" s="23">
        <v>1402.0</v>
      </c>
      <c r="H1321" s="23">
        <v>104.0</v>
      </c>
      <c r="I1321" s="23">
        <v>8.0</v>
      </c>
      <c r="J1321" s="23">
        <v>1.0</v>
      </c>
      <c r="K1321" s="23">
        <v>14.0</v>
      </c>
      <c r="L1321" s="23">
        <v>102047.0</v>
      </c>
      <c r="M1321" s="23">
        <v>0.0</v>
      </c>
      <c r="N1321" s="10" t="s">
        <v>36</v>
      </c>
      <c r="O1321" s="10" t="s">
        <v>36</v>
      </c>
      <c r="P1321" s="23">
        <v>0.0</v>
      </c>
      <c r="Q1321" s="23">
        <v>0.0</v>
      </c>
      <c r="R1321" s="23">
        <v>0.0</v>
      </c>
      <c r="S1321" s="10" t="s">
        <v>36</v>
      </c>
      <c r="T1321" s="10" t="s">
        <v>36</v>
      </c>
      <c r="U1321" s="23">
        <v>1367.0</v>
      </c>
      <c r="V1321" s="23">
        <v>26.0</v>
      </c>
      <c r="W1321" s="5"/>
      <c r="X1321" s="27">
        <f t="shared" si="3"/>
        <v>23</v>
      </c>
      <c r="Y1321" s="28">
        <f t="shared" si="4"/>
        <v>4.31005787</v>
      </c>
      <c r="Z1321" s="27" t="str">
        <f t="shared" si="5"/>
        <v/>
      </c>
    </row>
    <row r="1322">
      <c r="A1322" s="23">
        <v>1319.0</v>
      </c>
      <c r="B1322" s="10" t="s">
        <v>1997</v>
      </c>
      <c r="C1322" s="18">
        <v>40862.266435185185</v>
      </c>
      <c r="D1322" s="18">
        <v>43661.76152777778</v>
      </c>
      <c r="E1322" s="10" t="s">
        <v>39</v>
      </c>
      <c r="F1322" s="23">
        <v>7.0</v>
      </c>
      <c r="G1322" s="23">
        <v>1402.0</v>
      </c>
      <c r="H1322" s="23">
        <v>47.0</v>
      </c>
      <c r="I1322" s="23">
        <v>1003.0</v>
      </c>
      <c r="J1322" s="23">
        <v>130.0</v>
      </c>
      <c r="K1322" s="23">
        <v>1023.0</v>
      </c>
      <c r="L1322" s="23">
        <v>3621.0</v>
      </c>
      <c r="M1322" s="23">
        <v>0.0</v>
      </c>
      <c r="N1322" s="23">
        <v>1160.0</v>
      </c>
      <c r="O1322" s="23">
        <v>183.0</v>
      </c>
      <c r="P1322" s="23">
        <v>6.0</v>
      </c>
      <c r="Q1322" s="23">
        <v>1.0</v>
      </c>
      <c r="R1322" s="23">
        <v>11.0</v>
      </c>
      <c r="S1322" s="23">
        <v>3621.0</v>
      </c>
      <c r="T1322" s="23">
        <v>0.0</v>
      </c>
      <c r="U1322" s="23">
        <v>1660.0</v>
      </c>
      <c r="V1322" s="23">
        <v>22.0</v>
      </c>
      <c r="W1322" s="5"/>
      <c r="X1322" s="27">
        <f t="shared" si="3"/>
        <v>2156</v>
      </c>
      <c r="Y1322" s="28">
        <f t="shared" si="4"/>
        <v>0.0368287037</v>
      </c>
      <c r="Z1322" s="27" t="str">
        <f t="shared" si="5"/>
        <v/>
      </c>
    </row>
    <row r="1323">
      <c r="A1323" s="23">
        <v>1320.0</v>
      </c>
      <c r="B1323" s="10" t="s">
        <v>1998</v>
      </c>
      <c r="C1323" s="18">
        <v>42839.593125</v>
      </c>
      <c r="D1323" s="18">
        <v>43661.33152777778</v>
      </c>
      <c r="E1323" s="10" t="s">
        <v>39</v>
      </c>
      <c r="F1323" s="23">
        <v>0.0</v>
      </c>
      <c r="G1323" s="23">
        <v>1401.0</v>
      </c>
      <c r="H1323" s="23">
        <v>68.0</v>
      </c>
      <c r="I1323" s="23">
        <v>99.0</v>
      </c>
      <c r="J1323" s="23">
        <v>7.0</v>
      </c>
      <c r="K1323" s="23">
        <v>121.0</v>
      </c>
      <c r="L1323" s="23">
        <v>3572.0</v>
      </c>
      <c r="M1323" s="23">
        <v>0.0</v>
      </c>
      <c r="N1323" s="23">
        <v>1022.0</v>
      </c>
      <c r="O1323" s="23">
        <v>103.0</v>
      </c>
      <c r="P1323" s="23">
        <v>24.0</v>
      </c>
      <c r="Q1323" s="23">
        <v>0.0</v>
      </c>
      <c r="R1323" s="23">
        <v>28.0</v>
      </c>
      <c r="S1323" s="23">
        <v>3572.0</v>
      </c>
      <c r="T1323" s="23">
        <v>0.0</v>
      </c>
      <c r="U1323" s="23">
        <v>1024.0</v>
      </c>
      <c r="V1323" s="23">
        <v>16.0</v>
      </c>
      <c r="W1323" s="5"/>
      <c r="X1323" s="27">
        <f t="shared" si="3"/>
        <v>227</v>
      </c>
      <c r="Y1323" s="28">
        <f t="shared" si="4"/>
        <v>0.4668287037</v>
      </c>
      <c r="Z1323" s="27" t="str">
        <f t="shared" si="5"/>
        <v/>
      </c>
    </row>
    <row r="1324">
      <c r="A1324" s="23">
        <v>1321.0</v>
      </c>
      <c r="B1324" s="10" t="s">
        <v>1999</v>
      </c>
      <c r="C1324" s="18">
        <v>43161.71053240741</v>
      </c>
      <c r="D1324" s="18">
        <v>43661.72386574074</v>
      </c>
      <c r="E1324" s="10" t="s">
        <v>39</v>
      </c>
      <c r="F1324" s="23">
        <v>16.0</v>
      </c>
      <c r="G1324" s="23">
        <v>1401.0</v>
      </c>
      <c r="H1324" s="23">
        <v>61.0</v>
      </c>
      <c r="I1324" s="23">
        <v>161.0</v>
      </c>
      <c r="J1324" s="23">
        <v>11.0</v>
      </c>
      <c r="K1324" s="23">
        <v>165.0</v>
      </c>
      <c r="L1324" s="23">
        <v>36096.0</v>
      </c>
      <c r="M1324" s="23">
        <v>4.08</v>
      </c>
      <c r="N1324" s="23">
        <v>1187.0</v>
      </c>
      <c r="O1324" s="23">
        <v>300.0</v>
      </c>
      <c r="P1324" s="23">
        <v>1.0</v>
      </c>
      <c r="Q1324" s="23">
        <v>0.0</v>
      </c>
      <c r="R1324" s="23">
        <v>1.0</v>
      </c>
      <c r="S1324" s="23">
        <v>36096.0</v>
      </c>
      <c r="T1324" s="23">
        <v>4.08</v>
      </c>
      <c r="U1324" s="23">
        <v>1551.0</v>
      </c>
      <c r="V1324" s="23">
        <v>18.0</v>
      </c>
      <c r="W1324" s="5"/>
      <c r="X1324" s="27">
        <f t="shared" si="3"/>
        <v>337</v>
      </c>
      <c r="Y1324" s="28">
        <f t="shared" si="4"/>
        <v>0.07449074074</v>
      </c>
      <c r="Z1324" s="27" t="str">
        <f t="shared" si="5"/>
        <v/>
      </c>
    </row>
    <row r="1325">
      <c r="A1325" s="23">
        <v>1322.0</v>
      </c>
      <c r="B1325" s="10" t="s">
        <v>2000</v>
      </c>
      <c r="C1325" s="18">
        <v>42928.663935185185</v>
      </c>
      <c r="D1325" s="18">
        <v>43661.75659722222</v>
      </c>
      <c r="E1325" s="10" t="s">
        <v>39</v>
      </c>
      <c r="F1325" s="23">
        <v>1.0</v>
      </c>
      <c r="G1325" s="23">
        <v>1401.0</v>
      </c>
      <c r="H1325" s="23">
        <v>97.0</v>
      </c>
      <c r="I1325" s="23">
        <v>29.0</v>
      </c>
      <c r="J1325" s="23">
        <v>3.0</v>
      </c>
      <c r="K1325" s="23">
        <v>36.0</v>
      </c>
      <c r="L1325" s="23">
        <v>17815.0</v>
      </c>
      <c r="M1325" s="23">
        <v>0.0</v>
      </c>
      <c r="N1325" s="23">
        <v>1238.0</v>
      </c>
      <c r="O1325" s="23">
        <v>153.0</v>
      </c>
      <c r="P1325" s="23">
        <v>6.0</v>
      </c>
      <c r="Q1325" s="23">
        <v>0.0</v>
      </c>
      <c r="R1325" s="23">
        <v>2.0</v>
      </c>
      <c r="S1325" s="23">
        <v>17815.0</v>
      </c>
      <c r="T1325" s="23">
        <v>0.0</v>
      </c>
      <c r="U1325" s="23">
        <v>1377.0</v>
      </c>
      <c r="V1325" s="10" t="s">
        <v>36</v>
      </c>
      <c r="W1325" s="5"/>
      <c r="X1325" s="27">
        <f t="shared" si="3"/>
        <v>68</v>
      </c>
      <c r="Y1325" s="28">
        <f t="shared" si="4"/>
        <v>0.04175925926</v>
      </c>
      <c r="Z1325" s="27" t="str">
        <f t="shared" si="5"/>
        <v/>
      </c>
    </row>
    <row r="1326">
      <c r="A1326" s="23">
        <v>1323.0</v>
      </c>
      <c r="B1326" s="10" t="s">
        <v>2001</v>
      </c>
      <c r="C1326" s="18">
        <v>40221.317777777775</v>
      </c>
      <c r="D1326" s="18">
        <v>43661.67201388889</v>
      </c>
      <c r="E1326" s="10" t="s">
        <v>39</v>
      </c>
      <c r="F1326" s="23">
        <v>0.0</v>
      </c>
      <c r="G1326" s="23">
        <v>1401.0</v>
      </c>
      <c r="H1326" s="23">
        <v>94.0</v>
      </c>
      <c r="I1326" s="23">
        <v>57.0</v>
      </c>
      <c r="J1326" s="23">
        <v>3.0</v>
      </c>
      <c r="K1326" s="23">
        <v>87.0</v>
      </c>
      <c r="L1326" s="23">
        <v>43909.0</v>
      </c>
      <c r="M1326" s="23">
        <v>0.0</v>
      </c>
      <c r="N1326" s="23">
        <v>800.0</v>
      </c>
      <c r="O1326" s="23">
        <v>284.0</v>
      </c>
      <c r="P1326" s="23">
        <v>0.0</v>
      </c>
      <c r="Q1326" s="23">
        <v>0.0</v>
      </c>
      <c r="R1326" s="23">
        <v>1.0</v>
      </c>
      <c r="S1326" s="23">
        <v>43909.0</v>
      </c>
      <c r="T1326" s="23">
        <v>0.0</v>
      </c>
      <c r="U1326" s="23">
        <v>1134.0</v>
      </c>
      <c r="V1326" s="10" t="s">
        <v>36</v>
      </c>
      <c r="W1326" s="5"/>
      <c r="X1326" s="27">
        <f t="shared" si="3"/>
        <v>147</v>
      </c>
      <c r="Y1326" s="28">
        <f t="shared" si="4"/>
        <v>0.1263425926</v>
      </c>
      <c r="Z1326" s="27" t="str">
        <f t="shared" si="5"/>
        <v/>
      </c>
    </row>
    <row r="1327">
      <c r="A1327" s="23">
        <v>1324.0</v>
      </c>
      <c r="B1327" s="10" t="s">
        <v>2002</v>
      </c>
      <c r="C1327" s="18">
        <v>43403.172847222224</v>
      </c>
      <c r="D1327" s="18">
        <v>43627.338125</v>
      </c>
      <c r="E1327" s="10" t="s">
        <v>39</v>
      </c>
      <c r="F1327" s="23">
        <v>0.0</v>
      </c>
      <c r="G1327" s="23">
        <v>1401.0</v>
      </c>
      <c r="H1327" s="23">
        <v>66.0</v>
      </c>
      <c r="I1327" s="23">
        <v>87.0</v>
      </c>
      <c r="J1327" s="23">
        <v>4.0</v>
      </c>
      <c r="K1327" s="23">
        <v>50.0</v>
      </c>
      <c r="L1327" s="23">
        <v>11523.0</v>
      </c>
      <c r="M1327" s="23">
        <v>0.0</v>
      </c>
      <c r="N1327" s="10" t="s">
        <v>36</v>
      </c>
      <c r="O1327" s="10" t="s">
        <v>36</v>
      </c>
      <c r="P1327" s="23">
        <v>0.0</v>
      </c>
      <c r="Q1327" s="23">
        <v>0.0</v>
      </c>
      <c r="R1327" s="23">
        <v>0.0</v>
      </c>
      <c r="S1327" s="10" t="s">
        <v>36</v>
      </c>
      <c r="T1327" s="10" t="s">
        <v>36</v>
      </c>
      <c r="U1327" s="23">
        <v>1619.0</v>
      </c>
      <c r="V1327" s="10" t="s">
        <v>36</v>
      </c>
      <c r="W1327" s="5"/>
      <c r="X1327" s="27">
        <f t="shared" si="3"/>
        <v>141</v>
      </c>
      <c r="Y1327" s="28">
        <f t="shared" si="4"/>
        <v>34.46023148</v>
      </c>
      <c r="Z1327" s="27" t="str">
        <f t="shared" si="5"/>
        <v/>
      </c>
    </row>
    <row r="1328">
      <c r="A1328" s="23">
        <v>1325.0</v>
      </c>
      <c r="B1328" s="10" t="s">
        <v>2003</v>
      </c>
      <c r="C1328" s="18">
        <v>43414.86399305556</v>
      </c>
      <c r="D1328" s="18">
        <v>43661.78050925926</v>
      </c>
      <c r="E1328" s="10" t="s">
        <v>39</v>
      </c>
      <c r="F1328" s="23">
        <v>0.0</v>
      </c>
      <c r="G1328" s="23">
        <v>1400.0</v>
      </c>
      <c r="H1328" s="23">
        <v>65.0</v>
      </c>
      <c r="I1328" s="23">
        <v>26.0</v>
      </c>
      <c r="J1328" s="23">
        <v>3.0</v>
      </c>
      <c r="K1328" s="23">
        <v>32.0</v>
      </c>
      <c r="L1328" s="23">
        <v>47726.0</v>
      </c>
      <c r="M1328" s="23">
        <v>0.0</v>
      </c>
      <c r="N1328" s="23">
        <v>916.0</v>
      </c>
      <c r="O1328" s="23">
        <v>238.0</v>
      </c>
      <c r="P1328" s="23">
        <v>1.0</v>
      </c>
      <c r="Q1328" s="23">
        <v>0.0</v>
      </c>
      <c r="R1328" s="23">
        <v>5.0</v>
      </c>
      <c r="S1328" s="23">
        <v>47726.0</v>
      </c>
      <c r="T1328" s="23">
        <v>0.0</v>
      </c>
      <c r="U1328" s="23">
        <v>987.0</v>
      </c>
      <c r="V1328" s="10" t="s">
        <v>36</v>
      </c>
      <c r="W1328" s="5"/>
      <c r="X1328" s="27">
        <f t="shared" si="3"/>
        <v>61</v>
      </c>
      <c r="Y1328" s="28">
        <f t="shared" si="4"/>
        <v>0.01784722222</v>
      </c>
      <c r="Z1328" s="27" t="str">
        <f t="shared" si="5"/>
        <v/>
      </c>
    </row>
    <row r="1329">
      <c r="A1329" s="23">
        <v>1326.0</v>
      </c>
      <c r="B1329" s="10" t="s">
        <v>2004</v>
      </c>
      <c r="C1329" s="18">
        <v>41715.2928125</v>
      </c>
      <c r="D1329" s="18">
        <v>43661.7178587963</v>
      </c>
      <c r="E1329" s="10" t="s">
        <v>39</v>
      </c>
      <c r="F1329" s="23">
        <v>2.0</v>
      </c>
      <c r="G1329" s="23">
        <v>1400.0</v>
      </c>
      <c r="H1329" s="23">
        <v>53.0</v>
      </c>
      <c r="I1329" s="23">
        <v>451.0</v>
      </c>
      <c r="J1329" s="23">
        <v>27.0</v>
      </c>
      <c r="K1329" s="23">
        <v>366.0</v>
      </c>
      <c r="L1329" s="23">
        <v>6417.0</v>
      </c>
      <c r="M1329" s="23">
        <v>0.0</v>
      </c>
      <c r="N1329" s="23">
        <v>1272.0</v>
      </c>
      <c r="O1329" s="23">
        <v>144.0</v>
      </c>
      <c r="P1329" s="23">
        <v>29.0</v>
      </c>
      <c r="Q1329" s="23">
        <v>2.0</v>
      </c>
      <c r="R1329" s="23">
        <v>41.0</v>
      </c>
      <c r="S1329" s="23">
        <v>6417.0</v>
      </c>
      <c r="T1329" s="23">
        <v>0.0</v>
      </c>
      <c r="U1329" s="23">
        <v>1456.0</v>
      </c>
      <c r="V1329" s="10" t="s">
        <v>36</v>
      </c>
      <c r="W1329" s="5"/>
      <c r="X1329" s="27">
        <f t="shared" si="3"/>
        <v>844</v>
      </c>
      <c r="Y1329" s="28">
        <f t="shared" si="4"/>
        <v>0.08049768518</v>
      </c>
      <c r="Z1329" s="27" t="str">
        <f t="shared" si="5"/>
        <v/>
      </c>
    </row>
    <row r="1330">
      <c r="A1330" s="23">
        <v>1327.0</v>
      </c>
      <c r="B1330" s="10" t="s">
        <v>2005</v>
      </c>
      <c r="C1330" s="18">
        <v>41795.61898148148</v>
      </c>
      <c r="D1330" s="18">
        <v>43536.35868055555</v>
      </c>
      <c r="E1330" s="10" t="s">
        <v>35</v>
      </c>
      <c r="F1330" s="23">
        <v>0.0</v>
      </c>
      <c r="G1330" s="23">
        <v>1400.0</v>
      </c>
      <c r="H1330" s="23">
        <v>127.0</v>
      </c>
      <c r="I1330" s="23">
        <v>29.0</v>
      </c>
      <c r="J1330" s="23">
        <v>0.0</v>
      </c>
      <c r="K1330" s="23">
        <v>40.0</v>
      </c>
      <c r="L1330" s="23">
        <v>105137.0</v>
      </c>
      <c r="M1330" s="23">
        <v>0.0</v>
      </c>
      <c r="N1330" s="10" t="s">
        <v>36</v>
      </c>
      <c r="O1330" s="10" t="s">
        <v>36</v>
      </c>
      <c r="P1330" s="23">
        <v>0.0</v>
      </c>
      <c r="Q1330" s="23">
        <v>0.0</v>
      </c>
      <c r="R1330" s="23">
        <v>0.0</v>
      </c>
      <c r="S1330" s="10" t="s">
        <v>36</v>
      </c>
      <c r="T1330" s="10" t="s">
        <v>36</v>
      </c>
      <c r="U1330" s="23">
        <v>1486.0</v>
      </c>
      <c r="V1330" s="10" t="s">
        <v>36</v>
      </c>
      <c r="W1330" s="5"/>
      <c r="X1330" s="27">
        <f t="shared" si="3"/>
        <v>69</v>
      </c>
      <c r="Y1330" s="28">
        <f t="shared" si="4"/>
        <v>125.4396759</v>
      </c>
      <c r="Z1330" s="27" t="str">
        <f t="shared" si="5"/>
        <v/>
      </c>
    </row>
    <row r="1331">
      <c r="A1331" s="23">
        <v>1328.0</v>
      </c>
      <c r="B1331" s="10" t="s">
        <v>2006</v>
      </c>
      <c r="C1331" s="18">
        <v>42855.33321759259</v>
      </c>
      <c r="D1331" s="18">
        <v>43661.73017361111</v>
      </c>
      <c r="E1331" s="10" t="s">
        <v>39</v>
      </c>
      <c r="F1331" s="23">
        <v>3.0</v>
      </c>
      <c r="G1331" s="23">
        <v>1399.0</v>
      </c>
      <c r="H1331" s="23">
        <v>73.0</v>
      </c>
      <c r="I1331" s="23">
        <v>416.0</v>
      </c>
      <c r="J1331" s="23">
        <v>22.0</v>
      </c>
      <c r="K1331" s="23">
        <v>362.0</v>
      </c>
      <c r="L1331" s="23">
        <v>13264.0</v>
      </c>
      <c r="M1331" s="23">
        <v>0.0</v>
      </c>
      <c r="N1331" s="23">
        <v>800.0</v>
      </c>
      <c r="O1331" s="23">
        <v>350.0</v>
      </c>
      <c r="P1331" s="23">
        <v>0.0</v>
      </c>
      <c r="Q1331" s="23">
        <v>0.0</v>
      </c>
      <c r="R1331" s="23">
        <v>2.0</v>
      </c>
      <c r="S1331" s="23">
        <v>13264.0</v>
      </c>
      <c r="T1331" s="23">
        <v>0.0</v>
      </c>
      <c r="U1331" s="23">
        <v>1069.0</v>
      </c>
      <c r="V1331" s="10" t="s">
        <v>36</v>
      </c>
      <c r="W1331" s="5"/>
      <c r="X1331" s="27">
        <f t="shared" si="3"/>
        <v>800</v>
      </c>
      <c r="Y1331" s="28">
        <f t="shared" si="4"/>
        <v>0.06818287037</v>
      </c>
      <c r="Z1331" s="27" t="str">
        <f t="shared" si="5"/>
        <v/>
      </c>
    </row>
    <row r="1332">
      <c r="A1332" s="23">
        <v>1329.0</v>
      </c>
      <c r="B1332" s="10" t="s">
        <v>2007</v>
      </c>
      <c r="C1332" s="18">
        <v>42788.74252314815</v>
      </c>
      <c r="D1332" s="18">
        <v>43661.11869212963</v>
      </c>
      <c r="E1332" s="10" t="s">
        <v>39</v>
      </c>
      <c r="F1332" s="23">
        <v>0.0</v>
      </c>
      <c r="G1332" s="23">
        <v>1399.0</v>
      </c>
      <c r="H1332" s="23">
        <v>70.0</v>
      </c>
      <c r="I1332" s="23">
        <v>439.0</v>
      </c>
      <c r="J1332" s="23">
        <v>52.0</v>
      </c>
      <c r="K1332" s="23">
        <v>337.0</v>
      </c>
      <c r="L1332" s="23">
        <v>15477.0</v>
      </c>
      <c r="M1332" s="23">
        <v>25.0</v>
      </c>
      <c r="N1332" s="23">
        <v>1239.0</v>
      </c>
      <c r="O1332" s="23">
        <v>145.0</v>
      </c>
      <c r="P1332" s="23">
        <v>11.0</v>
      </c>
      <c r="Q1332" s="23">
        <v>0.0</v>
      </c>
      <c r="R1332" s="23">
        <v>9.0</v>
      </c>
      <c r="S1332" s="23">
        <v>15477.0</v>
      </c>
      <c r="T1332" s="23">
        <v>25.0</v>
      </c>
      <c r="U1332" s="23">
        <v>1287.0</v>
      </c>
      <c r="V1332" s="10" t="s">
        <v>36</v>
      </c>
      <c r="W1332" s="5"/>
      <c r="X1332" s="27">
        <f t="shared" si="3"/>
        <v>828</v>
      </c>
      <c r="Y1332" s="28">
        <f t="shared" si="4"/>
        <v>0.6796643518</v>
      </c>
      <c r="Z1332" s="27" t="str">
        <f t="shared" si="5"/>
        <v/>
      </c>
    </row>
    <row r="1333">
      <c r="A1333" s="23">
        <v>1330.0</v>
      </c>
      <c r="B1333" s="10" t="s">
        <v>2008</v>
      </c>
      <c r="C1333" s="18">
        <v>42850.26478009259</v>
      </c>
      <c r="D1333" s="18">
        <v>43660.29854166666</v>
      </c>
      <c r="E1333" s="10" t="s">
        <v>39</v>
      </c>
      <c r="F1333" s="23">
        <v>0.0</v>
      </c>
      <c r="G1333" s="23">
        <v>1399.0</v>
      </c>
      <c r="H1333" s="23">
        <v>100.0</v>
      </c>
      <c r="I1333" s="23">
        <v>48.0</v>
      </c>
      <c r="J1333" s="23">
        <v>3.0</v>
      </c>
      <c r="K1333" s="23">
        <v>18.0</v>
      </c>
      <c r="L1333" s="23">
        <v>13294.0</v>
      </c>
      <c r="M1333" s="23">
        <v>0.0</v>
      </c>
      <c r="N1333" s="10" t="s">
        <v>36</v>
      </c>
      <c r="O1333" s="10" t="s">
        <v>36</v>
      </c>
      <c r="P1333" s="23">
        <v>0.0</v>
      </c>
      <c r="Q1333" s="23">
        <v>0.0</v>
      </c>
      <c r="R1333" s="23">
        <v>0.0</v>
      </c>
      <c r="S1333" s="10" t="s">
        <v>36</v>
      </c>
      <c r="T1333" s="10" t="s">
        <v>36</v>
      </c>
      <c r="U1333" s="23">
        <v>2076.0</v>
      </c>
      <c r="V1333" s="23">
        <v>21.0</v>
      </c>
      <c r="W1333" s="5"/>
      <c r="X1333" s="27">
        <f t="shared" si="3"/>
        <v>69</v>
      </c>
      <c r="Y1333" s="28">
        <f t="shared" si="4"/>
        <v>1.499814815</v>
      </c>
      <c r="Z1333" s="27" t="str">
        <f t="shared" si="5"/>
        <v/>
      </c>
    </row>
    <row r="1334">
      <c r="A1334" s="23">
        <v>1331.0</v>
      </c>
      <c r="B1334" s="10" t="s">
        <v>2009</v>
      </c>
      <c r="C1334" s="18">
        <v>41029.32237268519</v>
      </c>
      <c r="D1334" s="18">
        <v>43661.47002314815</v>
      </c>
      <c r="E1334" s="10" t="s">
        <v>39</v>
      </c>
      <c r="F1334" s="23">
        <v>2.0</v>
      </c>
      <c r="G1334" s="23">
        <v>1398.0</v>
      </c>
      <c r="H1334" s="23">
        <v>60.0</v>
      </c>
      <c r="I1334" s="23">
        <v>755.0</v>
      </c>
      <c r="J1334" s="23">
        <v>33.0</v>
      </c>
      <c r="K1334" s="23">
        <v>542.0</v>
      </c>
      <c r="L1334" s="23">
        <v>31879.0</v>
      </c>
      <c r="M1334" s="23">
        <v>11.11</v>
      </c>
      <c r="N1334" s="23">
        <v>1257.0</v>
      </c>
      <c r="O1334" s="23">
        <v>89.0</v>
      </c>
      <c r="P1334" s="23">
        <v>298.0</v>
      </c>
      <c r="Q1334" s="23">
        <v>11.0</v>
      </c>
      <c r="R1334" s="23">
        <v>140.0</v>
      </c>
      <c r="S1334" s="23">
        <v>31879.0</v>
      </c>
      <c r="T1334" s="23">
        <v>11.11</v>
      </c>
      <c r="U1334" s="23">
        <v>1734.0</v>
      </c>
      <c r="V1334" s="10" t="s">
        <v>36</v>
      </c>
      <c r="W1334" s="5"/>
      <c r="X1334" s="27">
        <f t="shared" si="3"/>
        <v>1330</v>
      </c>
      <c r="Y1334" s="28">
        <f t="shared" si="4"/>
        <v>0.3283333333</v>
      </c>
      <c r="Z1334" s="27" t="str">
        <f t="shared" si="5"/>
        <v/>
      </c>
    </row>
    <row r="1335">
      <c r="A1335" s="23">
        <v>1332.0</v>
      </c>
      <c r="B1335" s="10" t="s">
        <v>2010</v>
      </c>
      <c r="C1335" s="18">
        <v>42820.75460648148</v>
      </c>
      <c r="D1335" s="18">
        <v>43631.786770833336</v>
      </c>
      <c r="E1335" s="10" t="s">
        <v>39</v>
      </c>
      <c r="F1335" s="23">
        <v>0.0</v>
      </c>
      <c r="G1335" s="23">
        <v>1398.0</v>
      </c>
      <c r="H1335" s="23">
        <v>103.0</v>
      </c>
      <c r="I1335" s="23">
        <v>144.0</v>
      </c>
      <c r="J1335" s="23">
        <v>27.0</v>
      </c>
      <c r="K1335" s="23">
        <v>102.0</v>
      </c>
      <c r="L1335" s="23">
        <v>14697.0</v>
      </c>
      <c r="M1335" s="23">
        <v>0.0</v>
      </c>
      <c r="N1335" s="23">
        <v>743.0</v>
      </c>
      <c r="O1335" s="23">
        <v>293.0</v>
      </c>
      <c r="P1335" s="23">
        <v>0.0</v>
      </c>
      <c r="Q1335" s="23">
        <v>0.0</v>
      </c>
      <c r="R1335" s="23">
        <v>4.0</v>
      </c>
      <c r="S1335" s="23">
        <v>14697.0</v>
      </c>
      <c r="T1335" s="23">
        <v>0.0</v>
      </c>
      <c r="U1335" s="23">
        <v>1315.0</v>
      </c>
      <c r="V1335" s="23">
        <v>8.0</v>
      </c>
      <c r="W1335" s="5"/>
      <c r="X1335" s="27">
        <f t="shared" si="3"/>
        <v>273</v>
      </c>
      <c r="Y1335" s="28">
        <f t="shared" si="4"/>
        <v>30.01158565</v>
      </c>
      <c r="Z1335" s="27" t="str">
        <f t="shared" si="5"/>
        <v/>
      </c>
    </row>
    <row r="1336">
      <c r="A1336" s="23">
        <v>1333.0</v>
      </c>
      <c r="B1336" s="10" t="s">
        <v>2011</v>
      </c>
      <c r="C1336" s="18">
        <v>40022.56150462963</v>
      </c>
      <c r="D1336" s="18">
        <v>43661.745729166665</v>
      </c>
      <c r="E1336" s="10" t="s">
        <v>39</v>
      </c>
      <c r="F1336" s="23">
        <v>5.0</v>
      </c>
      <c r="G1336" s="23">
        <v>1398.0</v>
      </c>
      <c r="H1336" s="23">
        <v>54.0</v>
      </c>
      <c r="I1336" s="23">
        <v>74.0</v>
      </c>
      <c r="J1336" s="23">
        <v>13.0</v>
      </c>
      <c r="K1336" s="23">
        <v>154.0</v>
      </c>
      <c r="L1336" s="23">
        <v>13860.0</v>
      </c>
      <c r="M1336" s="23">
        <v>16.36</v>
      </c>
      <c r="N1336" s="23">
        <v>1006.0</v>
      </c>
      <c r="O1336" s="23">
        <v>252.0</v>
      </c>
      <c r="P1336" s="23">
        <v>0.0</v>
      </c>
      <c r="Q1336" s="23">
        <v>0.0</v>
      </c>
      <c r="R1336" s="23">
        <v>1.0</v>
      </c>
      <c r="S1336" s="23">
        <v>13860.0</v>
      </c>
      <c r="T1336" s="23">
        <v>16.36</v>
      </c>
      <c r="U1336" s="23">
        <v>1375.0</v>
      </c>
      <c r="V1336" s="10" t="s">
        <v>36</v>
      </c>
      <c r="W1336" s="5"/>
      <c r="X1336" s="27">
        <f t="shared" si="3"/>
        <v>241</v>
      </c>
      <c r="Y1336" s="28">
        <f t="shared" si="4"/>
        <v>0.05262731481</v>
      </c>
      <c r="Z1336" s="27" t="str">
        <f t="shared" si="5"/>
        <v/>
      </c>
    </row>
    <row r="1337">
      <c r="A1337" s="23">
        <v>1334.0</v>
      </c>
      <c r="B1337" s="10" t="s">
        <v>2012</v>
      </c>
      <c r="C1337" s="18">
        <v>42880.17741898148</v>
      </c>
      <c r="D1337" s="18">
        <v>43661.66023148148</v>
      </c>
      <c r="E1337" s="10" t="s">
        <v>39</v>
      </c>
      <c r="F1337" s="23">
        <v>0.0</v>
      </c>
      <c r="G1337" s="23">
        <v>1397.0</v>
      </c>
      <c r="H1337" s="23">
        <v>69.0</v>
      </c>
      <c r="I1337" s="23">
        <v>137.0</v>
      </c>
      <c r="J1337" s="23">
        <v>11.0</v>
      </c>
      <c r="K1337" s="23">
        <v>109.0</v>
      </c>
      <c r="L1337" s="23">
        <v>3810.0</v>
      </c>
      <c r="M1337" s="23">
        <v>0.0</v>
      </c>
      <c r="N1337" s="23">
        <v>978.0</v>
      </c>
      <c r="O1337" s="23">
        <v>147.0</v>
      </c>
      <c r="P1337" s="23">
        <v>4.0</v>
      </c>
      <c r="Q1337" s="23">
        <v>1.0</v>
      </c>
      <c r="R1337" s="23">
        <v>5.0</v>
      </c>
      <c r="S1337" s="23">
        <v>3810.0</v>
      </c>
      <c r="T1337" s="23">
        <v>0.0</v>
      </c>
      <c r="U1337" s="23">
        <v>1292.0</v>
      </c>
      <c r="V1337" s="23">
        <v>18.0</v>
      </c>
      <c r="W1337" s="5"/>
      <c r="X1337" s="27">
        <f t="shared" si="3"/>
        <v>257</v>
      </c>
      <c r="Y1337" s="28">
        <f t="shared" si="4"/>
        <v>0.138125</v>
      </c>
      <c r="Z1337" s="27" t="str">
        <f t="shared" si="5"/>
        <v/>
      </c>
    </row>
    <row r="1338">
      <c r="A1338" s="23">
        <v>1335.0</v>
      </c>
      <c r="B1338" s="10" t="s">
        <v>2013</v>
      </c>
      <c r="C1338" s="18">
        <v>42916.80810185185</v>
      </c>
      <c r="D1338" s="18">
        <v>43544.565613425926</v>
      </c>
      <c r="E1338" s="10" t="s">
        <v>39</v>
      </c>
      <c r="F1338" s="23">
        <v>0.0</v>
      </c>
      <c r="G1338" s="23">
        <v>1397.0</v>
      </c>
      <c r="H1338" s="23">
        <v>101.0</v>
      </c>
      <c r="I1338" s="23">
        <v>54.0</v>
      </c>
      <c r="J1338" s="23">
        <v>0.0</v>
      </c>
      <c r="K1338" s="23">
        <v>37.0</v>
      </c>
      <c r="L1338" s="23">
        <v>28686.0</v>
      </c>
      <c r="M1338" s="23">
        <v>0.0</v>
      </c>
      <c r="N1338" s="23">
        <v>1072.0</v>
      </c>
      <c r="O1338" s="23">
        <v>208.0</v>
      </c>
      <c r="P1338" s="23">
        <v>1.0</v>
      </c>
      <c r="Q1338" s="23">
        <v>1.0</v>
      </c>
      <c r="R1338" s="23">
        <v>2.0</v>
      </c>
      <c r="S1338" s="23">
        <v>28686.0</v>
      </c>
      <c r="T1338" s="23">
        <v>0.0</v>
      </c>
      <c r="U1338" s="23">
        <v>1171.0</v>
      </c>
      <c r="V1338" s="10" t="s">
        <v>36</v>
      </c>
      <c r="W1338" s="5"/>
      <c r="X1338" s="27">
        <f t="shared" si="3"/>
        <v>91</v>
      </c>
      <c r="Y1338" s="28">
        <f t="shared" si="4"/>
        <v>117.2327431</v>
      </c>
      <c r="Z1338" s="27" t="str">
        <f t="shared" si="5"/>
        <v/>
      </c>
    </row>
    <row r="1339">
      <c r="A1339" s="23">
        <v>1336.0</v>
      </c>
      <c r="B1339" s="10" t="s">
        <v>2014</v>
      </c>
      <c r="C1339" s="18">
        <v>43260.54460648148</v>
      </c>
      <c r="D1339" s="18">
        <v>43632.62538194445</v>
      </c>
      <c r="E1339" s="10" t="s">
        <v>39</v>
      </c>
      <c r="F1339" s="23">
        <v>0.0</v>
      </c>
      <c r="G1339" s="23">
        <v>1397.0</v>
      </c>
      <c r="H1339" s="23">
        <v>76.0</v>
      </c>
      <c r="I1339" s="23">
        <v>41.0</v>
      </c>
      <c r="J1339" s="23">
        <v>1.0</v>
      </c>
      <c r="K1339" s="23">
        <v>18.0</v>
      </c>
      <c r="L1339" s="23">
        <v>15390.0</v>
      </c>
      <c r="M1339" s="23">
        <v>0.0</v>
      </c>
      <c r="N1339" s="23">
        <v>832.0</v>
      </c>
      <c r="O1339" s="23">
        <v>226.0</v>
      </c>
      <c r="P1339" s="23">
        <v>0.0</v>
      </c>
      <c r="Q1339" s="23">
        <v>0.0</v>
      </c>
      <c r="R1339" s="23">
        <v>2.0</v>
      </c>
      <c r="S1339" s="23">
        <v>15390.0</v>
      </c>
      <c r="T1339" s="23">
        <v>0.0</v>
      </c>
      <c r="U1339" s="23">
        <v>1102.0</v>
      </c>
      <c r="V1339" s="23">
        <v>13.0</v>
      </c>
      <c r="W1339" s="5"/>
      <c r="X1339" s="27">
        <f t="shared" si="3"/>
        <v>60</v>
      </c>
      <c r="Y1339" s="28">
        <f t="shared" si="4"/>
        <v>29.17297454</v>
      </c>
      <c r="Z1339" s="27" t="str">
        <f t="shared" si="5"/>
        <v/>
      </c>
    </row>
    <row r="1340">
      <c r="A1340" s="23">
        <v>1337.0</v>
      </c>
      <c r="B1340" s="10" t="s">
        <v>2015</v>
      </c>
      <c r="C1340" s="18">
        <v>43156.34899305556</v>
      </c>
      <c r="D1340" s="18">
        <v>43660.795752314814</v>
      </c>
      <c r="E1340" s="10" t="s">
        <v>35</v>
      </c>
      <c r="F1340" s="23">
        <v>32.0</v>
      </c>
      <c r="G1340" s="23">
        <v>1396.0</v>
      </c>
      <c r="H1340" s="23">
        <v>64.0</v>
      </c>
      <c r="I1340" s="23">
        <v>177.0</v>
      </c>
      <c r="J1340" s="23">
        <v>2.0</v>
      </c>
      <c r="K1340" s="23">
        <v>138.0</v>
      </c>
      <c r="L1340" s="23">
        <v>86552.0</v>
      </c>
      <c r="M1340" s="23">
        <v>0.0</v>
      </c>
      <c r="N1340" s="23">
        <v>1239.0</v>
      </c>
      <c r="O1340" s="23">
        <v>110.0</v>
      </c>
      <c r="P1340" s="23">
        <v>12.0</v>
      </c>
      <c r="Q1340" s="23">
        <v>0.0</v>
      </c>
      <c r="R1340" s="23">
        <v>23.0</v>
      </c>
      <c r="S1340" s="23">
        <v>86552.0</v>
      </c>
      <c r="T1340" s="23">
        <v>0.0</v>
      </c>
      <c r="U1340" s="23">
        <v>753.0</v>
      </c>
      <c r="V1340" s="23">
        <v>9.0</v>
      </c>
      <c r="W1340" s="5"/>
      <c r="X1340" s="27">
        <f t="shared" si="3"/>
        <v>317</v>
      </c>
      <c r="Y1340" s="28">
        <f t="shared" si="4"/>
        <v>1.002604167</v>
      </c>
      <c r="Z1340" s="27" t="str">
        <f t="shared" si="5"/>
        <v/>
      </c>
    </row>
    <row r="1341">
      <c r="A1341" s="23">
        <v>1338.0</v>
      </c>
      <c r="B1341" s="10" t="s">
        <v>2016</v>
      </c>
      <c r="C1341" s="18">
        <v>42913.661157407405</v>
      </c>
      <c r="D1341" s="18">
        <v>43661.20197916667</v>
      </c>
      <c r="E1341" s="10" t="s">
        <v>39</v>
      </c>
      <c r="F1341" s="23">
        <v>1.0</v>
      </c>
      <c r="G1341" s="23">
        <v>1396.0</v>
      </c>
      <c r="H1341" s="23">
        <v>109.0</v>
      </c>
      <c r="I1341" s="23">
        <v>87.0</v>
      </c>
      <c r="J1341" s="23">
        <v>4.0</v>
      </c>
      <c r="K1341" s="23">
        <v>65.0</v>
      </c>
      <c r="L1341" s="23">
        <v>46561.0</v>
      </c>
      <c r="M1341" s="23">
        <v>42.86</v>
      </c>
      <c r="N1341" s="23">
        <v>1054.0</v>
      </c>
      <c r="O1341" s="23">
        <v>290.0</v>
      </c>
      <c r="P1341" s="23">
        <v>0.0</v>
      </c>
      <c r="Q1341" s="23">
        <v>0.0</v>
      </c>
      <c r="R1341" s="23">
        <v>1.0</v>
      </c>
      <c r="S1341" s="23">
        <v>46561.0</v>
      </c>
      <c r="T1341" s="23">
        <v>42.86</v>
      </c>
      <c r="U1341" s="23">
        <v>1199.0</v>
      </c>
      <c r="V1341" s="23">
        <v>14.0</v>
      </c>
      <c r="W1341" s="5"/>
      <c r="X1341" s="27">
        <f t="shared" si="3"/>
        <v>156</v>
      </c>
      <c r="Y1341" s="28">
        <f t="shared" si="4"/>
        <v>0.5963773148</v>
      </c>
      <c r="Z1341" s="27" t="str">
        <f t="shared" si="5"/>
        <v/>
      </c>
    </row>
    <row r="1342">
      <c r="A1342" s="23">
        <v>1339.0</v>
      </c>
      <c r="B1342" s="10" t="s">
        <v>2017</v>
      </c>
      <c r="C1342" s="18">
        <v>42852.12012731482</v>
      </c>
      <c r="D1342" s="18">
        <v>43548.424629629626</v>
      </c>
      <c r="E1342" s="10" t="s">
        <v>39</v>
      </c>
      <c r="F1342" s="23">
        <v>0.0</v>
      </c>
      <c r="G1342" s="23">
        <v>1396.0</v>
      </c>
      <c r="H1342" s="23">
        <v>95.0</v>
      </c>
      <c r="I1342" s="23">
        <v>20.0</v>
      </c>
      <c r="J1342" s="23">
        <v>2.0</v>
      </c>
      <c r="K1342" s="23">
        <v>19.0</v>
      </c>
      <c r="L1342" s="23">
        <v>3994.0</v>
      </c>
      <c r="M1342" s="23">
        <v>0.0</v>
      </c>
      <c r="N1342" s="23">
        <v>998.0</v>
      </c>
      <c r="O1342" s="23">
        <v>285.0</v>
      </c>
      <c r="P1342" s="23">
        <v>0.0</v>
      </c>
      <c r="Q1342" s="23">
        <v>0.0</v>
      </c>
      <c r="R1342" s="23">
        <v>1.0</v>
      </c>
      <c r="S1342" s="23">
        <v>3994.0</v>
      </c>
      <c r="T1342" s="23">
        <v>0.0</v>
      </c>
      <c r="U1342" s="23">
        <v>1352.0</v>
      </c>
      <c r="V1342" s="10" t="s">
        <v>36</v>
      </c>
      <c r="W1342" s="5"/>
      <c r="X1342" s="27">
        <f t="shared" si="3"/>
        <v>41</v>
      </c>
      <c r="Y1342" s="28">
        <f t="shared" si="4"/>
        <v>113.3737269</v>
      </c>
      <c r="Z1342" s="27" t="str">
        <f t="shared" si="5"/>
        <v/>
      </c>
    </row>
    <row r="1343">
      <c r="A1343" s="23">
        <v>1340.0</v>
      </c>
      <c r="B1343" s="10" t="s">
        <v>2018</v>
      </c>
      <c r="C1343" s="18">
        <v>42399.34936342593</v>
      </c>
      <c r="D1343" s="18">
        <v>43470.786770833336</v>
      </c>
      <c r="E1343" s="10" t="s">
        <v>39</v>
      </c>
      <c r="F1343" s="23">
        <v>0.0</v>
      </c>
      <c r="G1343" s="23">
        <v>1395.0</v>
      </c>
      <c r="H1343" s="23">
        <v>80.0</v>
      </c>
      <c r="I1343" s="23">
        <v>59.0</v>
      </c>
      <c r="J1343" s="23">
        <v>1.0</v>
      </c>
      <c r="K1343" s="23">
        <v>56.0</v>
      </c>
      <c r="L1343" s="23">
        <v>21722.0</v>
      </c>
      <c r="M1343" s="23">
        <v>0.0</v>
      </c>
      <c r="N1343" s="10" t="s">
        <v>36</v>
      </c>
      <c r="O1343" s="10" t="s">
        <v>36</v>
      </c>
      <c r="P1343" s="23">
        <v>0.0</v>
      </c>
      <c r="Q1343" s="23">
        <v>0.0</v>
      </c>
      <c r="R1343" s="23">
        <v>0.0</v>
      </c>
      <c r="S1343" s="10" t="s">
        <v>36</v>
      </c>
      <c r="T1343" s="10" t="s">
        <v>36</v>
      </c>
      <c r="U1343" s="23">
        <v>1433.0</v>
      </c>
      <c r="V1343" s="10" t="s">
        <v>36</v>
      </c>
      <c r="W1343" s="5"/>
      <c r="X1343" s="27">
        <f t="shared" si="3"/>
        <v>116</v>
      </c>
      <c r="Y1343" s="28">
        <f t="shared" si="4"/>
        <v>191.0115856</v>
      </c>
      <c r="Z1343" s="27" t="str">
        <f t="shared" si="5"/>
        <v/>
      </c>
    </row>
    <row r="1344">
      <c r="A1344" s="23">
        <v>1341.0</v>
      </c>
      <c r="B1344" s="10" t="s">
        <v>706</v>
      </c>
      <c r="C1344" s="18">
        <v>42842.73274305555</v>
      </c>
      <c r="D1344" s="18">
        <v>43661.663310185184</v>
      </c>
      <c r="E1344" s="10" t="s">
        <v>39</v>
      </c>
      <c r="F1344" s="23">
        <v>2.0</v>
      </c>
      <c r="G1344" s="23">
        <v>1395.0</v>
      </c>
      <c r="H1344" s="23">
        <v>69.0</v>
      </c>
      <c r="I1344" s="23">
        <v>124.0</v>
      </c>
      <c r="J1344" s="23">
        <v>1.0</v>
      </c>
      <c r="K1344" s="23">
        <v>90.0</v>
      </c>
      <c r="L1344" s="23">
        <v>8160.0</v>
      </c>
      <c r="M1344" s="23">
        <v>0.0</v>
      </c>
      <c r="N1344" s="23">
        <v>1042.0</v>
      </c>
      <c r="O1344" s="23">
        <v>108.0</v>
      </c>
      <c r="P1344" s="23">
        <v>35.0</v>
      </c>
      <c r="Q1344" s="23">
        <v>0.0</v>
      </c>
      <c r="R1344" s="23">
        <v>39.0</v>
      </c>
      <c r="S1344" s="23">
        <v>8160.0</v>
      </c>
      <c r="T1344" s="23">
        <v>0.0</v>
      </c>
      <c r="U1344" s="23">
        <v>1897.0</v>
      </c>
      <c r="V1344" s="23">
        <v>16.0</v>
      </c>
      <c r="W1344" s="5"/>
      <c r="X1344" s="27">
        <f t="shared" si="3"/>
        <v>215</v>
      </c>
      <c r="Y1344" s="28">
        <f t="shared" si="4"/>
        <v>0.1350462963</v>
      </c>
      <c r="Z1344" s="27" t="str">
        <f t="shared" si="5"/>
        <v>SI</v>
      </c>
    </row>
    <row r="1345">
      <c r="A1345" s="23">
        <v>1342.0</v>
      </c>
      <c r="B1345" s="10" t="s">
        <v>2019</v>
      </c>
      <c r="C1345" s="18">
        <v>42773.68204861111</v>
      </c>
      <c r="D1345" s="18">
        <v>43661.68425925926</v>
      </c>
      <c r="E1345" s="10" t="s">
        <v>35</v>
      </c>
      <c r="F1345" s="23">
        <v>11.0</v>
      </c>
      <c r="G1345" s="23">
        <v>1394.0</v>
      </c>
      <c r="H1345" s="23">
        <v>46.0</v>
      </c>
      <c r="I1345" s="23">
        <v>884.0</v>
      </c>
      <c r="J1345" s="23">
        <v>77.0</v>
      </c>
      <c r="K1345" s="23">
        <v>793.0</v>
      </c>
      <c r="L1345" s="23">
        <v>4006.0</v>
      </c>
      <c r="M1345" s="23">
        <v>0.0</v>
      </c>
      <c r="N1345" s="23">
        <v>999.0</v>
      </c>
      <c r="O1345" s="23">
        <v>95.0</v>
      </c>
      <c r="P1345" s="23">
        <v>17.0</v>
      </c>
      <c r="Q1345" s="23">
        <v>1.0</v>
      </c>
      <c r="R1345" s="23">
        <v>27.0</v>
      </c>
      <c r="S1345" s="23">
        <v>4006.0</v>
      </c>
      <c r="T1345" s="23">
        <v>0.0</v>
      </c>
      <c r="U1345" s="23">
        <v>1272.0</v>
      </c>
      <c r="V1345" s="23">
        <v>10.0</v>
      </c>
      <c r="W1345" s="5"/>
      <c r="X1345" s="27">
        <f t="shared" si="3"/>
        <v>1754</v>
      </c>
      <c r="Y1345" s="28">
        <f t="shared" si="4"/>
        <v>0.1140972222</v>
      </c>
      <c r="Z1345" s="27" t="str">
        <f t="shared" si="5"/>
        <v/>
      </c>
    </row>
    <row r="1346">
      <c r="A1346" s="23">
        <v>1343.0</v>
      </c>
      <c r="B1346" s="10" t="s">
        <v>2020</v>
      </c>
      <c r="C1346" s="18">
        <v>42908.75050925926</v>
      </c>
      <c r="D1346" s="18">
        <v>43661.68581018518</v>
      </c>
      <c r="E1346" s="10" t="s">
        <v>39</v>
      </c>
      <c r="F1346" s="23">
        <v>0.0</v>
      </c>
      <c r="G1346" s="23">
        <v>1394.0</v>
      </c>
      <c r="H1346" s="23">
        <v>154.0</v>
      </c>
      <c r="I1346" s="23">
        <v>10.0</v>
      </c>
      <c r="J1346" s="23">
        <v>1.0</v>
      </c>
      <c r="K1346" s="23">
        <v>14.0</v>
      </c>
      <c r="L1346" s="23">
        <v>31091.0</v>
      </c>
      <c r="M1346" s="23">
        <v>0.0</v>
      </c>
      <c r="N1346" s="10" t="s">
        <v>36</v>
      </c>
      <c r="O1346" s="10" t="s">
        <v>36</v>
      </c>
      <c r="P1346" s="23">
        <v>0.0</v>
      </c>
      <c r="Q1346" s="23">
        <v>0.0</v>
      </c>
      <c r="R1346" s="23">
        <v>0.0</v>
      </c>
      <c r="S1346" s="10" t="s">
        <v>36</v>
      </c>
      <c r="T1346" s="10" t="s">
        <v>36</v>
      </c>
      <c r="U1346" s="23">
        <v>2633.0</v>
      </c>
      <c r="V1346" s="23">
        <v>37.0</v>
      </c>
      <c r="W1346" s="5"/>
      <c r="X1346" s="27">
        <f t="shared" si="3"/>
        <v>25</v>
      </c>
      <c r="Y1346" s="28">
        <f t="shared" si="4"/>
        <v>0.1125462963</v>
      </c>
      <c r="Z1346" s="27" t="str">
        <f t="shared" si="5"/>
        <v/>
      </c>
    </row>
    <row r="1347">
      <c r="A1347" s="23">
        <v>1344.0</v>
      </c>
      <c r="B1347" s="10" t="s">
        <v>2021</v>
      </c>
      <c r="C1347" s="18">
        <v>42843.68497685185</v>
      </c>
      <c r="D1347" s="18">
        <v>43661.59853009259</v>
      </c>
      <c r="E1347" s="10" t="s">
        <v>35</v>
      </c>
      <c r="F1347" s="23">
        <v>2.0</v>
      </c>
      <c r="G1347" s="23">
        <v>1394.0</v>
      </c>
      <c r="H1347" s="23">
        <v>96.0</v>
      </c>
      <c r="I1347" s="23">
        <v>282.0</v>
      </c>
      <c r="J1347" s="23">
        <v>18.0</v>
      </c>
      <c r="K1347" s="23">
        <v>203.0</v>
      </c>
      <c r="L1347" s="23">
        <v>9761.0</v>
      </c>
      <c r="M1347" s="23">
        <v>0.0</v>
      </c>
      <c r="N1347" s="23">
        <v>1087.0</v>
      </c>
      <c r="O1347" s="23">
        <v>181.0</v>
      </c>
      <c r="P1347" s="23">
        <v>4.0</v>
      </c>
      <c r="Q1347" s="23">
        <v>0.0</v>
      </c>
      <c r="R1347" s="23">
        <v>1.0</v>
      </c>
      <c r="S1347" s="23">
        <v>9761.0</v>
      </c>
      <c r="T1347" s="23">
        <v>0.0</v>
      </c>
      <c r="U1347" s="23">
        <v>1340.0</v>
      </c>
      <c r="V1347" s="23">
        <v>11.0</v>
      </c>
      <c r="W1347" s="5"/>
      <c r="X1347" s="27">
        <f t="shared" si="3"/>
        <v>503</v>
      </c>
      <c r="Y1347" s="28">
        <f t="shared" si="4"/>
        <v>0.1998263889</v>
      </c>
      <c r="Z1347" s="27" t="str">
        <f t="shared" si="5"/>
        <v/>
      </c>
    </row>
    <row r="1348">
      <c r="A1348" s="23">
        <v>1345.0</v>
      </c>
      <c r="B1348" s="10" t="s">
        <v>2022</v>
      </c>
      <c r="C1348" s="18">
        <v>42926.62731481482</v>
      </c>
      <c r="D1348" s="18">
        <v>43661.59255787037</v>
      </c>
      <c r="E1348" s="10" t="s">
        <v>39</v>
      </c>
      <c r="F1348" s="23">
        <v>2.0</v>
      </c>
      <c r="G1348" s="23">
        <v>1394.0</v>
      </c>
      <c r="H1348" s="23">
        <v>62.0</v>
      </c>
      <c r="I1348" s="23">
        <v>361.0</v>
      </c>
      <c r="J1348" s="23">
        <v>20.0</v>
      </c>
      <c r="K1348" s="23">
        <v>285.0</v>
      </c>
      <c r="L1348" s="23">
        <v>6257.0</v>
      </c>
      <c r="M1348" s="23">
        <v>0.0</v>
      </c>
      <c r="N1348" s="23">
        <v>1278.0</v>
      </c>
      <c r="O1348" s="23">
        <v>87.0</v>
      </c>
      <c r="P1348" s="23">
        <v>21.0</v>
      </c>
      <c r="Q1348" s="23">
        <v>2.0</v>
      </c>
      <c r="R1348" s="23">
        <v>29.0</v>
      </c>
      <c r="S1348" s="23">
        <v>6257.0</v>
      </c>
      <c r="T1348" s="23">
        <v>0.0</v>
      </c>
      <c r="U1348" s="23">
        <v>1577.0</v>
      </c>
      <c r="V1348" s="23">
        <v>20.0</v>
      </c>
      <c r="W1348" s="5"/>
      <c r="X1348" s="27">
        <f t="shared" si="3"/>
        <v>666</v>
      </c>
      <c r="Y1348" s="28">
        <f t="shared" si="4"/>
        <v>0.2057986111</v>
      </c>
      <c r="Z1348" s="27" t="str">
        <f t="shared" si="5"/>
        <v/>
      </c>
    </row>
    <row r="1349">
      <c r="A1349" s="23">
        <v>1346.0</v>
      </c>
      <c r="B1349" s="10" t="s">
        <v>2023</v>
      </c>
      <c r="C1349" s="18">
        <v>42866.25019675926</v>
      </c>
      <c r="D1349" s="18">
        <v>43661.74744212963</v>
      </c>
      <c r="E1349" s="10" t="s">
        <v>39</v>
      </c>
      <c r="F1349" s="23">
        <v>5.0</v>
      </c>
      <c r="G1349" s="23">
        <v>1394.0</v>
      </c>
      <c r="H1349" s="23">
        <v>58.0</v>
      </c>
      <c r="I1349" s="23">
        <v>268.0</v>
      </c>
      <c r="J1349" s="23">
        <v>25.0</v>
      </c>
      <c r="K1349" s="23">
        <v>213.0</v>
      </c>
      <c r="L1349" s="23">
        <v>10297.0</v>
      </c>
      <c r="M1349" s="23">
        <v>0.0</v>
      </c>
      <c r="N1349" s="23">
        <v>973.0</v>
      </c>
      <c r="O1349" s="23">
        <v>253.0</v>
      </c>
      <c r="P1349" s="23">
        <v>0.0</v>
      </c>
      <c r="Q1349" s="23">
        <v>0.0</v>
      </c>
      <c r="R1349" s="23">
        <v>3.0</v>
      </c>
      <c r="S1349" s="23">
        <v>10297.0</v>
      </c>
      <c r="T1349" s="23">
        <v>0.0</v>
      </c>
      <c r="U1349" s="23">
        <v>1612.0</v>
      </c>
      <c r="V1349" s="23">
        <v>12.0</v>
      </c>
      <c r="W1349" s="5"/>
      <c r="X1349" s="27">
        <f t="shared" si="3"/>
        <v>506</v>
      </c>
      <c r="Y1349" s="28">
        <f t="shared" si="4"/>
        <v>0.05091435185</v>
      </c>
      <c r="Z1349" s="27" t="str">
        <f t="shared" si="5"/>
        <v/>
      </c>
    </row>
    <row r="1350">
      <c r="A1350" s="23">
        <v>1347.0</v>
      </c>
      <c r="B1350" s="10" t="s">
        <v>2024</v>
      </c>
      <c r="C1350" s="18">
        <v>42904.449791666666</v>
      </c>
      <c r="D1350" s="18">
        <v>43661.51751157407</v>
      </c>
      <c r="E1350" s="10" t="s">
        <v>39</v>
      </c>
      <c r="F1350" s="23">
        <v>0.0</v>
      </c>
      <c r="G1350" s="23">
        <v>1394.0</v>
      </c>
      <c r="H1350" s="23">
        <v>104.0</v>
      </c>
      <c r="I1350" s="23">
        <v>170.0</v>
      </c>
      <c r="J1350" s="23">
        <v>15.0</v>
      </c>
      <c r="K1350" s="23">
        <v>218.0</v>
      </c>
      <c r="L1350" s="23">
        <v>6157.0</v>
      </c>
      <c r="M1350" s="23">
        <v>0.0</v>
      </c>
      <c r="N1350" s="10" t="s">
        <v>36</v>
      </c>
      <c r="O1350" s="10" t="s">
        <v>36</v>
      </c>
      <c r="P1350" s="23">
        <v>0.0</v>
      </c>
      <c r="Q1350" s="23">
        <v>0.0</v>
      </c>
      <c r="R1350" s="23">
        <v>0.0</v>
      </c>
      <c r="S1350" s="10" t="s">
        <v>36</v>
      </c>
      <c r="T1350" s="10" t="s">
        <v>36</v>
      </c>
      <c r="U1350" s="23">
        <v>1179.0</v>
      </c>
      <c r="V1350" s="10" t="s">
        <v>36</v>
      </c>
      <c r="W1350" s="5"/>
      <c r="X1350" s="27">
        <f t="shared" si="3"/>
        <v>403</v>
      </c>
      <c r="Y1350" s="28">
        <f t="shared" si="4"/>
        <v>0.2808449074</v>
      </c>
      <c r="Z1350" s="27" t="str">
        <f t="shared" si="5"/>
        <v/>
      </c>
    </row>
    <row r="1351">
      <c r="A1351" s="23">
        <v>1348.0</v>
      </c>
      <c r="B1351" s="10" t="s">
        <v>2025</v>
      </c>
      <c r="C1351" s="18">
        <v>43514.304131944446</v>
      </c>
      <c r="D1351" s="18">
        <v>43661.70055555556</v>
      </c>
      <c r="E1351" s="10" t="s">
        <v>39</v>
      </c>
      <c r="F1351" s="23">
        <v>16.0</v>
      </c>
      <c r="G1351" s="23">
        <v>1393.0</v>
      </c>
      <c r="H1351" s="23">
        <v>54.0</v>
      </c>
      <c r="I1351" s="23">
        <v>138.0</v>
      </c>
      <c r="J1351" s="23">
        <v>10.0</v>
      </c>
      <c r="K1351" s="23">
        <v>107.0</v>
      </c>
      <c r="L1351" s="23">
        <v>2413.0</v>
      </c>
      <c r="M1351" s="23">
        <v>0.0</v>
      </c>
      <c r="N1351" s="23">
        <v>1004.0</v>
      </c>
      <c r="O1351" s="23">
        <v>79.0</v>
      </c>
      <c r="P1351" s="23">
        <v>73.0</v>
      </c>
      <c r="Q1351" s="23">
        <v>8.0</v>
      </c>
      <c r="R1351" s="23">
        <v>52.0</v>
      </c>
      <c r="S1351" s="23">
        <v>2413.0</v>
      </c>
      <c r="T1351" s="23">
        <v>0.0</v>
      </c>
      <c r="U1351" s="23">
        <v>1307.0</v>
      </c>
      <c r="V1351" s="23">
        <v>19.0</v>
      </c>
      <c r="W1351" s="5"/>
      <c r="X1351" s="27">
        <f t="shared" si="3"/>
        <v>255</v>
      </c>
      <c r="Y1351" s="28">
        <f t="shared" si="4"/>
        <v>0.09780092592</v>
      </c>
      <c r="Z1351" s="27" t="str">
        <f t="shared" si="5"/>
        <v/>
      </c>
    </row>
    <row r="1352">
      <c r="A1352" s="23">
        <v>1349.0</v>
      </c>
      <c r="B1352" s="10" t="s">
        <v>2026</v>
      </c>
      <c r="C1352" s="18">
        <v>43197.56763888889</v>
      </c>
      <c r="D1352" s="18">
        <v>43661.678923611114</v>
      </c>
      <c r="E1352" s="10" t="s">
        <v>39</v>
      </c>
      <c r="F1352" s="23">
        <v>3.0</v>
      </c>
      <c r="G1352" s="23">
        <v>1393.0</v>
      </c>
      <c r="H1352" s="23">
        <v>94.0</v>
      </c>
      <c r="I1352" s="23">
        <v>63.0</v>
      </c>
      <c r="J1352" s="23">
        <v>3.0</v>
      </c>
      <c r="K1352" s="23">
        <v>37.0</v>
      </c>
      <c r="L1352" s="23">
        <v>68495.0</v>
      </c>
      <c r="M1352" s="23">
        <v>100.0</v>
      </c>
      <c r="N1352" s="10" t="s">
        <v>36</v>
      </c>
      <c r="O1352" s="10" t="s">
        <v>36</v>
      </c>
      <c r="P1352" s="23">
        <v>0.0</v>
      </c>
      <c r="Q1352" s="23">
        <v>0.0</v>
      </c>
      <c r="R1352" s="23">
        <v>0.0</v>
      </c>
      <c r="S1352" s="10" t="s">
        <v>36</v>
      </c>
      <c r="T1352" s="10" t="s">
        <v>36</v>
      </c>
      <c r="U1352" s="23">
        <v>1634.0</v>
      </c>
      <c r="V1352" s="23">
        <v>19.0</v>
      </c>
      <c r="W1352" s="5"/>
      <c r="X1352" s="27">
        <f t="shared" si="3"/>
        <v>103</v>
      </c>
      <c r="Y1352" s="28">
        <f t="shared" si="4"/>
        <v>0.1194328704</v>
      </c>
      <c r="Z1352" s="27" t="str">
        <f t="shared" si="5"/>
        <v/>
      </c>
    </row>
    <row r="1353">
      <c r="A1353" s="23">
        <v>1350.0</v>
      </c>
      <c r="B1353" s="10" t="s">
        <v>2027</v>
      </c>
      <c r="C1353" s="18">
        <v>41201.60738425926</v>
      </c>
      <c r="D1353" s="18">
        <v>43477.79615740741</v>
      </c>
      <c r="E1353" s="10" t="s">
        <v>39</v>
      </c>
      <c r="F1353" s="23">
        <v>0.0</v>
      </c>
      <c r="G1353" s="23">
        <v>1393.0</v>
      </c>
      <c r="H1353" s="23">
        <v>128.0</v>
      </c>
      <c r="I1353" s="23">
        <v>37.0</v>
      </c>
      <c r="J1353" s="23">
        <v>2.0</v>
      </c>
      <c r="K1353" s="23">
        <v>48.0</v>
      </c>
      <c r="L1353" s="23">
        <v>51342.0</v>
      </c>
      <c r="M1353" s="23">
        <v>0.0</v>
      </c>
      <c r="N1353" s="10" t="s">
        <v>36</v>
      </c>
      <c r="O1353" s="10" t="s">
        <v>36</v>
      </c>
      <c r="P1353" s="23">
        <v>0.0</v>
      </c>
      <c r="Q1353" s="23">
        <v>0.0</v>
      </c>
      <c r="R1353" s="23">
        <v>0.0</v>
      </c>
      <c r="S1353" s="10" t="s">
        <v>36</v>
      </c>
      <c r="T1353" s="10" t="s">
        <v>36</v>
      </c>
      <c r="U1353" s="23">
        <v>1022.0</v>
      </c>
      <c r="V1353" s="10" t="s">
        <v>36</v>
      </c>
      <c r="W1353" s="5"/>
      <c r="X1353" s="27">
        <f t="shared" si="3"/>
        <v>87</v>
      </c>
      <c r="Y1353" s="28">
        <f t="shared" si="4"/>
        <v>184.0021991</v>
      </c>
      <c r="Z1353" s="27" t="str">
        <f t="shared" si="5"/>
        <v/>
      </c>
    </row>
    <row r="1354">
      <c r="A1354" s="23">
        <v>1351.0</v>
      </c>
      <c r="B1354" s="10" t="s">
        <v>2028</v>
      </c>
      <c r="C1354" s="18">
        <v>42873.63377314815</v>
      </c>
      <c r="D1354" s="18">
        <v>43661.678611111114</v>
      </c>
      <c r="E1354" s="10" t="s">
        <v>39</v>
      </c>
      <c r="F1354" s="23">
        <v>1.0</v>
      </c>
      <c r="G1354" s="23">
        <v>1392.0</v>
      </c>
      <c r="H1354" s="23">
        <v>104.0</v>
      </c>
      <c r="I1354" s="23">
        <v>70.0</v>
      </c>
      <c r="J1354" s="23">
        <v>13.0</v>
      </c>
      <c r="K1354" s="23">
        <v>28.0</v>
      </c>
      <c r="L1354" s="23">
        <v>14149.0</v>
      </c>
      <c r="M1354" s="23">
        <v>0.0</v>
      </c>
      <c r="N1354" s="23">
        <v>1111.0</v>
      </c>
      <c r="O1354" s="23">
        <v>84.0</v>
      </c>
      <c r="P1354" s="23">
        <v>37.0</v>
      </c>
      <c r="Q1354" s="23">
        <v>12.0</v>
      </c>
      <c r="R1354" s="23">
        <v>16.0</v>
      </c>
      <c r="S1354" s="23">
        <v>14149.0</v>
      </c>
      <c r="T1354" s="23">
        <v>0.0</v>
      </c>
      <c r="U1354" s="23">
        <v>1170.0</v>
      </c>
      <c r="V1354" s="10" t="s">
        <v>36</v>
      </c>
      <c r="W1354" s="5"/>
      <c r="X1354" s="27">
        <f t="shared" si="3"/>
        <v>111</v>
      </c>
      <c r="Y1354" s="28">
        <f t="shared" si="4"/>
        <v>0.1197453704</v>
      </c>
      <c r="Z1354" s="27" t="str">
        <f t="shared" si="5"/>
        <v/>
      </c>
    </row>
    <row r="1355">
      <c r="A1355" s="23">
        <v>1352.0</v>
      </c>
      <c r="B1355" s="10" t="s">
        <v>2029</v>
      </c>
      <c r="C1355" s="18">
        <v>41303.22866898148</v>
      </c>
      <c r="D1355" s="18">
        <v>43661.75803240741</v>
      </c>
      <c r="E1355" s="10" t="s">
        <v>39</v>
      </c>
      <c r="F1355" s="23">
        <v>1.0</v>
      </c>
      <c r="G1355" s="23">
        <v>1392.0</v>
      </c>
      <c r="H1355" s="23">
        <v>78.0</v>
      </c>
      <c r="I1355" s="23">
        <v>295.0</v>
      </c>
      <c r="J1355" s="23">
        <v>29.0</v>
      </c>
      <c r="K1355" s="23">
        <v>299.0</v>
      </c>
      <c r="L1355" s="23">
        <v>7930.0</v>
      </c>
      <c r="M1355" s="23">
        <v>0.0</v>
      </c>
      <c r="N1355" s="23">
        <v>932.0</v>
      </c>
      <c r="O1355" s="23">
        <v>245.0</v>
      </c>
      <c r="P1355" s="23">
        <v>0.0</v>
      </c>
      <c r="Q1355" s="23">
        <v>0.0</v>
      </c>
      <c r="R1355" s="23">
        <v>2.0</v>
      </c>
      <c r="S1355" s="23">
        <v>7930.0</v>
      </c>
      <c r="T1355" s="23">
        <v>0.0</v>
      </c>
      <c r="U1355" s="23">
        <v>1413.0</v>
      </c>
      <c r="V1355" s="23">
        <v>13.0</v>
      </c>
      <c r="W1355" s="5"/>
      <c r="X1355" s="27">
        <f t="shared" si="3"/>
        <v>623</v>
      </c>
      <c r="Y1355" s="28">
        <f t="shared" si="4"/>
        <v>0.04032407407</v>
      </c>
      <c r="Z1355" s="27" t="str">
        <f t="shared" si="5"/>
        <v/>
      </c>
    </row>
    <row r="1356">
      <c r="A1356" s="23">
        <v>1353.0</v>
      </c>
      <c r="B1356" s="10" t="s">
        <v>2030</v>
      </c>
      <c r="C1356" s="18">
        <v>43533.72047453704</v>
      </c>
      <c r="D1356" s="18">
        <v>43661.67675925926</v>
      </c>
      <c r="E1356" s="10" t="s">
        <v>39</v>
      </c>
      <c r="F1356" s="23">
        <v>6.0</v>
      </c>
      <c r="G1356" s="23">
        <v>1392.0</v>
      </c>
      <c r="H1356" s="23">
        <v>47.0</v>
      </c>
      <c r="I1356" s="23">
        <v>334.0</v>
      </c>
      <c r="J1356" s="23">
        <v>19.0</v>
      </c>
      <c r="K1356" s="23">
        <v>222.0</v>
      </c>
      <c r="L1356" s="23">
        <v>5492.0</v>
      </c>
      <c r="M1356" s="23">
        <v>1.22</v>
      </c>
      <c r="N1356" s="23">
        <v>1044.0</v>
      </c>
      <c r="O1356" s="23">
        <v>254.0</v>
      </c>
      <c r="P1356" s="23">
        <v>0.0</v>
      </c>
      <c r="Q1356" s="23">
        <v>0.0</v>
      </c>
      <c r="R1356" s="23">
        <v>1.0</v>
      </c>
      <c r="S1356" s="23">
        <v>5492.0</v>
      </c>
      <c r="T1356" s="23">
        <v>1.22</v>
      </c>
      <c r="U1356" s="23">
        <v>741.0</v>
      </c>
      <c r="V1356" s="10" t="s">
        <v>36</v>
      </c>
      <c r="W1356" s="5"/>
      <c r="X1356" s="27">
        <f t="shared" si="3"/>
        <v>575</v>
      </c>
      <c r="Y1356" s="28">
        <f t="shared" si="4"/>
        <v>0.1215972222</v>
      </c>
      <c r="Z1356" s="27" t="str">
        <f t="shared" si="5"/>
        <v/>
      </c>
    </row>
    <row r="1357">
      <c r="A1357" s="23">
        <v>1354.0</v>
      </c>
      <c r="B1357" s="10" t="s">
        <v>2031</v>
      </c>
      <c r="C1357" s="18">
        <v>42817.30671296296</v>
      </c>
      <c r="D1357" s="18">
        <v>43644.72451388889</v>
      </c>
      <c r="E1357" s="10" t="s">
        <v>39</v>
      </c>
      <c r="F1357" s="23">
        <v>0.0</v>
      </c>
      <c r="G1357" s="23">
        <v>1392.0</v>
      </c>
      <c r="H1357" s="23">
        <v>68.0</v>
      </c>
      <c r="I1357" s="23">
        <v>195.0</v>
      </c>
      <c r="J1357" s="23">
        <v>15.0</v>
      </c>
      <c r="K1357" s="23">
        <v>101.0</v>
      </c>
      <c r="L1357" s="23">
        <v>22950.0</v>
      </c>
      <c r="M1357" s="23">
        <v>0.0</v>
      </c>
      <c r="N1357" s="23">
        <v>719.0</v>
      </c>
      <c r="O1357" s="23">
        <v>258.0</v>
      </c>
      <c r="P1357" s="23">
        <v>1.0</v>
      </c>
      <c r="Q1357" s="23">
        <v>0.0</v>
      </c>
      <c r="R1357" s="23">
        <v>2.0</v>
      </c>
      <c r="S1357" s="23">
        <v>22950.0</v>
      </c>
      <c r="T1357" s="23">
        <v>0.0</v>
      </c>
      <c r="U1357" s="23">
        <v>1560.0</v>
      </c>
      <c r="V1357" s="23">
        <v>22.0</v>
      </c>
      <c r="W1357" s="5"/>
      <c r="X1357" s="27">
        <f t="shared" si="3"/>
        <v>311</v>
      </c>
      <c r="Y1357" s="28">
        <f t="shared" si="4"/>
        <v>17.07384259</v>
      </c>
      <c r="Z1357" s="27" t="str">
        <f t="shared" si="5"/>
        <v/>
      </c>
    </row>
    <row r="1358">
      <c r="A1358" s="23">
        <v>1355.0</v>
      </c>
      <c r="B1358" s="10" t="s">
        <v>2032</v>
      </c>
      <c r="C1358" s="18">
        <v>40743.241643518515</v>
      </c>
      <c r="D1358" s="18">
        <v>43660.522685185184</v>
      </c>
      <c r="E1358" s="10" t="s">
        <v>39</v>
      </c>
      <c r="F1358" s="23">
        <v>25.0</v>
      </c>
      <c r="G1358" s="23">
        <v>1391.0</v>
      </c>
      <c r="H1358" s="23">
        <v>88.0</v>
      </c>
      <c r="I1358" s="23">
        <v>1025.0</v>
      </c>
      <c r="J1358" s="23">
        <v>69.0</v>
      </c>
      <c r="K1358" s="23">
        <v>895.0</v>
      </c>
      <c r="L1358" s="23">
        <v>67172.0</v>
      </c>
      <c r="M1358" s="23">
        <v>28.57</v>
      </c>
      <c r="N1358" s="23">
        <v>1599.0</v>
      </c>
      <c r="O1358" s="23">
        <v>176.0</v>
      </c>
      <c r="P1358" s="23">
        <v>68.0</v>
      </c>
      <c r="Q1358" s="23">
        <v>1.0</v>
      </c>
      <c r="R1358" s="23">
        <v>41.0</v>
      </c>
      <c r="S1358" s="23">
        <v>67172.0</v>
      </c>
      <c r="T1358" s="23">
        <v>28.57</v>
      </c>
      <c r="U1358" s="23">
        <v>1418.0</v>
      </c>
      <c r="V1358" s="10" t="s">
        <v>36</v>
      </c>
      <c r="W1358" s="5"/>
      <c r="X1358" s="27">
        <f t="shared" si="3"/>
        <v>1989</v>
      </c>
      <c r="Y1358" s="28">
        <f t="shared" si="4"/>
        <v>1.275671296</v>
      </c>
      <c r="Z1358" s="27" t="str">
        <f t="shared" si="5"/>
        <v/>
      </c>
    </row>
    <row r="1359">
      <c r="A1359" s="23">
        <v>1356.0</v>
      </c>
      <c r="B1359" s="10" t="s">
        <v>2033</v>
      </c>
      <c r="C1359" s="18">
        <v>42782.54038194445</v>
      </c>
      <c r="D1359" s="18">
        <v>43660.831655092596</v>
      </c>
      <c r="E1359" s="10" t="s">
        <v>39</v>
      </c>
      <c r="F1359" s="23">
        <v>4.0</v>
      </c>
      <c r="G1359" s="23">
        <v>1391.0</v>
      </c>
      <c r="H1359" s="23">
        <v>65.0</v>
      </c>
      <c r="I1359" s="23">
        <v>141.0</v>
      </c>
      <c r="J1359" s="23">
        <v>10.0</v>
      </c>
      <c r="K1359" s="23">
        <v>138.0</v>
      </c>
      <c r="L1359" s="23">
        <v>20535.0</v>
      </c>
      <c r="M1359" s="23">
        <v>3.85</v>
      </c>
      <c r="N1359" s="23">
        <v>1374.0</v>
      </c>
      <c r="O1359" s="23">
        <v>86.0</v>
      </c>
      <c r="P1359" s="23">
        <v>25.0</v>
      </c>
      <c r="Q1359" s="23">
        <v>0.0</v>
      </c>
      <c r="R1359" s="23">
        <v>20.0</v>
      </c>
      <c r="S1359" s="23">
        <v>20535.0</v>
      </c>
      <c r="T1359" s="23">
        <v>3.85</v>
      </c>
      <c r="U1359" s="23">
        <v>1645.0</v>
      </c>
      <c r="V1359" s="10" t="s">
        <v>36</v>
      </c>
      <c r="W1359" s="5"/>
      <c r="X1359" s="27">
        <f t="shared" si="3"/>
        <v>289</v>
      </c>
      <c r="Y1359" s="28">
        <f t="shared" si="4"/>
        <v>0.9667013889</v>
      </c>
      <c r="Z1359" s="27" t="str">
        <f t="shared" si="5"/>
        <v/>
      </c>
    </row>
    <row r="1360">
      <c r="A1360" s="23">
        <v>1357.0</v>
      </c>
      <c r="B1360" s="10" t="s">
        <v>2034</v>
      </c>
      <c r="C1360" s="18">
        <v>43320.370717592596</v>
      </c>
      <c r="D1360" s="18">
        <v>43659.32957175926</v>
      </c>
      <c r="E1360" s="10" t="s">
        <v>39</v>
      </c>
      <c r="F1360" s="23">
        <v>0.0</v>
      </c>
      <c r="G1360" s="23">
        <v>1391.0</v>
      </c>
      <c r="H1360" s="23">
        <v>115.0</v>
      </c>
      <c r="I1360" s="23">
        <v>7.0</v>
      </c>
      <c r="J1360" s="23">
        <v>0.0</v>
      </c>
      <c r="K1360" s="23">
        <v>5.0</v>
      </c>
      <c r="L1360" s="23">
        <v>24578.0</v>
      </c>
      <c r="M1360" s="23">
        <v>0.0</v>
      </c>
      <c r="N1360" s="23">
        <v>1131.0</v>
      </c>
      <c r="O1360" s="23">
        <v>201.0</v>
      </c>
      <c r="P1360" s="23">
        <v>1.0</v>
      </c>
      <c r="Q1360" s="23">
        <v>1.0</v>
      </c>
      <c r="R1360" s="23">
        <v>2.0</v>
      </c>
      <c r="S1360" s="23">
        <v>24578.0</v>
      </c>
      <c r="T1360" s="23">
        <v>0.0</v>
      </c>
      <c r="U1360" s="23">
        <v>1638.0</v>
      </c>
      <c r="V1360" s="10" t="s">
        <v>36</v>
      </c>
      <c r="W1360" s="5"/>
      <c r="X1360" s="27">
        <f t="shared" si="3"/>
        <v>12</v>
      </c>
      <c r="Y1360" s="28">
        <f t="shared" si="4"/>
        <v>2.468784722</v>
      </c>
      <c r="Z1360" s="27" t="str">
        <f t="shared" si="5"/>
        <v/>
      </c>
    </row>
    <row r="1361">
      <c r="A1361" s="23">
        <v>1358.0</v>
      </c>
      <c r="B1361" s="10" t="s">
        <v>2035</v>
      </c>
      <c r="C1361" s="18">
        <v>42955.38761574074</v>
      </c>
      <c r="D1361" s="18">
        <v>43661.75295138889</v>
      </c>
      <c r="E1361" s="10" t="s">
        <v>39</v>
      </c>
      <c r="F1361" s="23">
        <v>9.0</v>
      </c>
      <c r="G1361" s="23">
        <v>1390.0</v>
      </c>
      <c r="H1361" s="23">
        <v>82.0</v>
      </c>
      <c r="I1361" s="23">
        <v>205.0</v>
      </c>
      <c r="J1361" s="23">
        <v>10.0</v>
      </c>
      <c r="K1361" s="23">
        <v>171.0</v>
      </c>
      <c r="L1361" s="23">
        <v>81764.0</v>
      </c>
      <c r="M1361" s="23">
        <v>0.0</v>
      </c>
      <c r="N1361" s="10" t="s">
        <v>36</v>
      </c>
      <c r="O1361" s="10" t="s">
        <v>36</v>
      </c>
      <c r="P1361" s="23">
        <v>0.0</v>
      </c>
      <c r="Q1361" s="23">
        <v>0.0</v>
      </c>
      <c r="R1361" s="23">
        <v>0.0</v>
      </c>
      <c r="S1361" s="10" t="s">
        <v>36</v>
      </c>
      <c r="T1361" s="10" t="s">
        <v>36</v>
      </c>
      <c r="U1361" s="23">
        <v>972.0</v>
      </c>
      <c r="V1361" s="10" t="s">
        <v>36</v>
      </c>
      <c r="W1361" s="5"/>
      <c r="X1361" s="27">
        <f t="shared" si="3"/>
        <v>386</v>
      </c>
      <c r="Y1361" s="28">
        <f t="shared" si="4"/>
        <v>0.04540509259</v>
      </c>
      <c r="Z1361" s="27" t="str">
        <f t="shared" si="5"/>
        <v/>
      </c>
    </row>
    <row r="1362">
      <c r="A1362" s="23">
        <v>1359.0</v>
      </c>
      <c r="B1362" s="10" t="s">
        <v>2036</v>
      </c>
      <c r="C1362" s="18">
        <v>41668.80174768518</v>
      </c>
      <c r="D1362" s="18">
        <v>43504.79997685185</v>
      </c>
      <c r="E1362" s="10" t="s">
        <v>39</v>
      </c>
      <c r="F1362" s="23">
        <v>0.0</v>
      </c>
      <c r="G1362" s="23">
        <v>1389.0</v>
      </c>
      <c r="H1362" s="23">
        <v>91.0</v>
      </c>
      <c r="I1362" s="23">
        <v>94.0</v>
      </c>
      <c r="J1362" s="23">
        <v>11.0</v>
      </c>
      <c r="K1362" s="23">
        <v>83.0</v>
      </c>
      <c r="L1362" s="23">
        <v>44094.0</v>
      </c>
      <c r="M1362" s="23">
        <v>0.0</v>
      </c>
      <c r="N1362" s="10" t="s">
        <v>36</v>
      </c>
      <c r="O1362" s="10" t="s">
        <v>36</v>
      </c>
      <c r="P1362" s="23">
        <v>0.0</v>
      </c>
      <c r="Q1362" s="23">
        <v>0.0</v>
      </c>
      <c r="R1362" s="23">
        <v>0.0</v>
      </c>
      <c r="S1362" s="10" t="s">
        <v>36</v>
      </c>
      <c r="T1362" s="10" t="s">
        <v>36</v>
      </c>
      <c r="U1362" s="23">
        <v>1470.0</v>
      </c>
      <c r="V1362" s="10" t="s">
        <v>36</v>
      </c>
      <c r="W1362" s="5"/>
      <c r="X1362" s="27">
        <f t="shared" si="3"/>
        <v>188</v>
      </c>
      <c r="Y1362" s="28">
        <f t="shared" si="4"/>
        <v>156.9983796</v>
      </c>
      <c r="Z1362" s="27" t="str">
        <f t="shared" si="5"/>
        <v/>
      </c>
    </row>
    <row r="1363">
      <c r="A1363" s="23">
        <v>1360.0</v>
      </c>
      <c r="B1363" s="10" t="s">
        <v>216</v>
      </c>
      <c r="C1363" s="18">
        <v>42870.74296296296</v>
      </c>
      <c r="D1363" s="18">
        <v>43641.496666666666</v>
      </c>
      <c r="E1363" s="10" t="s">
        <v>39</v>
      </c>
      <c r="F1363" s="23">
        <v>0.0</v>
      </c>
      <c r="G1363" s="23">
        <v>1388.0</v>
      </c>
      <c r="H1363" s="23">
        <v>51.0</v>
      </c>
      <c r="I1363" s="23">
        <v>461.0</v>
      </c>
      <c r="J1363" s="23">
        <v>27.0</v>
      </c>
      <c r="K1363" s="23">
        <v>374.0</v>
      </c>
      <c r="L1363" s="23">
        <v>10024.0</v>
      </c>
      <c r="M1363" s="23">
        <v>100.0</v>
      </c>
      <c r="N1363" s="10" t="s">
        <v>36</v>
      </c>
      <c r="O1363" s="10" t="s">
        <v>36</v>
      </c>
      <c r="P1363" s="23">
        <v>0.0</v>
      </c>
      <c r="Q1363" s="23">
        <v>0.0</v>
      </c>
      <c r="R1363" s="23">
        <v>0.0</v>
      </c>
      <c r="S1363" s="10" t="s">
        <v>36</v>
      </c>
      <c r="T1363" s="10" t="s">
        <v>36</v>
      </c>
      <c r="U1363" s="23">
        <v>1444.0</v>
      </c>
      <c r="V1363" s="10" t="s">
        <v>36</v>
      </c>
      <c r="W1363" s="5"/>
      <c r="X1363" s="27">
        <f t="shared" si="3"/>
        <v>862</v>
      </c>
      <c r="Y1363" s="28">
        <f t="shared" si="4"/>
        <v>20.30168981</v>
      </c>
      <c r="Z1363" s="27" t="str">
        <f t="shared" si="5"/>
        <v>SI</v>
      </c>
    </row>
    <row r="1364">
      <c r="A1364" s="23">
        <v>1361.0</v>
      </c>
      <c r="B1364" s="10" t="s">
        <v>2037</v>
      </c>
      <c r="C1364" s="18">
        <v>42848.12333333334</v>
      </c>
      <c r="D1364" s="18">
        <v>43661.724375</v>
      </c>
      <c r="E1364" s="10" t="s">
        <v>39</v>
      </c>
      <c r="F1364" s="23">
        <v>1.0</v>
      </c>
      <c r="G1364" s="23">
        <v>1388.0</v>
      </c>
      <c r="H1364" s="23">
        <v>57.0</v>
      </c>
      <c r="I1364" s="23">
        <v>298.0</v>
      </c>
      <c r="J1364" s="23">
        <v>20.0</v>
      </c>
      <c r="K1364" s="23">
        <v>238.0</v>
      </c>
      <c r="L1364" s="23">
        <v>17499.0</v>
      </c>
      <c r="M1364" s="23">
        <v>7.14</v>
      </c>
      <c r="N1364" s="10" t="s">
        <v>36</v>
      </c>
      <c r="O1364" s="10" t="s">
        <v>36</v>
      </c>
      <c r="P1364" s="23">
        <v>0.0</v>
      </c>
      <c r="Q1364" s="23">
        <v>0.0</v>
      </c>
      <c r="R1364" s="23">
        <v>0.0</v>
      </c>
      <c r="S1364" s="10" t="s">
        <v>36</v>
      </c>
      <c r="T1364" s="10" t="s">
        <v>36</v>
      </c>
      <c r="U1364" s="23">
        <v>1428.0</v>
      </c>
      <c r="V1364" s="10" t="s">
        <v>36</v>
      </c>
      <c r="W1364" s="5"/>
      <c r="X1364" s="27">
        <f t="shared" si="3"/>
        <v>556</v>
      </c>
      <c r="Y1364" s="28">
        <f t="shared" si="4"/>
        <v>0.07398148148</v>
      </c>
      <c r="Z1364" s="27" t="str">
        <f t="shared" si="5"/>
        <v/>
      </c>
    </row>
    <row r="1365">
      <c r="A1365" s="23">
        <v>1362.0</v>
      </c>
      <c r="B1365" s="10" t="s">
        <v>2038</v>
      </c>
      <c r="C1365" s="18">
        <v>43656.25701388889</v>
      </c>
      <c r="D1365" s="18">
        <v>43661.19797453703</v>
      </c>
      <c r="E1365" s="10" t="s">
        <v>39</v>
      </c>
      <c r="F1365" s="23">
        <v>4.0</v>
      </c>
      <c r="G1365" s="23">
        <v>1387.0</v>
      </c>
      <c r="H1365" s="23">
        <v>78.0</v>
      </c>
      <c r="I1365" s="23">
        <v>58.0</v>
      </c>
      <c r="J1365" s="23">
        <v>2.0</v>
      </c>
      <c r="K1365" s="23">
        <v>39.0</v>
      </c>
      <c r="L1365" s="23">
        <v>11008.0</v>
      </c>
      <c r="M1365" s="23">
        <v>0.0</v>
      </c>
      <c r="N1365" s="10" t="s">
        <v>36</v>
      </c>
      <c r="O1365" s="10" t="s">
        <v>36</v>
      </c>
      <c r="P1365" s="23">
        <v>0.0</v>
      </c>
      <c r="Q1365" s="23">
        <v>0.0</v>
      </c>
      <c r="R1365" s="23">
        <v>0.0</v>
      </c>
      <c r="S1365" s="10" t="s">
        <v>36</v>
      </c>
      <c r="T1365" s="10" t="s">
        <v>36</v>
      </c>
      <c r="U1365" s="23">
        <v>1507.0</v>
      </c>
      <c r="V1365" s="23">
        <v>7.0</v>
      </c>
      <c r="W1365" s="5"/>
      <c r="X1365" s="27">
        <f t="shared" si="3"/>
        <v>99</v>
      </c>
      <c r="Y1365" s="28">
        <f t="shared" si="4"/>
        <v>0.6003819444</v>
      </c>
      <c r="Z1365" s="27" t="str">
        <f t="shared" si="5"/>
        <v/>
      </c>
    </row>
    <row r="1366">
      <c r="A1366" s="23">
        <v>1363.0</v>
      </c>
      <c r="B1366" s="10" t="s">
        <v>2039</v>
      </c>
      <c r="C1366" s="18">
        <v>42063.97667824074</v>
      </c>
      <c r="D1366" s="18">
        <v>43661.291493055556</v>
      </c>
      <c r="E1366" s="10" t="s">
        <v>39</v>
      </c>
      <c r="F1366" s="23">
        <v>6.0</v>
      </c>
      <c r="G1366" s="23">
        <v>1387.0</v>
      </c>
      <c r="H1366" s="23">
        <v>104.0</v>
      </c>
      <c r="I1366" s="23">
        <v>110.0</v>
      </c>
      <c r="J1366" s="23">
        <v>4.0</v>
      </c>
      <c r="K1366" s="23">
        <v>112.0</v>
      </c>
      <c r="L1366" s="23">
        <v>146874.0</v>
      </c>
      <c r="M1366" s="23">
        <v>0.0</v>
      </c>
      <c r="N1366" s="10" t="s">
        <v>36</v>
      </c>
      <c r="O1366" s="10" t="s">
        <v>36</v>
      </c>
      <c r="P1366" s="23">
        <v>0.0</v>
      </c>
      <c r="Q1366" s="23">
        <v>0.0</v>
      </c>
      <c r="R1366" s="23">
        <v>0.0</v>
      </c>
      <c r="S1366" s="10" t="s">
        <v>36</v>
      </c>
      <c r="T1366" s="10" t="s">
        <v>36</v>
      </c>
      <c r="U1366" s="23">
        <v>1297.0</v>
      </c>
      <c r="V1366" s="10" t="s">
        <v>36</v>
      </c>
      <c r="W1366" s="5"/>
      <c r="X1366" s="27">
        <f t="shared" si="3"/>
        <v>226</v>
      </c>
      <c r="Y1366" s="28">
        <f t="shared" si="4"/>
        <v>0.5068634259</v>
      </c>
      <c r="Z1366" s="27" t="str">
        <f t="shared" si="5"/>
        <v/>
      </c>
    </row>
    <row r="1367">
      <c r="A1367" s="23">
        <v>1364.0</v>
      </c>
      <c r="B1367" s="10" t="s">
        <v>2040</v>
      </c>
      <c r="C1367" s="18">
        <v>39931.43981481482</v>
      </c>
      <c r="D1367" s="18">
        <v>43660.15693287037</v>
      </c>
      <c r="E1367" s="10" t="s">
        <v>39</v>
      </c>
      <c r="F1367" s="23">
        <v>2.0</v>
      </c>
      <c r="G1367" s="23">
        <v>1387.0</v>
      </c>
      <c r="H1367" s="23">
        <v>77.0</v>
      </c>
      <c r="I1367" s="23">
        <v>223.0</v>
      </c>
      <c r="J1367" s="23">
        <v>24.0</v>
      </c>
      <c r="K1367" s="23">
        <v>192.0</v>
      </c>
      <c r="L1367" s="23">
        <v>64893.0</v>
      </c>
      <c r="M1367" s="23">
        <v>6.67</v>
      </c>
      <c r="N1367" s="23">
        <v>1224.0</v>
      </c>
      <c r="O1367" s="23">
        <v>135.0</v>
      </c>
      <c r="P1367" s="23">
        <v>62.0</v>
      </c>
      <c r="Q1367" s="23">
        <v>2.0</v>
      </c>
      <c r="R1367" s="23">
        <v>37.0</v>
      </c>
      <c r="S1367" s="23">
        <v>64893.0</v>
      </c>
      <c r="T1367" s="23">
        <v>6.67</v>
      </c>
      <c r="U1367" s="23">
        <v>1228.0</v>
      </c>
      <c r="V1367" s="10" t="s">
        <v>36</v>
      </c>
      <c r="W1367" s="5"/>
      <c r="X1367" s="27">
        <f t="shared" si="3"/>
        <v>439</v>
      </c>
      <c r="Y1367" s="28">
        <f t="shared" si="4"/>
        <v>1.641423611</v>
      </c>
      <c r="Z1367" s="27" t="str">
        <f t="shared" si="5"/>
        <v/>
      </c>
    </row>
    <row r="1368">
      <c r="A1368" s="23">
        <v>1365.0</v>
      </c>
      <c r="B1368" s="10" t="s">
        <v>2041</v>
      </c>
      <c r="C1368" s="18">
        <v>42857.680243055554</v>
      </c>
      <c r="D1368" s="18">
        <v>43661.38628472222</v>
      </c>
      <c r="E1368" s="10" t="s">
        <v>39</v>
      </c>
      <c r="F1368" s="23">
        <v>1.0</v>
      </c>
      <c r="G1368" s="23">
        <v>1387.0</v>
      </c>
      <c r="H1368" s="23">
        <v>94.0</v>
      </c>
      <c r="I1368" s="23">
        <v>64.0</v>
      </c>
      <c r="J1368" s="23">
        <v>5.0</v>
      </c>
      <c r="K1368" s="23">
        <v>41.0</v>
      </c>
      <c r="L1368" s="23">
        <v>37252.0</v>
      </c>
      <c r="M1368" s="23">
        <v>0.0</v>
      </c>
      <c r="N1368" s="23">
        <v>1071.0</v>
      </c>
      <c r="O1368" s="23">
        <v>188.0</v>
      </c>
      <c r="P1368" s="23">
        <v>1.0</v>
      </c>
      <c r="Q1368" s="23">
        <v>0.0</v>
      </c>
      <c r="R1368" s="23">
        <v>3.0</v>
      </c>
      <c r="S1368" s="23">
        <v>37252.0</v>
      </c>
      <c r="T1368" s="23">
        <v>0.0</v>
      </c>
      <c r="U1368" s="23">
        <v>1151.0</v>
      </c>
      <c r="V1368" s="23">
        <v>10.0</v>
      </c>
      <c r="W1368" s="5"/>
      <c r="X1368" s="27">
        <f t="shared" si="3"/>
        <v>110</v>
      </c>
      <c r="Y1368" s="28">
        <f t="shared" si="4"/>
        <v>0.4120717593</v>
      </c>
      <c r="Z1368" s="27" t="str">
        <f t="shared" si="5"/>
        <v/>
      </c>
    </row>
    <row r="1369">
      <c r="A1369" s="23">
        <v>1366.0</v>
      </c>
      <c r="B1369" s="10" t="s">
        <v>2042</v>
      </c>
      <c r="C1369" s="18">
        <v>42882.31244212963</v>
      </c>
      <c r="D1369" s="18">
        <v>43661.72959490741</v>
      </c>
      <c r="E1369" s="10" t="s">
        <v>39</v>
      </c>
      <c r="F1369" s="23">
        <v>2.0</v>
      </c>
      <c r="G1369" s="23">
        <v>1386.0</v>
      </c>
      <c r="H1369" s="23">
        <v>73.0</v>
      </c>
      <c r="I1369" s="23">
        <v>202.0</v>
      </c>
      <c r="J1369" s="23">
        <v>18.0</v>
      </c>
      <c r="K1369" s="23">
        <v>175.0</v>
      </c>
      <c r="L1369" s="23">
        <v>22095.0</v>
      </c>
      <c r="M1369" s="23">
        <v>5.0</v>
      </c>
      <c r="N1369" s="23">
        <v>1129.0</v>
      </c>
      <c r="O1369" s="23">
        <v>131.0</v>
      </c>
      <c r="P1369" s="23">
        <v>4.0</v>
      </c>
      <c r="Q1369" s="23">
        <v>0.0</v>
      </c>
      <c r="R1369" s="23">
        <v>5.0</v>
      </c>
      <c r="S1369" s="23">
        <v>22095.0</v>
      </c>
      <c r="T1369" s="23">
        <v>5.0</v>
      </c>
      <c r="U1369" s="23">
        <v>1377.0</v>
      </c>
      <c r="V1369" s="10" t="s">
        <v>36</v>
      </c>
      <c r="W1369" s="5"/>
      <c r="X1369" s="27">
        <f t="shared" si="3"/>
        <v>395</v>
      </c>
      <c r="Y1369" s="28">
        <f t="shared" si="4"/>
        <v>0.06876157407</v>
      </c>
      <c r="Z1369" s="27" t="str">
        <f t="shared" si="5"/>
        <v/>
      </c>
    </row>
    <row r="1370">
      <c r="A1370" s="23">
        <v>1367.0</v>
      </c>
      <c r="B1370" s="10" t="s">
        <v>2043</v>
      </c>
      <c r="C1370" s="18">
        <v>42352.84935185185</v>
      </c>
      <c r="D1370" s="18">
        <v>43661.46849537037</v>
      </c>
      <c r="E1370" s="10" t="s">
        <v>39</v>
      </c>
      <c r="F1370" s="23">
        <v>3.0</v>
      </c>
      <c r="G1370" s="23">
        <v>1386.0</v>
      </c>
      <c r="H1370" s="23">
        <v>78.0</v>
      </c>
      <c r="I1370" s="23">
        <v>104.0</v>
      </c>
      <c r="J1370" s="23">
        <v>7.0</v>
      </c>
      <c r="K1370" s="23">
        <v>81.0</v>
      </c>
      <c r="L1370" s="23">
        <v>29410.0</v>
      </c>
      <c r="M1370" s="23">
        <v>0.0</v>
      </c>
      <c r="N1370" s="23">
        <v>1407.0</v>
      </c>
      <c r="O1370" s="23">
        <v>210.0</v>
      </c>
      <c r="P1370" s="23">
        <v>3.0</v>
      </c>
      <c r="Q1370" s="23">
        <v>0.0</v>
      </c>
      <c r="R1370" s="23">
        <v>1.0</v>
      </c>
      <c r="S1370" s="23">
        <v>29410.0</v>
      </c>
      <c r="T1370" s="23">
        <v>0.0</v>
      </c>
      <c r="U1370" s="23">
        <v>1226.0</v>
      </c>
      <c r="V1370" s="10" t="s">
        <v>36</v>
      </c>
      <c r="W1370" s="5"/>
      <c r="X1370" s="27">
        <f t="shared" si="3"/>
        <v>192</v>
      </c>
      <c r="Y1370" s="28">
        <f t="shared" si="4"/>
        <v>0.3298611111</v>
      </c>
      <c r="Z1370" s="27" t="str">
        <f t="shared" si="5"/>
        <v/>
      </c>
    </row>
    <row r="1371">
      <c r="A1371" s="23">
        <v>1368.0</v>
      </c>
      <c r="B1371" s="10" t="s">
        <v>2044</v>
      </c>
      <c r="C1371" s="18">
        <v>41472.23855324074</v>
      </c>
      <c r="D1371" s="18">
        <v>43661.72251157407</v>
      </c>
      <c r="E1371" s="10" t="s">
        <v>39</v>
      </c>
      <c r="F1371" s="23">
        <v>1.0</v>
      </c>
      <c r="G1371" s="23">
        <v>1385.0</v>
      </c>
      <c r="H1371" s="23">
        <v>74.0</v>
      </c>
      <c r="I1371" s="23">
        <v>175.0</v>
      </c>
      <c r="J1371" s="23">
        <v>14.0</v>
      </c>
      <c r="K1371" s="23">
        <v>170.0</v>
      </c>
      <c r="L1371" s="23">
        <v>9843.0</v>
      </c>
      <c r="M1371" s="23">
        <v>0.0</v>
      </c>
      <c r="N1371" s="23">
        <v>984.0</v>
      </c>
      <c r="O1371" s="23">
        <v>259.0</v>
      </c>
      <c r="P1371" s="23">
        <v>0.0</v>
      </c>
      <c r="Q1371" s="23">
        <v>0.0</v>
      </c>
      <c r="R1371" s="23">
        <v>1.0</v>
      </c>
      <c r="S1371" s="23">
        <v>9843.0</v>
      </c>
      <c r="T1371" s="23">
        <v>0.0</v>
      </c>
      <c r="U1371" s="23">
        <v>1089.0</v>
      </c>
      <c r="V1371" s="10" t="s">
        <v>36</v>
      </c>
      <c r="W1371" s="5"/>
      <c r="X1371" s="27">
        <f t="shared" si="3"/>
        <v>359</v>
      </c>
      <c r="Y1371" s="28">
        <f t="shared" si="4"/>
        <v>0.07584490741</v>
      </c>
      <c r="Z1371" s="27" t="str">
        <f t="shared" si="5"/>
        <v/>
      </c>
    </row>
    <row r="1372">
      <c r="A1372" s="23">
        <v>1369.0</v>
      </c>
      <c r="B1372" s="10" t="s">
        <v>2045</v>
      </c>
      <c r="C1372" s="18">
        <v>40083.484664351854</v>
      </c>
      <c r="D1372" s="18">
        <v>43661.77266203704</v>
      </c>
      <c r="E1372" s="10" t="s">
        <v>39</v>
      </c>
      <c r="F1372" s="23">
        <v>73.0</v>
      </c>
      <c r="G1372" s="23">
        <v>1385.0</v>
      </c>
      <c r="H1372" s="23">
        <v>39.0</v>
      </c>
      <c r="I1372" s="23">
        <v>1427.0</v>
      </c>
      <c r="J1372" s="23">
        <v>197.0</v>
      </c>
      <c r="K1372" s="23">
        <v>1274.0</v>
      </c>
      <c r="L1372" s="23">
        <v>29298.0</v>
      </c>
      <c r="M1372" s="23">
        <v>0.0</v>
      </c>
      <c r="N1372" s="23">
        <v>1226.0</v>
      </c>
      <c r="O1372" s="23">
        <v>84.0</v>
      </c>
      <c r="P1372" s="23">
        <v>78.0</v>
      </c>
      <c r="Q1372" s="23">
        <v>6.0</v>
      </c>
      <c r="R1372" s="23">
        <v>82.0</v>
      </c>
      <c r="S1372" s="23">
        <v>29298.0</v>
      </c>
      <c r="T1372" s="23">
        <v>0.0</v>
      </c>
      <c r="U1372" s="23">
        <v>2068.0</v>
      </c>
      <c r="V1372" s="23">
        <v>20.0</v>
      </c>
      <c r="W1372" s="5"/>
      <c r="X1372" s="27">
        <f t="shared" si="3"/>
        <v>2898</v>
      </c>
      <c r="Y1372" s="28">
        <f t="shared" si="4"/>
        <v>0.02569444444</v>
      </c>
      <c r="Z1372" s="27" t="str">
        <f t="shared" si="5"/>
        <v/>
      </c>
    </row>
    <row r="1373">
      <c r="A1373" s="23">
        <v>1370.0</v>
      </c>
      <c r="B1373" s="10" t="s">
        <v>2046</v>
      </c>
      <c r="C1373" s="18">
        <v>42834.51883101852</v>
      </c>
      <c r="D1373" s="18">
        <v>43661.19084490741</v>
      </c>
      <c r="E1373" s="10" t="s">
        <v>39</v>
      </c>
      <c r="F1373" s="23">
        <v>10.0</v>
      </c>
      <c r="G1373" s="23">
        <v>1384.0</v>
      </c>
      <c r="H1373" s="23">
        <v>71.0</v>
      </c>
      <c r="I1373" s="23">
        <v>217.0</v>
      </c>
      <c r="J1373" s="23">
        <v>17.0</v>
      </c>
      <c r="K1373" s="23">
        <v>118.0</v>
      </c>
      <c r="L1373" s="23">
        <v>16151.0</v>
      </c>
      <c r="M1373" s="23">
        <v>3.03</v>
      </c>
      <c r="N1373" s="23">
        <v>1321.0</v>
      </c>
      <c r="O1373" s="23">
        <v>81.0</v>
      </c>
      <c r="P1373" s="23">
        <v>27.0</v>
      </c>
      <c r="Q1373" s="23">
        <v>1.0</v>
      </c>
      <c r="R1373" s="23">
        <v>13.0</v>
      </c>
      <c r="S1373" s="23">
        <v>16151.0</v>
      </c>
      <c r="T1373" s="23">
        <v>3.03</v>
      </c>
      <c r="U1373" s="23">
        <v>1229.0</v>
      </c>
      <c r="V1373" s="23">
        <v>19.0</v>
      </c>
      <c r="W1373" s="5"/>
      <c r="X1373" s="27">
        <f t="shared" si="3"/>
        <v>352</v>
      </c>
      <c r="Y1373" s="28">
        <f t="shared" si="4"/>
        <v>0.6075115741</v>
      </c>
      <c r="Z1373" s="27" t="str">
        <f t="shared" si="5"/>
        <v/>
      </c>
    </row>
    <row r="1374">
      <c r="A1374" s="23">
        <v>1371.0</v>
      </c>
      <c r="B1374" s="10" t="s">
        <v>2047</v>
      </c>
      <c r="C1374" s="18">
        <v>39796.67980324074</v>
      </c>
      <c r="D1374" s="18">
        <v>43661.69673611111</v>
      </c>
      <c r="E1374" s="10" t="s">
        <v>39</v>
      </c>
      <c r="F1374" s="23">
        <v>0.0</v>
      </c>
      <c r="G1374" s="23">
        <v>1384.0</v>
      </c>
      <c r="H1374" s="23">
        <v>145.0</v>
      </c>
      <c r="I1374" s="23">
        <v>535.0</v>
      </c>
      <c r="J1374" s="23">
        <v>66.0</v>
      </c>
      <c r="K1374" s="23">
        <v>547.0</v>
      </c>
      <c r="L1374" s="23">
        <v>19743.0</v>
      </c>
      <c r="M1374" s="23">
        <v>0.0</v>
      </c>
      <c r="N1374" s="23">
        <v>1453.0</v>
      </c>
      <c r="O1374" s="23">
        <v>149.0</v>
      </c>
      <c r="P1374" s="23">
        <v>8.0</v>
      </c>
      <c r="Q1374" s="23">
        <v>1.0</v>
      </c>
      <c r="R1374" s="23">
        <v>9.0</v>
      </c>
      <c r="S1374" s="23">
        <v>19743.0</v>
      </c>
      <c r="T1374" s="23">
        <v>0.0</v>
      </c>
      <c r="U1374" s="23">
        <v>1563.0</v>
      </c>
      <c r="V1374" s="10" t="s">
        <v>36</v>
      </c>
      <c r="W1374" s="5"/>
      <c r="X1374" s="27">
        <f t="shared" si="3"/>
        <v>1148</v>
      </c>
      <c r="Y1374" s="28">
        <f t="shared" si="4"/>
        <v>0.1016203704</v>
      </c>
      <c r="Z1374" s="27" t="str">
        <f t="shared" si="5"/>
        <v/>
      </c>
    </row>
    <row r="1375">
      <c r="A1375" s="23">
        <v>1372.0</v>
      </c>
      <c r="B1375" s="10" t="s">
        <v>2048</v>
      </c>
      <c r="C1375" s="18">
        <v>42401.237337962964</v>
      </c>
      <c r="D1375" s="18">
        <v>43661.75916666666</v>
      </c>
      <c r="E1375" s="10" t="s">
        <v>39</v>
      </c>
      <c r="F1375" s="23">
        <v>1.0</v>
      </c>
      <c r="G1375" s="23">
        <v>1384.0</v>
      </c>
      <c r="H1375" s="23">
        <v>83.0</v>
      </c>
      <c r="I1375" s="23">
        <v>169.0</v>
      </c>
      <c r="J1375" s="23">
        <v>11.0</v>
      </c>
      <c r="K1375" s="23">
        <v>151.0</v>
      </c>
      <c r="L1375" s="23">
        <v>9226.0</v>
      </c>
      <c r="M1375" s="23">
        <v>20.0</v>
      </c>
      <c r="N1375" s="23">
        <v>1102.0</v>
      </c>
      <c r="O1375" s="23">
        <v>157.0</v>
      </c>
      <c r="P1375" s="23">
        <v>3.0</v>
      </c>
      <c r="Q1375" s="23">
        <v>0.0</v>
      </c>
      <c r="R1375" s="23">
        <v>4.0</v>
      </c>
      <c r="S1375" s="23">
        <v>9226.0</v>
      </c>
      <c r="T1375" s="23">
        <v>20.0</v>
      </c>
      <c r="U1375" s="23">
        <v>1595.0</v>
      </c>
      <c r="V1375" s="10" t="s">
        <v>36</v>
      </c>
      <c r="W1375" s="5"/>
      <c r="X1375" s="27">
        <f t="shared" si="3"/>
        <v>331</v>
      </c>
      <c r="Y1375" s="28">
        <f t="shared" si="4"/>
        <v>0.03918981482</v>
      </c>
      <c r="Z1375" s="27" t="str">
        <f t="shared" si="5"/>
        <v/>
      </c>
    </row>
    <row r="1376">
      <c r="A1376" s="23">
        <v>1373.0</v>
      </c>
      <c r="B1376" s="10" t="s">
        <v>2049</v>
      </c>
      <c r="C1376" s="18">
        <v>42857.31728009259</v>
      </c>
      <c r="D1376" s="18">
        <v>43661.55318287037</v>
      </c>
      <c r="E1376" s="10" t="s">
        <v>35</v>
      </c>
      <c r="F1376" s="23">
        <v>18.0</v>
      </c>
      <c r="G1376" s="23">
        <v>1384.0</v>
      </c>
      <c r="H1376" s="23">
        <v>58.0</v>
      </c>
      <c r="I1376" s="23">
        <v>247.0</v>
      </c>
      <c r="J1376" s="23">
        <v>26.0</v>
      </c>
      <c r="K1376" s="23">
        <v>249.0</v>
      </c>
      <c r="L1376" s="23">
        <v>53296.0</v>
      </c>
      <c r="M1376" s="23">
        <v>0.0</v>
      </c>
      <c r="N1376" s="23">
        <v>1273.0</v>
      </c>
      <c r="O1376" s="23">
        <v>315.0</v>
      </c>
      <c r="P1376" s="23">
        <v>1.0</v>
      </c>
      <c r="Q1376" s="23">
        <v>0.0</v>
      </c>
      <c r="R1376" s="23">
        <v>0.0</v>
      </c>
      <c r="S1376" s="23">
        <v>53296.0</v>
      </c>
      <c r="T1376" s="23">
        <v>0.0</v>
      </c>
      <c r="U1376" s="23">
        <v>1178.0</v>
      </c>
      <c r="V1376" s="23">
        <v>8.0</v>
      </c>
      <c r="W1376" s="5"/>
      <c r="X1376" s="27">
        <f t="shared" si="3"/>
        <v>522</v>
      </c>
      <c r="Y1376" s="28">
        <f t="shared" si="4"/>
        <v>0.2451736111</v>
      </c>
      <c r="Z1376" s="27" t="str">
        <f t="shared" si="5"/>
        <v/>
      </c>
    </row>
    <row r="1377">
      <c r="A1377" s="23">
        <v>1374.0</v>
      </c>
      <c r="B1377" s="10" t="s">
        <v>2050</v>
      </c>
      <c r="C1377" s="18">
        <v>41306.47494212963</v>
      </c>
      <c r="D1377" s="18">
        <v>43661.4434837963</v>
      </c>
      <c r="E1377" s="10" t="s">
        <v>39</v>
      </c>
      <c r="F1377" s="23">
        <v>0.0</v>
      </c>
      <c r="G1377" s="23">
        <v>1384.0</v>
      </c>
      <c r="H1377" s="23">
        <v>69.0</v>
      </c>
      <c r="I1377" s="23">
        <v>760.0</v>
      </c>
      <c r="J1377" s="23">
        <v>54.0</v>
      </c>
      <c r="K1377" s="23">
        <v>552.0</v>
      </c>
      <c r="L1377" s="23">
        <v>40504.0</v>
      </c>
      <c r="M1377" s="23">
        <v>0.0</v>
      </c>
      <c r="N1377" s="23">
        <v>1492.0</v>
      </c>
      <c r="O1377" s="23">
        <v>139.0</v>
      </c>
      <c r="P1377" s="23">
        <v>7.0</v>
      </c>
      <c r="Q1377" s="23">
        <v>2.0</v>
      </c>
      <c r="R1377" s="23">
        <v>6.0</v>
      </c>
      <c r="S1377" s="23">
        <v>40504.0</v>
      </c>
      <c r="T1377" s="23">
        <v>0.0</v>
      </c>
      <c r="U1377" s="23">
        <v>1840.0</v>
      </c>
      <c r="V1377" s="23">
        <v>24.0</v>
      </c>
      <c r="W1377" s="5"/>
      <c r="X1377" s="27">
        <f t="shared" si="3"/>
        <v>1366</v>
      </c>
      <c r="Y1377" s="28">
        <f t="shared" si="4"/>
        <v>0.3548726852</v>
      </c>
      <c r="Z1377" s="27" t="str">
        <f t="shared" si="5"/>
        <v/>
      </c>
    </row>
    <row r="1378">
      <c r="A1378" s="23">
        <v>1375.0</v>
      </c>
      <c r="B1378" s="10" t="s">
        <v>2051</v>
      </c>
      <c r="C1378" s="18">
        <v>42974.61804398148</v>
      </c>
      <c r="D1378" s="18">
        <v>43592.21539351852</v>
      </c>
      <c r="E1378" s="10" t="s">
        <v>39</v>
      </c>
      <c r="F1378" s="23">
        <v>0.0</v>
      </c>
      <c r="G1378" s="23">
        <v>1384.0</v>
      </c>
      <c r="H1378" s="23">
        <v>115.0</v>
      </c>
      <c r="I1378" s="23">
        <v>20.0</v>
      </c>
      <c r="J1378" s="23">
        <v>3.0</v>
      </c>
      <c r="K1378" s="23">
        <v>17.0</v>
      </c>
      <c r="L1378" s="23">
        <v>19846.0</v>
      </c>
      <c r="M1378" s="23">
        <v>0.0</v>
      </c>
      <c r="N1378" s="23">
        <v>1495.0</v>
      </c>
      <c r="O1378" s="23">
        <v>153.0</v>
      </c>
      <c r="P1378" s="23">
        <v>6.0</v>
      </c>
      <c r="Q1378" s="23">
        <v>1.0</v>
      </c>
      <c r="R1378" s="23">
        <v>1.0</v>
      </c>
      <c r="S1378" s="23">
        <v>19846.0</v>
      </c>
      <c r="T1378" s="23">
        <v>0.0</v>
      </c>
      <c r="U1378" s="23">
        <v>1375.0</v>
      </c>
      <c r="V1378" s="10" t="s">
        <v>36</v>
      </c>
      <c r="W1378" s="5"/>
      <c r="X1378" s="27">
        <f t="shared" si="3"/>
        <v>40</v>
      </c>
      <c r="Y1378" s="28">
        <f t="shared" si="4"/>
        <v>69.58296296</v>
      </c>
      <c r="Z1378" s="27" t="str">
        <f t="shared" si="5"/>
        <v/>
      </c>
    </row>
    <row r="1379">
      <c r="A1379" s="23">
        <v>1376.0</v>
      </c>
      <c r="B1379" s="10" t="s">
        <v>2052</v>
      </c>
      <c r="C1379" s="18">
        <v>43357.60193287037</v>
      </c>
      <c r="D1379" s="18">
        <v>43661.714641203704</v>
      </c>
      <c r="E1379" s="10" t="s">
        <v>39</v>
      </c>
      <c r="F1379" s="23">
        <v>1.0</v>
      </c>
      <c r="G1379" s="23">
        <v>1383.0</v>
      </c>
      <c r="H1379" s="23">
        <v>72.0</v>
      </c>
      <c r="I1379" s="23">
        <v>57.0</v>
      </c>
      <c r="J1379" s="23">
        <v>2.0</v>
      </c>
      <c r="K1379" s="23">
        <v>27.0</v>
      </c>
      <c r="L1379" s="23">
        <v>13185.0</v>
      </c>
      <c r="M1379" s="23">
        <v>0.0</v>
      </c>
      <c r="N1379" s="10" t="s">
        <v>36</v>
      </c>
      <c r="O1379" s="10" t="s">
        <v>36</v>
      </c>
      <c r="P1379" s="23">
        <v>0.0</v>
      </c>
      <c r="Q1379" s="23">
        <v>0.0</v>
      </c>
      <c r="R1379" s="23">
        <v>0.0</v>
      </c>
      <c r="S1379" s="10" t="s">
        <v>36</v>
      </c>
      <c r="T1379" s="10" t="s">
        <v>36</v>
      </c>
      <c r="U1379" s="23">
        <v>1269.0</v>
      </c>
      <c r="V1379" s="23">
        <v>8.0</v>
      </c>
      <c r="W1379" s="5"/>
      <c r="X1379" s="27">
        <f t="shared" si="3"/>
        <v>86</v>
      </c>
      <c r="Y1379" s="28">
        <f t="shared" si="4"/>
        <v>0.08371527777</v>
      </c>
      <c r="Z1379" s="27" t="str">
        <f t="shared" si="5"/>
        <v/>
      </c>
    </row>
    <row r="1380">
      <c r="A1380" s="23">
        <v>1377.0</v>
      </c>
      <c r="B1380" s="10" t="s">
        <v>2053</v>
      </c>
      <c r="C1380" s="18">
        <v>42930.302615740744</v>
      </c>
      <c r="D1380" s="18">
        <v>43661.49217592592</v>
      </c>
      <c r="E1380" s="10" t="s">
        <v>39</v>
      </c>
      <c r="F1380" s="23">
        <v>0.0</v>
      </c>
      <c r="G1380" s="23">
        <v>1383.0</v>
      </c>
      <c r="H1380" s="23">
        <v>117.0</v>
      </c>
      <c r="I1380" s="23">
        <v>22.0</v>
      </c>
      <c r="J1380" s="23">
        <v>0.0</v>
      </c>
      <c r="K1380" s="23">
        <v>10.0</v>
      </c>
      <c r="L1380" s="23">
        <v>20905.0</v>
      </c>
      <c r="M1380" s="23">
        <v>0.0</v>
      </c>
      <c r="N1380" s="10" t="s">
        <v>36</v>
      </c>
      <c r="O1380" s="10" t="s">
        <v>36</v>
      </c>
      <c r="P1380" s="23">
        <v>0.0</v>
      </c>
      <c r="Q1380" s="23">
        <v>0.0</v>
      </c>
      <c r="R1380" s="23">
        <v>0.0</v>
      </c>
      <c r="S1380" s="10" t="s">
        <v>36</v>
      </c>
      <c r="T1380" s="10" t="s">
        <v>36</v>
      </c>
      <c r="U1380" s="23">
        <v>1766.0</v>
      </c>
      <c r="V1380" s="10" t="s">
        <v>36</v>
      </c>
      <c r="W1380" s="5"/>
      <c r="X1380" s="27">
        <f t="shared" si="3"/>
        <v>32</v>
      </c>
      <c r="Y1380" s="28">
        <f t="shared" si="4"/>
        <v>0.3061805556</v>
      </c>
      <c r="Z1380" s="27" t="str">
        <f t="shared" si="5"/>
        <v/>
      </c>
    </row>
    <row r="1381">
      <c r="A1381" s="23">
        <v>1378.0</v>
      </c>
      <c r="B1381" s="10" t="s">
        <v>2054</v>
      </c>
      <c r="C1381" s="18">
        <v>42970.68681712963</v>
      </c>
      <c r="D1381" s="18">
        <v>43498.42296296296</v>
      </c>
      <c r="E1381" s="10" t="s">
        <v>39</v>
      </c>
      <c r="F1381" s="23">
        <v>0.0</v>
      </c>
      <c r="G1381" s="23">
        <v>1383.0</v>
      </c>
      <c r="H1381" s="23">
        <v>101.0</v>
      </c>
      <c r="I1381" s="23">
        <v>56.0</v>
      </c>
      <c r="J1381" s="23">
        <v>1.0</v>
      </c>
      <c r="K1381" s="23">
        <v>38.0</v>
      </c>
      <c r="L1381" s="23">
        <v>23881.0</v>
      </c>
      <c r="M1381" s="23">
        <v>0.0</v>
      </c>
      <c r="N1381" s="10" t="s">
        <v>36</v>
      </c>
      <c r="O1381" s="10" t="s">
        <v>36</v>
      </c>
      <c r="P1381" s="23">
        <v>0.0</v>
      </c>
      <c r="Q1381" s="23">
        <v>0.0</v>
      </c>
      <c r="R1381" s="23">
        <v>0.0</v>
      </c>
      <c r="S1381" s="10" t="s">
        <v>36</v>
      </c>
      <c r="T1381" s="10" t="s">
        <v>36</v>
      </c>
      <c r="U1381" s="23">
        <v>1473.0</v>
      </c>
      <c r="V1381" s="10" t="s">
        <v>36</v>
      </c>
      <c r="W1381" s="5"/>
      <c r="X1381" s="27">
        <f t="shared" si="3"/>
        <v>95</v>
      </c>
      <c r="Y1381" s="28">
        <f t="shared" si="4"/>
        <v>163.3753935</v>
      </c>
      <c r="Z1381" s="27" t="str">
        <f t="shared" si="5"/>
        <v/>
      </c>
    </row>
    <row r="1382">
      <c r="A1382" s="23">
        <v>1379.0</v>
      </c>
      <c r="B1382" s="10" t="s">
        <v>2055</v>
      </c>
      <c r="C1382" s="18">
        <v>43472.36446759259</v>
      </c>
      <c r="D1382" s="18">
        <v>43661.703414351854</v>
      </c>
      <c r="E1382" s="10" t="s">
        <v>39</v>
      </c>
      <c r="F1382" s="23">
        <v>20.0</v>
      </c>
      <c r="G1382" s="23">
        <v>1382.0</v>
      </c>
      <c r="H1382" s="23">
        <v>59.0</v>
      </c>
      <c r="I1382" s="23">
        <v>53.0</v>
      </c>
      <c r="J1382" s="23">
        <v>6.0</v>
      </c>
      <c r="K1382" s="23">
        <v>63.0</v>
      </c>
      <c r="L1382" s="23">
        <v>34374.0</v>
      </c>
      <c r="M1382" s="23">
        <v>5.56</v>
      </c>
      <c r="N1382" s="23">
        <v>1056.0</v>
      </c>
      <c r="O1382" s="23">
        <v>112.0</v>
      </c>
      <c r="P1382" s="23">
        <v>6.0</v>
      </c>
      <c r="Q1382" s="23">
        <v>1.0</v>
      </c>
      <c r="R1382" s="23">
        <v>7.0</v>
      </c>
      <c r="S1382" s="23">
        <v>34374.0</v>
      </c>
      <c r="T1382" s="23">
        <v>5.56</v>
      </c>
      <c r="U1382" s="23">
        <v>1643.0</v>
      </c>
      <c r="V1382" s="23">
        <v>23.0</v>
      </c>
      <c r="W1382" s="5"/>
      <c r="X1382" s="27">
        <f t="shared" si="3"/>
        <v>122</v>
      </c>
      <c r="Y1382" s="28">
        <f t="shared" si="4"/>
        <v>0.09494212962</v>
      </c>
      <c r="Z1382" s="27" t="str">
        <f t="shared" si="5"/>
        <v/>
      </c>
    </row>
    <row r="1383">
      <c r="A1383" s="23">
        <v>1380.0</v>
      </c>
      <c r="B1383" s="10" t="s">
        <v>2056</v>
      </c>
      <c r="C1383" s="18">
        <v>41647.877905092595</v>
      </c>
      <c r="D1383" s="18">
        <v>43661.46740740741</v>
      </c>
      <c r="E1383" s="10" t="s">
        <v>35</v>
      </c>
      <c r="F1383" s="23">
        <v>0.0</v>
      </c>
      <c r="G1383" s="23">
        <v>1382.0</v>
      </c>
      <c r="H1383" s="23">
        <v>198.0</v>
      </c>
      <c r="I1383" s="23">
        <v>26.0</v>
      </c>
      <c r="J1383" s="23">
        <v>3.0</v>
      </c>
      <c r="K1383" s="23">
        <v>11.0</v>
      </c>
      <c r="L1383" s="23">
        <v>24997.0</v>
      </c>
      <c r="M1383" s="23">
        <v>0.0</v>
      </c>
      <c r="N1383" s="10" t="s">
        <v>36</v>
      </c>
      <c r="O1383" s="10" t="s">
        <v>36</v>
      </c>
      <c r="P1383" s="23">
        <v>0.0</v>
      </c>
      <c r="Q1383" s="23">
        <v>0.0</v>
      </c>
      <c r="R1383" s="23">
        <v>0.0</v>
      </c>
      <c r="S1383" s="10" t="s">
        <v>36</v>
      </c>
      <c r="T1383" s="10" t="s">
        <v>36</v>
      </c>
      <c r="U1383" s="23">
        <v>1969.0</v>
      </c>
      <c r="V1383" s="23">
        <v>26.0</v>
      </c>
      <c r="W1383" s="5"/>
      <c r="X1383" s="27">
        <f t="shared" si="3"/>
        <v>40</v>
      </c>
      <c r="Y1383" s="28">
        <f t="shared" si="4"/>
        <v>0.3309490741</v>
      </c>
      <c r="Z1383" s="27" t="str">
        <f t="shared" si="5"/>
        <v/>
      </c>
    </row>
    <row r="1384">
      <c r="A1384" s="23">
        <v>1381.0</v>
      </c>
      <c r="B1384" s="10" t="s">
        <v>2057</v>
      </c>
      <c r="C1384" s="18">
        <v>42789.37836805556</v>
      </c>
      <c r="D1384" s="18">
        <v>43660.75270833333</v>
      </c>
      <c r="E1384" s="10" t="s">
        <v>39</v>
      </c>
      <c r="F1384" s="23">
        <v>1.0</v>
      </c>
      <c r="G1384" s="23">
        <v>1382.0</v>
      </c>
      <c r="H1384" s="23">
        <v>123.0</v>
      </c>
      <c r="I1384" s="23">
        <v>153.0</v>
      </c>
      <c r="J1384" s="23">
        <v>7.0</v>
      </c>
      <c r="K1384" s="23">
        <v>103.0</v>
      </c>
      <c r="L1384" s="23">
        <v>12930.0</v>
      </c>
      <c r="M1384" s="23">
        <v>0.0</v>
      </c>
      <c r="N1384" s="23">
        <v>991.0</v>
      </c>
      <c r="O1384" s="23">
        <v>182.0</v>
      </c>
      <c r="P1384" s="23">
        <v>3.0</v>
      </c>
      <c r="Q1384" s="23">
        <v>0.0</v>
      </c>
      <c r="R1384" s="23">
        <v>3.0</v>
      </c>
      <c r="S1384" s="23">
        <v>12930.0</v>
      </c>
      <c r="T1384" s="23">
        <v>0.0</v>
      </c>
      <c r="U1384" s="23">
        <v>1145.0</v>
      </c>
      <c r="V1384" s="23">
        <v>12.0</v>
      </c>
      <c r="W1384" s="5"/>
      <c r="X1384" s="27">
        <f t="shared" si="3"/>
        <v>263</v>
      </c>
      <c r="Y1384" s="28">
        <f t="shared" si="4"/>
        <v>1.045648148</v>
      </c>
      <c r="Z1384" s="27" t="str">
        <f t="shared" si="5"/>
        <v/>
      </c>
    </row>
    <row r="1385">
      <c r="A1385" s="23">
        <v>1382.0</v>
      </c>
      <c r="B1385" s="10" t="s">
        <v>2058</v>
      </c>
      <c r="C1385" s="18">
        <v>42833.39747685185</v>
      </c>
      <c r="D1385" s="18">
        <v>43661.60252314815</v>
      </c>
      <c r="E1385" s="10" t="s">
        <v>35</v>
      </c>
      <c r="F1385" s="23">
        <v>0.0</v>
      </c>
      <c r="G1385" s="23">
        <v>1381.0</v>
      </c>
      <c r="H1385" s="23">
        <v>77.0</v>
      </c>
      <c r="I1385" s="23">
        <v>194.0</v>
      </c>
      <c r="J1385" s="23">
        <v>44.0</v>
      </c>
      <c r="K1385" s="23">
        <v>199.0</v>
      </c>
      <c r="L1385" s="23">
        <v>11667.0</v>
      </c>
      <c r="M1385" s="23">
        <v>0.0</v>
      </c>
      <c r="N1385" s="10" t="s">
        <v>36</v>
      </c>
      <c r="O1385" s="10" t="s">
        <v>36</v>
      </c>
      <c r="P1385" s="23">
        <v>0.0</v>
      </c>
      <c r="Q1385" s="23">
        <v>0.0</v>
      </c>
      <c r="R1385" s="23">
        <v>0.0</v>
      </c>
      <c r="S1385" s="10" t="s">
        <v>36</v>
      </c>
      <c r="T1385" s="10" t="s">
        <v>36</v>
      </c>
      <c r="U1385" s="23">
        <v>1255.0</v>
      </c>
      <c r="V1385" s="10" t="s">
        <v>36</v>
      </c>
      <c r="W1385" s="5"/>
      <c r="X1385" s="27">
        <f t="shared" si="3"/>
        <v>437</v>
      </c>
      <c r="Y1385" s="28">
        <f t="shared" si="4"/>
        <v>0.1958333333</v>
      </c>
      <c r="Z1385" s="27" t="str">
        <f t="shared" si="5"/>
        <v/>
      </c>
    </row>
    <row r="1386">
      <c r="A1386" s="23">
        <v>1383.0</v>
      </c>
      <c r="B1386" s="10" t="s">
        <v>2059</v>
      </c>
      <c r="C1386" s="18">
        <v>43383.67655092593</v>
      </c>
      <c r="D1386" s="18">
        <v>43415.59875</v>
      </c>
      <c r="E1386" s="10" t="s">
        <v>39</v>
      </c>
      <c r="F1386" s="23">
        <v>0.0</v>
      </c>
      <c r="G1386" s="23">
        <v>1381.0</v>
      </c>
      <c r="H1386" s="23">
        <v>69.0</v>
      </c>
      <c r="I1386" s="23">
        <v>18.0</v>
      </c>
      <c r="J1386" s="23">
        <v>0.0</v>
      </c>
      <c r="K1386" s="23">
        <v>44.0</v>
      </c>
      <c r="L1386" s="23">
        <v>44475.0</v>
      </c>
      <c r="M1386" s="23">
        <v>0.0</v>
      </c>
      <c r="N1386" s="23">
        <v>1008.0</v>
      </c>
      <c r="O1386" s="23">
        <v>163.0</v>
      </c>
      <c r="P1386" s="23">
        <v>2.0</v>
      </c>
      <c r="Q1386" s="23">
        <v>0.0</v>
      </c>
      <c r="R1386" s="23">
        <v>3.0</v>
      </c>
      <c r="S1386" s="23">
        <v>44475.0</v>
      </c>
      <c r="T1386" s="23">
        <v>0.0</v>
      </c>
      <c r="U1386" s="23">
        <v>1342.0</v>
      </c>
      <c r="V1386" s="10" t="s">
        <v>36</v>
      </c>
      <c r="W1386" s="5"/>
      <c r="X1386" s="27">
        <f t="shared" si="3"/>
        <v>62</v>
      </c>
      <c r="Y1386" s="28">
        <f t="shared" si="4"/>
        <v>246.1996065</v>
      </c>
      <c r="Z1386" s="27" t="str">
        <f t="shared" si="5"/>
        <v/>
      </c>
    </row>
    <row r="1387">
      <c r="A1387" s="23">
        <v>1384.0</v>
      </c>
      <c r="B1387" s="10" t="s">
        <v>2060</v>
      </c>
      <c r="C1387" s="18">
        <v>43241.30013888889</v>
      </c>
      <c r="D1387" s="18">
        <v>43636.30934027778</v>
      </c>
      <c r="E1387" s="10" t="s">
        <v>39</v>
      </c>
      <c r="F1387" s="23">
        <v>0.0</v>
      </c>
      <c r="G1387" s="23">
        <v>1381.0</v>
      </c>
      <c r="H1387" s="23">
        <v>82.0</v>
      </c>
      <c r="I1387" s="23">
        <v>122.0</v>
      </c>
      <c r="J1387" s="23">
        <v>11.0</v>
      </c>
      <c r="K1387" s="23">
        <v>157.0</v>
      </c>
      <c r="L1387" s="23">
        <v>20821.0</v>
      </c>
      <c r="M1387" s="23">
        <v>0.0</v>
      </c>
      <c r="N1387" s="23">
        <v>1349.0</v>
      </c>
      <c r="O1387" s="23">
        <v>145.0</v>
      </c>
      <c r="P1387" s="23">
        <v>4.0</v>
      </c>
      <c r="Q1387" s="23">
        <v>3.0</v>
      </c>
      <c r="R1387" s="23">
        <v>17.0</v>
      </c>
      <c r="S1387" s="23">
        <v>20821.0</v>
      </c>
      <c r="T1387" s="23">
        <v>0.0</v>
      </c>
      <c r="U1387" s="23">
        <v>1508.0</v>
      </c>
      <c r="V1387" s="10" t="s">
        <v>36</v>
      </c>
      <c r="W1387" s="5"/>
      <c r="X1387" s="27">
        <f t="shared" si="3"/>
        <v>290</v>
      </c>
      <c r="Y1387" s="28">
        <f t="shared" si="4"/>
        <v>25.4890162</v>
      </c>
      <c r="Z1387" s="27" t="str">
        <f t="shared" si="5"/>
        <v/>
      </c>
    </row>
    <row r="1388">
      <c r="A1388" s="23">
        <v>1385.0</v>
      </c>
      <c r="B1388" s="10" t="s">
        <v>2061</v>
      </c>
      <c r="C1388" s="18">
        <v>42912.69892361111</v>
      </c>
      <c r="D1388" s="18">
        <v>43661.75760416667</v>
      </c>
      <c r="E1388" s="10" t="s">
        <v>39</v>
      </c>
      <c r="F1388" s="23">
        <v>4.0</v>
      </c>
      <c r="G1388" s="23">
        <v>1381.0</v>
      </c>
      <c r="H1388" s="23">
        <v>64.0</v>
      </c>
      <c r="I1388" s="23">
        <v>58.0</v>
      </c>
      <c r="J1388" s="23">
        <v>2.0</v>
      </c>
      <c r="K1388" s="23">
        <v>31.0</v>
      </c>
      <c r="L1388" s="23">
        <v>10563.0</v>
      </c>
      <c r="M1388" s="23">
        <v>0.0</v>
      </c>
      <c r="N1388" s="10" t="s">
        <v>36</v>
      </c>
      <c r="O1388" s="10" t="s">
        <v>36</v>
      </c>
      <c r="P1388" s="23">
        <v>0.0</v>
      </c>
      <c r="Q1388" s="23">
        <v>0.0</v>
      </c>
      <c r="R1388" s="23">
        <v>0.0</v>
      </c>
      <c r="S1388" s="10" t="s">
        <v>36</v>
      </c>
      <c r="T1388" s="10" t="s">
        <v>36</v>
      </c>
      <c r="U1388" s="23">
        <v>1213.0</v>
      </c>
      <c r="V1388" s="10" t="s">
        <v>36</v>
      </c>
      <c r="W1388" s="5"/>
      <c r="X1388" s="27">
        <f t="shared" si="3"/>
        <v>91</v>
      </c>
      <c r="Y1388" s="28">
        <f t="shared" si="4"/>
        <v>0.04075231481</v>
      </c>
      <c r="Z1388" s="27" t="str">
        <f t="shared" si="5"/>
        <v/>
      </c>
    </row>
    <row r="1389">
      <c r="A1389" s="23">
        <v>1386.0</v>
      </c>
      <c r="B1389" s="10" t="s">
        <v>2062</v>
      </c>
      <c r="C1389" s="18">
        <v>42790.141701388886</v>
      </c>
      <c r="D1389" s="18">
        <v>43661.747511574074</v>
      </c>
      <c r="E1389" s="10" t="s">
        <v>39</v>
      </c>
      <c r="F1389" s="23">
        <v>4.0</v>
      </c>
      <c r="G1389" s="23">
        <v>1380.0</v>
      </c>
      <c r="H1389" s="23">
        <v>85.0</v>
      </c>
      <c r="I1389" s="23">
        <v>137.0</v>
      </c>
      <c r="J1389" s="23">
        <v>7.0</v>
      </c>
      <c r="K1389" s="23">
        <v>165.0</v>
      </c>
      <c r="L1389" s="23">
        <v>14313.0</v>
      </c>
      <c r="M1389" s="23">
        <v>0.0</v>
      </c>
      <c r="N1389" s="23">
        <v>906.0</v>
      </c>
      <c r="O1389" s="23">
        <v>280.0</v>
      </c>
      <c r="P1389" s="23">
        <v>1.0</v>
      </c>
      <c r="Q1389" s="23">
        <v>0.0</v>
      </c>
      <c r="R1389" s="23">
        <v>0.0</v>
      </c>
      <c r="S1389" s="23">
        <v>14313.0</v>
      </c>
      <c r="T1389" s="23">
        <v>0.0</v>
      </c>
      <c r="U1389" s="23">
        <v>1280.0</v>
      </c>
      <c r="V1389" s="23">
        <v>14.0</v>
      </c>
      <c r="W1389" s="5"/>
      <c r="X1389" s="27">
        <f t="shared" si="3"/>
        <v>309</v>
      </c>
      <c r="Y1389" s="28">
        <f t="shared" si="4"/>
        <v>0.0508449074</v>
      </c>
      <c r="Z1389" s="27" t="str">
        <f t="shared" si="5"/>
        <v/>
      </c>
    </row>
    <row r="1390">
      <c r="A1390" s="23">
        <v>1387.0</v>
      </c>
      <c r="B1390" s="10" t="s">
        <v>2063</v>
      </c>
      <c r="C1390" s="18">
        <v>39894.36592592593</v>
      </c>
      <c r="D1390" s="18">
        <v>43661.37315972222</v>
      </c>
      <c r="E1390" s="10" t="s">
        <v>39</v>
      </c>
      <c r="F1390" s="23">
        <v>0.0</v>
      </c>
      <c r="G1390" s="23">
        <v>1380.0</v>
      </c>
      <c r="H1390" s="23">
        <v>141.0</v>
      </c>
      <c r="I1390" s="23">
        <v>175.0</v>
      </c>
      <c r="J1390" s="23">
        <v>10.0</v>
      </c>
      <c r="K1390" s="23">
        <v>234.0</v>
      </c>
      <c r="L1390" s="23">
        <v>19536.0</v>
      </c>
      <c r="M1390" s="23">
        <v>0.0</v>
      </c>
      <c r="N1390" s="23">
        <v>896.0</v>
      </c>
      <c r="O1390" s="23">
        <v>228.0</v>
      </c>
      <c r="P1390" s="23">
        <v>4.0</v>
      </c>
      <c r="Q1390" s="23">
        <v>0.0</v>
      </c>
      <c r="R1390" s="23">
        <v>10.0</v>
      </c>
      <c r="S1390" s="23">
        <v>19536.0</v>
      </c>
      <c r="T1390" s="23">
        <v>0.0</v>
      </c>
      <c r="U1390" s="23">
        <v>1784.0</v>
      </c>
      <c r="V1390" s="23">
        <v>12.0</v>
      </c>
      <c r="W1390" s="5"/>
      <c r="X1390" s="27">
        <f t="shared" si="3"/>
        <v>419</v>
      </c>
      <c r="Y1390" s="28">
        <f t="shared" si="4"/>
        <v>0.4251967593</v>
      </c>
      <c r="Z1390" s="27" t="str">
        <f t="shared" si="5"/>
        <v/>
      </c>
    </row>
    <row r="1391">
      <c r="A1391" s="23">
        <v>1388.0</v>
      </c>
      <c r="B1391" s="10" t="s">
        <v>2064</v>
      </c>
      <c r="C1391" s="18">
        <v>43472.87241898148</v>
      </c>
      <c r="D1391" s="18">
        <v>43661.75108796296</v>
      </c>
      <c r="E1391" s="10" t="s">
        <v>39</v>
      </c>
      <c r="F1391" s="23">
        <v>41.0</v>
      </c>
      <c r="G1391" s="23">
        <v>1380.0</v>
      </c>
      <c r="H1391" s="23">
        <v>37.0</v>
      </c>
      <c r="I1391" s="23">
        <v>559.0</v>
      </c>
      <c r="J1391" s="23">
        <v>38.0</v>
      </c>
      <c r="K1391" s="23">
        <v>524.0</v>
      </c>
      <c r="L1391" s="23">
        <v>9169.0</v>
      </c>
      <c r="M1391" s="23">
        <v>0.24</v>
      </c>
      <c r="N1391" s="23">
        <v>801.0</v>
      </c>
      <c r="O1391" s="23">
        <v>253.0</v>
      </c>
      <c r="P1391" s="23">
        <v>0.0</v>
      </c>
      <c r="Q1391" s="23">
        <v>1.0</v>
      </c>
      <c r="R1391" s="23">
        <v>1.0</v>
      </c>
      <c r="S1391" s="23">
        <v>9169.0</v>
      </c>
      <c r="T1391" s="23">
        <v>0.24</v>
      </c>
      <c r="U1391" s="23">
        <v>1148.0</v>
      </c>
      <c r="V1391" s="23">
        <v>10.0</v>
      </c>
      <c r="W1391" s="5"/>
      <c r="X1391" s="27">
        <f t="shared" si="3"/>
        <v>1121</v>
      </c>
      <c r="Y1391" s="28">
        <f t="shared" si="4"/>
        <v>0.04726851852</v>
      </c>
      <c r="Z1391" s="27" t="str">
        <f t="shared" si="5"/>
        <v/>
      </c>
    </row>
    <row r="1392">
      <c r="A1392" s="23">
        <v>1389.0</v>
      </c>
      <c r="B1392" s="10" t="s">
        <v>2065</v>
      </c>
      <c r="C1392" s="18">
        <v>42812.66841435185</v>
      </c>
      <c r="D1392" s="18">
        <v>43661.59357638889</v>
      </c>
      <c r="E1392" s="10" t="s">
        <v>35</v>
      </c>
      <c r="F1392" s="23">
        <v>0.0</v>
      </c>
      <c r="G1392" s="23">
        <v>1379.0</v>
      </c>
      <c r="H1392" s="23">
        <v>111.0</v>
      </c>
      <c r="I1392" s="23">
        <v>88.0</v>
      </c>
      <c r="J1392" s="23">
        <v>3.0</v>
      </c>
      <c r="K1392" s="23">
        <v>68.0</v>
      </c>
      <c r="L1392" s="23">
        <v>36502.0</v>
      </c>
      <c r="M1392" s="23">
        <v>0.0</v>
      </c>
      <c r="N1392" s="23">
        <v>1174.0</v>
      </c>
      <c r="O1392" s="23">
        <v>176.0</v>
      </c>
      <c r="P1392" s="23">
        <v>2.0</v>
      </c>
      <c r="Q1392" s="23">
        <v>0.0</v>
      </c>
      <c r="R1392" s="23">
        <v>2.0</v>
      </c>
      <c r="S1392" s="23">
        <v>36502.0</v>
      </c>
      <c r="T1392" s="23">
        <v>0.0</v>
      </c>
      <c r="U1392" s="23">
        <v>1521.0</v>
      </c>
      <c r="V1392" s="23">
        <v>19.0</v>
      </c>
      <c r="W1392" s="5"/>
      <c r="X1392" s="27">
        <f t="shared" si="3"/>
        <v>159</v>
      </c>
      <c r="Y1392" s="28">
        <f t="shared" si="4"/>
        <v>0.2047800926</v>
      </c>
      <c r="Z1392" s="27" t="str">
        <f t="shared" si="5"/>
        <v/>
      </c>
    </row>
    <row r="1393">
      <c r="A1393" s="23">
        <v>1390.0</v>
      </c>
      <c r="B1393" s="10" t="s">
        <v>2066</v>
      </c>
      <c r="C1393" s="18">
        <v>43618.84974537037</v>
      </c>
      <c r="D1393" s="18">
        <v>43661.72153935185</v>
      </c>
      <c r="E1393" s="10" t="s">
        <v>39</v>
      </c>
      <c r="F1393" s="23">
        <v>18.0</v>
      </c>
      <c r="G1393" s="23">
        <v>1378.0</v>
      </c>
      <c r="H1393" s="23">
        <v>54.0</v>
      </c>
      <c r="I1393" s="23">
        <v>132.0</v>
      </c>
      <c r="J1393" s="23">
        <v>8.0</v>
      </c>
      <c r="K1393" s="23">
        <v>128.0</v>
      </c>
      <c r="L1393" s="23">
        <v>18160.0</v>
      </c>
      <c r="M1393" s="23">
        <v>0.0</v>
      </c>
      <c r="N1393" s="23">
        <v>1230.0</v>
      </c>
      <c r="O1393" s="23">
        <v>132.0</v>
      </c>
      <c r="P1393" s="23">
        <v>8.0</v>
      </c>
      <c r="Q1393" s="23">
        <v>0.0</v>
      </c>
      <c r="R1393" s="23">
        <v>3.0</v>
      </c>
      <c r="S1393" s="23">
        <v>18160.0</v>
      </c>
      <c r="T1393" s="23">
        <v>0.0</v>
      </c>
      <c r="U1393" s="23">
        <v>1361.0</v>
      </c>
      <c r="V1393" s="23">
        <v>13.0</v>
      </c>
      <c r="W1393" s="5"/>
      <c r="X1393" s="27">
        <f t="shared" si="3"/>
        <v>268</v>
      </c>
      <c r="Y1393" s="28">
        <f t="shared" si="4"/>
        <v>0.07681712963</v>
      </c>
      <c r="Z1393" s="27" t="str">
        <f t="shared" si="5"/>
        <v/>
      </c>
    </row>
    <row r="1394">
      <c r="A1394" s="23">
        <v>1391.0</v>
      </c>
      <c r="B1394" s="10" t="s">
        <v>2067</v>
      </c>
      <c r="C1394" s="18">
        <v>42909.50386574074</v>
      </c>
      <c r="D1394" s="18">
        <v>43661.76025462963</v>
      </c>
      <c r="E1394" s="10" t="s">
        <v>39</v>
      </c>
      <c r="F1394" s="23">
        <v>6.0</v>
      </c>
      <c r="G1394" s="23">
        <v>1378.0</v>
      </c>
      <c r="H1394" s="23">
        <v>63.0</v>
      </c>
      <c r="I1394" s="23">
        <v>759.0</v>
      </c>
      <c r="J1394" s="23">
        <v>35.0</v>
      </c>
      <c r="K1394" s="23">
        <v>596.0</v>
      </c>
      <c r="L1394" s="23">
        <v>9960.0</v>
      </c>
      <c r="M1394" s="23">
        <v>0.0</v>
      </c>
      <c r="N1394" s="23">
        <v>1521.0</v>
      </c>
      <c r="O1394" s="23">
        <v>209.0</v>
      </c>
      <c r="P1394" s="23">
        <v>3.0</v>
      </c>
      <c r="Q1394" s="23">
        <v>0.0</v>
      </c>
      <c r="R1394" s="23">
        <v>0.0</v>
      </c>
      <c r="S1394" s="23">
        <v>9960.0</v>
      </c>
      <c r="T1394" s="23">
        <v>0.0</v>
      </c>
      <c r="U1394" s="23">
        <v>1416.0</v>
      </c>
      <c r="V1394" s="10" t="s">
        <v>36</v>
      </c>
      <c r="W1394" s="5"/>
      <c r="X1394" s="27">
        <f t="shared" si="3"/>
        <v>1390</v>
      </c>
      <c r="Y1394" s="28">
        <f t="shared" si="4"/>
        <v>0.03810185185</v>
      </c>
      <c r="Z1394" s="27" t="str">
        <f t="shared" si="5"/>
        <v/>
      </c>
    </row>
    <row r="1395">
      <c r="A1395" s="23">
        <v>1392.0</v>
      </c>
      <c r="B1395" s="10" t="s">
        <v>2068</v>
      </c>
      <c r="C1395" s="18">
        <v>42889.50934027778</v>
      </c>
      <c r="D1395" s="18">
        <v>43659.22219907407</v>
      </c>
      <c r="E1395" s="10" t="s">
        <v>39</v>
      </c>
      <c r="F1395" s="23">
        <v>1.0</v>
      </c>
      <c r="G1395" s="23">
        <v>1377.0</v>
      </c>
      <c r="H1395" s="23">
        <v>107.0</v>
      </c>
      <c r="I1395" s="23">
        <v>43.0</v>
      </c>
      <c r="J1395" s="23">
        <v>3.0</v>
      </c>
      <c r="K1395" s="23">
        <v>29.0</v>
      </c>
      <c r="L1395" s="23">
        <v>51793.0</v>
      </c>
      <c r="M1395" s="23">
        <v>50.0</v>
      </c>
      <c r="N1395" s="23">
        <v>751.0</v>
      </c>
      <c r="O1395" s="23">
        <v>305.0</v>
      </c>
      <c r="P1395" s="23">
        <v>0.0</v>
      </c>
      <c r="Q1395" s="23">
        <v>0.0</v>
      </c>
      <c r="R1395" s="23">
        <v>3.0</v>
      </c>
      <c r="S1395" s="23">
        <v>51793.0</v>
      </c>
      <c r="T1395" s="23">
        <v>50.0</v>
      </c>
      <c r="U1395" s="23">
        <v>1120.0</v>
      </c>
      <c r="V1395" s="10" t="s">
        <v>36</v>
      </c>
      <c r="W1395" s="5"/>
      <c r="X1395" s="27">
        <f t="shared" si="3"/>
        <v>75</v>
      </c>
      <c r="Y1395" s="28">
        <f t="shared" si="4"/>
        <v>2.576157407</v>
      </c>
      <c r="Z1395" s="27" t="str">
        <f t="shared" si="5"/>
        <v/>
      </c>
    </row>
    <row r="1396">
      <c r="A1396" s="23">
        <v>1393.0</v>
      </c>
      <c r="B1396" s="10" t="s">
        <v>2069</v>
      </c>
      <c r="C1396" s="18">
        <v>42236.22938657407</v>
      </c>
      <c r="D1396" s="18">
        <v>43507.851319444446</v>
      </c>
      <c r="E1396" s="10" t="s">
        <v>39</v>
      </c>
      <c r="F1396" s="23">
        <v>0.0</v>
      </c>
      <c r="G1396" s="23">
        <v>1377.0</v>
      </c>
      <c r="H1396" s="23">
        <v>77.0</v>
      </c>
      <c r="I1396" s="23">
        <v>34.0</v>
      </c>
      <c r="J1396" s="23">
        <v>2.0</v>
      </c>
      <c r="K1396" s="23">
        <v>19.0</v>
      </c>
      <c r="L1396" s="23">
        <v>14062.0</v>
      </c>
      <c r="M1396" s="23">
        <v>0.0</v>
      </c>
      <c r="N1396" s="10" t="s">
        <v>36</v>
      </c>
      <c r="O1396" s="10" t="s">
        <v>36</v>
      </c>
      <c r="P1396" s="23">
        <v>0.0</v>
      </c>
      <c r="Q1396" s="23">
        <v>0.0</v>
      </c>
      <c r="R1396" s="23">
        <v>0.0</v>
      </c>
      <c r="S1396" s="10" t="s">
        <v>36</v>
      </c>
      <c r="T1396" s="10" t="s">
        <v>36</v>
      </c>
      <c r="U1396" s="23">
        <v>1468.0</v>
      </c>
      <c r="V1396" s="10" t="s">
        <v>36</v>
      </c>
      <c r="W1396" s="5"/>
      <c r="X1396" s="27">
        <f t="shared" si="3"/>
        <v>55</v>
      </c>
      <c r="Y1396" s="28">
        <f t="shared" si="4"/>
        <v>153.947037</v>
      </c>
      <c r="Z1396" s="27" t="str">
        <f t="shared" si="5"/>
        <v/>
      </c>
    </row>
    <row r="1397">
      <c r="A1397" s="23">
        <v>1394.0</v>
      </c>
      <c r="B1397" s="10" t="s">
        <v>2070</v>
      </c>
      <c r="C1397" s="18">
        <v>43075.60524305556</v>
      </c>
      <c r="D1397" s="18">
        <v>43661.766226851854</v>
      </c>
      <c r="E1397" s="10" t="s">
        <v>39</v>
      </c>
      <c r="F1397" s="23">
        <v>5.0</v>
      </c>
      <c r="G1397" s="23">
        <v>1376.0</v>
      </c>
      <c r="H1397" s="23">
        <v>62.0</v>
      </c>
      <c r="I1397" s="23">
        <v>255.0</v>
      </c>
      <c r="J1397" s="23">
        <v>21.0</v>
      </c>
      <c r="K1397" s="23">
        <v>269.0</v>
      </c>
      <c r="L1397" s="23">
        <v>6430.0</v>
      </c>
      <c r="M1397" s="23">
        <v>0.0</v>
      </c>
      <c r="N1397" s="23">
        <v>804.0</v>
      </c>
      <c r="O1397" s="23">
        <v>163.0</v>
      </c>
      <c r="P1397" s="23">
        <v>1.0</v>
      </c>
      <c r="Q1397" s="23">
        <v>0.0</v>
      </c>
      <c r="R1397" s="23">
        <v>5.0</v>
      </c>
      <c r="S1397" s="23">
        <v>6430.0</v>
      </c>
      <c r="T1397" s="23">
        <v>0.0</v>
      </c>
      <c r="U1397" s="23">
        <v>1232.0</v>
      </c>
      <c r="V1397" s="23">
        <v>17.0</v>
      </c>
      <c r="W1397" s="5"/>
      <c r="X1397" s="27">
        <f t="shared" si="3"/>
        <v>545</v>
      </c>
      <c r="Y1397" s="28">
        <f t="shared" si="4"/>
        <v>0.03212962962</v>
      </c>
      <c r="Z1397" s="27" t="str">
        <f t="shared" si="5"/>
        <v/>
      </c>
    </row>
    <row r="1398">
      <c r="A1398" s="23">
        <v>1395.0</v>
      </c>
      <c r="B1398" s="10" t="s">
        <v>2071</v>
      </c>
      <c r="C1398" s="18">
        <v>43180.349803240744</v>
      </c>
      <c r="D1398" s="18">
        <v>43661.72277777778</v>
      </c>
      <c r="E1398" s="10" t="s">
        <v>39</v>
      </c>
      <c r="F1398" s="23">
        <v>4.0</v>
      </c>
      <c r="G1398" s="23">
        <v>1375.0</v>
      </c>
      <c r="H1398" s="23">
        <v>92.0</v>
      </c>
      <c r="I1398" s="23">
        <v>62.0</v>
      </c>
      <c r="J1398" s="23">
        <v>5.0</v>
      </c>
      <c r="K1398" s="23">
        <v>46.0</v>
      </c>
      <c r="L1398" s="23">
        <v>36290.0</v>
      </c>
      <c r="M1398" s="23">
        <v>0.0</v>
      </c>
      <c r="N1398" s="23">
        <v>899.0</v>
      </c>
      <c r="O1398" s="23">
        <v>231.0</v>
      </c>
      <c r="P1398" s="23">
        <v>1.0</v>
      </c>
      <c r="Q1398" s="23">
        <v>0.0</v>
      </c>
      <c r="R1398" s="23">
        <v>1.0</v>
      </c>
      <c r="S1398" s="23">
        <v>36290.0</v>
      </c>
      <c r="T1398" s="23">
        <v>0.0</v>
      </c>
      <c r="U1398" s="23">
        <v>928.0</v>
      </c>
      <c r="V1398" s="10" t="s">
        <v>36</v>
      </c>
      <c r="W1398" s="5"/>
      <c r="X1398" s="27">
        <f t="shared" si="3"/>
        <v>113</v>
      </c>
      <c r="Y1398" s="28">
        <f t="shared" si="4"/>
        <v>0.0755787037</v>
      </c>
      <c r="Z1398" s="27" t="str">
        <f t="shared" si="5"/>
        <v/>
      </c>
    </row>
    <row r="1399">
      <c r="A1399" s="23">
        <v>1396.0</v>
      </c>
      <c r="B1399" s="10" t="s">
        <v>2072</v>
      </c>
      <c r="C1399" s="18">
        <v>43479.528078703705</v>
      </c>
      <c r="D1399" s="18">
        <v>43661.59274305555</v>
      </c>
      <c r="E1399" s="10" t="s">
        <v>39</v>
      </c>
      <c r="F1399" s="23">
        <v>0.0</v>
      </c>
      <c r="G1399" s="23">
        <v>1375.0</v>
      </c>
      <c r="H1399" s="23">
        <v>93.0</v>
      </c>
      <c r="I1399" s="23">
        <v>49.0</v>
      </c>
      <c r="J1399" s="23">
        <v>5.0</v>
      </c>
      <c r="K1399" s="23">
        <v>37.0</v>
      </c>
      <c r="L1399" s="23">
        <v>3450.0</v>
      </c>
      <c r="M1399" s="23">
        <v>25.0</v>
      </c>
      <c r="N1399" s="23">
        <v>1347.0</v>
      </c>
      <c r="O1399" s="23">
        <v>258.0</v>
      </c>
      <c r="P1399" s="23">
        <v>1.0</v>
      </c>
      <c r="Q1399" s="23">
        <v>0.0</v>
      </c>
      <c r="R1399" s="23">
        <v>0.0</v>
      </c>
      <c r="S1399" s="23">
        <v>3450.0</v>
      </c>
      <c r="T1399" s="23">
        <v>25.0</v>
      </c>
      <c r="U1399" s="23">
        <v>1853.0</v>
      </c>
      <c r="V1399" s="23">
        <v>20.0</v>
      </c>
      <c r="W1399" s="5"/>
      <c r="X1399" s="27">
        <f t="shared" si="3"/>
        <v>91</v>
      </c>
      <c r="Y1399" s="28">
        <f t="shared" si="4"/>
        <v>0.2056134259</v>
      </c>
      <c r="Z1399" s="27" t="str">
        <f t="shared" si="5"/>
        <v/>
      </c>
    </row>
    <row r="1400">
      <c r="A1400" s="23">
        <v>1397.0</v>
      </c>
      <c r="B1400" s="10" t="s">
        <v>2073</v>
      </c>
      <c r="C1400" s="18">
        <v>42764.825532407405</v>
      </c>
      <c r="D1400" s="18">
        <v>43643.7478125</v>
      </c>
      <c r="E1400" s="10" t="s">
        <v>39</v>
      </c>
      <c r="F1400" s="23">
        <v>0.0</v>
      </c>
      <c r="G1400" s="23">
        <v>1375.0</v>
      </c>
      <c r="H1400" s="23">
        <v>98.0</v>
      </c>
      <c r="I1400" s="23">
        <v>18.0</v>
      </c>
      <c r="J1400" s="23">
        <v>4.0</v>
      </c>
      <c r="K1400" s="23">
        <v>14.0</v>
      </c>
      <c r="L1400" s="23">
        <v>32658.0</v>
      </c>
      <c r="M1400" s="23">
        <v>0.0</v>
      </c>
      <c r="N1400" s="23">
        <v>796.0</v>
      </c>
      <c r="O1400" s="23">
        <v>251.0</v>
      </c>
      <c r="P1400" s="23">
        <v>0.0</v>
      </c>
      <c r="Q1400" s="23">
        <v>0.0</v>
      </c>
      <c r="R1400" s="23">
        <v>2.0</v>
      </c>
      <c r="S1400" s="23">
        <v>32658.0</v>
      </c>
      <c r="T1400" s="23">
        <v>0.0</v>
      </c>
      <c r="U1400" s="23">
        <v>1440.0</v>
      </c>
      <c r="V1400" s="10" t="s">
        <v>36</v>
      </c>
      <c r="W1400" s="5"/>
      <c r="X1400" s="27">
        <f t="shared" si="3"/>
        <v>36</v>
      </c>
      <c r="Y1400" s="28">
        <f t="shared" si="4"/>
        <v>18.05054398</v>
      </c>
      <c r="Z1400" s="27" t="str">
        <f t="shared" si="5"/>
        <v/>
      </c>
    </row>
    <row r="1401">
      <c r="A1401" s="23">
        <v>1398.0</v>
      </c>
      <c r="B1401" s="10" t="s">
        <v>2074</v>
      </c>
      <c r="C1401" s="18">
        <v>43001.24630787037</v>
      </c>
      <c r="D1401" s="18">
        <v>43483.83409722222</v>
      </c>
      <c r="E1401" s="10" t="s">
        <v>39</v>
      </c>
      <c r="F1401" s="23">
        <v>0.0</v>
      </c>
      <c r="G1401" s="23">
        <v>1374.0</v>
      </c>
      <c r="H1401" s="23">
        <v>113.0</v>
      </c>
      <c r="I1401" s="23">
        <v>72.0</v>
      </c>
      <c r="J1401" s="23">
        <v>4.0</v>
      </c>
      <c r="K1401" s="23">
        <v>32.0</v>
      </c>
      <c r="L1401" s="23">
        <v>11374.0</v>
      </c>
      <c r="M1401" s="23">
        <v>0.0</v>
      </c>
      <c r="N1401" s="10" t="s">
        <v>36</v>
      </c>
      <c r="O1401" s="10" t="s">
        <v>36</v>
      </c>
      <c r="P1401" s="23">
        <v>0.0</v>
      </c>
      <c r="Q1401" s="23">
        <v>0.0</v>
      </c>
      <c r="R1401" s="23">
        <v>0.0</v>
      </c>
      <c r="S1401" s="10" t="s">
        <v>36</v>
      </c>
      <c r="T1401" s="10" t="s">
        <v>36</v>
      </c>
      <c r="U1401" s="23">
        <v>1026.0</v>
      </c>
      <c r="V1401" s="10" t="s">
        <v>36</v>
      </c>
      <c r="W1401" s="5"/>
      <c r="X1401" s="27">
        <f t="shared" si="3"/>
        <v>108</v>
      </c>
      <c r="Y1401" s="28">
        <f t="shared" si="4"/>
        <v>177.9642593</v>
      </c>
      <c r="Z1401" s="27" t="str">
        <f t="shared" si="5"/>
        <v/>
      </c>
    </row>
    <row r="1402">
      <c r="A1402" s="23">
        <v>1399.0</v>
      </c>
      <c r="B1402" s="10" t="s">
        <v>2075</v>
      </c>
      <c r="C1402" s="18">
        <v>42866.337175925924</v>
      </c>
      <c r="D1402" s="18">
        <v>43660.58880787037</v>
      </c>
      <c r="E1402" s="10" t="s">
        <v>39</v>
      </c>
      <c r="F1402" s="23">
        <v>1.0</v>
      </c>
      <c r="G1402" s="23">
        <v>1374.0</v>
      </c>
      <c r="H1402" s="23">
        <v>97.0</v>
      </c>
      <c r="I1402" s="23">
        <v>53.0</v>
      </c>
      <c r="J1402" s="23">
        <v>7.0</v>
      </c>
      <c r="K1402" s="23">
        <v>45.0</v>
      </c>
      <c r="L1402" s="23">
        <v>21002.0</v>
      </c>
      <c r="M1402" s="23">
        <v>0.0</v>
      </c>
      <c r="N1402" s="23">
        <v>1317.0</v>
      </c>
      <c r="O1402" s="23">
        <v>135.0</v>
      </c>
      <c r="P1402" s="23">
        <v>7.0</v>
      </c>
      <c r="Q1402" s="23">
        <v>0.0</v>
      </c>
      <c r="R1402" s="23">
        <v>6.0</v>
      </c>
      <c r="S1402" s="23">
        <v>21002.0</v>
      </c>
      <c r="T1402" s="23">
        <v>0.0</v>
      </c>
      <c r="U1402" s="23">
        <v>1261.0</v>
      </c>
      <c r="V1402" s="23">
        <v>18.0</v>
      </c>
      <c r="W1402" s="5"/>
      <c r="X1402" s="27">
        <f t="shared" si="3"/>
        <v>105</v>
      </c>
      <c r="Y1402" s="28">
        <f t="shared" si="4"/>
        <v>1.209548611</v>
      </c>
      <c r="Z1402" s="27" t="str">
        <f t="shared" si="5"/>
        <v/>
      </c>
    </row>
    <row r="1403">
      <c r="A1403" s="23">
        <v>1400.0</v>
      </c>
      <c r="B1403" s="10" t="s">
        <v>2076</v>
      </c>
      <c r="C1403" s="18">
        <v>42844.39655092593</v>
      </c>
      <c r="D1403" s="18">
        <v>43659.79912037037</v>
      </c>
      <c r="E1403" s="10" t="s">
        <v>39</v>
      </c>
      <c r="F1403" s="23">
        <v>0.0</v>
      </c>
      <c r="G1403" s="23">
        <v>1374.0</v>
      </c>
      <c r="H1403" s="23">
        <v>67.0</v>
      </c>
      <c r="I1403" s="23">
        <v>29.0</v>
      </c>
      <c r="J1403" s="23">
        <v>0.0</v>
      </c>
      <c r="K1403" s="23">
        <v>15.0</v>
      </c>
      <c r="L1403" s="23">
        <v>5551.0</v>
      </c>
      <c r="M1403" s="23">
        <v>0.0</v>
      </c>
      <c r="N1403" s="23">
        <v>1280.0</v>
      </c>
      <c r="O1403" s="23">
        <v>177.0</v>
      </c>
      <c r="P1403" s="23">
        <v>2.0</v>
      </c>
      <c r="Q1403" s="23">
        <v>0.0</v>
      </c>
      <c r="R1403" s="23">
        <v>2.0</v>
      </c>
      <c r="S1403" s="23">
        <v>5551.0</v>
      </c>
      <c r="T1403" s="23">
        <v>0.0</v>
      </c>
      <c r="U1403" s="23">
        <v>1591.0</v>
      </c>
      <c r="V1403" s="23">
        <v>18.0</v>
      </c>
      <c r="W1403" s="5"/>
      <c r="X1403" s="27">
        <f t="shared" si="3"/>
        <v>44</v>
      </c>
      <c r="Y1403" s="28">
        <f t="shared" si="4"/>
        <v>1.999236111</v>
      </c>
      <c r="Z1403" s="27" t="str">
        <f t="shared" si="5"/>
        <v/>
      </c>
    </row>
    <row r="1404">
      <c r="A1404" s="23">
        <v>1401.0</v>
      </c>
      <c r="B1404" s="10" t="s">
        <v>2077</v>
      </c>
      <c r="C1404" s="18">
        <v>43012.68844907408</v>
      </c>
      <c r="D1404" s="18">
        <v>43556.71194444445</v>
      </c>
      <c r="E1404" s="10" t="s">
        <v>39</v>
      </c>
      <c r="F1404" s="23">
        <v>0.0</v>
      </c>
      <c r="G1404" s="23">
        <v>1373.0</v>
      </c>
      <c r="H1404" s="23">
        <v>59.0</v>
      </c>
      <c r="I1404" s="23">
        <v>139.0</v>
      </c>
      <c r="J1404" s="23">
        <v>16.0</v>
      </c>
      <c r="K1404" s="23">
        <v>83.0</v>
      </c>
      <c r="L1404" s="23">
        <v>3726.0</v>
      </c>
      <c r="M1404" s="23">
        <v>0.0</v>
      </c>
      <c r="N1404" s="10" t="s">
        <v>36</v>
      </c>
      <c r="O1404" s="10" t="s">
        <v>36</v>
      </c>
      <c r="P1404" s="23">
        <v>0.0</v>
      </c>
      <c r="Q1404" s="23">
        <v>0.0</v>
      </c>
      <c r="R1404" s="23">
        <v>0.0</v>
      </c>
      <c r="S1404" s="10" t="s">
        <v>36</v>
      </c>
      <c r="T1404" s="10" t="s">
        <v>36</v>
      </c>
      <c r="U1404" s="23">
        <v>1752.0</v>
      </c>
      <c r="V1404" s="10" t="s">
        <v>36</v>
      </c>
      <c r="W1404" s="5"/>
      <c r="X1404" s="27">
        <f t="shared" si="3"/>
        <v>238</v>
      </c>
      <c r="Y1404" s="28">
        <f t="shared" si="4"/>
        <v>105.086412</v>
      </c>
      <c r="Z1404" s="27" t="str">
        <f t="shared" si="5"/>
        <v/>
      </c>
    </row>
    <row r="1405">
      <c r="A1405" s="23">
        <v>1402.0</v>
      </c>
      <c r="B1405" s="10" t="s">
        <v>2078</v>
      </c>
      <c r="C1405" s="18">
        <v>42839.30453703704</v>
      </c>
      <c r="D1405" s="18">
        <v>43661.76416666667</v>
      </c>
      <c r="E1405" s="10" t="s">
        <v>39</v>
      </c>
      <c r="F1405" s="23">
        <v>1.0</v>
      </c>
      <c r="G1405" s="23">
        <v>1373.0</v>
      </c>
      <c r="H1405" s="23">
        <v>75.0</v>
      </c>
      <c r="I1405" s="23">
        <v>152.0</v>
      </c>
      <c r="J1405" s="23">
        <v>3.0</v>
      </c>
      <c r="K1405" s="23">
        <v>139.0</v>
      </c>
      <c r="L1405" s="23">
        <v>18060.0</v>
      </c>
      <c r="M1405" s="23">
        <v>0.0</v>
      </c>
      <c r="N1405" s="23">
        <v>953.0</v>
      </c>
      <c r="O1405" s="23">
        <v>100.0</v>
      </c>
      <c r="P1405" s="23">
        <v>15.0</v>
      </c>
      <c r="Q1405" s="23">
        <v>0.0</v>
      </c>
      <c r="R1405" s="23">
        <v>30.0</v>
      </c>
      <c r="S1405" s="23">
        <v>18060.0</v>
      </c>
      <c r="T1405" s="23">
        <v>0.0</v>
      </c>
      <c r="U1405" s="23">
        <v>1430.0</v>
      </c>
      <c r="V1405" s="23">
        <v>14.0</v>
      </c>
      <c r="W1405" s="5"/>
      <c r="X1405" s="27">
        <f t="shared" si="3"/>
        <v>294</v>
      </c>
      <c r="Y1405" s="28">
        <f t="shared" si="4"/>
        <v>0.03418981481</v>
      </c>
      <c r="Z1405" s="27" t="str">
        <f t="shared" si="5"/>
        <v/>
      </c>
    </row>
    <row r="1406">
      <c r="A1406" s="23">
        <v>1403.0</v>
      </c>
      <c r="B1406" s="10" t="s">
        <v>2079</v>
      </c>
      <c r="C1406" s="18">
        <v>42870.188206018516</v>
      </c>
      <c r="D1406" s="18">
        <v>43631.776238425926</v>
      </c>
      <c r="E1406" s="10" t="s">
        <v>39</v>
      </c>
      <c r="F1406" s="23">
        <v>0.0</v>
      </c>
      <c r="G1406" s="23">
        <v>1372.0</v>
      </c>
      <c r="H1406" s="23">
        <v>75.0</v>
      </c>
      <c r="I1406" s="23">
        <v>68.0</v>
      </c>
      <c r="J1406" s="23">
        <v>20.0</v>
      </c>
      <c r="K1406" s="23">
        <v>110.0</v>
      </c>
      <c r="L1406" s="23">
        <v>13108.0</v>
      </c>
      <c r="M1406" s="23">
        <v>0.0</v>
      </c>
      <c r="N1406" s="23">
        <v>1474.0</v>
      </c>
      <c r="O1406" s="23">
        <v>203.0</v>
      </c>
      <c r="P1406" s="23">
        <v>1.0</v>
      </c>
      <c r="Q1406" s="23">
        <v>0.0</v>
      </c>
      <c r="R1406" s="23">
        <v>2.0</v>
      </c>
      <c r="S1406" s="23">
        <v>13108.0</v>
      </c>
      <c r="T1406" s="23">
        <v>0.0</v>
      </c>
      <c r="U1406" s="23">
        <v>1207.0</v>
      </c>
      <c r="V1406" s="10" t="s">
        <v>36</v>
      </c>
      <c r="W1406" s="5"/>
      <c r="X1406" s="27">
        <f t="shared" si="3"/>
        <v>198</v>
      </c>
      <c r="Y1406" s="28">
        <f t="shared" si="4"/>
        <v>30.02211806</v>
      </c>
      <c r="Z1406" s="27" t="str">
        <f t="shared" si="5"/>
        <v/>
      </c>
    </row>
    <row r="1407">
      <c r="A1407" s="23">
        <v>1404.0</v>
      </c>
      <c r="B1407" s="10" t="s">
        <v>2080</v>
      </c>
      <c r="C1407" s="18">
        <v>42941.675405092596</v>
      </c>
      <c r="D1407" s="18">
        <v>43661.66375</v>
      </c>
      <c r="E1407" s="10" t="s">
        <v>39</v>
      </c>
      <c r="F1407" s="23">
        <v>0.0</v>
      </c>
      <c r="G1407" s="23">
        <v>1372.0</v>
      </c>
      <c r="H1407" s="23">
        <v>66.0</v>
      </c>
      <c r="I1407" s="23">
        <v>96.0</v>
      </c>
      <c r="J1407" s="23">
        <v>3.0</v>
      </c>
      <c r="K1407" s="23">
        <v>81.0</v>
      </c>
      <c r="L1407" s="23">
        <v>5194.0</v>
      </c>
      <c r="M1407" s="23">
        <v>0.0</v>
      </c>
      <c r="N1407" s="10" t="s">
        <v>36</v>
      </c>
      <c r="O1407" s="10" t="s">
        <v>36</v>
      </c>
      <c r="P1407" s="23">
        <v>0.0</v>
      </c>
      <c r="Q1407" s="23">
        <v>0.0</v>
      </c>
      <c r="R1407" s="23">
        <v>0.0</v>
      </c>
      <c r="S1407" s="10" t="s">
        <v>36</v>
      </c>
      <c r="T1407" s="10" t="s">
        <v>36</v>
      </c>
      <c r="U1407" s="23">
        <v>1312.0</v>
      </c>
      <c r="V1407" s="23">
        <v>21.0</v>
      </c>
      <c r="W1407" s="5"/>
      <c r="X1407" s="27">
        <f t="shared" si="3"/>
        <v>180</v>
      </c>
      <c r="Y1407" s="28">
        <f t="shared" si="4"/>
        <v>0.1346064815</v>
      </c>
      <c r="Z1407" s="27" t="str">
        <f t="shared" si="5"/>
        <v/>
      </c>
    </row>
    <row r="1408">
      <c r="A1408" s="23">
        <v>1405.0</v>
      </c>
      <c r="B1408" s="10" t="s">
        <v>2081</v>
      </c>
      <c r="C1408" s="18">
        <v>42911.44043981482</v>
      </c>
      <c r="D1408" s="18">
        <v>43661.72189814815</v>
      </c>
      <c r="E1408" s="10" t="s">
        <v>39</v>
      </c>
      <c r="F1408" s="23">
        <v>1.0</v>
      </c>
      <c r="G1408" s="23">
        <v>1372.0</v>
      </c>
      <c r="H1408" s="23">
        <v>98.0</v>
      </c>
      <c r="I1408" s="23">
        <v>216.0</v>
      </c>
      <c r="J1408" s="23">
        <v>4.0</v>
      </c>
      <c r="K1408" s="23">
        <v>184.0</v>
      </c>
      <c r="L1408" s="23">
        <v>12952.0</v>
      </c>
      <c r="M1408" s="23">
        <v>50.0</v>
      </c>
      <c r="N1408" s="23">
        <v>917.0</v>
      </c>
      <c r="O1408" s="23">
        <v>175.0</v>
      </c>
      <c r="P1408" s="23">
        <v>5.0</v>
      </c>
      <c r="Q1408" s="23">
        <v>0.0</v>
      </c>
      <c r="R1408" s="23">
        <v>3.0</v>
      </c>
      <c r="S1408" s="23">
        <v>12952.0</v>
      </c>
      <c r="T1408" s="23">
        <v>50.0</v>
      </c>
      <c r="U1408" s="23">
        <v>1090.0</v>
      </c>
      <c r="V1408" s="10" t="s">
        <v>36</v>
      </c>
      <c r="W1408" s="5"/>
      <c r="X1408" s="27">
        <f t="shared" si="3"/>
        <v>404</v>
      </c>
      <c r="Y1408" s="28">
        <f t="shared" si="4"/>
        <v>0.07645833333</v>
      </c>
      <c r="Z1408" s="27" t="str">
        <f t="shared" si="5"/>
        <v/>
      </c>
    </row>
    <row r="1409">
      <c r="A1409" s="23">
        <v>1406.0</v>
      </c>
      <c r="B1409" s="10" t="s">
        <v>2082</v>
      </c>
      <c r="C1409" s="18">
        <v>42068.23002314815</v>
      </c>
      <c r="D1409" s="18">
        <v>43661.75982638889</v>
      </c>
      <c r="E1409" s="10" t="s">
        <v>39</v>
      </c>
      <c r="F1409" s="23">
        <v>6.0</v>
      </c>
      <c r="G1409" s="23">
        <v>1371.0</v>
      </c>
      <c r="H1409" s="23">
        <v>55.0</v>
      </c>
      <c r="I1409" s="23">
        <v>504.0</v>
      </c>
      <c r="J1409" s="23">
        <v>42.0</v>
      </c>
      <c r="K1409" s="23">
        <v>485.0</v>
      </c>
      <c r="L1409" s="23">
        <v>8658.0</v>
      </c>
      <c r="M1409" s="23">
        <v>0.0</v>
      </c>
      <c r="N1409" s="23">
        <v>1031.0</v>
      </c>
      <c r="O1409" s="23">
        <v>259.0</v>
      </c>
      <c r="P1409" s="23">
        <v>0.0</v>
      </c>
      <c r="Q1409" s="23">
        <v>0.0</v>
      </c>
      <c r="R1409" s="23">
        <v>1.0</v>
      </c>
      <c r="S1409" s="23">
        <v>8658.0</v>
      </c>
      <c r="T1409" s="23">
        <v>0.0</v>
      </c>
      <c r="U1409" s="23">
        <v>1574.0</v>
      </c>
      <c r="V1409" s="23">
        <v>20.0</v>
      </c>
      <c r="W1409" s="5"/>
      <c r="X1409" s="27">
        <f t="shared" si="3"/>
        <v>1031</v>
      </c>
      <c r="Y1409" s="28">
        <f t="shared" si="4"/>
        <v>0.03853009259</v>
      </c>
      <c r="Z1409" s="27" t="str">
        <f t="shared" si="5"/>
        <v/>
      </c>
    </row>
    <row r="1410">
      <c r="A1410" s="23">
        <v>1407.0</v>
      </c>
      <c r="B1410" s="10" t="s">
        <v>2083</v>
      </c>
      <c r="C1410" s="18">
        <v>42873.43597222222</v>
      </c>
      <c r="D1410" s="18">
        <v>43538.077835648146</v>
      </c>
      <c r="E1410" s="10" t="s">
        <v>39</v>
      </c>
      <c r="F1410" s="23">
        <v>0.0</v>
      </c>
      <c r="G1410" s="23">
        <v>1371.0</v>
      </c>
      <c r="H1410" s="23">
        <v>128.0</v>
      </c>
      <c r="I1410" s="23">
        <v>106.0</v>
      </c>
      <c r="J1410" s="23">
        <v>5.0</v>
      </c>
      <c r="K1410" s="23">
        <v>69.0</v>
      </c>
      <c r="L1410" s="23">
        <v>17488.0</v>
      </c>
      <c r="M1410" s="23">
        <v>0.0</v>
      </c>
      <c r="N1410" s="23">
        <v>1209.0</v>
      </c>
      <c r="O1410" s="23">
        <v>238.0</v>
      </c>
      <c r="P1410" s="23">
        <v>2.0</v>
      </c>
      <c r="Q1410" s="23">
        <v>0.0</v>
      </c>
      <c r="R1410" s="23">
        <v>0.0</v>
      </c>
      <c r="S1410" s="23">
        <v>17488.0</v>
      </c>
      <c r="T1410" s="23">
        <v>0.0</v>
      </c>
      <c r="U1410" s="23">
        <v>1242.0</v>
      </c>
      <c r="V1410" s="23">
        <v>21.0</v>
      </c>
      <c r="W1410" s="5"/>
      <c r="X1410" s="27">
        <f t="shared" si="3"/>
        <v>180</v>
      </c>
      <c r="Y1410" s="28">
        <f t="shared" si="4"/>
        <v>123.7205208</v>
      </c>
      <c r="Z1410" s="27" t="str">
        <f t="shared" si="5"/>
        <v/>
      </c>
    </row>
    <row r="1411">
      <c r="A1411" s="23">
        <v>1408.0</v>
      </c>
      <c r="B1411" s="10" t="s">
        <v>2084</v>
      </c>
      <c r="C1411" s="18">
        <v>42854.87362268518</v>
      </c>
      <c r="D1411" s="18">
        <v>43661.169953703706</v>
      </c>
      <c r="E1411" s="10" t="s">
        <v>39</v>
      </c>
      <c r="F1411" s="23">
        <v>0.0</v>
      </c>
      <c r="G1411" s="23">
        <v>1371.0</v>
      </c>
      <c r="H1411" s="23">
        <v>158.0</v>
      </c>
      <c r="I1411" s="23">
        <v>16.0</v>
      </c>
      <c r="J1411" s="23">
        <v>2.0</v>
      </c>
      <c r="K1411" s="23">
        <v>9.0</v>
      </c>
      <c r="L1411" s="23">
        <v>4180.0</v>
      </c>
      <c r="M1411" s="23">
        <v>20.0</v>
      </c>
      <c r="N1411" s="23">
        <v>800.0</v>
      </c>
      <c r="O1411" s="23">
        <v>350.0</v>
      </c>
      <c r="P1411" s="23">
        <v>0.0</v>
      </c>
      <c r="Q1411" s="23">
        <v>1.0</v>
      </c>
      <c r="R1411" s="23">
        <v>0.0</v>
      </c>
      <c r="S1411" s="23">
        <v>4180.0</v>
      </c>
      <c r="T1411" s="23">
        <v>20.0</v>
      </c>
      <c r="U1411" s="23">
        <v>1715.0</v>
      </c>
      <c r="V1411" s="10" t="s">
        <v>36</v>
      </c>
      <c r="W1411" s="5"/>
      <c r="X1411" s="27">
        <f t="shared" si="3"/>
        <v>27</v>
      </c>
      <c r="Y1411" s="28">
        <f t="shared" si="4"/>
        <v>0.6284027778</v>
      </c>
      <c r="Z1411" s="27" t="str">
        <f t="shared" si="5"/>
        <v/>
      </c>
    </row>
    <row r="1412">
      <c r="A1412" s="23">
        <v>1409.0</v>
      </c>
      <c r="B1412" s="10" t="s">
        <v>2085</v>
      </c>
      <c r="C1412" s="18">
        <v>42945.30832175926</v>
      </c>
      <c r="D1412" s="18">
        <v>43627.76914351852</v>
      </c>
      <c r="E1412" s="10" t="s">
        <v>39</v>
      </c>
      <c r="F1412" s="23">
        <v>0.0</v>
      </c>
      <c r="G1412" s="23">
        <v>1369.0</v>
      </c>
      <c r="H1412" s="23">
        <v>117.0</v>
      </c>
      <c r="I1412" s="23">
        <v>11.0</v>
      </c>
      <c r="J1412" s="23">
        <v>0.0</v>
      </c>
      <c r="K1412" s="23">
        <v>2.0</v>
      </c>
      <c r="L1412" s="23">
        <v>3892.0</v>
      </c>
      <c r="M1412" s="23">
        <v>0.0</v>
      </c>
      <c r="N1412" s="10" t="s">
        <v>36</v>
      </c>
      <c r="O1412" s="10" t="s">
        <v>36</v>
      </c>
      <c r="P1412" s="23">
        <v>0.0</v>
      </c>
      <c r="Q1412" s="23">
        <v>0.0</v>
      </c>
      <c r="R1412" s="23">
        <v>0.0</v>
      </c>
      <c r="S1412" s="10" t="s">
        <v>36</v>
      </c>
      <c r="T1412" s="10" t="s">
        <v>36</v>
      </c>
      <c r="U1412" s="23">
        <v>1417.0</v>
      </c>
      <c r="V1412" s="23">
        <v>24.0</v>
      </c>
      <c r="W1412" s="5"/>
      <c r="X1412" s="27">
        <f t="shared" si="3"/>
        <v>13</v>
      </c>
      <c r="Y1412" s="28">
        <f t="shared" si="4"/>
        <v>34.02921296</v>
      </c>
      <c r="Z1412" s="27" t="str">
        <f t="shared" si="5"/>
        <v/>
      </c>
    </row>
    <row r="1413">
      <c r="A1413" s="23">
        <v>1410.0</v>
      </c>
      <c r="B1413" s="10" t="s">
        <v>2086</v>
      </c>
      <c r="C1413" s="18">
        <v>42786.74875</v>
      </c>
      <c r="D1413" s="18">
        <v>43660.723715277774</v>
      </c>
      <c r="E1413" s="10" t="s">
        <v>39</v>
      </c>
      <c r="F1413" s="23">
        <v>0.0</v>
      </c>
      <c r="G1413" s="23">
        <v>1368.0</v>
      </c>
      <c r="H1413" s="23">
        <v>67.0</v>
      </c>
      <c r="I1413" s="23">
        <v>78.0</v>
      </c>
      <c r="J1413" s="23">
        <v>1.0</v>
      </c>
      <c r="K1413" s="23">
        <v>78.0</v>
      </c>
      <c r="L1413" s="23">
        <v>9710.0</v>
      </c>
      <c r="M1413" s="23">
        <v>0.0</v>
      </c>
      <c r="N1413" s="23">
        <v>1100.0</v>
      </c>
      <c r="O1413" s="23">
        <v>265.0</v>
      </c>
      <c r="P1413" s="23">
        <v>0.0</v>
      </c>
      <c r="Q1413" s="23">
        <v>0.0</v>
      </c>
      <c r="R1413" s="23">
        <v>1.0</v>
      </c>
      <c r="S1413" s="23">
        <v>9710.0</v>
      </c>
      <c r="T1413" s="23">
        <v>0.0</v>
      </c>
      <c r="U1413" s="23">
        <v>1469.0</v>
      </c>
      <c r="V1413" s="23">
        <v>16.0</v>
      </c>
      <c r="W1413" s="5"/>
      <c r="X1413" s="27">
        <f t="shared" si="3"/>
        <v>157</v>
      </c>
      <c r="Y1413" s="28">
        <f t="shared" si="4"/>
        <v>1.074641204</v>
      </c>
      <c r="Z1413" s="27" t="str">
        <f t="shared" si="5"/>
        <v/>
      </c>
    </row>
    <row r="1414">
      <c r="A1414" s="23">
        <v>1411.0</v>
      </c>
      <c r="B1414" s="10" t="s">
        <v>2087</v>
      </c>
      <c r="C1414" s="18">
        <v>43040.560520833336</v>
      </c>
      <c r="D1414" s="18">
        <v>43586.28314814815</v>
      </c>
      <c r="E1414" s="10" t="s">
        <v>39</v>
      </c>
      <c r="F1414" s="23">
        <v>0.0</v>
      </c>
      <c r="G1414" s="23">
        <v>1368.0</v>
      </c>
      <c r="H1414" s="23">
        <v>98.0</v>
      </c>
      <c r="I1414" s="23">
        <v>40.0</v>
      </c>
      <c r="J1414" s="23">
        <v>6.0</v>
      </c>
      <c r="K1414" s="23">
        <v>52.0</v>
      </c>
      <c r="L1414" s="23">
        <v>34553.0</v>
      </c>
      <c r="M1414" s="23">
        <v>0.0</v>
      </c>
      <c r="N1414" s="23">
        <v>1258.0</v>
      </c>
      <c r="O1414" s="23">
        <v>154.0</v>
      </c>
      <c r="P1414" s="23">
        <v>9.0</v>
      </c>
      <c r="Q1414" s="23">
        <v>0.0</v>
      </c>
      <c r="R1414" s="23">
        <v>3.0</v>
      </c>
      <c r="S1414" s="23">
        <v>34553.0</v>
      </c>
      <c r="T1414" s="23">
        <v>0.0</v>
      </c>
      <c r="U1414" s="23">
        <v>1537.0</v>
      </c>
      <c r="V1414" s="10" t="s">
        <v>36</v>
      </c>
      <c r="W1414" s="5"/>
      <c r="X1414" s="27">
        <f t="shared" si="3"/>
        <v>98</v>
      </c>
      <c r="Y1414" s="28">
        <f t="shared" si="4"/>
        <v>75.51520833</v>
      </c>
      <c r="Z1414" s="27" t="str">
        <f t="shared" si="5"/>
        <v/>
      </c>
    </row>
    <row r="1415">
      <c r="A1415" s="23">
        <v>1412.0</v>
      </c>
      <c r="B1415" s="10" t="s">
        <v>2088</v>
      </c>
      <c r="C1415" s="18">
        <v>43551.71134259259</v>
      </c>
      <c r="D1415" s="18">
        <v>43661.683703703704</v>
      </c>
      <c r="E1415" s="10" t="s">
        <v>39</v>
      </c>
      <c r="F1415" s="23">
        <v>8.0</v>
      </c>
      <c r="G1415" s="23">
        <v>1367.0</v>
      </c>
      <c r="H1415" s="23">
        <v>68.0</v>
      </c>
      <c r="I1415" s="23">
        <v>44.0</v>
      </c>
      <c r="J1415" s="23">
        <v>2.0</v>
      </c>
      <c r="K1415" s="23">
        <v>23.0</v>
      </c>
      <c r="L1415" s="23">
        <v>5874.0</v>
      </c>
      <c r="M1415" s="23">
        <v>0.0</v>
      </c>
      <c r="N1415" s="23">
        <v>1247.0</v>
      </c>
      <c r="O1415" s="23">
        <v>120.0</v>
      </c>
      <c r="P1415" s="23">
        <v>8.0</v>
      </c>
      <c r="Q1415" s="23">
        <v>0.0</v>
      </c>
      <c r="R1415" s="23">
        <v>5.0</v>
      </c>
      <c r="S1415" s="23">
        <v>5874.0</v>
      </c>
      <c r="T1415" s="23">
        <v>0.0</v>
      </c>
      <c r="U1415" s="23">
        <v>1138.0</v>
      </c>
      <c r="V1415" s="10" t="s">
        <v>36</v>
      </c>
      <c r="W1415" s="5"/>
      <c r="X1415" s="27">
        <f t="shared" si="3"/>
        <v>69</v>
      </c>
      <c r="Y1415" s="28">
        <f t="shared" si="4"/>
        <v>0.1146527778</v>
      </c>
      <c r="Z1415" s="27" t="str">
        <f t="shared" si="5"/>
        <v/>
      </c>
    </row>
    <row r="1416">
      <c r="A1416" s="23">
        <v>1413.0</v>
      </c>
      <c r="B1416" s="10" t="s">
        <v>2089</v>
      </c>
      <c r="C1416" s="18">
        <v>42237.32915509259</v>
      </c>
      <c r="D1416" s="18">
        <v>43661.58872685185</v>
      </c>
      <c r="E1416" s="10" t="s">
        <v>39</v>
      </c>
      <c r="F1416" s="23">
        <v>3.0</v>
      </c>
      <c r="G1416" s="23">
        <v>1367.0</v>
      </c>
      <c r="H1416" s="23">
        <v>89.0</v>
      </c>
      <c r="I1416" s="23">
        <v>337.0</v>
      </c>
      <c r="J1416" s="23">
        <v>50.0</v>
      </c>
      <c r="K1416" s="23">
        <v>186.0</v>
      </c>
      <c r="L1416" s="23">
        <v>41763.0</v>
      </c>
      <c r="M1416" s="23">
        <v>60.0</v>
      </c>
      <c r="N1416" s="23">
        <v>1421.0</v>
      </c>
      <c r="O1416" s="23">
        <v>259.0</v>
      </c>
      <c r="P1416" s="23">
        <v>1.0</v>
      </c>
      <c r="Q1416" s="23">
        <v>0.0</v>
      </c>
      <c r="R1416" s="23">
        <v>0.0</v>
      </c>
      <c r="S1416" s="23">
        <v>41763.0</v>
      </c>
      <c r="T1416" s="23">
        <v>60.0</v>
      </c>
      <c r="U1416" s="23">
        <v>1636.0</v>
      </c>
      <c r="V1416" s="10" t="s">
        <v>36</v>
      </c>
      <c r="W1416" s="5"/>
      <c r="X1416" s="27">
        <f t="shared" si="3"/>
        <v>573</v>
      </c>
      <c r="Y1416" s="28">
        <f t="shared" si="4"/>
        <v>0.2096296296</v>
      </c>
      <c r="Z1416" s="27" t="str">
        <f t="shared" si="5"/>
        <v/>
      </c>
    </row>
    <row r="1417">
      <c r="A1417" s="23">
        <v>1414.0</v>
      </c>
      <c r="B1417" s="10" t="s">
        <v>2090</v>
      </c>
      <c r="C1417" s="18">
        <v>42798.262824074074</v>
      </c>
      <c r="D1417" s="18">
        <v>43661.757152777776</v>
      </c>
      <c r="E1417" s="10" t="s">
        <v>39</v>
      </c>
      <c r="F1417" s="23">
        <v>7.0</v>
      </c>
      <c r="G1417" s="23">
        <v>1366.0</v>
      </c>
      <c r="H1417" s="23">
        <v>51.0</v>
      </c>
      <c r="I1417" s="23">
        <v>822.0</v>
      </c>
      <c r="J1417" s="23">
        <v>92.0</v>
      </c>
      <c r="K1417" s="23">
        <v>837.0</v>
      </c>
      <c r="L1417" s="23">
        <v>6698.0</v>
      </c>
      <c r="M1417" s="23">
        <v>0.0</v>
      </c>
      <c r="N1417" s="23">
        <v>1238.0</v>
      </c>
      <c r="O1417" s="23">
        <v>114.0</v>
      </c>
      <c r="P1417" s="23">
        <v>26.0</v>
      </c>
      <c r="Q1417" s="23">
        <v>1.0</v>
      </c>
      <c r="R1417" s="23">
        <v>26.0</v>
      </c>
      <c r="S1417" s="23">
        <v>6698.0</v>
      </c>
      <c r="T1417" s="23">
        <v>0.0</v>
      </c>
      <c r="U1417" s="23">
        <v>1484.0</v>
      </c>
      <c r="V1417" s="23">
        <v>19.0</v>
      </c>
      <c r="W1417" s="5"/>
      <c r="X1417" s="27">
        <f t="shared" si="3"/>
        <v>1751</v>
      </c>
      <c r="Y1417" s="28">
        <f t="shared" si="4"/>
        <v>0.0412037037</v>
      </c>
      <c r="Z1417" s="27" t="str">
        <f t="shared" si="5"/>
        <v/>
      </c>
    </row>
    <row r="1418">
      <c r="A1418" s="23">
        <v>1415.0</v>
      </c>
      <c r="B1418" s="10" t="s">
        <v>2091</v>
      </c>
      <c r="C1418" s="18">
        <v>42868.81597222222</v>
      </c>
      <c r="D1418" s="18">
        <v>43661.75701388889</v>
      </c>
      <c r="E1418" s="10" t="s">
        <v>39</v>
      </c>
      <c r="F1418" s="23">
        <v>0.0</v>
      </c>
      <c r="G1418" s="23">
        <v>1366.0</v>
      </c>
      <c r="H1418" s="23">
        <v>229.0</v>
      </c>
      <c r="I1418" s="23">
        <v>2.0</v>
      </c>
      <c r="J1418" s="23">
        <v>0.0</v>
      </c>
      <c r="K1418" s="23">
        <v>1.0</v>
      </c>
      <c r="L1418" s="23">
        <v>5108.0</v>
      </c>
      <c r="M1418" s="23">
        <v>0.0</v>
      </c>
      <c r="N1418" s="10" t="s">
        <v>36</v>
      </c>
      <c r="O1418" s="10" t="s">
        <v>36</v>
      </c>
      <c r="P1418" s="23">
        <v>0.0</v>
      </c>
      <c r="Q1418" s="23">
        <v>0.0</v>
      </c>
      <c r="R1418" s="23">
        <v>0.0</v>
      </c>
      <c r="S1418" s="10" t="s">
        <v>36</v>
      </c>
      <c r="T1418" s="10" t="s">
        <v>36</v>
      </c>
      <c r="U1418" s="23">
        <v>1364.0</v>
      </c>
      <c r="V1418" s="23">
        <v>14.0</v>
      </c>
      <c r="W1418" s="5"/>
      <c r="X1418" s="27">
        <f t="shared" si="3"/>
        <v>3</v>
      </c>
      <c r="Y1418" s="28">
        <f t="shared" si="4"/>
        <v>0.04134259259</v>
      </c>
      <c r="Z1418" s="27" t="str">
        <f t="shared" si="5"/>
        <v/>
      </c>
    </row>
    <row r="1419">
      <c r="A1419" s="23">
        <v>1416.0</v>
      </c>
      <c r="B1419" s="10" t="s">
        <v>2092</v>
      </c>
      <c r="C1419" s="18">
        <v>42776.39833333333</v>
      </c>
      <c r="D1419" s="18">
        <v>43660.62960648148</v>
      </c>
      <c r="E1419" s="10" t="s">
        <v>39</v>
      </c>
      <c r="F1419" s="23">
        <v>9.0</v>
      </c>
      <c r="G1419" s="23">
        <v>1365.0</v>
      </c>
      <c r="H1419" s="23">
        <v>63.0</v>
      </c>
      <c r="I1419" s="23">
        <v>276.0</v>
      </c>
      <c r="J1419" s="23">
        <v>25.0</v>
      </c>
      <c r="K1419" s="23">
        <v>257.0</v>
      </c>
      <c r="L1419" s="23">
        <v>28276.0</v>
      </c>
      <c r="M1419" s="23">
        <v>57.58</v>
      </c>
      <c r="N1419" s="23">
        <v>1352.0</v>
      </c>
      <c r="O1419" s="23">
        <v>107.0</v>
      </c>
      <c r="P1419" s="23">
        <v>19.0</v>
      </c>
      <c r="Q1419" s="23">
        <v>3.0</v>
      </c>
      <c r="R1419" s="23">
        <v>25.0</v>
      </c>
      <c r="S1419" s="23">
        <v>28276.0</v>
      </c>
      <c r="T1419" s="23">
        <v>57.58</v>
      </c>
      <c r="U1419" s="23">
        <v>1295.0</v>
      </c>
      <c r="V1419" s="23">
        <v>14.0</v>
      </c>
      <c r="W1419" s="5"/>
      <c r="X1419" s="27">
        <f t="shared" si="3"/>
        <v>558</v>
      </c>
      <c r="Y1419" s="28">
        <f t="shared" si="4"/>
        <v>1.16875</v>
      </c>
      <c r="Z1419" s="27" t="str">
        <f t="shared" si="5"/>
        <v/>
      </c>
    </row>
    <row r="1420">
      <c r="A1420" s="23">
        <v>1417.0</v>
      </c>
      <c r="B1420" s="10" t="s">
        <v>2093</v>
      </c>
      <c r="C1420" s="18">
        <v>42799.34284722222</v>
      </c>
      <c r="D1420" s="18">
        <v>43661.790914351855</v>
      </c>
      <c r="E1420" s="10" t="s">
        <v>39</v>
      </c>
      <c r="F1420" s="23">
        <v>1.0</v>
      </c>
      <c r="G1420" s="23">
        <v>1365.0</v>
      </c>
      <c r="H1420" s="23">
        <v>94.0</v>
      </c>
      <c r="I1420" s="23">
        <v>66.0</v>
      </c>
      <c r="J1420" s="23">
        <v>2.0</v>
      </c>
      <c r="K1420" s="23">
        <v>66.0</v>
      </c>
      <c r="L1420" s="23">
        <v>39352.0</v>
      </c>
      <c r="M1420" s="23">
        <v>0.0</v>
      </c>
      <c r="N1420" s="10" t="s">
        <v>36</v>
      </c>
      <c r="O1420" s="10" t="s">
        <v>36</v>
      </c>
      <c r="P1420" s="23">
        <v>0.0</v>
      </c>
      <c r="Q1420" s="23">
        <v>0.0</v>
      </c>
      <c r="R1420" s="23">
        <v>0.0</v>
      </c>
      <c r="S1420" s="10" t="s">
        <v>36</v>
      </c>
      <c r="T1420" s="10" t="s">
        <v>36</v>
      </c>
      <c r="U1420" s="23">
        <v>1472.0</v>
      </c>
      <c r="V1420" s="23">
        <v>18.0</v>
      </c>
      <c r="W1420" s="5"/>
      <c r="X1420" s="27">
        <f t="shared" si="3"/>
        <v>134</v>
      </c>
      <c r="Y1420" s="28">
        <f t="shared" si="4"/>
        <v>0.007442129623</v>
      </c>
      <c r="Z1420" s="27" t="str">
        <f t="shared" si="5"/>
        <v/>
      </c>
    </row>
    <row r="1421">
      <c r="A1421" s="23">
        <v>1418.0</v>
      </c>
      <c r="B1421" s="10" t="s">
        <v>2094</v>
      </c>
      <c r="C1421" s="18">
        <v>42946.570810185185</v>
      </c>
      <c r="D1421" s="18">
        <v>43661.72702546296</v>
      </c>
      <c r="E1421" s="10" t="s">
        <v>39</v>
      </c>
      <c r="F1421" s="23">
        <v>1.0</v>
      </c>
      <c r="G1421" s="23">
        <v>1364.0</v>
      </c>
      <c r="H1421" s="23">
        <v>79.0</v>
      </c>
      <c r="I1421" s="23">
        <v>160.0</v>
      </c>
      <c r="J1421" s="23">
        <v>12.0</v>
      </c>
      <c r="K1421" s="23">
        <v>96.0</v>
      </c>
      <c r="L1421" s="23">
        <v>6791.0</v>
      </c>
      <c r="M1421" s="23">
        <v>0.0</v>
      </c>
      <c r="N1421" s="23">
        <v>958.0</v>
      </c>
      <c r="O1421" s="23">
        <v>72.0</v>
      </c>
      <c r="P1421" s="23">
        <v>20.0</v>
      </c>
      <c r="Q1421" s="23">
        <v>2.0</v>
      </c>
      <c r="R1421" s="23">
        <v>16.0</v>
      </c>
      <c r="S1421" s="23">
        <v>6791.0</v>
      </c>
      <c r="T1421" s="23">
        <v>0.0</v>
      </c>
      <c r="U1421" s="23">
        <v>1383.0</v>
      </c>
      <c r="V1421" s="10" t="s">
        <v>36</v>
      </c>
      <c r="W1421" s="5"/>
      <c r="X1421" s="27">
        <f t="shared" si="3"/>
        <v>268</v>
      </c>
      <c r="Y1421" s="28">
        <f t="shared" si="4"/>
        <v>0.07133101852</v>
      </c>
      <c r="Z1421" s="27" t="str">
        <f t="shared" si="5"/>
        <v/>
      </c>
    </row>
    <row r="1422">
      <c r="A1422" s="23">
        <v>1419.0</v>
      </c>
      <c r="B1422" s="10" t="s">
        <v>2095</v>
      </c>
      <c r="C1422" s="18">
        <v>42890.36849537037</v>
      </c>
      <c r="D1422" s="18">
        <v>43660.507997685185</v>
      </c>
      <c r="E1422" s="10" t="s">
        <v>39</v>
      </c>
      <c r="F1422" s="23">
        <v>0.0</v>
      </c>
      <c r="G1422" s="23">
        <v>1363.0</v>
      </c>
      <c r="H1422" s="23">
        <v>132.0</v>
      </c>
      <c r="I1422" s="23">
        <v>56.0</v>
      </c>
      <c r="J1422" s="23">
        <v>4.0</v>
      </c>
      <c r="K1422" s="23">
        <v>49.0</v>
      </c>
      <c r="L1422" s="23">
        <v>6610.0</v>
      </c>
      <c r="M1422" s="23">
        <v>0.0</v>
      </c>
      <c r="N1422" s="23">
        <v>731.0</v>
      </c>
      <c r="O1422" s="23">
        <v>288.0</v>
      </c>
      <c r="P1422" s="23">
        <v>0.0</v>
      </c>
      <c r="Q1422" s="23">
        <v>0.0</v>
      </c>
      <c r="R1422" s="23">
        <v>2.0</v>
      </c>
      <c r="S1422" s="23">
        <v>6610.0</v>
      </c>
      <c r="T1422" s="23">
        <v>0.0</v>
      </c>
      <c r="U1422" s="23">
        <v>1322.0</v>
      </c>
      <c r="V1422" s="23">
        <v>16.0</v>
      </c>
      <c r="W1422" s="5"/>
      <c r="X1422" s="27">
        <f t="shared" si="3"/>
        <v>109</v>
      </c>
      <c r="Y1422" s="28">
        <f t="shared" si="4"/>
        <v>1.290358796</v>
      </c>
      <c r="Z1422" s="27" t="str">
        <f t="shared" si="5"/>
        <v/>
      </c>
    </row>
    <row r="1423">
      <c r="A1423" s="23">
        <v>1420.0</v>
      </c>
      <c r="B1423" s="10" t="s">
        <v>2096</v>
      </c>
      <c r="C1423" s="18">
        <v>40096.327881944446</v>
      </c>
      <c r="D1423" s="18">
        <v>43660.48972222222</v>
      </c>
      <c r="E1423" s="10" t="s">
        <v>39</v>
      </c>
      <c r="F1423" s="23">
        <v>0.0</v>
      </c>
      <c r="G1423" s="23">
        <v>1363.0</v>
      </c>
      <c r="H1423" s="23">
        <v>135.0</v>
      </c>
      <c r="I1423" s="23">
        <v>40.0</v>
      </c>
      <c r="J1423" s="23">
        <v>5.0</v>
      </c>
      <c r="K1423" s="23">
        <v>34.0</v>
      </c>
      <c r="L1423" s="23">
        <v>13672.0</v>
      </c>
      <c r="M1423" s="23">
        <v>0.0</v>
      </c>
      <c r="N1423" s="10" t="s">
        <v>36</v>
      </c>
      <c r="O1423" s="10" t="s">
        <v>36</v>
      </c>
      <c r="P1423" s="23">
        <v>0.0</v>
      </c>
      <c r="Q1423" s="23">
        <v>0.0</v>
      </c>
      <c r="R1423" s="23">
        <v>0.0</v>
      </c>
      <c r="S1423" s="10" t="s">
        <v>36</v>
      </c>
      <c r="T1423" s="10" t="s">
        <v>36</v>
      </c>
      <c r="U1423" s="23">
        <v>1176.0</v>
      </c>
      <c r="V1423" s="10" t="s">
        <v>36</v>
      </c>
      <c r="W1423" s="5"/>
      <c r="X1423" s="27">
        <f t="shared" si="3"/>
        <v>79</v>
      </c>
      <c r="Y1423" s="28">
        <f t="shared" si="4"/>
        <v>1.308634259</v>
      </c>
      <c r="Z1423" s="27" t="str">
        <f t="shared" si="5"/>
        <v/>
      </c>
    </row>
    <row r="1424">
      <c r="A1424" s="23">
        <v>1421.0</v>
      </c>
      <c r="B1424" s="10" t="s">
        <v>2097</v>
      </c>
      <c r="C1424" s="18">
        <v>42823.7328125</v>
      </c>
      <c r="D1424" s="18">
        <v>43658.32554398148</v>
      </c>
      <c r="E1424" s="10" t="s">
        <v>39</v>
      </c>
      <c r="F1424" s="23">
        <v>0.0</v>
      </c>
      <c r="G1424" s="23">
        <v>1363.0</v>
      </c>
      <c r="H1424" s="23">
        <v>89.0</v>
      </c>
      <c r="I1424" s="23">
        <v>25.0</v>
      </c>
      <c r="J1424" s="23">
        <v>0.0</v>
      </c>
      <c r="K1424" s="23">
        <v>19.0</v>
      </c>
      <c r="L1424" s="23">
        <v>22167.0</v>
      </c>
      <c r="M1424" s="23">
        <v>0.0</v>
      </c>
      <c r="N1424" s="23">
        <v>869.0</v>
      </c>
      <c r="O1424" s="23">
        <v>134.0</v>
      </c>
      <c r="P1424" s="23">
        <v>7.0</v>
      </c>
      <c r="Q1424" s="23">
        <v>0.0</v>
      </c>
      <c r="R1424" s="23">
        <v>4.0</v>
      </c>
      <c r="S1424" s="23">
        <v>22167.0</v>
      </c>
      <c r="T1424" s="23">
        <v>0.0</v>
      </c>
      <c r="U1424" s="23">
        <v>2052.0</v>
      </c>
      <c r="V1424" s="23">
        <v>21.0</v>
      </c>
      <c r="W1424" s="5"/>
      <c r="X1424" s="27">
        <f t="shared" si="3"/>
        <v>44</v>
      </c>
      <c r="Y1424" s="28">
        <f t="shared" si="4"/>
        <v>3.4728125</v>
      </c>
      <c r="Z1424" s="27" t="str">
        <f t="shared" si="5"/>
        <v/>
      </c>
    </row>
    <row r="1425">
      <c r="A1425" s="23">
        <v>1422.0</v>
      </c>
      <c r="B1425" s="10" t="s">
        <v>2098</v>
      </c>
      <c r="C1425" s="18">
        <v>42815.84662037037</v>
      </c>
      <c r="D1425" s="18">
        <v>43660.68172453704</v>
      </c>
      <c r="E1425" s="10" t="s">
        <v>39</v>
      </c>
      <c r="F1425" s="23">
        <v>8.0</v>
      </c>
      <c r="G1425" s="23">
        <v>1362.0</v>
      </c>
      <c r="H1425" s="23">
        <v>70.0</v>
      </c>
      <c r="I1425" s="23">
        <v>109.0</v>
      </c>
      <c r="J1425" s="23">
        <v>5.0</v>
      </c>
      <c r="K1425" s="23">
        <v>145.0</v>
      </c>
      <c r="L1425" s="23">
        <v>39384.0</v>
      </c>
      <c r="M1425" s="23">
        <v>0.0</v>
      </c>
      <c r="N1425" s="23">
        <v>571.0</v>
      </c>
      <c r="O1425" s="23">
        <v>233.0</v>
      </c>
      <c r="P1425" s="23">
        <v>0.0</v>
      </c>
      <c r="Q1425" s="23">
        <v>0.0</v>
      </c>
      <c r="R1425" s="23">
        <v>4.0</v>
      </c>
      <c r="S1425" s="23">
        <v>39384.0</v>
      </c>
      <c r="T1425" s="23">
        <v>0.0</v>
      </c>
      <c r="U1425" s="23">
        <v>1612.0</v>
      </c>
      <c r="V1425" s="23">
        <v>24.0</v>
      </c>
      <c r="W1425" s="5"/>
      <c r="X1425" s="27">
        <f t="shared" si="3"/>
        <v>259</v>
      </c>
      <c r="Y1425" s="28">
        <f t="shared" si="4"/>
        <v>1.116631944</v>
      </c>
      <c r="Z1425" s="27" t="str">
        <f t="shared" si="5"/>
        <v/>
      </c>
    </row>
    <row r="1426">
      <c r="A1426" s="23">
        <v>1423.0</v>
      </c>
      <c r="B1426" s="10" t="s">
        <v>2099</v>
      </c>
      <c r="C1426" s="18">
        <v>42885.78576388889</v>
      </c>
      <c r="D1426" s="18">
        <v>43661.73076388889</v>
      </c>
      <c r="E1426" s="10" t="s">
        <v>39</v>
      </c>
      <c r="F1426" s="23">
        <v>23.0</v>
      </c>
      <c r="G1426" s="23">
        <v>1362.0</v>
      </c>
      <c r="H1426" s="23">
        <v>61.0</v>
      </c>
      <c r="I1426" s="23">
        <v>498.0</v>
      </c>
      <c r="J1426" s="23">
        <v>59.0</v>
      </c>
      <c r="K1426" s="23">
        <v>427.0</v>
      </c>
      <c r="L1426" s="23">
        <v>17853.0</v>
      </c>
      <c r="M1426" s="23">
        <v>54.05</v>
      </c>
      <c r="N1426" s="23">
        <v>1252.0</v>
      </c>
      <c r="O1426" s="23">
        <v>85.0</v>
      </c>
      <c r="P1426" s="23">
        <v>41.0</v>
      </c>
      <c r="Q1426" s="23">
        <v>2.0</v>
      </c>
      <c r="R1426" s="23">
        <v>46.0</v>
      </c>
      <c r="S1426" s="23">
        <v>17853.0</v>
      </c>
      <c r="T1426" s="23">
        <v>54.05</v>
      </c>
      <c r="U1426" s="23">
        <v>1701.0</v>
      </c>
      <c r="V1426" s="23">
        <v>12.0</v>
      </c>
      <c r="W1426" s="5"/>
      <c r="X1426" s="27">
        <f t="shared" si="3"/>
        <v>984</v>
      </c>
      <c r="Y1426" s="28">
        <f t="shared" si="4"/>
        <v>0.06759259259</v>
      </c>
      <c r="Z1426" s="27" t="str">
        <f t="shared" si="5"/>
        <v/>
      </c>
    </row>
    <row r="1427">
      <c r="A1427" s="23">
        <v>1424.0</v>
      </c>
      <c r="B1427" s="10" t="s">
        <v>2100</v>
      </c>
      <c r="C1427" s="18">
        <v>41276.166875</v>
      </c>
      <c r="D1427" s="18">
        <v>43661.71444444444</v>
      </c>
      <c r="E1427" s="10" t="s">
        <v>39</v>
      </c>
      <c r="F1427" s="23">
        <v>1.0</v>
      </c>
      <c r="G1427" s="23">
        <v>1362.0</v>
      </c>
      <c r="H1427" s="23">
        <v>93.0</v>
      </c>
      <c r="I1427" s="23">
        <v>206.0</v>
      </c>
      <c r="J1427" s="23">
        <v>18.0</v>
      </c>
      <c r="K1427" s="23">
        <v>284.0</v>
      </c>
      <c r="L1427" s="23">
        <v>17764.0</v>
      </c>
      <c r="M1427" s="23">
        <v>0.0</v>
      </c>
      <c r="N1427" s="23">
        <v>1189.0</v>
      </c>
      <c r="O1427" s="23">
        <v>177.0</v>
      </c>
      <c r="P1427" s="23">
        <v>6.0</v>
      </c>
      <c r="Q1427" s="23">
        <v>1.0</v>
      </c>
      <c r="R1427" s="23">
        <v>6.0</v>
      </c>
      <c r="S1427" s="23">
        <v>17764.0</v>
      </c>
      <c r="T1427" s="23">
        <v>0.0</v>
      </c>
      <c r="U1427" s="23">
        <v>1192.0</v>
      </c>
      <c r="V1427" s="10" t="s">
        <v>36</v>
      </c>
      <c r="W1427" s="5"/>
      <c r="X1427" s="27">
        <f t="shared" si="3"/>
        <v>508</v>
      </c>
      <c r="Y1427" s="28">
        <f t="shared" si="4"/>
        <v>0.08391203704</v>
      </c>
      <c r="Z1427" s="27" t="str">
        <f t="shared" si="5"/>
        <v/>
      </c>
    </row>
    <row r="1428">
      <c r="A1428" s="23">
        <v>1425.0</v>
      </c>
      <c r="B1428" s="10" t="s">
        <v>2101</v>
      </c>
      <c r="C1428" s="18">
        <v>42838.79837962963</v>
      </c>
      <c r="D1428" s="18">
        <v>43661.49940972222</v>
      </c>
      <c r="E1428" s="10" t="s">
        <v>39</v>
      </c>
      <c r="F1428" s="23">
        <v>1.0</v>
      </c>
      <c r="G1428" s="23">
        <v>1360.0</v>
      </c>
      <c r="H1428" s="23">
        <v>102.0</v>
      </c>
      <c r="I1428" s="23">
        <v>97.0</v>
      </c>
      <c r="J1428" s="23">
        <v>5.0</v>
      </c>
      <c r="K1428" s="23">
        <v>72.0</v>
      </c>
      <c r="L1428" s="23">
        <v>17898.0</v>
      </c>
      <c r="M1428" s="23">
        <v>0.0</v>
      </c>
      <c r="N1428" s="23">
        <v>1090.0</v>
      </c>
      <c r="O1428" s="23">
        <v>146.0</v>
      </c>
      <c r="P1428" s="23">
        <v>3.0</v>
      </c>
      <c r="Q1428" s="23">
        <v>0.0</v>
      </c>
      <c r="R1428" s="23">
        <v>9.0</v>
      </c>
      <c r="S1428" s="23">
        <v>17898.0</v>
      </c>
      <c r="T1428" s="23">
        <v>0.0</v>
      </c>
      <c r="U1428" s="23">
        <v>1373.0</v>
      </c>
      <c r="V1428" s="23">
        <v>16.0</v>
      </c>
      <c r="W1428" s="5"/>
      <c r="X1428" s="27">
        <f t="shared" si="3"/>
        <v>174</v>
      </c>
      <c r="Y1428" s="28">
        <f t="shared" si="4"/>
        <v>0.2989467593</v>
      </c>
      <c r="Z1428" s="27" t="str">
        <f t="shared" si="5"/>
        <v/>
      </c>
    </row>
    <row r="1429">
      <c r="A1429" s="23">
        <v>1426.0</v>
      </c>
      <c r="B1429" s="10" t="s">
        <v>2102</v>
      </c>
      <c r="C1429" s="18">
        <v>42857.344826388886</v>
      </c>
      <c r="D1429" s="18">
        <v>43660.680983796294</v>
      </c>
      <c r="E1429" s="10" t="s">
        <v>39</v>
      </c>
      <c r="F1429" s="23">
        <v>3.0</v>
      </c>
      <c r="G1429" s="23">
        <v>1359.0</v>
      </c>
      <c r="H1429" s="23">
        <v>71.0</v>
      </c>
      <c r="I1429" s="23">
        <v>113.0</v>
      </c>
      <c r="J1429" s="23">
        <v>4.0</v>
      </c>
      <c r="K1429" s="23">
        <v>172.0</v>
      </c>
      <c r="L1429" s="23">
        <v>69558.0</v>
      </c>
      <c r="M1429" s="23">
        <v>53.85</v>
      </c>
      <c r="N1429" s="10" t="s">
        <v>36</v>
      </c>
      <c r="O1429" s="10" t="s">
        <v>36</v>
      </c>
      <c r="P1429" s="23">
        <v>0.0</v>
      </c>
      <c r="Q1429" s="23">
        <v>0.0</v>
      </c>
      <c r="R1429" s="23">
        <v>0.0</v>
      </c>
      <c r="S1429" s="10" t="s">
        <v>36</v>
      </c>
      <c r="T1429" s="10" t="s">
        <v>36</v>
      </c>
      <c r="U1429" s="23">
        <v>1405.0</v>
      </c>
      <c r="V1429" s="23">
        <v>15.0</v>
      </c>
      <c r="W1429" s="5"/>
      <c r="X1429" s="27">
        <f t="shared" si="3"/>
        <v>289</v>
      </c>
      <c r="Y1429" s="28">
        <f t="shared" si="4"/>
        <v>1.117372685</v>
      </c>
      <c r="Z1429" s="27" t="str">
        <f t="shared" si="5"/>
        <v/>
      </c>
    </row>
    <row r="1430">
      <c r="A1430" s="23">
        <v>1427.0</v>
      </c>
      <c r="B1430" s="10" t="s">
        <v>2103</v>
      </c>
      <c r="C1430" s="18">
        <v>42722.27201388889</v>
      </c>
      <c r="D1430" s="18">
        <v>43661.4483912037</v>
      </c>
      <c r="E1430" s="10" t="s">
        <v>39</v>
      </c>
      <c r="F1430" s="23">
        <v>5.0</v>
      </c>
      <c r="G1430" s="23">
        <v>1358.0</v>
      </c>
      <c r="H1430" s="23">
        <v>68.0</v>
      </c>
      <c r="I1430" s="23">
        <v>207.0</v>
      </c>
      <c r="J1430" s="23">
        <v>16.0</v>
      </c>
      <c r="K1430" s="23">
        <v>185.0</v>
      </c>
      <c r="L1430" s="23">
        <v>19296.0</v>
      </c>
      <c r="M1430" s="23">
        <v>0.0</v>
      </c>
      <c r="N1430" s="23">
        <v>1195.0</v>
      </c>
      <c r="O1430" s="23">
        <v>242.0</v>
      </c>
      <c r="P1430" s="23">
        <v>1.0</v>
      </c>
      <c r="Q1430" s="23">
        <v>0.0</v>
      </c>
      <c r="R1430" s="23">
        <v>1.0</v>
      </c>
      <c r="S1430" s="23">
        <v>19296.0</v>
      </c>
      <c r="T1430" s="23">
        <v>0.0</v>
      </c>
      <c r="U1430" s="23">
        <v>1342.0</v>
      </c>
      <c r="V1430" s="23">
        <v>23.0</v>
      </c>
      <c r="W1430" s="5"/>
      <c r="X1430" s="27">
        <f t="shared" si="3"/>
        <v>408</v>
      </c>
      <c r="Y1430" s="28">
        <f t="shared" si="4"/>
        <v>0.3499652778</v>
      </c>
      <c r="Z1430" s="27" t="str">
        <f t="shared" si="5"/>
        <v/>
      </c>
    </row>
    <row r="1431">
      <c r="A1431" s="23">
        <v>1428.0</v>
      </c>
      <c r="B1431" s="10" t="s">
        <v>2104</v>
      </c>
      <c r="C1431" s="18">
        <v>40468.55391203704</v>
      </c>
      <c r="D1431" s="18">
        <v>43661.65803240741</v>
      </c>
      <c r="E1431" s="10" t="s">
        <v>39</v>
      </c>
      <c r="F1431" s="23">
        <v>0.0</v>
      </c>
      <c r="G1431" s="23">
        <v>1358.0</v>
      </c>
      <c r="H1431" s="23">
        <v>142.0</v>
      </c>
      <c r="I1431" s="23">
        <v>6.0</v>
      </c>
      <c r="J1431" s="23">
        <v>0.0</v>
      </c>
      <c r="K1431" s="23">
        <v>6.0</v>
      </c>
      <c r="L1431" s="23">
        <v>23733.0</v>
      </c>
      <c r="M1431" s="23">
        <v>0.0</v>
      </c>
      <c r="N1431" s="10" t="s">
        <v>36</v>
      </c>
      <c r="O1431" s="10" t="s">
        <v>36</v>
      </c>
      <c r="P1431" s="23">
        <v>0.0</v>
      </c>
      <c r="Q1431" s="23">
        <v>0.0</v>
      </c>
      <c r="R1431" s="23">
        <v>0.0</v>
      </c>
      <c r="S1431" s="10" t="s">
        <v>36</v>
      </c>
      <c r="T1431" s="10" t="s">
        <v>36</v>
      </c>
      <c r="U1431" s="23">
        <v>1496.0</v>
      </c>
      <c r="V1431" s="10" t="s">
        <v>36</v>
      </c>
      <c r="W1431" s="5"/>
      <c r="X1431" s="27">
        <f t="shared" si="3"/>
        <v>12</v>
      </c>
      <c r="Y1431" s="28">
        <f t="shared" si="4"/>
        <v>0.1403240741</v>
      </c>
      <c r="Z1431" s="27" t="str">
        <f t="shared" si="5"/>
        <v/>
      </c>
    </row>
    <row r="1432">
      <c r="A1432" s="23">
        <v>1429.0</v>
      </c>
      <c r="B1432" s="10" t="s">
        <v>2105</v>
      </c>
      <c r="C1432" s="18">
        <v>41416.787314814814</v>
      </c>
      <c r="D1432" s="18">
        <v>43519.570231481484</v>
      </c>
      <c r="E1432" s="10" t="s">
        <v>39</v>
      </c>
      <c r="F1432" s="23">
        <v>0.0</v>
      </c>
      <c r="G1432" s="23">
        <v>1358.0</v>
      </c>
      <c r="H1432" s="23">
        <v>143.0</v>
      </c>
      <c r="I1432" s="23">
        <v>47.0</v>
      </c>
      <c r="J1432" s="23">
        <v>4.0</v>
      </c>
      <c r="K1432" s="23">
        <v>35.0</v>
      </c>
      <c r="L1432" s="23">
        <v>47042.0</v>
      </c>
      <c r="M1432" s="23">
        <v>0.0</v>
      </c>
      <c r="N1432" s="10" t="s">
        <v>36</v>
      </c>
      <c r="O1432" s="10" t="s">
        <v>36</v>
      </c>
      <c r="P1432" s="23">
        <v>0.0</v>
      </c>
      <c r="Q1432" s="23">
        <v>0.0</v>
      </c>
      <c r="R1432" s="23">
        <v>0.0</v>
      </c>
      <c r="S1432" s="10" t="s">
        <v>36</v>
      </c>
      <c r="T1432" s="10" t="s">
        <v>36</v>
      </c>
      <c r="U1432" s="23">
        <v>1932.0</v>
      </c>
      <c r="V1432" s="23">
        <v>38.0</v>
      </c>
      <c r="W1432" s="5"/>
      <c r="X1432" s="27">
        <f t="shared" si="3"/>
        <v>86</v>
      </c>
      <c r="Y1432" s="28">
        <f t="shared" si="4"/>
        <v>142.228125</v>
      </c>
      <c r="Z1432" s="27" t="str">
        <f t="shared" si="5"/>
        <v/>
      </c>
    </row>
    <row r="1433">
      <c r="A1433" s="23">
        <v>1430.0</v>
      </c>
      <c r="B1433" s="10" t="s">
        <v>2106</v>
      </c>
      <c r="C1433" s="18">
        <v>43580.69775462963</v>
      </c>
      <c r="D1433" s="18">
        <v>43661.66074074074</v>
      </c>
      <c r="E1433" s="10" t="s">
        <v>35</v>
      </c>
      <c r="F1433" s="23">
        <v>18.0</v>
      </c>
      <c r="G1433" s="23">
        <v>1358.0</v>
      </c>
      <c r="H1433" s="23">
        <v>82.0</v>
      </c>
      <c r="I1433" s="23">
        <v>15.0</v>
      </c>
      <c r="J1433" s="23">
        <v>0.0</v>
      </c>
      <c r="K1433" s="23">
        <v>15.0</v>
      </c>
      <c r="L1433" s="23">
        <v>107138.0</v>
      </c>
      <c r="M1433" s="23">
        <v>51.67</v>
      </c>
      <c r="N1433" s="23">
        <v>966.0</v>
      </c>
      <c r="O1433" s="23">
        <v>84.0</v>
      </c>
      <c r="P1433" s="23">
        <v>33.0</v>
      </c>
      <c r="Q1433" s="23">
        <v>0.0</v>
      </c>
      <c r="R1433" s="23">
        <v>34.0</v>
      </c>
      <c r="S1433" s="23">
        <v>107138.0</v>
      </c>
      <c r="T1433" s="23">
        <v>51.67</v>
      </c>
      <c r="U1433" s="23">
        <v>2401.0</v>
      </c>
      <c r="V1433" s="23">
        <v>26.0</v>
      </c>
      <c r="W1433" s="5"/>
      <c r="X1433" s="27">
        <f t="shared" si="3"/>
        <v>30</v>
      </c>
      <c r="Y1433" s="28">
        <f t="shared" si="4"/>
        <v>0.1376157407</v>
      </c>
      <c r="Z1433" s="27" t="str">
        <f t="shared" si="5"/>
        <v/>
      </c>
    </row>
    <row r="1434">
      <c r="A1434" s="23">
        <v>1431.0</v>
      </c>
      <c r="B1434" s="10" t="s">
        <v>2107</v>
      </c>
      <c r="C1434" s="18">
        <v>42912.638506944444</v>
      </c>
      <c r="D1434" s="18">
        <v>43661.567083333335</v>
      </c>
      <c r="E1434" s="10" t="s">
        <v>39</v>
      </c>
      <c r="F1434" s="23">
        <v>2.0</v>
      </c>
      <c r="G1434" s="23">
        <v>1357.0</v>
      </c>
      <c r="H1434" s="23">
        <v>106.0</v>
      </c>
      <c r="I1434" s="23">
        <v>18.0</v>
      </c>
      <c r="J1434" s="23">
        <v>2.0</v>
      </c>
      <c r="K1434" s="23">
        <v>11.0</v>
      </c>
      <c r="L1434" s="23">
        <v>3311.0</v>
      </c>
      <c r="M1434" s="23">
        <v>0.0</v>
      </c>
      <c r="N1434" s="23">
        <v>970.0</v>
      </c>
      <c r="O1434" s="23">
        <v>235.0</v>
      </c>
      <c r="P1434" s="23">
        <v>1.0</v>
      </c>
      <c r="Q1434" s="23">
        <v>0.0</v>
      </c>
      <c r="R1434" s="23">
        <v>1.0</v>
      </c>
      <c r="S1434" s="23">
        <v>3311.0</v>
      </c>
      <c r="T1434" s="23">
        <v>0.0</v>
      </c>
      <c r="U1434" s="23">
        <v>1583.0</v>
      </c>
      <c r="V1434" s="23">
        <v>17.0</v>
      </c>
      <c r="W1434" s="5"/>
      <c r="X1434" s="27">
        <f t="shared" si="3"/>
        <v>31</v>
      </c>
      <c r="Y1434" s="28">
        <f t="shared" si="4"/>
        <v>0.2312731481</v>
      </c>
      <c r="Z1434" s="27" t="str">
        <f t="shared" si="5"/>
        <v/>
      </c>
    </row>
    <row r="1435">
      <c r="A1435" s="23">
        <v>1432.0</v>
      </c>
      <c r="B1435" s="10" t="s">
        <v>2108</v>
      </c>
      <c r="C1435" s="18">
        <v>43049.56787037037</v>
      </c>
      <c r="D1435" s="18">
        <v>43636.41784722222</v>
      </c>
      <c r="E1435" s="10" t="s">
        <v>39</v>
      </c>
      <c r="F1435" s="23">
        <v>0.0</v>
      </c>
      <c r="G1435" s="23">
        <v>1357.0</v>
      </c>
      <c r="H1435" s="23">
        <v>103.0</v>
      </c>
      <c r="I1435" s="23">
        <v>24.0</v>
      </c>
      <c r="J1435" s="23">
        <v>2.0</v>
      </c>
      <c r="K1435" s="23">
        <v>28.0</v>
      </c>
      <c r="L1435" s="23">
        <v>28072.0</v>
      </c>
      <c r="M1435" s="23">
        <v>0.0</v>
      </c>
      <c r="N1435" s="10" t="s">
        <v>36</v>
      </c>
      <c r="O1435" s="10" t="s">
        <v>36</v>
      </c>
      <c r="P1435" s="23">
        <v>0.0</v>
      </c>
      <c r="Q1435" s="23">
        <v>0.0</v>
      </c>
      <c r="R1435" s="23">
        <v>0.0</v>
      </c>
      <c r="S1435" s="10" t="s">
        <v>36</v>
      </c>
      <c r="T1435" s="10" t="s">
        <v>36</v>
      </c>
      <c r="U1435" s="23">
        <v>1200.0</v>
      </c>
      <c r="V1435" s="10" t="s">
        <v>36</v>
      </c>
      <c r="W1435" s="5"/>
      <c r="X1435" s="27">
        <f t="shared" si="3"/>
        <v>54</v>
      </c>
      <c r="Y1435" s="28">
        <f t="shared" si="4"/>
        <v>25.38050926</v>
      </c>
      <c r="Z1435" s="27" t="str">
        <f t="shared" si="5"/>
        <v/>
      </c>
    </row>
    <row r="1436">
      <c r="A1436" s="23">
        <v>1433.0</v>
      </c>
      <c r="B1436" s="10" t="s">
        <v>2109</v>
      </c>
      <c r="C1436" s="18">
        <v>41649.81811342593</v>
      </c>
      <c r="D1436" s="18">
        <v>43629.65005787037</v>
      </c>
      <c r="E1436" s="10" t="s">
        <v>39</v>
      </c>
      <c r="F1436" s="23">
        <v>0.0</v>
      </c>
      <c r="G1436" s="23">
        <v>1357.0</v>
      </c>
      <c r="H1436" s="23">
        <v>69.0</v>
      </c>
      <c r="I1436" s="23">
        <v>366.0</v>
      </c>
      <c r="J1436" s="23">
        <v>19.0</v>
      </c>
      <c r="K1436" s="23">
        <v>421.0</v>
      </c>
      <c r="L1436" s="23">
        <v>27649.0</v>
      </c>
      <c r="M1436" s="23">
        <v>0.0</v>
      </c>
      <c r="N1436" s="10" t="s">
        <v>36</v>
      </c>
      <c r="O1436" s="10" t="s">
        <v>36</v>
      </c>
      <c r="P1436" s="23">
        <v>0.0</v>
      </c>
      <c r="Q1436" s="23">
        <v>0.0</v>
      </c>
      <c r="R1436" s="23">
        <v>0.0</v>
      </c>
      <c r="S1436" s="10" t="s">
        <v>36</v>
      </c>
      <c r="T1436" s="10" t="s">
        <v>36</v>
      </c>
      <c r="U1436" s="23">
        <v>1172.0</v>
      </c>
      <c r="V1436" s="10" t="s">
        <v>36</v>
      </c>
      <c r="W1436" s="5"/>
      <c r="X1436" s="27">
        <f t="shared" si="3"/>
        <v>806</v>
      </c>
      <c r="Y1436" s="28">
        <f t="shared" si="4"/>
        <v>32.14829861</v>
      </c>
      <c r="Z1436" s="27" t="str">
        <f t="shared" si="5"/>
        <v/>
      </c>
    </row>
    <row r="1437">
      <c r="A1437" s="23">
        <v>1434.0</v>
      </c>
      <c r="B1437" s="10" t="s">
        <v>2110</v>
      </c>
      <c r="C1437" s="18">
        <v>42221.17454861111</v>
      </c>
      <c r="D1437" s="18">
        <v>43661.777766203704</v>
      </c>
      <c r="E1437" s="10" t="s">
        <v>39</v>
      </c>
      <c r="F1437" s="23">
        <v>5.0</v>
      </c>
      <c r="G1437" s="23">
        <v>1357.0</v>
      </c>
      <c r="H1437" s="23">
        <v>64.0</v>
      </c>
      <c r="I1437" s="23">
        <v>922.0</v>
      </c>
      <c r="J1437" s="23">
        <v>44.0</v>
      </c>
      <c r="K1437" s="23">
        <v>664.0</v>
      </c>
      <c r="L1437" s="23">
        <v>8996.0</v>
      </c>
      <c r="M1437" s="23">
        <v>0.0</v>
      </c>
      <c r="N1437" s="23">
        <v>1190.0</v>
      </c>
      <c r="O1437" s="23">
        <v>165.0</v>
      </c>
      <c r="P1437" s="23">
        <v>17.0</v>
      </c>
      <c r="Q1437" s="23">
        <v>0.0</v>
      </c>
      <c r="R1437" s="23">
        <v>18.0</v>
      </c>
      <c r="S1437" s="23">
        <v>8996.0</v>
      </c>
      <c r="T1437" s="23">
        <v>0.0</v>
      </c>
      <c r="U1437" s="23">
        <v>1316.0</v>
      </c>
      <c r="V1437" s="10" t="s">
        <v>36</v>
      </c>
      <c r="W1437" s="5"/>
      <c r="X1437" s="27">
        <f t="shared" si="3"/>
        <v>1630</v>
      </c>
      <c r="Y1437" s="28">
        <f t="shared" si="4"/>
        <v>0.02059027777</v>
      </c>
      <c r="Z1437" s="27" t="str">
        <f t="shared" si="5"/>
        <v/>
      </c>
    </row>
    <row r="1438">
      <c r="A1438" s="23">
        <v>1435.0</v>
      </c>
      <c r="B1438" s="10" t="s">
        <v>2111</v>
      </c>
      <c r="C1438" s="18">
        <v>42921.36756944445</v>
      </c>
      <c r="D1438" s="18">
        <v>43661.71460648148</v>
      </c>
      <c r="E1438" s="10" t="s">
        <v>39</v>
      </c>
      <c r="F1438" s="23">
        <v>2.0</v>
      </c>
      <c r="G1438" s="23">
        <v>1356.0</v>
      </c>
      <c r="H1438" s="23">
        <v>80.0</v>
      </c>
      <c r="I1438" s="23">
        <v>27.0</v>
      </c>
      <c r="J1438" s="23">
        <v>2.0</v>
      </c>
      <c r="K1438" s="23">
        <v>28.0</v>
      </c>
      <c r="L1438" s="23">
        <v>20081.0</v>
      </c>
      <c r="M1438" s="23">
        <v>6.67</v>
      </c>
      <c r="N1438" s="23">
        <v>1007.0</v>
      </c>
      <c r="O1438" s="23">
        <v>250.0</v>
      </c>
      <c r="P1438" s="23">
        <v>1.0</v>
      </c>
      <c r="Q1438" s="23">
        <v>0.0</v>
      </c>
      <c r="R1438" s="23">
        <v>1.0</v>
      </c>
      <c r="S1438" s="23">
        <v>20081.0</v>
      </c>
      <c r="T1438" s="23">
        <v>6.67</v>
      </c>
      <c r="U1438" s="23">
        <v>1551.0</v>
      </c>
      <c r="V1438" s="23">
        <v>21.0</v>
      </c>
      <c r="W1438" s="5"/>
      <c r="X1438" s="27">
        <f t="shared" si="3"/>
        <v>57</v>
      </c>
      <c r="Y1438" s="28">
        <f t="shared" si="4"/>
        <v>0.08375</v>
      </c>
      <c r="Z1438" s="27" t="str">
        <f t="shared" si="5"/>
        <v/>
      </c>
    </row>
    <row r="1439">
      <c r="A1439" s="23">
        <v>1436.0</v>
      </c>
      <c r="B1439" s="10" t="s">
        <v>2112</v>
      </c>
      <c r="C1439" s="18">
        <v>43626.29875</v>
      </c>
      <c r="D1439" s="18">
        <v>43661.74527777778</v>
      </c>
      <c r="E1439" s="10" t="s">
        <v>39</v>
      </c>
      <c r="F1439" s="23">
        <v>10.0</v>
      </c>
      <c r="G1439" s="23">
        <v>1356.0</v>
      </c>
      <c r="H1439" s="23">
        <v>58.0</v>
      </c>
      <c r="I1439" s="23">
        <v>30.0</v>
      </c>
      <c r="J1439" s="23">
        <v>3.0</v>
      </c>
      <c r="K1439" s="23">
        <v>22.0</v>
      </c>
      <c r="L1439" s="23">
        <v>10781.0</v>
      </c>
      <c r="M1439" s="23">
        <v>3.61</v>
      </c>
      <c r="N1439" s="23">
        <v>1491.0</v>
      </c>
      <c r="O1439" s="23">
        <v>77.0</v>
      </c>
      <c r="P1439" s="23">
        <v>18.0</v>
      </c>
      <c r="Q1439" s="23">
        <v>1.0</v>
      </c>
      <c r="R1439" s="23">
        <v>9.0</v>
      </c>
      <c r="S1439" s="23">
        <v>10781.0</v>
      </c>
      <c r="T1439" s="23">
        <v>3.61</v>
      </c>
      <c r="U1439" s="23">
        <v>1868.0</v>
      </c>
      <c r="V1439" s="23">
        <v>16.0</v>
      </c>
      <c r="W1439" s="5"/>
      <c r="X1439" s="27">
        <f t="shared" si="3"/>
        <v>55</v>
      </c>
      <c r="Y1439" s="28">
        <f t="shared" si="4"/>
        <v>0.0530787037</v>
      </c>
      <c r="Z1439" s="27" t="str">
        <f t="shared" si="5"/>
        <v/>
      </c>
    </row>
    <row r="1440">
      <c r="A1440" s="23">
        <v>1437.0</v>
      </c>
      <c r="B1440" s="10" t="s">
        <v>2113</v>
      </c>
      <c r="C1440" s="18">
        <v>42780.278182870374</v>
      </c>
      <c r="D1440" s="18">
        <v>43661.67959490741</v>
      </c>
      <c r="E1440" s="10" t="s">
        <v>35</v>
      </c>
      <c r="F1440" s="23">
        <v>17.0</v>
      </c>
      <c r="G1440" s="23">
        <v>1356.0</v>
      </c>
      <c r="H1440" s="23">
        <v>34.0</v>
      </c>
      <c r="I1440" s="23">
        <v>2784.0</v>
      </c>
      <c r="J1440" s="23">
        <v>194.0</v>
      </c>
      <c r="K1440" s="23">
        <v>2429.0</v>
      </c>
      <c r="L1440" s="23">
        <v>3454.0</v>
      </c>
      <c r="M1440" s="23">
        <v>0.0</v>
      </c>
      <c r="N1440" s="23">
        <v>639.0</v>
      </c>
      <c r="O1440" s="23">
        <v>213.0</v>
      </c>
      <c r="P1440" s="23">
        <v>1.0</v>
      </c>
      <c r="Q1440" s="23">
        <v>0.0</v>
      </c>
      <c r="R1440" s="23">
        <v>5.0</v>
      </c>
      <c r="S1440" s="23">
        <v>3454.0</v>
      </c>
      <c r="T1440" s="23">
        <v>0.0</v>
      </c>
      <c r="U1440" s="23">
        <v>1152.0</v>
      </c>
      <c r="V1440" s="23">
        <v>14.0</v>
      </c>
      <c r="W1440" s="5"/>
      <c r="X1440" s="27">
        <f t="shared" si="3"/>
        <v>5407</v>
      </c>
      <c r="Y1440" s="28">
        <f t="shared" si="4"/>
        <v>0.1187615741</v>
      </c>
      <c r="Z1440" s="27" t="str">
        <f t="shared" si="5"/>
        <v/>
      </c>
    </row>
    <row r="1441">
      <c r="A1441" s="23">
        <v>1438.0</v>
      </c>
      <c r="B1441" s="10" t="s">
        <v>2114</v>
      </c>
      <c r="C1441" s="18">
        <v>43288.16915509259</v>
      </c>
      <c r="D1441" s="18">
        <v>43659.61605324074</v>
      </c>
      <c r="E1441" s="10" t="s">
        <v>39</v>
      </c>
      <c r="F1441" s="23">
        <v>0.0</v>
      </c>
      <c r="G1441" s="23">
        <v>1356.0</v>
      </c>
      <c r="H1441" s="23">
        <v>102.0</v>
      </c>
      <c r="I1441" s="23">
        <v>159.0</v>
      </c>
      <c r="J1441" s="23">
        <v>15.0</v>
      </c>
      <c r="K1441" s="23">
        <v>125.0</v>
      </c>
      <c r="L1441" s="23">
        <v>6781.0</v>
      </c>
      <c r="M1441" s="23">
        <v>0.0</v>
      </c>
      <c r="N1441" s="10" t="s">
        <v>36</v>
      </c>
      <c r="O1441" s="10" t="s">
        <v>36</v>
      </c>
      <c r="P1441" s="23">
        <v>0.0</v>
      </c>
      <c r="Q1441" s="23">
        <v>0.0</v>
      </c>
      <c r="R1441" s="23">
        <v>0.0</v>
      </c>
      <c r="S1441" s="10" t="s">
        <v>36</v>
      </c>
      <c r="T1441" s="10" t="s">
        <v>36</v>
      </c>
      <c r="U1441" s="23">
        <v>1153.0</v>
      </c>
      <c r="V1441" s="10" t="s">
        <v>36</v>
      </c>
      <c r="W1441" s="5"/>
      <c r="X1441" s="27">
        <f t="shared" si="3"/>
        <v>299</v>
      </c>
      <c r="Y1441" s="28">
        <f t="shared" si="4"/>
        <v>2.182303241</v>
      </c>
      <c r="Z1441" s="27" t="str">
        <f t="shared" si="5"/>
        <v/>
      </c>
    </row>
    <row r="1442">
      <c r="A1442" s="23">
        <v>1439.0</v>
      </c>
      <c r="B1442" s="10" t="s">
        <v>2115</v>
      </c>
      <c r="C1442" s="18">
        <v>42592.472453703704</v>
      </c>
      <c r="D1442" s="18">
        <v>43659.19666666666</v>
      </c>
      <c r="E1442" s="10" t="s">
        <v>39</v>
      </c>
      <c r="F1442" s="23">
        <v>0.0</v>
      </c>
      <c r="G1442" s="23">
        <v>1354.0</v>
      </c>
      <c r="H1442" s="23">
        <v>248.0</v>
      </c>
      <c r="I1442" s="23">
        <v>1.0</v>
      </c>
      <c r="J1442" s="23">
        <v>0.0</v>
      </c>
      <c r="K1442" s="23">
        <v>0.0</v>
      </c>
      <c r="L1442" s="23">
        <v>89978.0</v>
      </c>
      <c r="M1442" s="23">
        <v>0.0</v>
      </c>
      <c r="N1442" s="10" t="s">
        <v>36</v>
      </c>
      <c r="O1442" s="10" t="s">
        <v>36</v>
      </c>
      <c r="P1442" s="23">
        <v>0.0</v>
      </c>
      <c r="Q1442" s="23">
        <v>0.0</v>
      </c>
      <c r="R1442" s="23">
        <v>0.0</v>
      </c>
      <c r="S1442" s="10" t="s">
        <v>36</v>
      </c>
      <c r="T1442" s="10" t="s">
        <v>36</v>
      </c>
      <c r="U1442" s="23">
        <v>1840.0</v>
      </c>
      <c r="V1442" s="23">
        <v>21.0</v>
      </c>
      <c r="W1442" s="5"/>
      <c r="X1442" s="27">
        <f t="shared" si="3"/>
        <v>1</v>
      </c>
      <c r="Y1442" s="28">
        <f t="shared" si="4"/>
        <v>2.601689815</v>
      </c>
      <c r="Z1442" s="27" t="str">
        <f t="shared" si="5"/>
        <v/>
      </c>
    </row>
    <row r="1443">
      <c r="A1443" s="23">
        <v>1440.0</v>
      </c>
      <c r="B1443" s="10" t="s">
        <v>2116</v>
      </c>
      <c r="C1443" s="18">
        <v>42788.70909722222</v>
      </c>
      <c r="D1443" s="18">
        <v>43622.76976851852</v>
      </c>
      <c r="E1443" s="10" t="s">
        <v>39</v>
      </c>
      <c r="F1443" s="23">
        <v>0.0</v>
      </c>
      <c r="G1443" s="23">
        <v>1354.0</v>
      </c>
      <c r="H1443" s="23">
        <v>84.0</v>
      </c>
      <c r="I1443" s="23">
        <v>156.0</v>
      </c>
      <c r="J1443" s="23">
        <v>8.0</v>
      </c>
      <c r="K1443" s="23">
        <v>117.0</v>
      </c>
      <c r="L1443" s="23">
        <v>10287.0</v>
      </c>
      <c r="M1443" s="23">
        <v>0.0</v>
      </c>
      <c r="N1443" s="10" t="s">
        <v>36</v>
      </c>
      <c r="O1443" s="10" t="s">
        <v>36</v>
      </c>
      <c r="P1443" s="23">
        <v>0.0</v>
      </c>
      <c r="Q1443" s="23">
        <v>0.0</v>
      </c>
      <c r="R1443" s="23">
        <v>0.0</v>
      </c>
      <c r="S1443" s="10" t="s">
        <v>36</v>
      </c>
      <c r="T1443" s="10" t="s">
        <v>36</v>
      </c>
      <c r="U1443" s="23">
        <v>1572.0</v>
      </c>
      <c r="V1443" s="10" t="s">
        <v>36</v>
      </c>
      <c r="W1443" s="5"/>
      <c r="X1443" s="27">
        <f t="shared" si="3"/>
        <v>281</v>
      </c>
      <c r="Y1443" s="28">
        <f t="shared" si="4"/>
        <v>39.02858796</v>
      </c>
      <c r="Z1443" s="27" t="str">
        <f t="shared" si="5"/>
        <v/>
      </c>
    </row>
    <row r="1444">
      <c r="A1444" s="23">
        <v>1441.0</v>
      </c>
      <c r="B1444" s="10" t="s">
        <v>2117</v>
      </c>
      <c r="C1444" s="18">
        <v>42876.39498842593</v>
      </c>
      <c r="D1444" s="18">
        <v>43660.75466435185</v>
      </c>
      <c r="E1444" s="10" t="s">
        <v>39</v>
      </c>
      <c r="F1444" s="23">
        <v>0.0</v>
      </c>
      <c r="G1444" s="23">
        <v>1352.0</v>
      </c>
      <c r="H1444" s="23">
        <v>86.0</v>
      </c>
      <c r="I1444" s="23">
        <v>63.0</v>
      </c>
      <c r="J1444" s="23">
        <v>6.0</v>
      </c>
      <c r="K1444" s="23">
        <v>67.0</v>
      </c>
      <c r="L1444" s="23">
        <v>20789.0</v>
      </c>
      <c r="M1444" s="23">
        <v>0.0</v>
      </c>
      <c r="N1444" s="23">
        <v>1126.0</v>
      </c>
      <c r="O1444" s="23">
        <v>125.0</v>
      </c>
      <c r="P1444" s="23">
        <v>9.0</v>
      </c>
      <c r="Q1444" s="23">
        <v>0.0</v>
      </c>
      <c r="R1444" s="23">
        <v>5.0</v>
      </c>
      <c r="S1444" s="23">
        <v>20789.0</v>
      </c>
      <c r="T1444" s="23">
        <v>0.0</v>
      </c>
      <c r="U1444" s="23">
        <v>1274.0</v>
      </c>
      <c r="V1444" s="23">
        <v>9.0</v>
      </c>
      <c r="W1444" s="5"/>
      <c r="X1444" s="27">
        <f t="shared" si="3"/>
        <v>136</v>
      </c>
      <c r="Y1444" s="28">
        <f t="shared" si="4"/>
        <v>1.04369213</v>
      </c>
      <c r="Z1444" s="27" t="str">
        <f t="shared" si="5"/>
        <v/>
      </c>
    </row>
    <row r="1445">
      <c r="A1445" s="23">
        <v>1442.0</v>
      </c>
      <c r="B1445" s="10" t="s">
        <v>2118</v>
      </c>
      <c r="C1445" s="18">
        <v>40801.19131944444</v>
      </c>
      <c r="D1445" s="18">
        <v>43630.46896990741</v>
      </c>
      <c r="E1445" s="10" t="s">
        <v>39</v>
      </c>
      <c r="F1445" s="23">
        <v>0.0</v>
      </c>
      <c r="G1445" s="23">
        <v>1351.0</v>
      </c>
      <c r="H1445" s="23">
        <v>103.0</v>
      </c>
      <c r="I1445" s="23">
        <v>151.0</v>
      </c>
      <c r="J1445" s="23">
        <v>12.0</v>
      </c>
      <c r="K1445" s="23">
        <v>42.0</v>
      </c>
      <c r="L1445" s="23">
        <v>5502.0</v>
      </c>
      <c r="M1445" s="23">
        <v>0.0</v>
      </c>
      <c r="N1445" s="23">
        <v>1432.0</v>
      </c>
      <c r="O1445" s="23">
        <v>260.0</v>
      </c>
      <c r="P1445" s="23">
        <v>2.0</v>
      </c>
      <c r="Q1445" s="23">
        <v>0.0</v>
      </c>
      <c r="R1445" s="23">
        <v>0.0</v>
      </c>
      <c r="S1445" s="23">
        <v>5502.0</v>
      </c>
      <c r="T1445" s="23">
        <v>0.0</v>
      </c>
      <c r="U1445" s="23">
        <v>1326.0</v>
      </c>
      <c r="V1445" s="10" t="s">
        <v>36</v>
      </c>
      <c r="W1445" s="5"/>
      <c r="X1445" s="27">
        <f t="shared" si="3"/>
        <v>205</v>
      </c>
      <c r="Y1445" s="28">
        <f t="shared" si="4"/>
        <v>31.32938657</v>
      </c>
      <c r="Z1445" s="27" t="str">
        <f t="shared" si="5"/>
        <v/>
      </c>
    </row>
    <row r="1446">
      <c r="A1446" s="23">
        <v>1443.0</v>
      </c>
      <c r="B1446" s="10" t="s">
        <v>2119</v>
      </c>
      <c r="C1446" s="18">
        <v>42553.214895833335</v>
      </c>
      <c r="D1446" s="18">
        <v>43661.7634375</v>
      </c>
      <c r="E1446" s="10" t="s">
        <v>39</v>
      </c>
      <c r="F1446" s="23">
        <v>21.0</v>
      </c>
      <c r="G1446" s="23">
        <v>1351.0</v>
      </c>
      <c r="H1446" s="23">
        <v>57.0</v>
      </c>
      <c r="I1446" s="23">
        <v>1626.0</v>
      </c>
      <c r="J1446" s="23">
        <v>159.0</v>
      </c>
      <c r="K1446" s="23">
        <v>1648.0</v>
      </c>
      <c r="L1446" s="23">
        <v>7876.0</v>
      </c>
      <c r="M1446" s="23">
        <v>0.0</v>
      </c>
      <c r="N1446" s="23">
        <v>1050.0</v>
      </c>
      <c r="O1446" s="23">
        <v>290.0</v>
      </c>
      <c r="P1446" s="23">
        <v>0.0</v>
      </c>
      <c r="Q1446" s="23">
        <v>0.0</v>
      </c>
      <c r="R1446" s="23">
        <v>2.0</v>
      </c>
      <c r="S1446" s="23">
        <v>7876.0</v>
      </c>
      <c r="T1446" s="23">
        <v>0.0</v>
      </c>
      <c r="U1446" s="23">
        <v>1283.0</v>
      </c>
      <c r="V1446" s="10" t="s">
        <v>36</v>
      </c>
      <c r="W1446" s="5"/>
      <c r="X1446" s="27">
        <f t="shared" si="3"/>
        <v>3433</v>
      </c>
      <c r="Y1446" s="28">
        <f t="shared" si="4"/>
        <v>0.03491898148</v>
      </c>
      <c r="Z1446" s="27" t="str">
        <f t="shared" si="5"/>
        <v/>
      </c>
    </row>
    <row r="1447">
      <c r="A1447" s="23">
        <v>1444.0</v>
      </c>
      <c r="B1447" s="10" t="s">
        <v>2120</v>
      </c>
      <c r="C1447" s="18">
        <v>42443.767858796295</v>
      </c>
      <c r="D1447" s="18">
        <v>43661.420960648145</v>
      </c>
      <c r="E1447" s="10" t="s">
        <v>39</v>
      </c>
      <c r="F1447" s="23">
        <v>5.0</v>
      </c>
      <c r="G1447" s="23">
        <v>1350.0</v>
      </c>
      <c r="H1447" s="23">
        <v>91.0</v>
      </c>
      <c r="I1447" s="23">
        <v>60.0</v>
      </c>
      <c r="J1447" s="23">
        <v>1.0</v>
      </c>
      <c r="K1447" s="23">
        <v>62.0</v>
      </c>
      <c r="L1447" s="23">
        <v>26097.0</v>
      </c>
      <c r="M1447" s="23">
        <v>0.0</v>
      </c>
      <c r="N1447" s="23">
        <v>1135.0</v>
      </c>
      <c r="O1447" s="23">
        <v>117.0</v>
      </c>
      <c r="P1447" s="23">
        <v>7.0</v>
      </c>
      <c r="Q1447" s="23">
        <v>0.0</v>
      </c>
      <c r="R1447" s="23">
        <v>11.0</v>
      </c>
      <c r="S1447" s="23">
        <v>26097.0</v>
      </c>
      <c r="T1447" s="23">
        <v>0.0</v>
      </c>
      <c r="U1447" s="23">
        <v>1194.0</v>
      </c>
      <c r="V1447" s="23">
        <v>15.0</v>
      </c>
      <c r="W1447" s="5"/>
      <c r="X1447" s="27">
        <f t="shared" si="3"/>
        <v>123</v>
      </c>
      <c r="Y1447" s="28">
        <f t="shared" si="4"/>
        <v>0.3773958333</v>
      </c>
      <c r="Z1447" s="27" t="str">
        <f t="shared" si="5"/>
        <v/>
      </c>
    </row>
    <row r="1448">
      <c r="A1448" s="23">
        <v>1445.0</v>
      </c>
      <c r="B1448" s="10" t="s">
        <v>2121</v>
      </c>
      <c r="C1448" s="18">
        <v>41348.47803240741</v>
      </c>
      <c r="D1448" s="18">
        <v>43628.52148148148</v>
      </c>
      <c r="E1448" s="10" t="s">
        <v>39</v>
      </c>
      <c r="F1448" s="23">
        <v>0.0</v>
      </c>
      <c r="G1448" s="23">
        <v>1350.0</v>
      </c>
      <c r="H1448" s="23">
        <v>70.0</v>
      </c>
      <c r="I1448" s="23">
        <v>531.0</v>
      </c>
      <c r="J1448" s="23">
        <v>27.0</v>
      </c>
      <c r="K1448" s="23">
        <v>541.0</v>
      </c>
      <c r="L1448" s="23">
        <v>34062.0</v>
      </c>
      <c r="M1448" s="23">
        <v>0.0</v>
      </c>
      <c r="N1448" s="23">
        <v>997.0</v>
      </c>
      <c r="O1448" s="23">
        <v>258.0</v>
      </c>
      <c r="P1448" s="23">
        <v>0.0</v>
      </c>
      <c r="Q1448" s="23">
        <v>0.0</v>
      </c>
      <c r="R1448" s="23">
        <v>4.0</v>
      </c>
      <c r="S1448" s="23">
        <v>34062.0</v>
      </c>
      <c r="T1448" s="23">
        <v>0.0</v>
      </c>
      <c r="U1448" s="23">
        <v>1471.0</v>
      </c>
      <c r="V1448" s="23">
        <v>21.0</v>
      </c>
      <c r="W1448" s="5"/>
      <c r="X1448" s="27">
        <f t="shared" si="3"/>
        <v>1099</v>
      </c>
      <c r="Y1448" s="28">
        <f t="shared" si="4"/>
        <v>33.276875</v>
      </c>
      <c r="Z1448" s="27" t="str">
        <f t="shared" si="5"/>
        <v/>
      </c>
    </row>
    <row r="1449">
      <c r="A1449" s="23">
        <v>1446.0</v>
      </c>
      <c r="B1449" s="10" t="s">
        <v>2122</v>
      </c>
      <c r="C1449" s="18">
        <v>43097.54849537037</v>
      </c>
      <c r="D1449" s="18">
        <v>43661.25289351852</v>
      </c>
      <c r="E1449" s="10" t="s">
        <v>39</v>
      </c>
      <c r="F1449" s="23">
        <v>7.0</v>
      </c>
      <c r="G1449" s="23">
        <v>1349.0</v>
      </c>
      <c r="H1449" s="23">
        <v>97.0</v>
      </c>
      <c r="I1449" s="23">
        <v>32.0</v>
      </c>
      <c r="J1449" s="23">
        <v>4.0</v>
      </c>
      <c r="K1449" s="23">
        <v>41.0</v>
      </c>
      <c r="L1449" s="23">
        <v>57901.0</v>
      </c>
      <c r="M1449" s="23">
        <v>9.09</v>
      </c>
      <c r="N1449" s="23">
        <v>1430.0</v>
      </c>
      <c r="O1449" s="23">
        <v>135.0</v>
      </c>
      <c r="P1449" s="23">
        <v>7.0</v>
      </c>
      <c r="Q1449" s="23">
        <v>0.0</v>
      </c>
      <c r="R1449" s="23">
        <v>3.0</v>
      </c>
      <c r="S1449" s="23">
        <v>57901.0</v>
      </c>
      <c r="T1449" s="23">
        <v>9.09</v>
      </c>
      <c r="U1449" s="23">
        <v>1818.0</v>
      </c>
      <c r="V1449" s="23">
        <v>24.0</v>
      </c>
      <c r="W1449" s="5"/>
      <c r="X1449" s="27">
        <f t="shared" si="3"/>
        <v>77</v>
      </c>
      <c r="Y1449" s="28">
        <f t="shared" si="4"/>
        <v>0.545462963</v>
      </c>
      <c r="Z1449" s="27" t="str">
        <f t="shared" si="5"/>
        <v/>
      </c>
    </row>
    <row r="1450">
      <c r="A1450" s="23">
        <v>1447.0</v>
      </c>
      <c r="B1450" s="10" t="s">
        <v>2123</v>
      </c>
      <c r="C1450" s="18">
        <v>42222.45259259259</v>
      </c>
      <c r="D1450" s="18">
        <v>43659.490798611114</v>
      </c>
      <c r="E1450" s="10" t="s">
        <v>35</v>
      </c>
      <c r="F1450" s="23">
        <v>0.0</v>
      </c>
      <c r="G1450" s="23">
        <v>1349.0</v>
      </c>
      <c r="H1450" s="23">
        <v>74.0</v>
      </c>
      <c r="I1450" s="23">
        <v>198.0</v>
      </c>
      <c r="J1450" s="23">
        <v>17.0</v>
      </c>
      <c r="K1450" s="23">
        <v>226.0</v>
      </c>
      <c r="L1450" s="23">
        <v>21422.0</v>
      </c>
      <c r="M1450" s="23">
        <v>0.0</v>
      </c>
      <c r="N1450" s="10" t="s">
        <v>36</v>
      </c>
      <c r="O1450" s="10" t="s">
        <v>36</v>
      </c>
      <c r="P1450" s="23">
        <v>0.0</v>
      </c>
      <c r="Q1450" s="23">
        <v>0.0</v>
      </c>
      <c r="R1450" s="23">
        <v>0.0</v>
      </c>
      <c r="S1450" s="10" t="s">
        <v>36</v>
      </c>
      <c r="T1450" s="10" t="s">
        <v>36</v>
      </c>
      <c r="U1450" s="23">
        <v>1736.0</v>
      </c>
      <c r="V1450" s="23">
        <v>18.0</v>
      </c>
      <c r="W1450" s="5"/>
      <c r="X1450" s="27">
        <f t="shared" si="3"/>
        <v>441</v>
      </c>
      <c r="Y1450" s="28">
        <f t="shared" si="4"/>
        <v>2.30755787</v>
      </c>
      <c r="Z1450" s="27" t="str">
        <f t="shared" si="5"/>
        <v/>
      </c>
    </row>
    <row r="1451">
      <c r="A1451" s="23">
        <v>1448.0</v>
      </c>
      <c r="B1451" s="10" t="s">
        <v>2124</v>
      </c>
      <c r="C1451" s="18">
        <v>41868.37355324074</v>
      </c>
      <c r="D1451" s="18">
        <v>43661.73417824074</v>
      </c>
      <c r="E1451" s="10" t="s">
        <v>39</v>
      </c>
      <c r="F1451" s="23">
        <v>0.0</v>
      </c>
      <c r="G1451" s="23">
        <v>1348.0</v>
      </c>
      <c r="H1451" s="23">
        <v>163.0</v>
      </c>
      <c r="I1451" s="23">
        <v>13.0</v>
      </c>
      <c r="J1451" s="23">
        <v>3.0</v>
      </c>
      <c r="K1451" s="23">
        <v>14.0</v>
      </c>
      <c r="L1451" s="23">
        <v>9648.0</v>
      </c>
      <c r="M1451" s="23">
        <v>0.0</v>
      </c>
      <c r="N1451" s="10" t="s">
        <v>36</v>
      </c>
      <c r="O1451" s="10" t="s">
        <v>36</v>
      </c>
      <c r="P1451" s="23">
        <v>0.0</v>
      </c>
      <c r="Q1451" s="23">
        <v>0.0</v>
      </c>
      <c r="R1451" s="23">
        <v>0.0</v>
      </c>
      <c r="S1451" s="10" t="s">
        <v>36</v>
      </c>
      <c r="T1451" s="10" t="s">
        <v>36</v>
      </c>
      <c r="U1451" s="23">
        <v>1899.0</v>
      </c>
      <c r="V1451" s="23">
        <v>8.0</v>
      </c>
      <c r="W1451" s="5"/>
      <c r="X1451" s="27">
        <f t="shared" si="3"/>
        <v>30</v>
      </c>
      <c r="Y1451" s="28">
        <f t="shared" si="4"/>
        <v>0.06417824074</v>
      </c>
      <c r="Z1451" s="27" t="str">
        <f t="shared" si="5"/>
        <v/>
      </c>
    </row>
    <row r="1452">
      <c r="A1452" s="23">
        <v>1449.0</v>
      </c>
      <c r="B1452" s="10" t="s">
        <v>2125</v>
      </c>
      <c r="C1452" s="18">
        <v>41166.18148148148</v>
      </c>
      <c r="D1452" s="18">
        <v>43661.75145833333</v>
      </c>
      <c r="E1452" s="10" t="s">
        <v>39</v>
      </c>
      <c r="F1452" s="23">
        <v>0.0</v>
      </c>
      <c r="G1452" s="23">
        <v>1347.0</v>
      </c>
      <c r="H1452" s="23">
        <v>84.0</v>
      </c>
      <c r="I1452" s="23">
        <v>286.0</v>
      </c>
      <c r="J1452" s="23">
        <v>11.0</v>
      </c>
      <c r="K1452" s="23">
        <v>353.0</v>
      </c>
      <c r="L1452" s="23">
        <v>14361.0</v>
      </c>
      <c r="M1452" s="23">
        <v>0.0</v>
      </c>
      <c r="N1452" s="23">
        <v>1352.0</v>
      </c>
      <c r="O1452" s="23">
        <v>84.0</v>
      </c>
      <c r="P1452" s="23">
        <v>54.0</v>
      </c>
      <c r="Q1452" s="23">
        <v>3.0</v>
      </c>
      <c r="R1452" s="23">
        <v>48.0</v>
      </c>
      <c r="S1452" s="23">
        <v>14361.0</v>
      </c>
      <c r="T1452" s="23">
        <v>0.0</v>
      </c>
      <c r="U1452" s="23">
        <v>1683.0</v>
      </c>
      <c r="V1452" s="23">
        <v>10.0</v>
      </c>
      <c r="W1452" s="5"/>
      <c r="X1452" s="27">
        <f t="shared" si="3"/>
        <v>650</v>
      </c>
      <c r="Y1452" s="28">
        <f t="shared" si="4"/>
        <v>0.04689814815</v>
      </c>
      <c r="Z1452" s="27" t="str">
        <f t="shared" si="5"/>
        <v/>
      </c>
    </row>
    <row r="1453">
      <c r="A1453" s="23">
        <v>1450.0</v>
      </c>
      <c r="B1453" s="10" t="s">
        <v>2126</v>
      </c>
      <c r="C1453" s="18">
        <v>42899.48643518519</v>
      </c>
      <c r="D1453" s="18">
        <v>43661.66722222222</v>
      </c>
      <c r="E1453" s="10" t="s">
        <v>39</v>
      </c>
      <c r="F1453" s="23">
        <v>3.0</v>
      </c>
      <c r="G1453" s="23">
        <v>1347.0</v>
      </c>
      <c r="H1453" s="23">
        <v>72.0</v>
      </c>
      <c r="I1453" s="23">
        <v>285.0</v>
      </c>
      <c r="J1453" s="23">
        <v>13.0</v>
      </c>
      <c r="K1453" s="23">
        <v>178.0</v>
      </c>
      <c r="L1453" s="23">
        <v>12591.0</v>
      </c>
      <c r="M1453" s="23">
        <v>0.0</v>
      </c>
      <c r="N1453" s="23">
        <v>1104.0</v>
      </c>
      <c r="O1453" s="23">
        <v>262.0</v>
      </c>
      <c r="P1453" s="23">
        <v>0.0</v>
      </c>
      <c r="Q1453" s="23">
        <v>0.0</v>
      </c>
      <c r="R1453" s="23">
        <v>1.0</v>
      </c>
      <c r="S1453" s="23">
        <v>12591.0</v>
      </c>
      <c r="T1453" s="23">
        <v>0.0</v>
      </c>
      <c r="U1453" s="23">
        <v>1354.0</v>
      </c>
      <c r="V1453" s="10" t="s">
        <v>36</v>
      </c>
      <c r="W1453" s="5"/>
      <c r="X1453" s="27">
        <f t="shared" si="3"/>
        <v>476</v>
      </c>
      <c r="Y1453" s="28">
        <f t="shared" si="4"/>
        <v>0.1311342593</v>
      </c>
      <c r="Z1453" s="27" t="str">
        <f t="shared" si="5"/>
        <v/>
      </c>
    </row>
    <row r="1454">
      <c r="A1454" s="23">
        <v>1451.0</v>
      </c>
      <c r="B1454" s="10" t="s">
        <v>2127</v>
      </c>
      <c r="C1454" s="18">
        <v>42875.49664351852</v>
      </c>
      <c r="D1454" s="18">
        <v>43661.76050925926</v>
      </c>
      <c r="E1454" s="10" t="s">
        <v>39</v>
      </c>
      <c r="F1454" s="23">
        <v>5.0</v>
      </c>
      <c r="G1454" s="23">
        <v>1346.0</v>
      </c>
      <c r="H1454" s="23">
        <v>73.0</v>
      </c>
      <c r="I1454" s="23">
        <v>425.0</v>
      </c>
      <c r="J1454" s="23">
        <v>42.0</v>
      </c>
      <c r="K1454" s="23">
        <v>541.0</v>
      </c>
      <c r="L1454" s="23">
        <v>16156.0</v>
      </c>
      <c r="M1454" s="23">
        <v>0.0</v>
      </c>
      <c r="N1454" s="23">
        <v>1054.0</v>
      </c>
      <c r="O1454" s="23">
        <v>290.0</v>
      </c>
      <c r="P1454" s="23">
        <v>0.0</v>
      </c>
      <c r="Q1454" s="23">
        <v>0.0</v>
      </c>
      <c r="R1454" s="23">
        <v>1.0</v>
      </c>
      <c r="S1454" s="23">
        <v>16156.0</v>
      </c>
      <c r="T1454" s="23">
        <v>0.0</v>
      </c>
      <c r="U1454" s="23">
        <v>1291.0</v>
      </c>
      <c r="V1454" s="10" t="s">
        <v>36</v>
      </c>
      <c r="W1454" s="5"/>
      <c r="X1454" s="27">
        <f t="shared" si="3"/>
        <v>1008</v>
      </c>
      <c r="Y1454" s="28">
        <f t="shared" si="4"/>
        <v>0.03784722222</v>
      </c>
      <c r="Z1454" s="27" t="str">
        <f t="shared" si="5"/>
        <v/>
      </c>
    </row>
    <row r="1455">
      <c r="A1455" s="23">
        <v>1452.0</v>
      </c>
      <c r="B1455" s="10" t="s">
        <v>2128</v>
      </c>
      <c r="C1455" s="18">
        <v>40675.75113425926</v>
      </c>
      <c r="D1455" s="18">
        <v>43635.061585648145</v>
      </c>
      <c r="E1455" s="10" t="s">
        <v>39</v>
      </c>
      <c r="F1455" s="23">
        <v>0.0</v>
      </c>
      <c r="G1455" s="23">
        <v>1346.0</v>
      </c>
      <c r="H1455" s="23">
        <v>290.0</v>
      </c>
      <c r="I1455" s="23">
        <v>2.0</v>
      </c>
      <c r="J1455" s="23">
        <v>0.0</v>
      </c>
      <c r="K1455" s="23">
        <v>4.0</v>
      </c>
      <c r="L1455" s="23">
        <v>185128.0</v>
      </c>
      <c r="M1455" s="23">
        <v>0.0</v>
      </c>
      <c r="N1455" s="10" t="s">
        <v>36</v>
      </c>
      <c r="O1455" s="10" t="s">
        <v>36</v>
      </c>
      <c r="P1455" s="23">
        <v>0.0</v>
      </c>
      <c r="Q1455" s="23">
        <v>0.0</v>
      </c>
      <c r="R1455" s="23">
        <v>0.0</v>
      </c>
      <c r="S1455" s="10" t="s">
        <v>36</v>
      </c>
      <c r="T1455" s="10" t="s">
        <v>36</v>
      </c>
      <c r="U1455" s="23">
        <v>1147.0</v>
      </c>
      <c r="V1455" s="10" t="s">
        <v>36</v>
      </c>
      <c r="W1455" s="5"/>
      <c r="X1455" s="27">
        <f t="shared" si="3"/>
        <v>6</v>
      </c>
      <c r="Y1455" s="28">
        <f t="shared" si="4"/>
        <v>26.73677083</v>
      </c>
      <c r="Z1455" s="27" t="str">
        <f t="shared" si="5"/>
        <v/>
      </c>
    </row>
    <row r="1456">
      <c r="A1456" s="23">
        <v>1453.0</v>
      </c>
      <c r="B1456" s="10" t="s">
        <v>2129</v>
      </c>
      <c r="C1456" s="18">
        <v>42929.76164351852</v>
      </c>
      <c r="D1456" s="18">
        <v>43661.44986111111</v>
      </c>
      <c r="E1456" s="10" t="s">
        <v>35</v>
      </c>
      <c r="F1456" s="23">
        <v>31.0</v>
      </c>
      <c r="G1456" s="23">
        <v>1345.0</v>
      </c>
      <c r="H1456" s="23">
        <v>40.0</v>
      </c>
      <c r="I1456" s="23">
        <v>904.0</v>
      </c>
      <c r="J1456" s="23">
        <v>79.0</v>
      </c>
      <c r="K1456" s="23">
        <v>855.0</v>
      </c>
      <c r="L1456" s="23">
        <v>58411.0</v>
      </c>
      <c r="M1456" s="23">
        <v>0.0</v>
      </c>
      <c r="N1456" s="23">
        <v>1033.0</v>
      </c>
      <c r="O1456" s="23">
        <v>164.0</v>
      </c>
      <c r="P1456" s="23">
        <v>4.0</v>
      </c>
      <c r="Q1456" s="23">
        <v>0.0</v>
      </c>
      <c r="R1456" s="23">
        <v>8.0</v>
      </c>
      <c r="S1456" s="23">
        <v>58411.0</v>
      </c>
      <c r="T1456" s="23">
        <v>0.0</v>
      </c>
      <c r="U1456" s="23">
        <v>1312.0</v>
      </c>
      <c r="V1456" s="23">
        <v>8.0</v>
      </c>
      <c r="W1456" s="5"/>
      <c r="X1456" s="27">
        <f t="shared" si="3"/>
        <v>1838</v>
      </c>
      <c r="Y1456" s="28">
        <f t="shared" si="4"/>
        <v>0.3484953704</v>
      </c>
      <c r="Z1456" s="27" t="str">
        <f t="shared" si="5"/>
        <v/>
      </c>
    </row>
    <row r="1457">
      <c r="A1457" s="23">
        <v>1454.0</v>
      </c>
      <c r="B1457" s="10" t="s">
        <v>2130</v>
      </c>
      <c r="C1457" s="18">
        <v>43193.20966435185</v>
      </c>
      <c r="D1457" s="18">
        <v>43419.676469907405</v>
      </c>
      <c r="E1457" s="10" t="s">
        <v>39</v>
      </c>
      <c r="F1457" s="23">
        <v>0.0</v>
      </c>
      <c r="G1457" s="23">
        <v>1345.0</v>
      </c>
      <c r="H1457" s="23">
        <v>72.0</v>
      </c>
      <c r="I1457" s="23">
        <v>17.0</v>
      </c>
      <c r="J1457" s="23">
        <v>2.0</v>
      </c>
      <c r="K1457" s="23">
        <v>27.0</v>
      </c>
      <c r="L1457" s="23">
        <v>49194.0</v>
      </c>
      <c r="M1457" s="23">
        <v>0.0</v>
      </c>
      <c r="N1457" s="23">
        <v>1205.0</v>
      </c>
      <c r="O1457" s="23">
        <v>165.0</v>
      </c>
      <c r="P1457" s="23">
        <v>2.0</v>
      </c>
      <c r="Q1457" s="23">
        <v>0.0</v>
      </c>
      <c r="R1457" s="23">
        <v>4.0</v>
      </c>
      <c r="S1457" s="23">
        <v>49194.0</v>
      </c>
      <c r="T1457" s="23">
        <v>0.0</v>
      </c>
      <c r="U1457" s="23">
        <v>663.0</v>
      </c>
      <c r="V1457" s="10" t="s">
        <v>36</v>
      </c>
      <c r="W1457" s="5"/>
      <c r="X1457" s="27">
        <f t="shared" si="3"/>
        <v>46</v>
      </c>
      <c r="Y1457" s="28">
        <f t="shared" si="4"/>
        <v>242.1218866</v>
      </c>
      <c r="Z1457" s="27" t="str">
        <f t="shared" si="5"/>
        <v/>
      </c>
    </row>
    <row r="1458">
      <c r="A1458" s="23">
        <v>1455.0</v>
      </c>
      <c r="B1458" s="10" t="s">
        <v>2131</v>
      </c>
      <c r="C1458" s="18">
        <v>42948.766851851855</v>
      </c>
      <c r="D1458" s="18">
        <v>43661.710127314815</v>
      </c>
      <c r="E1458" s="10" t="s">
        <v>39</v>
      </c>
      <c r="F1458" s="23">
        <v>5.0</v>
      </c>
      <c r="G1458" s="23">
        <v>1345.0</v>
      </c>
      <c r="H1458" s="23">
        <v>70.0</v>
      </c>
      <c r="I1458" s="23">
        <v>340.0</v>
      </c>
      <c r="J1458" s="23">
        <v>12.0</v>
      </c>
      <c r="K1458" s="23">
        <v>253.0</v>
      </c>
      <c r="L1458" s="23">
        <v>25272.0</v>
      </c>
      <c r="M1458" s="23">
        <v>0.0</v>
      </c>
      <c r="N1458" s="23">
        <v>1377.0</v>
      </c>
      <c r="O1458" s="23">
        <v>249.0</v>
      </c>
      <c r="P1458" s="23">
        <v>1.0</v>
      </c>
      <c r="Q1458" s="23">
        <v>0.0</v>
      </c>
      <c r="R1458" s="23">
        <v>0.0</v>
      </c>
      <c r="S1458" s="23">
        <v>25272.0</v>
      </c>
      <c r="T1458" s="23">
        <v>0.0</v>
      </c>
      <c r="U1458" s="23">
        <v>1200.0</v>
      </c>
      <c r="V1458" s="10" t="s">
        <v>36</v>
      </c>
      <c r="W1458" s="5"/>
      <c r="X1458" s="27">
        <f t="shared" si="3"/>
        <v>605</v>
      </c>
      <c r="Y1458" s="28">
        <f t="shared" si="4"/>
        <v>0.08822916666</v>
      </c>
      <c r="Z1458" s="27" t="str">
        <f t="shared" si="5"/>
        <v/>
      </c>
    </row>
    <row r="1459">
      <c r="A1459" s="23">
        <v>1456.0</v>
      </c>
      <c r="B1459" s="10" t="s">
        <v>2132</v>
      </c>
      <c r="C1459" s="18">
        <v>43483.404490740744</v>
      </c>
      <c r="D1459" s="18">
        <v>43661.41243055555</v>
      </c>
      <c r="E1459" s="10" t="s">
        <v>39</v>
      </c>
      <c r="F1459" s="23">
        <v>0.0</v>
      </c>
      <c r="G1459" s="23">
        <v>1344.0</v>
      </c>
      <c r="H1459" s="23">
        <v>102.0</v>
      </c>
      <c r="I1459" s="23">
        <v>18.0</v>
      </c>
      <c r="J1459" s="23">
        <v>0.0</v>
      </c>
      <c r="K1459" s="23">
        <v>18.0</v>
      </c>
      <c r="L1459" s="23">
        <v>8953.0</v>
      </c>
      <c r="M1459" s="23">
        <v>0.0</v>
      </c>
      <c r="N1459" s="10" t="s">
        <v>36</v>
      </c>
      <c r="O1459" s="10" t="s">
        <v>36</v>
      </c>
      <c r="P1459" s="23">
        <v>0.0</v>
      </c>
      <c r="Q1459" s="23">
        <v>0.0</v>
      </c>
      <c r="R1459" s="23">
        <v>0.0</v>
      </c>
      <c r="S1459" s="10" t="s">
        <v>36</v>
      </c>
      <c r="T1459" s="10" t="s">
        <v>36</v>
      </c>
      <c r="U1459" s="23">
        <v>1694.0</v>
      </c>
      <c r="V1459" s="23">
        <v>25.0</v>
      </c>
      <c r="W1459" s="5"/>
      <c r="X1459" s="27">
        <f t="shared" si="3"/>
        <v>36</v>
      </c>
      <c r="Y1459" s="28">
        <f t="shared" si="4"/>
        <v>0.3859259259</v>
      </c>
      <c r="Z1459" s="27" t="str">
        <f t="shared" si="5"/>
        <v/>
      </c>
    </row>
    <row r="1460">
      <c r="A1460" s="23">
        <v>1457.0</v>
      </c>
      <c r="B1460" s="10" t="s">
        <v>2133</v>
      </c>
      <c r="C1460" s="18">
        <v>43140.6928587963</v>
      </c>
      <c r="D1460" s="18">
        <v>43642.481469907405</v>
      </c>
      <c r="E1460" s="10" t="s">
        <v>39</v>
      </c>
      <c r="F1460" s="23">
        <v>0.0</v>
      </c>
      <c r="G1460" s="23">
        <v>1344.0</v>
      </c>
      <c r="H1460" s="23">
        <v>69.0</v>
      </c>
      <c r="I1460" s="23">
        <v>167.0</v>
      </c>
      <c r="J1460" s="23">
        <v>16.0</v>
      </c>
      <c r="K1460" s="23">
        <v>130.0</v>
      </c>
      <c r="L1460" s="23">
        <v>17109.0</v>
      </c>
      <c r="M1460" s="23">
        <v>0.0</v>
      </c>
      <c r="N1460" s="23">
        <v>961.0</v>
      </c>
      <c r="O1460" s="23">
        <v>162.0</v>
      </c>
      <c r="P1460" s="23">
        <v>1.0</v>
      </c>
      <c r="Q1460" s="23">
        <v>0.0</v>
      </c>
      <c r="R1460" s="23">
        <v>10.0</v>
      </c>
      <c r="S1460" s="23">
        <v>17109.0</v>
      </c>
      <c r="T1460" s="23">
        <v>0.0</v>
      </c>
      <c r="U1460" s="23">
        <v>1420.0</v>
      </c>
      <c r="V1460" s="10" t="s">
        <v>36</v>
      </c>
      <c r="W1460" s="5"/>
      <c r="X1460" s="27">
        <f t="shared" si="3"/>
        <v>313</v>
      </c>
      <c r="Y1460" s="28">
        <f t="shared" si="4"/>
        <v>19.31688657</v>
      </c>
      <c r="Z1460" s="27" t="str">
        <f t="shared" si="5"/>
        <v/>
      </c>
    </row>
    <row r="1461">
      <c r="A1461" s="23">
        <v>1458.0</v>
      </c>
      <c r="B1461" s="10" t="s">
        <v>2134</v>
      </c>
      <c r="C1461" s="18">
        <v>43069.607835648145</v>
      </c>
      <c r="D1461" s="18">
        <v>43373.84847222222</v>
      </c>
      <c r="E1461" s="10" t="s">
        <v>39</v>
      </c>
      <c r="F1461" s="23">
        <v>0.0</v>
      </c>
      <c r="G1461" s="23">
        <v>1343.0</v>
      </c>
      <c r="H1461" s="23">
        <v>70.0</v>
      </c>
      <c r="I1461" s="23">
        <v>19.0</v>
      </c>
      <c r="J1461" s="23">
        <v>4.0</v>
      </c>
      <c r="K1461" s="23">
        <v>11.0</v>
      </c>
      <c r="L1461" s="23">
        <v>6382.0</v>
      </c>
      <c r="M1461" s="23">
        <v>0.0</v>
      </c>
      <c r="N1461" s="10" t="s">
        <v>36</v>
      </c>
      <c r="O1461" s="10" t="s">
        <v>36</v>
      </c>
      <c r="P1461" s="23">
        <v>0.0</v>
      </c>
      <c r="Q1461" s="23">
        <v>0.0</v>
      </c>
      <c r="R1461" s="23">
        <v>0.0</v>
      </c>
      <c r="S1461" s="10" t="s">
        <v>36</v>
      </c>
      <c r="T1461" s="10" t="s">
        <v>36</v>
      </c>
      <c r="U1461" s="23">
        <v>1152.0</v>
      </c>
      <c r="V1461" s="10" t="s">
        <v>36</v>
      </c>
      <c r="W1461" s="5"/>
      <c r="X1461" s="27">
        <f t="shared" si="3"/>
        <v>34</v>
      </c>
      <c r="Y1461" s="28">
        <f t="shared" si="4"/>
        <v>287.9498843</v>
      </c>
      <c r="Z1461" s="27" t="str">
        <f t="shared" si="5"/>
        <v/>
      </c>
    </row>
    <row r="1462">
      <c r="A1462" s="23">
        <v>1459.0</v>
      </c>
      <c r="B1462" s="10" t="s">
        <v>2135</v>
      </c>
      <c r="C1462" s="18">
        <v>43546.59248842593</v>
      </c>
      <c r="D1462" s="18">
        <v>43661.755057870374</v>
      </c>
      <c r="E1462" s="10" t="s">
        <v>35</v>
      </c>
      <c r="F1462" s="23">
        <v>2.0</v>
      </c>
      <c r="G1462" s="23">
        <v>1342.0</v>
      </c>
      <c r="H1462" s="23">
        <v>83.0</v>
      </c>
      <c r="I1462" s="23">
        <v>42.0</v>
      </c>
      <c r="J1462" s="23">
        <v>3.0</v>
      </c>
      <c r="K1462" s="23">
        <v>52.0</v>
      </c>
      <c r="L1462" s="23">
        <v>60099.0</v>
      </c>
      <c r="M1462" s="23">
        <v>12.5</v>
      </c>
      <c r="N1462" s="23">
        <v>1223.0</v>
      </c>
      <c r="O1462" s="23">
        <v>225.0</v>
      </c>
      <c r="P1462" s="23">
        <v>2.0</v>
      </c>
      <c r="Q1462" s="23">
        <v>0.0</v>
      </c>
      <c r="R1462" s="23">
        <v>0.0</v>
      </c>
      <c r="S1462" s="23">
        <v>60099.0</v>
      </c>
      <c r="T1462" s="23">
        <v>12.5</v>
      </c>
      <c r="U1462" s="23">
        <v>1308.0</v>
      </c>
      <c r="V1462" s="23">
        <v>13.0</v>
      </c>
      <c r="W1462" s="5"/>
      <c r="X1462" s="27">
        <f t="shared" si="3"/>
        <v>97</v>
      </c>
      <c r="Y1462" s="28">
        <f t="shared" si="4"/>
        <v>0.0432986111</v>
      </c>
      <c r="Z1462" s="27" t="str">
        <f t="shared" si="5"/>
        <v/>
      </c>
    </row>
    <row r="1463">
      <c r="A1463" s="23">
        <v>1460.0</v>
      </c>
      <c r="B1463" s="10" t="s">
        <v>2136</v>
      </c>
      <c r="C1463" s="18">
        <v>42867.33078703703</v>
      </c>
      <c r="D1463" s="18">
        <v>43653.65385416667</v>
      </c>
      <c r="E1463" s="10" t="s">
        <v>39</v>
      </c>
      <c r="F1463" s="23">
        <v>0.0</v>
      </c>
      <c r="G1463" s="23">
        <v>1342.0</v>
      </c>
      <c r="H1463" s="23">
        <v>103.0</v>
      </c>
      <c r="I1463" s="23">
        <v>21.0</v>
      </c>
      <c r="J1463" s="23">
        <v>1.0</v>
      </c>
      <c r="K1463" s="23">
        <v>20.0</v>
      </c>
      <c r="L1463" s="23">
        <v>17420.0</v>
      </c>
      <c r="M1463" s="23">
        <v>0.0</v>
      </c>
      <c r="N1463" s="10" t="s">
        <v>36</v>
      </c>
      <c r="O1463" s="10" t="s">
        <v>36</v>
      </c>
      <c r="P1463" s="23">
        <v>0.0</v>
      </c>
      <c r="Q1463" s="23">
        <v>0.0</v>
      </c>
      <c r="R1463" s="23">
        <v>0.0</v>
      </c>
      <c r="S1463" s="10" t="s">
        <v>36</v>
      </c>
      <c r="T1463" s="10" t="s">
        <v>36</v>
      </c>
      <c r="U1463" s="23">
        <v>1503.0</v>
      </c>
      <c r="V1463" s="10" t="s">
        <v>36</v>
      </c>
      <c r="W1463" s="5"/>
      <c r="X1463" s="27">
        <f t="shared" si="3"/>
        <v>42</v>
      </c>
      <c r="Y1463" s="28">
        <f t="shared" si="4"/>
        <v>8.144502315</v>
      </c>
      <c r="Z1463" s="27" t="str">
        <f t="shared" si="5"/>
        <v/>
      </c>
    </row>
    <row r="1464">
      <c r="A1464" s="23">
        <v>1461.0</v>
      </c>
      <c r="B1464" s="10" t="s">
        <v>2137</v>
      </c>
      <c r="C1464" s="18">
        <v>43192.60015046296</v>
      </c>
      <c r="D1464" s="18">
        <v>43545.48978009259</v>
      </c>
      <c r="E1464" s="10" t="s">
        <v>39</v>
      </c>
      <c r="F1464" s="23">
        <v>0.0</v>
      </c>
      <c r="G1464" s="23">
        <v>1342.0</v>
      </c>
      <c r="H1464" s="23">
        <v>251.0</v>
      </c>
      <c r="I1464" s="23">
        <v>1.0</v>
      </c>
      <c r="J1464" s="23">
        <v>0.0</v>
      </c>
      <c r="K1464" s="23">
        <v>0.0</v>
      </c>
      <c r="L1464" s="23">
        <v>41163.0</v>
      </c>
      <c r="M1464" s="23">
        <v>0.0</v>
      </c>
      <c r="N1464" s="10" t="s">
        <v>36</v>
      </c>
      <c r="O1464" s="10" t="s">
        <v>36</v>
      </c>
      <c r="P1464" s="23">
        <v>0.0</v>
      </c>
      <c r="Q1464" s="23">
        <v>0.0</v>
      </c>
      <c r="R1464" s="23">
        <v>0.0</v>
      </c>
      <c r="S1464" s="10" t="s">
        <v>36</v>
      </c>
      <c r="T1464" s="10" t="s">
        <v>36</v>
      </c>
      <c r="U1464" s="23">
        <v>1015.0</v>
      </c>
      <c r="V1464" s="10" t="s">
        <v>36</v>
      </c>
      <c r="W1464" s="5"/>
      <c r="X1464" s="27">
        <f t="shared" si="3"/>
        <v>1</v>
      </c>
      <c r="Y1464" s="28">
        <f t="shared" si="4"/>
        <v>116.3085764</v>
      </c>
      <c r="Z1464" s="27" t="str">
        <f t="shared" si="5"/>
        <v/>
      </c>
    </row>
    <row r="1465">
      <c r="A1465" s="23">
        <v>1462.0</v>
      </c>
      <c r="B1465" s="10" t="s">
        <v>2138</v>
      </c>
      <c r="C1465" s="18">
        <v>43249.594409722224</v>
      </c>
      <c r="D1465" s="18">
        <v>43661.71837962963</v>
      </c>
      <c r="E1465" s="10" t="s">
        <v>39</v>
      </c>
      <c r="F1465" s="23">
        <v>6.0</v>
      </c>
      <c r="G1465" s="23">
        <v>1341.0</v>
      </c>
      <c r="H1465" s="23">
        <v>53.0</v>
      </c>
      <c r="I1465" s="23">
        <v>220.0</v>
      </c>
      <c r="J1465" s="23">
        <v>7.0</v>
      </c>
      <c r="K1465" s="23">
        <v>157.0</v>
      </c>
      <c r="L1465" s="23">
        <v>10666.0</v>
      </c>
      <c r="M1465" s="23">
        <v>5.36</v>
      </c>
      <c r="N1465" s="23">
        <v>1172.0</v>
      </c>
      <c r="O1465" s="23">
        <v>189.0</v>
      </c>
      <c r="P1465" s="23">
        <v>3.0</v>
      </c>
      <c r="Q1465" s="23">
        <v>0.0</v>
      </c>
      <c r="R1465" s="23">
        <v>2.0</v>
      </c>
      <c r="S1465" s="23">
        <v>10666.0</v>
      </c>
      <c r="T1465" s="23">
        <v>5.36</v>
      </c>
      <c r="U1465" s="23">
        <v>1014.0</v>
      </c>
      <c r="V1465" s="10" t="s">
        <v>36</v>
      </c>
      <c r="W1465" s="5"/>
      <c r="X1465" s="27">
        <f t="shared" si="3"/>
        <v>384</v>
      </c>
      <c r="Y1465" s="28">
        <f t="shared" si="4"/>
        <v>0.07997685185</v>
      </c>
      <c r="Z1465" s="27" t="str">
        <f t="shared" si="5"/>
        <v/>
      </c>
    </row>
    <row r="1466">
      <c r="A1466" s="23">
        <v>1463.0</v>
      </c>
      <c r="B1466" s="10" t="s">
        <v>2139</v>
      </c>
      <c r="C1466" s="18">
        <v>43076.37038194444</v>
      </c>
      <c r="D1466" s="18">
        <v>43661.54902777778</v>
      </c>
      <c r="E1466" s="10" t="s">
        <v>39</v>
      </c>
      <c r="F1466" s="23">
        <v>12.0</v>
      </c>
      <c r="G1466" s="23">
        <v>1340.0</v>
      </c>
      <c r="H1466" s="23">
        <v>123.0</v>
      </c>
      <c r="I1466" s="23">
        <v>64.0</v>
      </c>
      <c r="J1466" s="23">
        <v>3.0</v>
      </c>
      <c r="K1466" s="23">
        <v>59.0</v>
      </c>
      <c r="L1466" s="23">
        <v>79407.0</v>
      </c>
      <c r="M1466" s="23">
        <v>76.92</v>
      </c>
      <c r="N1466" s="10" t="s">
        <v>36</v>
      </c>
      <c r="O1466" s="10" t="s">
        <v>36</v>
      </c>
      <c r="P1466" s="23">
        <v>0.0</v>
      </c>
      <c r="Q1466" s="23">
        <v>0.0</v>
      </c>
      <c r="R1466" s="23">
        <v>0.0</v>
      </c>
      <c r="S1466" s="10" t="s">
        <v>36</v>
      </c>
      <c r="T1466" s="10" t="s">
        <v>36</v>
      </c>
      <c r="U1466" s="23">
        <v>1010.0</v>
      </c>
      <c r="V1466" s="10" t="s">
        <v>36</v>
      </c>
      <c r="W1466" s="5"/>
      <c r="X1466" s="27">
        <f t="shared" si="3"/>
        <v>126</v>
      </c>
      <c r="Y1466" s="28">
        <f t="shared" si="4"/>
        <v>0.2493287037</v>
      </c>
      <c r="Z1466" s="27" t="str">
        <f t="shared" si="5"/>
        <v/>
      </c>
    </row>
    <row r="1467">
      <c r="A1467" s="23">
        <v>1464.0</v>
      </c>
      <c r="B1467" s="10" t="s">
        <v>2140</v>
      </c>
      <c r="C1467" s="18">
        <v>41452.82363425926</v>
      </c>
      <c r="D1467" s="18">
        <v>43661.76836805556</v>
      </c>
      <c r="E1467" s="10" t="s">
        <v>39</v>
      </c>
      <c r="F1467" s="23">
        <v>0.0</v>
      </c>
      <c r="G1467" s="23">
        <v>1340.0</v>
      </c>
      <c r="H1467" s="23">
        <v>81.0</v>
      </c>
      <c r="I1467" s="23">
        <v>915.0</v>
      </c>
      <c r="J1467" s="23">
        <v>67.0</v>
      </c>
      <c r="K1467" s="23">
        <v>1024.0</v>
      </c>
      <c r="L1467" s="23">
        <v>8460.0</v>
      </c>
      <c r="M1467" s="23">
        <v>8.33</v>
      </c>
      <c r="N1467" s="23">
        <v>1188.0</v>
      </c>
      <c r="O1467" s="23">
        <v>80.0</v>
      </c>
      <c r="P1467" s="23">
        <v>167.0</v>
      </c>
      <c r="Q1467" s="23">
        <v>10.0</v>
      </c>
      <c r="R1467" s="23">
        <v>151.0</v>
      </c>
      <c r="S1467" s="23">
        <v>8460.0</v>
      </c>
      <c r="T1467" s="23">
        <v>8.33</v>
      </c>
      <c r="U1467" s="23">
        <v>1820.0</v>
      </c>
      <c r="V1467" s="23">
        <v>18.0</v>
      </c>
      <c r="W1467" s="5"/>
      <c r="X1467" s="27">
        <f t="shared" si="3"/>
        <v>2006</v>
      </c>
      <c r="Y1467" s="28">
        <f t="shared" si="4"/>
        <v>0.02998842592</v>
      </c>
      <c r="Z1467" s="27" t="str">
        <f t="shared" si="5"/>
        <v/>
      </c>
    </row>
    <row r="1468">
      <c r="A1468" s="23">
        <v>1465.0</v>
      </c>
      <c r="B1468" s="10" t="s">
        <v>2141</v>
      </c>
      <c r="C1468" s="18">
        <v>41260.83513888889</v>
      </c>
      <c r="D1468" s="18">
        <v>43661.61846064815</v>
      </c>
      <c r="E1468" s="10" t="s">
        <v>39</v>
      </c>
      <c r="F1468" s="23">
        <v>4.0</v>
      </c>
      <c r="G1468" s="23">
        <v>1340.0</v>
      </c>
      <c r="H1468" s="23">
        <v>78.0</v>
      </c>
      <c r="I1468" s="23">
        <v>837.0</v>
      </c>
      <c r="J1468" s="23">
        <v>32.0</v>
      </c>
      <c r="K1468" s="23">
        <v>858.0</v>
      </c>
      <c r="L1468" s="23">
        <v>28245.0</v>
      </c>
      <c r="M1468" s="23">
        <v>0.0</v>
      </c>
      <c r="N1468" s="23">
        <v>1098.0</v>
      </c>
      <c r="O1468" s="23">
        <v>135.0</v>
      </c>
      <c r="P1468" s="23">
        <v>13.0</v>
      </c>
      <c r="Q1468" s="23">
        <v>1.0</v>
      </c>
      <c r="R1468" s="23">
        <v>16.0</v>
      </c>
      <c r="S1468" s="23">
        <v>28245.0</v>
      </c>
      <c r="T1468" s="23">
        <v>0.0</v>
      </c>
      <c r="U1468" s="23">
        <v>1652.0</v>
      </c>
      <c r="V1468" s="23">
        <v>19.0</v>
      </c>
      <c r="W1468" s="5"/>
      <c r="X1468" s="27">
        <f t="shared" si="3"/>
        <v>1727</v>
      </c>
      <c r="Y1468" s="28">
        <f t="shared" si="4"/>
        <v>0.1798958333</v>
      </c>
      <c r="Z1468" s="27" t="str">
        <f t="shared" si="5"/>
        <v/>
      </c>
    </row>
    <row r="1469">
      <c r="A1469" s="23">
        <v>1466.0</v>
      </c>
      <c r="B1469" s="10" t="s">
        <v>2142</v>
      </c>
      <c r="C1469" s="18">
        <v>42888.428819444445</v>
      </c>
      <c r="D1469" s="18">
        <v>43647.50613425926</v>
      </c>
      <c r="E1469" s="10" t="s">
        <v>39</v>
      </c>
      <c r="F1469" s="23">
        <v>1.0</v>
      </c>
      <c r="G1469" s="23">
        <v>1340.0</v>
      </c>
      <c r="H1469" s="23">
        <v>140.0</v>
      </c>
      <c r="I1469" s="23">
        <v>41.0</v>
      </c>
      <c r="J1469" s="23">
        <v>6.0</v>
      </c>
      <c r="K1469" s="23">
        <v>27.0</v>
      </c>
      <c r="L1469" s="23">
        <v>7009.0</v>
      </c>
      <c r="M1469" s="23">
        <v>0.0</v>
      </c>
      <c r="N1469" s="10" t="s">
        <v>36</v>
      </c>
      <c r="O1469" s="10" t="s">
        <v>36</v>
      </c>
      <c r="P1469" s="23">
        <v>0.0</v>
      </c>
      <c r="Q1469" s="23">
        <v>0.0</v>
      </c>
      <c r="R1469" s="23">
        <v>0.0</v>
      </c>
      <c r="S1469" s="10" t="s">
        <v>36</v>
      </c>
      <c r="T1469" s="10" t="s">
        <v>36</v>
      </c>
      <c r="U1469" s="23">
        <v>1251.0</v>
      </c>
      <c r="V1469" s="23">
        <v>15.0</v>
      </c>
      <c r="W1469" s="5"/>
      <c r="X1469" s="27">
        <f t="shared" si="3"/>
        <v>74</v>
      </c>
      <c r="Y1469" s="28">
        <f t="shared" si="4"/>
        <v>14.29222222</v>
      </c>
      <c r="Z1469" s="27" t="str">
        <f t="shared" si="5"/>
        <v/>
      </c>
    </row>
    <row r="1470">
      <c r="A1470" s="23">
        <v>1467.0</v>
      </c>
      <c r="B1470" s="10" t="s">
        <v>2143</v>
      </c>
      <c r="C1470" s="18">
        <v>42842.350590277776</v>
      </c>
      <c r="D1470" s="18">
        <v>43661.7403587963</v>
      </c>
      <c r="E1470" s="10" t="s">
        <v>39</v>
      </c>
      <c r="F1470" s="23">
        <v>10.0</v>
      </c>
      <c r="G1470" s="23">
        <v>1339.0</v>
      </c>
      <c r="H1470" s="23">
        <v>58.0</v>
      </c>
      <c r="I1470" s="23">
        <v>206.0</v>
      </c>
      <c r="J1470" s="23">
        <v>5.0</v>
      </c>
      <c r="K1470" s="23">
        <v>209.0</v>
      </c>
      <c r="L1470" s="23">
        <v>20571.0</v>
      </c>
      <c r="M1470" s="23">
        <v>2.27</v>
      </c>
      <c r="N1470" s="23">
        <v>1200.0</v>
      </c>
      <c r="O1470" s="23">
        <v>79.0</v>
      </c>
      <c r="P1470" s="23">
        <v>58.0</v>
      </c>
      <c r="Q1470" s="23">
        <v>1.0</v>
      </c>
      <c r="R1470" s="23">
        <v>49.0</v>
      </c>
      <c r="S1470" s="23">
        <v>20571.0</v>
      </c>
      <c r="T1470" s="23">
        <v>2.27</v>
      </c>
      <c r="U1470" s="23">
        <v>1389.0</v>
      </c>
      <c r="V1470" s="23">
        <v>11.0</v>
      </c>
      <c r="W1470" s="5"/>
      <c r="X1470" s="27">
        <f t="shared" si="3"/>
        <v>420</v>
      </c>
      <c r="Y1470" s="28">
        <f t="shared" si="4"/>
        <v>0.05799768518</v>
      </c>
      <c r="Z1470" s="27" t="str">
        <f t="shared" si="5"/>
        <v/>
      </c>
    </row>
    <row r="1471">
      <c r="A1471" s="23">
        <v>1468.0</v>
      </c>
      <c r="B1471" s="10" t="s">
        <v>2144</v>
      </c>
      <c r="C1471" s="18">
        <v>39798.62231481481</v>
      </c>
      <c r="D1471" s="18">
        <v>43661.477534722224</v>
      </c>
      <c r="E1471" s="10" t="s">
        <v>39</v>
      </c>
      <c r="F1471" s="23">
        <v>7.0</v>
      </c>
      <c r="G1471" s="23">
        <v>1339.0</v>
      </c>
      <c r="H1471" s="23">
        <v>77.0</v>
      </c>
      <c r="I1471" s="23">
        <v>605.0</v>
      </c>
      <c r="J1471" s="23">
        <v>19.0</v>
      </c>
      <c r="K1471" s="23">
        <v>683.0</v>
      </c>
      <c r="L1471" s="23">
        <v>45015.0</v>
      </c>
      <c r="M1471" s="23">
        <v>0.0</v>
      </c>
      <c r="N1471" s="23">
        <v>1053.0</v>
      </c>
      <c r="O1471" s="23">
        <v>110.0</v>
      </c>
      <c r="P1471" s="23">
        <v>42.0</v>
      </c>
      <c r="Q1471" s="23">
        <v>0.0</v>
      </c>
      <c r="R1471" s="23">
        <v>52.0</v>
      </c>
      <c r="S1471" s="23">
        <v>45015.0</v>
      </c>
      <c r="T1471" s="23">
        <v>0.0</v>
      </c>
      <c r="U1471" s="23">
        <v>1375.0</v>
      </c>
      <c r="V1471" s="23">
        <v>18.0</v>
      </c>
      <c r="W1471" s="5"/>
      <c r="X1471" s="27">
        <f t="shared" si="3"/>
        <v>1307</v>
      </c>
      <c r="Y1471" s="28">
        <f t="shared" si="4"/>
        <v>0.3208217593</v>
      </c>
      <c r="Z1471" s="27" t="str">
        <f t="shared" si="5"/>
        <v/>
      </c>
    </row>
    <row r="1472">
      <c r="A1472" s="23">
        <v>1469.0</v>
      </c>
      <c r="B1472" s="10" t="s">
        <v>2145</v>
      </c>
      <c r="C1472" s="18">
        <v>42220.6262037037</v>
      </c>
      <c r="D1472" s="18">
        <v>43661.680081018516</v>
      </c>
      <c r="E1472" s="10" t="s">
        <v>39</v>
      </c>
      <c r="F1472" s="23">
        <v>15.0</v>
      </c>
      <c r="G1472" s="23">
        <v>1339.0</v>
      </c>
      <c r="H1472" s="23">
        <v>44.0</v>
      </c>
      <c r="I1472" s="23">
        <v>1309.0</v>
      </c>
      <c r="J1472" s="23">
        <v>84.0</v>
      </c>
      <c r="K1472" s="23">
        <v>651.0</v>
      </c>
      <c r="L1472" s="23">
        <v>2637.0</v>
      </c>
      <c r="M1472" s="23">
        <v>0.88</v>
      </c>
      <c r="N1472" s="23">
        <v>1191.0</v>
      </c>
      <c r="O1472" s="23">
        <v>231.0</v>
      </c>
      <c r="P1472" s="23">
        <v>2.0</v>
      </c>
      <c r="Q1472" s="23">
        <v>0.0</v>
      </c>
      <c r="R1472" s="23">
        <v>2.0</v>
      </c>
      <c r="S1472" s="23">
        <v>2637.0</v>
      </c>
      <c r="T1472" s="23">
        <v>0.88</v>
      </c>
      <c r="U1472" s="23">
        <v>1317.0</v>
      </c>
      <c r="V1472" s="23">
        <v>11.0</v>
      </c>
      <c r="W1472" s="5"/>
      <c r="X1472" s="27">
        <f t="shared" si="3"/>
        <v>2044</v>
      </c>
      <c r="Y1472" s="28">
        <f t="shared" si="4"/>
        <v>0.118275463</v>
      </c>
      <c r="Z1472" s="27" t="str">
        <f t="shared" si="5"/>
        <v/>
      </c>
    </row>
    <row r="1473">
      <c r="A1473" s="23">
        <v>1470.0</v>
      </c>
      <c r="B1473" s="10" t="s">
        <v>2146</v>
      </c>
      <c r="C1473" s="18">
        <v>43627.607465277775</v>
      </c>
      <c r="D1473" s="18">
        <v>43651.70332175926</v>
      </c>
      <c r="E1473" s="10" t="s">
        <v>35</v>
      </c>
      <c r="F1473" s="23">
        <v>12.0</v>
      </c>
      <c r="G1473" s="23">
        <v>1337.0</v>
      </c>
      <c r="H1473" s="23">
        <v>250.0</v>
      </c>
      <c r="I1473" s="23">
        <v>2.0</v>
      </c>
      <c r="J1473" s="23">
        <v>0.0</v>
      </c>
      <c r="K1473" s="23">
        <v>1.0</v>
      </c>
      <c r="L1473" s="23">
        <v>127126.0</v>
      </c>
      <c r="M1473" s="23">
        <v>0.0</v>
      </c>
      <c r="N1473" s="23">
        <v>1325.0</v>
      </c>
      <c r="O1473" s="23">
        <v>278.0</v>
      </c>
      <c r="P1473" s="23">
        <v>1.0</v>
      </c>
      <c r="Q1473" s="23">
        <v>0.0</v>
      </c>
      <c r="R1473" s="23">
        <v>0.0</v>
      </c>
      <c r="S1473" s="23">
        <v>127126.0</v>
      </c>
      <c r="T1473" s="23">
        <v>0.0</v>
      </c>
      <c r="U1473" s="23">
        <v>1067.0</v>
      </c>
      <c r="V1473" s="23">
        <v>17.0</v>
      </c>
      <c r="W1473" s="5"/>
      <c r="X1473" s="27">
        <f t="shared" si="3"/>
        <v>3</v>
      </c>
      <c r="Y1473" s="28">
        <f t="shared" si="4"/>
        <v>10.09503472</v>
      </c>
      <c r="Z1473" s="27" t="str">
        <f t="shared" si="5"/>
        <v/>
      </c>
    </row>
    <row r="1474">
      <c r="A1474" s="23">
        <v>1471.0</v>
      </c>
      <c r="B1474" s="10" t="s">
        <v>2147</v>
      </c>
      <c r="C1474" s="18">
        <v>43581.00601851852</v>
      </c>
      <c r="D1474" s="18">
        <v>43661.71875</v>
      </c>
      <c r="E1474" s="10" t="s">
        <v>39</v>
      </c>
      <c r="F1474" s="23">
        <v>7.0</v>
      </c>
      <c r="G1474" s="23">
        <v>1337.0</v>
      </c>
      <c r="H1474" s="23">
        <v>67.0</v>
      </c>
      <c r="I1474" s="23">
        <v>38.0</v>
      </c>
      <c r="J1474" s="23">
        <v>1.0</v>
      </c>
      <c r="K1474" s="23">
        <v>22.0</v>
      </c>
      <c r="L1474" s="23">
        <v>11472.0</v>
      </c>
      <c r="M1474" s="23">
        <v>0.0</v>
      </c>
      <c r="N1474" s="10" t="s">
        <v>36</v>
      </c>
      <c r="O1474" s="10" t="s">
        <v>36</v>
      </c>
      <c r="P1474" s="23">
        <v>0.0</v>
      </c>
      <c r="Q1474" s="23">
        <v>0.0</v>
      </c>
      <c r="R1474" s="23">
        <v>0.0</v>
      </c>
      <c r="S1474" s="10" t="s">
        <v>36</v>
      </c>
      <c r="T1474" s="10" t="s">
        <v>36</v>
      </c>
      <c r="U1474" s="23">
        <v>1475.0</v>
      </c>
      <c r="V1474" s="23">
        <v>14.0</v>
      </c>
      <c r="W1474" s="5"/>
      <c r="X1474" s="27">
        <f t="shared" si="3"/>
        <v>61</v>
      </c>
      <c r="Y1474" s="28">
        <f t="shared" si="4"/>
        <v>0.07960648148</v>
      </c>
      <c r="Z1474" s="27" t="str">
        <f t="shared" si="5"/>
        <v/>
      </c>
    </row>
    <row r="1475">
      <c r="A1475" s="23">
        <v>1472.0</v>
      </c>
      <c r="B1475" s="10" t="s">
        <v>2148</v>
      </c>
      <c r="C1475" s="18">
        <v>42779.56988425926</v>
      </c>
      <c r="D1475" s="18">
        <v>43660.74234953704</v>
      </c>
      <c r="E1475" s="10" t="s">
        <v>39</v>
      </c>
      <c r="F1475" s="23">
        <v>0.0</v>
      </c>
      <c r="G1475" s="23">
        <v>1337.0</v>
      </c>
      <c r="H1475" s="23">
        <v>84.0</v>
      </c>
      <c r="I1475" s="23">
        <v>1489.0</v>
      </c>
      <c r="J1475" s="23">
        <v>201.0</v>
      </c>
      <c r="K1475" s="23">
        <v>1266.0</v>
      </c>
      <c r="L1475" s="23">
        <v>14352.0</v>
      </c>
      <c r="M1475" s="23">
        <v>0.0</v>
      </c>
      <c r="N1475" s="23">
        <v>991.0</v>
      </c>
      <c r="O1475" s="23">
        <v>203.0</v>
      </c>
      <c r="P1475" s="23">
        <v>2.0</v>
      </c>
      <c r="Q1475" s="23">
        <v>0.0</v>
      </c>
      <c r="R1475" s="23">
        <v>6.0</v>
      </c>
      <c r="S1475" s="23">
        <v>14352.0</v>
      </c>
      <c r="T1475" s="23">
        <v>0.0</v>
      </c>
      <c r="U1475" s="23">
        <v>1426.0</v>
      </c>
      <c r="V1475" s="10" t="s">
        <v>36</v>
      </c>
      <c r="W1475" s="5"/>
      <c r="X1475" s="27">
        <f t="shared" si="3"/>
        <v>2956</v>
      </c>
      <c r="Y1475" s="28">
        <f t="shared" si="4"/>
        <v>1.056006944</v>
      </c>
      <c r="Z1475" s="27" t="str">
        <f t="shared" si="5"/>
        <v/>
      </c>
    </row>
    <row r="1476">
      <c r="A1476" s="23">
        <v>1473.0</v>
      </c>
      <c r="B1476" s="10" t="s">
        <v>2149</v>
      </c>
      <c r="C1476" s="18">
        <v>42860.51898148148</v>
      </c>
      <c r="D1476" s="18">
        <v>43661.67696759259</v>
      </c>
      <c r="E1476" s="10" t="s">
        <v>39</v>
      </c>
      <c r="F1476" s="23">
        <v>27.0</v>
      </c>
      <c r="G1476" s="23">
        <v>1337.0</v>
      </c>
      <c r="H1476" s="23">
        <v>50.0</v>
      </c>
      <c r="I1476" s="23">
        <v>744.0</v>
      </c>
      <c r="J1476" s="23">
        <v>25.0</v>
      </c>
      <c r="K1476" s="23">
        <v>700.0</v>
      </c>
      <c r="L1476" s="23">
        <v>40592.0</v>
      </c>
      <c r="M1476" s="23">
        <v>0.0</v>
      </c>
      <c r="N1476" s="23">
        <v>966.0</v>
      </c>
      <c r="O1476" s="23">
        <v>229.0</v>
      </c>
      <c r="P1476" s="23">
        <v>0.0</v>
      </c>
      <c r="Q1476" s="23">
        <v>0.0</v>
      </c>
      <c r="R1476" s="23">
        <v>4.0</v>
      </c>
      <c r="S1476" s="23">
        <v>40592.0</v>
      </c>
      <c r="T1476" s="23">
        <v>0.0</v>
      </c>
      <c r="U1476" s="23">
        <v>1340.0</v>
      </c>
      <c r="V1476" s="10" t="s">
        <v>36</v>
      </c>
      <c r="W1476" s="5"/>
      <c r="X1476" s="27">
        <f t="shared" si="3"/>
        <v>1469</v>
      </c>
      <c r="Y1476" s="28">
        <f t="shared" si="4"/>
        <v>0.1213888889</v>
      </c>
      <c r="Z1476" s="27" t="str">
        <f t="shared" si="5"/>
        <v/>
      </c>
    </row>
    <row r="1477">
      <c r="A1477" s="23">
        <v>1474.0</v>
      </c>
      <c r="B1477" s="10" t="s">
        <v>2150</v>
      </c>
      <c r="C1477" s="18">
        <v>42062.865</v>
      </c>
      <c r="D1477" s="18">
        <v>43646.54163194444</v>
      </c>
      <c r="E1477" s="10" t="s">
        <v>39</v>
      </c>
      <c r="F1477" s="23">
        <v>0.0</v>
      </c>
      <c r="G1477" s="23">
        <v>1336.0</v>
      </c>
      <c r="H1477" s="23">
        <v>71.0</v>
      </c>
      <c r="I1477" s="23">
        <v>264.0</v>
      </c>
      <c r="J1477" s="23">
        <v>20.0</v>
      </c>
      <c r="K1477" s="23">
        <v>250.0</v>
      </c>
      <c r="L1477" s="23">
        <v>19701.0</v>
      </c>
      <c r="M1477" s="23">
        <v>36.84</v>
      </c>
      <c r="N1477" s="23">
        <v>1260.0</v>
      </c>
      <c r="O1477" s="23">
        <v>121.0</v>
      </c>
      <c r="P1477" s="23">
        <v>22.0</v>
      </c>
      <c r="Q1477" s="23">
        <v>2.0</v>
      </c>
      <c r="R1477" s="23">
        <v>30.0</v>
      </c>
      <c r="S1477" s="23">
        <v>19701.0</v>
      </c>
      <c r="T1477" s="23">
        <v>36.84</v>
      </c>
      <c r="U1477" s="23">
        <v>1357.0</v>
      </c>
      <c r="V1477" s="23">
        <v>11.0</v>
      </c>
      <c r="W1477" s="5"/>
      <c r="X1477" s="27">
        <f t="shared" si="3"/>
        <v>534</v>
      </c>
      <c r="Y1477" s="28">
        <f t="shared" si="4"/>
        <v>15.25672454</v>
      </c>
      <c r="Z1477" s="27" t="str">
        <f t="shared" si="5"/>
        <v/>
      </c>
    </row>
    <row r="1478">
      <c r="A1478" s="23">
        <v>1475.0</v>
      </c>
      <c r="B1478" s="10" t="s">
        <v>2151</v>
      </c>
      <c r="C1478" s="18">
        <v>43364.29798611111</v>
      </c>
      <c r="D1478" s="18">
        <v>43478.79550925926</v>
      </c>
      <c r="E1478" s="10" t="s">
        <v>39</v>
      </c>
      <c r="F1478" s="23">
        <v>0.0</v>
      </c>
      <c r="G1478" s="23">
        <v>1336.0</v>
      </c>
      <c r="H1478" s="23">
        <v>147.0</v>
      </c>
      <c r="I1478" s="23">
        <v>56.0</v>
      </c>
      <c r="J1478" s="23">
        <v>3.0</v>
      </c>
      <c r="K1478" s="23">
        <v>56.0</v>
      </c>
      <c r="L1478" s="23">
        <v>12359.0</v>
      </c>
      <c r="M1478" s="23">
        <v>0.0</v>
      </c>
      <c r="N1478" s="23">
        <v>714.0</v>
      </c>
      <c r="O1478" s="23">
        <v>274.0</v>
      </c>
      <c r="P1478" s="23">
        <v>0.0</v>
      </c>
      <c r="Q1478" s="23">
        <v>0.0</v>
      </c>
      <c r="R1478" s="23">
        <v>2.0</v>
      </c>
      <c r="S1478" s="23">
        <v>12359.0</v>
      </c>
      <c r="T1478" s="23">
        <v>0.0</v>
      </c>
      <c r="U1478" s="23">
        <v>1423.0</v>
      </c>
      <c r="V1478" s="23">
        <v>8.0</v>
      </c>
      <c r="W1478" s="5"/>
      <c r="X1478" s="27">
        <f t="shared" si="3"/>
        <v>115</v>
      </c>
      <c r="Y1478" s="28">
        <f t="shared" si="4"/>
        <v>183.0028472</v>
      </c>
      <c r="Z1478" s="27" t="str">
        <f t="shared" si="5"/>
        <v/>
      </c>
    </row>
    <row r="1479">
      <c r="A1479" s="23">
        <v>1476.0</v>
      </c>
      <c r="B1479" s="10" t="s">
        <v>2152</v>
      </c>
      <c r="C1479" s="18">
        <v>43000.45263888889</v>
      </c>
      <c r="D1479" s="18">
        <v>43654.42928240741</v>
      </c>
      <c r="E1479" s="10" t="s">
        <v>39</v>
      </c>
      <c r="F1479" s="23">
        <v>0.0</v>
      </c>
      <c r="G1479" s="23">
        <v>1334.0</v>
      </c>
      <c r="H1479" s="23">
        <v>119.0</v>
      </c>
      <c r="I1479" s="23">
        <v>16.0</v>
      </c>
      <c r="J1479" s="23">
        <v>1.0</v>
      </c>
      <c r="K1479" s="23">
        <v>9.0</v>
      </c>
      <c r="L1479" s="23">
        <v>6094.0</v>
      </c>
      <c r="M1479" s="23">
        <v>16.67</v>
      </c>
      <c r="N1479" s="23">
        <v>800.0</v>
      </c>
      <c r="O1479" s="23">
        <v>350.0</v>
      </c>
      <c r="P1479" s="23">
        <v>1.0</v>
      </c>
      <c r="Q1479" s="23">
        <v>0.0</v>
      </c>
      <c r="R1479" s="23">
        <v>0.0</v>
      </c>
      <c r="S1479" s="23">
        <v>6094.0</v>
      </c>
      <c r="T1479" s="23">
        <v>16.67</v>
      </c>
      <c r="U1479" s="23">
        <v>1576.0</v>
      </c>
      <c r="V1479" s="10" t="s">
        <v>36</v>
      </c>
      <c r="W1479" s="5"/>
      <c r="X1479" s="27">
        <f t="shared" si="3"/>
        <v>26</v>
      </c>
      <c r="Y1479" s="28">
        <f t="shared" si="4"/>
        <v>7.369074074</v>
      </c>
      <c r="Z1479" s="27" t="str">
        <f t="shared" si="5"/>
        <v/>
      </c>
    </row>
    <row r="1480">
      <c r="A1480" s="23">
        <v>1477.0</v>
      </c>
      <c r="B1480" s="10" t="s">
        <v>2153</v>
      </c>
      <c r="C1480" s="18">
        <v>43540.304664351854</v>
      </c>
      <c r="D1480" s="18">
        <v>43661.106527777774</v>
      </c>
      <c r="E1480" s="10" t="s">
        <v>39</v>
      </c>
      <c r="F1480" s="23">
        <v>11.0</v>
      </c>
      <c r="G1480" s="23">
        <v>1333.0</v>
      </c>
      <c r="H1480" s="23">
        <v>43.0</v>
      </c>
      <c r="I1480" s="23">
        <v>122.0</v>
      </c>
      <c r="J1480" s="23">
        <v>13.0</v>
      </c>
      <c r="K1480" s="23">
        <v>150.0</v>
      </c>
      <c r="L1480" s="23">
        <v>3575.0</v>
      </c>
      <c r="M1480" s="23">
        <v>0.0</v>
      </c>
      <c r="N1480" s="10" t="s">
        <v>36</v>
      </c>
      <c r="O1480" s="10" t="s">
        <v>36</v>
      </c>
      <c r="P1480" s="23">
        <v>0.0</v>
      </c>
      <c r="Q1480" s="23">
        <v>0.0</v>
      </c>
      <c r="R1480" s="23">
        <v>0.0</v>
      </c>
      <c r="S1480" s="10" t="s">
        <v>36</v>
      </c>
      <c r="T1480" s="10" t="s">
        <v>36</v>
      </c>
      <c r="U1480" s="23">
        <v>901.0</v>
      </c>
      <c r="V1480" s="10" t="s">
        <v>36</v>
      </c>
      <c r="W1480" s="5"/>
      <c r="X1480" s="27">
        <f t="shared" si="3"/>
        <v>285</v>
      </c>
      <c r="Y1480" s="28">
        <f t="shared" si="4"/>
        <v>0.6918287037</v>
      </c>
      <c r="Z1480" s="27" t="str">
        <f t="shared" si="5"/>
        <v/>
      </c>
    </row>
    <row r="1481">
      <c r="A1481" s="23">
        <v>1478.0</v>
      </c>
      <c r="B1481" s="10" t="s">
        <v>2154</v>
      </c>
      <c r="C1481" s="18">
        <v>42347.65332175926</v>
      </c>
      <c r="D1481" s="18">
        <v>43566.72681712963</v>
      </c>
      <c r="E1481" s="10" t="s">
        <v>39</v>
      </c>
      <c r="F1481" s="23">
        <v>0.0</v>
      </c>
      <c r="G1481" s="23">
        <v>1333.0</v>
      </c>
      <c r="H1481" s="23">
        <v>99.0</v>
      </c>
      <c r="I1481" s="23">
        <v>61.0</v>
      </c>
      <c r="J1481" s="23">
        <v>2.0</v>
      </c>
      <c r="K1481" s="23">
        <v>68.0</v>
      </c>
      <c r="L1481" s="23">
        <v>42630.0</v>
      </c>
      <c r="M1481" s="23">
        <v>0.0</v>
      </c>
      <c r="N1481" s="10" t="s">
        <v>36</v>
      </c>
      <c r="O1481" s="10" t="s">
        <v>36</v>
      </c>
      <c r="P1481" s="23">
        <v>0.0</v>
      </c>
      <c r="Q1481" s="23">
        <v>0.0</v>
      </c>
      <c r="R1481" s="23">
        <v>0.0</v>
      </c>
      <c r="S1481" s="10" t="s">
        <v>36</v>
      </c>
      <c r="T1481" s="10" t="s">
        <v>36</v>
      </c>
      <c r="U1481" s="23">
        <v>1140.0</v>
      </c>
      <c r="V1481" s="10" t="s">
        <v>36</v>
      </c>
      <c r="W1481" s="5"/>
      <c r="X1481" s="27">
        <f t="shared" si="3"/>
        <v>131</v>
      </c>
      <c r="Y1481" s="28">
        <f t="shared" si="4"/>
        <v>95.07153935</v>
      </c>
      <c r="Z1481" s="27" t="str">
        <f t="shared" si="5"/>
        <v/>
      </c>
    </row>
    <row r="1482">
      <c r="A1482" s="23">
        <v>1479.0</v>
      </c>
      <c r="B1482" s="10" t="s">
        <v>2155</v>
      </c>
      <c r="C1482" s="18">
        <v>39990.47324074074</v>
      </c>
      <c r="D1482" s="18">
        <v>43404.60585648148</v>
      </c>
      <c r="E1482" s="10" t="s">
        <v>35</v>
      </c>
      <c r="F1482" s="23">
        <v>0.0</v>
      </c>
      <c r="G1482" s="23">
        <v>1333.0</v>
      </c>
      <c r="H1482" s="23">
        <v>113.0</v>
      </c>
      <c r="I1482" s="23">
        <v>164.0</v>
      </c>
      <c r="J1482" s="23">
        <v>4.0</v>
      </c>
      <c r="K1482" s="23">
        <v>196.0</v>
      </c>
      <c r="L1482" s="23">
        <v>99991.0</v>
      </c>
      <c r="M1482" s="23">
        <v>0.0</v>
      </c>
      <c r="N1482" s="23">
        <v>1467.0</v>
      </c>
      <c r="O1482" s="23">
        <v>179.0</v>
      </c>
      <c r="P1482" s="23">
        <v>30.0</v>
      </c>
      <c r="Q1482" s="23">
        <v>0.0</v>
      </c>
      <c r="R1482" s="23">
        <v>38.0</v>
      </c>
      <c r="S1482" s="23">
        <v>99991.0</v>
      </c>
      <c r="T1482" s="23">
        <v>0.0</v>
      </c>
      <c r="U1482" s="23">
        <v>1073.0</v>
      </c>
      <c r="V1482" s="10" t="s">
        <v>36</v>
      </c>
      <c r="W1482" s="5"/>
      <c r="X1482" s="27">
        <f t="shared" si="3"/>
        <v>364</v>
      </c>
      <c r="Y1482" s="28">
        <f t="shared" si="4"/>
        <v>257.1925</v>
      </c>
      <c r="Z1482" s="27" t="str">
        <f t="shared" si="5"/>
        <v/>
      </c>
    </row>
    <row r="1483">
      <c r="A1483" s="23">
        <v>1480.0</v>
      </c>
      <c r="B1483" s="10" t="s">
        <v>2156</v>
      </c>
      <c r="C1483" s="18">
        <v>43105.922534722224</v>
      </c>
      <c r="D1483" s="18">
        <v>43389.88743055556</v>
      </c>
      <c r="E1483" s="10" t="s">
        <v>39</v>
      </c>
      <c r="F1483" s="23">
        <v>0.0</v>
      </c>
      <c r="G1483" s="23">
        <v>1332.0</v>
      </c>
      <c r="H1483" s="23">
        <v>88.0</v>
      </c>
      <c r="I1483" s="23">
        <v>157.0</v>
      </c>
      <c r="J1483" s="23">
        <v>3.0</v>
      </c>
      <c r="K1483" s="23">
        <v>119.0</v>
      </c>
      <c r="L1483" s="23">
        <v>31383.0</v>
      </c>
      <c r="M1483" s="23">
        <v>0.0</v>
      </c>
      <c r="N1483" s="23">
        <v>1298.0</v>
      </c>
      <c r="O1483" s="23">
        <v>183.0</v>
      </c>
      <c r="P1483" s="23">
        <v>2.0</v>
      </c>
      <c r="Q1483" s="23">
        <v>0.0</v>
      </c>
      <c r="R1483" s="23">
        <v>4.0</v>
      </c>
      <c r="S1483" s="23">
        <v>31383.0</v>
      </c>
      <c r="T1483" s="23">
        <v>0.0</v>
      </c>
      <c r="U1483" s="23">
        <v>1882.0</v>
      </c>
      <c r="V1483" s="10" t="s">
        <v>36</v>
      </c>
      <c r="W1483" s="5"/>
      <c r="X1483" s="27">
        <f t="shared" si="3"/>
        <v>279</v>
      </c>
      <c r="Y1483" s="28">
        <f t="shared" si="4"/>
        <v>271.9109259</v>
      </c>
      <c r="Z1483" s="27" t="str">
        <f t="shared" si="5"/>
        <v/>
      </c>
    </row>
    <row r="1484">
      <c r="A1484" s="23">
        <v>1481.0</v>
      </c>
      <c r="B1484" s="10" t="s">
        <v>2157</v>
      </c>
      <c r="C1484" s="18">
        <v>42828.55619212963</v>
      </c>
      <c r="D1484" s="18">
        <v>43661.72267361111</v>
      </c>
      <c r="E1484" s="10" t="s">
        <v>39</v>
      </c>
      <c r="F1484" s="23">
        <v>50.0</v>
      </c>
      <c r="G1484" s="23">
        <v>1331.0</v>
      </c>
      <c r="H1484" s="23">
        <v>53.0</v>
      </c>
      <c r="I1484" s="23">
        <v>317.0</v>
      </c>
      <c r="J1484" s="23">
        <v>26.0</v>
      </c>
      <c r="K1484" s="23">
        <v>298.0</v>
      </c>
      <c r="L1484" s="23">
        <v>42202.0</v>
      </c>
      <c r="M1484" s="23">
        <v>0.0</v>
      </c>
      <c r="N1484" s="23">
        <v>1129.0</v>
      </c>
      <c r="O1484" s="23">
        <v>75.0</v>
      </c>
      <c r="P1484" s="23">
        <v>38.0</v>
      </c>
      <c r="Q1484" s="23">
        <v>4.0</v>
      </c>
      <c r="R1484" s="23">
        <v>46.0</v>
      </c>
      <c r="S1484" s="23">
        <v>42202.0</v>
      </c>
      <c r="T1484" s="23">
        <v>0.0</v>
      </c>
      <c r="U1484" s="23">
        <v>1364.0</v>
      </c>
      <c r="V1484" s="23">
        <v>14.0</v>
      </c>
      <c r="W1484" s="5"/>
      <c r="X1484" s="27">
        <f t="shared" si="3"/>
        <v>641</v>
      </c>
      <c r="Y1484" s="28">
        <f t="shared" si="4"/>
        <v>0.07568287037</v>
      </c>
      <c r="Z1484" s="27" t="str">
        <f t="shared" si="5"/>
        <v/>
      </c>
    </row>
    <row r="1485">
      <c r="A1485" s="23">
        <v>1482.0</v>
      </c>
      <c r="B1485" s="10" t="s">
        <v>2158</v>
      </c>
      <c r="C1485" s="18">
        <v>42922.68268518519</v>
      </c>
      <c r="D1485" s="18">
        <v>43661.734988425924</v>
      </c>
      <c r="E1485" s="10" t="s">
        <v>39</v>
      </c>
      <c r="F1485" s="23">
        <v>13.0</v>
      </c>
      <c r="G1485" s="23">
        <v>1329.0</v>
      </c>
      <c r="H1485" s="23">
        <v>57.0</v>
      </c>
      <c r="I1485" s="23">
        <v>585.0</v>
      </c>
      <c r="J1485" s="23">
        <v>50.0</v>
      </c>
      <c r="K1485" s="23">
        <v>425.0</v>
      </c>
      <c r="L1485" s="23">
        <v>7747.0</v>
      </c>
      <c r="M1485" s="23">
        <v>0.0</v>
      </c>
      <c r="N1485" s="23">
        <v>1069.0</v>
      </c>
      <c r="O1485" s="23">
        <v>91.0</v>
      </c>
      <c r="P1485" s="23">
        <v>45.0</v>
      </c>
      <c r="Q1485" s="23">
        <v>2.0</v>
      </c>
      <c r="R1485" s="23">
        <v>22.0</v>
      </c>
      <c r="S1485" s="23">
        <v>7747.0</v>
      </c>
      <c r="T1485" s="23">
        <v>0.0</v>
      </c>
      <c r="U1485" s="23">
        <v>1317.0</v>
      </c>
      <c r="V1485" s="10" t="s">
        <v>36</v>
      </c>
      <c r="W1485" s="5"/>
      <c r="X1485" s="27">
        <f t="shared" si="3"/>
        <v>1060</v>
      </c>
      <c r="Y1485" s="28">
        <f t="shared" si="4"/>
        <v>0.06336805555</v>
      </c>
      <c r="Z1485" s="27" t="str">
        <f t="shared" si="5"/>
        <v/>
      </c>
    </row>
    <row r="1486">
      <c r="A1486" s="23">
        <v>1483.0</v>
      </c>
      <c r="B1486" s="10" t="s">
        <v>2159</v>
      </c>
      <c r="C1486" s="18">
        <v>43011.42130787037</v>
      </c>
      <c r="D1486" s="18">
        <v>43545.60230324074</v>
      </c>
      <c r="E1486" s="10" t="s">
        <v>39</v>
      </c>
      <c r="F1486" s="23">
        <v>0.0</v>
      </c>
      <c r="G1486" s="23">
        <v>1328.0</v>
      </c>
      <c r="H1486" s="23">
        <v>73.0</v>
      </c>
      <c r="I1486" s="23">
        <v>29.0</v>
      </c>
      <c r="J1486" s="23">
        <v>1.0</v>
      </c>
      <c r="K1486" s="23">
        <v>43.0</v>
      </c>
      <c r="L1486" s="23">
        <v>14893.0</v>
      </c>
      <c r="M1486" s="23">
        <v>0.0</v>
      </c>
      <c r="N1486" s="23">
        <v>1504.0</v>
      </c>
      <c r="O1486" s="23">
        <v>154.0</v>
      </c>
      <c r="P1486" s="23">
        <v>5.0</v>
      </c>
      <c r="Q1486" s="23">
        <v>0.0</v>
      </c>
      <c r="R1486" s="23">
        <v>1.0</v>
      </c>
      <c r="S1486" s="23">
        <v>14893.0</v>
      </c>
      <c r="T1486" s="23">
        <v>0.0</v>
      </c>
      <c r="U1486" s="23">
        <v>1868.0</v>
      </c>
      <c r="V1486" s="23">
        <v>25.0</v>
      </c>
      <c r="W1486" s="5"/>
      <c r="X1486" s="27">
        <f t="shared" si="3"/>
        <v>73</v>
      </c>
      <c r="Y1486" s="28">
        <f t="shared" si="4"/>
        <v>116.1960532</v>
      </c>
      <c r="Z1486" s="27" t="str">
        <f t="shared" si="5"/>
        <v/>
      </c>
    </row>
    <row r="1487">
      <c r="A1487" s="23">
        <v>1484.0</v>
      </c>
      <c r="B1487" s="10" t="s">
        <v>2160</v>
      </c>
      <c r="C1487" s="18">
        <v>40360.64763888889</v>
      </c>
      <c r="D1487" s="18">
        <v>43661.776724537034</v>
      </c>
      <c r="E1487" s="10" t="s">
        <v>39</v>
      </c>
      <c r="F1487" s="23">
        <v>14.0</v>
      </c>
      <c r="G1487" s="23">
        <v>1328.0</v>
      </c>
      <c r="H1487" s="23">
        <v>36.0</v>
      </c>
      <c r="I1487" s="23">
        <v>2322.0</v>
      </c>
      <c r="J1487" s="23">
        <v>209.0</v>
      </c>
      <c r="K1487" s="23">
        <v>2432.0</v>
      </c>
      <c r="L1487" s="23">
        <v>9592.0</v>
      </c>
      <c r="M1487" s="23">
        <v>1.49</v>
      </c>
      <c r="N1487" s="23">
        <v>1254.0</v>
      </c>
      <c r="O1487" s="23">
        <v>109.0</v>
      </c>
      <c r="P1487" s="23">
        <v>47.0</v>
      </c>
      <c r="Q1487" s="23">
        <v>3.0</v>
      </c>
      <c r="R1487" s="23">
        <v>52.0</v>
      </c>
      <c r="S1487" s="23">
        <v>9592.0</v>
      </c>
      <c r="T1487" s="23">
        <v>1.49</v>
      </c>
      <c r="U1487" s="23">
        <v>1841.0</v>
      </c>
      <c r="V1487" s="10" t="s">
        <v>36</v>
      </c>
      <c r="W1487" s="5"/>
      <c r="X1487" s="27">
        <f t="shared" si="3"/>
        <v>4963</v>
      </c>
      <c r="Y1487" s="28">
        <f t="shared" si="4"/>
        <v>0.02163194444</v>
      </c>
      <c r="Z1487" s="27" t="str">
        <f t="shared" si="5"/>
        <v/>
      </c>
    </row>
    <row r="1488">
      <c r="A1488" s="23">
        <v>1485.0</v>
      </c>
      <c r="B1488" s="10" t="s">
        <v>2161</v>
      </c>
      <c r="C1488" s="18">
        <v>42784.65876157407</v>
      </c>
      <c r="D1488" s="18">
        <v>43567.61241898148</v>
      </c>
      <c r="E1488" s="10" t="s">
        <v>39</v>
      </c>
      <c r="F1488" s="23">
        <v>0.0</v>
      </c>
      <c r="G1488" s="23">
        <v>1328.0</v>
      </c>
      <c r="H1488" s="23">
        <v>70.0</v>
      </c>
      <c r="I1488" s="23">
        <v>72.0</v>
      </c>
      <c r="J1488" s="23">
        <v>5.0</v>
      </c>
      <c r="K1488" s="23">
        <v>81.0</v>
      </c>
      <c r="L1488" s="23">
        <v>24441.0</v>
      </c>
      <c r="M1488" s="23">
        <v>0.0</v>
      </c>
      <c r="N1488" s="23">
        <v>1182.0</v>
      </c>
      <c r="O1488" s="23">
        <v>163.0</v>
      </c>
      <c r="P1488" s="23">
        <v>1.0</v>
      </c>
      <c r="Q1488" s="23">
        <v>0.0</v>
      </c>
      <c r="R1488" s="23">
        <v>5.0</v>
      </c>
      <c r="S1488" s="23">
        <v>24441.0</v>
      </c>
      <c r="T1488" s="23">
        <v>0.0</v>
      </c>
      <c r="U1488" s="23">
        <v>953.0</v>
      </c>
      <c r="V1488" s="10" t="s">
        <v>36</v>
      </c>
      <c r="W1488" s="5"/>
      <c r="X1488" s="27">
        <f t="shared" si="3"/>
        <v>158</v>
      </c>
      <c r="Y1488" s="28">
        <f t="shared" si="4"/>
        <v>94.1859375</v>
      </c>
      <c r="Z1488" s="27" t="str">
        <f t="shared" si="5"/>
        <v/>
      </c>
    </row>
    <row r="1489">
      <c r="A1489" s="23">
        <v>1486.0</v>
      </c>
      <c r="B1489" s="10" t="s">
        <v>2162</v>
      </c>
      <c r="C1489" s="18">
        <v>43521.56384259259</v>
      </c>
      <c r="D1489" s="18">
        <v>43661.660578703704</v>
      </c>
      <c r="E1489" s="10" t="s">
        <v>39</v>
      </c>
      <c r="F1489" s="23">
        <v>1.0</v>
      </c>
      <c r="G1489" s="23">
        <v>1328.0</v>
      </c>
      <c r="H1489" s="23">
        <v>134.0</v>
      </c>
      <c r="I1489" s="23">
        <v>5.0</v>
      </c>
      <c r="J1489" s="23">
        <v>1.0</v>
      </c>
      <c r="K1489" s="23">
        <v>6.0</v>
      </c>
      <c r="L1489" s="23">
        <v>47760.0</v>
      </c>
      <c r="M1489" s="23">
        <v>0.0</v>
      </c>
      <c r="N1489" s="10" t="s">
        <v>36</v>
      </c>
      <c r="O1489" s="10" t="s">
        <v>36</v>
      </c>
      <c r="P1489" s="23">
        <v>0.0</v>
      </c>
      <c r="Q1489" s="23">
        <v>0.0</v>
      </c>
      <c r="R1489" s="23">
        <v>0.0</v>
      </c>
      <c r="S1489" s="10" t="s">
        <v>36</v>
      </c>
      <c r="T1489" s="10" t="s">
        <v>36</v>
      </c>
      <c r="U1489" s="23">
        <v>463.0</v>
      </c>
      <c r="V1489" s="23">
        <v>8.0</v>
      </c>
      <c r="W1489" s="5"/>
      <c r="X1489" s="27">
        <f t="shared" si="3"/>
        <v>12</v>
      </c>
      <c r="Y1489" s="28">
        <f t="shared" si="4"/>
        <v>0.1377777778</v>
      </c>
      <c r="Z1489" s="27" t="str">
        <f t="shared" si="5"/>
        <v/>
      </c>
    </row>
    <row r="1490">
      <c r="A1490" s="23">
        <v>1487.0</v>
      </c>
      <c r="B1490" s="10" t="s">
        <v>2163</v>
      </c>
      <c r="C1490" s="18">
        <v>42355.500127314815</v>
      </c>
      <c r="D1490" s="18">
        <v>43584.82232638889</v>
      </c>
      <c r="E1490" s="10" t="s">
        <v>39</v>
      </c>
      <c r="F1490" s="23">
        <v>0.0</v>
      </c>
      <c r="G1490" s="23">
        <v>1327.0</v>
      </c>
      <c r="H1490" s="23">
        <v>96.0</v>
      </c>
      <c r="I1490" s="23">
        <v>45.0</v>
      </c>
      <c r="J1490" s="23">
        <v>4.0</v>
      </c>
      <c r="K1490" s="23">
        <v>56.0</v>
      </c>
      <c r="L1490" s="23">
        <v>26676.0</v>
      </c>
      <c r="M1490" s="23">
        <v>0.0</v>
      </c>
      <c r="N1490" s="10" t="s">
        <v>36</v>
      </c>
      <c r="O1490" s="10" t="s">
        <v>36</v>
      </c>
      <c r="P1490" s="23">
        <v>0.0</v>
      </c>
      <c r="Q1490" s="23">
        <v>0.0</v>
      </c>
      <c r="R1490" s="23">
        <v>0.0</v>
      </c>
      <c r="S1490" s="10" t="s">
        <v>36</v>
      </c>
      <c r="T1490" s="10" t="s">
        <v>36</v>
      </c>
      <c r="U1490" s="23">
        <v>1490.0</v>
      </c>
      <c r="V1490" s="10" t="s">
        <v>36</v>
      </c>
      <c r="W1490" s="5"/>
      <c r="X1490" s="27">
        <f t="shared" si="3"/>
        <v>105</v>
      </c>
      <c r="Y1490" s="28">
        <f t="shared" si="4"/>
        <v>76.97603009</v>
      </c>
      <c r="Z1490" s="27" t="str">
        <f t="shared" si="5"/>
        <v/>
      </c>
    </row>
    <row r="1491">
      <c r="A1491" s="23">
        <v>1488.0</v>
      </c>
      <c r="B1491" s="10" t="s">
        <v>2164</v>
      </c>
      <c r="C1491" s="18">
        <v>43255.41818287037</v>
      </c>
      <c r="D1491" s="18">
        <v>43388.61053240741</v>
      </c>
      <c r="E1491" s="10" t="s">
        <v>39</v>
      </c>
      <c r="F1491" s="23">
        <v>0.0</v>
      </c>
      <c r="G1491" s="23">
        <v>1327.0</v>
      </c>
      <c r="H1491" s="23">
        <v>55.0</v>
      </c>
      <c r="I1491" s="23">
        <v>70.0</v>
      </c>
      <c r="J1491" s="23">
        <v>3.0</v>
      </c>
      <c r="K1491" s="23">
        <v>52.0</v>
      </c>
      <c r="L1491" s="23">
        <v>7816.0</v>
      </c>
      <c r="M1491" s="23">
        <v>0.0</v>
      </c>
      <c r="N1491" s="23">
        <v>1447.0</v>
      </c>
      <c r="O1491" s="23">
        <v>113.0</v>
      </c>
      <c r="P1491" s="23">
        <v>10.0</v>
      </c>
      <c r="Q1491" s="23">
        <v>1.0</v>
      </c>
      <c r="R1491" s="23">
        <v>4.0</v>
      </c>
      <c r="S1491" s="23">
        <v>7816.0</v>
      </c>
      <c r="T1491" s="23">
        <v>0.0</v>
      </c>
      <c r="U1491" s="23">
        <v>411.0</v>
      </c>
      <c r="V1491" s="10" t="s">
        <v>36</v>
      </c>
      <c r="W1491" s="5"/>
      <c r="X1491" s="27">
        <f t="shared" si="3"/>
        <v>125</v>
      </c>
      <c r="Y1491" s="28">
        <f t="shared" si="4"/>
        <v>273.1878241</v>
      </c>
      <c r="Z1491" s="27" t="str">
        <f t="shared" si="5"/>
        <v/>
      </c>
    </row>
    <row r="1492">
      <c r="A1492" s="23">
        <v>1489.0</v>
      </c>
      <c r="B1492" s="10" t="s">
        <v>2165</v>
      </c>
      <c r="C1492" s="18">
        <v>42862.230416666665</v>
      </c>
      <c r="D1492" s="18">
        <v>43661.67930555555</v>
      </c>
      <c r="E1492" s="10" t="s">
        <v>35</v>
      </c>
      <c r="F1492" s="23">
        <v>1.0</v>
      </c>
      <c r="G1492" s="23">
        <v>1326.0</v>
      </c>
      <c r="H1492" s="23">
        <v>68.0</v>
      </c>
      <c r="I1492" s="23">
        <v>353.0</v>
      </c>
      <c r="J1492" s="23">
        <v>21.0</v>
      </c>
      <c r="K1492" s="23">
        <v>324.0</v>
      </c>
      <c r="L1492" s="23">
        <v>6290.0</v>
      </c>
      <c r="M1492" s="23">
        <v>0.0</v>
      </c>
      <c r="N1492" s="10" t="s">
        <v>36</v>
      </c>
      <c r="O1492" s="10" t="s">
        <v>36</v>
      </c>
      <c r="P1492" s="23">
        <v>0.0</v>
      </c>
      <c r="Q1492" s="23">
        <v>0.0</v>
      </c>
      <c r="R1492" s="23">
        <v>0.0</v>
      </c>
      <c r="S1492" s="10" t="s">
        <v>36</v>
      </c>
      <c r="T1492" s="10" t="s">
        <v>36</v>
      </c>
      <c r="U1492" s="23">
        <v>1570.0</v>
      </c>
      <c r="V1492" s="10" t="s">
        <v>36</v>
      </c>
      <c r="W1492" s="5"/>
      <c r="X1492" s="27">
        <f t="shared" si="3"/>
        <v>698</v>
      </c>
      <c r="Y1492" s="28">
        <f t="shared" si="4"/>
        <v>0.1190509259</v>
      </c>
      <c r="Z1492" s="27" t="str">
        <f t="shared" si="5"/>
        <v/>
      </c>
    </row>
    <row r="1493">
      <c r="A1493" s="23">
        <v>1490.0</v>
      </c>
      <c r="B1493" s="10" t="s">
        <v>2166</v>
      </c>
      <c r="C1493" s="18">
        <v>43601.51253472222</v>
      </c>
      <c r="D1493" s="18">
        <v>43661.427453703705</v>
      </c>
      <c r="E1493" s="10" t="s">
        <v>39</v>
      </c>
      <c r="F1493" s="23">
        <v>7.0</v>
      </c>
      <c r="G1493" s="23">
        <v>1326.0</v>
      </c>
      <c r="H1493" s="23">
        <v>52.0</v>
      </c>
      <c r="I1493" s="23">
        <v>107.0</v>
      </c>
      <c r="J1493" s="23">
        <v>4.0</v>
      </c>
      <c r="K1493" s="23">
        <v>73.0</v>
      </c>
      <c r="L1493" s="23">
        <v>41415.0</v>
      </c>
      <c r="M1493" s="23">
        <v>41.38</v>
      </c>
      <c r="N1493" s="10" t="s">
        <v>36</v>
      </c>
      <c r="O1493" s="10" t="s">
        <v>36</v>
      </c>
      <c r="P1493" s="23">
        <v>0.0</v>
      </c>
      <c r="Q1493" s="23">
        <v>0.0</v>
      </c>
      <c r="R1493" s="23">
        <v>0.0</v>
      </c>
      <c r="S1493" s="10" t="s">
        <v>36</v>
      </c>
      <c r="T1493" s="10" t="s">
        <v>36</v>
      </c>
      <c r="U1493" s="23">
        <v>400.0</v>
      </c>
      <c r="V1493" s="23">
        <v>11.0</v>
      </c>
      <c r="W1493" s="5"/>
      <c r="X1493" s="27">
        <f t="shared" si="3"/>
        <v>184</v>
      </c>
      <c r="Y1493" s="28">
        <f t="shared" si="4"/>
        <v>0.3709027778</v>
      </c>
      <c r="Z1493" s="27" t="str">
        <f t="shared" si="5"/>
        <v/>
      </c>
    </row>
    <row r="1494">
      <c r="A1494" s="23">
        <v>1491.0</v>
      </c>
      <c r="B1494" s="10" t="s">
        <v>2167</v>
      </c>
      <c r="C1494" s="18">
        <v>42932.392847222225</v>
      </c>
      <c r="D1494" s="18">
        <v>43660.54349537037</v>
      </c>
      <c r="E1494" s="10" t="s">
        <v>35</v>
      </c>
      <c r="F1494" s="23">
        <v>0.0</v>
      </c>
      <c r="G1494" s="23">
        <v>1325.0</v>
      </c>
      <c r="H1494" s="23">
        <v>137.0</v>
      </c>
      <c r="I1494" s="23">
        <v>11.0</v>
      </c>
      <c r="J1494" s="23">
        <v>0.0</v>
      </c>
      <c r="K1494" s="23">
        <v>8.0</v>
      </c>
      <c r="L1494" s="23">
        <v>4519.0</v>
      </c>
      <c r="M1494" s="23">
        <v>0.0</v>
      </c>
      <c r="N1494" s="10" t="s">
        <v>36</v>
      </c>
      <c r="O1494" s="10" t="s">
        <v>36</v>
      </c>
      <c r="P1494" s="23">
        <v>0.0</v>
      </c>
      <c r="Q1494" s="23">
        <v>0.0</v>
      </c>
      <c r="R1494" s="23">
        <v>0.0</v>
      </c>
      <c r="S1494" s="10" t="s">
        <v>36</v>
      </c>
      <c r="T1494" s="10" t="s">
        <v>36</v>
      </c>
      <c r="U1494" s="23">
        <v>1600.0</v>
      </c>
      <c r="V1494" s="23">
        <v>12.0</v>
      </c>
      <c r="W1494" s="5"/>
      <c r="X1494" s="27">
        <f t="shared" si="3"/>
        <v>19</v>
      </c>
      <c r="Y1494" s="28">
        <f t="shared" si="4"/>
        <v>1.254861111</v>
      </c>
      <c r="Z1494" s="27" t="str">
        <f t="shared" si="5"/>
        <v/>
      </c>
    </row>
    <row r="1495">
      <c r="A1495" s="23">
        <v>1492.0</v>
      </c>
      <c r="B1495" s="10" t="s">
        <v>2168</v>
      </c>
      <c r="C1495" s="18">
        <v>43615.63018518518</v>
      </c>
      <c r="D1495" s="18">
        <v>43660.21716435185</v>
      </c>
      <c r="E1495" s="10" t="s">
        <v>39</v>
      </c>
      <c r="F1495" s="23">
        <v>2.0</v>
      </c>
      <c r="G1495" s="23">
        <v>1324.0</v>
      </c>
      <c r="H1495" s="23">
        <v>76.0</v>
      </c>
      <c r="I1495" s="23">
        <v>20.0</v>
      </c>
      <c r="J1495" s="23">
        <v>1.0</v>
      </c>
      <c r="K1495" s="23">
        <v>37.0</v>
      </c>
      <c r="L1495" s="23">
        <v>36301.0</v>
      </c>
      <c r="M1495" s="23">
        <v>0.0</v>
      </c>
      <c r="N1495" s="23">
        <v>1044.0</v>
      </c>
      <c r="O1495" s="23">
        <v>137.0</v>
      </c>
      <c r="P1495" s="23">
        <v>6.0</v>
      </c>
      <c r="Q1495" s="23">
        <v>0.0</v>
      </c>
      <c r="R1495" s="23">
        <v>12.0</v>
      </c>
      <c r="S1495" s="23">
        <v>36301.0</v>
      </c>
      <c r="T1495" s="23">
        <v>0.0</v>
      </c>
      <c r="U1495" s="23">
        <v>1472.0</v>
      </c>
      <c r="V1495" s="10" t="s">
        <v>36</v>
      </c>
      <c r="W1495" s="5"/>
      <c r="X1495" s="27">
        <f t="shared" si="3"/>
        <v>58</v>
      </c>
      <c r="Y1495" s="28">
        <f t="shared" si="4"/>
        <v>1.58119213</v>
      </c>
      <c r="Z1495" s="27" t="str">
        <f t="shared" si="5"/>
        <v/>
      </c>
    </row>
    <row r="1496">
      <c r="A1496" s="23">
        <v>1493.0</v>
      </c>
      <c r="B1496" s="10" t="s">
        <v>2169</v>
      </c>
      <c r="C1496" s="18">
        <v>43083.28707175926</v>
      </c>
      <c r="D1496" s="18">
        <v>43661.46607638889</v>
      </c>
      <c r="E1496" s="10" t="s">
        <v>39</v>
      </c>
      <c r="F1496" s="23">
        <v>0.0</v>
      </c>
      <c r="G1496" s="23">
        <v>1324.0</v>
      </c>
      <c r="H1496" s="23">
        <v>84.0</v>
      </c>
      <c r="I1496" s="23">
        <v>156.0</v>
      </c>
      <c r="J1496" s="23">
        <v>8.0</v>
      </c>
      <c r="K1496" s="23">
        <v>66.0</v>
      </c>
      <c r="L1496" s="23">
        <v>2857.0</v>
      </c>
      <c r="M1496" s="23">
        <v>0.0</v>
      </c>
      <c r="N1496" s="23">
        <v>566.0</v>
      </c>
      <c r="O1496" s="23">
        <v>187.0</v>
      </c>
      <c r="P1496" s="23">
        <v>0.0</v>
      </c>
      <c r="Q1496" s="23">
        <v>0.0</v>
      </c>
      <c r="R1496" s="23">
        <v>10.0</v>
      </c>
      <c r="S1496" s="23">
        <v>2857.0</v>
      </c>
      <c r="T1496" s="23">
        <v>0.0</v>
      </c>
      <c r="U1496" s="23">
        <v>1187.0</v>
      </c>
      <c r="V1496" s="23">
        <v>20.0</v>
      </c>
      <c r="W1496" s="5"/>
      <c r="X1496" s="27">
        <f t="shared" si="3"/>
        <v>230</v>
      </c>
      <c r="Y1496" s="28">
        <f t="shared" si="4"/>
        <v>0.3322800926</v>
      </c>
      <c r="Z1496" s="27" t="str">
        <f t="shared" si="5"/>
        <v/>
      </c>
    </row>
    <row r="1497">
      <c r="A1497" s="23">
        <v>1494.0</v>
      </c>
      <c r="B1497" s="10" t="s">
        <v>2170</v>
      </c>
      <c r="C1497" s="18">
        <v>43506.729733796295</v>
      </c>
      <c r="D1497" s="18">
        <v>43661.61965277778</v>
      </c>
      <c r="E1497" s="10" t="s">
        <v>35</v>
      </c>
      <c r="F1497" s="23">
        <v>14.0</v>
      </c>
      <c r="G1497" s="23">
        <v>1323.0</v>
      </c>
      <c r="H1497" s="23">
        <v>50.0</v>
      </c>
      <c r="I1497" s="23">
        <v>90.0</v>
      </c>
      <c r="J1497" s="23">
        <v>7.0</v>
      </c>
      <c r="K1497" s="23">
        <v>47.0</v>
      </c>
      <c r="L1497" s="23">
        <v>20899.0</v>
      </c>
      <c r="M1497" s="23">
        <v>0.0</v>
      </c>
      <c r="N1497" s="23">
        <v>867.0</v>
      </c>
      <c r="O1497" s="23">
        <v>249.0</v>
      </c>
      <c r="P1497" s="23">
        <v>0.0</v>
      </c>
      <c r="Q1497" s="23">
        <v>0.0</v>
      </c>
      <c r="R1497" s="23">
        <v>2.0</v>
      </c>
      <c r="S1497" s="23">
        <v>20899.0</v>
      </c>
      <c r="T1497" s="23">
        <v>0.0</v>
      </c>
      <c r="U1497" s="23">
        <v>1418.0</v>
      </c>
      <c r="V1497" s="23">
        <v>13.0</v>
      </c>
      <c r="W1497" s="5"/>
      <c r="X1497" s="27">
        <f t="shared" si="3"/>
        <v>144</v>
      </c>
      <c r="Y1497" s="28">
        <f t="shared" si="4"/>
        <v>0.1787037037</v>
      </c>
      <c r="Z1497" s="27" t="str">
        <f t="shared" si="5"/>
        <v/>
      </c>
    </row>
    <row r="1498">
      <c r="A1498" s="23">
        <v>1495.0</v>
      </c>
      <c r="B1498" s="10" t="s">
        <v>2171</v>
      </c>
      <c r="C1498" s="18">
        <v>42905.73706018519</v>
      </c>
      <c r="D1498" s="18">
        <v>43661.54006944445</v>
      </c>
      <c r="E1498" s="10" t="s">
        <v>39</v>
      </c>
      <c r="F1498" s="23">
        <v>8.0</v>
      </c>
      <c r="G1498" s="23">
        <v>1323.0</v>
      </c>
      <c r="H1498" s="23">
        <v>57.0</v>
      </c>
      <c r="I1498" s="23">
        <v>319.0</v>
      </c>
      <c r="J1498" s="23">
        <v>13.0</v>
      </c>
      <c r="K1498" s="23">
        <v>332.0</v>
      </c>
      <c r="L1498" s="23">
        <v>18029.0</v>
      </c>
      <c r="M1498" s="23">
        <v>0.0</v>
      </c>
      <c r="N1498" s="23">
        <v>1296.0</v>
      </c>
      <c r="O1498" s="23">
        <v>177.0</v>
      </c>
      <c r="P1498" s="23">
        <v>5.0</v>
      </c>
      <c r="Q1498" s="23">
        <v>0.0</v>
      </c>
      <c r="R1498" s="23">
        <v>1.0</v>
      </c>
      <c r="S1498" s="23">
        <v>18029.0</v>
      </c>
      <c r="T1498" s="23">
        <v>0.0</v>
      </c>
      <c r="U1498" s="23">
        <v>1094.0</v>
      </c>
      <c r="V1498" s="10" t="s">
        <v>36</v>
      </c>
      <c r="W1498" s="5"/>
      <c r="X1498" s="27">
        <f t="shared" si="3"/>
        <v>664</v>
      </c>
      <c r="Y1498" s="28">
        <f t="shared" si="4"/>
        <v>0.258287037</v>
      </c>
      <c r="Z1498" s="27" t="str">
        <f t="shared" si="5"/>
        <v/>
      </c>
    </row>
    <row r="1499">
      <c r="A1499" s="23">
        <v>1496.0</v>
      </c>
      <c r="B1499" s="10" t="s">
        <v>2172</v>
      </c>
      <c r="C1499" s="18">
        <v>42848.60978009259</v>
      </c>
      <c r="D1499" s="18">
        <v>43661.76210648148</v>
      </c>
      <c r="E1499" s="10" t="s">
        <v>35</v>
      </c>
      <c r="F1499" s="23">
        <v>38.0</v>
      </c>
      <c r="G1499" s="23">
        <v>1322.0</v>
      </c>
      <c r="H1499" s="23">
        <v>31.0</v>
      </c>
      <c r="I1499" s="23">
        <v>2180.0</v>
      </c>
      <c r="J1499" s="23">
        <v>134.0</v>
      </c>
      <c r="K1499" s="23">
        <v>2074.0</v>
      </c>
      <c r="L1499" s="23">
        <v>5054.0</v>
      </c>
      <c r="M1499" s="23">
        <v>0.0</v>
      </c>
      <c r="N1499" s="23">
        <v>1010.0</v>
      </c>
      <c r="O1499" s="23">
        <v>114.0</v>
      </c>
      <c r="P1499" s="23">
        <v>13.0</v>
      </c>
      <c r="Q1499" s="23">
        <v>2.0</v>
      </c>
      <c r="R1499" s="23">
        <v>23.0</v>
      </c>
      <c r="S1499" s="23">
        <v>5054.0</v>
      </c>
      <c r="T1499" s="23">
        <v>0.0</v>
      </c>
      <c r="U1499" s="23">
        <v>2134.0</v>
      </c>
      <c r="V1499" s="23">
        <v>27.0</v>
      </c>
      <c r="W1499" s="5"/>
      <c r="X1499" s="27">
        <f t="shared" si="3"/>
        <v>4388</v>
      </c>
      <c r="Y1499" s="28">
        <f t="shared" si="4"/>
        <v>0.03625</v>
      </c>
      <c r="Z1499" s="27" t="str">
        <f t="shared" si="5"/>
        <v/>
      </c>
    </row>
    <row r="1500">
      <c r="A1500" s="23">
        <v>1497.0</v>
      </c>
      <c r="B1500" s="10" t="s">
        <v>2173</v>
      </c>
      <c r="C1500" s="18">
        <v>40235.661087962966</v>
      </c>
      <c r="D1500" s="18">
        <v>43325.76261574074</v>
      </c>
      <c r="E1500" s="10" t="s">
        <v>39</v>
      </c>
      <c r="F1500" s="23">
        <v>0.0</v>
      </c>
      <c r="G1500" s="23">
        <v>1321.0</v>
      </c>
      <c r="H1500" s="23">
        <v>81.0</v>
      </c>
      <c r="I1500" s="23">
        <v>120.0</v>
      </c>
      <c r="J1500" s="23">
        <v>13.0</v>
      </c>
      <c r="K1500" s="23">
        <v>159.0</v>
      </c>
      <c r="L1500" s="23">
        <v>8304.0</v>
      </c>
      <c r="M1500" s="23">
        <v>0.0</v>
      </c>
      <c r="N1500" s="10" t="s">
        <v>36</v>
      </c>
      <c r="O1500" s="10" t="s">
        <v>36</v>
      </c>
      <c r="P1500" s="23">
        <v>0.0</v>
      </c>
      <c r="Q1500" s="23">
        <v>0.0</v>
      </c>
      <c r="R1500" s="23">
        <v>0.0</v>
      </c>
      <c r="S1500" s="10" t="s">
        <v>36</v>
      </c>
      <c r="T1500" s="10" t="s">
        <v>36</v>
      </c>
      <c r="U1500" s="23">
        <v>1072.0</v>
      </c>
      <c r="V1500" s="10" t="s">
        <v>36</v>
      </c>
      <c r="W1500" s="5"/>
      <c r="X1500" s="27">
        <f t="shared" si="3"/>
        <v>292</v>
      </c>
      <c r="Y1500" s="28">
        <f t="shared" si="4"/>
        <v>336.0357407</v>
      </c>
      <c r="Z1500" s="27" t="str">
        <f t="shared" si="5"/>
        <v/>
      </c>
    </row>
    <row r="1501">
      <c r="A1501" s="23">
        <v>1498.0</v>
      </c>
      <c r="B1501" s="10" t="s">
        <v>2174</v>
      </c>
      <c r="C1501" s="18">
        <v>42947.373402777775</v>
      </c>
      <c r="D1501" s="18">
        <v>43640.346655092595</v>
      </c>
      <c r="E1501" s="10" t="s">
        <v>39</v>
      </c>
      <c r="F1501" s="23">
        <v>0.0</v>
      </c>
      <c r="G1501" s="23">
        <v>1320.0</v>
      </c>
      <c r="H1501" s="23">
        <v>121.0</v>
      </c>
      <c r="I1501" s="23">
        <v>70.0</v>
      </c>
      <c r="J1501" s="23">
        <v>5.0</v>
      </c>
      <c r="K1501" s="23">
        <v>58.0</v>
      </c>
      <c r="L1501" s="23">
        <v>50700.0</v>
      </c>
      <c r="M1501" s="23">
        <v>0.0</v>
      </c>
      <c r="N1501" s="10" t="s">
        <v>36</v>
      </c>
      <c r="O1501" s="10" t="s">
        <v>36</v>
      </c>
      <c r="P1501" s="23">
        <v>0.0</v>
      </c>
      <c r="Q1501" s="23">
        <v>0.0</v>
      </c>
      <c r="R1501" s="23">
        <v>0.0</v>
      </c>
      <c r="S1501" s="10" t="s">
        <v>36</v>
      </c>
      <c r="T1501" s="10" t="s">
        <v>36</v>
      </c>
      <c r="U1501" s="23">
        <v>1005.0</v>
      </c>
      <c r="V1501" s="10" t="s">
        <v>36</v>
      </c>
      <c r="W1501" s="5"/>
      <c r="X1501" s="27">
        <f t="shared" si="3"/>
        <v>133</v>
      </c>
      <c r="Y1501" s="28">
        <f t="shared" si="4"/>
        <v>21.45170139</v>
      </c>
      <c r="Z1501" s="27" t="str">
        <f t="shared" si="5"/>
        <v/>
      </c>
    </row>
    <row r="1502">
      <c r="A1502" s="23">
        <v>1499.0</v>
      </c>
      <c r="B1502" s="10" t="s">
        <v>2175</v>
      </c>
      <c r="C1502" s="18">
        <v>42941.66643518519</v>
      </c>
      <c r="D1502" s="18">
        <v>43661.700370370374</v>
      </c>
      <c r="E1502" s="10" t="s">
        <v>39</v>
      </c>
      <c r="F1502" s="23">
        <v>1.0</v>
      </c>
      <c r="G1502" s="23">
        <v>1320.0</v>
      </c>
      <c r="H1502" s="23">
        <v>79.0</v>
      </c>
      <c r="I1502" s="23">
        <v>83.0</v>
      </c>
      <c r="J1502" s="23">
        <v>5.0</v>
      </c>
      <c r="K1502" s="23">
        <v>73.0</v>
      </c>
      <c r="L1502" s="23">
        <v>10517.0</v>
      </c>
      <c r="M1502" s="23">
        <v>25.0</v>
      </c>
      <c r="N1502" s="23">
        <v>597.0</v>
      </c>
      <c r="O1502" s="23">
        <v>258.0</v>
      </c>
      <c r="P1502" s="23">
        <v>0.0</v>
      </c>
      <c r="Q1502" s="23">
        <v>0.0</v>
      </c>
      <c r="R1502" s="23">
        <v>2.0</v>
      </c>
      <c r="S1502" s="23">
        <v>10517.0</v>
      </c>
      <c r="T1502" s="23">
        <v>25.0</v>
      </c>
      <c r="U1502" s="23">
        <v>1406.0</v>
      </c>
      <c r="V1502" s="10" t="s">
        <v>36</v>
      </c>
      <c r="W1502" s="5"/>
      <c r="X1502" s="27">
        <f t="shared" si="3"/>
        <v>161</v>
      </c>
      <c r="Y1502" s="28">
        <f t="shared" si="4"/>
        <v>0.0979861111</v>
      </c>
      <c r="Z1502" s="27" t="str">
        <f t="shared" si="5"/>
        <v/>
      </c>
    </row>
    <row r="1503">
      <c r="A1503" s="23">
        <v>1500.0</v>
      </c>
      <c r="B1503" s="10" t="s">
        <v>2176</v>
      </c>
      <c r="C1503" s="18">
        <v>42923.57355324074</v>
      </c>
      <c r="D1503" s="18">
        <v>43661.71740740741</v>
      </c>
      <c r="E1503" s="10" t="s">
        <v>39</v>
      </c>
      <c r="F1503" s="23">
        <v>0.0</v>
      </c>
      <c r="G1503" s="23">
        <v>1320.0</v>
      </c>
      <c r="H1503" s="23">
        <v>188.0</v>
      </c>
      <c r="I1503" s="23">
        <v>129.0</v>
      </c>
      <c r="J1503" s="23">
        <v>2.0</v>
      </c>
      <c r="K1503" s="23">
        <v>128.0</v>
      </c>
      <c r="L1503" s="23">
        <v>22620.0</v>
      </c>
      <c r="M1503" s="23">
        <v>0.0</v>
      </c>
      <c r="N1503" s="10" t="s">
        <v>36</v>
      </c>
      <c r="O1503" s="10" t="s">
        <v>36</v>
      </c>
      <c r="P1503" s="23">
        <v>0.0</v>
      </c>
      <c r="Q1503" s="23">
        <v>0.0</v>
      </c>
      <c r="R1503" s="23">
        <v>0.0</v>
      </c>
      <c r="S1503" s="10" t="s">
        <v>36</v>
      </c>
      <c r="T1503" s="10" t="s">
        <v>36</v>
      </c>
      <c r="U1503" s="23">
        <v>1260.0</v>
      </c>
      <c r="V1503" s="10" t="s">
        <v>36</v>
      </c>
      <c r="W1503" s="5"/>
      <c r="X1503" s="27">
        <f t="shared" si="3"/>
        <v>259</v>
      </c>
      <c r="Y1503" s="28">
        <f t="shared" si="4"/>
        <v>0.08094907407</v>
      </c>
      <c r="Z1503" s="27" t="str">
        <f t="shared" si="5"/>
        <v/>
      </c>
    </row>
    <row r="1504">
      <c r="A1504" s="23">
        <v>1501.0</v>
      </c>
      <c r="B1504" s="10" t="s">
        <v>2177</v>
      </c>
      <c r="C1504" s="18">
        <v>41681.28568287037</v>
      </c>
      <c r="D1504" s="18">
        <v>43661.53927083333</v>
      </c>
      <c r="E1504" s="10" t="s">
        <v>39</v>
      </c>
      <c r="F1504" s="23">
        <v>11.0</v>
      </c>
      <c r="G1504" s="23">
        <v>1319.0</v>
      </c>
      <c r="H1504" s="23">
        <v>46.0</v>
      </c>
      <c r="I1504" s="23">
        <v>573.0</v>
      </c>
      <c r="J1504" s="23">
        <v>32.0</v>
      </c>
      <c r="K1504" s="23">
        <v>564.0</v>
      </c>
      <c r="L1504" s="23">
        <v>12765.0</v>
      </c>
      <c r="M1504" s="23">
        <v>0.0</v>
      </c>
      <c r="N1504" s="23">
        <v>1197.0</v>
      </c>
      <c r="O1504" s="23">
        <v>159.0</v>
      </c>
      <c r="P1504" s="23">
        <v>3.0</v>
      </c>
      <c r="Q1504" s="23">
        <v>0.0</v>
      </c>
      <c r="R1504" s="23">
        <v>8.0</v>
      </c>
      <c r="S1504" s="23">
        <v>12765.0</v>
      </c>
      <c r="T1504" s="23">
        <v>0.0</v>
      </c>
      <c r="U1504" s="23">
        <v>1360.0</v>
      </c>
      <c r="V1504" s="23">
        <v>16.0</v>
      </c>
      <c r="W1504" s="5"/>
      <c r="X1504" s="27">
        <f t="shared" si="3"/>
        <v>1169</v>
      </c>
      <c r="Y1504" s="28">
        <f t="shared" si="4"/>
        <v>0.2590856481</v>
      </c>
      <c r="Z1504" s="27" t="str">
        <f t="shared" si="5"/>
        <v/>
      </c>
    </row>
    <row r="1505">
      <c r="A1505" s="23">
        <v>1502.0</v>
      </c>
      <c r="B1505" s="10" t="s">
        <v>2178</v>
      </c>
      <c r="C1505" s="18">
        <v>42928.771365740744</v>
      </c>
      <c r="D1505" s="18">
        <v>43637.65287037037</v>
      </c>
      <c r="E1505" s="10" t="s">
        <v>39</v>
      </c>
      <c r="F1505" s="23">
        <v>0.0</v>
      </c>
      <c r="G1505" s="23">
        <v>1318.0</v>
      </c>
      <c r="H1505" s="23">
        <v>134.0</v>
      </c>
      <c r="I1505" s="23">
        <v>20.0</v>
      </c>
      <c r="J1505" s="23">
        <v>1.0</v>
      </c>
      <c r="K1505" s="23">
        <v>16.0</v>
      </c>
      <c r="L1505" s="23">
        <v>24284.0</v>
      </c>
      <c r="M1505" s="23">
        <v>75.0</v>
      </c>
      <c r="N1505" s="10" t="s">
        <v>36</v>
      </c>
      <c r="O1505" s="10" t="s">
        <v>36</v>
      </c>
      <c r="P1505" s="23">
        <v>0.0</v>
      </c>
      <c r="Q1505" s="23">
        <v>0.0</v>
      </c>
      <c r="R1505" s="23">
        <v>0.0</v>
      </c>
      <c r="S1505" s="10" t="s">
        <v>36</v>
      </c>
      <c r="T1505" s="10" t="s">
        <v>36</v>
      </c>
      <c r="U1505" s="23">
        <v>869.0</v>
      </c>
      <c r="V1505" s="10" t="s">
        <v>36</v>
      </c>
      <c r="W1505" s="5"/>
      <c r="X1505" s="27">
        <f t="shared" si="3"/>
        <v>37</v>
      </c>
      <c r="Y1505" s="28">
        <f t="shared" si="4"/>
        <v>24.14548611</v>
      </c>
      <c r="Z1505" s="27" t="str">
        <f t="shared" si="5"/>
        <v/>
      </c>
    </row>
    <row r="1506">
      <c r="A1506" s="23">
        <v>1503.0</v>
      </c>
      <c r="B1506" s="10" t="s">
        <v>2179</v>
      </c>
      <c r="C1506" s="18">
        <v>42446.48783564815</v>
      </c>
      <c r="D1506" s="18">
        <v>43661.733125</v>
      </c>
      <c r="E1506" s="10" t="s">
        <v>39</v>
      </c>
      <c r="F1506" s="23">
        <v>48.0</v>
      </c>
      <c r="G1506" s="23">
        <v>1318.0</v>
      </c>
      <c r="H1506" s="23">
        <v>33.0</v>
      </c>
      <c r="I1506" s="23">
        <v>2064.0</v>
      </c>
      <c r="J1506" s="23">
        <v>199.0</v>
      </c>
      <c r="K1506" s="23">
        <v>2506.0</v>
      </c>
      <c r="L1506" s="23">
        <v>12822.0</v>
      </c>
      <c r="M1506" s="23">
        <v>0.0</v>
      </c>
      <c r="N1506" s="23">
        <v>1213.0</v>
      </c>
      <c r="O1506" s="23">
        <v>186.0</v>
      </c>
      <c r="P1506" s="23">
        <v>1.0</v>
      </c>
      <c r="Q1506" s="23">
        <v>0.0</v>
      </c>
      <c r="R1506" s="23">
        <v>3.0</v>
      </c>
      <c r="S1506" s="23">
        <v>12822.0</v>
      </c>
      <c r="T1506" s="23">
        <v>0.0</v>
      </c>
      <c r="U1506" s="23">
        <v>1784.0</v>
      </c>
      <c r="V1506" s="10" t="s">
        <v>36</v>
      </c>
      <c r="W1506" s="5"/>
      <c r="X1506" s="27">
        <f t="shared" si="3"/>
        <v>4769</v>
      </c>
      <c r="Y1506" s="28">
        <f t="shared" si="4"/>
        <v>0.06523148148</v>
      </c>
      <c r="Z1506" s="27" t="str">
        <f t="shared" si="5"/>
        <v/>
      </c>
    </row>
    <row r="1507">
      <c r="A1507" s="23">
        <v>1504.0</v>
      </c>
      <c r="B1507" s="10" t="s">
        <v>2180</v>
      </c>
      <c r="C1507" s="18">
        <v>42931.09332175926</v>
      </c>
      <c r="D1507" s="18">
        <v>43661.60523148148</v>
      </c>
      <c r="E1507" s="10" t="s">
        <v>39</v>
      </c>
      <c r="F1507" s="23">
        <v>48.0</v>
      </c>
      <c r="G1507" s="23">
        <v>1317.0</v>
      </c>
      <c r="H1507" s="23">
        <v>34.0</v>
      </c>
      <c r="I1507" s="23">
        <v>1760.0</v>
      </c>
      <c r="J1507" s="23">
        <v>248.0</v>
      </c>
      <c r="K1507" s="23">
        <v>2359.0</v>
      </c>
      <c r="L1507" s="23">
        <v>4491.0</v>
      </c>
      <c r="M1507" s="23">
        <v>0.0</v>
      </c>
      <c r="N1507" s="23">
        <v>1056.0</v>
      </c>
      <c r="O1507" s="23">
        <v>92.0</v>
      </c>
      <c r="P1507" s="23">
        <v>34.0</v>
      </c>
      <c r="Q1507" s="23">
        <v>2.0</v>
      </c>
      <c r="R1507" s="23">
        <v>31.0</v>
      </c>
      <c r="S1507" s="23">
        <v>4491.0</v>
      </c>
      <c r="T1507" s="23">
        <v>0.0</v>
      </c>
      <c r="U1507" s="23">
        <v>1393.0</v>
      </c>
      <c r="V1507" s="10" t="s">
        <v>36</v>
      </c>
      <c r="W1507" s="5"/>
      <c r="X1507" s="27">
        <f t="shared" si="3"/>
        <v>4367</v>
      </c>
      <c r="Y1507" s="28">
        <f t="shared" si="4"/>
        <v>0.193125</v>
      </c>
      <c r="Z1507" s="27" t="str">
        <f t="shared" si="5"/>
        <v/>
      </c>
    </row>
    <row r="1508">
      <c r="A1508" s="23">
        <v>1505.0</v>
      </c>
      <c r="B1508" s="10" t="s">
        <v>2181</v>
      </c>
      <c r="C1508" s="18">
        <v>40234.246875</v>
      </c>
      <c r="D1508" s="18">
        <v>43661.579305555555</v>
      </c>
      <c r="E1508" s="10" t="s">
        <v>35</v>
      </c>
      <c r="F1508" s="23">
        <v>0.0</v>
      </c>
      <c r="G1508" s="23">
        <v>1317.0</v>
      </c>
      <c r="H1508" s="23">
        <v>68.0</v>
      </c>
      <c r="I1508" s="23">
        <v>155.0</v>
      </c>
      <c r="J1508" s="23">
        <v>17.0</v>
      </c>
      <c r="K1508" s="23">
        <v>231.0</v>
      </c>
      <c r="L1508" s="23">
        <v>49902.0</v>
      </c>
      <c r="M1508" s="23">
        <v>0.0</v>
      </c>
      <c r="N1508" s="23">
        <v>1257.0</v>
      </c>
      <c r="O1508" s="23">
        <v>130.0</v>
      </c>
      <c r="P1508" s="23">
        <v>9.0</v>
      </c>
      <c r="Q1508" s="23">
        <v>1.0</v>
      </c>
      <c r="R1508" s="23">
        <v>10.0</v>
      </c>
      <c r="S1508" s="23">
        <v>49902.0</v>
      </c>
      <c r="T1508" s="23">
        <v>0.0</v>
      </c>
      <c r="U1508" s="23">
        <v>1293.0</v>
      </c>
      <c r="V1508" s="10" t="s">
        <v>36</v>
      </c>
      <c r="W1508" s="5"/>
      <c r="X1508" s="27">
        <f t="shared" si="3"/>
        <v>403</v>
      </c>
      <c r="Y1508" s="28">
        <f t="shared" si="4"/>
        <v>0.2190509259</v>
      </c>
      <c r="Z1508" s="27" t="str">
        <f t="shared" si="5"/>
        <v/>
      </c>
    </row>
    <row r="1509">
      <c r="A1509" s="23">
        <v>1506.0</v>
      </c>
      <c r="B1509" s="10" t="s">
        <v>2182</v>
      </c>
      <c r="C1509" s="18">
        <v>41287.59778935185</v>
      </c>
      <c r="D1509" s="18">
        <v>43649.59502314815</v>
      </c>
      <c r="E1509" s="10" t="s">
        <v>39</v>
      </c>
      <c r="F1509" s="23">
        <v>0.0</v>
      </c>
      <c r="G1509" s="23">
        <v>1316.0</v>
      </c>
      <c r="H1509" s="23">
        <v>86.0</v>
      </c>
      <c r="I1509" s="23">
        <v>346.0</v>
      </c>
      <c r="J1509" s="23">
        <v>16.0</v>
      </c>
      <c r="K1509" s="23">
        <v>207.0</v>
      </c>
      <c r="L1509" s="23">
        <v>20981.0</v>
      </c>
      <c r="M1509" s="23">
        <v>0.0</v>
      </c>
      <c r="N1509" s="23">
        <v>1245.0</v>
      </c>
      <c r="O1509" s="23">
        <v>113.0</v>
      </c>
      <c r="P1509" s="23">
        <v>19.0</v>
      </c>
      <c r="Q1509" s="23">
        <v>0.0</v>
      </c>
      <c r="R1509" s="23">
        <v>22.0</v>
      </c>
      <c r="S1509" s="23">
        <v>20981.0</v>
      </c>
      <c r="T1509" s="23">
        <v>0.0</v>
      </c>
      <c r="U1509" s="23">
        <v>1291.0</v>
      </c>
      <c r="V1509" s="23">
        <v>16.0</v>
      </c>
      <c r="W1509" s="5"/>
      <c r="X1509" s="27">
        <f t="shared" si="3"/>
        <v>569</v>
      </c>
      <c r="Y1509" s="28">
        <f t="shared" si="4"/>
        <v>12.20333333</v>
      </c>
      <c r="Z1509" s="27" t="str">
        <f t="shared" si="5"/>
        <v/>
      </c>
    </row>
    <row r="1510">
      <c r="A1510" s="23">
        <v>1507.0</v>
      </c>
      <c r="B1510" s="10" t="s">
        <v>2183</v>
      </c>
      <c r="C1510" s="18">
        <v>41299.78296296296</v>
      </c>
      <c r="D1510" s="18">
        <v>43661.53361111111</v>
      </c>
      <c r="E1510" s="10" t="s">
        <v>39</v>
      </c>
      <c r="F1510" s="23">
        <v>0.0</v>
      </c>
      <c r="G1510" s="23">
        <v>1315.0</v>
      </c>
      <c r="H1510" s="23">
        <v>43.0</v>
      </c>
      <c r="I1510" s="23">
        <v>410.0</v>
      </c>
      <c r="J1510" s="23">
        <v>25.0</v>
      </c>
      <c r="K1510" s="23">
        <v>547.0</v>
      </c>
      <c r="L1510" s="23">
        <v>29724.0</v>
      </c>
      <c r="M1510" s="23">
        <v>0.0</v>
      </c>
      <c r="N1510" s="23">
        <v>1344.0</v>
      </c>
      <c r="O1510" s="23">
        <v>102.0</v>
      </c>
      <c r="P1510" s="23">
        <v>118.0</v>
      </c>
      <c r="Q1510" s="23">
        <v>3.0</v>
      </c>
      <c r="R1510" s="23">
        <v>84.0</v>
      </c>
      <c r="S1510" s="23">
        <v>29724.0</v>
      </c>
      <c r="T1510" s="23">
        <v>0.0</v>
      </c>
      <c r="U1510" s="23">
        <v>1363.0</v>
      </c>
      <c r="V1510" s="10" t="s">
        <v>36</v>
      </c>
      <c r="W1510" s="5"/>
      <c r="X1510" s="27">
        <f t="shared" si="3"/>
        <v>982</v>
      </c>
      <c r="Y1510" s="28">
        <f t="shared" si="4"/>
        <v>0.2647453704</v>
      </c>
      <c r="Z1510" s="27" t="str">
        <f t="shared" si="5"/>
        <v/>
      </c>
    </row>
    <row r="1511">
      <c r="A1511" s="23">
        <v>1508.0</v>
      </c>
      <c r="B1511" s="10" t="s">
        <v>2184</v>
      </c>
      <c r="C1511" s="18">
        <v>41428.6415625</v>
      </c>
      <c r="D1511" s="18">
        <v>43661.65002314815</v>
      </c>
      <c r="E1511" s="10" t="s">
        <v>39</v>
      </c>
      <c r="F1511" s="23">
        <v>610.0</v>
      </c>
      <c r="G1511" s="23">
        <v>1315.0</v>
      </c>
      <c r="H1511" s="23">
        <v>31.0</v>
      </c>
      <c r="I1511" s="23">
        <v>1360.0</v>
      </c>
      <c r="J1511" s="23">
        <v>127.0</v>
      </c>
      <c r="K1511" s="23">
        <v>1496.0</v>
      </c>
      <c r="L1511" s="23">
        <v>73162.0</v>
      </c>
      <c r="M1511" s="23">
        <v>0.0</v>
      </c>
      <c r="N1511" s="23">
        <v>1182.0</v>
      </c>
      <c r="O1511" s="23">
        <v>52.0</v>
      </c>
      <c r="P1511" s="23">
        <v>126.0</v>
      </c>
      <c r="Q1511" s="23">
        <v>7.0</v>
      </c>
      <c r="R1511" s="23">
        <v>153.0</v>
      </c>
      <c r="S1511" s="23">
        <v>73162.0</v>
      </c>
      <c r="T1511" s="23">
        <v>0.0</v>
      </c>
      <c r="U1511" s="23">
        <v>1509.0</v>
      </c>
      <c r="V1511" s="23">
        <v>14.0</v>
      </c>
      <c r="W1511" s="5"/>
      <c r="X1511" s="27">
        <f t="shared" si="3"/>
        <v>2983</v>
      </c>
      <c r="Y1511" s="28">
        <f t="shared" si="4"/>
        <v>0.1483333333</v>
      </c>
      <c r="Z1511" s="27" t="str">
        <f t="shared" si="5"/>
        <v/>
      </c>
    </row>
    <row r="1512">
      <c r="A1512" s="23">
        <v>1509.0</v>
      </c>
      <c r="B1512" s="10" t="s">
        <v>2185</v>
      </c>
      <c r="C1512" s="18">
        <v>43484.53320601852</v>
      </c>
      <c r="D1512" s="18">
        <v>43661.62130787037</v>
      </c>
      <c r="E1512" s="10" t="s">
        <v>35</v>
      </c>
      <c r="F1512" s="23">
        <v>4.0</v>
      </c>
      <c r="G1512" s="23">
        <v>1315.0</v>
      </c>
      <c r="H1512" s="23">
        <v>64.0</v>
      </c>
      <c r="I1512" s="23">
        <v>89.0</v>
      </c>
      <c r="J1512" s="23">
        <v>12.0</v>
      </c>
      <c r="K1512" s="23">
        <v>77.0</v>
      </c>
      <c r="L1512" s="23">
        <v>7332.0</v>
      </c>
      <c r="M1512" s="23">
        <v>0.0</v>
      </c>
      <c r="N1512" s="23">
        <v>866.0</v>
      </c>
      <c r="O1512" s="23">
        <v>269.0</v>
      </c>
      <c r="P1512" s="23">
        <v>1.0</v>
      </c>
      <c r="Q1512" s="23">
        <v>0.0</v>
      </c>
      <c r="R1512" s="23">
        <v>1.0</v>
      </c>
      <c r="S1512" s="23">
        <v>7332.0</v>
      </c>
      <c r="T1512" s="23">
        <v>0.0</v>
      </c>
      <c r="U1512" s="23">
        <v>1429.0</v>
      </c>
      <c r="V1512" s="23">
        <v>15.0</v>
      </c>
      <c r="W1512" s="5"/>
      <c r="X1512" s="27">
        <f t="shared" si="3"/>
        <v>178</v>
      </c>
      <c r="Y1512" s="28">
        <f t="shared" si="4"/>
        <v>0.1770486111</v>
      </c>
      <c r="Z1512" s="27" t="str">
        <f t="shared" si="5"/>
        <v/>
      </c>
    </row>
    <row r="1513">
      <c r="A1513" s="23">
        <v>1510.0</v>
      </c>
      <c r="B1513" s="10" t="s">
        <v>2186</v>
      </c>
      <c r="C1513" s="18">
        <v>42887.55571759259</v>
      </c>
      <c r="D1513" s="18">
        <v>43661.73721064815</v>
      </c>
      <c r="E1513" s="10" t="s">
        <v>39</v>
      </c>
      <c r="F1513" s="23">
        <v>2.0</v>
      </c>
      <c r="G1513" s="23">
        <v>1315.0</v>
      </c>
      <c r="H1513" s="23">
        <v>84.0</v>
      </c>
      <c r="I1513" s="23">
        <v>210.0</v>
      </c>
      <c r="J1513" s="23">
        <v>11.0</v>
      </c>
      <c r="K1513" s="23">
        <v>257.0</v>
      </c>
      <c r="L1513" s="23">
        <v>9756.0</v>
      </c>
      <c r="M1513" s="23">
        <v>0.0</v>
      </c>
      <c r="N1513" s="23">
        <v>1199.0</v>
      </c>
      <c r="O1513" s="23">
        <v>108.0</v>
      </c>
      <c r="P1513" s="23">
        <v>7.0</v>
      </c>
      <c r="Q1513" s="23">
        <v>2.0</v>
      </c>
      <c r="R1513" s="23">
        <v>8.0</v>
      </c>
      <c r="S1513" s="23">
        <v>9756.0</v>
      </c>
      <c r="T1513" s="23">
        <v>0.0</v>
      </c>
      <c r="U1513" s="23">
        <v>1424.0</v>
      </c>
      <c r="V1513" s="10" t="s">
        <v>36</v>
      </c>
      <c r="W1513" s="5"/>
      <c r="X1513" s="27">
        <f t="shared" si="3"/>
        <v>478</v>
      </c>
      <c r="Y1513" s="28">
        <f t="shared" si="4"/>
        <v>0.06114583333</v>
      </c>
      <c r="Z1513" s="27" t="str">
        <f t="shared" si="5"/>
        <v/>
      </c>
    </row>
    <row r="1514">
      <c r="A1514" s="23">
        <v>1511.0</v>
      </c>
      <c r="B1514" s="10" t="s">
        <v>2187</v>
      </c>
      <c r="C1514" s="18">
        <v>43148.57278935185</v>
      </c>
      <c r="D1514" s="18">
        <v>43661.68284722222</v>
      </c>
      <c r="E1514" s="10" t="s">
        <v>39</v>
      </c>
      <c r="F1514" s="23">
        <v>18.0</v>
      </c>
      <c r="G1514" s="23">
        <v>1315.0</v>
      </c>
      <c r="H1514" s="23">
        <v>47.0</v>
      </c>
      <c r="I1514" s="23">
        <v>416.0</v>
      </c>
      <c r="J1514" s="23">
        <v>23.0</v>
      </c>
      <c r="K1514" s="23">
        <v>304.0</v>
      </c>
      <c r="L1514" s="23">
        <v>11829.0</v>
      </c>
      <c r="M1514" s="23">
        <v>0.0</v>
      </c>
      <c r="N1514" s="23">
        <v>1148.0</v>
      </c>
      <c r="O1514" s="23">
        <v>91.0</v>
      </c>
      <c r="P1514" s="23">
        <v>22.0</v>
      </c>
      <c r="Q1514" s="23">
        <v>1.0</v>
      </c>
      <c r="R1514" s="23">
        <v>26.0</v>
      </c>
      <c r="S1514" s="23">
        <v>11829.0</v>
      </c>
      <c r="T1514" s="23">
        <v>0.0</v>
      </c>
      <c r="U1514" s="23">
        <v>1271.0</v>
      </c>
      <c r="V1514" s="23">
        <v>19.0</v>
      </c>
      <c r="W1514" s="5"/>
      <c r="X1514" s="27">
        <f t="shared" si="3"/>
        <v>743</v>
      </c>
      <c r="Y1514" s="28">
        <f t="shared" si="4"/>
        <v>0.1155092593</v>
      </c>
      <c r="Z1514" s="27" t="str">
        <f t="shared" si="5"/>
        <v/>
      </c>
    </row>
    <row r="1515">
      <c r="A1515" s="23">
        <v>1512.0</v>
      </c>
      <c r="B1515" s="10" t="s">
        <v>2188</v>
      </c>
      <c r="C1515" s="18">
        <v>42379.54725694445</v>
      </c>
      <c r="D1515" s="18">
        <v>43661.364016203705</v>
      </c>
      <c r="E1515" s="10" t="s">
        <v>39</v>
      </c>
      <c r="F1515" s="23">
        <v>11.0</v>
      </c>
      <c r="G1515" s="23">
        <v>1314.0</v>
      </c>
      <c r="H1515" s="23">
        <v>61.0</v>
      </c>
      <c r="I1515" s="23">
        <v>322.0</v>
      </c>
      <c r="J1515" s="23">
        <v>20.0</v>
      </c>
      <c r="K1515" s="23">
        <v>373.0</v>
      </c>
      <c r="L1515" s="23">
        <v>35254.0</v>
      </c>
      <c r="M1515" s="23">
        <v>15.63</v>
      </c>
      <c r="N1515" s="23">
        <v>1159.0</v>
      </c>
      <c r="O1515" s="23">
        <v>113.0</v>
      </c>
      <c r="P1515" s="23">
        <v>28.0</v>
      </c>
      <c r="Q1515" s="23">
        <v>1.0</v>
      </c>
      <c r="R1515" s="23">
        <v>30.0</v>
      </c>
      <c r="S1515" s="23">
        <v>35254.0</v>
      </c>
      <c r="T1515" s="23">
        <v>15.63</v>
      </c>
      <c r="U1515" s="23">
        <v>1662.0</v>
      </c>
      <c r="V1515" s="23">
        <v>11.0</v>
      </c>
      <c r="W1515" s="5"/>
      <c r="X1515" s="27">
        <f t="shared" si="3"/>
        <v>715</v>
      </c>
      <c r="Y1515" s="28">
        <f t="shared" si="4"/>
        <v>0.4343402778</v>
      </c>
      <c r="Z1515" s="27" t="str">
        <f t="shared" si="5"/>
        <v/>
      </c>
    </row>
    <row r="1516">
      <c r="A1516" s="23">
        <v>1513.0</v>
      </c>
      <c r="B1516" s="10" t="s">
        <v>2189</v>
      </c>
      <c r="C1516" s="18">
        <v>42798.39270833333</v>
      </c>
      <c r="D1516" s="18">
        <v>43661.71298611111</v>
      </c>
      <c r="E1516" s="10" t="s">
        <v>35</v>
      </c>
      <c r="F1516" s="23">
        <v>25.0</v>
      </c>
      <c r="G1516" s="23">
        <v>1314.0</v>
      </c>
      <c r="H1516" s="23">
        <v>39.0</v>
      </c>
      <c r="I1516" s="23">
        <v>3418.0</v>
      </c>
      <c r="J1516" s="23">
        <v>272.0</v>
      </c>
      <c r="K1516" s="23">
        <v>4764.0</v>
      </c>
      <c r="L1516" s="23">
        <v>11528.0</v>
      </c>
      <c r="M1516" s="23">
        <v>0.0</v>
      </c>
      <c r="N1516" s="23">
        <v>914.0</v>
      </c>
      <c r="O1516" s="23">
        <v>104.0</v>
      </c>
      <c r="P1516" s="23">
        <v>44.0</v>
      </c>
      <c r="Q1516" s="23">
        <v>5.0</v>
      </c>
      <c r="R1516" s="23">
        <v>94.0</v>
      </c>
      <c r="S1516" s="23">
        <v>11528.0</v>
      </c>
      <c r="T1516" s="23">
        <v>0.0</v>
      </c>
      <c r="U1516" s="23">
        <v>1749.0</v>
      </c>
      <c r="V1516" s="23">
        <v>17.0</v>
      </c>
      <c r="W1516" s="5"/>
      <c r="X1516" s="27">
        <f t="shared" si="3"/>
        <v>8454</v>
      </c>
      <c r="Y1516" s="28">
        <f t="shared" si="4"/>
        <v>0.08537037037</v>
      </c>
      <c r="Z1516" s="27" t="str">
        <f t="shared" si="5"/>
        <v/>
      </c>
    </row>
    <row r="1517">
      <c r="A1517" s="23">
        <v>1514.0</v>
      </c>
      <c r="B1517" s="10" t="s">
        <v>2190</v>
      </c>
      <c r="C1517" s="18">
        <v>40205.36027777778</v>
      </c>
      <c r="D1517" s="18">
        <v>43317.85400462963</v>
      </c>
      <c r="E1517" s="10" t="s">
        <v>39</v>
      </c>
      <c r="F1517" s="23">
        <v>0.0</v>
      </c>
      <c r="G1517" s="23">
        <v>1314.0</v>
      </c>
      <c r="H1517" s="23">
        <v>97.0</v>
      </c>
      <c r="I1517" s="23">
        <v>21.0</v>
      </c>
      <c r="J1517" s="23">
        <v>2.0</v>
      </c>
      <c r="K1517" s="23">
        <v>25.0</v>
      </c>
      <c r="L1517" s="23">
        <v>6103.0</v>
      </c>
      <c r="M1517" s="23">
        <v>0.0</v>
      </c>
      <c r="N1517" s="23">
        <v>1152.0</v>
      </c>
      <c r="O1517" s="23">
        <v>98.0</v>
      </c>
      <c r="P1517" s="23">
        <v>6.0</v>
      </c>
      <c r="Q1517" s="23">
        <v>0.0</v>
      </c>
      <c r="R1517" s="23">
        <v>13.0</v>
      </c>
      <c r="S1517" s="23">
        <v>6103.0</v>
      </c>
      <c r="T1517" s="23">
        <v>0.0</v>
      </c>
      <c r="U1517" s="23">
        <v>1056.0</v>
      </c>
      <c r="V1517" s="10" t="s">
        <v>36</v>
      </c>
      <c r="W1517" s="5"/>
      <c r="X1517" s="27">
        <f t="shared" si="3"/>
        <v>48</v>
      </c>
      <c r="Y1517" s="28">
        <f t="shared" si="4"/>
        <v>343.9443519</v>
      </c>
      <c r="Z1517" s="27" t="str">
        <f t="shared" si="5"/>
        <v/>
      </c>
    </row>
    <row r="1518">
      <c r="A1518" s="23">
        <v>1515.0</v>
      </c>
      <c r="B1518" s="10" t="s">
        <v>2191</v>
      </c>
      <c r="C1518" s="18">
        <v>40805.285891203705</v>
      </c>
      <c r="D1518" s="18">
        <v>43661.630578703705</v>
      </c>
      <c r="E1518" s="10" t="s">
        <v>39</v>
      </c>
      <c r="F1518" s="23">
        <v>2.0</v>
      </c>
      <c r="G1518" s="23">
        <v>1314.0</v>
      </c>
      <c r="H1518" s="23">
        <v>89.0</v>
      </c>
      <c r="I1518" s="23">
        <v>105.0</v>
      </c>
      <c r="J1518" s="23">
        <v>5.0</v>
      </c>
      <c r="K1518" s="23">
        <v>111.0</v>
      </c>
      <c r="L1518" s="23">
        <v>32087.0</v>
      </c>
      <c r="M1518" s="23">
        <v>0.0</v>
      </c>
      <c r="N1518" s="10" t="s">
        <v>36</v>
      </c>
      <c r="O1518" s="10" t="s">
        <v>36</v>
      </c>
      <c r="P1518" s="23">
        <v>0.0</v>
      </c>
      <c r="Q1518" s="23">
        <v>0.0</v>
      </c>
      <c r="R1518" s="23">
        <v>0.0</v>
      </c>
      <c r="S1518" s="10" t="s">
        <v>36</v>
      </c>
      <c r="T1518" s="10" t="s">
        <v>36</v>
      </c>
      <c r="U1518" s="23">
        <v>1336.0</v>
      </c>
      <c r="V1518" s="23">
        <v>17.0</v>
      </c>
      <c r="W1518" s="5"/>
      <c r="X1518" s="27">
        <f t="shared" si="3"/>
        <v>221</v>
      </c>
      <c r="Y1518" s="28">
        <f t="shared" si="4"/>
        <v>0.1677777778</v>
      </c>
      <c r="Z1518" s="27" t="str">
        <f t="shared" si="5"/>
        <v/>
      </c>
    </row>
    <row r="1519">
      <c r="A1519" s="23">
        <v>1516.0</v>
      </c>
      <c r="B1519" s="10" t="s">
        <v>2192</v>
      </c>
      <c r="C1519" s="18">
        <v>42482.504224537035</v>
      </c>
      <c r="D1519" s="18">
        <v>43659.464467592596</v>
      </c>
      <c r="E1519" s="10" t="s">
        <v>39</v>
      </c>
      <c r="F1519" s="23">
        <v>0.0</v>
      </c>
      <c r="G1519" s="23">
        <v>1314.0</v>
      </c>
      <c r="H1519" s="23">
        <v>111.0</v>
      </c>
      <c r="I1519" s="23">
        <v>81.0</v>
      </c>
      <c r="J1519" s="23">
        <v>6.0</v>
      </c>
      <c r="K1519" s="23">
        <v>48.0</v>
      </c>
      <c r="L1519" s="23">
        <v>42694.0</v>
      </c>
      <c r="M1519" s="23">
        <v>0.0</v>
      </c>
      <c r="N1519" s="23">
        <v>1382.0</v>
      </c>
      <c r="O1519" s="23">
        <v>260.0</v>
      </c>
      <c r="P1519" s="23">
        <v>1.0</v>
      </c>
      <c r="Q1519" s="23">
        <v>0.0</v>
      </c>
      <c r="R1519" s="23">
        <v>0.0</v>
      </c>
      <c r="S1519" s="23">
        <v>42694.0</v>
      </c>
      <c r="T1519" s="23">
        <v>0.0</v>
      </c>
      <c r="U1519" s="23">
        <v>1314.0</v>
      </c>
      <c r="V1519" s="10" t="s">
        <v>36</v>
      </c>
      <c r="W1519" s="5"/>
      <c r="X1519" s="27">
        <f t="shared" si="3"/>
        <v>135</v>
      </c>
      <c r="Y1519" s="28">
        <f t="shared" si="4"/>
        <v>2.333888889</v>
      </c>
      <c r="Z1519" s="27" t="str">
        <f t="shared" si="5"/>
        <v/>
      </c>
    </row>
    <row r="1520">
      <c r="A1520" s="23">
        <v>1517.0</v>
      </c>
      <c r="B1520" s="10" t="s">
        <v>484</v>
      </c>
      <c r="C1520" s="18">
        <v>42303.84537037037</v>
      </c>
      <c r="D1520" s="18">
        <v>43661.5803125</v>
      </c>
      <c r="E1520" s="10" t="s">
        <v>35</v>
      </c>
      <c r="F1520" s="23">
        <v>18.0</v>
      </c>
      <c r="G1520" s="23">
        <v>1313.0</v>
      </c>
      <c r="H1520" s="23">
        <v>59.0</v>
      </c>
      <c r="I1520" s="23">
        <v>240.0</v>
      </c>
      <c r="J1520" s="23">
        <v>18.0</v>
      </c>
      <c r="K1520" s="23">
        <v>200.0</v>
      </c>
      <c r="L1520" s="23">
        <v>27327.0</v>
      </c>
      <c r="M1520" s="23">
        <v>11.76</v>
      </c>
      <c r="N1520" s="23">
        <v>1099.0</v>
      </c>
      <c r="O1520" s="23">
        <v>285.0</v>
      </c>
      <c r="P1520" s="23">
        <v>2.0</v>
      </c>
      <c r="Q1520" s="23">
        <v>0.0</v>
      </c>
      <c r="R1520" s="23">
        <v>0.0</v>
      </c>
      <c r="S1520" s="23">
        <v>27327.0</v>
      </c>
      <c r="T1520" s="23">
        <v>11.76</v>
      </c>
      <c r="U1520" s="23">
        <v>1464.0</v>
      </c>
      <c r="V1520" s="23">
        <v>16.0</v>
      </c>
      <c r="W1520" s="5"/>
      <c r="X1520" s="27">
        <f t="shared" si="3"/>
        <v>458</v>
      </c>
      <c r="Y1520" s="28">
        <f t="shared" si="4"/>
        <v>0.2180439815</v>
      </c>
      <c r="Z1520" s="27" t="str">
        <f t="shared" si="5"/>
        <v>SI</v>
      </c>
    </row>
    <row r="1521">
      <c r="A1521" s="23">
        <v>1518.0</v>
      </c>
      <c r="B1521" s="10" t="s">
        <v>2193</v>
      </c>
      <c r="C1521" s="18">
        <v>42586.761145833334</v>
      </c>
      <c r="D1521" s="18">
        <v>43631.56563657407</v>
      </c>
      <c r="E1521" s="10" t="s">
        <v>39</v>
      </c>
      <c r="F1521" s="23">
        <v>0.0</v>
      </c>
      <c r="G1521" s="23">
        <v>1312.0</v>
      </c>
      <c r="H1521" s="23">
        <v>99.0</v>
      </c>
      <c r="I1521" s="23">
        <v>148.0</v>
      </c>
      <c r="J1521" s="23">
        <v>8.0</v>
      </c>
      <c r="K1521" s="23">
        <v>89.0</v>
      </c>
      <c r="L1521" s="23">
        <v>8818.0</v>
      </c>
      <c r="M1521" s="23">
        <v>0.0</v>
      </c>
      <c r="N1521" s="23">
        <v>1381.0</v>
      </c>
      <c r="O1521" s="23">
        <v>259.0</v>
      </c>
      <c r="P1521" s="23">
        <v>1.0</v>
      </c>
      <c r="Q1521" s="23">
        <v>0.0</v>
      </c>
      <c r="R1521" s="23">
        <v>0.0</v>
      </c>
      <c r="S1521" s="23">
        <v>8818.0</v>
      </c>
      <c r="T1521" s="23">
        <v>0.0</v>
      </c>
      <c r="U1521" s="23">
        <v>1489.0</v>
      </c>
      <c r="V1521" s="10" t="s">
        <v>36</v>
      </c>
      <c r="W1521" s="5"/>
      <c r="X1521" s="27">
        <f t="shared" si="3"/>
        <v>245</v>
      </c>
      <c r="Y1521" s="28">
        <f t="shared" si="4"/>
        <v>30.23271991</v>
      </c>
      <c r="Z1521" s="27" t="str">
        <f t="shared" si="5"/>
        <v/>
      </c>
    </row>
    <row r="1522">
      <c r="A1522" s="23">
        <v>1519.0</v>
      </c>
      <c r="B1522" s="10" t="s">
        <v>2194</v>
      </c>
      <c r="C1522" s="18">
        <v>42813.24408564815</v>
      </c>
      <c r="D1522" s="18">
        <v>43420.873564814814</v>
      </c>
      <c r="E1522" s="10" t="s">
        <v>39</v>
      </c>
      <c r="F1522" s="23">
        <v>0.0</v>
      </c>
      <c r="G1522" s="23">
        <v>1312.0</v>
      </c>
      <c r="H1522" s="23">
        <v>57.0</v>
      </c>
      <c r="I1522" s="23">
        <v>113.0</v>
      </c>
      <c r="J1522" s="23">
        <v>2.0</v>
      </c>
      <c r="K1522" s="23">
        <v>77.0</v>
      </c>
      <c r="L1522" s="23">
        <v>12257.0</v>
      </c>
      <c r="M1522" s="23">
        <v>0.0</v>
      </c>
      <c r="N1522" s="23">
        <v>626.0</v>
      </c>
      <c r="O1522" s="23">
        <v>268.0</v>
      </c>
      <c r="P1522" s="23">
        <v>0.0</v>
      </c>
      <c r="Q1522" s="23">
        <v>0.0</v>
      </c>
      <c r="R1522" s="23">
        <v>2.0</v>
      </c>
      <c r="S1522" s="23">
        <v>12257.0</v>
      </c>
      <c r="T1522" s="23">
        <v>0.0</v>
      </c>
      <c r="U1522" s="23">
        <v>892.0</v>
      </c>
      <c r="V1522" s="10" t="s">
        <v>36</v>
      </c>
      <c r="W1522" s="5"/>
      <c r="X1522" s="27">
        <f t="shared" si="3"/>
        <v>192</v>
      </c>
      <c r="Y1522" s="28">
        <f t="shared" si="4"/>
        <v>240.9247917</v>
      </c>
      <c r="Z1522" s="27" t="str">
        <f t="shared" si="5"/>
        <v/>
      </c>
    </row>
    <row r="1523">
      <c r="A1523" s="23">
        <v>1520.0</v>
      </c>
      <c r="B1523" s="10" t="s">
        <v>2195</v>
      </c>
      <c r="C1523" s="18">
        <v>42851.59490740741</v>
      </c>
      <c r="D1523" s="18">
        <v>43661.70711805556</v>
      </c>
      <c r="E1523" s="10" t="s">
        <v>39</v>
      </c>
      <c r="F1523" s="23">
        <v>2.0</v>
      </c>
      <c r="G1523" s="23">
        <v>1311.0</v>
      </c>
      <c r="H1523" s="23">
        <v>90.0</v>
      </c>
      <c r="I1523" s="23">
        <v>81.0</v>
      </c>
      <c r="J1523" s="23">
        <v>11.0</v>
      </c>
      <c r="K1523" s="23">
        <v>86.0</v>
      </c>
      <c r="L1523" s="23">
        <v>6212.0</v>
      </c>
      <c r="M1523" s="23">
        <v>0.0</v>
      </c>
      <c r="N1523" s="10" t="s">
        <v>36</v>
      </c>
      <c r="O1523" s="10" t="s">
        <v>36</v>
      </c>
      <c r="P1523" s="23">
        <v>0.0</v>
      </c>
      <c r="Q1523" s="23">
        <v>0.0</v>
      </c>
      <c r="R1523" s="23">
        <v>0.0</v>
      </c>
      <c r="S1523" s="10" t="s">
        <v>36</v>
      </c>
      <c r="T1523" s="10" t="s">
        <v>36</v>
      </c>
      <c r="U1523" s="23">
        <v>1152.0</v>
      </c>
      <c r="V1523" s="10" t="s">
        <v>36</v>
      </c>
      <c r="W1523" s="5"/>
      <c r="X1523" s="27">
        <f t="shared" si="3"/>
        <v>178</v>
      </c>
      <c r="Y1523" s="28">
        <f t="shared" si="4"/>
        <v>0.09123842592</v>
      </c>
      <c r="Z1523" s="27" t="str">
        <f t="shared" si="5"/>
        <v/>
      </c>
    </row>
    <row r="1524">
      <c r="A1524" s="23">
        <v>1521.0</v>
      </c>
      <c r="B1524" s="10" t="s">
        <v>2196</v>
      </c>
      <c r="C1524" s="18">
        <v>42221.44495370371</v>
      </c>
      <c r="D1524" s="18">
        <v>43661.726689814815</v>
      </c>
      <c r="E1524" s="10" t="s">
        <v>35</v>
      </c>
      <c r="F1524" s="23">
        <v>17.0</v>
      </c>
      <c r="G1524" s="23">
        <v>1310.0</v>
      </c>
      <c r="H1524" s="23">
        <v>49.0</v>
      </c>
      <c r="I1524" s="23">
        <v>818.0</v>
      </c>
      <c r="J1524" s="23">
        <v>38.0</v>
      </c>
      <c r="K1524" s="23">
        <v>458.0</v>
      </c>
      <c r="L1524" s="23">
        <v>6721.0</v>
      </c>
      <c r="M1524" s="23">
        <v>0.0</v>
      </c>
      <c r="N1524" s="23">
        <v>1138.0</v>
      </c>
      <c r="O1524" s="23">
        <v>152.0</v>
      </c>
      <c r="P1524" s="23">
        <v>9.0</v>
      </c>
      <c r="Q1524" s="23">
        <v>0.0</v>
      </c>
      <c r="R1524" s="23">
        <v>6.0</v>
      </c>
      <c r="S1524" s="23">
        <v>6721.0</v>
      </c>
      <c r="T1524" s="23">
        <v>0.0</v>
      </c>
      <c r="U1524" s="23">
        <v>1654.0</v>
      </c>
      <c r="V1524" s="23">
        <v>20.0</v>
      </c>
      <c r="W1524" s="5"/>
      <c r="X1524" s="27">
        <f t="shared" si="3"/>
        <v>1314</v>
      </c>
      <c r="Y1524" s="28">
        <f t="shared" si="4"/>
        <v>0.07166666666</v>
      </c>
      <c r="Z1524" s="27" t="str">
        <f t="shared" si="5"/>
        <v/>
      </c>
    </row>
    <row r="1525">
      <c r="A1525" s="23">
        <v>1522.0</v>
      </c>
      <c r="B1525" s="10" t="s">
        <v>2197</v>
      </c>
      <c r="C1525" s="18">
        <v>42789.67366898148</v>
      </c>
      <c r="D1525" s="18">
        <v>43660.79298611111</v>
      </c>
      <c r="E1525" s="10" t="s">
        <v>35</v>
      </c>
      <c r="F1525" s="23">
        <v>0.0</v>
      </c>
      <c r="G1525" s="23">
        <v>1310.0</v>
      </c>
      <c r="H1525" s="23">
        <v>200.0</v>
      </c>
      <c r="I1525" s="23">
        <v>9.0</v>
      </c>
      <c r="J1525" s="23">
        <v>0.0</v>
      </c>
      <c r="K1525" s="23">
        <v>5.0</v>
      </c>
      <c r="L1525" s="23">
        <v>50054.0</v>
      </c>
      <c r="M1525" s="23">
        <v>0.0</v>
      </c>
      <c r="N1525" s="10" t="s">
        <v>36</v>
      </c>
      <c r="O1525" s="10" t="s">
        <v>36</v>
      </c>
      <c r="P1525" s="23">
        <v>0.0</v>
      </c>
      <c r="Q1525" s="23">
        <v>0.0</v>
      </c>
      <c r="R1525" s="23">
        <v>0.0</v>
      </c>
      <c r="S1525" s="10" t="s">
        <v>36</v>
      </c>
      <c r="T1525" s="10" t="s">
        <v>36</v>
      </c>
      <c r="U1525" s="23">
        <v>1329.0</v>
      </c>
      <c r="V1525" s="10" t="s">
        <v>36</v>
      </c>
      <c r="W1525" s="5"/>
      <c r="X1525" s="27">
        <f t="shared" si="3"/>
        <v>14</v>
      </c>
      <c r="Y1525" s="28">
        <f t="shared" si="4"/>
        <v>1.00537037</v>
      </c>
      <c r="Z1525" s="27" t="str">
        <f t="shared" si="5"/>
        <v/>
      </c>
    </row>
    <row r="1526">
      <c r="A1526" s="23">
        <v>1523.0</v>
      </c>
      <c r="B1526" s="10" t="s">
        <v>2198</v>
      </c>
      <c r="C1526" s="18">
        <v>43210.23092592593</v>
      </c>
      <c r="D1526" s="18">
        <v>43661.58320601852</v>
      </c>
      <c r="E1526" s="10" t="s">
        <v>39</v>
      </c>
      <c r="F1526" s="23">
        <v>0.0</v>
      </c>
      <c r="G1526" s="23">
        <v>1310.0</v>
      </c>
      <c r="H1526" s="23">
        <v>66.0</v>
      </c>
      <c r="I1526" s="23">
        <v>58.0</v>
      </c>
      <c r="J1526" s="23">
        <v>12.0</v>
      </c>
      <c r="K1526" s="23">
        <v>91.0</v>
      </c>
      <c r="L1526" s="23">
        <v>7947.0</v>
      </c>
      <c r="M1526" s="23">
        <v>0.0</v>
      </c>
      <c r="N1526" s="23">
        <v>1220.0</v>
      </c>
      <c r="O1526" s="23">
        <v>91.0</v>
      </c>
      <c r="P1526" s="23">
        <v>9.0</v>
      </c>
      <c r="Q1526" s="23">
        <v>0.0</v>
      </c>
      <c r="R1526" s="23">
        <v>11.0</v>
      </c>
      <c r="S1526" s="23">
        <v>7947.0</v>
      </c>
      <c r="T1526" s="23">
        <v>0.0</v>
      </c>
      <c r="U1526" s="23">
        <v>1179.0</v>
      </c>
      <c r="V1526" s="23">
        <v>17.0</v>
      </c>
      <c r="W1526" s="5"/>
      <c r="X1526" s="27">
        <f t="shared" si="3"/>
        <v>161</v>
      </c>
      <c r="Y1526" s="28">
        <f t="shared" si="4"/>
        <v>0.215150463</v>
      </c>
      <c r="Z1526" s="27" t="str">
        <f t="shared" si="5"/>
        <v/>
      </c>
    </row>
    <row r="1527">
      <c r="A1527" s="23">
        <v>1524.0</v>
      </c>
      <c r="B1527" s="10" t="s">
        <v>2199</v>
      </c>
      <c r="C1527" s="18">
        <v>42579.10858796296</v>
      </c>
      <c r="D1527" s="18">
        <v>43661.57189814815</v>
      </c>
      <c r="E1527" s="10" t="s">
        <v>39</v>
      </c>
      <c r="F1527" s="23">
        <v>0.0</v>
      </c>
      <c r="G1527" s="23">
        <v>1309.0</v>
      </c>
      <c r="H1527" s="23">
        <v>212.0</v>
      </c>
      <c r="I1527" s="23">
        <v>1.0</v>
      </c>
      <c r="J1527" s="23">
        <v>0.0</v>
      </c>
      <c r="K1527" s="23">
        <v>1.0</v>
      </c>
      <c r="L1527" s="23">
        <v>46671.0</v>
      </c>
      <c r="M1527" s="23">
        <v>0.0</v>
      </c>
      <c r="N1527" s="10" t="s">
        <v>36</v>
      </c>
      <c r="O1527" s="10" t="s">
        <v>36</v>
      </c>
      <c r="P1527" s="23">
        <v>0.0</v>
      </c>
      <c r="Q1527" s="23">
        <v>0.0</v>
      </c>
      <c r="R1527" s="23">
        <v>0.0</v>
      </c>
      <c r="S1527" s="10" t="s">
        <v>36</v>
      </c>
      <c r="T1527" s="10" t="s">
        <v>36</v>
      </c>
      <c r="U1527" s="23">
        <v>1880.0</v>
      </c>
      <c r="V1527" s="23">
        <v>19.0</v>
      </c>
      <c r="W1527" s="5"/>
      <c r="X1527" s="27">
        <f t="shared" si="3"/>
        <v>2</v>
      </c>
      <c r="Y1527" s="28">
        <f t="shared" si="4"/>
        <v>0.2264583333</v>
      </c>
      <c r="Z1527" s="27" t="str">
        <f t="shared" si="5"/>
        <v/>
      </c>
    </row>
    <row r="1528">
      <c r="A1528" s="23">
        <v>1525.0</v>
      </c>
      <c r="B1528" s="10" t="s">
        <v>2200</v>
      </c>
      <c r="C1528" s="18">
        <v>43392.28706018518</v>
      </c>
      <c r="D1528" s="18">
        <v>43661.71212962963</v>
      </c>
      <c r="E1528" s="10" t="s">
        <v>39</v>
      </c>
      <c r="F1528" s="23">
        <v>11.0</v>
      </c>
      <c r="G1528" s="23">
        <v>1308.0</v>
      </c>
      <c r="H1528" s="23">
        <v>56.0</v>
      </c>
      <c r="I1528" s="23">
        <v>151.0</v>
      </c>
      <c r="J1528" s="23">
        <v>13.0</v>
      </c>
      <c r="K1528" s="23">
        <v>160.0</v>
      </c>
      <c r="L1528" s="23">
        <v>15668.0</v>
      </c>
      <c r="M1528" s="23">
        <v>0.0</v>
      </c>
      <c r="N1528" s="10" t="s">
        <v>36</v>
      </c>
      <c r="O1528" s="10" t="s">
        <v>36</v>
      </c>
      <c r="P1528" s="23">
        <v>0.0</v>
      </c>
      <c r="Q1528" s="23">
        <v>0.0</v>
      </c>
      <c r="R1528" s="23">
        <v>0.0</v>
      </c>
      <c r="S1528" s="10" t="s">
        <v>36</v>
      </c>
      <c r="T1528" s="10" t="s">
        <v>36</v>
      </c>
      <c r="U1528" s="23">
        <v>1041.0</v>
      </c>
      <c r="V1528" s="23">
        <v>16.0</v>
      </c>
      <c r="W1528" s="5"/>
      <c r="X1528" s="27">
        <f t="shared" si="3"/>
        <v>324</v>
      </c>
      <c r="Y1528" s="28">
        <f t="shared" si="4"/>
        <v>0.08622685185</v>
      </c>
      <c r="Z1528" s="27" t="str">
        <f t="shared" si="5"/>
        <v/>
      </c>
    </row>
    <row r="1529">
      <c r="A1529" s="23">
        <v>1526.0</v>
      </c>
      <c r="B1529" s="10" t="s">
        <v>2201</v>
      </c>
      <c r="C1529" s="18">
        <v>43542.71219907407</v>
      </c>
      <c r="D1529" s="18">
        <v>43661.424166666664</v>
      </c>
      <c r="E1529" s="10" t="s">
        <v>39</v>
      </c>
      <c r="F1529" s="23">
        <v>2.0</v>
      </c>
      <c r="G1529" s="23">
        <v>1306.0</v>
      </c>
      <c r="H1529" s="23">
        <v>105.0</v>
      </c>
      <c r="I1529" s="23">
        <v>11.0</v>
      </c>
      <c r="J1529" s="23">
        <v>1.0</v>
      </c>
      <c r="K1529" s="23">
        <v>13.0</v>
      </c>
      <c r="L1529" s="23">
        <v>24981.0</v>
      </c>
      <c r="M1529" s="23">
        <v>36.36</v>
      </c>
      <c r="N1529" s="23">
        <v>1076.0</v>
      </c>
      <c r="O1529" s="23">
        <v>200.0</v>
      </c>
      <c r="P1529" s="23">
        <v>2.0</v>
      </c>
      <c r="Q1529" s="23">
        <v>0.0</v>
      </c>
      <c r="R1529" s="23">
        <v>2.0</v>
      </c>
      <c r="S1529" s="23">
        <v>24981.0</v>
      </c>
      <c r="T1529" s="23">
        <v>36.36</v>
      </c>
      <c r="U1529" s="23">
        <v>1933.0</v>
      </c>
      <c r="V1529" s="23">
        <v>24.0</v>
      </c>
      <c r="W1529" s="5"/>
      <c r="X1529" s="27">
        <f t="shared" si="3"/>
        <v>25</v>
      </c>
      <c r="Y1529" s="28">
        <f t="shared" si="4"/>
        <v>0.3741898148</v>
      </c>
      <c r="Z1529" s="27" t="str">
        <f t="shared" si="5"/>
        <v/>
      </c>
    </row>
    <row r="1530">
      <c r="A1530" s="23">
        <v>1527.0</v>
      </c>
      <c r="B1530" s="10" t="s">
        <v>2202</v>
      </c>
      <c r="C1530" s="18">
        <v>42842.581770833334</v>
      </c>
      <c r="D1530" s="18">
        <v>43661.734444444446</v>
      </c>
      <c r="E1530" s="10" t="s">
        <v>35</v>
      </c>
      <c r="F1530" s="23">
        <v>16.0</v>
      </c>
      <c r="G1530" s="23">
        <v>1306.0</v>
      </c>
      <c r="H1530" s="23">
        <v>128.0</v>
      </c>
      <c r="I1530" s="23">
        <v>26.0</v>
      </c>
      <c r="J1530" s="23">
        <v>2.0</v>
      </c>
      <c r="K1530" s="23">
        <v>32.0</v>
      </c>
      <c r="L1530" s="23">
        <v>55917.0</v>
      </c>
      <c r="M1530" s="23">
        <v>11.11</v>
      </c>
      <c r="N1530" s="23">
        <v>1354.0</v>
      </c>
      <c r="O1530" s="23">
        <v>82.0</v>
      </c>
      <c r="P1530" s="23">
        <v>337.0</v>
      </c>
      <c r="Q1530" s="23">
        <v>38.0</v>
      </c>
      <c r="R1530" s="23">
        <v>308.0</v>
      </c>
      <c r="S1530" s="23">
        <v>55917.0</v>
      </c>
      <c r="T1530" s="23">
        <v>11.11</v>
      </c>
      <c r="U1530" s="23">
        <v>1923.0</v>
      </c>
      <c r="V1530" s="10" t="s">
        <v>36</v>
      </c>
      <c r="W1530" s="5"/>
      <c r="X1530" s="27">
        <f t="shared" si="3"/>
        <v>60</v>
      </c>
      <c r="Y1530" s="28">
        <f t="shared" si="4"/>
        <v>0.06391203703</v>
      </c>
      <c r="Z1530" s="27" t="str">
        <f t="shared" si="5"/>
        <v/>
      </c>
    </row>
    <row r="1531">
      <c r="A1531" s="23">
        <v>1528.0</v>
      </c>
      <c r="B1531" s="10" t="s">
        <v>2203</v>
      </c>
      <c r="C1531" s="18">
        <v>43558.37903935185</v>
      </c>
      <c r="D1531" s="18">
        <v>43629.45167824074</v>
      </c>
      <c r="E1531" s="10" t="s">
        <v>39</v>
      </c>
      <c r="F1531" s="23">
        <v>0.0</v>
      </c>
      <c r="G1531" s="23">
        <v>1305.0</v>
      </c>
      <c r="H1531" s="23">
        <v>37.0</v>
      </c>
      <c r="I1531" s="23">
        <v>157.0</v>
      </c>
      <c r="J1531" s="23">
        <v>6.0</v>
      </c>
      <c r="K1531" s="23">
        <v>92.0</v>
      </c>
      <c r="L1531" s="23">
        <v>5759.0</v>
      </c>
      <c r="M1531" s="23">
        <v>23.4</v>
      </c>
      <c r="N1531" s="10" t="s">
        <v>36</v>
      </c>
      <c r="O1531" s="10" t="s">
        <v>36</v>
      </c>
      <c r="P1531" s="23">
        <v>0.0</v>
      </c>
      <c r="Q1531" s="23">
        <v>0.0</v>
      </c>
      <c r="R1531" s="23">
        <v>0.0</v>
      </c>
      <c r="S1531" s="10" t="s">
        <v>36</v>
      </c>
      <c r="T1531" s="10" t="s">
        <v>36</v>
      </c>
      <c r="U1531" s="23">
        <v>1650.0</v>
      </c>
      <c r="V1531" s="10" t="s">
        <v>36</v>
      </c>
      <c r="W1531" s="5"/>
      <c r="X1531" s="27">
        <f t="shared" si="3"/>
        <v>255</v>
      </c>
      <c r="Y1531" s="28">
        <f t="shared" si="4"/>
        <v>32.34667824</v>
      </c>
      <c r="Z1531" s="27" t="str">
        <f t="shared" si="5"/>
        <v/>
      </c>
    </row>
    <row r="1532">
      <c r="A1532" s="23">
        <v>1529.0</v>
      </c>
      <c r="B1532" s="10" t="s">
        <v>2204</v>
      </c>
      <c r="C1532" s="18">
        <v>43215.4759837963</v>
      </c>
      <c r="D1532" s="18">
        <v>43625.64288194444</v>
      </c>
      <c r="E1532" s="10" t="s">
        <v>39</v>
      </c>
      <c r="F1532" s="23">
        <v>0.0</v>
      </c>
      <c r="G1532" s="23">
        <v>1305.0</v>
      </c>
      <c r="H1532" s="23">
        <v>106.0</v>
      </c>
      <c r="I1532" s="23">
        <v>12.0</v>
      </c>
      <c r="J1532" s="23">
        <v>6.0</v>
      </c>
      <c r="K1532" s="23">
        <v>13.0</v>
      </c>
      <c r="L1532" s="23">
        <v>35735.0</v>
      </c>
      <c r="M1532" s="23">
        <v>0.0</v>
      </c>
      <c r="N1532" s="23">
        <v>813.0</v>
      </c>
      <c r="O1532" s="23">
        <v>239.0</v>
      </c>
      <c r="P1532" s="23">
        <v>0.0</v>
      </c>
      <c r="Q1532" s="23">
        <v>0.0</v>
      </c>
      <c r="R1532" s="23">
        <v>2.0</v>
      </c>
      <c r="S1532" s="23">
        <v>35735.0</v>
      </c>
      <c r="T1532" s="23">
        <v>0.0</v>
      </c>
      <c r="U1532" s="23">
        <v>1493.0</v>
      </c>
      <c r="V1532" s="23">
        <v>16.0</v>
      </c>
      <c r="W1532" s="5"/>
      <c r="X1532" s="27">
        <f t="shared" si="3"/>
        <v>31</v>
      </c>
      <c r="Y1532" s="28">
        <f t="shared" si="4"/>
        <v>36.15547454</v>
      </c>
      <c r="Z1532" s="27" t="str">
        <f t="shared" si="5"/>
        <v/>
      </c>
    </row>
    <row r="1533">
      <c r="A1533" s="23">
        <v>1530.0</v>
      </c>
      <c r="B1533" s="10" t="s">
        <v>2205</v>
      </c>
      <c r="C1533" s="18">
        <v>42010.787303240744</v>
      </c>
      <c r="D1533" s="18">
        <v>43500.22696759259</v>
      </c>
      <c r="E1533" s="10" t="s">
        <v>39</v>
      </c>
      <c r="F1533" s="23">
        <v>0.0</v>
      </c>
      <c r="G1533" s="23">
        <v>1305.0</v>
      </c>
      <c r="H1533" s="23">
        <v>98.0</v>
      </c>
      <c r="I1533" s="23">
        <v>325.0</v>
      </c>
      <c r="J1533" s="23">
        <v>27.0</v>
      </c>
      <c r="K1533" s="23">
        <v>441.0</v>
      </c>
      <c r="L1533" s="23">
        <v>53385.0</v>
      </c>
      <c r="M1533" s="23">
        <v>0.0</v>
      </c>
      <c r="N1533" s="23">
        <v>1068.0</v>
      </c>
      <c r="O1533" s="23">
        <v>146.0</v>
      </c>
      <c r="P1533" s="23">
        <v>8.0</v>
      </c>
      <c r="Q1533" s="23">
        <v>0.0</v>
      </c>
      <c r="R1533" s="23">
        <v>18.0</v>
      </c>
      <c r="S1533" s="23">
        <v>53385.0</v>
      </c>
      <c r="T1533" s="23">
        <v>0.0</v>
      </c>
      <c r="U1533" s="23">
        <v>1319.0</v>
      </c>
      <c r="V1533" s="10" t="s">
        <v>36</v>
      </c>
      <c r="W1533" s="5"/>
      <c r="X1533" s="27">
        <f t="shared" si="3"/>
        <v>793</v>
      </c>
      <c r="Y1533" s="28">
        <f t="shared" si="4"/>
        <v>161.5713889</v>
      </c>
      <c r="Z1533" s="27" t="str">
        <f t="shared" si="5"/>
        <v/>
      </c>
    </row>
    <row r="1534">
      <c r="A1534" s="23">
        <v>1531.0</v>
      </c>
      <c r="B1534" s="10" t="s">
        <v>2206</v>
      </c>
      <c r="C1534" s="18">
        <v>40870.84422453704</v>
      </c>
      <c r="D1534" s="18">
        <v>43661.6553125</v>
      </c>
      <c r="E1534" s="10" t="s">
        <v>39</v>
      </c>
      <c r="F1534" s="23">
        <v>9.0</v>
      </c>
      <c r="G1534" s="23">
        <v>1305.0</v>
      </c>
      <c r="H1534" s="23">
        <v>59.0</v>
      </c>
      <c r="I1534" s="23">
        <v>674.0</v>
      </c>
      <c r="J1534" s="23">
        <v>55.0</v>
      </c>
      <c r="K1534" s="23">
        <v>603.0</v>
      </c>
      <c r="L1534" s="23">
        <v>13757.0</v>
      </c>
      <c r="M1534" s="23">
        <v>0.0</v>
      </c>
      <c r="N1534" s="23">
        <v>1202.0</v>
      </c>
      <c r="O1534" s="23">
        <v>127.0</v>
      </c>
      <c r="P1534" s="23">
        <v>336.0</v>
      </c>
      <c r="Q1534" s="23">
        <v>27.0</v>
      </c>
      <c r="R1534" s="23">
        <v>275.0</v>
      </c>
      <c r="S1534" s="23">
        <v>13757.0</v>
      </c>
      <c r="T1534" s="23">
        <v>0.0</v>
      </c>
      <c r="U1534" s="23">
        <v>1231.0</v>
      </c>
      <c r="V1534" s="10" t="s">
        <v>36</v>
      </c>
      <c r="W1534" s="5"/>
      <c r="X1534" s="27">
        <f t="shared" si="3"/>
        <v>1332</v>
      </c>
      <c r="Y1534" s="28">
        <f t="shared" si="4"/>
        <v>0.1430439815</v>
      </c>
      <c r="Z1534" s="27" t="str">
        <f t="shared" si="5"/>
        <v/>
      </c>
    </row>
    <row r="1535">
      <c r="A1535" s="23">
        <v>1532.0</v>
      </c>
      <c r="B1535" s="10" t="s">
        <v>2207</v>
      </c>
      <c r="C1535" s="18">
        <v>42869.216770833336</v>
      </c>
      <c r="D1535" s="18">
        <v>43386.36493055556</v>
      </c>
      <c r="E1535" s="10" t="s">
        <v>39</v>
      </c>
      <c r="F1535" s="23">
        <v>0.0</v>
      </c>
      <c r="G1535" s="23">
        <v>1303.0</v>
      </c>
      <c r="H1535" s="23">
        <v>55.0</v>
      </c>
      <c r="I1535" s="23">
        <v>231.0</v>
      </c>
      <c r="J1535" s="23">
        <v>23.0</v>
      </c>
      <c r="K1535" s="23">
        <v>225.0</v>
      </c>
      <c r="L1535" s="23">
        <v>36476.0</v>
      </c>
      <c r="M1535" s="23">
        <v>87.5</v>
      </c>
      <c r="N1535" s="23">
        <v>1186.0</v>
      </c>
      <c r="O1535" s="23">
        <v>126.0</v>
      </c>
      <c r="P1535" s="23">
        <v>11.0</v>
      </c>
      <c r="Q1535" s="23">
        <v>0.0</v>
      </c>
      <c r="R1535" s="23">
        <v>13.0</v>
      </c>
      <c r="S1535" s="23">
        <v>36476.0</v>
      </c>
      <c r="T1535" s="23">
        <v>87.5</v>
      </c>
      <c r="U1535" s="23">
        <v>1609.0</v>
      </c>
      <c r="V1535" s="10" t="s">
        <v>36</v>
      </c>
      <c r="W1535" s="5"/>
      <c r="X1535" s="27">
        <f t="shared" si="3"/>
        <v>479</v>
      </c>
      <c r="Y1535" s="28">
        <f t="shared" si="4"/>
        <v>275.4334259</v>
      </c>
      <c r="Z1535" s="27" t="str">
        <f t="shared" si="5"/>
        <v/>
      </c>
    </row>
    <row r="1536">
      <c r="A1536" s="23">
        <v>1533.0</v>
      </c>
      <c r="B1536" s="10" t="s">
        <v>2208</v>
      </c>
      <c r="C1536" s="18">
        <v>41425.315787037034</v>
      </c>
      <c r="D1536" s="18">
        <v>43521.63915509259</v>
      </c>
      <c r="E1536" s="10" t="s">
        <v>39</v>
      </c>
      <c r="F1536" s="23">
        <v>0.0</v>
      </c>
      <c r="G1536" s="23">
        <v>1302.0</v>
      </c>
      <c r="H1536" s="23">
        <v>98.0</v>
      </c>
      <c r="I1536" s="23">
        <v>93.0</v>
      </c>
      <c r="J1536" s="23">
        <v>10.0</v>
      </c>
      <c r="K1536" s="23">
        <v>140.0</v>
      </c>
      <c r="L1536" s="23">
        <v>31003.0</v>
      </c>
      <c r="M1536" s="23">
        <v>0.0</v>
      </c>
      <c r="N1536" s="23">
        <v>1338.0</v>
      </c>
      <c r="O1536" s="23">
        <v>230.0</v>
      </c>
      <c r="P1536" s="23">
        <v>2.0</v>
      </c>
      <c r="Q1536" s="23">
        <v>0.0</v>
      </c>
      <c r="R1536" s="23">
        <v>0.0</v>
      </c>
      <c r="S1536" s="23">
        <v>31003.0</v>
      </c>
      <c r="T1536" s="23">
        <v>0.0</v>
      </c>
      <c r="U1536" s="23">
        <v>1608.0</v>
      </c>
      <c r="V1536" s="23">
        <v>16.0</v>
      </c>
      <c r="W1536" s="5"/>
      <c r="X1536" s="27">
        <f t="shared" si="3"/>
        <v>243</v>
      </c>
      <c r="Y1536" s="28">
        <f t="shared" si="4"/>
        <v>140.1592014</v>
      </c>
      <c r="Z1536" s="27" t="str">
        <f t="shared" si="5"/>
        <v/>
      </c>
    </row>
    <row r="1537">
      <c r="A1537" s="23">
        <v>1534.0</v>
      </c>
      <c r="B1537" s="10" t="s">
        <v>2209</v>
      </c>
      <c r="C1537" s="18">
        <v>39900.662083333336</v>
      </c>
      <c r="D1537" s="18">
        <v>43661.463055555556</v>
      </c>
      <c r="E1537" s="10" t="s">
        <v>39</v>
      </c>
      <c r="F1537" s="23">
        <v>10.0</v>
      </c>
      <c r="G1537" s="23">
        <v>1302.0</v>
      </c>
      <c r="H1537" s="23">
        <v>87.0</v>
      </c>
      <c r="I1537" s="23">
        <v>422.0</v>
      </c>
      <c r="J1537" s="23">
        <v>35.0</v>
      </c>
      <c r="K1537" s="23">
        <v>415.0</v>
      </c>
      <c r="L1537" s="23">
        <v>45003.0</v>
      </c>
      <c r="M1537" s="23">
        <v>0.0</v>
      </c>
      <c r="N1537" s="23">
        <v>1653.0</v>
      </c>
      <c r="O1537" s="23">
        <v>223.0</v>
      </c>
      <c r="P1537" s="23">
        <v>4.0</v>
      </c>
      <c r="Q1537" s="23">
        <v>0.0</v>
      </c>
      <c r="R1537" s="23">
        <v>0.0</v>
      </c>
      <c r="S1537" s="23">
        <v>45003.0</v>
      </c>
      <c r="T1537" s="23">
        <v>0.0</v>
      </c>
      <c r="U1537" s="23">
        <v>912.0</v>
      </c>
      <c r="V1537" s="10" t="s">
        <v>36</v>
      </c>
      <c r="W1537" s="5"/>
      <c r="X1537" s="27">
        <f t="shared" si="3"/>
        <v>872</v>
      </c>
      <c r="Y1537" s="28">
        <f t="shared" si="4"/>
        <v>0.3353009259</v>
      </c>
      <c r="Z1537" s="27" t="str">
        <f t="shared" si="5"/>
        <v/>
      </c>
    </row>
    <row r="1538">
      <c r="A1538" s="23">
        <v>1535.0</v>
      </c>
      <c r="B1538" s="10" t="s">
        <v>2210</v>
      </c>
      <c r="C1538" s="18">
        <v>42839.44038194444</v>
      </c>
      <c r="D1538" s="18">
        <v>43661.39991898148</v>
      </c>
      <c r="E1538" s="10" t="s">
        <v>39</v>
      </c>
      <c r="F1538" s="23">
        <v>2.0</v>
      </c>
      <c r="G1538" s="23">
        <v>1302.0</v>
      </c>
      <c r="H1538" s="23">
        <v>77.0</v>
      </c>
      <c r="I1538" s="23">
        <v>131.0</v>
      </c>
      <c r="J1538" s="23">
        <v>18.0</v>
      </c>
      <c r="K1538" s="23">
        <v>101.0</v>
      </c>
      <c r="L1538" s="23">
        <v>33584.0</v>
      </c>
      <c r="M1538" s="23">
        <v>8.33</v>
      </c>
      <c r="N1538" s="23">
        <v>1236.0</v>
      </c>
      <c r="O1538" s="23">
        <v>111.0</v>
      </c>
      <c r="P1538" s="23">
        <v>30.0</v>
      </c>
      <c r="Q1538" s="23">
        <v>2.0</v>
      </c>
      <c r="R1538" s="23">
        <v>22.0</v>
      </c>
      <c r="S1538" s="23">
        <v>33584.0</v>
      </c>
      <c r="T1538" s="23">
        <v>8.33</v>
      </c>
      <c r="U1538" s="23">
        <v>1221.0</v>
      </c>
      <c r="V1538" s="23">
        <v>13.0</v>
      </c>
      <c r="W1538" s="5"/>
      <c r="X1538" s="27">
        <f t="shared" si="3"/>
        <v>250</v>
      </c>
      <c r="Y1538" s="28">
        <f t="shared" si="4"/>
        <v>0.3984375</v>
      </c>
      <c r="Z1538" s="27" t="str">
        <f t="shared" si="5"/>
        <v/>
      </c>
    </row>
    <row r="1539">
      <c r="A1539" s="23">
        <v>1536.0</v>
      </c>
      <c r="B1539" s="10" t="s">
        <v>2211</v>
      </c>
      <c r="C1539" s="18">
        <v>42866.35292824074</v>
      </c>
      <c r="D1539" s="18">
        <v>43661.72207175926</v>
      </c>
      <c r="E1539" s="10" t="s">
        <v>39</v>
      </c>
      <c r="F1539" s="23">
        <v>0.0</v>
      </c>
      <c r="G1539" s="23">
        <v>1302.0</v>
      </c>
      <c r="H1539" s="23">
        <v>95.0</v>
      </c>
      <c r="I1539" s="23">
        <v>45.0</v>
      </c>
      <c r="J1539" s="23">
        <v>2.0</v>
      </c>
      <c r="K1539" s="23">
        <v>33.0</v>
      </c>
      <c r="L1539" s="23">
        <v>47836.0</v>
      </c>
      <c r="M1539" s="23">
        <v>0.0</v>
      </c>
      <c r="N1539" s="10" t="s">
        <v>36</v>
      </c>
      <c r="O1539" s="10" t="s">
        <v>36</v>
      </c>
      <c r="P1539" s="23">
        <v>0.0</v>
      </c>
      <c r="Q1539" s="23">
        <v>0.0</v>
      </c>
      <c r="R1539" s="23">
        <v>0.0</v>
      </c>
      <c r="S1539" s="10" t="s">
        <v>36</v>
      </c>
      <c r="T1539" s="10" t="s">
        <v>36</v>
      </c>
      <c r="U1539" s="23">
        <v>1874.0</v>
      </c>
      <c r="V1539" s="23">
        <v>23.0</v>
      </c>
      <c r="W1539" s="5"/>
      <c r="X1539" s="27">
        <f t="shared" si="3"/>
        <v>80</v>
      </c>
      <c r="Y1539" s="28">
        <f t="shared" si="4"/>
        <v>0.07628472222</v>
      </c>
      <c r="Z1539" s="27" t="str">
        <f t="shared" si="5"/>
        <v/>
      </c>
    </row>
    <row r="1540">
      <c r="A1540" s="23">
        <v>1537.0</v>
      </c>
      <c r="B1540" s="10" t="s">
        <v>2212</v>
      </c>
      <c r="C1540" s="18">
        <v>42799.839907407404</v>
      </c>
      <c r="D1540" s="18">
        <v>43540.78047453704</v>
      </c>
      <c r="E1540" s="10" t="s">
        <v>39</v>
      </c>
      <c r="F1540" s="23">
        <v>0.0</v>
      </c>
      <c r="G1540" s="23">
        <v>1300.0</v>
      </c>
      <c r="H1540" s="23">
        <v>87.0</v>
      </c>
      <c r="I1540" s="23">
        <v>325.0</v>
      </c>
      <c r="J1540" s="23">
        <v>30.0</v>
      </c>
      <c r="K1540" s="23">
        <v>264.0</v>
      </c>
      <c r="L1540" s="23">
        <v>33078.0</v>
      </c>
      <c r="M1540" s="23">
        <v>0.0</v>
      </c>
      <c r="N1540" s="23">
        <v>1087.0</v>
      </c>
      <c r="O1540" s="23">
        <v>247.0</v>
      </c>
      <c r="P1540" s="23">
        <v>0.0</v>
      </c>
      <c r="Q1540" s="23">
        <v>0.0</v>
      </c>
      <c r="R1540" s="23">
        <v>2.0</v>
      </c>
      <c r="S1540" s="23">
        <v>33078.0</v>
      </c>
      <c r="T1540" s="23">
        <v>0.0</v>
      </c>
      <c r="U1540" s="23">
        <v>1256.0</v>
      </c>
      <c r="V1540" s="10" t="s">
        <v>36</v>
      </c>
      <c r="W1540" s="5"/>
      <c r="X1540" s="27">
        <f t="shared" si="3"/>
        <v>619</v>
      </c>
      <c r="Y1540" s="28">
        <f t="shared" si="4"/>
        <v>121.0178819</v>
      </c>
      <c r="Z1540" s="27" t="str">
        <f t="shared" si="5"/>
        <v/>
      </c>
    </row>
    <row r="1541">
      <c r="A1541" s="23">
        <v>1538.0</v>
      </c>
      <c r="B1541" s="10" t="s">
        <v>2213</v>
      </c>
      <c r="C1541" s="18">
        <v>42156.50761574074</v>
      </c>
      <c r="D1541" s="18">
        <v>43661.75376157407</v>
      </c>
      <c r="E1541" s="10" t="s">
        <v>39</v>
      </c>
      <c r="F1541" s="23">
        <v>21.0</v>
      </c>
      <c r="G1541" s="23">
        <v>1299.0</v>
      </c>
      <c r="H1541" s="23">
        <v>41.0</v>
      </c>
      <c r="I1541" s="23">
        <v>1103.0</v>
      </c>
      <c r="J1541" s="23">
        <v>197.0</v>
      </c>
      <c r="K1541" s="23">
        <v>1264.0</v>
      </c>
      <c r="L1541" s="23">
        <v>11819.0</v>
      </c>
      <c r="M1541" s="23">
        <v>0.0</v>
      </c>
      <c r="N1541" s="23">
        <v>1036.0</v>
      </c>
      <c r="O1541" s="23">
        <v>91.0</v>
      </c>
      <c r="P1541" s="23">
        <v>51.0</v>
      </c>
      <c r="Q1541" s="23">
        <v>5.0</v>
      </c>
      <c r="R1541" s="23">
        <v>78.0</v>
      </c>
      <c r="S1541" s="23">
        <v>11819.0</v>
      </c>
      <c r="T1541" s="23">
        <v>0.0</v>
      </c>
      <c r="U1541" s="23">
        <v>1097.0</v>
      </c>
      <c r="V1541" s="23">
        <v>12.0</v>
      </c>
      <c r="W1541" s="5"/>
      <c r="X1541" s="27">
        <f t="shared" si="3"/>
        <v>2564</v>
      </c>
      <c r="Y1541" s="28">
        <f t="shared" si="4"/>
        <v>0.04459490741</v>
      </c>
      <c r="Z1541" s="27" t="str">
        <f t="shared" si="5"/>
        <v/>
      </c>
    </row>
    <row r="1542">
      <c r="A1542" s="23">
        <v>1539.0</v>
      </c>
      <c r="B1542" s="10" t="s">
        <v>146</v>
      </c>
      <c r="C1542" s="18">
        <v>43184.40436342593</v>
      </c>
      <c r="D1542" s="18">
        <v>43615.91650462963</v>
      </c>
      <c r="E1542" s="10" t="s">
        <v>39</v>
      </c>
      <c r="F1542" s="23">
        <v>0.0</v>
      </c>
      <c r="G1542" s="23">
        <v>1298.0</v>
      </c>
      <c r="H1542" s="23">
        <v>27.0</v>
      </c>
      <c r="I1542" s="23">
        <v>1679.0</v>
      </c>
      <c r="J1542" s="23">
        <v>300.0</v>
      </c>
      <c r="K1542" s="23">
        <v>1411.0</v>
      </c>
      <c r="L1542" s="23">
        <v>12308.0</v>
      </c>
      <c r="M1542" s="23">
        <v>54.77</v>
      </c>
      <c r="N1542" s="23">
        <v>800.0</v>
      </c>
      <c r="O1542" s="23">
        <v>350.0</v>
      </c>
      <c r="P1542" s="23">
        <v>2.0</v>
      </c>
      <c r="Q1542" s="23">
        <v>0.0</v>
      </c>
      <c r="R1542" s="23">
        <v>8.0</v>
      </c>
      <c r="S1542" s="23">
        <v>12308.0</v>
      </c>
      <c r="T1542" s="23">
        <v>54.77</v>
      </c>
      <c r="U1542" s="23">
        <v>1552.0</v>
      </c>
      <c r="V1542" s="10" t="s">
        <v>36</v>
      </c>
      <c r="W1542" s="5"/>
      <c r="X1542" s="27">
        <f t="shared" si="3"/>
        <v>3390</v>
      </c>
      <c r="Y1542" s="28">
        <f t="shared" si="4"/>
        <v>45.88185185</v>
      </c>
      <c r="Z1542" s="27" t="str">
        <f t="shared" si="5"/>
        <v>SI</v>
      </c>
    </row>
    <row r="1543">
      <c r="A1543" s="23">
        <v>1540.0</v>
      </c>
      <c r="B1543" s="10" t="s">
        <v>2214</v>
      </c>
      <c r="C1543" s="18">
        <v>42877.44164351852</v>
      </c>
      <c r="D1543" s="18">
        <v>43661.72641203704</v>
      </c>
      <c r="E1543" s="10" t="s">
        <v>35</v>
      </c>
      <c r="F1543" s="23">
        <v>6.0</v>
      </c>
      <c r="G1543" s="23">
        <v>1297.0</v>
      </c>
      <c r="H1543" s="23">
        <v>58.0</v>
      </c>
      <c r="I1543" s="23">
        <v>742.0</v>
      </c>
      <c r="J1543" s="23">
        <v>31.0</v>
      </c>
      <c r="K1543" s="23">
        <v>512.0</v>
      </c>
      <c r="L1543" s="23">
        <v>8851.0</v>
      </c>
      <c r="M1543" s="23">
        <v>0.0</v>
      </c>
      <c r="N1543" s="23">
        <v>1194.0</v>
      </c>
      <c r="O1543" s="23">
        <v>131.0</v>
      </c>
      <c r="P1543" s="23">
        <v>22.0</v>
      </c>
      <c r="Q1543" s="23">
        <v>0.0</v>
      </c>
      <c r="R1543" s="23">
        <v>4.0</v>
      </c>
      <c r="S1543" s="23">
        <v>8851.0</v>
      </c>
      <c r="T1543" s="23">
        <v>0.0</v>
      </c>
      <c r="U1543" s="23">
        <v>1440.0</v>
      </c>
      <c r="V1543" s="23">
        <v>13.0</v>
      </c>
      <c r="W1543" s="5"/>
      <c r="X1543" s="27">
        <f t="shared" si="3"/>
        <v>1285</v>
      </c>
      <c r="Y1543" s="28">
        <f t="shared" si="4"/>
        <v>0.07194444444</v>
      </c>
      <c r="Z1543" s="27" t="str">
        <f t="shared" si="5"/>
        <v/>
      </c>
    </row>
    <row r="1544">
      <c r="A1544" s="23">
        <v>1541.0</v>
      </c>
      <c r="B1544" s="10" t="s">
        <v>2215</v>
      </c>
      <c r="C1544" s="18">
        <v>42967.23489583333</v>
      </c>
      <c r="D1544" s="18">
        <v>43661.76972222222</v>
      </c>
      <c r="E1544" s="10" t="s">
        <v>39</v>
      </c>
      <c r="F1544" s="23">
        <v>2.0</v>
      </c>
      <c r="G1544" s="23">
        <v>1296.0</v>
      </c>
      <c r="H1544" s="23">
        <v>69.0</v>
      </c>
      <c r="I1544" s="23">
        <v>245.0</v>
      </c>
      <c r="J1544" s="23">
        <v>11.0</v>
      </c>
      <c r="K1544" s="23">
        <v>336.0</v>
      </c>
      <c r="L1544" s="23">
        <v>10824.0</v>
      </c>
      <c r="M1544" s="23">
        <v>0.0</v>
      </c>
      <c r="N1544" s="23">
        <v>1050.0</v>
      </c>
      <c r="O1544" s="23">
        <v>245.0</v>
      </c>
      <c r="P1544" s="23">
        <v>1.0</v>
      </c>
      <c r="Q1544" s="23">
        <v>0.0</v>
      </c>
      <c r="R1544" s="23">
        <v>3.0</v>
      </c>
      <c r="S1544" s="23">
        <v>10824.0</v>
      </c>
      <c r="T1544" s="23">
        <v>0.0</v>
      </c>
      <c r="U1544" s="23">
        <v>1157.0</v>
      </c>
      <c r="V1544" s="23">
        <v>7.0</v>
      </c>
      <c r="W1544" s="5"/>
      <c r="X1544" s="27">
        <f t="shared" si="3"/>
        <v>592</v>
      </c>
      <c r="Y1544" s="28">
        <f t="shared" si="4"/>
        <v>0.02863425926</v>
      </c>
      <c r="Z1544" s="27" t="str">
        <f t="shared" si="5"/>
        <v/>
      </c>
    </row>
    <row r="1545">
      <c r="A1545" s="23">
        <v>1542.0</v>
      </c>
      <c r="B1545" s="10" t="s">
        <v>2216</v>
      </c>
      <c r="C1545" s="18">
        <v>42578.43748842592</v>
      </c>
      <c r="D1545" s="18">
        <v>43571.779016203705</v>
      </c>
      <c r="E1545" s="10" t="s">
        <v>39</v>
      </c>
      <c r="F1545" s="23">
        <v>0.0</v>
      </c>
      <c r="G1545" s="23">
        <v>1294.0</v>
      </c>
      <c r="H1545" s="23">
        <v>78.0</v>
      </c>
      <c r="I1545" s="23">
        <v>94.0</v>
      </c>
      <c r="J1545" s="23">
        <v>5.0</v>
      </c>
      <c r="K1545" s="23">
        <v>180.0</v>
      </c>
      <c r="L1545" s="23">
        <v>8345.0</v>
      </c>
      <c r="M1545" s="23">
        <v>0.0</v>
      </c>
      <c r="N1545" s="23">
        <v>1366.0</v>
      </c>
      <c r="O1545" s="23">
        <v>166.0</v>
      </c>
      <c r="P1545" s="23">
        <v>2.0</v>
      </c>
      <c r="Q1545" s="23">
        <v>0.0</v>
      </c>
      <c r="R1545" s="23">
        <v>3.0</v>
      </c>
      <c r="S1545" s="23">
        <v>8345.0</v>
      </c>
      <c r="T1545" s="23">
        <v>0.0</v>
      </c>
      <c r="U1545" s="23">
        <v>1316.0</v>
      </c>
      <c r="V1545" s="10" t="s">
        <v>36</v>
      </c>
      <c r="W1545" s="5"/>
      <c r="X1545" s="27">
        <f t="shared" si="3"/>
        <v>279</v>
      </c>
      <c r="Y1545" s="28">
        <f t="shared" si="4"/>
        <v>90.01934028</v>
      </c>
      <c r="Z1545" s="27" t="str">
        <f t="shared" si="5"/>
        <v/>
      </c>
    </row>
    <row r="1546">
      <c r="A1546" s="23">
        <v>1543.0</v>
      </c>
      <c r="B1546" s="10" t="s">
        <v>2217</v>
      </c>
      <c r="C1546" s="18">
        <v>42254.60710648148</v>
      </c>
      <c r="D1546" s="18">
        <v>43658.7903125</v>
      </c>
      <c r="E1546" s="10" t="s">
        <v>39</v>
      </c>
      <c r="F1546" s="23">
        <v>0.0</v>
      </c>
      <c r="G1546" s="23">
        <v>1294.0</v>
      </c>
      <c r="H1546" s="23">
        <v>83.0</v>
      </c>
      <c r="I1546" s="23">
        <v>571.0</v>
      </c>
      <c r="J1546" s="23">
        <v>110.0</v>
      </c>
      <c r="K1546" s="23">
        <v>583.0</v>
      </c>
      <c r="L1546" s="23">
        <v>11004.0</v>
      </c>
      <c r="M1546" s="23">
        <v>0.0</v>
      </c>
      <c r="N1546" s="23">
        <v>958.0</v>
      </c>
      <c r="O1546" s="23">
        <v>196.0</v>
      </c>
      <c r="P1546" s="23">
        <v>1.0</v>
      </c>
      <c r="Q1546" s="23">
        <v>0.0</v>
      </c>
      <c r="R1546" s="23">
        <v>5.0</v>
      </c>
      <c r="S1546" s="23">
        <v>11004.0</v>
      </c>
      <c r="T1546" s="23">
        <v>0.0</v>
      </c>
      <c r="U1546" s="23">
        <v>1416.0</v>
      </c>
      <c r="V1546" s="10" t="s">
        <v>36</v>
      </c>
      <c r="W1546" s="5"/>
      <c r="X1546" s="27">
        <f t="shared" si="3"/>
        <v>1264</v>
      </c>
      <c r="Y1546" s="28">
        <f t="shared" si="4"/>
        <v>3.008043981</v>
      </c>
      <c r="Z1546" s="27" t="str">
        <f t="shared" si="5"/>
        <v/>
      </c>
    </row>
    <row r="1547">
      <c r="A1547" s="23">
        <v>1544.0</v>
      </c>
      <c r="B1547" s="10" t="s">
        <v>2218</v>
      </c>
      <c r="C1547" s="18">
        <v>43273.53734953704</v>
      </c>
      <c r="D1547" s="18">
        <v>43661.69027777778</v>
      </c>
      <c r="E1547" s="10" t="s">
        <v>39</v>
      </c>
      <c r="F1547" s="23">
        <v>3.0</v>
      </c>
      <c r="G1547" s="23">
        <v>1293.0</v>
      </c>
      <c r="H1547" s="23">
        <v>78.0</v>
      </c>
      <c r="I1547" s="23">
        <v>41.0</v>
      </c>
      <c r="J1547" s="23">
        <v>1.0</v>
      </c>
      <c r="K1547" s="23">
        <v>29.0</v>
      </c>
      <c r="L1547" s="23">
        <v>58092.0</v>
      </c>
      <c r="M1547" s="23">
        <v>0.0</v>
      </c>
      <c r="N1547" s="23">
        <v>1285.0</v>
      </c>
      <c r="O1547" s="23">
        <v>123.0</v>
      </c>
      <c r="P1547" s="23">
        <v>9.0</v>
      </c>
      <c r="Q1547" s="23">
        <v>1.0</v>
      </c>
      <c r="R1547" s="23">
        <v>3.0</v>
      </c>
      <c r="S1547" s="23">
        <v>58092.0</v>
      </c>
      <c r="T1547" s="23">
        <v>0.0</v>
      </c>
      <c r="U1547" s="23">
        <v>1742.0</v>
      </c>
      <c r="V1547" s="23">
        <v>24.0</v>
      </c>
      <c r="W1547" s="5"/>
      <c r="X1547" s="27">
        <f t="shared" si="3"/>
        <v>71</v>
      </c>
      <c r="Y1547" s="28">
        <f t="shared" si="4"/>
        <v>0.1080787037</v>
      </c>
      <c r="Z1547" s="27" t="str">
        <f t="shared" si="5"/>
        <v/>
      </c>
    </row>
    <row r="1548">
      <c r="A1548" s="23">
        <v>1545.0</v>
      </c>
      <c r="B1548" s="10" t="s">
        <v>2219</v>
      </c>
      <c r="C1548" s="18">
        <v>42185.58</v>
      </c>
      <c r="D1548" s="18">
        <v>43650.67555555556</v>
      </c>
      <c r="E1548" s="10" t="s">
        <v>39</v>
      </c>
      <c r="F1548" s="23">
        <v>0.0</v>
      </c>
      <c r="G1548" s="23">
        <v>1293.0</v>
      </c>
      <c r="H1548" s="23">
        <v>102.0</v>
      </c>
      <c r="I1548" s="23">
        <v>43.0</v>
      </c>
      <c r="J1548" s="23">
        <v>6.0</v>
      </c>
      <c r="K1548" s="23">
        <v>44.0</v>
      </c>
      <c r="L1548" s="23">
        <v>10256.0</v>
      </c>
      <c r="M1548" s="23">
        <v>0.0</v>
      </c>
      <c r="N1548" s="10" t="s">
        <v>36</v>
      </c>
      <c r="O1548" s="10" t="s">
        <v>36</v>
      </c>
      <c r="P1548" s="23">
        <v>0.0</v>
      </c>
      <c r="Q1548" s="23">
        <v>0.0</v>
      </c>
      <c r="R1548" s="23">
        <v>0.0</v>
      </c>
      <c r="S1548" s="10" t="s">
        <v>36</v>
      </c>
      <c r="T1548" s="10" t="s">
        <v>36</v>
      </c>
      <c r="U1548" s="23">
        <v>1483.0</v>
      </c>
      <c r="V1548" s="10" t="s">
        <v>36</v>
      </c>
      <c r="W1548" s="5"/>
      <c r="X1548" s="27">
        <f t="shared" si="3"/>
        <v>93</v>
      </c>
      <c r="Y1548" s="28">
        <f t="shared" si="4"/>
        <v>11.12280093</v>
      </c>
      <c r="Z1548" s="27" t="str">
        <f t="shared" si="5"/>
        <v/>
      </c>
    </row>
    <row r="1549">
      <c r="A1549" s="23">
        <v>1546.0</v>
      </c>
      <c r="B1549" s="10" t="s">
        <v>2220</v>
      </c>
      <c r="C1549" s="18">
        <v>42664.42636574074</v>
      </c>
      <c r="D1549" s="18">
        <v>43660.824016203704</v>
      </c>
      <c r="E1549" s="10" t="s">
        <v>39</v>
      </c>
      <c r="F1549" s="23">
        <v>0.0</v>
      </c>
      <c r="G1549" s="23">
        <v>1293.0</v>
      </c>
      <c r="H1549" s="23">
        <v>158.0</v>
      </c>
      <c r="I1549" s="23">
        <v>4.0</v>
      </c>
      <c r="J1549" s="23">
        <v>0.0</v>
      </c>
      <c r="K1549" s="23">
        <v>4.0</v>
      </c>
      <c r="L1549" s="23">
        <v>10306.0</v>
      </c>
      <c r="M1549" s="23">
        <v>0.0</v>
      </c>
      <c r="N1549" s="10" t="s">
        <v>36</v>
      </c>
      <c r="O1549" s="10" t="s">
        <v>36</v>
      </c>
      <c r="P1549" s="23">
        <v>0.0</v>
      </c>
      <c r="Q1549" s="23">
        <v>0.0</v>
      </c>
      <c r="R1549" s="23">
        <v>0.0</v>
      </c>
      <c r="S1549" s="10" t="s">
        <v>36</v>
      </c>
      <c r="T1549" s="10" t="s">
        <v>36</v>
      </c>
      <c r="U1549" s="23">
        <v>1329.0</v>
      </c>
      <c r="V1549" s="23">
        <v>0.0</v>
      </c>
      <c r="W1549" s="5"/>
      <c r="X1549" s="27">
        <f t="shared" si="3"/>
        <v>8</v>
      </c>
      <c r="Y1549" s="28">
        <f t="shared" si="4"/>
        <v>0.9743402778</v>
      </c>
      <c r="Z1549" s="27" t="str">
        <f t="shared" si="5"/>
        <v/>
      </c>
    </row>
    <row r="1550">
      <c r="A1550" s="23">
        <v>1547.0</v>
      </c>
      <c r="B1550" s="10" t="s">
        <v>2221</v>
      </c>
      <c r="C1550" s="18">
        <v>43015.46623842593</v>
      </c>
      <c r="D1550" s="18">
        <v>43661.54043981482</v>
      </c>
      <c r="E1550" s="10" t="s">
        <v>39</v>
      </c>
      <c r="F1550" s="23">
        <v>5.0</v>
      </c>
      <c r="G1550" s="23">
        <v>1292.0</v>
      </c>
      <c r="H1550" s="23">
        <v>83.0</v>
      </c>
      <c r="I1550" s="23">
        <v>91.0</v>
      </c>
      <c r="J1550" s="23">
        <v>6.0</v>
      </c>
      <c r="K1550" s="23">
        <v>68.0</v>
      </c>
      <c r="L1550" s="23">
        <v>21203.0</v>
      </c>
      <c r="M1550" s="23">
        <v>8.7</v>
      </c>
      <c r="N1550" s="10" t="s">
        <v>36</v>
      </c>
      <c r="O1550" s="10" t="s">
        <v>36</v>
      </c>
      <c r="P1550" s="23">
        <v>0.0</v>
      </c>
      <c r="Q1550" s="23">
        <v>0.0</v>
      </c>
      <c r="R1550" s="23">
        <v>0.0</v>
      </c>
      <c r="S1550" s="10" t="s">
        <v>36</v>
      </c>
      <c r="T1550" s="10" t="s">
        <v>36</v>
      </c>
      <c r="U1550" s="23">
        <v>1319.0</v>
      </c>
      <c r="V1550" s="23">
        <v>17.0</v>
      </c>
      <c r="W1550" s="5"/>
      <c r="X1550" s="27">
        <f t="shared" si="3"/>
        <v>165</v>
      </c>
      <c r="Y1550" s="28">
        <f t="shared" si="4"/>
        <v>0.2579166667</v>
      </c>
      <c r="Z1550" s="27" t="str">
        <f t="shared" si="5"/>
        <v/>
      </c>
    </row>
    <row r="1551">
      <c r="A1551" s="23">
        <v>1548.0</v>
      </c>
      <c r="B1551" s="10" t="s">
        <v>2222</v>
      </c>
      <c r="C1551" s="18">
        <v>43542.74763888889</v>
      </c>
      <c r="D1551" s="18">
        <v>43661.70385416667</v>
      </c>
      <c r="E1551" s="10" t="s">
        <v>39</v>
      </c>
      <c r="F1551" s="23">
        <v>50.0</v>
      </c>
      <c r="G1551" s="23">
        <v>1291.0</v>
      </c>
      <c r="H1551" s="23">
        <v>38.0</v>
      </c>
      <c r="I1551" s="23">
        <v>132.0</v>
      </c>
      <c r="J1551" s="23">
        <v>14.0</v>
      </c>
      <c r="K1551" s="23">
        <v>243.0</v>
      </c>
      <c r="L1551" s="23">
        <v>31731.0</v>
      </c>
      <c r="M1551" s="23">
        <v>3.36</v>
      </c>
      <c r="N1551" s="10" t="s">
        <v>36</v>
      </c>
      <c r="O1551" s="10" t="s">
        <v>36</v>
      </c>
      <c r="P1551" s="23">
        <v>0.0</v>
      </c>
      <c r="Q1551" s="23">
        <v>0.0</v>
      </c>
      <c r="R1551" s="23">
        <v>0.0</v>
      </c>
      <c r="S1551" s="10" t="s">
        <v>36</v>
      </c>
      <c r="T1551" s="10" t="s">
        <v>36</v>
      </c>
      <c r="U1551" s="10" t="s">
        <v>36</v>
      </c>
      <c r="V1551" s="10" t="s">
        <v>36</v>
      </c>
      <c r="W1551" s="5"/>
      <c r="X1551" s="27">
        <f t="shared" si="3"/>
        <v>389</v>
      </c>
      <c r="Y1551" s="28">
        <f t="shared" si="4"/>
        <v>0.09450231481</v>
      </c>
      <c r="Z1551" s="27" t="str">
        <f t="shared" si="5"/>
        <v/>
      </c>
    </row>
    <row r="1552">
      <c r="A1552" s="23">
        <v>1549.0</v>
      </c>
      <c r="B1552" s="10" t="s">
        <v>2223</v>
      </c>
      <c r="C1552" s="18">
        <v>43165.47767361111</v>
      </c>
      <c r="D1552" s="18">
        <v>43661.334328703706</v>
      </c>
      <c r="E1552" s="10" t="s">
        <v>39</v>
      </c>
      <c r="F1552" s="23">
        <v>0.0</v>
      </c>
      <c r="G1552" s="23">
        <v>1291.0</v>
      </c>
      <c r="H1552" s="23">
        <v>53.0</v>
      </c>
      <c r="I1552" s="23">
        <v>109.0</v>
      </c>
      <c r="J1552" s="23">
        <v>4.0</v>
      </c>
      <c r="K1552" s="23">
        <v>101.0</v>
      </c>
      <c r="L1552" s="23">
        <v>10943.0</v>
      </c>
      <c r="M1552" s="23">
        <v>0.0</v>
      </c>
      <c r="N1552" s="23">
        <v>1147.0</v>
      </c>
      <c r="O1552" s="23">
        <v>111.0</v>
      </c>
      <c r="P1552" s="23">
        <v>16.0</v>
      </c>
      <c r="Q1552" s="23">
        <v>0.0</v>
      </c>
      <c r="R1552" s="23">
        <v>12.0</v>
      </c>
      <c r="S1552" s="23">
        <v>10943.0</v>
      </c>
      <c r="T1552" s="23">
        <v>0.0</v>
      </c>
      <c r="U1552" s="23">
        <v>1360.0</v>
      </c>
      <c r="V1552" s="23">
        <v>18.0</v>
      </c>
      <c r="W1552" s="5"/>
      <c r="X1552" s="27">
        <f t="shared" si="3"/>
        <v>214</v>
      </c>
      <c r="Y1552" s="28">
        <f t="shared" si="4"/>
        <v>0.4640277778</v>
      </c>
      <c r="Z1552" s="27" t="str">
        <f t="shared" si="5"/>
        <v/>
      </c>
    </row>
    <row r="1553">
      <c r="A1553" s="23">
        <v>1550.0</v>
      </c>
      <c r="B1553" s="10" t="s">
        <v>2224</v>
      </c>
      <c r="C1553" s="18">
        <v>41261.91233796296</v>
      </c>
      <c r="D1553" s="18">
        <v>43655.608773148146</v>
      </c>
      <c r="E1553" s="10" t="s">
        <v>35</v>
      </c>
      <c r="F1553" s="23">
        <v>2.0</v>
      </c>
      <c r="G1553" s="23">
        <v>1291.0</v>
      </c>
      <c r="H1553" s="23">
        <v>125.0</v>
      </c>
      <c r="I1553" s="23">
        <v>162.0</v>
      </c>
      <c r="J1553" s="23">
        <v>18.0</v>
      </c>
      <c r="K1553" s="23">
        <v>140.0</v>
      </c>
      <c r="L1553" s="23">
        <v>36811.0</v>
      </c>
      <c r="M1553" s="23">
        <v>100.0</v>
      </c>
      <c r="N1553" s="23">
        <v>1284.0</v>
      </c>
      <c r="O1553" s="23">
        <v>165.0</v>
      </c>
      <c r="P1553" s="23">
        <v>9.0</v>
      </c>
      <c r="Q1553" s="23">
        <v>0.0</v>
      </c>
      <c r="R1553" s="23">
        <v>11.0</v>
      </c>
      <c r="S1553" s="23">
        <v>36811.0</v>
      </c>
      <c r="T1553" s="23">
        <v>100.0</v>
      </c>
      <c r="U1553" s="23">
        <v>1370.0</v>
      </c>
      <c r="V1553" s="23">
        <v>16.0</v>
      </c>
      <c r="W1553" s="5"/>
      <c r="X1553" s="27">
        <f t="shared" si="3"/>
        <v>320</v>
      </c>
      <c r="Y1553" s="28">
        <f t="shared" si="4"/>
        <v>6.189583333</v>
      </c>
      <c r="Z1553" s="27" t="str">
        <f t="shared" si="5"/>
        <v/>
      </c>
    </row>
    <row r="1554">
      <c r="A1554" s="23">
        <v>1551.0</v>
      </c>
      <c r="B1554" s="10" t="s">
        <v>2225</v>
      </c>
      <c r="C1554" s="18">
        <v>42896.53741898148</v>
      </c>
      <c r="D1554" s="18">
        <v>43661.64760416667</v>
      </c>
      <c r="E1554" s="10" t="s">
        <v>39</v>
      </c>
      <c r="F1554" s="23">
        <v>9.0</v>
      </c>
      <c r="G1554" s="23">
        <v>1290.0</v>
      </c>
      <c r="H1554" s="23">
        <v>76.0</v>
      </c>
      <c r="I1554" s="23">
        <v>407.0</v>
      </c>
      <c r="J1554" s="23">
        <v>21.0</v>
      </c>
      <c r="K1554" s="23">
        <v>310.0</v>
      </c>
      <c r="L1554" s="23">
        <v>52764.0</v>
      </c>
      <c r="M1554" s="23">
        <v>6.67</v>
      </c>
      <c r="N1554" s="23">
        <v>1007.0</v>
      </c>
      <c r="O1554" s="23">
        <v>135.0</v>
      </c>
      <c r="P1554" s="23">
        <v>5.0</v>
      </c>
      <c r="Q1554" s="23">
        <v>1.0</v>
      </c>
      <c r="R1554" s="23">
        <v>5.0</v>
      </c>
      <c r="S1554" s="23">
        <v>52764.0</v>
      </c>
      <c r="T1554" s="23">
        <v>6.67</v>
      </c>
      <c r="U1554" s="23">
        <v>1257.0</v>
      </c>
      <c r="V1554" s="23">
        <v>11.0</v>
      </c>
      <c r="W1554" s="5"/>
      <c r="X1554" s="27">
        <f t="shared" si="3"/>
        <v>738</v>
      </c>
      <c r="Y1554" s="28">
        <f t="shared" si="4"/>
        <v>0.1507523148</v>
      </c>
      <c r="Z1554" s="27" t="str">
        <f t="shared" si="5"/>
        <v/>
      </c>
    </row>
    <row r="1555">
      <c r="A1555" s="23">
        <v>1552.0</v>
      </c>
      <c r="B1555" s="10" t="s">
        <v>2226</v>
      </c>
      <c r="C1555" s="18">
        <v>43325.455092592594</v>
      </c>
      <c r="D1555" s="18">
        <v>43660.708761574075</v>
      </c>
      <c r="E1555" s="10" t="s">
        <v>39</v>
      </c>
      <c r="F1555" s="23">
        <v>0.0</v>
      </c>
      <c r="G1555" s="23">
        <v>1290.0</v>
      </c>
      <c r="H1555" s="23">
        <v>132.0</v>
      </c>
      <c r="I1555" s="23">
        <v>8.0</v>
      </c>
      <c r="J1555" s="23">
        <v>0.0</v>
      </c>
      <c r="K1555" s="23">
        <v>21.0</v>
      </c>
      <c r="L1555" s="23">
        <v>11672.0</v>
      </c>
      <c r="M1555" s="23">
        <v>0.0</v>
      </c>
      <c r="N1555" s="23">
        <v>1011.0</v>
      </c>
      <c r="O1555" s="23">
        <v>222.0</v>
      </c>
      <c r="P1555" s="23">
        <v>0.0</v>
      </c>
      <c r="Q1555" s="23">
        <v>0.0</v>
      </c>
      <c r="R1555" s="23">
        <v>2.0</v>
      </c>
      <c r="S1555" s="23">
        <v>11672.0</v>
      </c>
      <c r="T1555" s="23">
        <v>0.0</v>
      </c>
      <c r="U1555" s="23">
        <v>1368.0</v>
      </c>
      <c r="V1555" s="23">
        <v>19.0</v>
      </c>
      <c r="W1555" s="5"/>
      <c r="X1555" s="27">
        <f t="shared" si="3"/>
        <v>29</v>
      </c>
      <c r="Y1555" s="28">
        <f t="shared" si="4"/>
        <v>1.089594907</v>
      </c>
      <c r="Z1555" s="27" t="str">
        <f t="shared" si="5"/>
        <v/>
      </c>
    </row>
    <row r="1556">
      <c r="A1556" s="23">
        <v>1553.0</v>
      </c>
      <c r="B1556" s="10" t="s">
        <v>2227</v>
      </c>
      <c r="C1556" s="18">
        <v>42828.63459490741</v>
      </c>
      <c r="D1556" s="18">
        <v>43660.639375</v>
      </c>
      <c r="E1556" s="10" t="s">
        <v>39</v>
      </c>
      <c r="F1556" s="23">
        <v>0.0</v>
      </c>
      <c r="G1556" s="23">
        <v>1288.0</v>
      </c>
      <c r="H1556" s="23">
        <v>158.0</v>
      </c>
      <c r="I1556" s="23">
        <v>4.0</v>
      </c>
      <c r="J1556" s="23">
        <v>0.0</v>
      </c>
      <c r="K1556" s="23">
        <v>12.0</v>
      </c>
      <c r="L1556" s="23">
        <v>29300.0</v>
      </c>
      <c r="M1556" s="23">
        <v>0.0</v>
      </c>
      <c r="N1556" s="10" t="s">
        <v>36</v>
      </c>
      <c r="O1556" s="10" t="s">
        <v>36</v>
      </c>
      <c r="P1556" s="23">
        <v>0.0</v>
      </c>
      <c r="Q1556" s="23">
        <v>0.0</v>
      </c>
      <c r="R1556" s="23">
        <v>0.0</v>
      </c>
      <c r="S1556" s="10" t="s">
        <v>36</v>
      </c>
      <c r="T1556" s="10" t="s">
        <v>36</v>
      </c>
      <c r="U1556" s="23">
        <v>1018.0</v>
      </c>
      <c r="V1556" s="10" t="s">
        <v>36</v>
      </c>
      <c r="W1556" s="5"/>
      <c r="X1556" s="27">
        <f t="shared" si="3"/>
        <v>16</v>
      </c>
      <c r="Y1556" s="28">
        <f t="shared" si="4"/>
        <v>1.158981481</v>
      </c>
      <c r="Z1556" s="27" t="str">
        <f t="shared" si="5"/>
        <v/>
      </c>
    </row>
    <row r="1557">
      <c r="A1557" s="23">
        <v>1554.0</v>
      </c>
      <c r="B1557" s="10" t="s">
        <v>2228</v>
      </c>
      <c r="C1557" s="18">
        <v>42600.13972222222</v>
      </c>
      <c r="D1557" s="18">
        <v>43575.53445601852</v>
      </c>
      <c r="E1557" s="10" t="s">
        <v>39</v>
      </c>
      <c r="F1557" s="23">
        <v>0.0</v>
      </c>
      <c r="G1557" s="23">
        <v>1288.0</v>
      </c>
      <c r="H1557" s="23">
        <v>67.0</v>
      </c>
      <c r="I1557" s="23">
        <v>119.0</v>
      </c>
      <c r="J1557" s="23">
        <v>13.0</v>
      </c>
      <c r="K1557" s="23">
        <v>180.0</v>
      </c>
      <c r="L1557" s="23">
        <v>3629.0</v>
      </c>
      <c r="M1557" s="23">
        <v>0.0</v>
      </c>
      <c r="N1557" s="23">
        <v>1170.0</v>
      </c>
      <c r="O1557" s="23">
        <v>107.0</v>
      </c>
      <c r="P1557" s="23">
        <v>16.0</v>
      </c>
      <c r="Q1557" s="23">
        <v>1.0</v>
      </c>
      <c r="R1557" s="23">
        <v>22.0</v>
      </c>
      <c r="S1557" s="23">
        <v>3629.0</v>
      </c>
      <c r="T1557" s="23">
        <v>0.0</v>
      </c>
      <c r="U1557" s="23">
        <v>1411.0</v>
      </c>
      <c r="V1557" s="10" t="s">
        <v>36</v>
      </c>
      <c r="W1557" s="5"/>
      <c r="X1557" s="27">
        <f t="shared" si="3"/>
        <v>312</v>
      </c>
      <c r="Y1557" s="28">
        <f t="shared" si="4"/>
        <v>86.26390046</v>
      </c>
      <c r="Z1557" s="27" t="str">
        <f t="shared" si="5"/>
        <v/>
      </c>
    </row>
    <row r="1558">
      <c r="A1558" s="23">
        <v>1555.0</v>
      </c>
      <c r="B1558" s="10" t="s">
        <v>2229</v>
      </c>
      <c r="C1558" s="18">
        <v>40798.468136574076</v>
      </c>
      <c r="D1558" s="18">
        <v>43661.78853009259</v>
      </c>
      <c r="E1558" s="10" t="s">
        <v>39</v>
      </c>
      <c r="F1558" s="23">
        <v>6.0</v>
      </c>
      <c r="G1558" s="23">
        <v>1288.0</v>
      </c>
      <c r="H1558" s="23">
        <v>49.0</v>
      </c>
      <c r="I1558" s="23">
        <v>1361.0</v>
      </c>
      <c r="J1558" s="23">
        <v>75.0</v>
      </c>
      <c r="K1558" s="23">
        <v>1222.0</v>
      </c>
      <c r="L1558" s="23">
        <v>14809.0</v>
      </c>
      <c r="M1558" s="23">
        <v>0.0</v>
      </c>
      <c r="N1558" s="23">
        <v>1316.0</v>
      </c>
      <c r="O1558" s="23">
        <v>104.0</v>
      </c>
      <c r="P1558" s="23">
        <v>26.0</v>
      </c>
      <c r="Q1558" s="23">
        <v>2.0</v>
      </c>
      <c r="R1558" s="23">
        <v>18.0</v>
      </c>
      <c r="S1558" s="23">
        <v>14809.0</v>
      </c>
      <c r="T1558" s="23">
        <v>0.0</v>
      </c>
      <c r="U1558" s="23">
        <v>1443.0</v>
      </c>
      <c r="V1558" s="10" t="s">
        <v>36</v>
      </c>
      <c r="W1558" s="5"/>
      <c r="X1558" s="27">
        <f t="shared" si="3"/>
        <v>2658</v>
      </c>
      <c r="Y1558" s="28">
        <f t="shared" si="4"/>
        <v>0.009826388887</v>
      </c>
      <c r="Z1558" s="27" t="str">
        <f t="shared" si="5"/>
        <v/>
      </c>
    </row>
    <row r="1559">
      <c r="A1559" s="23">
        <v>1556.0</v>
      </c>
      <c r="B1559" s="10" t="s">
        <v>2230</v>
      </c>
      <c r="C1559" s="18">
        <v>42786.36650462963</v>
      </c>
      <c r="D1559" s="18">
        <v>43661.71079861111</v>
      </c>
      <c r="E1559" s="10" t="s">
        <v>39</v>
      </c>
      <c r="F1559" s="23">
        <v>2.0</v>
      </c>
      <c r="G1559" s="23">
        <v>1287.0</v>
      </c>
      <c r="H1559" s="23">
        <v>109.0</v>
      </c>
      <c r="I1559" s="23">
        <v>95.0</v>
      </c>
      <c r="J1559" s="23">
        <v>5.0</v>
      </c>
      <c r="K1559" s="23">
        <v>91.0</v>
      </c>
      <c r="L1559" s="23">
        <v>26915.0</v>
      </c>
      <c r="M1559" s="23">
        <v>0.0</v>
      </c>
      <c r="N1559" s="23">
        <v>1318.0</v>
      </c>
      <c r="O1559" s="23">
        <v>203.0</v>
      </c>
      <c r="P1559" s="23">
        <v>3.0</v>
      </c>
      <c r="Q1559" s="23">
        <v>0.0</v>
      </c>
      <c r="R1559" s="23">
        <v>1.0</v>
      </c>
      <c r="S1559" s="23">
        <v>26915.0</v>
      </c>
      <c r="T1559" s="23">
        <v>0.0</v>
      </c>
      <c r="U1559" s="23">
        <v>1647.0</v>
      </c>
      <c r="V1559" s="23">
        <v>20.0</v>
      </c>
      <c r="W1559" s="5"/>
      <c r="X1559" s="27">
        <f t="shared" si="3"/>
        <v>191</v>
      </c>
      <c r="Y1559" s="28">
        <f t="shared" si="4"/>
        <v>0.08755787037</v>
      </c>
      <c r="Z1559" s="27" t="str">
        <f t="shared" si="5"/>
        <v/>
      </c>
    </row>
    <row r="1560">
      <c r="A1560" s="23">
        <v>1557.0</v>
      </c>
      <c r="B1560" s="10" t="s">
        <v>2231</v>
      </c>
      <c r="C1560" s="18">
        <v>42186.77359953704</v>
      </c>
      <c r="D1560" s="18">
        <v>43661.16322916667</v>
      </c>
      <c r="E1560" s="10" t="s">
        <v>39</v>
      </c>
      <c r="F1560" s="23">
        <v>5.0</v>
      </c>
      <c r="G1560" s="23">
        <v>1285.0</v>
      </c>
      <c r="H1560" s="23">
        <v>72.0</v>
      </c>
      <c r="I1560" s="23">
        <v>257.0</v>
      </c>
      <c r="J1560" s="23">
        <v>10.0</v>
      </c>
      <c r="K1560" s="23">
        <v>303.0</v>
      </c>
      <c r="L1560" s="23">
        <v>22127.0</v>
      </c>
      <c r="M1560" s="23">
        <v>0.0</v>
      </c>
      <c r="N1560" s="23">
        <v>700.0</v>
      </c>
      <c r="O1560" s="23">
        <v>129.0</v>
      </c>
      <c r="P1560" s="23">
        <v>4.0</v>
      </c>
      <c r="Q1560" s="23">
        <v>0.0</v>
      </c>
      <c r="R1560" s="23">
        <v>29.0</v>
      </c>
      <c r="S1560" s="23">
        <v>22127.0</v>
      </c>
      <c r="T1560" s="23">
        <v>0.0</v>
      </c>
      <c r="U1560" s="23">
        <v>1275.0</v>
      </c>
      <c r="V1560" s="10" t="s">
        <v>36</v>
      </c>
      <c r="W1560" s="5"/>
      <c r="X1560" s="27">
        <f t="shared" si="3"/>
        <v>570</v>
      </c>
      <c r="Y1560" s="28">
        <f t="shared" si="4"/>
        <v>0.6351273148</v>
      </c>
      <c r="Z1560" s="27" t="str">
        <f t="shared" si="5"/>
        <v/>
      </c>
    </row>
    <row r="1561">
      <c r="A1561" s="23">
        <v>1558.0</v>
      </c>
      <c r="B1561" s="10" t="s">
        <v>2232</v>
      </c>
      <c r="C1561" s="18">
        <v>40861.30498842592</v>
      </c>
      <c r="D1561" s="18">
        <v>43661.29618055555</v>
      </c>
      <c r="E1561" s="10" t="s">
        <v>39</v>
      </c>
      <c r="F1561" s="23">
        <v>6.0</v>
      </c>
      <c r="G1561" s="23">
        <v>1284.0</v>
      </c>
      <c r="H1561" s="23">
        <v>82.0</v>
      </c>
      <c r="I1561" s="23">
        <v>234.0</v>
      </c>
      <c r="J1561" s="23">
        <v>35.0</v>
      </c>
      <c r="K1561" s="23">
        <v>301.0</v>
      </c>
      <c r="L1561" s="23">
        <v>87047.0</v>
      </c>
      <c r="M1561" s="23">
        <v>0.0</v>
      </c>
      <c r="N1561" s="23">
        <v>1033.0</v>
      </c>
      <c r="O1561" s="23">
        <v>223.0</v>
      </c>
      <c r="P1561" s="23">
        <v>0.0</v>
      </c>
      <c r="Q1561" s="23">
        <v>0.0</v>
      </c>
      <c r="R1561" s="23">
        <v>2.0</v>
      </c>
      <c r="S1561" s="23">
        <v>87047.0</v>
      </c>
      <c r="T1561" s="23">
        <v>0.0</v>
      </c>
      <c r="U1561" s="23">
        <v>1214.0</v>
      </c>
      <c r="V1561" s="10" t="s">
        <v>36</v>
      </c>
      <c r="W1561" s="5"/>
      <c r="X1561" s="27">
        <f t="shared" si="3"/>
        <v>570</v>
      </c>
      <c r="Y1561" s="28">
        <f t="shared" si="4"/>
        <v>0.5021759259</v>
      </c>
      <c r="Z1561" s="27" t="str">
        <f t="shared" si="5"/>
        <v/>
      </c>
    </row>
    <row r="1562">
      <c r="A1562" s="23">
        <v>1559.0</v>
      </c>
      <c r="B1562" s="10" t="s">
        <v>2233</v>
      </c>
      <c r="C1562" s="18">
        <v>42934.584074074075</v>
      </c>
      <c r="D1562" s="18">
        <v>43654.76600694445</v>
      </c>
      <c r="E1562" s="10" t="s">
        <v>39</v>
      </c>
      <c r="F1562" s="23">
        <v>5.0</v>
      </c>
      <c r="G1562" s="23">
        <v>1284.0</v>
      </c>
      <c r="H1562" s="23">
        <v>85.0</v>
      </c>
      <c r="I1562" s="23">
        <v>154.0</v>
      </c>
      <c r="J1562" s="23">
        <v>8.0</v>
      </c>
      <c r="K1562" s="23">
        <v>114.0</v>
      </c>
      <c r="L1562" s="23">
        <v>45605.0</v>
      </c>
      <c r="M1562" s="23">
        <v>0.0</v>
      </c>
      <c r="N1562" s="23">
        <v>836.0</v>
      </c>
      <c r="O1562" s="23">
        <v>143.0</v>
      </c>
      <c r="P1562" s="23">
        <v>4.0</v>
      </c>
      <c r="Q1562" s="23">
        <v>0.0</v>
      </c>
      <c r="R1562" s="23">
        <v>9.0</v>
      </c>
      <c r="S1562" s="23">
        <v>45605.0</v>
      </c>
      <c r="T1562" s="23">
        <v>0.0</v>
      </c>
      <c r="U1562" s="23">
        <v>1275.0</v>
      </c>
      <c r="V1562" s="10" t="s">
        <v>36</v>
      </c>
      <c r="W1562" s="5"/>
      <c r="X1562" s="27">
        <f t="shared" si="3"/>
        <v>276</v>
      </c>
      <c r="Y1562" s="28">
        <f t="shared" si="4"/>
        <v>7.032349537</v>
      </c>
      <c r="Z1562" s="27" t="str">
        <f t="shared" si="5"/>
        <v/>
      </c>
    </row>
    <row r="1563">
      <c r="A1563" s="23">
        <v>1560.0</v>
      </c>
      <c r="B1563" s="10" t="s">
        <v>2234</v>
      </c>
      <c r="C1563" s="18">
        <v>42976.3608912037</v>
      </c>
      <c r="D1563" s="18">
        <v>43611.53011574074</v>
      </c>
      <c r="E1563" s="10" t="s">
        <v>39</v>
      </c>
      <c r="F1563" s="23">
        <v>0.0</v>
      </c>
      <c r="G1563" s="23">
        <v>1284.0</v>
      </c>
      <c r="H1563" s="23">
        <v>59.0</v>
      </c>
      <c r="I1563" s="23">
        <v>255.0</v>
      </c>
      <c r="J1563" s="23">
        <v>35.0</v>
      </c>
      <c r="K1563" s="23">
        <v>380.0</v>
      </c>
      <c r="L1563" s="23">
        <v>11168.0</v>
      </c>
      <c r="M1563" s="23">
        <v>85.71</v>
      </c>
      <c r="N1563" s="10" t="s">
        <v>36</v>
      </c>
      <c r="O1563" s="10" t="s">
        <v>36</v>
      </c>
      <c r="P1563" s="23">
        <v>0.0</v>
      </c>
      <c r="Q1563" s="23">
        <v>0.0</v>
      </c>
      <c r="R1563" s="23">
        <v>0.0</v>
      </c>
      <c r="S1563" s="10" t="s">
        <v>36</v>
      </c>
      <c r="T1563" s="10" t="s">
        <v>36</v>
      </c>
      <c r="U1563" s="23">
        <v>1046.0</v>
      </c>
      <c r="V1563" s="10" t="s">
        <v>36</v>
      </c>
      <c r="W1563" s="5"/>
      <c r="X1563" s="27">
        <f t="shared" si="3"/>
        <v>670</v>
      </c>
      <c r="Y1563" s="28">
        <f t="shared" si="4"/>
        <v>50.26824074</v>
      </c>
      <c r="Z1563" s="27" t="str">
        <f t="shared" si="5"/>
        <v/>
      </c>
    </row>
    <row r="1564">
      <c r="A1564" s="23">
        <v>1561.0</v>
      </c>
      <c r="B1564" s="10" t="s">
        <v>2235</v>
      </c>
      <c r="C1564" s="18">
        <v>42833.93170138889</v>
      </c>
      <c r="D1564" s="18">
        <v>43657.02951388889</v>
      </c>
      <c r="E1564" s="10" t="s">
        <v>35</v>
      </c>
      <c r="F1564" s="23">
        <v>0.0</v>
      </c>
      <c r="G1564" s="23">
        <v>1283.0</v>
      </c>
      <c r="H1564" s="23">
        <v>153.0</v>
      </c>
      <c r="I1564" s="23">
        <v>6.0</v>
      </c>
      <c r="J1564" s="23">
        <v>1.0</v>
      </c>
      <c r="K1564" s="23">
        <v>27.0</v>
      </c>
      <c r="L1564" s="23">
        <v>30449.0</v>
      </c>
      <c r="M1564" s="23">
        <v>0.0</v>
      </c>
      <c r="N1564" s="10" t="s">
        <v>36</v>
      </c>
      <c r="O1564" s="10" t="s">
        <v>36</v>
      </c>
      <c r="P1564" s="23">
        <v>0.0</v>
      </c>
      <c r="Q1564" s="23">
        <v>0.0</v>
      </c>
      <c r="R1564" s="23">
        <v>0.0</v>
      </c>
      <c r="S1564" s="10" t="s">
        <v>36</v>
      </c>
      <c r="T1564" s="10" t="s">
        <v>36</v>
      </c>
      <c r="U1564" s="23">
        <v>1386.0</v>
      </c>
      <c r="V1564" s="23">
        <v>18.0</v>
      </c>
      <c r="W1564" s="5"/>
      <c r="X1564" s="27">
        <f t="shared" si="3"/>
        <v>34</v>
      </c>
      <c r="Y1564" s="28">
        <f t="shared" si="4"/>
        <v>4.768842593</v>
      </c>
      <c r="Z1564" s="27" t="str">
        <f t="shared" si="5"/>
        <v/>
      </c>
    </row>
    <row r="1565">
      <c r="A1565" s="23">
        <v>1562.0</v>
      </c>
      <c r="B1565" s="10" t="s">
        <v>2236</v>
      </c>
      <c r="C1565" s="18">
        <v>42886.281273148146</v>
      </c>
      <c r="D1565" s="18">
        <v>43661.74017361111</v>
      </c>
      <c r="E1565" s="10" t="s">
        <v>39</v>
      </c>
      <c r="F1565" s="23">
        <v>4.0</v>
      </c>
      <c r="G1565" s="23">
        <v>1282.0</v>
      </c>
      <c r="H1565" s="23">
        <v>89.0</v>
      </c>
      <c r="I1565" s="23">
        <v>131.0</v>
      </c>
      <c r="J1565" s="23">
        <v>12.0</v>
      </c>
      <c r="K1565" s="23">
        <v>171.0</v>
      </c>
      <c r="L1565" s="23">
        <v>58716.0</v>
      </c>
      <c r="M1565" s="23">
        <v>14.29</v>
      </c>
      <c r="N1565" s="23">
        <v>805.0</v>
      </c>
      <c r="O1565" s="23">
        <v>186.0</v>
      </c>
      <c r="P1565" s="23">
        <v>0.0</v>
      </c>
      <c r="Q1565" s="23">
        <v>0.0</v>
      </c>
      <c r="R1565" s="23">
        <v>7.0</v>
      </c>
      <c r="S1565" s="23">
        <v>58716.0</v>
      </c>
      <c r="T1565" s="23">
        <v>14.29</v>
      </c>
      <c r="U1565" s="23">
        <v>1401.0</v>
      </c>
      <c r="V1565" s="23">
        <v>16.0</v>
      </c>
      <c r="W1565" s="5"/>
      <c r="X1565" s="27">
        <f t="shared" si="3"/>
        <v>314</v>
      </c>
      <c r="Y1565" s="28">
        <f t="shared" si="4"/>
        <v>0.05818287037</v>
      </c>
      <c r="Z1565" s="27" t="str">
        <f t="shared" si="5"/>
        <v/>
      </c>
    </row>
    <row r="1566">
      <c r="A1566" s="23">
        <v>1563.0</v>
      </c>
      <c r="B1566" s="10" t="s">
        <v>2237</v>
      </c>
      <c r="C1566" s="18">
        <v>41058.49490740741</v>
      </c>
      <c r="D1566" s="18">
        <v>43661.703055555554</v>
      </c>
      <c r="E1566" s="10" t="s">
        <v>39</v>
      </c>
      <c r="F1566" s="23">
        <v>1.0</v>
      </c>
      <c r="G1566" s="23">
        <v>1282.0</v>
      </c>
      <c r="H1566" s="23">
        <v>132.0</v>
      </c>
      <c r="I1566" s="23">
        <v>159.0</v>
      </c>
      <c r="J1566" s="23">
        <v>3.0</v>
      </c>
      <c r="K1566" s="23">
        <v>213.0</v>
      </c>
      <c r="L1566" s="23">
        <v>16762.0</v>
      </c>
      <c r="M1566" s="23">
        <v>100.0</v>
      </c>
      <c r="N1566" s="23">
        <v>1039.0</v>
      </c>
      <c r="O1566" s="23">
        <v>186.0</v>
      </c>
      <c r="P1566" s="23">
        <v>4.0</v>
      </c>
      <c r="Q1566" s="23">
        <v>0.0</v>
      </c>
      <c r="R1566" s="23">
        <v>9.0</v>
      </c>
      <c r="S1566" s="23">
        <v>16762.0</v>
      </c>
      <c r="T1566" s="23">
        <v>100.0</v>
      </c>
      <c r="U1566" s="23">
        <v>1309.0</v>
      </c>
      <c r="V1566" s="23">
        <v>12.0</v>
      </c>
      <c r="W1566" s="5"/>
      <c r="X1566" s="27">
        <f t="shared" si="3"/>
        <v>375</v>
      </c>
      <c r="Y1566" s="28">
        <f t="shared" si="4"/>
        <v>0.09530092592</v>
      </c>
      <c r="Z1566" s="27" t="str">
        <f t="shared" si="5"/>
        <v/>
      </c>
    </row>
    <row r="1567">
      <c r="A1567" s="23">
        <v>1564.0</v>
      </c>
      <c r="B1567" s="10" t="s">
        <v>2238</v>
      </c>
      <c r="C1567" s="18">
        <v>42575.68136574074</v>
      </c>
      <c r="D1567" s="18">
        <v>43661.53028935185</v>
      </c>
      <c r="E1567" s="10" t="s">
        <v>39</v>
      </c>
      <c r="F1567" s="23">
        <v>0.0</v>
      </c>
      <c r="G1567" s="23">
        <v>1281.0</v>
      </c>
      <c r="H1567" s="23">
        <v>96.0</v>
      </c>
      <c r="I1567" s="23">
        <v>45.0</v>
      </c>
      <c r="J1567" s="23">
        <v>5.0</v>
      </c>
      <c r="K1567" s="23">
        <v>46.0</v>
      </c>
      <c r="L1567" s="23">
        <v>37040.0</v>
      </c>
      <c r="M1567" s="23">
        <v>0.0</v>
      </c>
      <c r="N1567" s="23">
        <v>1048.0</v>
      </c>
      <c r="O1567" s="23">
        <v>226.0</v>
      </c>
      <c r="P1567" s="23">
        <v>0.0</v>
      </c>
      <c r="Q1567" s="23">
        <v>0.0</v>
      </c>
      <c r="R1567" s="23">
        <v>2.0</v>
      </c>
      <c r="S1567" s="23">
        <v>37040.0</v>
      </c>
      <c r="T1567" s="23">
        <v>0.0</v>
      </c>
      <c r="U1567" s="23">
        <v>1790.0</v>
      </c>
      <c r="V1567" s="23">
        <v>17.0</v>
      </c>
      <c r="W1567" s="5"/>
      <c r="X1567" s="27">
        <f t="shared" si="3"/>
        <v>96</v>
      </c>
      <c r="Y1567" s="28">
        <f t="shared" si="4"/>
        <v>0.2680671296</v>
      </c>
      <c r="Z1567" s="27" t="str">
        <f t="shared" si="5"/>
        <v/>
      </c>
    </row>
    <row r="1568">
      <c r="A1568" s="23">
        <v>1565.0</v>
      </c>
      <c r="B1568" s="10" t="s">
        <v>2239</v>
      </c>
      <c r="C1568" s="18">
        <v>42938.314050925925</v>
      </c>
      <c r="D1568" s="18">
        <v>43474.21675925926</v>
      </c>
      <c r="E1568" s="10" t="s">
        <v>39</v>
      </c>
      <c r="F1568" s="23">
        <v>0.0</v>
      </c>
      <c r="G1568" s="23">
        <v>1280.0</v>
      </c>
      <c r="H1568" s="23">
        <v>68.0</v>
      </c>
      <c r="I1568" s="23">
        <v>210.0</v>
      </c>
      <c r="J1568" s="23">
        <v>15.0</v>
      </c>
      <c r="K1568" s="23">
        <v>166.0</v>
      </c>
      <c r="L1568" s="23">
        <v>19552.0</v>
      </c>
      <c r="M1568" s="23">
        <v>0.0</v>
      </c>
      <c r="N1568" s="23">
        <v>946.0</v>
      </c>
      <c r="O1568" s="23">
        <v>290.0</v>
      </c>
      <c r="P1568" s="23">
        <v>2.0</v>
      </c>
      <c r="Q1568" s="23">
        <v>0.0</v>
      </c>
      <c r="R1568" s="23">
        <v>0.0</v>
      </c>
      <c r="S1568" s="23">
        <v>19552.0</v>
      </c>
      <c r="T1568" s="23">
        <v>0.0</v>
      </c>
      <c r="U1568" s="23">
        <v>1442.0</v>
      </c>
      <c r="V1568" s="10" t="s">
        <v>36</v>
      </c>
      <c r="W1568" s="5"/>
      <c r="X1568" s="27">
        <f t="shared" si="3"/>
        <v>391</v>
      </c>
      <c r="Y1568" s="28">
        <f t="shared" si="4"/>
        <v>187.5815972</v>
      </c>
      <c r="Z1568" s="27" t="str">
        <f t="shared" si="5"/>
        <v/>
      </c>
    </row>
    <row r="1569">
      <c r="A1569" s="23">
        <v>1566.0</v>
      </c>
      <c r="B1569" s="10" t="s">
        <v>2240</v>
      </c>
      <c r="C1569" s="18">
        <v>42716.19546296296</v>
      </c>
      <c r="D1569" s="18">
        <v>43661.701898148145</v>
      </c>
      <c r="E1569" s="10" t="s">
        <v>39</v>
      </c>
      <c r="F1569" s="23">
        <v>2.0</v>
      </c>
      <c r="G1569" s="23">
        <v>1279.0</v>
      </c>
      <c r="H1569" s="23">
        <v>60.0</v>
      </c>
      <c r="I1569" s="23">
        <v>487.0</v>
      </c>
      <c r="J1569" s="23">
        <v>30.0</v>
      </c>
      <c r="K1569" s="23">
        <v>398.0</v>
      </c>
      <c r="L1569" s="23">
        <v>20403.0</v>
      </c>
      <c r="M1569" s="23">
        <v>5.88</v>
      </c>
      <c r="N1569" s="23">
        <v>940.0</v>
      </c>
      <c r="O1569" s="23">
        <v>291.0</v>
      </c>
      <c r="P1569" s="23">
        <v>0.0</v>
      </c>
      <c r="Q1569" s="23">
        <v>0.0</v>
      </c>
      <c r="R1569" s="23">
        <v>2.0</v>
      </c>
      <c r="S1569" s="23">
        <v>20403.0</v>
      </c>
      <c r="T1569" s="23">
        <v>5.88</v>
      </c>
      <c r="U1569" s="23">
        <v>1205.0</v>
      </c>
      <c r="V1569" s="10" t="s">
        <v>36</v>
      </c>
      <c r="W1569" s="5"/>
      <c r="X1569" s="27">
        <f t="shared" si="3"/>
        <v>915</v>
      </c>
      <c r="Y1569" s="28">
        <f t="shared" si="4"/>
        <v>0.09645833333</v>
      </c>
      <c r="Z1569" s="27" t="str">
        <f t="shared" si="5"/>
        <v/>
      </c>
    </row>
    <row r="1570">
      <c r="A1570" s="23">
        <v>1567.0</v>
      </c>
      <c r="B1570" s="10" t="s">
        <v>2241</v>
      </c>
      <c r="C1570" s="18">
        <v>42805.28839120371</v>
      </c>
      <c r="D1570" s="18">
        <v>43661.71128472222</v>
      </c>
      <c r="E1570" s="10" t="s">
        <v>39</v>
      </c>
      <c r="F1570" s="23">
        <v>3.0</v>
      </c>
      <c r="G1570" s="23">
        <v>1279.0</v>
      </c>
      <c r="H1570" s="23">
        <v>61.0</v>
      </c>
      <c r="I1570" s="23">
        <v>506.0</v>
      </c>
      <c r="J1570" s="23">
        <v>45.0</v>
      </c>
      <c r="K1570" s="23">
        <v>855.0</v>
      </c>
      <c r="L1570" s="23">
        <v>2134.0</v>
      </c>
      <c r="M1570" s="23">
        <v>0.0</v>
      </c>
      <c r="N1570" s="23">
        <v>1015.0</v>
      </c>
      <c r="O1570" s="23">
        <v>218.0</v>
      </c>
      <c r="P1570" s="23">
        <v>0.0</v>
      </c>
      <c r="Q1570" s="23">
        <v>0.0</v>
      </c>
      <c r="R1570" s="23">
        <v>3.0</v>
      </c>
      <c r="S1570" s="23">
        <v>2134.0</v>
      </c>
      <c r="T1570" s="23">
        <v>0.0</v>
      </c>
      <c r="U1570" s="23">
        <v>1542.0</v>
      </c>
      <c r="V1570" s="10" t="s">
        <v>36</v>
      </c>
      <c r="W1570" s="5"/>
      <c r="X1570" s="27">
        <f t="shared" si="3"/>
        <v>1406</v>
      </c>
      <c r="Y1570" s="28">
        <f t="shared" si="4"/>
        <v>0.08707175926</v>
      </c>
      <c r="Z1570" s="27" t="str">
        <f t="shared" si="5"/>
        <v/>
      </c>
    </row>
    <row r="1571">
      <c r="A1571" s="23">
        <v>1568.0</v>
      </c>
      <c r="B1571" s="10" t="s">
        <v>2242</v>
      </c>
      <c r="C1571" s="18">
        <v>43272.627534722225</v>
      </c>
      <c r="D1571" s="18">
        <v>43661.71649305556</v>
      </c>
      <c r="E1571" s="10" t="s">
        <v>39</v>
      </c>
      <c r="F1571" s="23">
        <v>0.0</v>
      </c>
      <c r="G1571" s="23">
        <v>1279.0</v>
      </c>
      <c r="H1571" s="23">
        <v>220.0</v>
      </c>
      <c r="I1571" s="23">
        <v>2.0</v>
      </c>
      <c r="J1571" s="23">
        <v>0.0</v>
      </c>
      <c r="K1571" s="23">
        <v>0.0</v>
      </c>
      <c r="L1571" s="23">
        <v>17731.0</v>
      </c>
      <c r="M1571" s="23">
        <v>0.0</v>
      </c>
      <c r="N1571" s="10" t="s">
        <v>36</v>
      </c>
      <c r="O1571" s="10" t="s">
        <v>36</v>
      </c>
      <c r="P1571" s="23">
        <v>0.0</v>
      </c>
      <c r="Q1571" s="23">
        <v>0.0</v>
      </c>
      <c r="R1571" s="23">
        <v>0.0</v>
      </c>
      <c r="S1571" s="10" t="s">
        <v>36</v>
      </c>
      <c r="T1571" s="10" t="s">
        <v>36</v>
      </c>
      <c r="U1571" s="23">
        <v>403.0</v>
      </c>
      <c r="V1571" s="23">
        <v>13.0</v>
      </c>
      <c r="W1571" s="5"/>
      <c r="X1571" s="27">
        <f t="shared" si="3"/>
        <v>2</v>
      </c>
      <c r="Y1571" s="28">
        <f t="shared" si="4"/>
        <v>0.08186342592</v>
      </c>
      <c r="Z1571" s="27" t="str">
        <f t="shared" si="5"/>
        <v/>
      </c>
    </row>
    <row r="1572">
      <c r="A1572" s="23">
        <v>1569.0</v>
      </c>
      <c r="B1572" s="10" t="s">
        <v>2243</v>
      </c>
      <c r="C1572" s="18">
        <v>42309.570810185185</v>
      </c>
      <c r="D1572" s="18">
        <v>43659.385046296295</v>
      </c>
      <c r="E1572" s="10" t="s">
        <v>39</v>
      </c>
      <c r="F1572" s="23">
        <v>0.0</v>
      </c>
      <c r="G1572" s="23">
        <v>1279.0</v>
      </c>
      <c r="H1572" s="23">
        <v>68.0</v>
      </c>
      <c r="I1572" s="23">
        <v>240.0</v>
      </c>
      <c r="J1572" s="23">
        <v>14.0</v>
      </c>
      <c r="K1572" s="23">
        <v>311.0</v>
      </c>
      <c r="L1572" s="23">
        <v>16101.0</v>
      </c>
      <c r="M1572" s="23">
        <v>83.33</v>
      </c>
      <c r="N1572" s="23">
        <v>1351.0</v>
      </c>
      <c r="O1572" s="23">
        <v>212.0</v>
      </c>
      <c r="P1572" s="23">
        <v>1.0</v>
      </c>
      <c r="Q1572" s="23">
        <v>1.0</v>
      </c>
      <c r="R1572" s="23">
        <v>0.0</v>
      </c>
      <c r="S1572" s="23">
        <v>16101.0</v>
      </c>
      <c r="T1572" s="23">
        <v>83.33</v>
      </c>
      <c r="U1572" s="23">
        <v>1517.0</v>
      </c>
      <c r="V1572" s="10" t="s">
        <v>36</v>
      </c>
      <c r="W1572" s="5"/>
      <c r="X1572" s="27">
        <f t="shared" si="3"/>
        <v>565</v>
      </c>
      <c r="Y1572" s="28">
        <f t="shared" si="4"/>
        <v>2.413310185</v>
      </c>
      <c r="Z1572" s="27" t="str">
        <f t="shared" si="5"/>
        <v/>
      </c>
    </row>
    <row r="1573">
      <c r="A1573" s="23">
        <v>1570.0</v>
      </c>
      <c r="B1573" s="10" t="s">
        <v>2244</v>
      </c>
      <c r="C1573" s="18">
        <v>42219.58865740741</v>
      </c>
      <c r="D1573" s="18">
        <v>43342.20217592592</v>
      </c>
      <c r="E1573" s="10" t="s">
        <v>35</v>
      </c>
      <c r="F1573" s="23">
        <v>0.0</v>
      </c>
      <c r="G1573" s="23">
        <v>1279.0</v>
      </c>
      <c r="H1573" s="23">
        <v>85.0</v>
      </c>
      <c r="I1573" s="23">
        <v>856.0</v>
      </c>
      <c r="J1573" s="23">
        <v>125.0</v>
      </c>
      <c r="K1573" s="23">
        <v>1243.0</v>
      </c>
      <c r="L1573" s="23">
        <v>19531.0</v>
      </c>
      <c r="M1573" s="23">
        <v>0.0</v>
      </c>
      <c r="N1573" s="23">
        <v>877.0</v>
      </c>
      <c r="O1573" s="23">
        <v>198.0</v>
      </c>
      <c r="P1573" s="23">
        <v>0.0</v>
      </c>
      <c r="Q1573" s="23">
        <v>0.0</v>
      </c>
      <c r="R1573" s="23">
        <v>4.0</v>
      </c>
      <c r="S1573" s="23">
        <v>19531.0</v>
      </c>
      <c r="T1573" s="23">
        <v>0.0</v>
      </c>
      <c r="U1573" s="23">
        <v>1674.0</v>
      </c>
      <c r="V1573" s="10" t="s">
        <v>36</v>
      </c>
      <c r="W1573" s="5"/>
      <c r="X1573" s="27">
        <f t="shared" si="3"/>
        <v>2224</v>
      </c>
      <c r="Y1573" s="28">
        <f t="shared" si="4"/>
        <v>319.5961806</v>
      </c>
      <c r="Z1573" s="27" t="str">
        <f t="shared" si="5"/>
        <v/>
      </c>
    </row>
    <row r="1574">
      <c r="A1574" s="23">
        <v>1571.0</v>
      </c>
      <c r="B1574" s="10" t="s">
        <v>2245</v>
      </c>
      <c r="C1574" s="18">
        <v>42039.65819444445</v>
      </c>
      <c r="D1574" s="18">
        <v>43643.26924768519</v>
      </c>
      <c r="E1574" s="10" t="s">
        <v>39</v>
      </c>
      <c r="F1574" s="23">
        <v>0.0</v>
      </c>
      <c r="G1574" s="23">
        <v>1277.0</v>
      </c>
      <c r="H1574" s="23">
        <v>130.0</v>
      </c>
      <c r="I1574" s="23">
        <v>209.0</v>
      </c>
      <c r="J1574" s="23">
        <v>9.0</v>
      </c>
      <c r="K1574" s="23">
        <v>156.0</v>
      </c>
      <c r="L1574" s="23">
        <v>22310.0</v>
      </c>
      <c r="M1574" s="23">
        <v>0.0</v>
      </c>
      <c r="N1574" s="23">
        <v>1418.0</v>
      </c>
      <c r="O1574" s="23">
        <v>97.0</v>
      </c>
      <c r="P1574" s="23">
        <v>13.0</v>
      </c>
      <c r="Q1574" s="23">
        <v>0.0</v>
      </c>
      <c r="R1574" s="23">
        <v>11.0</v>
      </c>
      <c r="S1574" s="23">
        <v>22310.0</v>
      </c>
      <c r="T1574" s="23">
        <v>0.0</v>
      </c>
      <c r="U1574" s="23">
        <v>1677.0</v>
      </c>
      <c r="V1574" s="23">
        <v>18.0</v>
      </c>
      <c r="W1574" s="5"/>
      <c r="X1574" s="27">
        <f t="shared" si="3"/>
        <v>374</v>
      </c>
      <c r="Y1574" s="28">
        <f t="shared" si="4"/>
        <v>18.5291088</v>
      </c>
      <c r="Z1574" s="27" t="str">
        <f t="shared" si="5"/>
        <v/>
      </c>
    </row>
    <row r="1575">
      <c r="A1575" s="23">
        <v>1572.0</v>
      </c>
      <c r="B1575" s="10" t="s">
        <v>2246</v>
      </c>
      <c r="C1575" s="18">
        <v>42802.79215277778</v>
      </c>
      <c r="D1575" s="18">
        <v>43661.70337962963</v>
      </c>
      <c r="E1575" s="10" t="s">
        <v>39</v>
      </c>
      <c r="F1575" s="23">
        <v>13.0</v>
      </c>
      <c r="G1575" s="23">
        <v>1277.0</v>
      </c>
      <c r="H1575" s="23">
        <v>40.0</v>
      </c>
      <c r="I1575" s="23">
        <v>1303.0</v>
      </c>
      <c r="J1575" s="23">
        <v>171.0</v>
      </c>
      <c r="K1575" s="23">
        <v>1513.0</v>
      </c>
      <c r="L1575" s="23">
        <v>9259.0</v>
      </c>
      <c r="M1575" s="23">
        <v>0.0</v>
      </c>
      <c r="N1575" s="23">
        <v>1315.0</v>
      </c>
      <c r="O1575" s="23">
        <v>285.0</v>
      </c>
      <c r="P1575" s="23">
        <v>1.0</v>
      </c>
      <c r="Q1575" s="23">
        <v>0.0</v>
      </c>
      <c r="R1575" s="23">
        <v>0.0</v>
      </c>
      <c r="S1575" s="23">
        <v>9259.0</v>
      </c>
      <c r="T1575" s="23">
        <v>0.0</v>
      </c>
      <c r="U1575" s="23">
        <v>1391.0</v>
      </c>
      <c r="V1575" s="23">
        <v>12.0</v>
      </c>
      <c r="W1575" s="5"/>
      <c r="X1575" s="27">
        <f t="shared" si="3"/>
        <v>2987</v>
      </c>
      <c r="Y1575" s="28">
        <f t="shared" si="4"/>
        <v>0.09497685185</v>
      </c>
      <c r="Z1575" s="27" t="str">
        <f t="shared" si="5"/>
        <v/>
      </c>
    </row>
    <row r="1576">
      <c r="A1576" s="23">
        <v>1573.0</v>
      </c>
      <c r="B1576" s="10" t="s">
        <v>2247</v>
      </c>
      <c r="C1576" s="18">
        <v>42815.7481712963</v>
      </c>
      <c r="D1576" s="18">
        <v>43661.79251157407</v>
      </c>
      <c r="E1576" s="10" t="s">
        <v>39</v>
      </c>
      <c r="F1576" s="23">
        <v>1.0</v>
      </c>
      <c r="G1576" s="23">
        <v>1276.0</v>
      </c>
      <c r="H1576" s="23">
        <v>61.0</v>
      </c>
      <c r="I1576" s="23">
        <v>105.0</v>
      </c>
      <c r="J1576" s="23">
        <v>2.0</v>
      </c>
      <c r="K1576" s="23">
        <v>72.0</v>
      </c>
      <c r="L1576" s="23">
        <v>11954.0</v>
      </c>
      <c r="M1576" s="23">
        <v>16.13</v>
      </c>
      <c r="N1576" s="10" t="s">
        <v>36</v>
      </c>
      <c r="O1576" s="10" t="s">
        <v>36</v>
      </c>
      <c r="P1576" s="23">
        <v>0.0</v>
      </c>
      <c r="Q1576" s="23">
        <v>0.0</v>
      </c>
      <c r="R1576" s="23">
        <v>0.0</v>
      </c>
      <c r="S1576" s="10" t="s">
        <v>36</v>
      </c>
      <c r="T1576" s="10" t="s">
        <v>36</v>
      </c>
      <c r="U1576" s="23">
        <v>853.0</v>
      </c>
      <c r="V1576" s="10" t="s">
        <v>36</v>
      </c>
      <c r="W1576" s="5"/>
      <c r="X1576" s="27">
        <f t="shared" si="3"/>
        <v>179</v>
      </c>
      <c r="Y1576" s="28">
        <f t="shared" si="4"/>
        <v>0.005844907406</v>
      </c>
      <c r="Z1576" s="27" t="str">
        <f t="shared" si="5"/>
        <v/>
      </c>
    </row>
    <row r="1577">
      <c r="A1577" s="23">
        <v>1574.0</v>
      </c>
      <c r="B1577" s="10" t="s">
        <v>2248</v>
      </c>
      <c r="C1577" s="18">
        <v>43114.90422453704</v>
      </c>
      <c r="D1577" s="18">
        <v>43661.703310185185</v>
      </c>
      <c r="E1577" s="10" t="s">
        <v>39</v>
      </c>
      <c r="F1577" s="23">
        <v>2.0</v>
      </c>
      <c r="G1577" s="23">
        <v>1275.0</v>
      </c>
      <c r="H1577" s="23">
        <v>127.0</v>
      </c>
      <c r="I1577" s="23">
        <v>25.0</v>
      </c>
      <c r="J1577" s="23">
        <v>1.0</v>
      </c>
      <c r="K1577" s="23">
        <v>27.0</v>
      </c>
      <c r="L1577" s="23">
        <v>57932.0</v>
      </c>
      <c r="M1577" s="23">
        <v>100.0</v>
      </c>
      <c r="N1577" s="10" t="s">
        <v>36</v>
      </c>
      <c r="O1577" s="10" t="s">
        <v>36</v>
      </c>
      <c r="P1577" s="23">
        <v>0.0</v>
      </c>
      <c r="Q1577" s="23">
        <v>0.0</v>
      </c>
      <c r="R1577" s="23">
        <v>0.0</v>
      </c>
      <c r="S1577" s="10" t="s">
        <v>36</v>
      </c>
      <c r="T1577" s="10" t="s">
        <v>36</v>
      </c>
      <c r="U1577" s="23">
        <v>1710.0</v>
      </c>
      <c r="V1577" s="23">
        <v>18.0</v>
      </c>
      <c r="W1577" s="5"/>
      <c r="X1577" s="27">
        <f t="shared" si="3"/>
        <v>53</v>
      </c>
      <c r="Y1577" s="28">
        <f t="shared" si="4"/>
        <v>0.09504629629</v>
      </c>
      <c r="Z1577" s="27" t="str">
        <f t="shared" si="5"/>
        <v/>
      </c>
    </row>
    <row r="1578">
      <c r="A1578" s="23">
        <v>1575.0</v>
      </c>
      <c r="B1578" s="10" t="s">
        <v>2249</v>
      </c>
      <c r="C1578" s="18">
        <v>42904.793807870374</v>
      </c>
      <c r="D1578" s="18">
        <v>43661.755532407406</v>
      </c>
      <c r="E1578" s="10" t="s">
        <v>39</v>
      </c>
      <c r="F1578" s="23">
        <v>16.0</v>
      </c>
      <c r="G1578" s="23">
        <v>1273.0</v>
      </c>
      <c r="H1578" s="23">
        <v>72.0</v>
      </c>
      <c r="I1578" s="23">
        <v>452.0</v>
      </c>
      <c r="J1578" s="23">
        <v>21.0</v>
      </c>
      <c r="K1578" s="23">
        <v>460.0</v>
      </c>
      <c r="L1578" s="23">
        <v>30336.0</v>
      </c>
      <c r="M1578" s="23">
        <v>0.0</v>
      </c>
      <c r="N1578" s="23">
        <v>1148.0</v>
      </c>
      <c r="O1578" s="23">
        <v>157.0</v>
      </c>
      <c r="P1578" s="23">
        <v>12.0</v>
      </c>
      <c r="Q1578" s="23">
        <v>1.0</v>
      </c>
      <c r="R1578" s="23">
        <v>18.0</v>
      </c>
      <c r="S1578" s="23">
        <v>30336.0</v>
      </c>
      <c r="T1578" s="23">
        <v>0.0</v>
      </c>
      <c r="U1578" s="23">
        <v>1419.0</v>
      </c>
      <c r="V1578" s="23">
        <v>22.0</v>
      </c>
      <c r="W1578" s="5"/>
      <c r="X1578" s="27">
        <f t="shared" si="3"/>
        <v>933</v>
      </c>
      <c r="Y1578" s="28">
        <f t="shared" si="4"/>
        <v>0.04282407407</v>
      </c>
      <c r="Z1578" s="27" t="str">
        <f t="shared" si="5"/>
        <v/>
      </c>
    </row>
    <row r="1579">
      <c r="A1579" s="23">
        <v>1576.0</v>
      </c>
      <c r="B1579" s="10" t="s">
        <v>2250</v>
      </c>
      <c r="C1579" s="18">
        <v>43499.82670138889</v>
      </c>
      <c r="D1579" s="18">
        <v>43661.68247685185</v>
      </c>
      <c r="E1579" s="10" t="s">
        <v>39</v>
      </c>
      <c r="F1579" s="23">
        <v>1.0</v>
      </c>
      <c r="G1579" s="23">
        <v>1272.0</v>
      </c>
      <c r="H1579" s="23">
        <v>107.0</v>
      </c>
      <c r="I1579" s="23">
        <v>17.0</v>
      </c>
      <c r="J1579" s="23">
        <v>0.0</v>
      </c>
      <c r="K1579" s="23">
        <v>5.0</v>
      </c>
      <c r="L1579" s="23">
        <v>41594.0</v>
      </c>
      <c r="M1579" s="23">
        <v>40.0</v>
      </c>
      <c r="N1579" s="10" t="s">
        <v>36</v>
      </c>
      <c r="O1579" s="10" t="s">
        <v>36</v>
      </c>
      <c r="P1579" s="23">
        <v>0.0</v>
      </c>
      <c r="Q1579" s="23">
        <v>0.0</v>
      </c>
      <c r="R1579" s="23">
        <v>0.0</v>
      </c>
      <c r="S1579" s="10" t="s">
        <v>36</v>
      </c>
      <c r="T1579" s="10" t="s">
        <v>36</v>
      </c>
      <c r="U1579" s="23">
        <v>807.0</v>
      </c>
      <c r="V1579" s="23">
        <v>14.0</v>
      </c>
      <c r="W1579" s="5"/>
      <c r="X1579" s="27">
        <f t="shared" si="3"/>
        <v>22</v>
      </c>
      <c r="Y1579" s="28">
        <f t="shared" si="4"/>
        <v>0.1158796296</v>
      </c>
      <c r="Z1579" s="27" t="str">
        <f t="shared" si="5"/>
        <v/>
      </c>
    </row>
    <row r="1580">
      <c r="A1580" s="23">
        <v>1577.0</v>
      </c>
      <c r="B1580" s="10" t="s">
        <v>2251</v>
      </c>
      <c r="C1580" s="18">
        <v>43015.17799768518</v>
      </c>
      <c r="D1580" s="18">
        <v>43661.02112268518</v>
      </c>
      <c r="E1580" s="10" t="s">
        <v>39</v>
      </c>
      <c r="F1580" s="23">
        <v>0.0</v>
      </c>
      <c r="G1580" s="23">
        <v>1272.0</v>
      </c>
      <c r="H1580" s="23">
        <v>93.0</v>
      </c>
      <c r="I1580" s="23">
        <v>42.0</v>
      </c>
      <c r="J1580" s="23">
        <v>0.0</v>
      </c>
      <c r="K1580" s="23">
        <v>38.0</v>
      </c>
      <c r="L1580" s="23">
        <v>12440.0</v>
      </c>
      <c r="M1580" s="23">
        <v>0.0</v>
      </c>
      <c r="N1580" s="23">
        <v>1350.0</v>
      </c>
      <c r="O1580" s="23">
        <v>118.0</v>
      </c>
      <c r="P1580" s="23">
        <v>10.0</v>
      </c>
      <c r="Q1580" s="23">
        <v>0.0</v>
      </c>
      <c r="R1580" s="23">
        <v>5.0</v>
      </c>
      <c r="S1580" s="23">
        <v>12440.0</v>
      </c>
      <c r="T1580" s="23">
        <v>0.0</v>
      </c>
      <c r="U1580" s="23">
        <v>1680.0</v>
      </c>
      <c r="V1580" s="10" t="s">
        <v>36</v>
      </c>
      <c r="W1580" s="5"/>
      <c r="X1580" s="27">
        <f t="shared" si="3"/>
        <v>80</v>
      </c>
      <c r="Y1580" s="28">
        <f t="shared" si="4"/>
        <v>0.7772337963</v>
      </c>
      <c r="Z1580" s="27" t="str">
        <f t="shared" si="5"/>
        <v/>
      </c>
    </row>
    <row r="1581">
      <c r="A1581" s="23">
        <v>1578.0</v>
      </c>
      <c r="B1581" s="10" t="s">
        <v>2252</v>
      </c>
      <c r="C1581" s="18">
        <v>43232.62086805556</v>
      </c>
      <c r="D1581" s="18">
        <v>43485.28802083333</v>
      </c>
      <c r="E1581" s="10" t="s">
        <v>39</v>
      </c>
      <c r="F1581" s="23">
        <v>0.0</v>
      </c>
      <c r="G1581" s="23">
        <v>1271.0</v>
      </c>
      <c r="H1581" s="23">
        <v>96.0</v>
      </c>
      <c r="I1581" s="23">
        <v>73.0</v>
      </c>
      <c r="J1581" s="23">
        <v>5.0</v>
      </c>
      <c r="K1581" s="23">
        <v>57.0</v>
      </c>
      <c r="L1581" s="23">
        <v>14173.0</v>
      </c>
      <c r="M1581" s="23">
        <v>0.0</v>
      </c>
      <c r="N1581" s="10" t="s">
        <v>36</v>
      </c>
      <c r="O1581" s="10" t="s">
        <v>36</v>
      </c>
      <c r="P1581" s="23">
        <v>0.0</v>
      </c>
      <c r="Q1581" s="23">
        <v>0.0</v>
      </c>
      <c r="R1581" s="23">
        <v>0.0</v>
      </c>
      <c r="S1581" s="10" t="s">
        <v>36</v>
      </c>
      <c r="T1581" s="10" t="s">
        <v>36</v>
      </c>
      <c r="U1581" s="23">
        <v>1355.0</v>
      </c>
      <c r="V1581" s="10" t="s">
        <v>36</v>
      </c>
      <c r="W1581" s="5"/>
      <c r="X1581" s="27">
        <f t="shared" si="3"/>
        <v>135</v>
      </c>
      <c r="Y1581" s="28">
        <f t="shared" si="4"/>
        <v>176.5103356</v>
      </c>
      <c r="Z1581" s="27" t="str">
        <f t="shared" si="5"/>
        <v/>
      </c>
    </row>
    <row r="1582">
      <c r="A1582" s="23">
        <v>1579.0</v>
      </c>
      <c r="B1582" s="10" t="s">
        <v>2253</v>
      </c>
      <c r="C1582" s="18">
        <v>42864.681284722225</v>
      </c>
      <c r="D1582" s="18">
        <v>43661.778865740744</v>
      </c>
      <c r="E1582" s="10" t="s">
        <v>39</v>
      </c>
      <c r="F1582" s="23">
        <v>2.0</v>
      </c>
      <c r="G1582" s="23">
        <v>1271.0</v>
      </c>
      <c r="H1582" s="23">
        <v>76.0</v>
      </c>
      <c r="I1582" s="23">
        <v>106.0</v>
      </c>
      <c r="J1582" s="23">
        <v>2.0</v>
      </c>
      <c r="K1582" s="23">
        <v>82.0</v>
      </c>
      <c r="L1582" s="23">
        <v>81145.0</v>
      </c>
      <c r="M1582" s="23">
        <v>22.22</v>
      </c>
      <c r="N1582" s="23">
        <v>883.0</v>
      </c>
      <c r="O1582" s="23">
        <v>129.0</v>
      </c>
      <c r="P1582" s="23">
        <v>6.0</v>
      </c>
      <c r="Q1582" s="23">
        <v>0.0</v>
      </c>
      <c r="R1582" s="23">
        <v>12.0</v>
      </c>
      <c r="S1582" s="23">
        <v>81145.0</v>
      </c>
      <c r="T1582" s="23">
        <v>22.22</v>
      </c>
      <c r="U1582" s="23">
        <v>1455.0</v>
      </c>
      <c r="V1582" s="10" t="s">
        <v>36</v>
      </c>
      <c r="W1582" s="5"/>
      <c r="X1582" s="27">
        <f t="shared" si="3"/>
        <v>190</v>
      </c>
      <c r="Y1582" s="28">
        <f t="shared" si="4"/>
        <v>0.01949074073</v>
      </c>
      <c r="Z1582" s="27" t="str">
        <f t="shared" si="5"/>
        <v/>
      </c>
    </row>
    <row r="1583">
      <c r="A1583" s="23">
        <v>1580.0</v>
      </c>
      <c r="B1583" s="10" t="s">
        <v>2254</v>
      </c>
      <c r="C1583" s="18">
        <v>42833.37422453704</v>
      </c>
      <c r="D1583" s="18">
        <v>43654.74428240741</v>
      </c>
      <c r="E1583" s="10" t="s">
        <v>39</v>
      </c>
      <c r="F1583" s="23">
        <v>0.0</v>
      </c>
      <c r="G1583" s="23">
        <v>1271.0</v>
      </c>
      <c r="H1583" s="23">
        <v>125.0</v>
      </c>
      <c r="I1583" s="23">
        <v>4.0</v>
      </c>
      <c r="J1583" s="23">
        <v>0.0</v>
      </c>
      <c r="K1583" s="23">
        <v>10.0</v>
      </c>
      <c r="L1583" s="23">
        <v>33492.0</v>
      </c>
      <c r="M1583" s="23">
        <v>0.0</v>
      </c>
      <c r="N1583" s="10" t="s">
        <v>36</v>
      </c>
      <c r="O1583" s="10" t="s">
        <v>36</v>
      </c>
      <c r="P1583" s="23">
        <v>0.0</v>
      </c>
      <c r="Q1583" s="23">
        <v>0.0</v>
      </c>
      <c r="R1583" s="23">
        <v>0.0</v>
      </c>
      <c r="S1583" s="10" t="s">
        <v>36</v>
      </c>
      <c r="T1583" s="10" t="s">
        <v>36</v>
      </c>
      <c r="U1583" s="23">
        <v>1262.0</v>
      </c>
      <c r="V1583" s="10" t="s">
        <v>36</v>
      </c>
      <c r="W1583" s="5"/>
      <c r="X1583" s="27">
        <f t="shared" si="3"/>
        <v>14</v>
      </c>
      <c r="Y1583" s="28">
        <f t="shared" si="4"/>
        <v>7.054074074</v>
      </c>
      <c r="Z1583" s="27" t="str">
        <f t="shared" si="5"/>
        <v/>
      </c>
    </row>
    <row r="1584">
      <c r="A1584" s="23">
        <v>1581.0</v>
      </c>
      <c r="B1584" s="10" t="s">
        <v>2255</v>
      </c>
      <c r="C1584" s="18">
        <v>41462.80658564815</v>
      </c>
      <c r="D1584" s="18">
        <v>43661.69840277778</v>
      </c>
      <c r="E1584" s="10" t="s">
        <v>39</v>
      </c>
      <c r="F1584" s="23">
        <v>5.0</v>
      </c>
      <c r="G1584" s="23">
        <v>1270.0</v>
      </c>
      <c r="H1584" s="23">
        <v>63.0</v>
      </c>
      <c r="I1584" s="23">
        <v>249.0</v>
      </c>
      <c r="J1584" s="23">
        <v>20.0</v>
      </c>
      <c r="K1584" s="23">
        <v>344.0</v>
      </c>
      <c r="L1584" s="23">
        <v>20954.0</v>
      </c>
      <c r="M1584" s="23">
        <v>0.0</v>
      </c>
      <c r="N1584" s="23">
        <v>1147.0</v>
      </c>
      <c r="O1584" s="23">
        <v>86.0</v>
      </c>
      <c r="P1584" s="23">
        <v>20.0</v>
      </c>
      <c r="Q1584" s="23">
        <v>1.0</v>
      </c>
      <c r="R1584" s="23">
        <v>29.0</v>
      </c>
      <c r="S1584" s="23">
        <v>20954.0</v>
      </c>
      <c r="T1584" s="23">
        <v>0.0</v>
      </c>
      <c r="U1584" s="23">
        <v>1269.0</v>
      </c>
      <c r="V1584" s="10" t="s">
        <v>36</v>
      </c>
      <c r="W1584" s="5"/>
      <c r="X1584" s="27">
        <f t="shared" si="3"/>
        <v>613</v>
      </c>
      <c r="Y1584" s="28">
        <f t="shared" si="4"/>
        <v>0.0999537037</v>
      </c>
      <c r="Z1584" s="27" t="str">
        <f t="shared" si="5"/>
        <v/>
      </c>
    </row>
    <row r="1585">
      <c r="A1585" s="23">
        <v>1582.0</v>
      </c>
      <c r="B1585" s="10" t="s">
        <v>2256</v>
      </c>
      <c r="C1585" s="18">
        <v>42039.768541666665</v>
      </c>
      <c r="D1585" s="18">
        <v>43661.13155092593</v>
      </c>
      <c r="E1585" s="10" t="s">
        <v>39</v>
      </c>
      <c r="F1585" s="23">
        <v>3.0</v>
      </c>
      <c r="G1585" s="23">
        <v>1270.0</v>
      </c>
      <c r="H1585" s="23">
        <v>79.0</v>
      </c>
      <c r="I1585" s="23">
        <v>914.0</v>
      </c>
      <c r="J1585" s="23">
        <v>87.0</v>
      </c>
      <c r="K1585" s="23">
        <v>1031.0</v>
      </c>
      <c r="L1585" s="23">
        <v>10406.0</v>
      </c>
      <c r="M1585" s="23">
        <v>0.0</v>
      </c>
      <c r="N1585" s="23">
        <v>991.0</v>
      </c>
      <c r="O1585" s="23">
        <v>112.0</v>
      </c>
      <c r="P1585" s="23">
        <v>68.0</v>
      </c>
      <c r="Q1585" s="23">
        <v>4.0</v>
      </c>
      <c r="R1585" s="23">
        <v>82.0</v>
      </c>
      <c r="S1585" s="23">
        <v>10406.0</v>
      </c>
      <c r="T1585" s="23">
        <v>0.0</v>
      </c>
      <c r="U1585" s="23">
        <v>1006.0</v>
      </c>
      <c r="V1585" s="10" t="s">
        <v>36</v>
      </c>
      <c r="W1585" s="5"/>
      <c r="X1585" s="27">
        <f t="shared" si="3"/>
        <v>2032</v>
      </c>
      <c r="Y1585" s="28">
        <f t="shared" si="4"/>
        <v>0.6668055555</v>
      </c>
      <c r="Z1585" s="27" t="str">
        <f t="shared" si="5"/>
        <v/>
      </c>
    </row>
    <row r="1586">
      <c r="A1586" s="23">
        <v>1583.0</v>
      </c>
      <c r="B1586" s="10" t="s">
        <v>2257</v>
      </c>
      <c r="C1586" s="18">
        <v>42791.29951388889</v>
      </c>
      <c r="D1586" s="18">
        <v>43661.59234953704</v>
      </c>
      <c r="E1586" s="10" t="s">
        <v>39</v>
      </c>
      <c r="F1586" s="23">
        <v>62.0</v>
      </c>
      <c r="G1586" s="23">
        <v>1270.0</v>
      </c>
      <c r="H1586" s="23">
        <v>41.0</v>
      </c>
      <c r="I1586" s="23">
        <v>1446.0</v>
      </c>
      <c r="J1586" s="23">
        <v>101.0</v>
      </c>
      <c r="K1586" s="23">
        <v>1613.0</v>
      </c>
      <c r="L1586" s="23">
        <v>25025.0</v>
      </c>
      <c r="M1586" s="23">
        <v>32.88</v>
      </c>
      <c r="N1586" s="23">
        <v>1225.0</v>
      </c>
      <c r="O1586" s="23">
        <v>114.0</v>
      </c>
      <c r="P1586" s="23">
        <v>9.0</v>
      </c>
      <c r="Q1586" s="23">
        <v>0.0</v>
      </c>
      <c r="R1586" s="23">
        <v>8.0</v>
      </c>
      <c r="S1586" s="23">
        <v>25025.0</v>
      </c>
      <c r="T1586" s="23">
        <v>32.88</v>
      </c>
      <c r="U1586" s="10" t="s">
        <v>36</v>
      </c>
      <c r="V1586" s="10" t="s">
        <v>36</v>
      </c>
      <c r="W1586" s="5"/>
      <c r="X1586" s="27">
        <f t="shared" si="3"/>
        <v>3160</v>
      </c>
      <c r="Y1586" s="28">
        <f t="shared" si="4"/>
        <v>0.2060069444</v>
      </c>
      <c r="Z1586" s="27" t="str">
        <f t="shared" si="5"/>
        <v/>
      </c>
    </row>
    <row r="1587">
      <c r="A1587" s="23">
        <v>1584.0</v>
      </c>
      <c r="B1587" s="10" t="s">
        <v>2258</v>
      </c>
      <c r="C1587" s="18">
        <v>40015.78896990741</v>
      </c>
      <c r="D1587" s="18">
        <v>43661.633206018516</v>
      </c>
      <c r="E1587" s="10" t="s">
        <v>39</v>
      </c>
      <c r="F1587" s="23">
        <v>1.0</v>
      </c>
      <c r="G1587" s="23">
        <v>1269.0</v>
      </c>
      <c r="H1587" s="23">
        <v>92.0</v>
      </c>
      <c r="I1587" s="23">
        <v>149.0</v>
      </c>
      <c r="J1587" s="23">
        <v>28.0</v>
      </c>
      <c r="K1587" s="23">
        <v>144.0</v>
      </c>
      <c r="L1587" s="23">
        <v>56019.0</v>
      </c>
      <c r="M1587" s="23">
        <v>47.06</v>
      </c>
      <c r="N1587" s="10" t="s">
        <v>36</v>
      </c>
      <c r="O1587" s="10" t="s">
        <v>36</v>
      </c>
      <c r="P1587" s="23">
        <v>0.0</v>
      </c>
      <c r="Q1587" s="23">
        <v>0.0</v>
      </c>
      <c r="R1587" s="23">
        <v>0.0</v>
      </c>
      <c r="S1587" s="10" t="s">
        <v>36</v>
      </c>
      <c r="T1587" s="10" t="s">
        <v>36</v>
      </c>
      <c r="U1587" s="23">
        <v>1790.0</v>
      </c>
      <c r="V1587" s="23">
        <v>16.0</v>
      </c>
      <c r="W1587" s="5"/>
      <c r="X1587" s="27">
        <f t="shared" si="3"/>
        <v>321</v>
      </c>
      <c r="Y1587" s="28">
        <f t="shared" si="4"/>
        <v>0.165150463</v>
      </c>
      <c r="Z1587" s="27" t="str">
        <f t="shared" si="5"/>
        <v/>
      </c>
    </row>
    <row r="1588">
      <c r="A1588" s="23">
        <v>1585.0</v>
      </c>
      <c r="B1588" s="10" t="s">
        <v>2259</v>
      </c>
      <c r="C1588" s="18">
        <v>42918.645162037035</v>
      </c>
      <c r="D1588" s="18">
        <v>43661.23638888889</v>
      </c>
      <c r="E1588" s="10" t="s">
        <v>35</v>
      </c>
      <c r="F1588" s="23">
        <v>31.0</v>
      </c>
      <c r="G1588" s="23">
        <v>1269.0</v>
      </c>
      <c r="H1588" s="23">
        <v>48.0</v>
      </c>
      <c r="I1588" s="23">
        <v>2078.0</v>
      </c>
      <c r="J1588" s="23">
        <v>42.0</v>
      </c>
      <c r="K1588" s="23">
        <v>648.0</v>
      </c>
      <c r="L1588" s="23">
        <v>12263.0</v>
      </c>
      <c r="M1588" s="23">
        <v>0.6</v>
      </c>
      <c r="N1588" s="23">
        <v>1057.0</v>
      </c>
      <c r="O1588" s="23">
        <v>134.0</v>
      </c>
      <c r="P1588" s="23">
        <v>136.0</v>
      </c>
      <c r="Q1588" s="23">
        <v>6.0</v>
      </c>
      <c r="R1588" s="23">
        <v>31.0</v>
      </c>
      <c r="S1588" s="23">
        <v>12263.0</v>
      </c>
      <c r="T1588" s="23">
        <v>0.6</v>
      </c>
      <c r="U1588" s="23">
        <v>1725.0</v>
      </c>
      <c r="V1588" s="23">
        <v>21.0</v>
      </c>
      <c r="W1588" s="5"/>
      <c r="X1588" s="27">
        <f t="shared" si="3"/>
        <v>2768</v>
      </c>
      <c r="Y1588" s="28">
        <f t="shared" si="4"/>
        <v>0.5619675926</v>
      </c>
      <c r="Z1588" s="27" t="str">
        <f t="shared" si="5"/>
        <v/>
      </c>
    </row>
    <row r="1589">
      <c r="A1589" s="23">
        <v>1586.0</v>
      </c>
      <c r="B1589" s="10" t="s">
        <v>2260</v>
      </c>
      <c r="C1589" s="18">
        <v>42884.66738425926</v>
      </c>
      <c r="D1589" s="18">
        <v>43661.626597222225</v>
      </c>
      <c r="E1589" s="10" t="s">
        <v>39</v>
      </c>
      <c r="F1589" s="23">
        <v>2.0</v>
      </c>
      <c r="G1589" s="23">
        <v>1269.0</v>
      </c>
      <c r="H1589" s="23">
        <v>85.0</v>
      </c>
      <c r="I1589" s="23">
        <v>77.0</v>
      </c>
      <c r="J1589" s="23">
        <v>6.0</v>
      </c>
      <c r="K1589" s="23">
        <v>151.0</v>
      </c>
      <c r="L1589" s="23">
        <v>23620.0</v>
      </c>
      <c r="M1589" s="23">
        <v>0.0</v>
      </c>
      <c r="N1589" s="10" t="s">
        <v>36</v>
      </c>
      <c r="O1589" s="10" t="s">
        <v>36</v>
      </c>
      <c r="P1589" s="23">
        <v>0.0</v>
      </c>
      <c r="Q1589" s="23">
        <v>0.0</v>
      </c>
      <c r="R1589" s="23">
        <v>0.0</v>
      </c>
      <c r="S1589" s="10" t="s">
        <v>36</v>
      </c>
      <c r="T1589" s="10" t="s">
        <v>36</v>
      </c>
      <c r="U1589" s="23">
        <v>1010.0</v>
      </c>
      <c r="V1589" s="10" t="s">
        <v>36</v>
      </c>
      <c r="W1589" s="5"/>
      <c r="X1589" s="27">
        <f t="shared" si="3"/>
        <v>234</v>
      </c>
      <c r="Y1589" s="28">
        <f t="shared" si="4"/>
        <v>0.1717592593</v>
      </c>
      <c r="Z1589" s="27" t="str">
        <f t="shared" si="5"/>
        <v/>
      </c>
    </row>
    <row r="1590">
      <c r="A1590" s="23">
        <v>1587.0</v>
      </c>
      <c r="B1590" s="10" t="s">
        <v>2261</v>
      </c>
      <c r="C1590" s="18">
        <v>43483.4140625</v>
      </c>
      <c r="D1590" s="18">
        <v>43660.81211805555</v>
      </c>
      <c r="E1590" s="10" t="s">
        <v>39</v>
      </c>
      <c r="F1590" s="23">
        <v>0.0</v>
      </c>
      <c r="G1590" s="23">
        <v>1268.0</v>
      </c>
      <c r="H1590" s="23">
        <v>100.0</v>
      </c>
      <c r="I1590" s="23">
        <v>10.0</v>
      </c>
      <c r="J1590" s="23">
        <v>0.0</v>
      </c>
      <c r="K1590" s="23">
        <v>4.0</v>
      </c>
      <c r="L1590" s="23">
        <v>8664.0</v>
      </c>
      <c r="M1590" s="23">
        <v>0.0</v>
      </c>
      <c r="N1590" s="10" t="s">
        <v>36</v>
      </c>
      <c r="O1590" s="10" t="s">
        <v>36</v>
      </c>
      <c r="P1590" s="23">
        <v>0.0</v>
      </c>
      <c r="Q1590" s="23">
        <v>0.0</v>
      </c>
      <c r="R1590" s="23">
        <v>0.0</v>
      </c>
      <c r="S1590" s="10" t="s">
        <v>36</v>
      </c>
      <c r="T1590" s="10" t="s">
        <v>36</v>
      </c>
      <c r="U1590" s="23">
        <v>1658.0</v>
      </c>
      <c r="V1590" s="23">
        <v>16.0</v>
      </c>
      <c r="W1590" s="5"/>
      <c r="X1590" s="27">
        <f t="shared" si="3"/>
        <v>14</v>
      </c>
      <c r="Y1590" s="28">
        <f t="shared" si="4"/>
        <v>0.9862384259</v>
      </c>
      <c r="Z1590" s="27" t="str">
        <f t="shared" si="5"/>
        <v/>
      </c>
    </row>
    <row r="1591">
      <c r="A1591" s="23">
        <v>1588.0</v>
      </c>
      <c r="B1591" s="10" t="s">
        <v>2262</v>
      </c>
      <c r="C1591" s="18">
        <v>40894.57666666667</v>
      </c>
      <c r="D1591" s="18">
        <v>43661.22399305556</v>
      </c>
      <c r="E1591" s="10" t="s">
        <v>39</v>
      </c>
      <c r="F1591" s="23">
        <v>7.0</v>
      </c>
      <c r="G1591" s="23">
        <v>1267.0</v>
      </c>
      <c r="H1591" s="23">
        <v>61.0</v>
      </c>
      <c r="I1591" s="23">
        <v>766.0</v>
      </c>
      <c r="J1591" s="23">
        <v>63.0</v>
      </c>
      <c r="K1591" s="23">
        <v>647.0</v>
      </c>
      <c r="L1591" s="23">
        <v>4538.0</v>
      </c>
      <c r="M1591" s="23">
        <v>0.0</v>
      </c>
      <c r="N1591" s="23">
        <v>1212.0</v>
      </c>
      <c r="O1591" s="23">
        <v>116.0</v>
      </c>
      <c r="P1591" s="23">
        <v>246.0</v>
      </c>
      <c r="Q1591" s="23">
        <v>25.0</v>
      </c>
      <c r="R1591" s="23">
        <v>263.0</v>
      </c>
      <c r="S1591" s="23">
        <v>4538.0</v>
      </c>
      <c r="T1591" s="23">
        <v>0.0</v>
      </c>
      <c r="U1591" s="23">
        <v>900.0</v>
      </c>
      <c r="V1591" s="23">
        <v>10.0</v>
      </c>
      <c r="W1591" s="5"/>
      <c r="X1591" s="27">
        <f t="shared" si="3"/>
        <v>1476</v>
      </c>
      <c r="Y1591" s="28">
        <f t="shared" si="4"/>
        <v>0.5743634259</v>
      </c>
      <c r="Z1591" s="27" t="str">
        <f t="shared" si="5"/>
        <v/>
      </c>
    </row>
    <row r="1592">
      <c r="A1592" s="23">
        <v>1589.0</v>
      </c>
      <c r="B1592" s="10" t="s">
        <v>2263</v>
      </c>
      <c r="C1592" s="18">
        <v>40844.43292824074</v>
      </c>
      <c r="D1592" s="18">
        <v>43661.66630787037</v>
      </c>
      <c r="E1592" s="10" t="s">
        <v>39</v>
      </c>
      <c r="F1592" s="23">
        <v>1.0</v>
      </c>
      <c r="G1592" s="23">
        <v>1267.0</v>
      </c>
      <c r="H1592" s="23">
        <v>64.0</v>
      </c>
      <c r="I1592" s="23">
        <v>944.0</v>
      </c>
      <c r="J1592" s="23">
        <v>49.0</v>
      </c>
      <c r="K1592" s="23">
        <v>1211.0</v>
      </c>
      <c r="L1592" s="23">
        <v>31198.0</v>
      </c>
      <c r="M1592" s="23">
        <v>14.29</v>
      </c>
      <c r="N1592" s="23">
        <v>1117.0</v>
      </c>
      <c r="O1592" s="23">
        <v>147.0</v>
      </c>
      <c r="P1592" s="23">
        <v>56.0</v>
      </c>
      <c r="Q1592" s="23">
        <v>1.0</v>
      </c>
      <c r="R1592" s="23">
        <v>64.0</v>
      </c>
      <c r="S1592" s="23">
        <v>31198.0</v>
      </c>
      <c r="T1592" s="23">
        <v>14.29</v>
      </c>
      <c r="U1592" s="23">
        <v>1495.0</v>
      </c>
      <c r="V1592" s="10" t="s">
        <v>36</v>
      </c>
      <c r="W1592" s="5"/>
      <c r="X1592" s="27">
        <f t="shared" si="3"/>
        <v>2204</v>
      </c>
      <c r="Y1592" s="28">
        <f t="shared" si="4"/>
        <v>0.1320486111</v>
      </c>
      <c r="Z1592" s="27" t="str">
        <f t="shared" si="5"/>
        <v/>
      </c>
    </row>
    <row r="1593">
      <c r="A1593" s="23">
        <v>1590.0</v>
      </c>
      <c r="B1593" s="10" t="s">
        <v>2264</v>
      </c>
      <c r="C1593" s="18">
        <v>42981.14126157408</v>
      </c>
      <c r="D1593" s="18">
        <v>43661.765601851854</v>
      </c>
      <c r="E1593" s="10" t="s">
        <v>35</v>
      </c>
      <c r="F1593" s="23">
        <v>0.0</v>
      </c>
      <c r="G1593" s="23">
        <v>1267.0</v>
      </c>
      <c r="H1593" s="23">
        <v>99.0</v>
      </c>
      <c r="I1593" s="23">
        <v>110.0</v>
      </c>
      <c r="J1593" s="23">
        <v>6.0</v>
      </c>
      <c r="K1593" s="23">
        <v>77.0</v>
      </c>
      <c r="L1593" s="23">
        <v>15963.0</v>
      </c>
      <c r="M1593" s="23">
        <v>0.0</v>
      </c>
      <c r="N1593" s="10" t="s">
        <v>36</v>
      </c>
      <c r="O1593" s="10" t="s">
        <v>36</v>
      </c>
      <c r="P1593" s="23">
        <v>0.0</v>
      </c>
      <c r="Q1593" s="23">
        <v>0.0</v>
      </c>
      <c r="R1593" s="23">
        <v>0.0</v>
      </c>
      <c r="S1593" s="10" t="s">
        <v>36</v>
      </c>
      <c r="T1593" s="10" t="s">
        <v>36</v>
      </c>
      <c r="U1593" s="23">
        <v>1670.0</v>
      </c>
      <c r="V1593" s="23">
        <v>23.0</v>
      </c>
      <c r="W1593" s="5"/>
      <c r="X1593" s="27">
        <f t="shared" si="3"/>
        <v>193</v>
      </c>
      <c r="Y1593" s="28">
        <f t="shared" si="4"/>
        <v>0.03275462962</v>
      </c>
      <c r="Z1593" s="27" t="str">
        <f t="shared" si="5"/>
        <v/>
      </c>
    </row>
    <row r="1594">
      <c r="A1594" s="23">
        <v>1591.0</v>
      </c>
      <c r="B1594" s="10" t="s">
        <v>2265</v>
      </c>
      <c r="C1594" s="18">
        <v>43225.68986111111</v>
      </c>
      <c r="D1594" s="18">
        <v>43661.75803240741</v>
      </c>
      <c r="E1594" s="10" t="s">
        <v>39</v>
      </c>
      <c r="F1594" s="23">
        <v>33.0</v>
      </c>
      <c r="G1594" s="23">
        <v>1266.0</v>
      </c>
      <c r="H1594" s="23">
        <v>33.0</v>
      </c>
      <c r="I1594" s="23">
        <v>1432.0</v>
      </c>
      <c r="J1594" s="23">
        <v>216.0</v>
      </c>
      <c r="K1594" s="23">
        <v>1226.0</v>
      </c>
      <c r="L1594" s="23">
        <v>3309.0</v>
      </c>
      <c r="M1594" s="23">
        <v>0.29</v>
      </c>
      <c r="N1594" s="23">
        <v>1295.0</v>
      </c>
      <c r="O1594" s="23">
        <v>223.0</v>
      </c>
      <c r="P1594" s="23">
        <v>3.0</v>
      </c>
      <c r="Q1594" s="23">
        <v>0.0</v>
      </c>
      <c r="R1594" s="23">
        <v>5.0</v>
      </c>
      <c r="S1594" s="23">
        <v>3309.0</v>
      </c>
      <c r="T1594" s="23">
        <v>0.29</v>
      </c>
      <c r="U1594" s="23">
        <v>1006.0</v>
      </c>
      <c r="V1594" s="23">
        <v>8.0</v>
      </c>
      <c r="W1594" s="5"/>
      <c r="X1594" s="27">
        <f t="shared" si="3"/>
        <v>2874</v>
      </c>
      <c r="Y1594" s="28">
        <f t="shared" si="4"/>
        <v>0.04032407407</v>
      </c>
      <c r="Z1594" s="27" t="str">
        <f t="shared" si="5"/>
        <v/>
      </c>
    </row>
    <row r="1595">
      <c r="A1595" s="23">
        <v>1592.0</v>
      </c>
      <c r="B1595" s="10" t="s">
        <v>2266</v>
      </c>
      <c r="C1595" s="18">
        <v>42849.23449074074</v>
      </c>
      <c r="D1595" s="18">
        <v>43571.54409722222</v>
      </c>
      <c r="E1595" s="10" t="s">
        <v>39</v>
      </c>
      <c r="F1595" s="23">
        <v>0.0</v>
      </c>
      <c r="G1595" s="23">
        <v>1264.0</v>
      </c>
      <c r="H1595" s="23">
        <v>86.0</v>
      </c>
      <c r="I1595" s="23">
        <v>18.0</v>
      </c>
      <c r="J1595" s="23">
        <v>0.0</v>
      </c>
      <c r="K1595" s="23">
        <v>18.0</v>
      </c>
      <c r="L1595" s="23">
        <v>6728.0</v>
      </c>
      <c r="M1595" s="23">
        <v>0.0</v>
      </c>
      <c r="N1595" s="10" t="s">
        <v>36</v>
      </c>
      <c r="O1595" s="10" t="s">
        <v>36</v>
      </c>
      <c r="P1595" s="23">
        <v>0.0</v>
      </c>
      <c r="Q1595" s="23">
        <v>0.0</v>
      </c>
      <c r="R1595" s="23">
        <v>0.0</v>
      </c>
      <c r="S1595" s="10" t="s">
        <v>36</v>
      </c>
      <c r="T1595" s="10" t="s">
        <v>36</v>
      </c>
      <c r="U1595" s="23">
        <v>1044.0</v>
      </c>
      <c r="V1595" s="10" t="s">
        <v>36</v>
      </c>
      <c r="W1595" s="5"/>
      <c r="X1595" s="27">
        <f t="shared" si="3"/>
        <v>36</v>
      </c>
      <c r="Y1595" s="28">
        <f t="shared" si="4"/>
        <v>90.25425926</v>
      </c>
      <c r="Z1595" s="27" t="str">
        <f t="shared" si="5"/>
        <v/>
      </c>
    </row>
    <row r="1596">
      <c r="A1596" s="23">
        <v>1593.0</v>
      </c>
      <c r="B1596" s="10" t="s">
        <v>2267</v>
      </c>
      <c r="C1596" s="18">
        <v>42957.74633101852</v>
      </c>
      <c r="D1596" s="18">
        <v>43661.75399305556</v>
      </c>
      <c r="E1596" s="10" t="s">
        <v>39</v>
      </c>
      <c r="F1596" s="23">
        <v>2.0</v>
      </c>
      <c r="G1596" s="23">
        <v>1264.0</v>
      </c>
      <c r="H1596" s="23">
        <v>69.0</v>
      </c>
      <c r="I1596" s="23">
        <v>192.0</v>
      </c>
      <c r="J1596" s="23">
        <v>13.0</v>
      </c>
      <c r="K1596" s="23">
        <v>240.0</v>
      </c>
      <c r="L1596" s="23">
        <v>13935.0</v>
      </c>
      <c r="M1596" s="23">
        <v>9.52</v>
      </c>
      <c r="N1596" s="10" t="s">
        <v>36</v>
      </c>
      <c r="O1596" s="10" t="s">
        <v>36</v>
      </c>
      <c r="P1596" s="23">
        <v>0.0</v>
      </c>
      <c r="Q1596" s="23">
        <v>0.0</v>
      </c>
      <c r="R1596" s="23">
        <v>0.0</v>
      </c>
      <c r="S1596" s="10" t="s">
        <v>36</v>
      </c>
      <c r="T1596" s="10" t="s">
        <v>36</v>
      </c>
      <c r="U1596" s="23">
        <v>1185.0</v>
      </c>
      <c r="V1596" s="10" t="s">
        <v>36</v>
      </c>
      <c r="W1596" s="5"/>
      <c r="X1596" s="27">
        <f t="shared" si="3"/>
        <v>445</v>
      </c>
      <c r="Y1596" s="28">
        <f t="shared" si="4"/>
        <v>0.04436342592</v>
      </c>
      <c r="Z1596" s="27" t="str">
        <f t="shared" si="5"/>
        <v/>
      </c>
    </row>
    <row r="1597">
      <c r="A1597" s="23">
        <v>1594.0</v>
      </c>
      <c r="B1597" s="10" t="s">
        <v>2268</v>
      </c>
      <c r="C1597" s="18">
        <v>40795.4966087963</v>
      </c>
      <c r="D1597" s="18">
        <v>43661.77075231481</v>
      </c>
      <c r="E1597" s="10" t="s">
        <v>39</v>
      </c>
      <c r="F1597" s="23">
        <v>0.0</v>
      </c>
      <c r="G1597" s="23">
        <v>1263.0</v>
      </c>
      <c r="H1597" s="23">
        <v>231.0</v>
      </c>
      <c r="I1597" s="23">
        <v>30.0</v>
      </c>
      <c r="J1597" s="23">
        <v>2.0</v>
      </c>
      <c r="K1597" s="23">
        <v>7.0</v>
      </c>
      <c r="L1597" s="23">
        <v>8801.0</v>
      </c>
      <c r="M1597" s="23">
        <v>0.0</v>
      </c>
      <c r="N1597" s="10" t="s">
        <v>36</v>
      </c>
      <c r="O1597" s="10" t="s">
        <v>36</v>
      </c>
      <c r="P1597" s="23">
        <v>0.0</v>
      </c>
      <c r="Q1597" s="23">
        <v>0.0</v>
      </c>
      <c r="R1597" s="23">
        <v>0.0</v>
      </c>
      <c r="S1597" s="10" t="s">
        <v>36</v>
      </c>
      <c r="T1597" s="10" t="s">
        <v>36</v>
      </c>
      <c r="U1597" s="23">
        <v>1434.0</v>
      </c>
      <c r="V1597" s="10" t="s">
        <v>36</v>
      </c>
      <c r="W1597" s="5"/>
      <c r="X1597" s="27">
        <f t="shared" si="3"/>
        <v>39</v>
      </c>
      <c r="Y1597" s="28">
        <f t="shared" si="4"/>
        <v>0.02760416667</v>
      </c>
      <c r="Z1597" s="27" t="str">
        <f t="shared" si="5"/>
        <v/>
      </c>
    </row>
    <row r="1598">
      <c r="A1598" s="23">
        <v>1595.0</v>
      </c>
      <c r="B1598" s="10" t="s">
        <v>2269</v>
      </c>
      <c r="C1598" s="18">
        <v>42223.391875</v>
      </c>
      <c r="D1598" s="18">
        <v>43661.73773148148</v>
      </c>
      <c r="E1598" s="10" t="s">
        <v>39</v>
      </c>
      <c r="F1598" s="23">
        <v>9.0</v>
      </c>
      <c r="G1598" s="23">
        <v>1261.0</v>
      </c>
      <c r="H1598" s="23">
        <v>55.0</v>
      </c>
      <c r="I1598" s="23">
        <v>950.0</v>
      </c>
      <c r="J1598" s="23">
        <v>48.0</v>
      </c>
      <c r="K1598" s="23">
        <v>744.0</v>
      </c>
      <c r="L1598" s="23">
        <v>10604.0</v>
      </c>
      <c r="M1598" s="23">
        <v>0.0</v>
      </c>
      <c r="N1598" s="23">
        <v>1265.0</v>
      </c>
      <c r="O1598" s="23">
        <v>207.0</v>
      </c>
      <c r="P1598" s="23">
        <v>2.0</v>
      </c>
      <c r="Q1598" s="23">
        <v>0.0</v>
      </c>
      <c r="R1598" s="23">
        <v>3.0</v>
      </c>
      <c r="S1598" s="23">
        <v>10604.0</v>
      </c>
      <c r="T1598" s="23">
        <v>0.0</v>
      </c>
      <c r="U1598" s="23">
        <v>1026.0</v>
      </c>
      <c r="V1598" s="10" t="s">
        <v>36</v>
      </c>
      <c r="W1598" s="5"/>
      <c r="X1598" s="27">
        <f t="shared" si="3"/>
        <v>1742</v>
      </c>
      <c r="Y1598" s="28">
        <f t="shared" si="4"/>
        <v>0.060625</v>
      </c>
      <c r="Z1598" s="27" t="str">
        <f t="shared" si="5"/>
        <v/>
      </c>
    </row>
    <row r="1599">
      <c r="A1599" s="23">
        <v>1596.0</v>
      </c>
      <c r="B1599" s="10" t="s">
        <v>2270</v>
      </c>
      <c r="C1599" s="18">
        <v>43538.64900462963</v>
      </c>
      <c r="D1599" s="18">
        <v>43661.2971412037</v>
      </c>
      <c r="E1599" s="10" t="s">
        <v>39</v>
      </c>
      <c r="F1599" s="23">
        <v>13.0</v>
      </c>
      <c r="G1599" s="23">
        <v>1261.0</v>
      </c>
      <c r="H1599" s="23">
        <v>86.0</v>
      </c>
      <c r="I1599" s="23">
        <v>64.0</v>
      </c>
      <c r="J1599" s="23">
        <v>2.0</v>
      </c>
      <c r="K1599" s="23">
        <v>64.0</v>
      </c>
      <c r="L1599" s="23">
        <v>88961.0</v>
      </c>
      <c r="M1599" s="23">
        <v>41.67</v>
      </c>
      <c r="N1599" s="23">
        <v>832.0</v>
      </c>
      <c r="O1599" s="23">
        <v>266.0</v>
      </c>
      <c r="P1599" s="23">
        <v>0.0</v>
      </c>
      <c r="Q1599" s="23">
        <v>0.0</v>
      </c>
      <c r="R1599" s="23">
        <v>2.0</v>
      </c>
      <c r="S1599" s="23">
        <v>88961.0</v>
      </c>
      <c r="T1599" s="23">
        <v>41.67</v>
      </c>
      <c r="U1599" s="23">
        <v>1857.0</v>
      </c>
      <c r="V1599" s="23">
        <v>24.0</v>
      </c>
      <c r="W1599" s="5"/>
      <c r="X1599" s="27">
        <f t="shared" si="3"/>
        <v>130</v>
      </c>
      <c r="Y1599" s="28">
        <f t="shared" si="4"/>
        <v>0.5012152778</v>
      </c>
      <c r="Z1599" s="27" t="str">
        <f t="shared" si="5"/>
        <v/>
      </c>
    </row>
    <row r="1600">
      <c r="A1600" s="23">
        <v>1597.0</v>
      </c>
      <c r="B1600" s="10" t="s">
        <v>2271</v>
      </c>
      <c r="C1600" s="18">
        <v>40805.253912037035</v>
      </c>
      <c r="D1600" s="18">
        <v>43660.75101851852</v>
      </c>
      <c r="E1600" s="10" t="s">
        <v>39</v>
      </c>
      <c r="F1600" s="23">
        <v>0.0</v>
      </c>
      <c r="G1600" s="23">
        <v>1259.0</v>
      </c>
      <c r="H1600" s="23">
        <v>127.0</v>
      </c>
      <c r="I1600" s="23">
        <v>40.0</v>
      </c>
      <c r="J1600" s="23">
        <v>7.0</v>
      </c>
      <c r="K1600" s="23">
        <v>39.0</v>
      </c>
      <c r="L1600" s="23">
        <v>8658.0</v>
      </c>
      <c r="M1600" s="23">
        <v>0.0</v>
      </c>
      <c r="N1600" s="23">
        <v>1029.0</v>
      </c>
      <c r="O1600" s="23">
        <v>251.0</v>
      </c>
      <c r="P1600" s="23">
        <v>0.0</v>
      </c>
      <c r="Q1600" s="23">
        <v>0.0</v>
      </c>
      <c r="R1600" s="23">
        <v>1.0</v>
      </c>
      <c r="S1600" s="23">
        <v>8658.0</v>
      </c>
      <c r="T1600" s="23">
        <v>0.0</v>
      </c>
      <c r="U1600" s="23">
        <v>1377.0</v>
      </c>
      <c r="V1600" s="23">
        <v>19.0</v>
      </c>
      <c r="W1600" s="5"/>
      <c r="X1600" s="27">
        <f t="shared" si="3"/>
        <v>86</v>
      </c>
      <c r="Y1600" s="28">
        <f t="shared" si="4"/>
        <v>1.047337963</v>
      </c>
      <c r="Z1600" s="27" t="str">
        <f t="shared" si="5"/>
        <v/>
      </c>
    </row>
    <row r="1601">
      <c r="A1601" s="23">
        <v>1598.0</v>
      </c>
      <c r="B1601" s="10" t="s">
        <v>2272</v>
      </c>
      <c r="C1601" s="18">
        <v>42969.303449074076</v>
      </c>
      <c r="D1601" s="18">
        <v>43653.52508101852</v>
      </c>
      <c r="E1601" s="10" t="s">
        <v>39</v>
      </c>
      <c r="F1601" s="23">
        <v>0.0</v>
      </c>
      <c r="G1601" s="23">
        <v>1257.0</v>
      </c>
      <c r="H1601" s="23">
        <v>218.0</v>
      </c>
      <c r="I1601" s="23">
        <v>2.0</v>
      </c>
      <c r="J1601" s="23">
        <v>0.0</v>
      </c>
      <c r="K1601" s="23">
        <v>1.0</v>
      </c>
      <c r="L1601" s="23">
        <v>3937.0</v>
      </c>
      <c r="M1601" s="23">
        <v>0.0</v>
      </c>
      <c r="N1601" s="10" t="s">
        <v>36</v>
      </c>
      <c r="O1601" s="10" t="s">
        <v>36</v>
      </c>
      <c r="P1601" s="23">
        <v>0.0</v>
      </c>
      <c r="Q1601" s="23">
        <v>0.0</v>
      </c>
      <c r="R1601" s="23">
        <v>0.0</v>
      </c>
      <c r="S1601" s="10" t="s">
        <v>36</v>
      </c>
      <c r="T1601" s="10" t="s">
        <v>36</v>
      </c>
      <c r="U1601" s="23">
        <v>1391.0</v>
      </c>
      <c r="V1601" s="10" t="s">
        <v>36</v>
      </c>
      <c r="W1601" s="5"/>
      <c r="X1601" s="27">
        <f t="shared" si="3"/>
        <v>3</v>
      </c>
      <c r="Y1601" s="28">
        <f t="shared" si="4"/>
        <v>8.273275463</v>
      </c>
      <c r="Z1601" s="27" t="str">
        <f t="shared" si="5"/>
        <v/>
      </c>
    </row>
    <row r="1602">
      <c r="A1602" s="23">
        <v>1599.0</v>
      </c>
      <c r="B1602" s="10" t="s">
        <v>2273</v>
      </c>
      <c r="C1602" s="18">
        <v>42861.47414351852</v>
      </c>
      <c r="D1602" s="18">
        <v>43463.500613425924</v>
      </c>
      <c r="E1602" s="10" t="s">
        <v>35</v>
      </c>
      <c r="F1602" s="23">
        <v>0.0</v>
      </c>
      <c r="G1602" s="23">
        <v>1257.0</v>
      </c>
      <c r="H1602" s="23">
        <v>97.0</v>
      </c>
      <c r="I1602" s="23">
        <v>78.0</v>
      </c>
      <c r="J1602" s="23">
        <v>3.0</v>
      </c>
      <c r="K1602" s="23">
        <v>127.0</v>
      </c>
      <c r="L1602" s="23">
        <v>32703.0</v>
      </c>
      <c r="M1602" s="23">
        <v>0.0</v>
      </c>
      <c r="N1602" s="23">
        <v>1132.0</v>
      </c>
      <c r="O1602" s="23">
        <v>156.0</v>
      </c>
      <c r="P1602" s="23">
        <v>2.0</v>
      </c>
      <c r="Q1602" s="23">
        <v>0.0</v>
      </c>
      <c r="R1602" s="23">
        <v>4.0</v>
      </c>
      <c r="S1602" s="23">
        <v>32703.0</v>
      </c>
      <c r="T1602" s="23">
        <v>0.0</v>
      </c>
      <c r="U1602" s="23">
        <v>923.0</v>
      </c>
      <c r="V1602" s="10" t="s">
        <v>36</v>
      </c>
      <c r="W1602" s="5"/>
      <c r="X1602" s="27">
        <f t="shared" si="3"/>
        <v>208</v>
      </c>
      <c r="Y1602" s="28">
        <f t="shared" si="4"/>
        <v>198.2977431</v>
      </c>
      <c r="Z1602" s="27" t="str">
        <f t="shared" si="5"/>
        <v/>
      </c>
    </row>
    <row r="1603">
      <c r="A1603" s="23">
        <v>1600.0</v>
      </c>
      <c r="B1603" s="10" t="s">
        <v>2274</v>
      </c>
      <c r="C1603" s="18">
        <v>42951.53854166667</v>
      </c>
      <c r="D1603" s="18">
        <v>43661.62123842593</v>
      </c>
      <c r="E1603" s="10" t="s">
        <v>39</v>
      </c>
      <c r="F1603" s="23">
        <v>1.0</v>
      </c>
      <c r="G1603" s="23">
        <v>1256.0</v>
      </c>
      <c r="H1603" s="23">
        <v>86.0</v>
      </c>
      <c r="I1603" s="23">
        <v>75.0</v>
      </c>
      <c r="J1603" s="23">
        <v>4.0</v>
      </c>
      <c r="K1603" s="23">
        <v>82.0</v>
      </c>
      <c r="L1603" s="23">
        <v>11196.0</v>
      </c>
      <c r="M1603" s="23">
        <v>0.0</v>
      </c>
      <c r="N1603" s="23">
        <v>977.0</v>
      </c>
      <c r="O1603" s="23">
        <v>118.0</v>
      </c>
      <c r="P1603" s="23">
        <v>8.0</v>
      </c>
      <c r="Q1603" s="23">
        <v>0.0</v>
      </c>
      <c r="R1603" s="23">
        <v>17.0</v>
      </c>
      <c r="S1603" s="23">
        <v>11196.0</v>
      </c>
      <c r="T1603" s="23">
        <v>0.0</v>
      </c>
      <c r="U1603" s="23">
        <v>1134.0</v>
      </c>
      <c r="V1603" s="23">
        <v>15.0</v>
      </c>
      <c r="W1603" s="5"/>
      <c r="X1603" s="27">
        <f t="shared" si="3"/>
        <v>161</v>
      </c>
      <c r="Y1603" s="28">
        <f t="shared" si="4"/>
        <v>0.1771180556</v>
      </c>
      <c r="Z1603" s="27" t="str">
        <f t="shared" si="5"/>
        <v/>
      </c>
    </row>
    <row r="1604">
      <c r="A1604" s="23">
        <v>1601.0</v>
      </c>
      <c r="B1604" s="10" t="s">
        <v>2275</v>
      </c>
      <c r="C1604" s="18">
        <v>42839.33084490741</v>
      </c>
      <c r="D1604" s="18">
        <v>43520.51025462963</v>
      </c>
      <c r="E1604" s="10" t="s">
        <v>39</v>
      </c>
      <c r="F1604" s="23">
        <v>0.0</v>
      </c>
      <c r="G1604" s="23">
        <v>1256.0</v>
      </c>
      <c r="H1604" s="23">
        <v>130.0</v>
      </c>
      <c r="I1604" s="23">
        <v>29.0</v>
      </c>
      <c r="J1604" s="23">
        <v>2.0</v>
      </c>
      <c r="K1604" s="23">
        <v>38.0</v>
      </c>
      <c r="L1604" s="23">
        <v>22368.0</v>
      </c>
      <c r="M1604" s="23">
        <v>0.0</v>
      </c>
      <c r="N1604" s="10" t="s">
        <v>36</v>
      </c>
      <c r="O1604" s="10" t="s">
        <v>36</v>
      </c>
      <c r="P1604" s="23">
        <v>0.0</v>
      </c>
      <c r="Q1604" s="23">
        <v>0.0</v>
      </c>
      <c r="R1604" s="23">
        <v>0.0</v>
      </c>
      <c r="S1604" s="10" t="s">
        <v>36</v>
      </c>
      <c r="T1604" s="10" t="s">
        <v>36</v>
      </c>
      <c r="U1604" s="23">
        <v>1222.0</v>
      </c>
      <c r="V1604" s="23">
        <v>14.0</v>
      </c>
      <c r="W1604" s="5"/>
      <c r="X1604" s="27">
        <f t="shared" si="3"/>
        <v>69</v>
      </c>
      <c r="Y1604" s="28">
        <f t="shared" si="4"/>
        <v>141.2881019</v>
      </c>
      <c r="Z1604" s="27" t="str">
        <f t="shared" si="5"/>
        <v/>
      </c>
    </row>
    <row r="1605">
      <c r="A1605" s="23">
        <v>1602.0</v>
      </c>
      <c r="B1605" s="10" t="s">
        <v>2276</v>
      </c>
      <c r="C1605" s="18">
        <v>42894.732719907406</v>
      </c>
      <c r="D1605" s="18">
        <v>43661.752962962964</v>
      </c>
      <c r="E1605" s="10" t="s">
        <v>39</v>
      </c>
      <c r="F1605" s="23">
        <v>2.0</v>
      </c>
      <c r="G1605" s="23">
        <v>1254.0</v>
      </c>
      <c r="H1605" s="23">
        <v>71.0</v>
      </c>
      <c r="I1605" s="23">
        <v>508.0</v>
      </c>
      <c r="J1605" s="23">
        <v>38.0</v>
      </c>
      <c r="K1605" s="23">
        <v>489.0</v>
      </c>
      <c r="L1605" s="23">
        <v>7215.0</v>
      </c>
      <c r="M1605" s="23">
        <v>0.0</v>
      </c>
      <c r="N1605" s="23">
        <v>1089.0</v>
      </c>
      <c r="O1605" s="23">
        <v>123.0</v>
      </c>
      <c r="P1605" s="23">
        <v>9.0</v>
      </c>
      <c r="Q1605" s="23">
        <v>0.0</v>
      </c>
      <c r="R1605" s="23">
        <v>5.0</v>
      </c>
      <c r="S1605" s="23">
        <v>7215.0</v>
      </c>
      <c r="T1605" s="23">
        <v>0.0</v>
      </c>
      <c r="U1605" s="23">
        <v>1179.0</v>
      </c>
      <c r="V1605" s="10" t="s">
        <v>36</v>
      </c>
      <c r="W1605" s="5"/>
      <c r="X1605" s="27">
        <f t="shared" si="3"/>
        <v>1035</v>
      </c>
      <c r="Y1605" s="28">
        <f t="shared" si="4"/>
        <v>0.04539351851</v>
      </c>
      <c r="Z1605" s="27" t="str">
        <f t="shared" si="5"/>
        <v/>
      </c>
    </row>
    <row r="1606">
      <c r="A1606" s="23">
        <v>1603.0</v>
      </c>
      <c r="B1606" s="10" t="s">
        <v>2277</v>
      </c>
      <c r="C1606" s="18">
        <v>43650.334502314814</v>
      </c>
      <c r="D1606" s="18">
        <v>43661.68959490741</v>
      </c>
      <c r="E1606" s="10" t="s">
        <v>35</v>
      </c>
      <c r="F1606" s="23">
        <v>12.0</v>
      </c>
      <c r="G1606" s="23">
        <v>1254.0</v>
      </c>
      <c r="H1606" s="23">
        <v>96.0</v>
      </c>
      <c r="I1606" s="23">
        <v>12.0</v>
      </c>
      <c r="J1606" s="23">
        <v>5.0</v>
      </c>
      <c r="K1606" s="23">
        <v>4.0</v>
      </c>
      <c r="L1606" s="23">
        <v>13203.0</v>
      </c>
      <c r="M1606" s="23">
        <v>0.0</v>
      </c>
      <c r="N1606" s="10" t="s">
        <v>36</v>
      </c>
      <c r="O1606" s="10" t="s">
        <v>36</v>
      </c>
      <c r="P1606" s="23">
        <v>0.0</v>
      </c>
      <c r="Q1606" s="23">
        <v>0.0</v>
      </c>
      <c r="R1606" s="23">
        <v>0.0</v>
      </c>
      <c r="S1606" s="10" t="s">
        <v>36</v>
      </c>
      <c r="T1606" s="10" t="s">
        <v>36</v>
      </c>
      <c r="U1606" s="23">
        <v>1938.0</v>
      </c>
      <c r="V1606" s="23">
        <v>28.0</v>
      </c>
      <c r="W1606" s="5"/>
      <c r="X1606" s="27">
        <f t="shared" si="3"/>
        <v>21</v>
      </c>
      <c r="Y1606" s="28">
        <f t="shared" si="4"/>
        <v>0.1087615741</v>
      </c>
      <c r="Z1606" s="27" t="str">
        <f t="shared" si="5"/>
        <v/>
      </c>
    </row>
    <row r="1607">
      <c r="A1607" s="23">
        <v>1604.0</v>
      </c>
      <c r="B1607" s="10" t="s">
        <v>2278</v>
      </c>
      <c r="C1607" s="18">
        <v>42509.29752314815</v>
      </c>
      <c r="D1607" s="18">
        <v>43644.28460648148</v>
      </c>
      <c r="E1607" s="10" t="s">
        <v>39</v>
      </c>
      <c r="F1607" s="23">
        <v>0.0</v>
      </c>
      <c r="G1607" s="23">
        <v>1254.0</v>
      </c>
      <c r="H1607" s="23">
        <v>102.0</v>
      </c>
      <c r="I1607" s="23">
        <v>27.0</v>
      </c>
      <c r="J1607" s="23">
        <v>2.0</v>
      </c>
      <c r="K1607" s="23">
        <v>28.0</v>
      </c>
      <c r="L1607" s="23">
        <v>29281.0</v>
      </c>
      <c r="M1607" s="23">
        <v>0.0</v>
      </c>
      <c r="N1607" s="10" t="s">
        <v>36</v>
      </c>
      <c r="O1607" s="10" t="s">
        <v>36</v>
      </c>
      <c r="P1607" s="23">
        <v>0.0</v>
      </c>
      <c r="Q1607" s="23">
        <v>0.0</v>
      </c>
      <c r="R1607" s="23">
        <v>0.0</v>
      </c>
      <c r="S1607" s="10" t="s">
        <v>36</v>
      </c>
      <c r="T1607" s="10" t="s">
        <v>36</v>
      </c>
      <c r="U1607" s="23">
        <v>1607.0</v>
      </c>
      <c r="V1607" s="10" t="s">
        <v>36</v>
      </c>
      <c r="W1607" s="5"/>
      <c r="X1607" s="27">
        <f t="shared" si="3"/>
        <v>57</v>
      </c>
      <c r="Y1607" s="28">
        <f t="shared" si="4"/>
        <v>17.51375</v>
      </c>
      <c r="Z1607" s="27" t="str">
        <f t="shared" si="5"/>
        <v/>
      </c>
    </row>
    <row r="1608">
      <c r="A1608" s="23">
        <v>1605.0</v>
      </c>
      <c r="B1608" s="10" t="s">
        <v>2279</v>
      </c>
      <c r="C1608" s="18">
        <v>42036.68274305556</v>
      </c>
      <c r="D1608" s="18">
        <v>43661.75371527778</v>
      </c>
      <c r="E1608" s="10" t="s">
        <v>39</v>
      </c>
      <c r="F1608" s="23">
        <v>19.0</v>
      </c>
      <c r="G1608" s="23">
        <v>1253.0</v>
      </c>
      <c r="H1608" s="23">
        <v>55.0</v>
      </c>
      <c r="I1608" s="23">
        <v>507.0</v>
      </c>
      <c r="J1608" s="23">
        <v>33.0</v>
      </c>
      <c r="K1608" s="23">
        <v>611.0</v>
      </c>
      <c r="L1608" s="23">
        <v>61532.0</v>
      </c>
      <c r="M1608" s="23">
        <v>36.92</v>
      </c>
      <c r="N1608" s="23">
        <v>1169.0</v>
      </c>
      <c r="O1608" s="23">
        <v>174.0</v>
      </c>
      <c r="P1608" s="23">
        <v>13.0</v>
      </c>
      <c r="Q1608" s="23">
        <v>1.0</v>
      </c>
      <c r="R1608" s="23">
        <v>26.0</v>
      </c>
      <c r="S1608" s="23">
        <v>61532.0</v>
      </c>
      <c r="T1608" s="23">
        <v>36.92</v>
      </c>
      <c r="U1608" s="23">
        <v>1189.0</v>
      </c>
      <c r="V1608" s="10" t="s">
        <v>36</v>
      </c>
      <c r="W1608" s="5"/>
      <c r="X1608" s="27">
        <f t="shared" si="3"/>
        <v>1151</v>
      </c>
      <c r="Y1608" s="28">
        <f t="shared" si="4"/>
        <v>0.0446412037</v>
      </c>
      <c r="Z1608" s="27" t="str">
        <f t="shared" si="5"/>
        <v/>
      </c>
    </row>
    <row r="1609">
      <c r="A1609" s="23">
        <v>1606.0</v>
      </c>
      <c r="B1609" s="10" t="s">
        <v>2280</v>
      </c>
      <c r="C1609" s="18">
        <v>42030.74655092593</v>
      </c>
      <c r="D1609" s="18">
        <v>43661.58862268519</v>
      </c>
      <c r="E1609" s="10" t="s">
        <v>39</v>
      </c>
      <c r="F1609" s="23">
        <v>4.0</v>
      </c>
      <c r="G1609" s="23">
        <v>1253.0</v>
      </c>
      <c r="H1609" s="23">
        <v>105.0</v>
      </c>
      <c r="I1609" s="23">
        <v>4297.0</v>
      </c>
      <c r="J1609" s="23">
        <v>310.0</v>
      </c>
      <c r="K1609" s="23">
        <v>5080.0</v>
      </c>
      <c r="L1609" s="23">
        <v>46252.0</v>
      </c>
      <c r="M1609" s="23">
        <v>50.0</v>
      </c>
      <c r="N1609" s="23">
        <v>988.0</v>
      </c>
      <c r="O1609" s="23">
        <v>78.0</v>
      </c>
      <c r="P1609" s="23">
        <v>443.0</v>
      </c>
      <c r="Q1609" s="23">
        <v>25.0</v>
      </c>
      <c r="R1609" s="23">
        <v>557.0</v>
      </c>
      <c r="S1609" s="23">
        <v>46252.0</v>
      </c>
      <c r="T1609" s="23">
        <v>50.0</v>
      </c>
      <c r="U1609" s="23">
        <v>2006.0</v>
      </c>
      <c r="V1609" s="23">
        <v>26.0</v>
      </c>
      <c r="W1609" s="5"/>
      <c r="X1609" s="27">
        <f t="shared" si="3"/>
        <v>9687</v>
      </c>
      <c r="Y1609" s="28">
        <f t="shared" si="4"/>
        <v>0.2097337963</v>
      </c>
      <c r="Z1609" s="27" t="str">
        <f t="shared" si="5"/>
        <v/>
      </c>
    </row>
    <row r="1610">
      <c r="A1610" s="23">
        <v>1607.0</v>
      </c>
      <c r="B1610" s="10" t="s">
        <v>2281</v>
      </c>
      <c r="C1610" s="18">
        <v>43412.498923611114</v>
      </c>
      <c r="D1610" s="18">
        <v>43658.53550925926</v>
      </c>
      <c r="E1610" s="10" t="s">
        <v>39</v>
      </c>
      <c r="F1610" s="23">
        <v>0.0</v>
      </c>
      <c r="G1610" s="23">
        <v>1252.0</v>
      </c>
      <c r="H1610" s="23">
        <v>109.0</v>
      </c>
      <c r="I1610" s="23">
        <v>8.0</v>
      </c>
      <c r="J1610" s="23">
        <v>2.0</v>
      </c>
      <c r="K1610" s="23">
        <v>4.0</v>
      </c>
      <c r="L1610" s="23">
        <v>7024.0</v>
      </c>
      <c r="M1610" s="23">
        <v>0.0</v>
      </c>
      <c r="N1610" s="10" t="s">
        <v>36</v>
      </c>
      <c r="O1610" s="10" t="s">
        <v>36</v>
      </c>
      <c r="P1610" s="23">
        <v>0.0</v>
      </c>
      <c r="Q1610" s="23">
        <v>0.0</v>
      </c>
      <c r="R1610" s="23">
        <v>0.0</v>
      </c>
      <c r="S1610" s="10" t="s">
        <v>36</v>
      </c>
      <c r="T1610" s="10" t="s">
        <v>36</v>
      </c>
      <c r="U1610" s="23">
        <v>1354.0</v>
      </c>
      <c r="V1610" s="23">
        <v>16.0</v>
      </c>
      <c r="W1610" s="5"/>
      <c r="X1610" s="27">
        <f t="shared" si="3"/>
        <v>14</v>
      </c>
      <c r="Y1610" s="28">
        <f t="shared" si="4"/>
        <v>3.262847222</v>
      </c>
      <c r="Z1610" s="27" t="str">
        <f t="shared" si="5"/>
        <v/>
      </c>
    </row>
    <row r="1611">
      <c r="A1611" s="23">
        <v>1608.0</v>
      </c>
      <c r="B1611" s="10" t="s">
        <v>2282</v>
      </c>
      <c r="C1611" s="18">
        <v>43563.69122685185</v>
      </c>
      <c r="D1611" s="18">
        <v>43659.45270833333</v>
      </c>
      <c r="E1611" s="10" t="s">
        <v>39</v>
      </c>
      <c r="F1611" s="23">
        <v>2.0</v>
      </c>
      <c r="G1611" s="23">
        <v>1251.0</v>
      </c>
      <c r="H1611" s="23">
        <v>122.0</v>
      </c>
      <c r="I1611" s="23">
        <v>4.0</v>
      </c>
      <c r="J1611" s="23">
        <v>0.0</v>
      </c>
      <c r="K1611" s="23">
        <v>7.0</v>
      </c>
      <c r="L1611" s="23">
        <v>24995.0</v>
      </c>
      <c r="M1611" s="23">
        <v>85.71</v>
      </c>
      <c r="N1611" s="10" t="s">
        <v>36</v>
      </c>
      <c r="O1611" s="10" t="s">
        <v>36</v>
      </c>
      <c r="P1611" s="23">
        <v>0.0</v>
      </c>
      <c r="Q1611" s="23">
        <v>0.0</v>
      </c>
      <c r="R1611" s="23">
        <v>0.0</v>
      </c>
      <c r="S1611" s="10" t="s">
        <v>36</v>
      </c>
      <c r="T1611" s="10" t="s">
        <v>36</v>
      </c>
      <c r="U1611" s="23">
        <v>925.0</v>
      </c>
      <c r="V1611" s="23">
        <v>14.0</v>
      </c>
      <c r="W1611" s="5"/>
      <c r="X1611" s="27">
        <f t="shared" si="3"/>
        <v>11</v>
      </c>
      <c r="Y1611" s="28">
        <f t="shared" si="4"/>
        <v>2.345648148</v>
      </c>
      <c r="Z1611" s="27" t="str">
        <f t="shared" si="5"/>
        <v/>
      </c>
    </row>
    <row r="1612">
      <c r="A1612" s="23">
        <v>1609.0</v>
      </c>
      <c r="B1612" s="10" t="s">
        <v>2283</v>
      </c>
      <c r="C1612" s="18">
        <v>42829.66332175926</v>
      </c>
      <c r="D1612" s="18">
        <v>43538.613032407404</v>
      </c>
      <c r="E1612" s="10" t="s">
        <v>39</v>
      </c>
      <c r="F1612" s="23">
        <v>0.0</v>
      </c>
      <c r="G1612" s="23">
        <v>1250.0</v>
      </c>
      <c r="H1612" s="23">
        <v>83.0</v>
      </c>
      <c r="I1612" s="23">
        <v>413.0</v>
      </c>
      <c r="J1612" s="23">
        <v>25.0</v>
      </c>
      <c r="K1612" s="23">
        <v>476.0</v>
      </c>
      <c r="L1612" s="23">
        <v>16848.0</v>
      </c>
      <c r="M1612" s="23">
        <v>0.0</v>
      </c>
      <c r="N1612" s="23">
        <v>1117.0</v>
      </c>
      <c r="O1612" s="23">
        <v>141.0</v>
      </c>
      <c r="P1612" s="23">
        <v>4.0</v>
      </c>
      <c r="Q1612" s="23">
        <v>0.0</v>
      </c>
      <c r="R1612" s="23">
        <v>5.0</v>
      </c>
      <c r="S1612" s="23">
        <v>16848.0</v>
      </c>
      <c r="T1612" s="23">
        <v>0.0</v>
      </c>
      <c r="U1612" s="23">
        <v>1972.0</v>
      </c>
      <c r="V1612" s="23">
        <v>10.0</v>
      </c>
      <c r="W1612" s="5"/>
      <c r="X1612" s="27">
        <f t="shared" si="3"/>
        <v>914</v>
      </c>
      <c r="Y1612" s="28">
        <f t="shared" si="4"/>
        <v>123.1853241</v>
      </c>
      <c r="Z1612" s="27" t="str">
        <f t="shared" si="5"/>
        <v/>
      </c>
    </row>
    <row r="1613">
      <c r="A1613" s="23">
        <v>1610.0</v>
      </c>
      <c r="B1613" s="10" t="s">
        <v>2284</v>
      </c>
      <c r="C1613" s="18">
        <v>43403.30677083333</v>
      </c>
      <c r="D1613" s="18">
        <v>43661.6733912037</v>
      </c>
      <c r="E1613" s="10" t="s">
        <v>39</v>
      </c>
      <c r="F1613" s="23">
        <v>9.0</v>
      </c>
      <c r="G1613" s="23">
        <v>1250.0</v>
      </c>
      <c r="H1613" s="23">
        <v>56.0</v>
      </c>
      <c r="I1613" s="23">
        <v>302.0</v>
      </c>
      <c r="J1613" s="23">
        <v>18.0</v>
      </c>
      <c r="K1613" s="23">
        <v>253.0</v>
      </c>
      <c r="L1613" s="23">
        <v>23239.0</v>
      </c>
      <c r="M1613" s="23">
        <v>6.38</v>
      </c>
      <c r="N1613" s="10" t="s">
        <v>36</v>
      </c>
      <c r="O1613" s="10" t="s">
        <v>36</v>
      </c>
      <c r="P1613" s="23">
        <v>0.0</v>
      </c>
      <c r="Q1613" s="23">
        <v>0.0</v>
      </c>
      <c r="R1613" s="23">
        <v>0.0</v>
      </c>
      <c r="S1613" s="10" t="s">
        <v>36</v>
      </c>
      <c r="T1613" s="10" t="s">
        <v>36</v>
      </c>
      <c r="U1613" s="23">
        <v>1661.0</v>
      </c>
      <c r="V1613" s="23">
        <v>20.0</v>
      </c>
      <c r="W1613" s="5"/>
      <c r="X1613" s="27">
        <f t="shared" si="3"/>
        <v>573</v>
      </c>
      <c r="Y1613" s="28">
        <f t="shared" si="4"/>
        <v>0.1249652778</v>
      </c>
      <c r="Z1613" s="27" t="str">
        <f t="shared" si="5"/>
        <v/>
      </c>
    </row>
    <row r="1614">
      <c r="A1614" s="23">
        <v>1611.0</v>
      </c>
      <c r="B1614" s="10" t="s">
        <v>2285</v>
      </c>
      <c r="C1614" s="18">
        <v>43576.712905092594</v>
      </c>
      <c r="D1614" s="18">
        <v>43598.14325231482</v>
      </c>
      <c r="E1614" s="10" t="s">
        <v>39</v>
      </c>
      <c r="F1614" s="23">
        <v>0.0</v>
      </c>
      <c r="G1614" s="23">
        <v>1250.0</v>
      </c>
      <c r="H1614" s="23">
        <v>119.0</v>
      </c>
      <c r="I1614" s="23">
        <v>16.0</v>
      </c>
      <c r="J1614" s="23">
        <v>0.0</v>
      </c>
      <c r="K1614" s="23">
        <v>5.0</v>
      </c>
      <c r="L1614" s="23">
        <v>14925.0</v>
      </c>
      <c r="M1614" s="23">
        <v>36.0</v>
      </c>
      <c r="N1614" s="23">
        <v>880.0</v>
      </c>
      <c r="O1614" s="23">
        <v>242.0</v>
      </c>
      <c r="P1614" s="23">
        <v>0.0</v>
      </c>
      <c r="Q1614" s="23">
        <v>0.0</v>
      </c>
      <c r="R1614" s="23">
        <v>4.0</v>
      </c>
      <c r="S1614" s="23">
        <v>14925.0</v>
      </c>
      <c r="T1614" s="23">
        <v>36.0</v>
      </c>
      <c r="U1614" s="23">
        <v>1112.0</v>
      </c>
      <c r="V1614" s="23">
        <v>19.0</v>
      </c>
      <c r="W1614" s="5"/>
      <c r="X1614" s="27">
        <f t="shared" si="3"/>
        <v>21</v>
      </c>
      <c r="Y1614" s="28">
        <f t="shared" si="4"/>
        <v>63.65510417</v>
      </c>
      <c r="Z1614" s="27" t="str">
        <f t="shared" si="5"/>
        <v/>
      </c>
    </row>
    <row r="1615">
      <c r="A1615" s="23">
        <v>1612.0</v>
      </c>
      <c r="B1615" s="10" t="s">
        <v>2286</v>
      </c>
      <c r="C1615" s="18">
        <v>43543.394537037035</v>
      </c>
      <c r="D1615" s="18">
        <v>43661.17458333333</v>
      </c>
      <c r="E1615" s="10" t="s">
        <v>39</v>
      </c>
      <c r="F1615" s="23">
        <v>0.0</v>
      </c>
      <c r="G1615" s="23">
        <v>1250.0</v>
      </c>
      <c r="H1615" s="23">
        <v>142.0</v>
      </c>
      <c r="I1615" s="23">
        <v>19.0</v>
      </c>
      <c r="J1615" s="23">
        <v>2.0</v>
      </c>
      <c r="K1615" s="23">
        <v>12.0</v>
      </c>
      <c r="L1615" s="23">
        <v>5303.0</v>
      </c>
      <c r="M1615" s="23">
        <v>0.0</v>
      </c>
      <c r="N1615" s="23">
        <v>854.0</v>
      </c>
      <c r="O1615" s="23">
        <v>290.0</v>
      </c>
      <c r="P1615" s="23">
        <v>0.0</v>
      </c>
      <c r="Q1615" s="23">
        <v>0.0</v>
      </c>
      <c r="R1615" s="23">
        <v>1.0</v>
      </c>
      <c r="S1615" s="23">
        <v>5303.0</v>
      </c>
      <c r="T1615" s="23">
        <v>0.0</v>
      </c>
      <c r="U1615" s="23">
        <v>1241.0</v>
      </c>
      <c r="V1615" s="23">
        <v>21.0</v>
      </c>
      <c r="W1615" s="5"/>
      <c r="X1615" s="27">
        <f t="shared" si="3"/>
        <v>33</v>
      </c>
      <c r="Y1615" s="28">
        <f t="shared" si="4"/>
        <v>0.6237731481</v>
      </c>
      <c r="Z1615" s="27" t="str">
        <f t="shared" si="5"/>
        <v/>
      </c>
    </row>
    <row r="1616">
      <c r="A1616" s="23">
        <v>1613.0</v>
      </c>
      <c r="B1616" s="10" t="s">
        <v>2287</v>
      </c>
      <c r="C1616" s="18">
        <v>43650.97158564815</v>
      </c>
      <c r="D1616" s="18">
        <v>43661.59584490741</v>
      </c>
      <c r="E1616" s="10" t="s">
        <v>35</v>
      </c>
      <c r="F1616" s="23">
        <v>14.0</v>
      </c>
      <c r="G1616" s="23">
        <v>1249.0</v>
      </c>
      <c r="H1616" s="23">
        <v>40.0</v>
      </c>
      <c r="I1616" s="23">
        <v>307.0</v>
      </c>
      <c r="J1616" s="23">
        <v>31.0</v>
      </c>
      <c r="K1616" s="23">
        <v>235.0</v>
      </c>
      <c r="L1616" s="23">
        <v>11751.0</v>
      </c>
      <c r="M1616" s="23">
        <v>0.0</v>
      </c>
      <c r="N1616" s="10" t="s">
        <v>36</v>
      </c>
      <c r="O1616" s="10" t="s">
        <v>36</v>
      </c>
      <c r="P1616" s="23">
        <v>0.0</v>
      </c>
      <c r="Q1616" s="23">
        <v>0.0</v>
      </c>
      <c r="R1616" s="23">
        <v>0.0</v>
      </c>
      <c r="S1616" s="10" t="s">
        <v>36</v>
      </c>
      <c r="T1616" s="10" t="s">
        <v>36</v>
      </c>
      <c r="U1616" s="23">
        <v>1991.0</v>
      </c>
      <c r="V1616" s="23">
        <v>28.0</v>
      </c>
      <c r="W1616" s="5"/>
      <c r="X1616" s="27">
        <f t="shared" si="3"/>
        <v>573</v>
      </c>
      <c r="Y1616" s="28">
        <f t="shared" si="4"/>
        <v>0.2025115741</v>
      </c>
      <c r="Z1616" s="27" t="str">
        <f t="shared" si="5"/>
        <v/>
      </c>
    </row>
    <row r="1617">
      <c r="A1617" s="23">
        <v>1614.0</v>
      </c>
      <c r="B1617" s="10" t="s">
        <v>2288</v>
      </c>
      <c r="C1617" s="18">
        <v>42235.33280092593</v>
      </c>
      <c r="D1617" s="18">
        <v>43484.54099537037</v>
      </c>
      <c r="E1617" s="10" t="s">
        <v>39</v>
      </c>
      <c r="F1617" s="23">
        <v>0.0</v>
      </c>
      <c r="G1617" s="23">
        <v>1249.0</v>
      </c>
      <c r="H1617" s="23">
        <v>61.0</v>
      </c>
      <c r="I1617" s="23">
        <v>97.0</v>
      </c>
      <c r="J1617" s="23">
        <v>2.0</v>
      </c>
      <c r="K1617" s="23">
        <v>95.0</v>
      </c>
      <c r="L1617" s="23">
        <v>58827.0</v>
      </c>
      <c r="M1617" s="23">
        <v>0.0</v>
      </c>
      <c r="N1617" s="23">
        <v>1424.0</v>
      </c>
      <c r="O1617" s="23">
        <v>178.0</v>
      </c>
      <c r="P1617" s="23">
        <v>4.0</v>
      </c>
      <c r="Q1617" s="23">
        <v>0.0</v>
      </c>
      <c r="R1617" s="23">
        <v>2.0</v>
      </c>
      <c r="S1617" s="23">
        <v>58827.0</v>
      </c>
      <c r="T1617" s="23">
        <v>0.0</v>
      </c>
      <c r="U1617" s="23">
        <v>1235.0</v>
      </c>
      <c r="V1617" s="10" t="s">
        <v>36</v>
      </c>
      <c r="W1617" s="5"/>
      <c r="X1617" s="27">
        <f t="shared" si="3"/>
        <v>194</v>
      </c>
      <c r="Y1617" s="28">
        <f t="shared" si="4"/>
        <v>177.2573611</v>
      </c>
      <c r="Z1617" s="27" t="str">
        <f t="shared" si="5"/>
        <v/>
      </c>
    </row>
    <row r="1618">
      <c r="A1618" s="23">
        <v>1615.0</v>
      </c>
      <c r="B1618" s="10" t="s">
        <v>2289</v>
      </c>
      <c r="C1618" s="18">
        <v>42914.79671296296</v>
      </c>
      <c r="D1618" s="18">
        <v>43609.79001157408</v>
      </c>
      <c r="E1618" s="10" t="s">
        <v>39</v>
      </c>
      <c r="F1618" s="23">
        <v>0.0</v>
      </c>
      <c r="G1618" s="23">
        <v>1249.0</v>
      </c>
      <c r="H1618" s="23">
        <v>167.0</v>
      </c>
      <c r="I1618" s="23">
        <v>5.0</v>
      </c>
      <c r="J1618" s="23">
        <v>0.0</v>
      </c>
      <c r="K1618" s="23">
        <v>4.0</v>
      </c>
      <c r="L1618" s="23">
        <v>32881.0</v>
      </c>
      <c r="M1618" s="23">
        <v>0.0</v>
      </c>
      <c r="N1618" s="10" t="s">
        <v>36</v>
      </c>
      <c r="O1618" s="10" t="s">
        <v>36</v>
      </c>
      <c r="P1618" s="23">
        <v>0.0</v>
      </c>
      <c r="Q1618" s="23">
        <v>0.0</v>
      </c>
      <c r="R1618" s="23">
        <v>0.0</v>
      </c>
      <c r="S1618" s="10" t="s">
        <v>36</v>
      </c>
      <c r="T1618" s="10" t="s">
        <v>36</v>
      </c>
      <c r="U1618" s="23">
        <v>991.0</v>
      </c>
      <c r="V1618" s="10" t="s">
        <v>36</v>
      </c>
      <c r="W1618" s="5"/>
      <c r="X1618" s="27">
        <f t="shared" si="3"/>
        <v>9</v>
      </c>
      <c r="Y1618" s="28">
        <f t="shared" si="4"/>
        <v>52.00834491</v>
      </c>
      <c r="Z1618" s="27" t="str">
        <f t="shared" si="5"/>
        <v/>
      </c>
    </row>
    <row r="1619">
      <c r="A1619" s="23">
        <v>1616.0</v>
      </c>
      <c r="B1619" s="10" t="s">
        <v>2290</v>
      </c>
      <c r="C1619" s="18">
        <v>42505.33033564815</v>
      </c>
      <c r="D1619" s="18">
        <v>43661.66243055555</v>
      </c>
      <c r="E1619" s="10" t="s">
        <v>35</v>
      </c>
      <c r="F1619" s="23">
        <v>0.0</v>
      </c>
      <c r="G1619" s="23">
        <v>1247.0</v>
      </c>
      <c r="H1619" s="23">
        <v>90.0</v>
      </c>
      <c r="I1619" s="23">
        <v>315.0</v>
      </c>
      <c r="J1619" s="23">
        <v>16.0</v>
      </c>
      <c r="K1619" s="23">
        <v>337.0</v>
      </c>
      <c r="L1619" s="23">
        <v>43167.0</v>
      </c>
      <c r="M1619" s="23">
        <v>100.0</v>
      </c>
      <c r="N1619" s="23">
        <v>1227.0</v>
      </c>
      <c r="O1619" s="23">
        <v>88.0</v>
      </c>
      <c r="P1619" s="23">
        <v>4.0</v>
      </c>
      <c r="Q1619" s="23">
        <v>0.0</v>
      </c>
      <c r="R1619" s="23">
        <v>18.0</v>
      </c>
      <c r="S1619" s="23">
        <v>43167.0</v>
      </c>
      <c r="T1619" s="23">
        <v>100.0</v>
      </c>
      <c r="U1619" s="23">
        <v>1325.0</v>
      </c>
      <c r="V1619" s="10" t="s">
        <v>36</v>
      </c>
      <c r="W1619" s="5"/>
      <c r="X1619" s="27">
        <f t="shared" si="3"/>
        <v>668</v>
      </c>
      <c r="Y1619" s="28">
        <f t="shared" si="4"/>
        <v>0.1359259259</v>
      </c>
      <c r="Z1619" s="27" t="str">
        <f t="shared" si="5"/>
        <v/>
      </c>
    </row>
    <row r="1620">
      <c r="A1620" s="23">
        <v>1617.0</v>
      </c>
      <c r="B1620" s="10" t="s">
        <v>2291</v>
      </c>
      <c r="C1620" s="18">
        <v>42613.33918981482</v>
      </c>
      <c r="D1620" s="18">
        <v>43557.83394675926</v>
      </c>
      <c r="E1620" s="10" t="s">
        <v>39</v>
      </c>
      <c r="F1620" s="23">
        <v>0.0</v>
      </c>
      <c r="G1620" s="23">
        <v>1246.0</v>
      </c>
      <c r="H1620" s="23">
        <v>85.0</v>
      </c>
      <c r="I1620" s="23">
        <v>85.0</v>
      </c>
      <c r="J1620" s="23">
        <v>4.0</v>
      </c>
      <c r="K1620" s="23">
        <v>61.0</v>
      </c>
      <c r="L1620" s="23">
        <v>17228.0</v>
      </c>
      <c r="M1620" s="23">
        <v>0.0</v>
      </c>
      <c r="N1620" s="10" t="s">
        <v>36</v>
      </c>
      <c r="O1620" s="10" t="s">
        <v>36</v>
      </c>
      <c r="P1620" s="23">
        <v>0.0</v>
      </c>
      <c r="Q1620" s="23">
        <v>0.0</v>
      </c>
      <c r="R1620" s="23">
        <v>0.0</v>
      </c>
      <c r="S1620" s="10" t="s">
        <v>36</v>
      </c>
      <c r="T1620" s="10" t="s">
        <v>36</v>
      </c>
      <c r="U1620" s="23">
        <v>1354.0</v>
      </c>
      <c r="V1620" s="10" t="s">
        <v>36</v>
      </c>
      <c r="W1620" s="5"/>
      <c r="X1620" s="27">
        <f t="shared" si="3"/>
        <v>150</v>
      </c>
      <c r="Y1620" s="28">
        <f t="shared" si="4"/>
        <v>103.9644097</v>
      </c>
      <c r="Z1620" s="27" t="str">
        <f t="shared" si="5"/>
        <v/>
      </c>
    </row>
    <row r="1621">
      <c r="A1621" s="23">
        <v>1618.0</v>
      </c>
      <c r="B1621" s="10" t="s">
        <v>2292</v>
      </c>
      <c r="C1621" s="18">
        <v>42019.727951388886</v>
      </c>
      <c r="D1621" s="18">
        <v>43661.73940972222</v>
      </c>
      <c r="E1621" s="10" t="s">
        <v>39</v>
      </c>
      <c r="F1621" s="23">
        <v>22.0</v>
      </c>
      <c r="G1621" s="23">
        <v>1246.0</v>
      </c>
      <c r="H1621" s="23">
        <v>76.0</v>
      </c>
      <c r="I1621" s="23">
        <v>268.0</v>
      </c>
      <c r="J1621" s="23">
        <v>64.0</v>
      </c>
      <c r="K1621" s="23">
        <v>340.0</v>
      </c>
      <c r="L1621" s="23">
        <v>105190.0</v>
      </c>
      <c r="M1621" s="23">
        <v>68.75</v>
      </c>
      <c r="N1621" s="23">
        <v>1201.0</v>
      </c>
      <c r="O1621" s="23">
        <v>204.0</v>
      </c>
      <c r="P1621" s="23">
        <v>2.0</v>
      </c>
      <c r="Q1621" s="23">
        <v>0.0</v>
      </c>
      <c r="R1621" s="23">
        <v>3.0</v>
      </c>
      <c r="S1621" s="23">
        <v>105190.0</v>
      </c>
      <c r="T1621" s="23">
        <v>68.75</v>
      </c>
      <c r="U1621" s="23">
        <v>1473.0</v>
      </c>
      <c r="V1621" s="10" t="s">
        <v>36</v>
      </c>
      <c r="W1621" s="5"/>
      <c r="X1621" s="27">
        <f t="shared" si="3"/>
        <v>672</v>
      </c>
      <c r="Y1621" s="28">
        <f t="shared" si="4"/>
        <v>0.05894675926</v>
      </c>
      <c r="Z1621" s="27" t="str">
        <f t="shared" si="5"/>
        <v/>
      </c>
    </row>
    <row r="1622">
      <c r="A1622" s="23">
        <v>1619.0</v>
      </c>
      <c r="B1622" s="10" t="s">
        <v>2293</v>
      </c>
      <c r="C1622" s="18">
        <v>42927.30064814815</v>
      </c>
      <c r="D1622" s="18">
        <v>43659.97209490741</v>
      </c>
      <c r="E1622" s="10" t="s">
        <v>39</v>
      </c>
      <c r="F1622" s="23">
        <v>0.0</v>
      </c>
      <c r="G1622" s="23">
        <v>1246.0</v>
      </c>
      <c r="H1622" s="23">
        <v>87.0</v>
      </c>
      <c r="I1622" s="23">
        <v>85.0</v>
      </c>
      <c r="J1622" s="23">
        <v>6.0</v>
      </c>
      <c r="K1622" s="23">
        <v>75.0</v>
      </c>
      <c r="L1622" s="23">
        <v>19885.0</v>
      </c>
      <c r="M1622" s="23">
        <v>0.0</v>
      </c>
      <c r="N1622" s="10" t="s">
        <v>36</v>
      </c>
      <c r="O1622" s="10" t="s">
        <v>36</v>
      </c>
      <c r="P1622" s="23">
        <v>0.0</v>
      </c>
      <c r="Q1622" s="23">
        <v>0.0</v>
      </c>
      <c r="R1622" s="23">
        <v>0.0</v>
      </c>
      <c r="S1622" s="10" t="s">
        <v>36</v>
      </c>
      <c r="T1622" s="10" t="s">
        <v>36</v>
      </c>
      <c r="U1622" s="23">
        <v>1616.0</v>
      </c>
      <c r="V1622" s="10" t="s">
        <v>36</v>
      </c>
      <c r="W1622" s="5"/>
      <c r="X1622" s="27">
        <f t="shared" si="3"/>
        <v>166</v>
      </c>
      <c r="Y1622" s="28">
        <f t="shared" si="4"/>
        <v>1.826261574</v>
      </c>
      <c r="Z1622" s="27" t="str">
        <f t="shared" si="5"/>
        <v/>
      </c>
    </row>
    <row r="1623">
      <c r="A1623" s="23">
        <v>1620.0</v>
      </c>
      <c r="B1623" s="10" t="s">
        <v>2294</v>
      </c>
      <c r="C1623" s="18">
        <v>42312.974699074075</v>
      </c>
      <c r="D1623" s="18">
        <v>43661.78413194444</v>
      </c>
      <c r="E1623" s="10" t="s">
        <v>39</v>
      </c>
      <c r="F1623" s="23">
        <v>3.0</v>
      </c>
      <c r="G1623" s="23">
        <v>1245.0</v>
      </c>
      <c r="H1623" s="23">
        <v>91.0</v>
      </c>
      <c r="I1623" s="23">
        <v>125.0</v>
      </c>
      <c r="J1623" s="23">
        <v>17.0</v>
      </c>
      <c r="K1623" s="23">
        <v>108.0</v>
      </c>
      <c r="L1623" s="23">
        <v>28947.0</v>
      </c>
      <c r="M1623" s="23">
        <v>50.0</v>
      </c>
      <c r="N1623" s="23">
        <v>1265.0</v>
      </c>
      <c r="O1623" s="23">
        <v>150.0</v>
      </c>
      <c r="P1623" s="23">
        <v>6.0</v>
      </c>
      <c r="Q1623" s="23">
        <v>1.0</v>
      </c>
      <c r="R1623" s="23">
        <v>3.0</v>
      </c>
      <c r="S1623" s="23">
        <v>28947.0</v>
      </c>
      <c r="T1623" s="23">
        <v>50.0</v>
      </c>
      <c r="U1623" s="23">
        <v>1551.0</v>
      </c>
      <c r="V1623" s="23">
        <v>25.0</v>
      </c>
      <c r="W1623" s="5"/>
      <c r="X1623" s="27">
        <f t="shared" si="3"/>
        <v>250</v>
      </c>
      <c r="Y1623" s="28">
        <f t="shared" si="4"/>
        <v>0.01422453704</v>
      </c>
      <c r="Z1623" s="27" t="str">
        <f t="shared" si="5"/>
        <v/>
      </c>
    </row>
    <row r="1624">
      <c r="A1624" s="23">
        <v>1621.0</v>
      </c>
      <c r="B1624" s="10" t="s">
        <v>2295</v>
      </c>
      <c r="C1624" s="18">
        <v>43539.91704861111</v>
      </c>
      <c r="D1624" s="18">
        <v>43660.43877314815</v>
      </c>
      <c r="E1624" s="10" t="s">
        <v>39</v>
      </c>
      <c r="F1624" s="23">
        <v>0.0</v>
      </c>
      <c r="G1624" s="23">
        <v>1243.0</v>
      </c>
      <c r="H1624" s="23">
        <v>90.0</v>
      </c>
      <c r="I1624" s="23">
        <v>152.0</v>
      </c>
      <c r="J1624" s="23">
        <v>8.0</v>
      </c>
      <c r="K1624" s="23">
        <v>140.0</v>
      </c>
      <c r="L1624" s="23">
        <v>27757.0</v>
      </c>
      <c r="M1624" s="23">
        <v>11.11</v>
      </c>
      <c r="N1624" s="23">
        <v>963.0</v>
      </c>
      <c r="O1624" s="23">
        <v>260.0</v>
      </c>
      <c r="P1624" s="23">
        <v>1.0</v>
      </c>
      <c r="Q1624" s="23">
        <v>0.0</v>
      </c>
      <c r="R1624" s="23">
        <v>2.0</v>
      </c>
      <c r="S1624" s="23">
        <v>27757.0</v>
      </c>
      <c r="T1624" s="23">
        <v>11.11</v>
      </c>
      <c r="U1624" s="23">
        <v>1298.0</v>
      </c>
      <c r="V1624" s="10" t="s">
        <v>36</v>
      </c>
      <c r="W1624" s="5"/>
      <c r="X1624" s="27">
        <f t="shared" si="3"/>
        <v>300</v>
      </c>
      <c r="Y1624" s="28">
        <f t="shared" si="4"/>
        <v>1.359583333</v>
      </c>
      <c r="Z1624" s="27" t="str">
        <f t="shared" si="5"/>
        <v/>
      </c>
    </row>
    <row r="1625">
      <c r="A1625" s="23">
        <v>1622.0</v>
      </c>
      <c r="B1625" s="10" t="s">
        <v>2296</v>
      </c>
      <c r="C1625" s="18">
        <v>40389.47372685185</v>
      </c>
      <c r="D1625" s="18">
        <v>43656.73375</v>
      </c>
      <c r="E1625" s="10" t="s">
        <v>39</v>
      </c>
      <c r="F1625" s="23">
        <v>0.0</v>
      </c>
      <c r="G1625" s="23">
        <v>1242.0</v>
      </c>
      <c r="H1625" s="23">
        <v>143.0</v>
      </c>
      <c r="I1625" s="23">
        <v>226.0</v>
      </c>
      <c r="J1625" s="23">
        <v>17.0</v>
      </c>
      <c r="K1625" s="23">
        <v>234.0</v>
      </c>
      <c r="L1625" s="23">
        <v>28233.0</v>
      </c>
      <c r="M1625" s="23">
        <v>0.0</v>
      </c>
      <c r="N1625" s="23">
        <v>1332.0</v>
      </c>
      <c r="O1625" s="23">
        <v>118.0</v>
      </c>
      <c r="P1625" s="23">
        <v>17.0</v>
      </c>
      <c r="Q1625" s="23">
        <v>2.0</v>
      </c>
      <c r="R1625" s="23">
        <v>15.0</v>
      </c>
      <c r="S1625" s="23">
        <v>28233.0</v>
      </c>
      <c r="T1625" s="23">
        <v>0.0</v>
      </c>
      <c r="U1625" s="23">
        <v>1243.0</v>
      </c>
      <c r="V1625" s="10" t="s">
        <v>36</v>
      </c>
      <c r="W1625" s="5"/>
      <c r="X1625" s="27">
        <f t="shared" si="3"/>
        <v>477</v>
      </c>
      <c r="Y1625" s="28">
        <f t="shared" si="4"/>
        <v>5.064606481</v>
      </c>
      <c r="Z1625" s="27" t="str">
        <f t="shared" si="5"/>
        <v/>
      </c>
    </row>
    <row r="1626">
      <c r="A1626" s="23">
        <v>1623.0</v>
      </c>
      <c r="B1626" s="10" t="s">
        <v>2297</v>
      </c>
      <c r="C1626" s="18">
        <v>42420.47945601852</v>
      </c>
      <c r="D1626" s="18">
        <v>43645.61274305556</v>
      </c>
      <c r="E1626" s="10" t="s">
        <v>39</v>
      </c>
      <c r="F1626" s="23">
        <v>0.0</v>
      </c>
      <c r="G1626" s="23">
        <v>1241.0</v>
      </c>
      <c r="H1626" s="23">
        <v>96.0</v>
      </c>
      <c r="I1626" s="23">
        <v>42.0</v>
      </c>
      <c r="J1626" s="23">
        <v>4.0</v>
      </c>
      <c r="K1626" s="23">
        <v>40.0</v>
      </c>
      <c r="L1626" s="23">
        <v>73958.0</v>
      </c>
      <c r="M1626" s="23">
        <v>0.0</v>
      </c>
      <c r="N1626" s="23">
        <v>1117.0</v>
      </c>
      <c r="O1626" s="23">
        <v>190.0</v>
      </c>
      <c r="P1626" s="23">
        <v>2.0</v>
      </c>
      <c r="Q1626" s="23">
        <v>0.0</v>
      </c>
      <c r="R1626" s="23">
        <v>3.0</v>
      </c>
      <c r="S1626" s="23">
        <v>73958.0</v>
      </c>
      <c r="T1626" s="23">
        <v>0.0</v>
      </c>
      <c r="U1626" s="23">
        <v>1730.0</v>
      </c>
      <c r="V1626" s="23">
        <v>26.0</v>
      </c>
      <c r="W1626" s="5"/>
      <c r="X1626" s="27">
        <f t="shared" si="3"/>
        <v>86</v>
      </c>
      <c r="Y1626" s="28">
        <f t="shared" si="4"/>
        <v>16.18561343</v>
      </c>
      <c r="Z1626" s="27" t="str">
        <f t="shared" si="5"/>
        <v/>
      </c>
    </row>
    <row r="1627">
      <c r="A1627" s="23">
        <v>1624.0</v>
      </c>
      <c r="B1627" s="10" t="s">
        <v>2298</v>
      </c>
      <c r="C1627" s="18">
        <v>40287.70856481481</v>
      </c>
      <c r="D1627" s="18">
        <v>43661.23341435185</v>
      </c>
      <c r="E1627" s="10" t="s">
        <v>39</v>
      </c>
      <c r="F1627" s="23">
        <v>3.0</v>
      </c>
      <c r="G1627" s="23">
        <v>1241.0</v>
      </c>
      <c r="H1627" s="23">
        <v>95.0</v>
      </c>
      <c r="I1627" s="23">
        <v>457.0</v>
      </c>
      <c r="J1627" s="23">
        <v>18.0</v>
      </c>
      <c r="K1627" s="23">
        <v>474.0</v>
      </c>
      <c r="L1627" s="23">
        <v>9665.0</v>
      </c>
      <c r="M1627" s="23">
        <v>14.29</v>
      </c>
      <c r="N1627" s="23">
        <v>1142.0</v>
      </c>
      <c r="O1627" s="23">
        <v>125.0</v>
      </c>
      <c r="P1627" s="23">
        <v>6.0</v>
      </c>
      <c r="Q1627" s="23">
        <v>1.0</v>
      </c>
      <c r="R1627" s="23">
        <v>11.0</v>
      </c>
      <c r="S1627" s="23">
        <v>9665.0</v>
      </c>
      <c r="T1627" s="23">
        <v>14.29</v>
      </c>
      <c r="U1627" s="23">
        <v>1435.0</v>
      </c>
      <c r="V1627" s="23">
        <v>22.0</v>
      </c>
      <c r="W1627" s="5"/>
      <c r="X1627" s="27">
        <f t="shared" si="3"/>
        <v>949</v>
      </c>
      <c r="Y1627" s="28">
        <f t="shared" si="4"/>
        <v>0.5649421296</v>
      </c>
      <c r="Z1627" s="27" t="str">
        <f t="shared" si="5"/>
        <v/>
      </c>
    </row>
    <row r="1628">
      <c r="A1628" s="23">
        <v>1625.0</v>
      </c>
      <c r="B1628" s="10" t="s">
        <v>2299</v>
      </c>
      <c r="C1628" s="18">
        <v>42801.06449074074</v>
      </c>
      <c r="D1628" s="18">
        <v>43661.7019212963</v>
      </c>
      <c r="E1628" s="10" t="s">
        <v>39</v>
      </c>
      <c r="F1628" s="23">
        <v>0.0</v>
      </c>
      <c r="G1628" s="23">
        <v>1239.0</v>
      </c>
      <c r="H1628" s="23">
        <v>85.0</v>
      </c>
      <c r="I1628" s="23">
        <v>55.0</v>
      </c>
      <c r="J1628" s="23">
        <v>4.0</v>
      </c>
      <c r="K1628" s="23">
        <v>78.0</v>
      </c>
      <c r="L1628" s="23">
        <v>17090.0</v>
      </c>
      <c r="M1628" s="23">
        <v>0.0</v>
      </c>
      <c r="N1628" s="10" t="s">
        <v>36</v>
      </c>
      <c r="O1628" s="10" t="s">
        <v>36</v>
      </c>
      <c r="P1628" s="23">
        <v>0.0</v>
      </c>
      <c r="Q1628" s="23">
        <v>0.0</v>
      </c>
      <c r="R1628" s="23">
        <v>0.0</v>
      </c>
      <c r="S1628" s="10" t="s">
        <v>36</v>
      </c>
      <c r="T1628" s="10" t="s">
        <v>36</v>
      </c>
      <c r="U1628" s="23">
        <v>1106.0</v>
      </c>
      <c r="V1628" s="23">
        <v>17.0</v>
      </c>
      <c r="W1628" s="5"/>
      <c r="X1628" s="27">
        <f t="shared" si="3"/>
        <v>137</v>
      </c>
      <c r="Y1628" s="28">
        <f t="shared" si="4"/>
        <v>0.09643518518</v>
      </c>
      <c r="Z1628" s="27" t="str">
        <f t="shared" si="5"/>
        <v/>
      </c>
    </row>
    <row r="1629">
      <c r="A1629" s="23">
        <v>1626.0</v>
      </c>
      <c r="B1629" s="10" t="s">
        <v>2300</v>
      </c>
      <c r="C1629" s="18">
        <v>43467.735185185185</v>
      </c>
      <c r="D1629" s="18">
        <v>43661.73258101852</v>
      </c>
      <c r="E1629" s="10" t="s">
        <v>35</v>
      </c>
      <c r="F1629" s="23">
        <v>1.0</v>
      </c>
      <c r="G1629" s="23">
        <v>1238.0</v>
      </c>
      <c r="H1629" s="23">
        <v>59.0</v>
      </c>
      <c r="I1629" s="23">
        <v>26.0</v>
      </c>
      <c r="J1629" s="23">
        <v>3.0</v>
      </c>
      <c r="K1629" s="23">
        <v>27.0</v>
      </c>
      <c r="L1629" s="23">
        <v>11190.0</v>
      </c>
      <c r="M1629" s="23">
        <v>0.0</v>
      </c>
      <c r="N1629" s="10" t="s">
        <v>36</v>
      </c>
      <c r="O1629" s="10" t="s">
        <v>36</v>
      </c>
      <c r="P1629" s="23">
        <v>0.0</v>
      </c>
      <c r="Q1629" s="23">
        <v>0.0</v>
      </c>
      <c r="R1629" s="23">
        <v>0.0</v>
      </c>
      <c r="S1629" s="10" t="s">
        <v>36</v>
      </c>
      <c r="T1629" s="10" t="s">
        <v>36</v>
      </c>
      <c r="U1629" s="23">
        <v>1691.0</v>
      </c>
      <c r="V1629" s="23">
        <v>24.0</v>
      </c>
      <c r="W1629" s="5"/>
      <c r="X1629" s="27">
        <f t="shared" si="3"/>
        <v>56</v>
      </c>
      <c r="Y1629" s="28">
        <f t="shared" si="4"/>
        <v>0.06577546296</v>
      </c>
      <c r="Z1629" s="27" t="str">
        <f t="shared" si="5"/>
        <v/>
      </c>
    </row>
    <row r="1630">
      <c r="A1630" s="23">
        <v>1627.0</v>
      </c>
      <c r="B1630" s="10" t="s">
        <v>2301</v>
      </c>
      <c r="C1630" s="18">
        <v>42914.60089120371</v>
      </c>
      <c r="D1630" s="18">
        <v>43661.38135416667</v>
      </c>
      <c r="E1630" s="10" t="s">
        <v>39</v>
      </c>
      <c r="F1630" s="23">
        <v>21.0</v>
      </c>
      <c r="G1630" s="23">
        <v>1238.0</v>
      </c>
      <c r="H1630" s="23">
        <v>56.0</v>
      </c>
      <c r="I1630" s="23">
        <v>353.0</v>
      </c>
      <c r="J1630" s="23">
        <v>20.0</v>
      </c>
      <c r="K1630" s="23">
        <v>391.0</v>
      </c>
      <c r="L1630" s="23">
        <v>37478.0</v>
      </c>
      <c r="M1630" s="23">
        <v>30.61</v>
      </c>
      <c r="N1630" s="23">
        <v>1100.0</v>
      </c>
      <c r="O1630" s="23">
        <v>87.0</v>
      </c>
      <c r="P1630" s="23">
        <v>42.0</v>
      </c>
      <c r="Q1630" s="23">
        <v>1.0</v>
      </c>
      <c r="R1630" s="23">
        <v>43.0</v>
      </c>
      <c r="S1630" s="23">
        <v>37478.0</v>
      </c>
      <c r="T1630" s="23">
        <v>30.61</v>
      </c>
      <c r="U1630" s="23">
        <v>1225.0</v>
      </c>
      <c r="V1630" s="23">
        <v>19.0</v>
      </c>
      <c r="W1630" s="5"/>
      <c r="X1630" s="27">
        <f t="shared" si="3"/>
        <v>764</v>
      </c>
      <c r="Y1630" s="28">
        <f t="shared" si="4"/>
        <v>0.4170023148</v>
      </c>
      <c r="Z1630" s="27" t="str">
        <f t="shared" si="5"/>
        <v/>
      </c>
    </row>
    <row r="1631">
      <c r="A1631" s="23">
        <v>1628.0</v>
      </c>
      <c r="B1631" s="10" t="s">
        <v>2302</v>
      </c>
      <c r="C1631" s="18">
        <v>43228.57434027778</v>
      </c>
      <c r="D1631" s="18">
        <v>43661.26181712963</v>
      </c>
      <c r="E1631" s="10" t="s">
        <v>39</v>
      </c>
      <c r="F1631" s="23">
        <v>0.0</v>
      </c>
      <c r="G1631" s="23">
        <v>1238.0</v>
      </c>
      <c r="H1631" s="23">
        <v>88.0</v>
      </c>
      <c r="I1631" s="23">
        <v>15.0</v>
      </c>
      <c r="J1631" s="23">
        <v>0.0</v>
      </c>
      <c r="K1631" s="23">
        <v>9.0</v>
      </c>
      <c r="L1631" s="23">
        <v>17536.0</v>
      </c>
      <c r="M1631" s="23">
        <v>0.0</v>
      </c>
      <c r="N1631" s="10" t="s">
        <v>36</v>
      </c>
      <c r="O1631" s="10" t="s">
        <v>36</v>
      </c>
      <c r="P1631" s="23">
        <v>0.0</v>
      </c>
      <c r="Q1631" s="23">
        <v>0.0</v>
      </c>
      <c r="R1631" s="23">
        <v>0.0</v>
      </c>
      <c r="S1631" s="10" t="s">
        <v>36</v>
      </c>
      <c r="T1631" s="10" t="s">
        <v>36</v>
      </c>
      <c r="U1631" s="23">
        <v>393.0</v>
      </c>
      <c r="V1631" s="10" t="s">
        <v>36</v>
      </c>
      <c r="W1631" s="5"/>
      <c r="X1631" s="27">
        <f t="shared" si="3"/>
        <v>24</v>
      </c>
      <c r="Y1631" s="28">
        <f t="shared" si="4"/>
        <v>0.5365393519</v>
      </c>
      <c r="Z1631" s="27" t="str">
        <f t="shared" si="5"/>
        <v/>
      </c>
    </row>
    <row r="1632">
      <c r="A1632" s="23">
        <v>1629.0</v>
      </c>
      <c r="B1632" s="10" t="s">
        <v>2303</v>
      </c>
      <c r="C1632" s="18">
        <v>39916.21314814815</v>
      </c>
      <c r="D1632" s="18">
        <v>43541.44027777778</v>
      </c>
      <c r="E1632" s="10" t="s">
        <v>39</v>
      </c>
      <c r="F1632" s="23">
        <v>0.0</v>
      </c>
      <c r="G1632" s="23">
        <v>1238.0</v>
      </c>
      <c r="H1632" s="23">
        <v>113.0</v>
      </c>
      <c r="I1632" s="23">
        <v>50.0</v>
      </c>
      <c r="J1632" s="23">
        <v>1.0</v>
      </c>
      <c r="K1632" s="23">
        <v>54.0</v>
      </c>
      <c r="L1632" s="23">
        <v>70324.0</v>
      </c>
      <c r="M1632" s="23">
        <v>0.0</v>
      </c>
      <c r="N1632" s="10" t="s">
        <v>36</v>
      </c>
      <c r="O1632" s="10" t="s">
        <v>36</v>
      </c>
      <c r="P1632" s="23">
        <v>0.0</v>
      </c>
      <c r="Q1632" s="23">
        <v>0.0</v>
      </c>
      <c r="R1632" s="23">
        <v>0.0</v>
      </c>
      <c r="S1632" s="10" t="s">
        <v>36</v>
      </c>
      <c r="T1632" s="10" t="s">
        <v>36</v>
      </c>
      <c r="U1632" s="10" t="s">
        <v>36</v>
      </c>
      <c r="V1632" s="10" t="s">
        <v>36</v>
      </c>
      <c r="W1632" s="5"/>
      <c r="X1632" s="27">
        <f t="shared" si="3"/>
        <v>105</v>
      </c>
      <c r="Y1632" s="28">
        <f t="shared" si="4"/>
        <v>120.3580787</v>
      </c>
      <c r="Z1632" s="27" t="str">
        <f t="shared" si="5"/>
        <v/>
      </c>
    </row>
    <row r="1633">
      <c r="A1633" s="23">
        <v>1630.0</v>
      </c>
      <c r="B1633" s="10" t="s">
        <v>2304</v>
      </c>
      <c r="C1633" s="18">
        <v>42273.23784722222</v>
      </c>
      <c r="D1633" s="18">
        <v>43661.78462962963</v>
      </c>
      <c r="E1633" s="10" t="s">
        <v>39</v>
      </c>
      <c r="F1633" s="23">
        <v>8.0</v>
      </c>
      <c r="G1633" s="23">
        <v>1237.0</v>
      </c>
      <c r="H1633" s="23">
        <v>49.0</v>
      </c>
      <c r="I1633" s="23">
        <v>480.0</v>
      </c>
      <c r="J1633" s="23">
        <v>23.0</v>
      </c>
      <c r="K1633" s="23">
        <v>312.0</v>
      </c>
      <c r="L1633" s="23">
        <v>5667.0</v>
      </c>
      <c r="M1633" s="23">
        <v>13.79</v>
      </c>
      <c r="N1633" s="23">
        <v>1894.0</v>
      </c>
      <c r="O1633" s="23">
        <v>262.0</v>
      </c>
      <c r="P1633" s="23">
        <v>1.0</v>
      </c>
      <c r="Q1633" s="23">
        <v>0.0</v>
      </c>
      <c r="R1633" s="23">
        <v>0.0</v>
      </c>
      <c r="S1633" s="23">
        <v>5667.0</v>
      </c>
      <c r="T1633" s="23">
        <v>13.79</v>
      </c>
      <c r="U1633" s="23">
        <v>1642.0</v>
      </c>
      <c r="V1633" s="10" t="s">
        <v>36</v>
      </c>
      <c r="W1633" s="5"/>
      <c r="X1633" s="27">
        <f t="shared" si="3"/>
        <v>815</v>
      </c>
      <c r="Y1633" s="28">
        <f t="shared" si="4"/>
        <v>0.01372685185</v>
      </c>
      <c r="Z1633" s="27" t="str">
        <f t="shared" si="5"/>
        <v/>
      </c>
    </row>
    <row r="1634">
      <c r="A1634" s="23">
        <v>1631.0</v>
      </c>
      <c r="B1634" s="10" t="s">
        <v>2305</v>
      </c>
      <c r="C1634" s="18">
        <v>43168.67915509259</v>
      </c>
      <c r="D1634" s="18">
        <v>43575.09726851852</v>
      </c>
      <c r="E1634" s="10" t="s">
        <v>39</v>
      </c>
      <c r="F1634" s="23">
        <v>0.0</v>
      </c>
      <c r="G1634" s="23">
        <v>1235.0</v>
      </c>
      <c r="H1634" s="23">
        <v>128.0</v>
      </c>
      <c r="I1634" s="23">
        <v>11.0</v>
      </c>
      <c r="J1634" s="23">
        <v>1.0</v>
      </c>
      <c r="K1634" s="23">
        <v>4.0</v>
      </c>
      <c r="L1634" s="23">
        <v>4919.0</v>
      </c>
      <c r="M1634" s="23">
        <v>0.0</v>
      </c>
      <c r="N1634" s="10" t="s">
        <v>36</v>
      </c>
      <c r="O1634" s="10" t="s">
        <v>36</v>
      </c>
      <c r="P1634" s="23">
        <v>0.0</v>
      </c>
      <c r="Q1634" s="23">
        <v>0.0</v>
      </c>
      <c r="R1634" s="23">
        <v>0.0</v>
      </c>
      <c r="S1634" s="10" t="s">
        <v>36</v>
      </c>
      <c r="T1634" s="10" t="s">
        <v>36</v>
      </c>
      <c r="U1634" s="23">
        <v>684.0</v>
      </c>
      <c r="V1634" s="10" t="s">
        <v>36</v>
      </c>
      <c r="W1634" s="5"/>
      <c r="X1634" s="27">
        <f t="shared" si="3"/>
        <v>16</v>
      </c>
      <c r="Y1634" s="28">
        <f t="shared" si="4"/>
        <v>86.70108796</v>
      </c>
      <c r="Z1634" s="27" t="str">
        <f t="shared" si="5"/>
        <v/>
      </c>
    </row>
    <row r="1635">
      <c r="A1635" s="23">
        <v>1632.0</v>
      </c>
      <c r="B1635" s="10" t="s">
        <v>2306</v>
      </c>
      <c r="C1635" s="18">
        <v>42877.30200231481</v>
      </c>
      <c r="D1635" s="18">
        <v>43661.471770833334</v>
      </c>
      <c r="E1635" s="10" t="s">
        <v>39</v>
      </c>
      <c r="F1635" s="23">
        <v>1.0</v>
      </c>
      <c r="G1635" s="23">
        <v>1235.0</v>
      </c>
      <c r="H1635" s="23">
        <v>82.0</v>
      </c>
      <c r="I1635" s="23">
        <v>379.0</v>
      </c>
      <c r="J1635" s="23">
        <v>12.0</v>
      </c>
      <c r="K1635" s="23">
        <v>371.0</v>
      </c>
      <c r="L1635" s="23">
        <v>7622.0</v>
      </c>
      <c r="M1635" s="23">
        <v>0.0</v>
      </c>
      <c r="N1635" s="23">
        <v>1168.0</v>
      </c>
      <c r="O1635" s="23">
        <v>161.0</v>
      </c>
      <c r="P1635" s="23">
        <v>4.0</v>
      </c>
      <c r="Q1635" s="23">
        <v>0.0</v>
      </c>
      <c r="R1635" s="23">
        <v>5.0</v>
      </c>
      <c r="S1635" s="23">
        <v>7622.0</v>
      </c>
      <c r="T1635" s="23">
        <v>0.0</v>
      </c>
      <c r="U1635" s="23">
        <v>1010.0</v>
      </c>
      <c r="V1635" s="23">
        <v>3.0</v>
      </c>
      <c r="W1635" s="5"/>
      <c r="X1635" s="27">
        <f t="shared" si="3"/>
        <v>762</v>
      </c>
      <c r="Y1635" s="28">
        <f t="shared" si="4"/>
        <v>0.3265856481</v>
      </c>
      <c r="Z1635" s="27" t="str">
        <f t="shared" si="5"/>
        <v/>
      </c>
    </row>
    <row r="1636">
      <c r="A1636" s="23">
        <v>1633.0</v>
      </c>
      <c r="B1636" s="10" t="s">
        <v>2307</v>
      </c>
      <c r="C1636" s="18">
        <v>43376.62173611111</v>
      </c>
      <c r="D1636" s="18">
        <v>43661.55122685185</v>
      </c>
      <c r="E1636" s="10" t="s">
        <v>39</v>
      </c>
      <c r="F1636" s="23">
        <v>1.0</v>
      </c>
      <c r="G1636" s="23">
        <v>1234.0</v>
      </c>
      <c r="H1636" s="23">
        <v>77.0</v>
      </c>
      <c r="I1636" s="23">
        <v>316.0</v>
      </c>
      <c r="J1636" s="23">
        <v>11.0</v>
      </c>
      <c r="K1636" s="23">
        <v>124.0</v>
      </c>
      <c r="L1636" s="23">
        <v>26086.0</v>
      </c>
      <c r="M1636" s="23">
        <v>100.0</v>
      </c>
      <c r="N1636" s="23">
        <v>1138.0</v>
      </c>
      <c r="O1636" s="23">
        <v>238.0</v>
      </c>
      <c r="P1636" s="23">
        <v>2.0</v>
      </c>
      <c r="Q1636" s="23">
        <v>0.0</v>
      </c>
      <c r="R1636" s="23">
        <v>2.0</v>
      </c>
      <c r="S1636" s="23">
        <v>26086.0</v>
      </c>
      <c r="T1636" s="23">
        <v>100.0</v>
      </c>
      <c r="U1636" s="23">
        <v>1650.0</v>
      </c>
      <c r="V1636" s="23">
        <v>16.0</v>
      </c>
      <c r="W1636" s="5"/>
      <c r="X1636" s="27">
        <f t="shared" si="3"/>
        <v>451</v>
      </c>
      <c r="Y1636" s="28">
        <f t="shared" si="4"/>
        <v>0.2471296296</v>
      </c>
      <c r="Z1636" s="27" t="str">
        <f t="shared" si="5"/>
        <v/>
      </c>
    </row>
    <row r="1637">
      <c r="A1637" s="23">
        <v>1634.0</v>
      </c>
      <c r="B1637" s="10" t="s">
        <v>2308</v>
      </c>
      <c r="C1637" s="18">
        <v>41609.79896990741</v>
      </c>
      <c r="D1637" s="18">
        <v>43661.681805555556</v>
      </c>
      <c r="E1637" s="10" t="s">
        <v>39</v>
      </c>
      <c r="F1637" s="23">
        <v>2.0</v>
      </c>
      <c r="G1637" s="23">
        <v>1234.0</v>
      </c>
      <c r="H1637" s="23">
        <v>138.0</v>
      </c>
      <c r="I1637" s="23">
        <v>264.0</v>
      </c>
      <c r="J1637" s="23">
        <v>15.0</v>
      </c>
      <c r="K1637" s="23">
        <v>248.0</v>
      </c>
      <c r="L1637" s="23">
        <v>33952.0</v>
      </c>
      <c r="M1637" s="23">
        <v>100.0</v>
      </c>
      <c r="N1637" s="23">
        <v>1233.0</v>
      </c>
      <c r="O1637" s="23">
        <v>130.0</v>
      </c>
      <c r="P1637" s="23">
        <v>5.0</v>
      </c>
      <c r="Q1637" s="23">
        <v>1.0</v>
      </c>
      <c r="R1637" s="23">
        <v>8.0</v>
      </c>
      <c r="S1637" s="23">
        <v>33952.0</v>
      </c>
      <c r="T1637" s="23">
        <v>100.0</v>
      </c>
      <c r="U1637" s="23">
        <v>1220.0</v>
      </c>
      <c r="V1637" s="10" t="s">
        <v>36</v>
      </c>
      <c r="W1637" s="5"/>
      <c r="X1637" s="27">
        <f t="shared" si="3"/>
        <v>527</v>
      </c>
      <c r="Y1637" s="28">
        <f t="shared" si="4"/>
        <v>0.1165509259</v>
      </c>
      <c r="Z1637" s="27" t="str">
        <f t="shared" si="5"/>
        <v/>
      </c>
    </row>
    <row r="1638">
      <c r="A1638" s="23">
        <v>1635.0</v>
      </c>
      <c r="B1638" s="10" t="s">
        <v>2309</v>
      </c>
      <c r="C1638" s="18">
        <v>42957.69136574074</v>
      </c>
      <c r="D1638" s="18">
        <v>43542.36021990741</v>
      </c>
      <c r="E1638" s="10" t="s">
        <v>39</v>
      </c>
      <c r="F1638" s="23">
        <v>0.0</v>
      </c>
      <c r="G1638" s="23">
        <v>1233.0</v>
      </c>
      <c r="H1638" s="23">
        <v>222.0</v>
      </c>
      <c r="I1638" s="23">
        <v>3.0</v>
      </c>
      <c r="J1638" s="23">
        <v>0.0</v>
      </c>
      <c r="K1638" s="23">
        <v>2.0</v>
      </c>
      <c r="L1638" s="23">
        <v>6603.0</v>
      </c>
      <c r="M1638" s="23">
        <v>0.0</v>
      </c>
      <c r="N1638" s="10" t="s">
        <v>36</v>
      </c>
      <c r="O1638" s="10" t="s">
        <v>36</v>
      </c>
      <c r="P1638" s="23">
        <v>0.0</v>
      </c>
      <c r="Q1638" s="23">
        <v>0.0</v>
      </c>
      <c r="R1638" s="23">
        <v>0.0</v>
      </c>
      <c r="S1638" s="10" t="s">
        <v>36</v>
      </c>
      <c r="T1638" s="10" t="s">
        <v>36</v>
      </c>
      <c r="U1638" s="23">
        <v>1246.0</v>
      </c>
      <c r="V1638" s="10" t="s">
        <v>36</v>
      </c>
      <c r="W1638" s="5"/>
      <c r="X1638" s="27">
        <f t="shared" si="3"/>
        <v>5</v>
      </c>
      <c r="Y1638" s="28">
        <f t="shared" si="4"/>
        <v>119.4381366</v>
      </c>
      <c r="Z1638" s="27" t="str">
        <f t="shared" si="5"/>
        <v/>
      </c>
    </row>
    <row r="1639">
      <c r="A1639" s="23">
        <v>1636.0</v>
      </c>
      <c r="B1639" s="10" t="s">
        <v>2310</v>
      </c>
      <c r="C1639" s="18">
        <v>43498.72179398148</v>
      </c>
      <c r="D1639" s="18">
        <v>43612.4584837963</v>
      </c>
      <c r="E1639" s="10" t="s">
        <v>39</v>
      </c>
      <c r="F1639" s="23">
        <v>0.0</v>
      </c>
      <c r="G1639" s="23">
        <v>1232.0</v>
      </c>
      <c r="H1639" s="23">
        <v>44.0</v>
      </c>
      <c r="I1639" s="23">
        <v>216.0</v>
      </c>
      <c r="J1639" s="23">
        <v>15.0</v>
      </c>
      <c r="K1639" s="23">
        <v>212.0</v>
      </c>
      <c r="L1639" s="23">
        <v>14974.0</v>
      </c>
      <c r="M1639" s="23">
        <v>79.78</v>
      </c>
      <c r="N1639" s="23">
        <v>946.0</v>
      </c>
      <c r="O1639" s="23">
        <v>290.0</v>
      </c>
      <c r="P1639" s="23">
        <v>2.0</v>
      </c>
      <c r="Q1639" s="23">
        <v>0.0</v>
      </c>
      <c r="R1639" s="23">
        <v>0.0</v>
      </c>
      <c r="S1639" s="23">
        <v>14974.0</v>
      </c>
      <c r="T1639" s="23">
        <v>79.78</v>
      </c>
      <c r="U1639" s="23">
        <v>1326.0</v>
      </c>
      <c r="V1639" s="23">
        <v>15.0</v>
      </c>
      <c r="W1639" s="5"/>
      <c r="X1639" s="27">
        <f t="shared" si="3"/>
        <v>443</v>
      </c>
      <c r="Y1639" s="28">
        <f t="shared" si="4"/>
        <v>49.33987269</v>
      </c>
      <c r="Z1639" s="27" t="str">
        <f t="shared" si="5"/>
        <v/>
      </c>
    </row>
    <row r="1640">
      <c r="A1640" s="23">
        <v>1637.0</v>
      </c>
      <c r="B1640" s="10" t="s">
        <v>2311</v>
      </c>
      <c r="C1640" s="18">
        <v>42855.511921296296</v>
      </c>
      <c r="D1640" s="18">
        <v>43621.08047453704</v>
      </c>
      <c r="E1640" s="10" t="s">
        <v>39</v>
      </c>
      <c r="F1640" s="23">
        <v>0.0</v>
      </c>
      <c r="G1640" s="23">
        <v>1232.0</v>
      </c>
      <c r="H1640" s="23">
        <v>65.0</v>
      </c>
      <c r="I1640" s="23">
        <v>180.0</v>
      </c>
      <c r="J1640" s="23">
        <v>6.0</v>
      </c>
      <c r="K1640" s="23">
        <v>181.0</v>
      </c>
      <c r="L1640" s="23">
        <v>7319.0</v>
      </c>
      <c r="M1640" s="23">
        <v>0.0</v>
      </c>
      <c r="N1640" s="23">
        <v>1056.0</v>
      </c>
      <c r="O1640" s="23">
        <v>113.0</v>
      </c>
      <c r="P1640" s="23">
        <v>6.0</v>
      </c>
      <c r="Q1640" s="23">
        <v>0.0</v>
      </c>
      <c r="R1640" s="23">
        <v>12.0</v>
      </c>
      <c r="S1640" s="23">
        <v>7319.0</v>
      </c>
      <c r="T1640" s="23">
        <v>0.0</v>
      </c>
      <c r="U1640" s="23">
        <v>1062.0</v>
      </c>
      <c r="V1640" s="10" t="s">
        <v>36</v>
      </c>
      <c r="W1640" s="5"/>
      <c r="X1640" s="27">
        <f t="shared" si="3"/>
        <v>367</v>
      </c>
      <c r="Y1640" s="28">
        <f t="shared" si="4"/>
        <v>40.71788194</v>
      </c>
      <c r="Z1640" s="27" t="str">
        <f t="shared" si="5"/>
        <v/>
      </c>
    </row>
    <row r="1641">
      <c r="A1641" s="23">
        <v>1638.0</v>
      </c>
      <c r="B1641" s="10" t="s">
        <v>2312</v>
      </c>
      <c r="C1641" s="18">
        <v>42949.747083333335</v>
      </c>
      <c r="D1641" s="18">
        <v>43661.741481481484</v>
      </c>
      <c r="E1641" s="10" t="s">
        <v>39</v>
      </c>
      <c r="F1641" s="23">
        <v>0.0</v>
      </c>
      <c r="G1641" s="23">
        <v>1232.0</v>
      </c>
      <c r="H1641" s="23">
        <v>85.0</v>
      </c>
      <c r="I1641" s="23">
        <v>23.0</v>
      </c>
      <c r="J1641" s="23">
        <v>0.0</v>
      </c>
      <c r="K1641" s="23">
        <v>32.0</v>
      </c>
      <c r="L1641" s="23">
        <v>40047.0</v>
      </c>
      <c r="M1641" s="23">
        <v>0.0</v>
      </c>
      <c r="N1641" s="23">
        <v>565.0</v>
      </c>
      <c r="O1641" s="23">
        <v>242.0</v>
      </c>
      <c r="P1641" s="23">
        <v>0.0</v>
      </c>
      <c r="Q1641" s="23">
        <v>0.0</v>
      </c>
      <c r="R1641" s="23">
        <v>4.0</v>
      </c>
      <c r="S1641" s="23">
        <v>40047.0</v>
      </c>
      <c r="T1641" s="23">
        <v>0.0</v>
      </c>
      <c r="U1641" s="10" t="s">
        <v>36</v>
      </c>
      <c r="V1641" s="10" t="s">
        <v>36</v>
      </c>
      <c r="W1641" s="5"/>
      <c r="X1641" s="27">
        <f t="shared" si="3"/>
        <v>55</v>
      </c>
      <c r="Y1641" s="28">
        <f t="shared" si="4"/>
        <v>0.05687499999</v>
      </c>
      <c r="Z1641" s="27" t="str">
        <f t="shared" si="5"/>
        <v/>
      </c>
    </row>
    <row r="1642">
      <c r="A1642" s="23">
        <v>1639.0</v>
      </c>
      <c r="B1642" s="10" t="s">
        <v>2313</v>
      </c>
      <c r="C1642" s="18">
        <v>42780.43125</v>
      </c>
      <c r="D1642" s="18">
        <v>43661.69373842593</v>
      </c>
      <c r="E1642" s="10" t="s">
        <v>39</v>
      </c>
      <c r="F1642" s="23">
        <v>3.0</v>
      </c>
      <c r="G1642" s="23">
        <v>1230.0</v>
      </c>
      <c r="H1642" s="23">
        <v>88.0</v>
      </c>
      <c r="I1642" s="23">
        <v>56.0</v>
      </c>
      <c r="J1642" s="23">
        <v>5.0</v>
      </c>
      <c r="K1642" s="23">
        <v>73.0</v>
      </c>
      <c r="L1642" s="23">
        <v>16944.0</v>
      </c>
      <c r="M1642" s="23">
        <v>0.0</v>
      </c>
      <c r="N1642" s="23">
        <v>765.0</v>
      </c>
      <c r="O1642" s="23">
        <v>165.0</v>
      </c>
      <c r="P1642" s="23">
        <v>1.0</v>
      </c>
      <c r="Q1642" s="23">
        <v>0.0</v>
      </c>
      <c r="R1642" s="23">
        <v>11.0</v>
      </c>
      <c r="S1642" s="23">
        <v>16944.0</v>
      </c>
      <c r="T1642" s="23">
        <v>0.0</v>
      </c>
      <c r="U1642" s="23">
        <v>1316.0</v>
      </c>
      <c r="V1642" s="23">
        <v>11.0</v>
      </c>
      <c r="W1642" s="5"/>
      <c r="X1642" s="27">
        <f t="shared" si="3"/>
        <v>134</v>
      </c>
      <c r="Y1642" s="28">
        <f t="shared" si="4"/>
        <v>0.1046180555</v>
      </c>
      <c r="Z1642" s="27" t="str">
        <f t="shared" si="5"/>
        <v/>
      </c>
    </row>
    <row r="1643">
      <c r="A1643" s="23">
        <v>1640.0</v>
      </c>
      <c r="B1643" s="10" t="s">
        <v>2314</v>
      </c>
      <c r="C1643" s="18">
        <v>43642.595925925925</v>
      </c>
      <c r="D1643" s="18">
        <v>43642.59434027778</v>
      </c>
      <c r="E1643" s="10" t="s">
        <v>39</v>
      </c>
      <c r="F1643" s="23">
        <v>0.0</v>
      </c>
      <c r="G1643" s="23">
        <v>1230.0</v>
      </c>
      <c r="H1643" s="23">
        <v>118.0</v>
      </c>
      <c r="I1643" s="23">
        <v>5.0</v>
      </c>
      <c r="J1643" s="23">
        <v>1.0</v>
      </c>
      <c r="K1643" s="23">
        <v>8.0</v>
      </c>
      <c r="L1643" s="23">
        <v>47522.0</v>
      </c>
      <c r="M1643" s="23">
        <v>0.0</v>
      </c>
      <c r="N1643" s="10" t="s">
        <v>36</v>
      </c>
      <c r="O1643" s="10" t="s">
        <v>36</v>
      </c>
      <c r="P1643" s="23">
        <v>0.0</v>
      </c>
      <c r="Q1643" s="23">
        <v>0.0</v>
      </c>
      <c r="R1643" s="23">
        <v>0.0</v>
      </c>
      <c r="S1643" s="10" t="s">
        <v>36</v>
      </c>
      <c r="T1643" s="10" t="s">
        <v>36</v>
      </c>
      <c r="U1643" s="23">
        <v>1359.0</v>
      </c>
      <c r="V1643" s="10" t="s">
        <v>36</v>
      </c>
      <c r="W1643" s="5"/>
      <c r="X1643" s="27">
        <f t="shared" si="3"/>
        <v>14</v>
      </c>
      <c r="Y1643" s="28">
        <f t="shared" si="4"/>
        <v>19.2040162</v>
      </c>
      <c r="Z1643" s="27" t="str">
        <f t="shared" si="5"/>
        <v/>
      </c>
    </row>
    <row r="1644">
      <c r="A1644" s="23">
        <v>1641.0</v>
      </c>
      <c r="B1644" s="10" t="s">
        <v>2315</v>
      </c>
      <c r="C1644" s="18">
        <v>42874.58008101852</v>
      </c>
      <c r="D1644" s="18">
        <v>43661.782488425924</v>
      </c>
      <c r="E1644" s="10" t="s">
        <v>39</v>
      </c>
      <c r="F1644" s="23">
        <v>4.0</v>
      </c>
      <c r="G1644" s="23">
        <v>1230.0</v>
      </c>
      <c r="H1644" s="23">
        <v>73.0</v>
      </c>
      <c r="I1644" s="23">
        <v>614.0</v>
      </c>
      <c r="J1644" s="23">
        <v>38.0</v>
      </c>
      <c r="K1644" s="23">
        <v>638.0</v>
      </c>
      <c r="L1644" s="23">
        <v>11816.0</v>
      </c>
      <c r="M1644" s="23">
        <v>50.0</v>
      </c>
      <c r="N1644" s="23">
        <v>1082.0</v>
      </c>
      <c r="O1644" s="23">
        <v>175.0</v>
      </c>
      <c r="P1644" s="23">
        <v>13.0</v>
      </c>
      <c r="Q1644" s="23">
        <v>0.0</v>
      </c>
      <c r="R1644" s="23">
        <v>17.0</v>
      </c>
      <c r="S1644" s="23">
        <v>11816.0</v>
      </c>
      <c r="T1644" s="23">
        <v>50.0</v>
      </c>
      <c r="U1644" s="23">
        <v>1410.0</v>
      </c>
      <c r="V1644" s="23">
        <v>16.0</v>
      </c>
      <c r="W1644" s="5"/>
      <c r="X1644" s="27">
        <f t="shared" si="3"/>
        <v>1290</v>
      </c>
      <c r="Y1644" s="28">
        <f t="shared" si="4"/>
        <v>0.01586805555</v>
      </c>
      <c r="Z1644" s="27" t="str">
        <f t="shared" si="5"/>
        <v/>
      </c>
    </row>
    <row r="1645">
      <c r="A1645" s="23">
        <v>1642.0</v>
      </c>
      <c r="B1645" s="10" t="s">
        <v>2316</v>
      </c>
      <c r="C1645" s="18">
        <v>42898.306875</v>
      </c>
      <c r="D1645" s="18">
        <v>43498.2143287037</v>
      </c>
      <c r="E1645" s="10" t="s">
        <v>39</v>
      </c>
      <c r="F1645" s="23">
        <v>0.0</v>
      </c>
      <c r="G1645" s="23">
        <v>1230.0</v>
      </c>
      <c r="H1645" s="23">
        <v>76.0</v>
      </c>
      <c r="I1645" s="23">
        <v>349.0</v>
      </c>
      <c r="J1645" s="23">
        <v>16.0</v>
      </c>
      <c r="K1645" s="23">
        <v>330.0</v>
      </c>
      <c r="L1645" s="23">
        <v>6178.0</v>
      </c>
      <c r="M1645" s="23">
        <v>0.0</v>
      </c>
      <c r="N1645" s="23">
        <v>1164.0</v>
      </c>
      <c r="O1645" s="23">
        <v>207.0</v>
      </c>
      <c r="P1645" s="23">
        <v>3.0</v>
      </c>
      <c r="Q1645" s="23">
        <v>0.0</v>
      </c>
      <c r="R1645" s="23">
        <v>1.0</v>
      </c>
      <c r="S1645" s="23">
        <v>6178.0</v>
      </c>
      <c r="T1645" s="23">
        <v>0.0</v>
      </c>
      <c r="U1645" s="23">
        <v>1274.0</v>
      </c>
      <c r="V1645" s="10" t="s">
        <v>36</v>
      </c>
      <c r="W1645" s="5"/>
      <c r="X1645" s="27">
        <f t="shared" si="3"/>
        <v>695</v>
      </c>
      <c r="Y1645" s="28">
        <f t="shared" si="4"/>
        <v>163.5840278</v>
      </c>
      <c r="Z1645" s="27" t="str">
        <f t="shared" si="5"/>
        <v/>
      </c>
    </row>
    <row r="1646">
      <c r="A1646" s="23">
        <v>1643.0</v>
      </c>
      <c r="B1646" s="10" t="s">
        <v>2317</v>
      </c>
      <c r="C1646" s="18">
        <v>42858.6105787037</v>
      </c>
      <c r="D1646" s="18">
        <v>43614.59689814815</v>
      </c>
      <c r="E1646" s="10" t="s">
        <v>39</v>
      </c>
      <c r="F1646" s="23">
        <v>0.0</v>
      </c>
      <c r="G1646" s="23">
        <v>1230.0</v>
      </c>
      <c r="H1646" s="23">
        <v>131.0</v>
      </c>
      <c r="I1646" s="23">
        <v>32.0</v>
      </c>
      <c r="J1646" s="23">
        <v>2.0</v>
      </c>
      <c r="K1646" s="23">
        <v>27.0</v>
      </c>
      <c r="L1646" s="23">
        <v>3618.0</v>
      </c>
      <c r="M1646" s="23">
        <v>0.0</v>
      </c>
      <c r="N1646" s="10" t="s">
        <v>36</v>
      </c>
      <c r="O1646" s="10" t="s">
        <v>36</v>
      </c>
      <c r="P1646" s="23">
        <v>0.0</v>
      </c>
      <c r="Q1646" s="23">
        <v>0.0</v>
      </c>
      <c r="R1646" s="23">
        <v>0.0</v>
      </c>
      <c r="S1646" s="10" t="s">
        <v>36</v>
      </c>
      <c r="T1646" s="10" t="s">
        <v>36</v>
      </c>
      <c r="U1646" s="23">
        <v>1388.0</v>
      </c>
      <c r="V1646" s="10" t="s">
        <v>36</v>
      </c>
      <c r="W1646" s="5"/>
      <c r="X1646" s="27">
        <f t="shared" si="3"/>
        <v>61</v>
      </c>
      <c r="Y1646" s="28">
        <f t="shared" si="4"/>
        <v>47.20145833</v>
      </c>
      <c r="Z1646" s="27" t="str">
        <f t="shared" si="5"/>
        <v/>
      </c>
    </row>
    <row r="1647">
      <c r="A1647" s="23">
        <v>1644.0</v>
      </c>
      <c r="B1647" s="10" t="s">
        <v>2318</v>
      </c>
      <c r="C1647" s="18">
        <v>42211.853125</v>
      </c>
      <c r="D1647" s="18">
        <v>43661.42028935185</v>
      </c>
      <c r="E1647" s="10" t="s">
        <v>39</v>
      </c>
      <c r="F1647" s="23">
        <v>0.0</v>
      </c>
      <c r="G1647" s="23">
        <v>1228.0</v>
      </c>
      <c r="H1647" s="23">
        <v>112.0</v>
      </c>
      <c r="I1647" s="23">
        <v>23.0</v>
      </c>
      <c r="J1647" s="23">
        <v>0.0</v>
      </c>
      <c r="K1647" s="23">
        <v>25.0</v>
      </c>
      <c r="L1647" s="23">
        <v>16617.0</v>
      </c>
      <c r="M1647" s="23">
        <v>0.0</v>
      </c>
      <c r="N1647" s="10" t="s">
        <v>36</v>
      </c>
      <c r="O1647" s="10" t="s">
        <v>36</v>
      </c>
      <c r="P1647" s="23">
        <v>0.0</v>
      </c>
      <c r="Q1647" s="23">
        <v>0.0</v>
      </c>
      <c r="R1647" s="23">
        <v>0.0</v>
      </c>
      <c r="S1647" s="10" t="s">
        <v>36</v>
      </c>
      <c r="T1647" s="10" t="s">
        <v>36</v>
      </c>
      <c r="U1647" s="23">
        <v>1370.0</v>
      </c>
      <c r="V1647" s="10" t="s">
        <v>36</v>
      </c>
      <c r="W1647" s="5"/>
      <c r="X1647" s="27">
        <f t="shared" si="3"/>
        <v>48</v>
      </c>
      <c r="Y1647" s="28">
        <f t="shared" si="4"/>
        <v>0.3780671296</v>
      </c>
      <c r="Z1647" s="27" t="str">
        <f t="shared" si="5"/>
        <v/>
      </c>
    </row>
    <row r="1648">
      <c r="A1648" s="23">
        <v>1645.0</v>
      </c>
      <c r="B1648" s="10" t="s">
        <v>2319</v>
      </c>
      <c r="C1648" s="18">
        <v>42786.67932870371</v>
      </c>
      <c r="D1648" s="18">
        <v>43660.625613425924</v>
      </c>
      <c r="E1648" s="10" t="s">
        <v>39</v>
      </c>
      <c r="F1648" s="23">
        <v>2.0</v>
      </c>
      <c r="G1648" s="23">
        <v>1228.0</v>
      </c>
      <c r="H1648" s="23">
        <v>85.0</v>
      </c>
      <c r="I1648" s="23">
        <v>131.0</v>
      </c>
      <c r="J1648" s="23">
        <v>3.0</v>
      </c>
      <c r="K1648" s="23">
        <v>141.0</v>
      </c>
      <c r="L1648" s="23">
        <v>21710.0</v>
      </c>
      <c r="M1648" s="23">
        <v>0.0</v>
      </c>
      <c r="N1648" s="23">
        <v>993.0</v>
      </c>
      <c r="O1648" s="23">
        <v>290.0</v>
      </c>
      <c r="P1648" s="23">
        <v>0.0</v>
      </c>
      <c r="Q1648" s="23">
        <v>0.0</v>
      </c>
      <c r="R1648" s="23">
        <v>2.0</v>
      </c>
      <c r="S1648" s="23">
        <v>21710.0</v>
      </c>
      <c r="T1648" s="23">
        <v>0.0</v>
      </c>
      <c r="U1648" s="23">
        <v>1204.0</v>
      </c>
      <c r="V1648" s="23">
        <v>11.0</v>
      </c>
      <c r="W1648" s="5"/>
      <c r="X1648" s="27">
        <f t="shared" si="3"/>
        <v>275</v>
      </c>
      <c r="Y1648" s="28">
        <f t="shared" si="4"/>
        <v>1.172743056</v>
      </c>
      <c r="Z1648" s="27" t="str">
        <f t="shared" si="5"/>
        <v/>
      </c>
    </row>
    <row r="1649">
      <c r="A1649" s="23">
        <v>1646.0</v>
      </c>
      <c r="B1649" s="10" t="s">
        <v>2320</v>
      </c>
      <c r="C1649" s="18">
        <v>42913.66111111111</v>
      </c>
      <c r="D1649" s="18">
        <v>43660.95898148148</v>
      </c>
      <c r="E1649" s="10" t="s">
        <v>39</v>
      </c>
      <c r="F1649" s="23">
        <v>5.0</v>
      </c>
      <c r="G1649" s="23">
        <v>1227.0</v>
      </c>
      <c r="H1649" s="23">
        <v>92.0</v>
      </c>
      <c r="I1649" s="23">
        <v>242.0</v>
      </c>
      <c r="J1649" s="23">
        <v>9.0</v>
      </c>
      <c r="K1649" s="23">
        <v>250.0</v>
      </c>
      <c r="L1649" s="23">
        <v>20690.0</v>
      </c>
      <c r="M1649" s="23">
        <v>16.67</v>
      </c>
      <c r="N1649" s="23">
        <v>938.0</v>
      </c>
      <c r="O1649" s="23">
        <v>114.0</v>
      </c>
      <c r="P1649" s="23">
        <v>13.0</v>
      </c>
      <c r="Q1649" s="23">
        <v>0.0</v>
      </c>
      <c r="R1649" s="23">
        <v>24.0</v>
      </c>
      <c r="S1649" s="23">
        <v>20690.0</v>
      </c>
      <c r="T1649" s="23">
        <v>16.67</v>
      </c>
      <c r="U1649" s="23">
        <v>1104.0</v>
      </c>
      <c r="V1649" s="23">
        <v>19.0</v>
      </c>
      <c r="W1649" s="5"/>
      <c r="X1649" s="27">
        <f t="shared" si="3"/>
        <v>501</v>
      </c>
      <c r="Y1649" s="28">
        <f t="shared" si="4"/>
        <v>0.839375</v>
      </c>
      <c r="Z1649" s="27" t="str">
        <f t="shared" si="5"/>
        <v/>
      </c>
    </row>
    <row r="1650">
      <c r="A1650" s="23">
        <v>1647.0</v>
      </c>
      <c r="B1650" s="10" t="s">
        <v>2321</v>
      </c>
      <c r="C1650" s="18">
        <v>42836.60903935185</v>
      </c>
      <c r="D1650" s="18">
        <v>43661.71445601852</v>
      </c>
      <c r="E1650" s="10" t="s">
        <v>39</v>
      </c>
      <c r="F1650" s="23">
        <v>1.0</v>
      </c>
      <c r="G1650" s="23">
        <v>1227.0</v>
      </c>
      <c r="H1650" s="23">
        <v>149.0</v>
      </c>
      <c r="I1650" s="23">
        <v>24.0</v>
      </c>
      <c r="J1650" s="23">
        <v>2.0</v>
      </c>
      <c r="K1650" s="23">
        <v>14.0</v>
      </c>
      <c r="L1650" s="23">
        <v>13145.0</v>
      </c>
      <c r="M1650" s="23">
        <v>0.0</v>
      </c>
      <c r="N1650" s="10" t="s">
        <v>36</v>
      </c>
      <c r="O1650" s="10" t="s">
        <v>36</v>
      </c>
      <c r="P1650" s="23">
        <v>0.0</v>
      </c>
      <c r="Q1650" s="23">
        <v>0.0</v>
      </c>
      <c r="R1650" s="23">
        <v>0.0</v>
      </c>
      <c r="S1650" s="10" t="s">
        <v>36</v>
      </c>
      <c r="T1650" s="10" t="s">
        <v>36</v>
      </c>
      <c r="U1650" s="23">
        <v>1138.0</v>
      </c>
      <c r="V1650" s="10" t="s">
        <v>36</v>
      </c>
      <c r="W1650" s="5"/>
      <c r="X1650" s="27">
        <f t="shared" si="3"/>
        <v>40</v>
      </c>
      <c r="Y1650" s="28">
        <f t="shared" si="4"/>
        <v>0.08390046296</v>
      </c>
      <c r="Z1650" s="27" t="str">
        <f t="shared" si="5"/>
        <v/>
      </c>
    </row>
    <row r="1651">
      <c r="A1651" s="23">
        <v>1648.0</v>
      </c>
      <c r="B1651" s="10" t="s">
        <v>2322</v>
      </c>
      <c r="C1651" s="18">
        <v>42814.44216435185</v>
      </c>
      <c r="D1651" s="18">
        <v>43661.682025462964</v>
      </c>
      <c r="E1651" s="10" t="s">
        <v>39</v>
      </c>
      <c r="F1651" s="23">
        <v>0.0</v>
      </c>
      <c r="G1651" s="23">
        <v>1227.0</v>
      </c>
      <c r="H1651" s="23">
        <v>216.0</v>
      </c>
      <c r="I1651" s="23">
        <v>1.0</v>
      </c>
      <c r="J1651" s="23">
        <v>0.0</v>
      </c>
      <c r="K1651" s="23">
        <v>1.0</v>
      </c>
      <c r="L1651" s="23">
        <v>7909.0</v>
      </c>
      <c r="M1651" s="23">
        <v>0.0</v>
      </c>
      <c r="N1651" s="10" t="s">
        <v>36</v>
      </c>
      <c r="O1651" s="10" t="s">
        <v>36</v>
      </c>
      <c r="P1651" s="23">
        <v>0.0</v>
      </c>
      <c r="Q1651" s="23">
        <v>0.0</v>
      </c>
      <c r="R1651" s="23">
        <v>0.0</v>
      </c>
      <c r="S1651" s="10" t="s">
        <v>36</v>
      </c>
      <c r="T1651" s="10" t="s">
        <v>36</v>
      </c>
      <c r="U1651" s="23">
        <v>1359.0</v>
      </c>
      <c r="V1651" s="10" t="s">
        <v>36</v>
      </c>
      <c r="W1651" s="5"/>
      <c r="X1651" s="27">
        <f t="shared" si="3"/>
        <v>2</v>
      </c>
      <c r="Y1651" s="28">
        <f t="shared" si="4"/>
        <v>0.1163310185</v>
      </c>
      <c r="Z1651" s="27" t="str">
        <f t="shared" si="5"/>
        <v/>
      </c>
    </row>
    <row r="1652">
      <c r="A1652" s="23">
        <v>1649.0</v>
      </c>
      <c r="B1652" s="10" t="s">
        <v>2323</v>
      </c>
      <c r="C1652" s="18">
        <v>42859.79417824074</v>
      </c>
      <c r="D1652" s="18">
        <v>43661.093668981484</v>
      </c>
      <c r="E1652" s="10" t="s">
        <v>39</v>
      </c>
      <c r="F1652" s="23">
        <v>0.0</v>
      </c>
      <c r="G1652" s="23">
        <v>1224.0</v>
      </c>
      <c r="H1652" s="23">
        <v>115.0</v>
      </c>
      <c r="I1652" s="23">
        <v>412.0</v>
      </c>
      <c r="J1652" s="23">
        <v>37.0</v>
      </c>
      <c r="K1652" s="23">
        <v>469.0</v>
      </c>
      <c r="L1652" s="23">
        <v>7339.0</v>
      </c>
      <c r="M1652" s="23">
        <v>0.0</v>
      </c>
      <c r="N1652" s="23">
        <v>1190.0</v>
      </c>
      <c r="O1652" s="23">
        <v>218.0</v>
      </c>
      <c r="P1652" s="23">
        <v>1.0</v>
      </c>
      <c r="Q1652" s="23">
        <v>0.0</v>
      </c>
      <c r="R1652" s="23">
        <v>3.0</v>
      </c>
      <c r="S1652" s="23">
        <v>7339.0</v>
      </c>
      <c r="T1652" s="23">
        <v>0.0</v>
      </c>
      <c r="U1652" s="23">
        <v>1333.0</v>
      </c>
      <c r="V1652" s="10" t="s">
        <v>36</v>
      </c>
      <c r="W1652" s="5"/>
      <c r="X1652" s="27">
        <f t="shared" si="3"/>
        <v>918</v>
      </c>
      <c r="Y1652" s="28">
        <f t="shared" si="4"/>
        <v>0.7046875</v>
      </c>
      <c r="Z1652" s="27" t="str">
        <f t="shared" si="5"/>
        <v/>
      </c>
    </row>
    <row r="1653">
      <c r="A1653" s="23">
        <v>1650.0</v>
      </c>
      <c r="B1653" s="10" t="s">
        <v>2324</v>
      </c>
      <c r="C1653" s="18">
        <v>42831.358298611114</v>
      </c>
      <c r="D1653" s="18">
        <v>43661.469976851855</v>
      </c>
      <c r="E1653" s="10" t="s">
        <v>39</v>
      </c>
      <c r="F1653" s="23">
        <v>1.0</v>
      </c>
      <c r="G1653" s="23">
        <v>1224.0</v>
      </c>
      <c r="H1653" s="23">
        <v>67.0</v>
      </c>
      <c r="I1653" s="23">
        <v>153.0</v>
      </c>
      <c r="J1653" s="23">
        <v>5.0</v>
      </c>
      <c r="K1653" s="23">
        <v>155.0</v>
      </c>
      <c r="L1653" s="23">
        <v>5990.0</v>
      </c>
      <c r="M1653" s="23">
        <v>0.0</v>
      </c>
      <c r="N1653" s="10" t="s">
        <v>36</v>
      </c>
      <c r="O1653" s="10" t="s">
        <v>36</v>
      </c>
      <c r="P1653" s="23">
        <v>0.0</v>
      </c>
      <c r="Q1653" s="23">
        <v>0.0</v>
      </c>
      <c r="R1653" s="23">
        <v>0.0</v>
      </c>
      <c r="S1653" s="10" t="s">
        <v>36</v>
      </c>
      <c r="T1653" s="10" t="s">
        <v>36</v>
      </c>
      <c r="U1653" s="23">
        <v>1193.0</v>
      </c>
      <c r="V1653" s="10" t="s">
        <v>36</v>
      </c>
      <c r="W1653" s="5"/>
      <c r="X1653" s="27">
        <f t="shared" si="3"/>
        <v>313</v>
      </c>
      <c r="Y1653" s="28">
        <f t="shared" si="4"/>
        <v>0.3283796296</v>
      </c>
      <c r="Z1653" s="27" t="str">
        <f t="shared" si="5"/>
        <v/>
      </c>
    </row>
    <row r="1654">
      <c r="A1654" s="23">
        <v>1651.0</v>
      </c>
      <c r="B1654" s="10" t="s">
        <v>2325</v>
      </c>
      <c r="C1654" s="18">
        <v>42834.61209490741</v>
      </c>
      <c r="D1654" s="18">
        <v>43639.526666666665</v>
      </c>
      <c r="E1654" s="10" t="s">
        <v>39</v>
      </c>
      <c r="F1654" s="23">
        <v>0.0</v>
      </c>
      <c r="G1654" s="23">
        <v>1223.0</v>
      </c>
      <c r="H1654" s="23">
        <v>100.0</v>
      </c>
      <c r="I1654" s="23">
        <v>13.0</v>
      </c>
      <c r="J1654" s="23">
        <v>1.0</v>
      </c>
      <c r="K1654" s="23">
        <v>30.0</v>
      </c>
      <c r="L1654" s="23">
        <v>39111.0</v>
      </c>
      <c r="M1654" s="23">
        <v>0.0</v>
      </c>
      <c r="N1654" s="23">
        <v>705.0</v>
      </c>
      <c r="O1654" s="23">
        <v>257.0</v>
      </c>
      <c r="P1654" s="23">
        <v>0.0</v>
      </c>
      <c r="Q1654" s="23">
        <v>0.0</v>
      </c>
      <c r="R1654" s="23">
        <v>6.0</v>
      </c>
      <c r="S1654" s="23">
        <v>39111.0</v>
      </c>
      <c r="T1654" s="23">
        <v>0.0</v>
      </c>
      <c r="U1654" s="23">
        <v>1509.0</v>
      </c>
      <c r="V1654" s="23">
        <v>29.0</v>
      </c>
      <c r="W1654" s="5"/>
      <c r="X1654" s="27">
        <f t="shared" si="3"/>
        <v>44</v>
      </c>
      <c r="Y1654" s="28">
        <f t="shared" si="4"/>
        <v>22.27168981</v>
      </c>
      <c r="Z1654" s="27" t="str">
        <f t="shared" si="5"/>
        <v/>
      </c>
    </row>
    <row r="1655">
      <c r="A1655" s="23">
        <v>1652.0</v>
      </c>
      <c r="B1655" s="10" t="s">
        <v>2326</v>
      </c>
      <c r="C1655" s="18">
        <v>42899.26127314815</v>
      </c>
      <c r="D1655" s="18">
        <v>43551.7615625</v>
      </c>
      <c r="E1655" s="10" t="s">
        <v>39</v>
      </c>
      <c r="F1655" s="23">
        <v>0.0</v>
      </c>
      <c r="G1655" s="23">
        <v>1223.0</v>
      </c>
      <c r="H1655" s="23">
        <v>54.0</v>
      </c>
      <c r="I1655" s="23">
        <v>265.0</v>
      </c>
      <c r="J1655" s="23">
        <v>26.0</v>
      </c>
      <c r="K1655" s="23">
        <v>406.0</v>
      </c>
      <c r="L1655" s="23">
        <v>11386.0</v>
      </c>
      <c r="M1655" s="23">
        <v>0.0</v>
      </c>
      <c r="N1655" s="23">
        <v>1071.0</v>
      </c>
      <c r="O1655" s="23">
        <v>254.0</v>
      </c>
      <c r="P1655" s="23">
        <v>1.0</v>
      </c>
      <c r="Q1655" s="23">
        <v>0.0</v>
      </c>
      <c r="R1655" s="23">
        <v>2.0</v>
      </c>
      <c r="S1655" s="23">
        <v>11386.0</v>
      </c>
      <c r="T1655" s="23">
        <v>0.0</v>
      </c>
      <c r="U1655" s="23">
        <v>1373.0</v>
      </c>
      <c r="V1655" s="23">
        <v>14.0</v>
      </c>
      <c r="W1655" s="5"/>
      <c r="X1655" s="27">
        <f t="shared" si="3"/>
        <v>697</v>
      </c>
      <c r="Y1655" s="28">
        <f t="shared" si="4"/>
        <v>110.036794</v>
      </c>
      <c r="Z1655" s="27" t="str">
        <f t="shared" si="5"/>
        <v/>
      </c>
    </row>
    <row r="1656">
      <c r="A1656" s="23">
        <v>1653.0</v>
      </c>
      <c r="B1656" s="10" t="s">
        <v>2327</v>
      </c>
      <c r="C1656" s="18">
        <v>43256.37259259259</v>
      </c>
      <c r="D1656" s="18">
        <v>43661.75115740741</v>
      </c>
      <c r="E1656" s="10" t="s">
        <v>39</v>
      </c>
      <c r="F1656" s="23">
        <v>34.0</v>
      </c>
      <c r="G1656" s="23">
        <v>1221.0</v>
      </c>
      <c r="H1656" s="23">
        <v>43.0</v>
      </c>
      <c r="I1656" s="23">
        <v>323.0</v>
      </c>
      <c r="J1656" s="23">
        <v>56.0</v>
      </c>
      <c r="K1656" s="23">
        <v>351.0</v>
      </c>
      <c r="L1656" s="23">
        <v>12077.0</v>
      </c>
      <c r="M1656" s="23">
        <v>0.0</v>
      </c>
      <c r="N1656" s="23">
        <v>803.0</v>
      </c>
      <c r="O1656" s="23">
        <v>138.0</v>
      </c>
      <c r="P1656" s="23">
        <v>4.0</v>
      </c>
      <c r="Q1656" s="23">
        <v>0.0</v>
      </c>
      <c r="R1656" s="23">
        <v>12.0</v>
      </c>
      <c r="S1656" s="23">
        <v>12077.0</v>
      </c>
      <c r="T1656" s="23">
        <v>0.0</v>
      </c>
      <c r="U1656" s="23">
        <v>1313.0</v>
      </c>
      <c r="V1656" s="23">
        <v>19.0</v>
      </c>
      <c r="W1656" s="5"/>
      <c r="X1656" s="27">
        <f t="shared" si="3"/>
        <v>730</v>
      </c>
      <c r="Y1656" s="28">
        <f t="shared" si="4"/>
        <v>0.04719907407</v>
      </c>
      <c r="Z1656" s="27" t="str">
        <f t="shared" si="5"/>
        <v/>
      </c>
    </row>
    <row r="1657">
      <c r="A1657" s="23">
        <v>1654.0</v>
      </c>
      <c r="B1657" s="10" t="s">
        <v>2328</v>
      </c>
      <c r="C1657" s="18">
        <v>42842.62019675926</v>
      </c>
      <c r="D1657" s="18">
        <v>43661.729050925926</v>
      </c>
      <c r="E1657" s="10" t="s">
        <v>39</v>
      </c>
      <c r="F1657" s="23">
        <v>1.0</v>
      </c>
      <c r="G1657" s="23">
        <v>1220.0</v>
      </c>
      <c r="H1657" s="23">
        <v>82.0</v>
      </c>
      <c r="I1657" s="23">
        <v>165.0</v>
      </c>
      <c r="J1657" s="23">
        <v>4.0</v>
      </c>
      <c r="K1657" s="23">
        <v>260.0</v>
      </c>
      <c r="L1657" s="23">
        <v>10863.0</v>
      </c>
      <c r="M1657" s="23">
        <v>0.0</v>
      </c>
      <c r="N1657" s="23">
        <v>732.0</v>
      </c>
      <c r="O1657" s="23">
        <v>280.0</v>
      </c>
      <c r="P1657" s="23">
        <v>0.0</v>
      </c>
      <c r="Q1657" s="23">
        <v>0.0</v>
      </c>
      <c r="R1657" s="23">
        <v>2.0</v>
      </c>
      <c r="S1657" s="23">
        <v>10863.0</v>
      </c>
      <c r="T1657" s="23">
        <v>0.0</v>
      </c>
      <c r="U1657" s="23">
        <v>1113.0</v>
      </c>
      <c r="V1657" s="10" t="s">
        <v>36</v>
      </c>
      <c r="W1657" s="5"/>
      <c r="X1657" s="27">
        <f t="shared" si="3"/>
        <v>429</v>
      </c>
      <c r="Y1657" s="28">
        <f t="shared" si="4"/>
        <v>0.06930555555</v>
      </c>
      <c r="Z1657" s="27" t="str">
        <f t="shared" si="5"/>
        <v/>
      </c>
    </row>
    <row r="1658">
      <c r="A1658" s="23">
        <v>1655.0</v>
      </c>
      <c r="B1658" s="10" t="s">
        <v>2329</v>
      </c>
      <c r="C1658" s="18">
        <v>42810.342997685184</v>
      </c>
      <c r="D1658" s="18">
        <v>43547.52873842593</v>
      </c>
      <c r="E1658" s="10" t="s">
        <v>39</v>
      </c>
      <c r="F1658" s="23">
        <v>0.0</v>
      </c>
      <c r="G1658" s="23">
        <v>1220.0</v>
      </c>
      <c r="H1658" s="23">
        <v>83.0</v>
      </c>
      <c r="I1658" s="23">
        <v>114.0</v>
      </c>
      <c r="J1658" s="23">
        <v>1.0</v>
      </c>
      <c r="K1658" s="23">
        <v>153.0</v>
      </c>
      <c r="L1658" s="23">
        <v>3871.0</v>
      </c>
      <c r="M1658" s="23">
        <v>0.0</v>
      </c>
      <c r="N1658" s="23">
        <v>1333.0</v>
      </c>
      <c r="O1658" s="23">
        <v>171.0</v>
      </c>
      <c r="P1658" s="23">
        <v>2.0</v>
      </c>
      <c r="Q1658" s="23">
        <v>0.0</v>
      </c>
      <c r="R1658" s="23">
        <v>2.0</v>
      </c>
      <c r="S1658" s="23">
        <v>3871.0</v>
      </c>
      <c r="T1658" s="23">
        <v>0.0</v>
      </c>
      <c r="U1658" s="23">
        <v>1503.0</v>
      </c>
      <c r="V1658" s="10" t="s">
        <v>36</v>
      </c>
      <c r="W1658" s="5"/>
      <c r="X1658" s="27">
        <f t="shared" si="3"/>
        <v>268</v>
      </c>
      <c r="Y1658" s="28">
        <f t="shared" si="4"/>
        <v>114.2696181</v>
      </c>
      <c r="Z1658" s="27" t="str">
        <f t="shared" si="5"/>
        <v/>
      </c>
    </row>
    <row r="1659">
      <c r="A1659" s="23">
        <v>1656.0</v>
      </c>
      <c r="B1659" s="10" t="s">
        <v>2330</v>
      </c>
      <c r="C1659" s="18">
        <v>40865.76394675926</v>
      </c>
      <c r="D1659" s="18">
        <v>43661.66186342593</v>
      </c>
      <c r="E1659" s="10" t="s">
        <v>39</v>
      </c>
      <c r="F1659" s="23">
        <v>3.0</v>
      </c>
      <c r="G1659" s="23">
        <v>1219.0</v>
      </c>
      <c r="H1659" s="23">
        <v>66.0</v>
      </c>
      <c r="I1659" s="23">
        <v>676.0</v>
      </c>
      <c r="J1659" s="23">
        <v>56.0</v>
      </c>
      <c r="K1659" s="23">
        <v>858.0</v>
      </c>
      <c r="L1659" s="23">
        <v>8395.0</v>
      </c>
      <c r="M1659" s="23">
        <v>0.0</v>
      </c>
      <c r="N1659" s="10" t="s">
        <v>36</v>
      </c>
      <c r="O1659" s="10" t="s">
        <v>36</v>
      </c>
      <c r="P1659" s="23">
        <v>0.0</v>
      </c>
      <c r="Q1659" s="23">
        <v>0.0</v>
      </c>
      <c r="R1659" s="23">
        <v>0.0</v>
      </c>
      <c r="S1659" s="10" t="s">
        <v>36</v>
      </c>
      <c r="T1659" s="10" t="s">
        <v>36</v>
      </c>
      <c r="U1659" s="23">
        <v>1285.0</v>
      </c>
      <c r="V1659" s="10" t="s">
        <v>36</v>
      </c>
      <c r="W1659" s="5"/>
      <c r="X1659" s="27">
        <f t="shared" si="3"/>
        <v>1590</v>
      </c>
      <c r="Y1659" s="28">
        <f t="shared" si="4"/>
        <v>0.1364930556</v>
      </c>
      <c r="Z1659" s="27" t="str">
        <f t="shared" si="5"/>
        <v/>
      </c>
    </row>
    <row r="1660">
      <c r="A1660" s="23">
        <v>1657.0</v>
      </c>
      <c r="B1660" s="10" t="s">
        <v>2331</v>
      </c>
      <c r="C1660" s="18">
        <v>43450.72342592593</v>
      </c>
      <c r="D1660" s="18">
        <v>43661.72939814815</v>
      </c>
      <c r="E1660" s="10" t="s">
        <v>39</v>
      </c>
      <c r="F1660" s="23">
        <v>6.0</v>
      </c>
      <c r="G1660" s="23">
        <v>1218.0</v>
      </c>
      <c r="H1660" s="23">
        <v>57.0</v>
      </c>
      <c r="I1660" s="23">
        <v>86.0</v>
      </c>
      <c r="J1660" s="23">
        <v>5.0</v>
      </c>
      <c r="K1660" s="23">
        <v>120.0</v>
      </c>
      <c r="L1660" s="23">
        <v>16635.0</v>
      </c>
      <c r="M1660" s="23">
        <v>1.89</v>
      </c>
      <c r="N1660" s="23">
        <v>975.0</v>
      </c>
      <c r="O1660" s="23">
        <v>150.0</v>
      </c>
      <c r="P1660" s="23">
        <v>7.0</v>
      </c>
      <c r="Q1660" s="23">
        <v>0.0</v>
      </c>
      <c r="R1660" s="23">
        <v>6.0</v>
      </c>
      <c r="S1660" s="23">
        <v>16635.0</v>
      </c>
      <c r="T1660" s="23">
        <v>1.89</v>
      </c>
      <c r="U1660" s="23">
        <v>942.0</v>
      </c>
      <c r="V1660" s="23">
        <v>11.0</v>
      </c>
      <c r="W1660" s="5"/>
      <c r="X1660" s="27">
        <f t="shared" si="3"/>
        <v>211</v>
      </c>
      <c r="Y1660" s="28">
        <f t="shared" si="4"/>
        <v>0.06895833333</v>
      </c>
      <c r="Z1660" s="27" t="str">
        <f t="shared" si="5"/>
        <v/>
      </c>
    </row>
    <row r="1661">
      <c r="A1661" s="23">
        <v>1658.0</v>
      </c>
      <c r="B1661" s="10" t="s">
        <v>2332</v>
      </c>
      <c r="C1661" s="18">
        <v>42904.55304398148</v>
      </c>
      <c r="D1661" s="18">
        <v>43661.58614583333</v>
      </c>
      <c r="E1661" s="10" t="s">
        <v>35</v>
      </c>
      <c r="F1661" s="23">
        <v>5.0</v>
      </c>
      <c r="G1661" s="23">
        <v>1217.0</v>
      </c>
      <c r="H1661" s="23">
        <v>102.0</v>
      </c>
      <c r="I1661" s="23">
        <v>325.0</v>
      </c>
      <c r="J1661" s="23">
        <v>12.0</v>
      </c>
      <c r="K1661" s="23">
        <v>427.0</v>
      </c>
      <c r="L1661" s="23">
        <v>19239.0</v>
      </c>
      <c r="M1661" s="23">
        <v>0.0</v>
      </c>
      <c r="N1661" s="23">
        <v>686.0</v>
      </c>
      <c r="O1661" s="23">
        <v>225.0</v>
      </c>
      <c r="P1661" s="23">
        <v>1.0</v>
      </c>
      <c r="Q1661" s="23">
        <v>0.0</v>
      </c>
      <c r="R1661" s="23">
        <v>3.0</v>
      </c>
      <c r="S1661" s="23">
        <v>19239.0</v>
      </c>
      <c r="T1661" s="23">
        <v>0.0</v>
      </c>
      <c r="U1661" s="23">
        <v>1397.0</v>
      </c>
      <c r="V1661" s="23">
        <v>24.0</v>
      </c>
      <c r="W1661" s="5"/>
      <c r="X1661" s="27">
        <f t="shared" si="3"/>
        <v>764</v>
      </c>
      <c r="Y1661" s="28">
        <f t="shared" si="4"/>
        <v>0.2122106481</v>
      </c>
      <c r="Z1661" s="27" t="str">
        <f t="shared" si="5"/>
        <v/>
      </c>
    </row>
    <row r="1662">
      <c r="A1662" s="23">
        <v>1659.0</v>
      </c>
      <c r="B1662" s="10" t="s">
        <v>2333</v>
      </c>
      <c r="C1662" s="18">
        <v>40256.65480324074</v>
      </c>
      <c r="D1662" s="18">
        <v>43661.63489583333</v>
      </c>
      <c r="E1662" s="10" t="s">
        <v>35</v>
      </c>
      <c r="F1662" s="23">
        <v>10.0</v>
      </c>
      <c r="G1662" s="23">
        <v>1217.0</v>
      </c>
      <c r="H1662" s="23">
        <v>51.0</v>
      </c>
      <c r="I1662" s="23">
        <v>1897.0</v>
      </c>
      <c r="J1662" s="23">
        <v>144.0</v>
      </c>
      <c r="K1662" s="23">
        <v>1776.0</v>
      </c>
      <c r="L1662" s="23">
        <v>10748.0</v>
      </c>
      <c r="M1662" s="23">
        <v>0.0</v>
      </c>
      <c r="N1662" s="23">
        <v>1221.0</v>
      </c>
      <c r="O1662" s="23">
        <v>132.0</v>
      </c>
      <c r="P1662" s="23">
        <v>163.0</v>
      </c>
      <c r="Q1662" s="23">
        <v>4.0</v>
      </c>
      <c r="R1662" s="23">
        <v>159.0</v>
      </c>
      <c r="S1662" s="23">
        <v>10748.0</v>
      </c>
      <c r="T1662" s="23">
        <v>0.0</v>
      </c>
      <c r="U1662" s="23">
        <v>1322.0</v>
      </c>
      <c r="V1662" s="10" t="s">
        <v>36</v>
      </c>
      <c r="W1662" s="5"/>
      <c r="X1662" s="27">
        <f t="shared" si="3"/>
        <v>3817</v>
      </c>
      <c r="Y1662" s="28">
        <f t="shared" si="4"/>
        <v>0.1634606481</v>
      </c>
      <c r="Z1662" s="27" t="str">
        <f t="shared" si="5"/>
        <v/>
      </c>
    </row>
    <row r="1663">
      <c r="A1663" s="23">
        <v>1660.0</v>
      </c>
      <c r="B1663" s="10" t="s">
        <v>2334</v>
      </c>
      <c r="C1663" s="18">
        <v>43210.787210648145</v>
      </c>
      <c r="D1663" s="18">
        <v>43595.770150462966</v>
      </c>
      <c r="E1663" s="10" t="s">
        <v>39</v>
      </c>
      <c r="F1663" s="23">
        <v>0.0</v>
      </c>
      <c r="G1663" s="23">
        <v>1217.0</v>
      </c>
      <c r="H1663" s="23">
        <v>86.0</v>
      </c>
      <c r="I1663" s="23">
        <v>33.0</v>
      </c>
      <c r="J1663" s="23">
        <v>0.0</v>
      </c>
      <c r="K1663" s="23">
        <v>23.0</v>
      </c>
      <c r="L1663" s="23">
        <v>24291.0</v>
      </c>
      <c r="M1663" s="23">
        <v>0.0</v>
      </c>
      <c r="N1663" s="10" t="s">
        <v>36</v>
      </c>
      <c r="O1663" s="10" t="s">
        <v>36</v>
      </c>
      <c r="P1663" s="23">
        <v>0.0</v>
      </c>
      <c r="Q1663" s="23">
        <v>0.0</v>
      </c>
      <c r="R1663" s="23">
        <v>0.0</v>
      </c>
      <c r="S1663" s="10" t="s">
        <v>36</v>
      </c>
      <c r="T1663" s="10" t="s">
        <v>36</v>
      </c>
      <c r="U1663" s="23">
        <v>1384.0</v>
      </c>
      <c r="V1663" s="10" t="s">
        <v>36</v>
      </c>
      <c r="W1663" s="5"/>
      <c r="X1663" s="27">
        <f t="shared" si="3"/>
        <v>56</v>
      </c>
      <c r="Y1663" s="28">
        <f t="shared" si="4"/>
        <v>66.02820602</v>
      </c>
      <c r="Z1663" s="27" t="str">
        <f t="shared" si="5"/>
        <v/>
      </c>
    </row>
    <row r="1664">
      <c r="A1664" s="23">
        <v>1661.0</v>
      </c>
      <c r="B1664" s="10" t="s">
        <v>2335</v>
      </c>
      <c r="C1664" s="18">
        <v>42661.299525462964</v>
      </c>
      <c r="D1664" s="18">
        <v>43660.63952546296</v>
      </c>
      <c r="E1664" s="10" t="s">
        <v>39</v>
      </c>
      <c r="F1664" s="23">
        <v>0.0</v>
      </c>
      <c r="G1664" s="23">
        <v>1217.0</v>
      </c>
      <c r="H1664" s="23">
        <v>90.0</v>
      </c>
      <c r="I1664" s="23">
        <v>178.0</v>
      </c>
      <c r="J1664" s="23">
        <v>6.0</v>
      </c>
      <c r="K1664" s="23">
        <v>167.0</v>
      </c>
      <c r="L1664" s="23">
        <v>21392.0</v>
      </c>
      <c r="M1664" s="23">
        <v>0.0</v>
      </c>
      <c r="N1664" s="23">
        <v>815.0</v>
      </c>
      <c r="O1664" s="23">
        <v>211.0</v>
      </c>
      <c r="P1664" s="23">
        <v>1.0</v>
      </c>
      <c r="Q1664" s="23">
        <v>0.0</v>
      </c>
      <c r="R1664" s="23">
        <v>2.0</v>
      </c>
      <c r="S1664" s="23">
        <v>21392.0</v>
      </c>
      <c r="T1664" s="23">
        <v>0.0</v>
      </c>
      <c r="U1664" s="23">
        <v>1270.0</v>
      </c>
      <c r="V1664" s="10" t="s">
        <v>36</v>
      </c>
      <c r="W1664" s="5"/>
      <c r="X1664" s="27">
        <f t="shared" si="3"/>
        <v>351</v>
      </c>
      <c r="Y1664" s="28">
        <f t="shared" si="4"/>
        <v>1.158831019</v>
      </c>
      <c r="Z1664" s="27" t="str">
        <f t="shared" si="5"/>
        <v/>
      </c>
    </row>
    <row r="1665">
      <c r="A1665" s="23">
        <v>1662.0</v>
      </c>
      <c r="B1665" s="10" t="s">
        <v>2336</v>
      </c>
      <c r="C1665" s="18">
        <v>42871.10800925926</v>
      </c>
      <c r="D1665" s="18">
        <v>43661.75325231482</v>
      </c>
      <c r="E1665" s="10" t="s">
        <v>39</v>
      </c>
      <c r="F1665" s="23">
        <v>3.0</v>
      </c>
      <c r="G1665" s="23">
        <v>1216.0</v>
      </c>
      <c r="H1665" s="23">
        <v>58.0</v>
      </c>
      <c r="I1665" s="23">
        <v>288.0</v>
      </c>
      <c r="J1665" s="23">
        <v>6.0</v>
      </c>
      <c r="K1665" s="23">
        <v>259.0</v>
      </c>
      <c r="L1665" s="23">
        <v>8395.0</v>
      </c>
      <c r="M1665" s="23">
        <v>0.0</v>
      </c>
      <c r="N1665" s="10" t="s">
        <v>36</v>
      </c>
      <c r="O1665" s="10" t="s">
        <v>36</v>
      </c>
      <c r="P1665" s="23">
        <v>0.0</v>
      </c>
      <c r="Q1665" s="23">
        <v>0.0</v>
      </c>
      <c r="R1665" s="23">
        <v>0.0</v>
      </c>
      <c r="S1665" s="10" t="s">
        <v>36</v>
      </c>
      <c r="T1665" s="10" t="s">
        <v>36</v>
      </c>
      <c r="U1665" s="23">
        <v>1078.0</v>
      </c>
      <c r="V1665" s="23">
        <v>11.0</v>
      </c>
      <c r="W1665" s="5"/>
      <c r="X1665" s="27">
        <f t="shared" si="3"/>
        <v>553</v>
      </c>
      <c r="Y1665" s="28">
        <f t="shared" si="4"/>
        <v>0.04510416666</v>
      </c>
      <c r="Z1665" s="27" t="str">
        <f t="shared" si="5"/>
        <v/>
      </c>
    </row>
    <row r="1666">
      <c r="A1666" s="23">
        <v>1663.0</v>
      </c>
      <c r="B1666" s="10" t="s">
        <v>2337</v>
      </c>
      <c r="C1666" s="18">
        <v>42815.889814814815</v>
      </c>
      <c r="D1666" s="18">
        <v>43660.650659722225</v>
      </c>
      <c r="E1666" s="10" t="s">
        <v>39</v>
      </c>
      <c r="F1666" s="23">
        <v>1.0</v>
      </c>
      <c r="G1666" s="23">
        <v>1216.0</v>
      </c>
      <c r="H1666" s="23">
        <v>105.0</v>
      </c>
      <c r="I1666" s="23">
        <v>81.0</v>
      </c>
      <c r="J1666" s="23">
        <v>4.0</v>
      </c>
      <c r="K1666" s="23">
        <v>127.0</v>
      </c>
      <c r="L1666" s="23">
        <v>20235.0</v>
      </c>
      <c r="M1666" s="23">
        <v>0.0</v>
      </c>
      <c r="N1666" s="23">
        <v>867.0</v>
      </c>
      <c r="O1666" s="23">
        <v>217.0</v>
      </c>
      <c r="P1666" s="23">
        <v>0.0</v>
      </c>
      <c r="Q1666" s="23">
        <v>0.0</v>
      </c>
      <c r="R1666" s="23">
        <v>4.0</v>
      </c>
      <c r="S1666" s="23">
        <v>20235.0</v>
      </c>
      <c r="T1666" s="23">
        <v>0.0</v>
      </c>
      <c r="U1666" s="23">
        <v>1038.0</v>
      </c>
      <c r="V1666" s="10" t="s">
        <v>36</v>
      </c>
      <c r="W1666" s="5"/>
      <c r="X1666" s="27">
        <f t="shared" si="3"/>
        <v>212</v>
      </c>
      <c r="Y1666" s="28">
        <f t="shared" si="4"/>
        <v>1.147696759</v>
      </c>
      <c r="Z1666" s="27" t="str">
        <f t="shared" si="5"/>
        <v/>
      </c>
    </row>
    <row r="1667">
      <c r="A1667" s="23">
        <v>1664.0</v>
      </c>
      <c r="B1667" s="10" t="s">
        <v>2338</v>
      </c>
      <c r="C1667" s="18">
        <v>42888.33217592593</v>
      </c>
      <c r="D1667" s="18">
        <v>43661.790289351855</v>
      </c>
      <c r="E1667" s="10" t="s">
        <v>35</v>
      </c>
      <c r="F1667" s="23">
        <v>0.0</v>
      </c>
      <c r="G1667" s="23">
        <v>1215.0</v>
      </c>
      <c r="H1667" s="23">
        <v>108.0</v>
      </c>
      <c r="I1667" s="23">
        <v>203.0</v>
      </c>
      <c r="J1667" s="23">
        <v>3.0</v>
      </c>
      <c r="K1667" s="23">
        <v>183.0</v>
      </c>
      <c r="L1667" s="23">
        <v>21107.0</v>
      </c>
      <c r="M1667" s="23">
        <v>0.0</v>
      </c>
      <c r="N1667" s="23">
        <v>1276.0</v>
      </c>
      <c r="O1667" s="23">
        <v>195.0</v>
      </c>
      <c r="P1667" s="23">
        <v>16.0</v>
      </c>
      <c r="Q1667" s="23">
        <v>0.0</v>
      </c>
      <c r="R1667" s="23">
        <v>16.0</v>
      </c>
      <c r="S1667" s="23">
        <v>21107.0</v>
      </c>
      <c r="T1667" s="23">
        <v>0.0</v>
      </c>
      <c r="U1667" s="23">
        <v>1433.0</v>
      </c>
      <c r="V1667" s="10" t="s">
        <v>36</v>
      </c>
      <c r="W1667" s="5"/>
      <c r="X1667" s="27">
        <f t="shared" si="3"/>
        <v>389</v>
      </c>
      <c r="Y1667" s="28">
        <f t="shared" si="4"/>
        <v>0.008067129624</v>
      </c>
      <c r="Z1667" s="27" t="str">
        <f t="shared" si="5"/>
        <v/>
      </c>
    </row>
    <row r="1668">
      <c r="A1668" s="23">
        <v>1665.0</v>
      </c>
      <c r="B1668" s="10" t="s">
        <v>2339</v>
      </c>
      <c r="C1668" s="18">
        <v>42806.36554398148</v>
      </c>
      <c r="D1668" s="18">
        <v>43660.325</v>
      </c>
      <c r="E1668" s="10" t="s">
        <v>39</v>
      </c>
      <c r="F1668" s="23">
        <v>0.0</v>
      </c>
      <c r="G1668" s="23">
        <v>1213.0</v>
      </c>
      <c r="H1668" s="23">
        <v>108.0</v>
      </c>
      <c r="I1668" s="23">
        <v>4.0</v>
      </c>
      <c r="J1668" s="23">
        <v>0.0</v>
      </c>
      <c r="K1668" s="23">
        <v>20.0</v>
      </c>
      <c r="L1668" s="23">
        <v>13367.0</v>
      </c>
      <c r="M1668" s="23">
        <v>0.0</v>
      </c>
      <c r="N1668" s="10" t="s">
        <v>36</v>
      </c>
      <c r="O1668" s="10" t="s">
        <v>36</v>
      </c>
      <c r="P1668" s="23">
        <v>0.0</v>
      </c>
      <c r="Q1668" s="23">
        <v>0.0</v>
      </c>
      <c r="R1668" s="23">
        <v>0.0</v>
      </c>
      <c r="S1668" s="10" t="s">
        <v>36</v>
      </c>
      <c r="T1668" s="10" t="s">
        <v>36</v>
      </c>
      <c r="U1668" s="23">
        <v>1184.0</v>
      </c>
      <c r="V1668" s="10" t="s">
        <v>36</v>
      </c>
      <c r="W1668" s="5"/>
      <c r="X1668" s="27">
        <f t="shared" si="3"/>
        <v>24</v>
      </c>
      <c r="Y1668" s="28">
        <f t="shared" si="4"/>
        <v>1.473356481</v>
      </c>
      <c r="Z1668" s="27" t="str">
        <f t="shared" si="5"/>
        <v/>
      </c>
    </row>
    <row r="1669">
      <c r="A1669" s="23">
        <v>1666.0</v>
      </c>
      <c r="B1669" s="10" t="s">
        <v>2340</v>
      </c>
      <c r="C1669" s="18">
        <v>42711.90829861111</v>
      </c>
      <c r="D1669" s="18">
        <v>43661.73574074074</v>
      </c>
      <c r="E1669" s="10" t="s">
        <v>39</v>
      </c>
      <c r="F1669" s="23">
        <v>40.0</v>
      </c>
      <c r="G1669" s="23">
        <v>1212.0</v>
      </c>
      <c r="H1669" s="23">
        <v>41.0</v>
      </c>
      <c r="I1669" s="23">
        <v>982.0</v>
      </c>
      <c r="J1669" s="23">
        <v>45.0</v>
      </c>
      <c r="K1669" s="23">
        <v>1325.0</v>
      </c>
      <c r="L1669" s="23">
        <v>14779.0</v>
      </c>
      <c r="M1669" s="23">
        <v>2.23</v>
      </c>
      <c r="N1669" s="23">
        <v>939.0</v>
      </c>
      <c r="O1669" s="23">
        <v>83.0</v>
      </c>
      <c r="P1669" s="23">
        <v>85.0</v>
      </c>
      <c r="Q1669" s="23">
        <v>2.0</v>
      </c>
      <c r="R1669" s="23">
        <v>174.0</v>
      </c>
      <c r="S1669" s="23">
        <v>14779.0</v>
      </c>
      <c r="T1669" s="23">
        <v>2.23</v>
      </c>
      <c r="U1669" s="23">
        <v>1149.0</v>
      </c>
      <c r="V1669" s="23">
        <v>13.0</v>
      </c>
      <c r="W1669" s="5"/>
      <c r="X1669" s="27">
        <f t="shared" si="3"/>
        <v>2352</v>
      </c>
      <c r="Y1669" s="28">
        <f t="shared" si="4"/>
        <v>0.06261574074</v>
      </c>
      <c r="Z1669" s="27" t="str">
        <f t="shared" si="5"/>
        <v/>
      </c>
    </row>
    <row r="1670">
      <c r="A1670" s="23">
        <v>1667.0</v>
      </c>
      <c r="B1670" s="10" t="s">
        <v>2341</v>
      </c>
      <c r="C1670" s="18">
        <v>42859.1391087963</v>
      </c>
      <c r="D1670" s="18">
        <v>43661.73027777778</v>
      </c>
      <c r="E1670" s="10" t="s">
        <v>39</v>
      </c>
      <c r="F1670" s="23">
        <v>1.0</v>
      </c>
      <c r="G1670" s="23">
        <v>1212.0</v>
      </c>
      <c r="H1670" s="23">
        <v>64.0</v>
      </c>
      <c r="I1670" s="23">
        <v>140.0</v>
      </c>
      <c r="J1670" s="23">
        <v>34.0</v>
      </c>
      <c r="K1670" s="23">
        <v>202.0</v>
      </c>
      <c r="L1670" s="23">
        <v>7252.0</v>
      </c>
      <c r="M1670" s="23">
        <v>0.0</v>
      </c>
      <c r="N1670" s="23">
        <v>1271.0</v>
      </c>
      <c r="O1670" s="23">
        <v>211.0</v>
      </c>
      <c r="P1670" s="23">
        <v>1.0</v>
      </c>
      <c r="Q1670" s="23">
        <v>1.0</v>
      </c>
      <c r="R1670" s="23">
        <v>2.0</v>
      </c>
      <c r="S1670" s="23">
        <v>7252.0</v>
      </c>
      <c r="T1670" s="23">
        <v>0.0</v>
      </c>
      <c r="U1670" s="23">
        <v>1034.0</v>
      </c>
      <c r="V1670" s="10" t="s">
        <v>36</v>
      </c>
      <c r="W1670" s="5"/>
      <c r="X1670" s="27">
        <f t="shared" si="3"/>
        <v>376</v>
      </c>
      <c r="Y1670" s="28">
        <f t="shared" si="4"/>
        <v>0.0680787037</v>
      </c>
      <c r="Z1670" s="27" t="str">
        <f t="shared" si="5"/>
        <v/>
      </c>
    </row>
    <row r="1671">
      <c r="A1671" s="23">
        <v>1668.0</v>
      </c>
      <c r="B1671" s="10" t="s">
        <v>2342</v>
      </c>
      <c r="C1671" s="18">
        <v>42787.63290509259</v>
      </c>
      <c r="D1671" s="18">
        <v>43641.82171296296</v>
      </c>
      <c r="E1671" s="10" t="s">
        <v>39</v>
      </c>
      <c r="F1671" s="23">
        <v>0.0</v>
      </c>
      <c r="G1671" s="23">
        <v>1210.0</v>
      </c>
      <c r="H1671" s="23">
        <v>52.0</v>
      </c>
      <c r="I1671" s="23">
        <v>1372.0</v>
      </c>
      <c r="J1671" s="23">
        <v>107.0</v>
      </c>
      <c r="K1671" s="23">
        <v>1634.0</v>
      </c>
      <c r="L1671" s="23">
        <v>12660.0</v>
      </c>
      <c r="M1671" s="23">
        <v>41.67</v>
      </c>
      <c r="N1671" s="23">
        <v>1423.0</v>
      </c>
      <c r="O1671" s="23">
        <v>188.0</v>
      </c>
      <c r="P1671" s="23">
        <v>4.0</v>
      </c>
      <c r="Q1671" s="23">
        <v>0.0</v>
      </c>
      <c r="R1671" s="23">
        <v>5.0</v>
      </c>
      <c r="S1671" s="23">
        <v>12660.0</v>
      </c>
      <c r="T1671" s="23">
        <v>41.67</v>
      </c>
      <c r="U1671" s="23">
        <v>1281.0</v>
      </c>
      <c r="V1671" s="10" t="s">
        <v>36</v>
      </c>
      <c r="W1671" s="5"/>
      <c r="X1671" s="27">
        <f t="shared" si="3"/>
        <v>3113</v>
      </c>
      <c r="Y1671" s="28">
        <f t="shared" si="4"/>
        <v>19.97664352</v>
      </c>
      <c r="Z1671" s="27" t="str">
        <f t="shared" si="5"/>
        <v/>
      </c>
    </row>
    <row r="1672">
      <c r="A1672" s="23">
        <v>1669.0</v>
      </c>
      <c r="B1672" s="10" t="s">
        <v>2343</v>
      </c>
      <c r="C1672" s="18">
        <v>42847.32493055556</v>
      </c>
      <c r="D1672" s="18">
        <v>43661.72287037037</v>
      </c>
      <c r="E1672" s="10" t="s">
        <v>39</v>
      </c>
      <c r="F1672" s="23">
        <v>5.0</v>
      </c>
      <c r="G1672" s="23">
        <v>1210.0</v>
      </c>
      <c r="H1672" s="23">
        <v>49.0</v>
      </c>
      <c r="I1672" s="23">
        <v>1105.0</v>
      </c>
      <c r="J1672" s="23">
        <v>77.0</v>
      </c>
      <c r="K1672" s="23">
        <v>978.0</v>
      </c>
      <c r="L1672" s="23">
        <v>5608.0</v>
      </c>
      <c r="M1672" s="23">
        <v>0.0</v>
      </c>
      <c r="N1672" s="23">
        <v>992.0</v>
      </c>
      <c r="O1672" s="23">
        <v>227.0</v>
      </c>
      <c r="P1672" s="23">
        <v>1.0</v>
      </c>
      <c r="Q1672" s="23">
        <v>0.0</v>
      </c>
      <c r="R1672" s="23">
        <v>3.0</v>
      </c>
      <c r="S1672" s="23">
        <v>5608.0</v>
      </c>
      <c r="T1672" s="23">
        <v>0.0</v>
      </c>
      <c r="U1672" s="23">
        <v>1517.0</v>
      </c>
      <c r="V1672" s="23">
        <v>1.0</v>
      </c>
      <c r="W1672" s="5"/>
      <c r="X1672" s="27">
        <f t="shared" si="3"/>
        <v>2160</v>
      </c>
      <c r="Y1672" s="28">
        <f t="shared" si="4"/>
        <v>0.07548611111</v>
      </c>
      <c r="Z1672" s="27" t="str">
        <f t="shared" si="5"/>
        <v/>
      </c>
    </row>
    <row r="1673">
      <c r="A1673" s="23">
        <v>1670.0</v>
      </c>
      <c r="B1673" s="10" t="s">
        <v>2344</v>
      </c>
      <c r="C1673" s="18">
        <v>43464.7650462963</v>
      </c>
      <c r="D1673" s="18">
        <v>43661.37081018519</v>
      </c>
      <c r="E1673" s="10" t="s">
        <v>35</v>
      </c>
      <c r="F1673" s="23">
        <v>4.0</v>
      </c>
      <c r="G1673" s="23">
        <v>1209.0</v>
      </c>
      <c r="H1673" s="23">
        <v>50.0</v>
      </c>
      <c r="I1673" s="23">
        <v>146.0</v>
      </c>
      <c r="J1673" s="23">
        <v>11.0</v>
      </c>
      <c r="K1673" s="23">
        <v>155.0</v>
      </c>
      <c r="L1673" s="23">
        <v>3607.0</v>
      </c>
      <c r="M1673" s="23">
        <v>0.0</v>
      </c>
      <c r="N1673" s="23">
        <v>950.0</v>
      </c>
      <c r="O1673" s="23">
        <v>235.0</v>
      </c>
      <c r="P1673" s="23">
        <v>2.0</v>
      </c>
      <c r="Q1673" s="23">
        <v>0.0</v>
      </c>
      <c r="R1673" s="23">
        <v>2.0</v>
      </c>
      <c r="S1673" s="23">
        <v>3607.0</v>
      </c>
      <c r="T1673" s="23">
        <v>0.0</v>
      </c>
      <c r="U1673" s="23">
        <v>2175.0</v>
      </c>
      <c r="V1673" s="23">
        <v>16.0</v>
      </c>
      <c r="W1673" s="5"/>
      <c r="X1673" s="27">
        <f t="shared" si="3"/>
        <v>312</v>
      </c>
      <c r="Y1673" s="28">
        <f t="shared" si="4"/>
        <v>0.4275462963</v>
      </c>
      <c r="Z1673" s="27" t="str">
        <f t="shared" si="5"/>
        <v/>
      </c>
    </row>
    <row r="1674">
      <c r="A1674" s="23">
        <v>1671.0</v>
      </c>
      <c r="B1674" s="10" t="s">
        <v>2345</v>
      </c>
      <c r="C1674" s="18">
        <v>39883.90802083333</v>
      </c>
      <c r="D1674" s="18">
        <v>43653.7353125</v>
      </c>
      <c r="E1674" s="10" t="s">
        <v>39</v>
      </c>
      <c r="F1674" s="23">
        <v>0.0</v>
      </c>
      <c r="G1674" s="23">
        <v>1209.0</v>
      </c>
      <c r="H1674" s="23">
        <v>170.0</v>
      </c>
      <c r="I1674" s="23">
        <v>145.0</v>
      </c>
      <c r="J1674" s="23">
        <v>7.0</v>
      </c>
      <c r="K1674" s="23">
        <v>151.0</v>
      </c>
      <c r="L1674" s="23">
        <v>34777.0</v>
      </c>
      <c r="M1674" s="23">
        <v>100.0</v>
      </c>
      <c r="N1674" s="10" t="s">
        <v>36</v>
      </c>
      <c r="O1674" s="10" t="s">
        <v>36</v>
      </c>
      <c r="P1674" s="23">
        <v>0.0</v>
      </c>
      <c r="Q1674" s="23">
        <v>0.0</v>
      </c>
      <c r="R1674" s="23">
        <v>0.0</v>
      </c>
      <c r="S1674" s="10" t="s">
        <v>36</v>
      </c>
      <c r="T1674" s="10" t="s">
        <v>36</v>
      </c>
      <c r="U1674" s="23">
        <v>1127.0</v>
      </c>
      <c r="V1674" s="10" t="s">
        <v>36</v>
      </c>
      <c r="W1674" s="5"/>
      <c r="X1674" s="27">
        <f t="shared" si="3"/>
        <v>303</v>
      </c>
      <c r="Y1674" s="28">
        <f t="shared" si="4"/>
        <v>8.063043981</v>
      </c>
      <c r="Z1674" s="27" t="str">
        <f t="shared" si="5"/>
        <v/>
      </c>
    </row>
    <row r="1675">
      <c r="A1675" s="23">
        <v>1672.0</v>
      </c>
      <c r="B1675" s="10" t="s">
        <v>2346</v>
      </c>
      <c r="C1675" s="18">
        <v>43000.769224537034</v>
      </c>
      <c r="D1675" s="18">
        <v>43659.18760416667</v>
      </c>
      <c r="E1675" s="10" t="s">
        <v>39</v>
      </c>
      <c r="F1675" s="23">
        <v>1.0</v>
      </c>
      <c r="G1675" s="23">
        <v>1209.0</v>
      </c>
      <c r="H1675" s="23">
        <v>84.0</v>
      </c>
      <c r="I1675" s="23">
        <v>163.0</v>
      </c>
      <c r="J1675" s="23">
        <v>8.0</v>
      </c>
      <c r="K1675" s="23">
        <v>200.0</v>
      </c>
      <c r="L1675" s="23">
        <v>5044.0</v>
      </c>
      <c r="M1675" s="23">
        <v>33.33</v>
      </c>
      <c r="N1675" s="10" t="s">
        <v>36</v>
      </c>
      <c r="O1675" s="10" t="s">
        <v>36</v>
      </c>
      <c r="P1675" s="23">
        <v>0.0</v>
      </c>
      <c r="Q1675" s="23">
        <v>0.0</v>
      </c>
      <c r="R1675" s="23">
        <v>0.0</v>
      </c>
      <c r="S1675" s="10" t="s">
        <v>36</v>
      </c>
      <c r="T1675" s="10" t="s">
        <v>36</v>
      </c>
      <c r="U1675" s="23">
        <v>1284.0</v>
      </c>
      <c r="V1675" s="23">
        <v>12.0</v>
      </c>
      <c r="W1675" s="5"/>
      <c r="X1675" s="27">
        <f t="shared" si="3"/>
        <v>371</v>
      </c>
      <c r="Y1675" s="28">
        <f t="shared" si="4"/>
        <v>2.610752315</v>
      </c>
      <c r="Z1675" s="27" t="str">
        <f t="shared" si="5"/>
        <v/>
      </c>
    </row>
    <row r="1676">
      <c r="A1676" s="23">
        <v>1673.0</v>
      </c>
      <c r="B1676" s="10" t="s">
        <v>2347</v>
      </c>
      <c r="C1676" s="18">
        <v>43544.7546875</v>
      </c>
      <c r="D1676" s="18">
        <v>43661.72368055556</v>
      </c>
      <c r="E1676" s="10" t="s">
        <v>39</v>
      </c>
      <c r="F1676" s="23">
        <v>6.0</v>
      </c>
      <c r="G1676" s="23">
        <v>1208.0</v>
      </c>
      <c r="H1676" s="23">
        <v>83.0</v>
      </c>
      <c r="I1676" s="23">
        <v>21.0</v>
      </c>
      <c r="J1676" s="23">
        <v>2.0</v>
      </c>
      <c r="K1676" s="23">
        <v>24.0</v>
      </c>
      <c r="L1676" s="23">
        <v>34624.0</v>
      </c>
      <c r="M1676" s="23">
        <v>16.0</v>
      </c>
      <c r="N1676" s="23">
        <v>832.0</v>
      </c>
      <c r="O1676" s="23">
        <v>176.0</v>
      </c>
      <c r="P1676" s="23">
        <v>0.0</v>
      </c>
      <c r="Q1676" s="23">
        <v>1.0</v>
      </c>
      <c r="R1676" s="23">
        <v>3.0</v>
      </c>
      <c r="S1676" s="23">
        <v>34624.0</v>
      </c>
      <c r="T1676" s="23">
        <v>16.0</v>
      </c>
      <c r="U1676" s="23">
        <v>1850.0</v>
      </c>
      <c r="V1676" s="23">
        <v>29.0</v>
      </c>
      <c r="W1676" s="5"/>
      <c r="X1676" s="27">
        <f t="shared" si="3"/>
        <v>47</v>
      </c>
      <c r="Y1676" s="28">
        <f t="shared" si="4"/>
        <v>0.07467592592</v>
      </c>
      <c r="Z1676" s="27" t="str">
        <f t="shared" si="5"/>
        <v/>
      </c>
    </row>
    <row r="1677">
      <c r="A1677" s="23">
        <v>1674.0</v>
      </c>
      <c r="B1677" s="10" t="s">
        <v>2348</v>
      </c>
      <c r="C1677" s="18">
        <v>43127.715844907405</v>
      </c>
      <c r="D1677" s="18">
        <v>43595.59818287037</v>
      </c>
      <c r="E1677" s="10" t="s">
        <v>39</v>
      </c>
      <c r="F1677" s="23">
        <v>0.0</v>
      </c>
      <c r="G1677" s="23">
        <v>1208.0</v>
      </c>
      <c r="H1677" s="23">
        <v>95.0</v>
      </c>
      <c r="I1677" s="23">
        <v>41.0</v>
      </c>
      <c r="J1677" s="23">
        <v>4.0</v>
      </c>
      <c r="K1677" s="23">
        <v>48.0</v>
      </c>
      <c r="L1677" s="23">
        <v>102585.0</v>
      </c>
      <c r="M1677" s="23">
        <v>0.0</v>
      </c>
      <c r="N1677" s="10" t="s">
        <v>36</v>
      </c>
      <c r="O1677" s="10" t="s">
        <v>36</v>
      </c>
      <c r="P1677" s="23">
        <v>0.0</v>
      </c>
      <c r="Q1677" s="23">
        <v>0.0</v>
      </c>
      <c r="R1677" s="23">
        <v>0.0</v>
      </c>
      <c r="S1677" s="10" t="s">
        <v>36</v>
      </c>
      <c r="T1677" s="10" t="s">
        <v>36</v>
      </c>
      <c r="U1677" s="23">
        <v>1442.0</v>
      </c>
      <c r="V1677" s="23">
        <v>3.0</v>
      </c>
      <c r="W1677" s="5"/>
      <c r="X1677" s="27">
        <f t="shared" si="3"/>
        <v>93</v>
      </c>
      <c r="Y1677" s="28">
        <f t="shared" si="4"/>
        <v>66.20017361</v>
      </c>
      <c r="Z1677" s="27" t="str">
        <f t="shared" si="5"/>
        <v/>
      </c>
    </row>
    <row r="1678">
      <c r="A1678" s="23">
        <v>1675.0</v>
      </c>
      <c r="B1678" s="10" t="s">
        <v>2349</v>
      </c>
      <c r="C1678" s="18">
        <v>41755.60376157407</v>
      </c>
      <c r="D1678" s="18">
        <v>43452.32645833334</v>
      </c>
      <c r="E1678" s="10" t="s">
        <v>39</v>
      </c>
      <c r="F1678" s="23">
        <v>0.0</v>
      </c>
      <c r="G1678" s="23">
        <v>1208.0</v>
      </c>
      <c r="H1678" s="23">
        <v>120.0</v>
      </c>
      <c r="I1678" s="23">
        <v>430.0</v>
      </c>
      <c r="J1678" s="23">
        <v>31.0</v>
      </c>
      <c r="K1678" s="23">
        <v>404.0</v>
      </c>
      <c r="L1678" s="23">
        <v>14045.0</v>
      </c>
      <c r="M1678" s="23">
        <v>0.0</v>
      </c>
      <c r="N1678" s="23">
        <v>1266.0</v>
      </c>
      <c r="O1678" s="23">
        <v>139.0</v>
      </c>
      <c r="P1678" s="23">
        <v>7.0</v>
      </c>
      <c r="Q1678" s="23">
        <v>1.0</v>
      </c>
      <c r="R1678" s="23">
        <v>7.0</v>
      </c>
      <c r="S1678" s="23">
        <v>14045.0</v>
      </c>
      <c r="T1678" s="23">
        <v>0.0</v>
      </c>
      <c r="U1678" s="23">
        <v>1060.0</v>
      </c>
      <c r="V1678" s="10" t="s">
        <v>36</v>
      </c>
      <c r="W1678" s="5"/>
      <c r="X1678" s="27">
        <f t="shared" si="3"/>
        <v>865</v>
      </c>
      <c r="Y1678" s="28">
        <f t="shared" si="4"/>
        <v>209.4718981</v>
      </c>
      <c r="Z1678" s="27" t="str">
        <f t="shared" si="5"/>
        <v/>
      </c>
    </row>
    <row r="1679">
      <c r="A1679" s="23">
        <v>1676.0</v>
      </c>
      <c r="B1679" s="10" t="s">
        <v>2350</v>
      </c>
      <c r="C1679" s="18">
        <v>42934.435752314814</v>
      </c>
      <c r="D1679" s="18">
        <v>43651.41269675926</v>
      </c>
      <c r="E1679" s="10" t="s">
        <v>39</v>
      </c>
      <c r="F1679" s="23">
        <v>0.0</v>
      </c>
      <c r="G1679" s="23">
        <v>1207.0</v>
      </c>
      <c r="H1679" s="23">
        <v>166.0</v>
      </c>
      <c r="I1679" s="23">
        <v>1.0</v>
      </c>
      <c r="J1679" s="23">
        <v>0.0</v>
      </c>
      <c r="K1679" s="23">
        <v>5.0</v>
      </c>
      <c r="L1679" s="23">
        <v>35239.0</v>
      </c>
      <c r="M1679" s="23">
        <v>0.0</v>
      </c>
      <c r="N1679" s="23">
        <v>1233.0</v>
      </c>
      <c r="O1679" s="23">
        <v>253.0</v>
      </c>
      <c r="P1679" s="23">
        <v>0.0</v>
      </c>
      <c r="Q1679" s="23">
        <v>0.0</v>
      </c>
      <c r="R1679" s="23">
        <v>2.0</v>
      </c>
      <c r="S1679" s="23">
        <v>35239.0</v>
      </c>
      <c r="T1679" s="23">
        <v>0.0</v>
      </c>
      <c r="U1679" s="23">
        <v>1025.0</v>
      </c>
      <c r="V1679" s="23">
        <v>32.0</v>
      </c>
      <c r="W1679" s="5"/>
      <c r="X1679" s="27">
        <f t="shared" si="3"/>
        <v>6</v>
      </c>
      <c r="Y1679" s="28">
        <f t="shared" si="4"/>
        <v>10.38565972</v>
      </c>
      <c r="Z1679" s="27" t="str">
        <f t="shared" si="5"/>
        <v/>
      </c>
    </row>
    <row r="1680">
      <c r="A1680" s="23">
        <v>1677.0</v>
      </c>
      <c r="B1680" s="10" t="s">
        <v>2351</v>
      </c>
      <c r="C1680" s="18">
        <v>41736.30945601852</v>
      </c>
      <c r="D1680" s="18">
        <v>43661.3933912037</v>
      </c>
      <c r="E1680" s="10" t="s">
        <v>39</v>
      </c>
      <c r="F1680" s="23">
        <v>0.0</v>
      </c>
      <c r="G1680" s="23">
        <v>1207.0</v>
      </c>
      <c r="H1680" s="23">
        <v>60.0</v>
      </c>
      <c r="I1680" s="23">
        <v>295.0</v>
      </c>
      <c r="J1680" s="23">
        <v>10.0</v>
      </c>
      <c r="K1680" s="23">
        <v>765.0</v>
      </c>
      <c r="L1680" s="23">
        <v>76981.0</v>
      </c>
      <c r="M1680" s="23">
        <v>0.0</v>
      </c>
      <c r="N1680" s="23">
        <v>1296.0</v>
      </c>
      <c r="O1680" s="23">
        <v>60.0</v>
      </c>
      <c r="P1680" s="23">
        <v>14.0</v>
      </c>
      <c r="Q1680" s="23">
        <v>1.0</v>
      </c>
      <c r="R1680" s="23">
        <v>41.0</v>
      </c>
      <c r="S1680" s="23">
        <v>76981.0</v>
      </c>
      <c r="T1680" s="23">
        <v>0.0</v>
      </c>
      <c r="U1680" s="23">
        <v>2716.0</v>
      </c>
      <c r="V1680" s="23">
        <v>38.0</v>
      </c>
      <c r="W1680" s="5"/>
      <c r="X1680" s="27">
        <f t="shared" si="3"/>
        <v>1070</v>
      </c>
      <c r="Y1680" s="28">
        <f t="shared" si="4"/>
        <v>0.4049652778</v>
      </c>
      <c r="Z1680" s="27" t="str">
        <f t="shared" si="5"/>
        <v/>
      </c>
    </row>
    <row r="1681">
      <c r="A1681" s="23">
        <v>1678.0</v>
      </c>
      <c r="B1681" s="10" t="s">
        <v>2352</v>
      </c>
      <c r="C1681" s="18">
        <v>41330.78542824074</v>
      </c>
      <c r="D1681" s="18">
        <v>43661.70537037037</v>
      </c>
      <c r="E1681" s="10" t="s">
        <v>39</v>
      </c>
      <c r="F1681" s="23">
        <v>0.0</v>
      </c>
      <c r="G1681" s="23">
        <v>1205.0</v>
      </c>
      <c r="H1681" s="23">
        <v>51.0</v>
      </c>
      <c r="I1681" s="23">
        <v>87.0</v>
      </c>
      <c r="J1681" s="23">
        <v>7.0</v>
      </c>
      <c r="K1681" s="23">
        <v>117.0</v>
      </c>
      <c r="L1681" s="23">
        <v>4441.0</v>
      </c>
      <c r="M1681" s="23">
        <v>0.0</v>
      </c>
      <c r="N1681" s="23">
        <v>1131.0</v>
      </c>
      <c r="O1681" s="23">
        <v>171.0</v>
      </c>
      <c r="P1681" s="23">
        <v>3.0</v>
      </c>
      <c r="Q1681" s="23">
        <v>0.0</v>
      </c>
      <c r="R1681" s="23">
        <v>3.0</v>
      </c>
      <c r="S1681" s="23">
        <v>4441.0</v>
      </c>
      <c r="T1681" s="23">
        <v>0.0</v>
      </c>
      <c r="U1681" s="23">
        <v>1222.0</v>
      </c>
      <c r="V1681" s="10" t="s">
        <v>36</v>
      </c>
      <c r="W1681" s="5"/>
      <c r="X1681" s="27">
        <f t="shared" si="3"/>
        <v>211</v>
      </c>
      <c r="Y1681" s="28">
        <f t="shared" si="4"/>
        <v>0.09298611111</v>
      </c>
      <c r="Z1681" s="27" t="str">
        <f t="shared" si="5"/>
        <v/>
      </c>
    </row>
    <row r="1682">
      <c r="A1682" s="23">
        <v>1679.0</v>
      </c>
      <c r="B1682" s="10" t="s">
        <v>2353</v>
      </c>
      <c r="C1682" s="18">
        <v>42821.49340277778</v>
      </c>
      <c r="D1682" s="18">
        <v>43653.71172453704</v>
      </c>
      <c r="E1682" s="10" t="s">
        <v>39</v>
      </c>
      <c r="F1682" s="23">
        <v>0.0</v>
      </c>
      <c r="G1682" s="23">
        <v>1203.0</v>
      </c>
      <c r="H1682" s="23">
        <v>55.0</v>
      </c>
      <c r="I1682" s="23">
        <v>56.0</v>
      </c>
      <c r="J1682" s="23">
        <v>3.0</v>
      </c>
      <c r="K1682" s="23">
        <v>109.0</v>
      </c>
      <c r="L1682" s="23">
        <v>28900.0</v>
      </c>
      <c r="M1682" s="23">
        <v>0.0</v>
      </c>
      <c r="N1682" s="10" t="s">
        <v>36</v>
      </c>
      <c r="O1682" s="10" t="s">
        <v>36</v>
      </c>
      <c r="P1682" s="23">
        <v>0.0</v>
      </c>
      <c r="Q1682" s="23">
        <v>0.0</v>
      </c>
      <c r="R1682" s="23">
        <v>0.0</v>
      </c>
      <c r="S1682" s="10" t="s">
        <v>36</v>
      </c>
      <c r="T1682" s="10" t="s">
        <v>36</v>
      </c>
      <c r="U1682" s="23">
        <v>1125.0</v>
      </c>
      <c r="V1682" s="10" t="s">
        <v>36</v>
      </c>
      <c r="W1682" s="5"/>
      <c r="X1682" s="27">
        <f t="shared" si="3"/>
        <v>168</v>
      </c>
      <c r="Y1682" s="28">
        <f t="shared" si="4"/>
        <v>8.086631944</v>
      </c>
      <c r="Z1682" s="27" t="str">
        <f t="shared" si="5"/>
        <v/>
      </c>
    </row>
    <row r="1683">
      <c r="A1683" s="23">
        <v>1680.0</v>
      </c>
      <c r="B1683" s="10" t="s">
        <v>2354</v>
      </c>
      <c r="C1683" s="18">
        <v>43553.24107638889</v>
      </c>
      <c r="D1683" s="18">
        <v>43659.829305555555</v>
      </c>
      <c r="E1683" s="10" t="s">
        <v>39</v>
      </c>
      <c r="F1683" s="23">
        <v>0.0</v>
      </c>
      <c r="G1683" s="23">
        <v>1203.0</v>
      </c>
      <c r="H1683" s="23">
        <v>185.0</v>
      </c>
      <c r="I1683" s="23">
        <v>3.0</v>
      </c>
      <c r="J1683" s="23">
        <v>0.0</v>
      </c>
      <c r="K1683" s="23">
        <v>4.0</v>
      </c>
      <c r="L1683" s="23">
        <v>45227.0</v>
      </c>
      <c r="M1683" s="23">
        <v>0.0</v>
      </c>
      <c r="N1683" s="10" t="s">
        <v>36</v>
      </c>
      <c r="O1683" s="10" t="s">
        <v>36</v>
      </c>
      <c r="P1683" s="23">
        <v>0.0</v>
      </c>
      <c r="Q1683" s="23">
        <v>0.0</v>
      </c>
      <c r="R1683" s="23">
        <v>0.0</v>
      </c>
      <c r="S1683" s="10" t="s">
        <v>36</v>
      </c>
      <c r="T1683" s="10" t="s">
        <v>36</v>
      </c>
      <c r="U1683" s="23">
        <v>944.0</v>
      </c>
      <c r="V1683" s="23">
        <v>12.0</v>
      </c>
      <c r="W1683" s="5"/>
      <c r="X1683" s="27">
        <f t="shared" si="3"/>
        <v>7</v>
      </c>
      <c r="Y1683" s="28">
        <f t="shared" si="4"/>
        <v>1.969050926</v>
      </c>
      <c r="Z1683" s="27" t="str">
        <f t="shared" si="5"/>
        <v/>
      </c>
    </row>
    <row r="1684">
      <c r="A1684" s="23">
        <v>1681.0</v>
      </c>
      <c r="B1684" s="10" t="s">
        <v>2355</v>
      </c>
      <c r="C1684" s="18">
        <v>42800.81684027778</v>
      </c>
      <c r="D1684" s="18">
        <v>43661.64574074074</v>
      </c>
      <c r="E1684" s="10" t="s">
        <v>39</v>
      </c>
      <c r="F1684" s="23">
        <v>1.0</v>
      </c>
      <c r="G1684" s="23">
        <v>1203.0</v>
      </c>
      <c r="H1684" s="23">
        <v>54.0</v>
      </c>
      <c r="I1684" s="23">
        <v>436.0</v>
      </c>
      <c r="J1684" s="23">
        <v>44.0</v>
      </c>
      <c r="K1684" s="23">
        <v>386.0</v>
      </c>
      <c r="L1684" s="23">
        <v>2679.0</v>
      </c>
      <c r="M1684" s="23">
        <v>0.0</v>
      </c>
      <c r="N1684" s="23">
        <v>794.0</v>
      </c>
      <c r="O1684" s="23">
        <v>207.0</v>
      </c>
      <c r="P1684" s="23">
        <v>0.0</v>
      </c>
      <c r="Q1684" s="23">
        <v>0.0</v>
      </c>
      <c r="R1684" s="23">
        <v>4.0</v>
      </c>
      <c r="S1684" s="23">
        <v>2679.0</v>
      </c>
      <c r="T1684" s="23">
        <v>0.0</v>
      </c>
      <c r="U1684" s="23">
        <v>963.0</v>
      </c>
      <c r="V1684" s="23">
        <v>17.0</v>
      </c>
      <c r="W1684" s="5"/>
      <c r="X1684" s="27">
        <f t="shared" si="3"/>
        <v>866</v>
      </c>
      <c r="Y1684" s="28">
        <f t="shared" si="4"/>
        <v>0.1526157407</v>
      </c>
      <c r="Z1684" s="27" t="str">
        <f t="shared" si="5"/>
        <v/>
      </c>
    </row>
    <row r="1685">
      <c r="A1685" s="23">
        <v>1682.0</v>
      </c>
      <c r="B1685" s="10" t="s">
        <v>2356</v>
      </c>
      <c r="C1685" s="18">
        <v>40767.148935185185</v>
      </c>
      <c r="D1685" s="18">
        <v>43661.68351851852</v>
      </c>
      <c r="E1685" s="10" t="s">
        <v>39</v>
      </c>
      <c r="F1685" s="23">
        <v>0.0</v>
      </c>
      <c r="G1685" s="23">
        <v>1202.0</v>
      </c>
      <c r="H1685" s="23">
        <v>193.0</v>
      </c>
      <c r="I1685" s="23">
        <v>332.0</v>
      </c>
      <c r="J1685" s="23">
        <v>49.0</v>
      </c>
      <c r="K1685" s="23">
        <v>329.0</v>
      </c>
      <c r="L1685" s="23">
        <v>20256.0</v>
      </c>
      <c r="M1685" s="23">
        <v>0.0</v>
      </c>
      <c r="N1685" s="23">
        <v>1321.0</v>
      </c>
      <c r="O1685" s="23">
        <v>97.0</v>
      </c>
      <c r="P1685" s="23">
        <v>19.0</v>
      </c>
      <c r="Q1685" s="23">
        <v>1.0</v>
      </c>
      <c r="R1685" s="23">
        <v>25.0</v>
      </c>
      <c r="S1685" s="23">
        <v>20256.0</v>
      </c>
      <c r="T1685" s="23">
        <v>0.0</v>
      </c>
      <c r="U1685" s="23">
        <v>1578.0</v>
      </c>
      <c r="V1685" s="10" t="s">
        <v>36</v>
      </c>
      <c r="W1685" s="5"/>
      <c r="X1685" s="27">
        <f t="shared" si="3"/>
        <v>710</v>
      </c>
      <c r="Y1685" s="28">
        <f t="shared" si="4"/>
        <v>0.114837963</v>
      </c>
      <c r="Z1685" s="27" t="str">
        <f t="shared" si="5"/>
        <v/>
      </c>
    </row>
    <row r="1686">
      <c r="A1686" s="23">
        <v>1683.0</v>
      </c>
      <c r="B1686" s="10" t="s">
        <v>2357</v>
      </c>
      <c r="C1686" s="18">
        <v>41903.303391203706</v>
      </c>
      <c r="D1686" s="18">
        <v>43345.15390046296</v>
      </c>
      <c r="E1686" s="10" t="s">
        <v>39</v>
      </c>
      <c r="F1686" s="23">
        <v>0.0</v>
      </c>
      <c r="G1686" s="23">
        <v>1202.0</v>
      </c>
      <c r="H1686" s="23">
        <v>76.0</v>
      </c>
      <c r="I1686" s="23">
        <v>144.0</v>
      </c>
      <c r="J1686" s="23">
        <v>8.0</v>
      </c>
      <c r="K1686" s="23">
        <v>121.0</v>
      </c>
      <c r="L1686" s="23">
        <v>35043.0</v>
      </c>
      <c r="M1686" s="23">
        <v>0.0</v>
      </c>
      <c r="N1686" s="10" t="s">
        <v>36</v>
      </c>
      <c r="O1686" s="10" t="s">
        <v>36</v>
      </c>
      <c r="P1686" s="23">
        <v>0.0</v>
      </c>
      <c r="Q1686" s="23">
        <v>0.0</v>
      </c>
      <c r="R1686" s="23">
        <v>0.0</v>
      </c>
      <c r="S1686" s="10" t="s">
        <v>36</v>
      </c>
      <c r="T1686" s="10" t="s">
        <v>36</v>
      </c>
      <c r="U1686" s="23">
        <v>1414.0</v>
      </c>
      <c r="V1686" s="10" t="s">
        <v>36</v>
      </c>
      <c r="W1686" s="5"/>
      <c r="X1686" s="27">
        <f t="shared" si="3"/>
        <v>273</v>
      </c>
      <c r="Y1686" s="28">
        <f t="shared" si="4"/>
        <v>316.644456</v>
      </c>
      <c r="Z1686" s="27" t="str">
        <f t="shared" si="5"/>
        <v/>
      </c>
    </row>
    <row r="1687">
      <c r="A1687" s="23">
        <v>1684.0</v>
      </c>
      <c r="B1687" s="10" t="s">
        <v>2358</v>
      </c>
      <c r="C1687" s="18">
        <v>42820.29284722222</v>
      </c>
      <c r="D1687" s="18">
        <v>43661.69665509259</v>
      </c>
      <c r="E1687" s="10" t="s">
        <v>39</v>
      </c>
      <c r="F1687" s="23">
        <v>7.0</v>
      </c>
      <c r="G1687" s="23">
        <v>1201.0</v>
      </c>
      <c r="H1687" s="23">
        <v>50.0</v>
      </c>
      <c r="I1687" s="23">
        <v>457.0</v>
      </c>
      <c r="J1687" s="23">
        <v>49.0</v>
      </c>
      <c r="K1687" s="23">
        <v>461.0</v>
      </c>
      <c r="L1687" s="23">
        <v>12625.0</v>
      </c>
      <c r="M1687" s="23">
        <v>0.0</v>
      </c>
      <c r="N1687" s="23">
        <v>1182.0</v>
      </c>
      <c r="O1687" s="23">
        <v>210.0</v>
      </c>
      <c r="P1687" s="23">
        <v>3.0</v>
      </c>
      <c r="Q1687" s="23">
        <v>0.0</v>
      </c>
      <c r="R1687" s="23">
        <v>3.0</v>
      </c>
      <c r="S1687" s="23">
        <v>12625.0</v>
      </c>
      <c r="T1687" s="23">
        <v>0.0</v>
      </c>
      <c r="U1687" s="23">
        <v>1621.0</v>
      </c>
      <c r="V1687" s="23">
        <v>21.0</v>
      </c>
      <c r="W1687" s="5"/>
      <c r="X1687" s="27">
        <f t="shared" si="3"/>
        <v>967</v>
      </c>
      <c r="Y1687" s="28">
        <f t="shared" si="4"/>
        <v>0.1017013889</v>
      </c>
      <c r="Z1687" s="27" t="str">
        <f t="shared" si="5"/>
        <v/>
      </c>
    </row>
    <row r="1688">
      <c r="A1688" s="23">
        <v>1685.0</v>
      </c>
      <c r="B1688" s="10" t="s">
        <v>2359</v>
      </c>
      <c r="C1688" s="18">
        <v>42823.586435185185</v>
      </c>
      <c r="D1688" s="18">
        <v>43661.64204861111</v>
      </c>
      <c r="E1688" s="10" t="s">
        <v>39</v>
      </c>
      <c r="F1688" s="23">
        <v>188.0</v>
      </c>
      <c r="G1688" s="23">
        <v>1200.0</v>
      </c>
      <c r="H1688" s="23">
        <v>34.0</v>
      </c>
      <c r="I1688" s="23">
        <v>5134.0</v>
      </c>
      <c r="J1688" s="23">
        <v>364.0</v>
      </c>
      <c r="K1688" s="23">
        <v>5437.0</v>
      </c>
      <c r="L1688" s="23">
        <v>19756.0</v>
      </c>
      <c r="M1688" s="23">
        <v>0.51</v>
      </c>
      <c r="N1688" s="23">
        <v>903.0</v>
      </c>
      <c r="O1688" s="23">
        <v>60.0</v>
      </c>
      <c r="P1688" s="23">
        <v>176.0</v>
      </c>
      <c r="Q1688" s="23">
        <v>16.0</v>
      </c>
      <c r="R1688" s="23">
        <v>202.0</v>
      </c>
      <c r="S1688" s="23">
        <v>19756.0</v>
      </c>
      <c r="T1688" s="23">
        <v>0.51</v>
      </c>
      <c r="U1688" s="23">
        <v>1507.0</v>
      </c>
      <c r="V1688" s="23">
        <v>22.0</v>
      </c>
      <c r="W1688" s="5"/>
      <c r="X1688" s="27">
        <f t="shared" si="3"/>
        <v>10935</v>
      </c>
      <c r="Y1688" s="28">
        <f t="shared" si="4"/>
        <v>0.1563078704</v>
      </c>
      <c r="Z1688" s="27" t="str">
        <f t="shared" si="5"/>
        <v/>
      </c>
    </row>
    <row r="1689">
      <c r="A1689" s="23">
        <v>1686.0</v>
      </c>
      <c r="B1689" s="10" t="s">
        <v>2360</v>
      </c>
      <c r="C1689" s="18">
        <v>40259.66664351852</v>
      </c>
      <c r="D1689" s="18">
        <v>43661.6584375</v>
      </c>
      <c r="E1689" s="10" t="s">
        <v>39</v>
      </c>
      <c r="F1689" s="23">
        <v>4.0</v>
      </c>
      <c r="G1689" s="23">
        <v>1200.0</v>
      </c>
      <c r="H1689" s="23">
        <v>58.0</v>
      </c>
      <c r="I1689" s="23">
        <v>331.0</v>
      </c>
      <c r="J1689" s="23">
        <v>14.0</v>
      </c>
      <c r="K1689" s="23">
        <v>313.0</v>
      </c>
      <c r="L1689" s="23">
        <v>10426.0</v>
      </c>
      <c r="M1689" s="23">
        <v>0.0</v>
      </c>
      <c r="N1689" s="23">
        <v>1126.0</v>
      </c>
      <c r="O1689" s="23">
        <v>177.0</v>
      </c>
      <c r="P1689" s="23">
        <v>2.0</v>
      </c>
      <c r="Q1689" s="23">
        <v>0.0</v>
      </c>
      <c r="R1689" s="23">
        <v>3.0</v>
      </c>
      <c r="S1689" s="23">
        <v>10426.0</v>
      </c>
      <c r="T1689" s="23">
        <v>0.0</v>
      </c>
      <c r="U1689" s="23">
        <v>1273.0</v>
      </c>
      <c r="V1689" s="10" t="s">
        <v>36</v>
      </c>
      <c r="W1689" s="5"/>
      <c r="X1689" s="27">
        <f t="shared" si="3"/>
        <v>658</v>
      </c>
      <c r="Y1689" s="28">
        <f t="shared" si="4"/>
        <v>0.1399189815</v>
      </c>
      <c r="Z1689" s="27" t="str">
        <f t="shared" si="5"/>
        <v/>
      </c>
    </row>
    <row r="1690">
      <c r="A1690" s="23">
        <v>1687.0</v>
      </c>
      <c r="B1690" s="10" t="s">
        <v>2361</v>
      </c>
      <c r="C1690" s="18">
        <v>43580.224386574075</v>
      </c>
      <c r="D1690" s="18">
        <v>43625.67153935185</v>
      </c>
      <c r="E1690" s="10" t="s">
        <v>39</v>
      </c>
      <c r="F1690" s="23">
        <v>0.0</v>
      </c>
      <c r="G1690" s="23">
        <v>1200.0</v>
      </c>
      <c r="H1690" s="23">
        <v>350.0</v>
      </c>
      <c r="I1690" s="23">
        <v>0.0</v>
      </c>
      <c r="J1690" s="23">
        <v>0.0</v>
      </c>
      <c r="K1690" s="23">
        <v>2.0</v>
      </c>
      <c r="L1690" s="23">
        <v>0.0</v>
      </c>
      <c r="M1690" s="23">
        <v>100.0</v>
      </c>
      <c r="N1690" s="10" t="s">
        <v>36</v>
      </c>
      <c r="O1690" s="10" t="s">
        <v>36</v>
      </c>
      <c r="P1690" s="23">
        <v>0.0</v>
      </c>
      <c r="Q1690" s="23">
        <v>0.0</v>
      </c>
      <c r="R1690" s="23">
        <v>0.0</v>
      </c>
      <c r="S1690" s="10" t="s">
        <v>36</v>
      </c>
      <c r="T1690" s="10" t="s">
        <v>36</v>
      </c>
      <c r="U1690" s="23">
        <v>813.0</v>
      </c>
      <c r="V1690" s="10" t="s">
        <v>36</v>
      </c>
      <c r="W1690" s="5"/>
      <c r="X1690" s="27">
        <f t="shared" si="3"/>
        <v>2</v>
      </c>
      <c r="Y1690" s="28">
        <f t="shared" si="4"/>
        <v>36.12681713</v>
      </c>
      <c r="Z1690" s="27" t="str">
        <f t="shared" si="5"/>
        <v/>
      </c>
    </row>
    <row r="1691">
      <c r="A1691" s="23">
        <v>1688.0</v>
      </c>
      <c r="B1691" s="10" t="s">
        <v>2362</v>
      </c>
      <c r="C1691" s="18">
        <v>42794.744479166664</v>
      </c>
      <c r="D1691" s="18">
        <v>43659.32513888889</v>
      </c>
      <c r="E1691" s="10" t="s">
        <v>39</v>
      </c>
      <c r="F1691" s="23">
        <v>0.0</v>
      </c>
      <c r="G1691" s="23">
        <v>1200.0</v>
      </c>
      <c r="H1691" s="23">
        <v>350.0</v>
      </c>
      <c r="I1691" s="23">
        <v>0.0</v>
      </c>
      <c r="J1691" s="23">
        <v>0.0</v>
      </c>
      <c r="K1691" s="23">
        <v>3.0</v>
      </c>
      <c r="L1691" s="23">
        <v>158.0</v>
      </c>
      <c r="M1691" s="23">
        <v>0.0</v>
      </c>
      <c r="N1691" s="10" t="s">
        <v>36</v>
      </c>
      <c r="O1691" s="10" t="s">
        <v>36</v>
      </c>
      <c r="P1691" s="23">
        <v>0.0</v>
      </c>
      <c r="Q1691" s="23">
        <v>0.0</v>
      </c>
      <c r="R1691" s="23">
        <v>0.0</v>
      </c>
      <c r="S1691" s="10" t="s">
        <v>36</v>
      </c>
      <c r="T1691" s="10" t="s">
        <v>36</v>
      </c>
      <c r="U1691" s="23">
        <v>994.0</v>
      </c>
      <c r="V1691" s="10" t="s">
        <v>36</v>
      </c>
      <c r="W1691" s="5"/>
      <c r="X1691" s="27">
        <f t="shared" si="3"/>
        <v>3</v>
      </c>
      <c r="Y1691" s="28">
        <f t="shared" si="4"/>
        <v>2.473217593</v>
      </c>
      <c r="Z1691" s="27" t="str">
        <f t="shared" si="5"/>
        <v/>
      </c>
    </row>
    <row r="1692">
      <c r="A1692" s="23">
        <v>1689.0</v>
      </c>
      <c r="B1692" s="10" t="s">
        <v>2363</v>
      </c>
      <c r="C1692" s="18">
        <v>43179.634363425925</v>
      </c>
      <c r="D1692" s="18">
        <v>43357.22521990741</v>
      </c>
      <c r="E1692" s="10" t="s">
        <v>39</v>
      </c>
      <c r="F1692" s="23">
        <v>0.0</v>
      </c>
      <c r="G1692" s="23">
        <v>1199.0</v>
      </c>
      <c r="H1692" s="23">
        <v>113.0</v>
      </c>
      <c r="I1692" s="23">
        <v>7.0</v>
      </c>
      <c r="J1692" s="23">
        <v>0.0</v>
      </c>
      <c r="K1692" s="23">
        <v>9.0</v>
      </c>
      <c r="L1692" s="23">
        <v>4916.0</v>
      </c>
      <c r="M1692" s="23">
        <v>0.0</v>
      </c>
      <c r="N1692" s="10" t="s">
        <v>36</v>
      </c>
      <c r="O1692" s="10" t="s">
        <v>36</v>
      </c>
      <c r="P1692" s="23">
        <v>0.0</v>
      </c>
      <c r="Q1692" s="23">
        <v>0.0</v>
      </c>
      <c r="R1692" s="23">
        <v>0.0</v>
      </c>
      <c r="S1692" s="10" t="s">
        <v>36</v>
      </c>
      <c r="T1692" s="10" t="s">
        <v>36</v>
      </c>
      <c r="U1692" s="23">
        <v>1305.0</v>
      </c>
      <c r="V1692" s="10" t="s">
        <v>36</v>
      </c>
      <c r="W1692" s="5"/>
      <c r="X1692" s="27">
        <f t="shared" si="3"/>
        <v>16</v>
      </c>
      <c r="Y1692" s="28">
        <f t="shared" si="4"/>
        <v>304.5731366</v>
      </c>
      <c r="Z1692" s="27" t="str">
        <f t="shared" si="5"/>
        <v/>
      </c>
    </row>
    <row r="1693">
      <c r="A1693" s="23">
        <v>1690.0</v>
      </c>
      <c r="B1693" s="10" t="s">
        <v>2364</v>
      </c>
      <c r="C1693" s="18">
        <v>42965.28020833333</v>
      </c>
      <c r="D1693" s="18">
        <v>43456.606412037036</v>
      </c>
      <c r="E1693" s="10" t="s">
        <v>39</v>
      </c>
      <c r="F1693" s="23">
        <v>0.0</v>
      </c>
      <c r="G1693" s="23">
        <v>1199.0</v>
      </c>
      <c r="H1693" s="23">
        <v>71.0</v>
      </c>
      <c r="I1693" s="23">
        <v>331.0</v>
      </c>
      <c r="J1693" s="23">
        <v>7.0</v>
      </c>
      <c r="K1693" s="23">
        <v>252.0</v>
      </c>
      <c r="L1693" s="23">
        <v>32983.0</v>
      </c>
      <c r="M1693" s="23">
        <v>0.0</v>
      </c>
      <c r="N1693" s="23">
        <v>603.0</v>
      </c>
      <c r="O1693" s="23">
        <v>135.0</v>
      </c>
      <c r="P1693" s="23">
        <v>3.0</v>
      </c>
      <c r="Q1693" s="23">
        <v>0.0</v>
      </c>
      <c r="R1693" s="23">
        <v>9.0</v>
      </c>
      <c r="S1693" s="23">
        <v>32983.0</v>
      </c>
      <c r="T1693" s="23">
        <v>0.0</v>
      </c>
      <c r="U1693" s="23">
        <v>1197.0</v>
      </c>
      <c r="V1693" s="10" t="s">
        <v>36</v>
      </c>
      <c r="W1693" s="5"/>
      <c r="X1693" s="27">
        <f t="shared" si="3"/>
        <v>590</v>
      </c>
      <c r="Y1693" s="28">
        <f t="shared" si="4"/>
        <v>205.1919444</v>
      </c>
      <c r="Z1693" s="27" t="str">
        <f t="shared" si="5"/>
        <v/>
      </c>
    </row>
    <row r="1694">
      <c r="A1694" s="23">
        <v>1691.0</v>
      </c>
      <c r="B1694" s="10" t="s">
        <v>2365</v>
      </c>
      <c r="C1694" s="18">
        <v>43574.27983796296</v>
      </c>
      <c r="D1694" s="18">
        <v>43656.29491898148</v>
      </c>
      <c r="E1694" s="10" t="s">
        <v>39</v>
      </c>
      <c r="F1694" s="23">
        <v>0.0</v>
      </c>
      <c r="G1694" s="23">
        <v>1198.0</v>
      </c>
      <c r="H1694" s="23">
        <v>60.0</v>
      </c>
      <c r="I1694" s="23">
        <v>31.0</v>
      </c>
      <c r="J1694" s="23">
        <v>1.0</v>
      </c>
      <c r="K1694" s="23">
        <v>35.0</v>
      </c>
      <c r="L1694" s="23">
        <v>6092.0</v>
      </c>
      <c r="M1694" s="23">
        <v>6.98</v>
      </c>
      <c r="N1694" s="23">
        <v>1080.0</v>
      </c>
      <c r="O1694" s="23">
        <v>107.0</v>
      </c>
      <c r="P1694" s="23">
        <v>11.0</v>
      </c>
      <c r="Q1694" s="23">
        <v>0.0</v>
      </c>
      <c r="R1694" s="23">
        <v>8.0</v>
      </c>
      <c r="S1694" s="23">
        <v>6092.0</v>
      </c>
      <c r="T1694" s="23">
        <v>6.98</v>
      </c>
      <c r="U1694" s="23">
        <v>1497.0</v>
      </c>
      <c r="V1694" s="23">
        <v>19.0</v>
      </c>
      <c r="W1694" s="5"/>
      <c r="X1694" s="27">
        <f t="shared" si="3"/>
        <v>67</v>
      </c>
      <c r="Y1694" s="28">
        <f t="shared" si="4"/>
        <v>5.5034375</v>
      </c>
      <c r="Z1694" s="27" t="str">
        <f t="shared" si="5"/>
        <v/>
      </c>
    </row>
    <row r="1695">
      <c r="A1695" s="23">
        <v>1692.0</v>
      </c>
      <c r="B1695" s="10" t="s">
        <v>2366</v>
      </c>
      <c r="C1695" s="18">
        <v>43090.67212962963</v>
      </c>
      <c r="D1695" s="18">
        <v>43618.2675</v>
      </c>
      <c r="E1695" s="10" t="s">
        <v>39</v>
      </c>
      <c r="F1695" s="23">
        <v>0.0</v>
      </c>
      <c r="G1695" s="23">
        <v>1197.0</v>
      </c>
      <c r="H1695" s="23">
        <v>88.0</v>
      </c>
      <c r="I1695" s="23">
        <v>48.0</v>
      </c>
      <c r="J1695" s="23">
        <v>1.0</v>
      </c>
      <c r="K1695" s="23">
        <v>44.0</v>
      </c>
      <c r="L1695" s="23">
        <v>5997.0</v>
      </c>
      <c r="M1695" s="23">
        <v>0.0</v>
      </c>
      <c r="N1695" s="10" t="s">
        <v>36</v>
      </c>
      <c r="O1695" s="10" t="s">
        <v>36</v>
      </c>
      <c r="P1695" s="23">
        <v>0.0</v>
      </c>
      <c r="Q1695" s="23">
        <v>0.0</v>
      </c>
      <c r="R1695" s="23">
        <v>0.0</v>
      </c>
      <c r="S1695" s="10" t="s">
        <v>36</v>
      </c>
      <c r="T1695" s="10" t="s">
        <v>36</v>
      </c>
      <c r="U1695" s="23">
        <v>889.0</v>
      </c>
      <c r="V1695" s="10" t="s">
        <v>36</v>
      </c>
      <c r="W1695" s="5"/>
      <c r="X1695" s="27">
        <f t="shared" si="3"/>
        <v>93</v>
      </c>
      <c r="Y1695" s="28">
        <f t="shared" si="4"/>
        <v>43.53085648</v>
      </c>
      <c r="Z1695" s="27" t="str">
        <f t="shared" si="5"/>
        <v/>
      </c>
    </row>
    <row r="1696">
      <c r="A1696" s="23">
        <v>1693.0</v>
      </c>
      <c r="B1696" s="10" t="s">
        <v>2367</v>
      </c>
      <c r="C1696" s="18">
        <v>41424.80986111111</v>
      </c>
      <c r="D1696" s="18">
        <v>43661.767847222225</v>
      </c>
      <c r="E1696" s="10" t="s">
        <v>39</v>
      </c>
      <c r="F1696" s="23">
        <v>5.0</v>
      </c>
      <c r="G1696" s="23">
        <v>1196.0</v>
      </c>
      <c r="H1696" s="23">
        <v>122.0</v>
      </c>
      <c r="I1696" s="23">
        <v>108.0</v>
      </c>
      <c r="J1696" s="23">
        <v>7.0</v>
      </c>
      <c r="K1696" s="23">
        <v>92.0</v>
      </c>
      <c r="L1696" s="23">
        <v>59326.0</v>
      </c>
      <c r="M1696" s="23">
        <v>50.0</v>
      </c>
      <c r="N1696" s="23">
        <v>1405.0</v>
      </c>
      <c r="O1696" s="23">
        <v>165.0</v>
      </c>
      <c r="P1696" s="23">
        <v>5.0</v>
      </c>
      <c r="Q1696" s="23">
        <v>1.0</v>
      </c>
      <c r="R1696" s="23">
        <v>2.0</v>
      </c>
      <c r="S1696" s="23">
        <v>59326.0</v>
      </c>
      <c r="T1696" s="23">
        <v>50.0</v>
      </c>
      <c r="U1696" s="23">
        <v>1408.0</v>
      </c>
      <c r="V1696" s="10" t="s">
        <v>36</v>
      </c>
      <c r="W1696" s="5"/>
      <c r="X1696" s="27">
        <f t="shared" si="3"/>
        <v>207</v>
      </c>
      <c r="Y1696" s="28">
        <f t="shared" si="4"/>
        <v>0.03050925925</v>
      </c>
      <c r="Z1696" s="27" t="str">
        <f t="shared" si="5"/>
        <v/>
      </c>
    </row>
    <row r="1697">
      <c r="A1697" s="23">
        <v>1694.0</v>
      </c>
      <c r="B1697" s="10" t="s">
        <v>2368</v>
      </c>
      <c r="C1697" s="18">
        <v>43159.55440972222</v>
      </c>
      <c r="D1697" s="18">
        <v>43659.51746527778</v>
      </c>
      <c r="E1697" s="10" t="s">
        <v>39</v>
      </c>
      <c r="F1697" s="23">
        <v>0.0</v>
      </c>
      <c r="G1697" s="23">
        <v>1196.0</v>
      </c>
      <c r="H1697" s="23">
        <v>170.0</v>
      </c>
      <c r="I1697" s="23">
        <v>103.0</v>
      </c>
      <c r="J1697" s="23">
        <v>4.0</v>
      </c>
      <c r="K1697" s="23">
        <v>223.0</v>
      </c>
      <c r="L1697" s="23">
        <v>15519.0</v>
      </c>
      <c r="M1697" s="23">
        <v>0.0</v>
      </c>
      <c r="N1697" s="23">
        <v>1206.0</v>
      </c>
      <c r="O1697" s="23">
        <v>225.0</v>
      </c>
      <c r="P1697" s="23">
        <v>2.0</v>
      </c>
      <c r="Q1697" s="23">
        <v>0.0</v>
      </c>
      <c r="R1697" s="23">
        <v>1.0</v>
      </c>
      <c r="S1697" s="23">
        <v>15519.0</v>
      </c>
      <c r="T1697" s="23">
        <v>0.0</v>
      </c>
      <c r="U1697" s="23">
        <v>1031.0</v>
      </c>
      <c r="V1697" s="23">
        <v>10.0</v>
      </c>
      <c r="W1697" s="5"/>
      <c r="X1697" s="27">
        <f t="shared" si="3"/>
        <v>330</v>
      </c>
      <c r="Y1697" s="28">
        <f t="shared" si="4"/>
        <v>2.280891204</v>
      </c>
      <c r="Z1697" s="27" t="str">
        <f t="shared" si="5"/>
        <v/>
      </c>
    </row>
    <row r="1698">
      <c r="A1698" s="23">
        <v>1695.0</v>
      </c>
      <c r="B1698" s="10" t="s">
        <v>337</v>
      </c>
      <c r="C1698" s="18">
        <v>40938.249756944446</v>
      </c>
      <c r="D1698" s="18">
        <v>43661.43475694444</v>
      </c>
      <c r="E1698" s="10" t="s">
        <v>39</v>
      </c>
      <c r="F1698" s="23">
        <v>20.0</v>
      </c>
      <c r="G1698" s="23">
        <v>1195.0</v>
      </c>
      <c r="H1698" s="23">
        <v>44.0</v>
      </c>
      <c r="I1698" s="23">
        <v>417.0</v>
      </c>
      <c r="J1698" s="23">
        <v>39.0</v>
      </c>
      <c r="K1698" s="23">
        <v>376.0</v>
      </c>
      <c r="L1698" s="23">
        <v>14385.0</v>
      </c>
      <c r="M1698" s="23">
        <v>21.15</v>
      </c>
      <c r="N1698" s="23">
        <v>893.0</v>
      </c>
      <c r="O1698" s="23">
        <v>220.0</v>
      </c>
      <c r="P1698" s="23">
        <v>0.0</v>
      </c>
      <c r="Q1698" s="23">
        <v>0.0</v>
      </c>
      <c r="R1698" s="23">
        <v>9.0</v>
      </c>
      <c r="S1698" s="23">
        <v>14385.0</v>
      </c>
      <c r="T1698" s="23">
        <v>21.15</v>
      </c>
      <c r="U1698" s="23">
        <v>1263.0</v>
      </c>
      <c r="V1698" s="10" t="s">
        <v>36</v>
      </c>
      <c r="W1698" s="5"/>
      <c r="X1698" s="27">
        <f t="shared" si="3"/>
        <v>832</v>
      </c>
      <c r="Y1698" s="28">
        <f t="shared" si="4"/>
        <v>0.363599537</v>
      </c>
      <c r="Z1698" s="27" t="str">
        <f t="shared" si="5"/>
        <v>SI</v>
      </c>
    </row>
    <row r="1699">
      <c r="A1699" s="23">
        <v>1696.0</v>
      </c>
      <c r="B1699" s="10" t="s">
        <v>2369</v>
      </c>
      <c r="C1699" s="18">
        <v>42994.27693287037</v>
      </c>
      <c r="D1699" s="18">
        <v>43661.75561342593</v>
      </c>
      <c r="E1699" s="10" t="s">
        <v>39</v>
      </c>
      <c r="F1699" s="23">
        <v>7.0</v>
      </c>
      <c r="G1699" s="23">
        <v>1194.0</v>
      </c>
      <c r="H1699" s="23">
        <v>53.0</v>
      </c>
      <c r="I1699" s="23">
        <v>568.0</v>
      </c>
      <c r="J1699" s="23">
        <v>27.0</v>
      </c>
      <c r="K1699" s="23">
        <v>610.0</v>
      </c>
      <c r="L1699" s="23">
        <v>7469.0</v>
      </c>
      <c r="M1699" s="23">
        <v>2.82</v>
      </c>
      <c r="N1699" s="23">
        <v>1173.0</v>
      </c>
      <c r="O1699" s="23">
        <v>121.0</v>
      </c>
      <c r="P1699" s="23">
        <v>6.0</v>
      </c>
      <c r="Q1699" s="23">
        <v>0.0</v>
      </c>
      <c r="R1699" s="23">
        <v>6.0</v>
      </c>
      <c r="S1699" s="23">
        <v>7469.0</v>
      </c>
      <c r="T1699" s="23">
        <v>2.82</v>
      </c>
      <c r="U1699" s="23">
        <v>819.0</v>
      </c>
      <c r="V1699" s="10" t="s">
        <v>36</v>
      </c>
      <c r="W1699" s="5"/>
      <c r="X1699" s="27">
        <f t="shared" si="3"/>
        <v>1205</v>
      </c>
      <c r="Y1699" s="28">
        <f t="shared" si="4"/>
        <v>0.04274305555</v>
      </c>
      <c r="Z1699" s="27" t="str">
        <f t="shared" si="5"/>
        <v/>
      </c>
    </row>
    <row r="1700">
      <c r="A1700" s="23">
        <v>1697.0</v>
      </c>
      <c r="B1700" s="10" t="s">
        <v>2370</v>
      </c>
      <c r="C1700" s="18">
        <v>42613.441342592596</v>
      </c>
      <c r="D1700" s="18">
        <v>43659.91892361111</v>
      </c>
      <c r="E1700" s="10" t="s">
        <v>39</v>
      </c>
      <c r="F1700" s="23">
        <v>21.0</v>
      </c>
      <c r="G1700" s="23">
        <v>1193.0</v>
      </c>
      <c r="H1700" s="23">
        <v>65.0</v>
      </c>
      <c r="I1700" s="23">
        <v>336.0</v>
      </c>
      <c r="J1700" s="23">
        <v>26.0</v>
      </c>
      <c r="K1700" s="23">
        <v>716.0</v>
      </c>
      <c r="L1700" s="23">
        <v>47417.0</v>
      </c>
      <c r="M1700" s="23">
        <v>29.41</v>
      </c>
      <c r="N1700" s="23">
        <v>1201.0</v>
      </c>
      <c r="O1700" s="23">
        <v>196.0</v>
      </c>
      <c r="P1700" s="23">
        <v>2.0</v>
      </c>
      <c r="Q1700" s="23">
        <v>0.0</v>
      </c>
      <c r="R1700" s="23">
        <v>2.0</v>
      </c>
      <c r="S1700" s="23">
        <v>47417.0</v>
      </c>
      <c r="T1700" s="23">
        <v>29.41</v>
      </c>
      <c r="U1700" s="23">
        <v>1191.0</v>
      </c>
      <c r="V1700" s="23">
        <v>12.0</v>
      </c>
      <c r="W1700" s="5"/>
      <c r="X1700" s="27">
        <f t="shared" si="3"/>
        <v>1078</v>
      </c>
      <c r="Y1700" s="28">
        <f t="shared" si="4"/>
        <v>1.87943287</v>
      </c>
      <c r="Z1700" s="27" t="str">
        <f t="shared" si="5"/>
        <v/>
      </c>
    </row>
    <row r="1701">
      <c r="A1701" s="23">
        <v>1698.0</v>
      </c>
      <c r="B1701" s="10" t="s">
        <v>2371</v>
      </c>
      <c r="C1701" s="18">
        <v>42950.82098379629</v>
      </c>
      <c r="D1701" s="18">
        <v>43398.66454861111</v>
      </c>
      <c r="E1701" s="10" t="s">
        <v>35</v>
      </c>
      <c r="F1701" s="23">
        <v>0.0</v>
      </c>
      <c r="G1701" s="23">
        <v>1192.0</v>
      </c>
      <c r="H1701" s="23">
        <v>58.0</v>
      </c>
      <c r="I1701" s="23">
        <v>99.0</v>
      </c>
      <c r="J1701" s="23">
        <v>8.0</v>
      </c>
      <c r="K1701" s="23">
        <v>108.0</v>
      </c>
      <c r="L1701" s="23">
        <v>73249.0</v>
      </c>
      <c r="M1701" s="23">
        <v>0.0</v>
      </c>
      <c r="N1701" s="23">
        <v>1059.0</v>
      </c>
      <c r="O1701" s="23">
        <v>78.0</v>
      </c>
      <c r="P1701" s="23">
        <v>21.0</v>
      </c>
      <c r="Q1701" s="23">
        <v>2.0</v>
      </c>
      <c r="R1701" s="23">
        <v>25.0</v>
      </c>
      <c r="S1701" s="23">
        <v>73249.0</v>
      </c>
      <c r="T1701" s="23">
        <v>0.0</v>
      </c>
      <c r="U1701" s="23">
        <v>973.0</v>
      </c>
      <c r="V1701" s="10" t="s">
        <v>36</v>
      </c>
      <c r="W1701" s="5"/>
      <c r="X1701" s="27">
        <f t="shared" si="3"/>
        <v>215</v>
      </c>
      <c r="Y1701" s="28">
        <f t="shared" si="4"/>
        <v>263.1338079</v>
      </c>
      <c r="Z1701" s="27" t="str">
        <f t="shared" si="5"/>
        <v/>
      </c>
    </row>
    <row r="1702">
      <c r="A1702" s="23">
        <v>1699.0</v>
      </c>
      <c r="B1702" s="10" t="s">
        <v>2372</v>
      </c>
      <c r="C1702" s="18">
        <v>41261.77752314815</v>
      </c>
      <c r="D1702" s="18">
        <v>43651.60827546296</v>
      </c>
      <c r="E1702" s="10" t="s">
        <v>39</v>
      </c>
      <c r="F1702" s="23">
        <v>0.0</v>
      </c>
      <c r="G1702" s="23">
        <v>1189.0</v>
      </c>
      <c r="H1702" s="23">
        <v>208.0</v>
      </c>
      <c r="I1702" s="23">
        <v>1.0</v>
      </c>
      <c r="J1702" s="23">
        <v>0.0</v>
      </c>
      <c r="K1702" s="23">
        <v>1.0</v>
      </c>
      <c r="L1702" s="23">
        <v>66926.0</v>
      </c>
      <c r="M1702" s="23">
        <v>0.0</v>
      </c>
      <c r="N1702" s="10" t="s">
        <v>36</v>
      </c>
      <c r="O1702" s="10" t="s">
        <v>36</v>
      </c>
      <c r="P1702" s="23">
        <v>0.0</v>
      </c>
      <c r="Q1702" s="23">
        <v>0.0</v>
      </c>
      <c r="R1702" s="23">
        <v>0.0</v>
      </c>
      <c r="S1702" s="10" t="s">
        <v>36</v>
      </c>
      <c r="T1702" s="10" t="s">
        <v>36</v>
      </c>
      <c r="U1702" s="23">
        <v>1501.0</v>
      </c>
      <c r="V1702" s="23">
        <v>0.0</v>
      </c>
      <c r="W1702" s="5"/>
      <c r="X1702" s="27">
        <f t="shared" si="3"/>
        <v>2</v>
      </c>
      <c r="Y1702" s="28">
        <f t="shared" si="4"/>
        <v>10.19008102</v>
      </c>
      <c r="Z1702" s="27" t="str">
        <f t="shared" si="5"/>
        <v/>
      </c>
    </row>
    <row r="1703">
      <c r="A1703" s="23">
        <v>1700.0</v>
      </c>
      <c r="B1703" s="10" t="s">
        <v>2373</v>
      </c>
      <c r="C1703" s="18">
        <v>42789.39189814815</v>
      </c>
      <c r="D1703" s="18">
        <v>43661.51206018519</v>
      </c>
      <c r="E1703" s="10" t="s">
        <v>39</v>
      </c>
      <c r="F1703" s="23">
        <v>1.0</v>
      </c>
      <c r="G1703" s="23">
        <v>1188.0</v>
      </c>
      <c r="H1703" s="23">
        <v>97.0</v>
      </c>
      <c r="I1703" s="23">
        <v>115.0</v>
      </c>
      <c r="J1703" s="23">
        <v>3.0</v>
      </c>
      <c r="K1703" s="23">
        <v>117.0</v>
      </c>
      <c r="L1703" s="23">
        <v>12272.0</v>
      </c>
      <c r="M1703" s="23">
        <v>0.0</v>
      </c>
      <c r="N1703" s="23">
        <v>1332.0</v>
      </c>
      <c r="O1703" s="23">
        <v>214.0</v>
      </c>
      <c r="P1703" s="23">
        <v>2.0</v>
      </c>
      <c r="Q1703" s="23">
        <v>0.0</v>
      </c>
      <c r="R1703" s="23">
        <v>0.0</v>
      </c>
      <c r="S1703" s="23">
        <v>12272.0</v>
      </c>
      <c r="T1703" s="23">
        <v>0.0</v>
      </c>
      <c r="U1703" s="23">
        <v>1072.0</v>
      </c>
      <c r="V1703" s="23">
        <v>14.0</v>
      </c>
      <c r="W1703" s="5"/>
      <c r="X1703" s="27">
        <f t="shared" si="3"/>
        <v>235</v>
      </c>
      <c r="Y1703" s="28">
        <f t="shared" si="4"/>
        <v>0.2862962963</v>
      </c>
      <c r="Z1703" s="27" t="str">
        <f t="shared" si="5"/>
        <v/>
      </c>
    </row>
    <row r="1704">
      <c r="A1704" s="23">
        <v>1701.0</v>
      </c>
      <c r="B1704" s="10" t="s">
        <v>2374</v>
      </c>
      <c r="C1704" s="18">
        <v>43376.1465625</v>
      </c>
      <c r="D1704" s="18">
        <v>43657.57203703704</v>
      </c>
      <c r="E1704" s="10" t="s">
        <v>39</v>
      </c>
      <c r="F1704" s="23">
        <v>0.0</v>
      </c>
      <c r="G1704" s="23">
        <v>1188.0</v>
      </c>
      <c r="H1704" s="23">
        <v>110.0</v>
      </c>
      <c r="I1704" s="23">
        <v>8.0</v>
      </c>
      <c r="J1704" s="23">
        <v>2.0</v>
      </c>
      <c r="K1704" s="23">
        <v>12.0</v>
      </c>
      <c r="L1704" s="23">
        <v>39175.0</v>
      </c>
      <c r="M1704" s="23">
        <v>0.0</v>
      </c>
      <c r="N1704" s="23">
        <v>1099.0</v>
      </c>
      <c r="O1704" s="23">
        <v>122.0</v>
      </c>
      <c r="P1704" s="23">
        <v>6.0</v>
      </c>
      <c r="Q1704" s="23">
        <v>0.0</v>
      </c>
      <c r="R1704" s="23">
        <v>14.0</v>
      </c>
      <c r="S1704" s="23">
        <v>39175.0</v>
      </c>
      <c r="T1704" s="23">
        <v>0.0</v>
      </c>
      <c r="U1704" s="23">
        <v>1374.0</v>
      </c>
      <c r="V1704" s="10" t="s">
        <v>36</v>
      </c>
      <c r="W1704" s="5"/>
      <c r="X1704" s="27">
        <f t="shared" si="3"/>
        <v>22</v>
      </c>
      <c r="Y1704" s="28">
        <f t="shared" si="4"/>
        <v>4.226319444</v>
      </c>
      <c r="Z1704" s="27" t="str">
        <f t="shared" si="5"/>
        <v/>
      </c>
    </row>
    <row r="1705">
      <c r="A1705" s="23">
        <v>1702.0</v>
      </c>
      <c r="B1705" s="10" t="s">
        <v>2375</v>
      </c>
      <c r="C1705" s="18">
        <v>43242.554710648146</v>
      </c>
      <c r="D1705" s="18">
        <v>43661.76719907407</v>
      </c>
      <c r="E1705" s="10" t="s">
        <v>39</v>
      </c>
      <c r="F1705" s="23">
        <v>32.0</v>
      </c>
      <c r="G1705" s="23">
        <v>1188.0</v>
      </c>
      <c r="H1705" s="23">
        <v>42.0</v>
      </c>
      <c r="I1705" s="23">
        <v>302.0</v>
      </c>
      <c r="J1705" s="23">
        <v>3.0</v>
      </c>
      <c r="K1705" s="23">
        <v>226.0</v>
      </c>
      <c r="L1705" s="23">
        <v>16245.0</v>
      </c>
      <c r="M1705" s="23">
        <v>2.0</v>
      </c>
      <c r="N1705" s="23">
        <v>660.0</v>
      </c>
      <c r="O1705" s="23">
        <v>269.0</v>
      </c>
      <c r="P1705" s="23">
        <v>0.0</v>
      </c>
      <c r="Q1705" s="23">
        <v>0.0</v>
      </c>
      <c r="R1705" s="23">
        <v>2.0</v>
      </c>
      <c r="S1705" s="23">
        <v>16245.0</v>
      </c>
      <c r="T1705" s="23">
        <v>2.0</v>
      </c>
      <c r="U1705" s="23">
        <v>1614.0</v>
      </c>
      <c r="V1705" s="23">
        <v>17.0</v>
      </c>
      <c r="W1705" s="5"/>
      <c r="X1705" s="27">
        <f t="shared" si="3"/>
        <v>531</v>
      </c>
      <c r="Y1705" s="28">
        <f t="shared" si="4"/>
        <v>0.03115740741</v>
      </c>
      <c r="Z1705" s="27" t="str">
        <f t="shared" si="5"/>
        <v/>
      </c>
    </row>
    <row r="1706">
      <c r="A1706" s="23">
        <v>1703.0</v>
      </c>
      <c r="B1706" s="10" t="s">
        <v>2376</v>
      </c>
      <c r="C1706" s="18">
        <v>42522.557442129626</v>
      </c>
      <c r="D1706" s="18">
        <v>43661.672060185185</v>
      </c>
      <c r="E1706" s="10" t="s">
        <v>39</v>
      </c>
      <c r="F1706" s="23">
        <v>13.0</v>
      </c>
      <c r="G1706" s="23">
        <v>1186.0</v>
      </c>
      <c r="H1706" s="23">
        <v>52.0</v>
      </c>
      <c r="I1706" s="23">
        <v>655.0</v>
      </c>
      <c r="J1706" s="23">
        <v>36.0</v>
      </c>
      <c r="K1706" s="23">
        <v>692.0</v>
      </c>
      <c r="L1706" s="23">
        <v>14791.0</v>
      </c>
      <c r="M1706" s="23">
        <v>0.0</v>
      </c>
      <c r="N1706" s="23">
        <v>1157.0</v>
      </c>
      <c r="O1706" s="23">
        <v>166.0</v>
      </c>
      <c r="P1706" s="23">
        <v>12.0</v>
      </c>
      <c r="Q1706" s="23">
        <v>0.0</v>
      </c>
      <c r="R1706" s="23">
        <v>13.0</v>
      </c>
      <c r="S1706" s="23">
        <v>14791.0</v>
      </c>
      <c r="T1706" s="23">
        <v>0.0</v>
      </c>
      <c r="U1706" s="23">
        <v>1382.0</v>
      </c>
      <c r="V1706" s="23">
        <v>13.0</v>
      </c>
      <c r="W1706" s="5"/>
      <c r="X1706" s="27">
        <f t="shared" si="3"/>
        <v>1383</v>
      </c>
      <c r="Y1706" s="28">
        <f t="shared" si="4"/>
        <v>0.1262962963</v>
      </c>
      <c r="Z1706" s="27" t="str">
        <f t="shared" si="5"/>
        <v/>
      </c>
    </row>
    <row r="1707">
      <c r="A1707" s="23">
        <v>1704.0</v>
      </c>
      <c r="B1707" s="10" t="s">
        <v>2377</v>
      </c>
      <c r="C1707" s="18">
        <v>42732.50334490741</v>
      </c>
      <c r="D1707" s="18">
        <v>43612.52445601852</v>
      </c>
      <c r="E1707" s="10" t="s">
        <v>39</v>
      </c>
      <c r="F1707" s="23">
        <v>0.0</v>
      </c>
      <c r="G1707" s="23">
        <v>1186.0</v>
      </c>
      <c r="H1707" s="23">
        <v>150.0</v>
      </c>
      <c r="I1707" s="23">
        <v>5.0</v>
      </c>
      <c r="J1707" s="23">
        <v>1.0</v>
      </c>
      <c r="K1707" s="23">
        <v>9.0</v>
      </c>
      <c r="L1707" s="23">
        <v>14753.0</v>
      </c>
      <c r="M1707" s="23">
        <v>0.0</v>
      </c>
      <c r="N1707" s="23">
        <v>997.0</v>
      </c>
      <c r="O1707" s="23">
        <v>258.0</v>
      </c>
      <c r="P1707" s="23">
        <v>0.0</v>
      </c>
      <c r="Q1707" s="23">
        <v>0.0</v>
      </c>
      <c r="R1707" s="23">
        <v>2.0</v>
      </c>
      <c r="S1707" s="23">
        <v>14753.0</v>
      </c>
      <c r="T1707" s="23">
        <v>0.0</v>
      </c>
      <c r="U1707" s="23">
        <v>1325.0</v>
      </c>
      <c r="V1707" s="10" t="s">
        <v>36</v>
      </c>
      <c r="W1707" s="5"/>
      <c r="X1707" s="27">
        <f t="shared" si="3"/>
        <v>15</v>
      </c>
      <c r="Y1707" s="28">
        <f t="shared" si="4"/>
        <v>49.27390046</v>
      </c>
      <c r="Z1707" s="27" t="str">
        <f t="shared" si="5"/>
        <v/>
      </c>
    </row>
    <row r="1708">
      <c r="A1708" s="23">
        <v>1705.0</v>
      </c>
      <c r="B1708" s="10" t="s">
        <v>2378</v>
      </c>
      <c r="C1708" s="18">
        <v>43030.67865740741</v>
      </c>
      <c r="D1708" s="18">
        <v>43650.77082175926</v>
      </c>
      <c r="E1708" s="10" t="s">
        <v>39</v>
      </c>
      <c r="F1708" s="23">
        <v>0.0</v>
      </c>
      <c r="G1708" s="23">
        <v>1186.0</v>
      </c>
      <c r="H1708" s="23">
        <v>89.0</v>
      </c>
      <c r="I1708" s="23">
        <v>13.0</v>
      </c>
      <c r="J1708" s="23">
        <v>0.0</v>
      </c>
      <c r="K1708" s="23">
        <v>14.0</v>
      </c>
      <c r="L1708" s="23">
        <v>9306.0</v>
      </c>
      <c r="M1708" s="23">
        <v>0.0</v>
      </c>
      <c r="N1708" s="23">
        <v>1341.0</v>
      </c>
      <c r="O1708" s="23">
        <v>214.0</v>
      </c>
      <c r="P1708" s="23">
        <v>1.0</v>
      </c>
      <c r="Q1708" s="23">
        <v>0.0</v>
      </c>
      <c r="R1708" s="23">
        <v>3.0</v>
      </c>
      <c r="S1708" s="23">
        <v>9306.0</v>
      </c>
      <c r="T1708" s="23">
        <v>0.0</v>
      </c>
      <c r="U1708" s="23">
        <v>1490.0</v>
      </c>
      <c r="V1708" s="23">
        <v>19.0</v>
      </c>
      <c r="W1708" s="5"/>
      <c r="X1708" s="27">
        <f t="shared" si="3"/>
        <v>27</v>
      </c>
      <c r="Y1708" s="28">
        <f t="shared" si="4"/>
        <v>11.02753472</v>
      </c>
      <c r="Z1708" s="27" t="str">
        <f t="shared" si="5"/>
        <v/>
      </c>
    </row>
    <row r="1709">
      <c r="A1709" s="23">
        <v>1706.0</v>
      </c>
      <c r="B1709" s="10" t="s">
        <v>2379</v>
      </c>
      <c r="C1709" s="18">
        <v>41255.314050925925</v>
      </c>
      <c r="D1709" s="18">
        <v>43659.69253472222</v>
      </c>
      <c r="E1709" s="10" t="s">
        <v>39</v>
      </c>
      <c r="F1709" s="23">
        <v>0.0</v>
      </c>
      <c r="G1709" s="23">
        <v>1186.0</v>
      </c>
      <c r="H1709" s="23">
        <v>128.0</v>
      </c>
      <c r="I1709" s="23">
        <v>83.0</v>
      </c>
      <c r="J1709" s="23">
        <v>7.0</v>
      </c>
      <c r="K1709" s="23">
        <v>194.0</v>
      </c>
      <c r="L1709" s="23">
        <v>1794.0</v>
      </c>
      <c r="M1709" s="23">
        <v>0.0</v>
      </c>
      <c r="N1709" s="23">
        <v>944.0</v>
      </c>
      <c r="O1709" s="23">
        <v>229.0</v>
      </c>
      <c r="P1709" s="23">
        <v>0.0</v>
      </c>
      <c r="Q1709" s="23">
        <v>0.0</v>
      </c>
      <c r="R1709" s="23">
        <v>3.0</v>
      </c>
      <c r="S1709" s="23">
        <v>1794.0</v>
      </c>
      <c r="T1709" s="23">
        <v>0.0</v>
      </c>
      <c r="U1709" s="23">
        <v>1143.0</v>
      </c>
      <c r="V1709" s="10" t="s">
        <v>36</v>
      </c>
      <c r="W1709" s="5"/>
      <c r="X1709" s="27">
        <f t="shared" si="3"/>
        <v>284</v>
      </c>
      <c r="Y1709" s="28">
        <f t="shared" si="4"/>
        <v>2.105821759</v>
      </c>
      <c r="Z1709" s="27" t="str">
        <f t="shared" si="5"/>
        <v/>
      </c>
    </row>
    <row r="1710">
      <c r="A1710" s="23">
        <v>1707.0</v>
      </c>
      <c r="B1710" s="10" t="s">
        <v>2380</v>
      </c>
      <c r="C1710" s="18">
        <v>41999.877488425926</v>
      </c>
      <c r="D1710" s="18">
        <v>43629.66402777778</v>
      </c>
      <c r="E1710" s="10" t="s">
        <v>39</v>
      </c>
      <c r="F1710" s="23">
        <v>0.0</v>
      </c>
      <c r="G1710" s="23">
        <v>1186.0</v>
      </c>
      <c r="H1710" s="23">
        <v>121.0</v>
      </c>
      <c r="I1710" s="23">
        <v>19.0</v>
      </c>
      <c r="J1710" s="23">
        <v>0.0</v>
      </c>
      <c r="K1710" s="23">
        <v>20.0</v>
      </c>
      <c r="L1710" s="23">
        <v>32819.0</v>
      </c>
      <c r="M1710" s="23">
        <v>0.0</v>
      </c>
      <c r="N1710" s="23">
        <v>993.0</v>
      </c>
      <c r="O1710" s="23">
        <v>269.0</v>
      </c>
      <c r="P1710" s="23">
        <v>0.0</v>
      </c>
      <c r="Q1710" s="23">
        <v>0.0</v>
      </c>
      <c r="R1710" s="23">
        <v>1.0</v>
      </c>
      <c r="S1710" s="23">
        <v>32819.0</v>
      </c>
      <c r="T1710" s="23">
        <v>0.0</v>
      </c>
      <c r="U1710" s="23">
        <v>1005.0</v>
      </c>
      <c r="V1710" s="10" t="s">
        <v>36</v>
      </c>
      <c r="W1710" s="5"/>
      <c r="X1710" s="27">
        <f t="shared" si="3"/>
        <v>39</v>
      </c>
      <c r="Y1710" s="28">
        <f t="shared" si="4"/>
        <v>32.1343287</v>
      </c>
      <c r="Z1710" s="27" t="str">
        <f t="shared" si="5"/>
        <v/>
      </c>
    </row>
    <row r="1711">
      <c r="A1711" s="23">
        <v>1708.0</v>
      </c>
      <c r="B1711" s="10" t="s">
        <v>2381</v>
      </c>
      <c r="C1711" s="18">
        <v>41638.808275462965</v>
      </c>
      <c r="D1711" s="18">
        <v>43365.35356481482</v>
      </c>
      <c r="E1711" s="10" t="s">
        <v>39</v>
      </c>
      <c r="F1711" s="23">
        <v>0.0</v>
      </c>
      <c r="G1711" s="23">
        <v>1185.0</v>
      </c>
      <c r="H1711" s="23">
        <v>119.0</v>
      </c>
      <c r="I1711" s="23">
        <v>110.0</v>
      </c>
      <c r="J1711" s="23">
        <v>7.0</v>
      </c>
      <c r="K1711" s="23">
        <v>183.0</v>
      </c>
      <c r="L1711" s="23">
        <v>125246.0</v>
      </c>
      <c r="M1711" s="23">
        <v>0.0</v>
      </c>
      <c r="N1711" s="23">
        <v>996.0</v>
      </c>
      <c r="O1711" s="23">
        <v>259.0</v>
      </c>
      <c r="P1711" s="23">
        <v>0.0</v>
      </c>
      <c r="Q1711" s="23">
        <v>0.0</v>
      </c>
      <c r="R1711" s="23">
        <v>2.0</v>
      </c>
      <c r="S1711" s="23">
        <v>125246.0</v>
      </c>
      <c r="T1711" s="23">
        <v>0.0</v>
      </c>
      <c r="U1711" s="23">
        <v>1559.0</v>
      </c>
      <c r="V1711" s="10" t="s">
        <v>36</v>
      </c>
      <c r="W1711" s="5"/>
      <c r="X1711" s="27">
        <f t="shared" si="3"/>
        <v>300</v>
      </c>
      <c r="Y1711" s="28">
        <f t="shared" si="4"/>
        <v>296.4447917</v>
      </c>
      <c r="Z1711" s="27" t="str">
        <f t="shared" si="5"/>
        <v/>
      </c>
    </row>
    <row r="1712">
      <c r="A1712" s="23">
        <v>1709.0</v>
      </c>
      <c r="B1712" s="10" t="s">
        <v>2382</v>
      </c>
      <c r="C1712" s="18">
        <v>42926.72173611111</v>
      </c>
      <c r="D1712" s="18">
        <v>43661.664351851854</v>
      </c>
      <c r="E1712" s="10" t="s">
        <v>39</v>
      </c>
      <c r="F1712" s="23">
        <v>0.0</v>
      </c>
      <c r="G1712" s="23">
        <v>1182.0</v>
      </c>
      <c r="H1712" s="23">
        <v>186.0</v>
      </c>
      <c r="I1712" s="23">
        <v>58.0</v>
      </c>
      <c r="J1712" s="23">
        <v>0.0</v>
      </c>
      <c r="K1712" s="23">
        <v>57.0</v>
      </c>
      <c r="L1712" s="23">
        <v>22634.0</v>
      </c>
      <c r="M1712" s="23">
        <v>0.0</v>
      </c>
      <c r="N1712" s="23">
        <v>745.0</v>
      </c>
      <c r="O1712" s="23">
        <v>293.0</v>
      </c>
      <c r="P1712" s="23">
        <v>0.0</v>
      </c>
      <c r="Q1712" s="23">
        <v>0.0</v>
      </c>
      <c r="R1712" s="23">
        <v>2.0</v>
      </c>
      <c r="S1712" s="23">
        <v>22634.0</v>
      </c>
      <c r="T1712" s="23">
        <v>0.0</v>
      </c>
      <c r="U1712" s="23">
        <v>1294.0</v>
      </c>
      <c r="V1712" s="10" t="s">
        <v>36</v>
      </c>
      <c r="W1712" s="5"/>
      <c r="X1712" s="27">
        <f t="shared" si="3"/>
        <v>115</v>
      </c>
      <c r="Y1712" s="28">
        <f t="shared" si="4"/>
        <v>0.1340046296</v>
      </c>
      <c r="Z1712" s="27" t="str">
        <f t="shared" si="5"/>
        <v/>
      </c>
    </row>
    <row r="1713">
      <c r="A1713" s="23">
        <v>1710.0</v>
      </c>
      <c r="B1713" s="10" t="s">
        <v>2383</v>
      </c>
      <c r="C1713" s="18">
        <v>40802.73574074074</v>
      </c>
      <c r="D1713" s="18">
        <v>43648.39712962963</v>
      </c>
      <c r="E1713" s="10" t="s">
        <v>39</v>
      </c>
      <c r="F1713" s="23">
        <v>0.0</v>
      </c>
      <c r="G1713" s="23">
        <v>1181.0</v>
      </c>
      <c r="H1713" s="23">
        <v>187.0</v>
      </c>
      <c r="I1713" s="23">
        <v>2.0</v>
      </c>
      <c r="J1713" s="23">
        <v>0.0</v>
      </c>
      <c r="K1713" s="23">
        <v>2.0</v>
      </c>
      <c r="L1713" s="23">
        <v>3268.0</v>
      </c>
      <c r="M1713" s="23">
        <v>0.0</v>
      </c>
      <c r="N1713" s="10" t="s">
        <v>36</v>
      </c>
      <c r="O1713" s="10" t="s">
        <v>36</v>
      </c>
      <c r="P1713" s="23">
        <v>0.0</v>
      </c>
      <c r="Q1713" s="23">
        <v>0.0</v>
      </c>
      <c r="R1713" s="23">
        <v>0.0</v>
      </c>
      <c r="S1713" s="10" t="s">
        <v>36</v>
      </c>
      <c r="T1713" s="10" t="s">
        <v>36</v>
      </c>
      <c r="U1713" s="23">
        <v>1040.0</v>
      </c>
      <c r="V1713" s="10" t="s">
        <v>36</v>
      </c>
      <c r="W1713" s="5"/>
      <c r="X1713" s="27">
        <f t="shared" si="3"/>
        <v>4</v>
      </c>
      <c r="Y1713" s="28">
        <f t="shared" si="4"/>
        <v>13.40122685</v>
      </c>
      <c r="Z1713" s="27" t="str">
        <f t="shared" si="5"/>
        <v/>
      </c>
    </row>
    <row r="1714">
      <c r="A1714" s="23">
        <v>1711.0</v>
      </c>
      <c r="B1714" s="10" t="s">
        <v>2384</v>
      </c>
      <c r="C1714" s="18">
        <v>43586.36971064815</v>
      </c>
      <c r="D1714" s="18">
        <v>43605.5059837963</v>
      </c>
      <c r="E1714" s="10" t="s">
        <v>39</v>
      </c>
      <c r="F1714" s="23">
        <v>0.0</v>
      </c>
      <c r="G1714" s="23">
        <v>1180.0</v>
      </c>
      <c r="H1714" s="23">
        <v>172.0</v>
      </c>
      <c r="I1714" s="23">
        <v>3.0</v>
      </c>
      <c r="J1714" s="23">
        <v>0.0</v>
      </c>
      <c r="K1714" s="23">
        <v>1.0</v>
      </c>
      <c r="L1714" s="23">
        <v>9276.0</v>
      </c>
      <c r="M1714" s="23">
        <v>0.0</v>
      </c>
      <c r="N1714" s="23">
        <v>946.0</v>
      </c>
      <c r="O1714" s="23">
        <v>290.0</v>
      </c>
      <c r="P1714" s="23">
        <v>1.0</v>
      </c>
      <c r="Q1714" s="23">
        <v>0.0</v>
      </c>
      <c r="R1714" s="23">
        <v>0.0</v>
      </c>
      <c r="S1714" s="23">
        <v>9276.0</v>
      </c>
      <c r="T1714" s="23">
        <v>0.0</v>
      </c>
      <c r="U1714" s="23">
        <v>1206.0</v>
      </c>
      <c r="V1714" s="23">
        <v>18.0</v>
      </c>
      <c r="W1714" s="5"/>
      <c r="X1714" s="27">
        <f t="shared" si="3"/>
        <v>4</v>
      </c>
      <c r="Y1714" s="28">
        <f t="shared" si="4"/>
        <v>56.29237269</v>
      </c>
      <c r="Z1714" s="27" t="str">
        <f t="shared" si="5"/>
        <v/>
      </c>
    </row>
    <row r="1715">
      <c r="A1715" s="23">
        <v>1712.0</v>
      </c>
      <c r="B1715" s="10" t="s">
        <v>2385</v>
      </c>
      <c r="C1715" s="18">
        <v>42031.35693287037</v>
      </c>
      <c r="D1715" s="18">
        <v>43383.548634259256</v>
      </c>
      <c r="E1715" s="10" t="s">
        <v>39</v>
      </c>
      <c r="F1715" s="23">
        <v>0.0</v>
      </c>
      <c r="G1715" s="23">
        <v>1179.0</v>
      </c>
      <c r="H1715" s="23">
        <v>74.0</v>
      </c>
      <c r="I1715" s="23">
        <v>33.0</v>
      </c>
      <c r="J1715" s="23">
        <v>0.0</v>
      </c>
      <c r="K1715" s="23">
        <v>20.0</v>
      </c>
      <c r="L1715" s="23">
        <v>16454.0</v>
      </c>
      <c r="M1715" s="23">
        <v>0.0</v>
      </c>
      <c r="N1715" s="23">
        <v>1054.0</v>
      </c>
      <c r="O1715" s="23">
        <v>290.0</v>
      </c>
      <c r="P1715" s="23">
        <v>0.0</v>
      </c>
      <c r="Q1715" s="23">
        <v>0.0</v>
      </c>
      <c r="R1715" s="23">
        <v>1.0</v>
      </c>
      <c r="S1715" s="23">
        <v>16454.0</v>
      </c>
      <c r="T1715" s="23">
        <v>0.0</v>
      </c>
      <c r="U1715" s="23">
        <v>1233.0</v>
      </c>
      <c r="V1715" s="10" t="s">
        <v>36</v>
      </c>
      <c r="W1715" s="5"/>
      <c r="X1715" s="27">
        <f t="shared" si="3"/>
        <v>53</v>
      </c>
      <c r="Y1715" s="28">
        <f t="shared" si="4"/>
        <v>278.2497222</v>
      </c>
      <c r="Z1715" s="27" t="str">
        <f t="shared" si="5"/>
        <v/>
      </c>
    </row>
    <row r="1716">
      <c r="A1716" s="23">
        <v>1713.0</v>
      </c>
      <c r="B1716" s="10" t="s">
        <v>2386</v>
      </c>
      <c r="C1716" s="18">
        <v>41847.52064814815</v>
      </c>
      <c r="D1716" s="18">
        <v>43661.36363425926</v>
      </c>
      <c r="E1716" s="10" t="s">
        <v>39</v>
      </c>
      <c r="F1716" s="23">
        <v>3.0</v>
      </c>
      <c r="G1716" s="23">
        <v>1178.0</v>
      </c>
      <c r="H1716" s="23">
        <v>70.0</v>
      </c>
      <c r="I1716" s="23">
        <v>97.0</v>
      </c>
      <c r="J1716" s="23">
        <v>11.0</v>
      </c>
      <c r="K1716" s="23">
        <v>104.0</v>
      </c>
      <c r="L1716" s="23">
        <v>15161.0</v>
      </c>
      <c r="M1716" s="23">
        <v>0.0</v>
      </c>
      <c r="N1716" s="23">
        <v>1111.0</v>
      </c>
      <c r="O1716" s="23">
        <v>204.0</v>
      </c>
      <c r="P1716" s="23">
        <v>3.0</v>
      </c>
      <c r="Q1716" s="23">
        <v>0.0</v>
      </c>
      <c r="R1716" s="23">
        <v>3.0</v>
      </c>
      <c r="S1716" s="23">
        <v>15161.0</v>
      </c>
      <c r="T1716" s="23">
        <v>0.0</v>
      </c>
      <c r="U1716" s="23">
        <v>1265.0</v>
      </c>
      <c r="V1716" s="10" t="s">
        <v>36</v>
      </c>
      <c r="W1716" s="5"/>
      <c r="X1716" s="27">
        <f t="shared" si="3"/>
        <v>212</v>
      </c>
      <c r="Y1716" s="28">
        <f t="shared" si="4"/>
        <v>0.4347222222</v>
      </c>
      <c r="Z1716" s="27" t="str">
        <f t="shared" si="5"/>
        <v/>
      </c>
    </row>
    <row r="1717">
      <c r="A1717" s="23">
        <v>1714.0</v>
      </c>
      <c r="B1717" s="10" t="s">
        <v>2387</v>
      </c>
      <c r="C1717" s="18">
        <v>41206.24177083333</v>
      </c>
      <c r="D1717" s="18">
        <v>43586.441979166666</v>
      </c>
      <c r="E1717" s="10" t="s">
        <v>39</v>
      </c>
      <c r="F1717" s="23">
        <v>0.0</v>
      </c>
      <c r="G1717" s="23">
        <v>1177.0</v>
      </c>
      <c r="H1717" s="23">
        <v>114.0</v>
      </c>
      <c r="I1717" s="23">
        <v>214.0</v>
      </c>
      <c r="J1717" s="23">
        <v>14.0</v>
      </c>
      <c r="K1717" s="23">
        <v>606.0</v>
      </c>
      <c r="L1717" s="23">
        <v>6980.0</v>
      </c>
      <c r="M1717" s="23">
        <v>0.0</v>
      </c>
      <c r="N1717" s="23">
        <v>1088.0</v>
      </c>
      <c r="O1717" s="23">
        <v>122.0</v>
      </c>
      <c r="P1717" s="23">
        <v>23.0</v>
      </c>
      <c r="Q1717" s="23">
        <v>2.0</v>
      </c>
      <c r="R1717" s="23">
        <v>107.0</v>
      </c>
      <c r="S1717" s="23">
        <v>6980.0</v>
      </c>
      <c r="T1717" s="23">
        <v>0.0</v>
      </c>
      <c r="U1717" s="23">
        <v>1186.0</v>
      </c>
      <c r="V1717" s="10" t="s">
        <v>36</v>
      </c>
      <c r="W1717" s="5"/>
      <c r="X1717" s="27">
        <f t="shared" si="3"/>
        <v>834</v>
      </c>
      <c r="Y1717" s="28">
        <f t="shared" si="4"/>
        <v>75.35637731</v>
      </c>
      <c r="Z1717" s="27" t="str">
        <f t="shared" si="5"/>
        <v/>
      </c>
    </row>
    <row r="1718">
      <c r="A1718" s="23">
        <v>1715.0</v>
      </c>
      <c r="B1718" s="10" t="s">
        <v>2388</v>
      </c>
      <c r="C1718" s="18">
        <v>43143.418171296296</v>
      </c>
      <c r="D1718" s="18">
        <v>43592.666284722225</v>
      </c>
      <c r="E1718" s="10" t="s">
        <v>39</v>
      </c>
      <c r="F1718" s="23">
        <v>0.0</v>
      </c>
      <c r="G1718" s="23">
        <v>1177.0</v>
      </c>
      <c r="H1718" s="23">
        <v>202.0</v>
      </c>
      <c r="I1718" s="23">
        <v>29.0</v>
      </c>
      <c r="J1718" s="23">
        <v>1.0</v>
      </c>
      <c r="K1718" s="23">
        <v>27.0</v>
      </c>
      <c r="L1718" s="23">
        <v>36884.0</v>
      </c>
      <c r="M1718" s="23">
        <v>0.0</v>
      </c>
      <c r="N1718" s="23">
        <v>1337.0</v>
      </c>
      <c r="O1718" s="23">
        <v>251.0</v>
      </c>
      <c r="P1718" s="23">
        <v>1.0</v>
      </c>
      <c r="Q1718" s="23">
        <v>0.0</v>
      </c>
      <c r="R1718" s="23">
        <v>0.0</v>
      </c>
      <c r="S1718" s="23">
        <v>36884.0</v>
      </c>
      <c r="T1718" s="23">
        <v>0.0</v>
      </c>
      <c r="U1718" s="23">
        <v>993.0</v>
      </c>
      <c r="V1718" s="10" t="s">
        <v>36</v>
      </c>
      <c r="W1718" s="5"/>
      <c r="X1718" s="27">
        <f t="shared" si="3"/>
        <v>57</v>
      </c>
      <c r="Y1718" s="28">
        <f t="shared" si="4"/>
        <v>69.13207176</v>
      </c>
      <c r="Z1718" s="27" t="str">
        <f t="shared" si="5"/>
        <v/>
      </c>
    </row>
    <row r="1719">
      <c r="A1719" s="23">
        <v>1716.0</v>
      </c>
      <c r="B1719" s="10" t="s">
        <v>2389</v>
      </c>
      <c r="C1719" s="18">
        <v>42814.580416666664</v>
      </c>
      <c r="D1719" s="18">
        <v>43661.66806712963</v>
      </c>
      <c r="E1719" s="10" t="s">
        <v>39</v>
      </c>
      <c r="F1719" s="23">
        <v>0.0</v>
      </c>
      <c r="G1719" s="23">
        <v>1176.0</v>
      </c>
      <c r="H1719" s="23">
        <v>131.0</v>
      </c>
      <c r="I1719" s="23">
        <v>7.0</v>
      </c>
      <c r="J1719" s="23">
        <v>4.0</v>
      </c>
      <c r="K1719" s="23">
        <v>23.0</v>
      </c>
      <c r="L1719" s="23">
        <v>22689.0</v>
      </c>
      <c r="M1719" s="23">
        <v>0.0</v>
      </c>
      <c r="N1719" s="10" t="s">
        <v>36</v>
      </c>
      <c r="O1719" s="10" t="s">
        <v>36</v>
      </c>
      <c r="P1719" s="23">
        <v>0.0</v>
      </c>
      <c r="Q1719" s="23">
        <v>0.0</v>
      </c>
      <c r="R1719" s="23">
        <v>0.0</v>
      </c>
      <c r="S1719" s="10" t="s">
        <v>36</v>
      </c>
      <c r="T1719" s="10" t="s">
        <v>36</v>
      </c>
      <c r="U1719" s="23">
        <v>1858.0</v>
      </c>
      <c r="V1719" s="23">
        <v>25.0</v>
      </c>
      <c r="W1719" s="5"/>
      <c r="X1719" s="27">
        <f t="shared" si="3"/>
        <v>34</v>
      </c>
      <c r="Y1719" s="28">
        <f t="shared" si="4"/>
        <v>0.1302893519</v>
      </c>
      <c r="Z1719" s="27" t="str">
        <f t="shared" si="5"/>
        <v/>
      </c>
    </row>
    <row r="1720">
      <c r="A1720" s="23">
        <v>1717.0</v>
      </c>
      <c r="B1720" s="10" t="s">
        <v>2390</v>
      </c>
      <c r="C1720" s="18">
        <v>43352.5775</v>
      </c>
      <c r="D1720" s="18">
        <v>43660.798726851855</v>
      </c>
      <c r="E1720" s="10" t="s">
        <v>39</v>
      </c>
      <c r="F1720" s="23">
        <v>2.0</v>
      </c>
      <c r="G1720" s="23">
        <v>1176.0</v>
      </c>
      <c r="H1720" s="23">
        <v>59.0</v>
      </c>
      <c r="I1720" s="23">
        <v>387.0</v>
      </c>
      <c r="J1720" s="23">
        <v>13.0</v>
      </c>
      <c r="K1720" s="23">
        <v>402.0</v>
      </c>
      <c r="L1720" s="23">
        <v>12042.0</v>
      </c>
      <c r="M1720" s="23">
        <v>0.0</v>
      </c>
      <c r="N1720" s="23">
        <v>1110.0</v>
      </c>
      <c r="O1720" s="23">
        <v>119.0</v>
      </c>
      <c r="P1720" s="23">
        <v>7.0</v>
      </c>
      <c r="Q1720" s="23">
        <v>0.0</v>
      </c>
      <c r="R1720" s="23">
        <v>11.0</v>
      </c>
      <c r="S1720" s="23">
        <v>12042.0</v>
      </c>
      <c r="T1720" s="23">
        <v>0.0</v>
      </c>
      <c r="U1720" s="23">
        <v>1341.0</v>
      </c>
      <c r="V1720" s="23">
        <v>14.0</v>
      </c>
      <c r="W1720" s="5"/>
      <c r="X1720" s="27">
        <f t="shared" si="3"/>
        <v>802</v>
      </c>
      <c r="Y1720" s="28">
        <f t="shared" si="4"/>
        <v>0.9996296296</v>
      </c>
      <c r="Z1720" s="27" t="str">
        <f t="shared" si="5"/>
        <v/>
      </c>
    </row>
    <row r="1721">
      <c r="A1721" s="23">
        <v>1718.0</v>
      </c>
      <c r="B1721" s="10" t="s">
        <v>2391</v>
      </c>
      <c r="C1721" s="18">
        <v>41299.782175925924</v>
      </c>
      <c r="D1721" s="18">
        <v>43486.60802083334</v>
      </c>
      <c r="E1721" s="10" t="s">
        <v>39</v>
      </c>
      <c r="F1721" s="23">
        <v>0.0</v>
      </c>
      <c r="G1721" s="23">
        <v>1175.0</v>
      </c>
      <c r="H1721" s="23">
        <v>111.0</v>
      </c>
      <c r="I1721" s="23">
        <v>318.0</v>
      </c>
      <c r="J1721" s="23">
        <v>12.0</v>
      </c>
      <c r="K1721" s="23">
        <v>440.0</v>
      </c>
      <c r="L1721" s="23">
        <v>16028.0</v>
      </c>
      <c r="M1721" s="23">
        <v>0.0</v>
      </c>
      <c r="N1721" s="23">
        <v>995.0</v>
      </c>
      <c r="O1721" s="23">
        <v>136.0</v>
      </c>
      <c r="P1721" s="23">
        <v>2.0</v>
      </c>
      <c r="Q1721" s="23">
        <v>0.0</v>
      </c>
      <c r="R1721" s="23">
        <v>6.0</v>
      </c>
      <c r="S1721" s="23">
        <v>16028.0</v>
      </c>
      <c r="T1721" s="23">
        <v>0.0</v>
      </c>
      <c r="U1721" s="23">
        <v>1256.0</v>
      </c>
      <c r="V1721" s="10" t="s">
        <v>36</v>
      </c>
      <c r="W1721" s="5"/>
      <c r="X1721" s="27">
        <f t="shared" si="3"/>
        <v>770</v>
      </c>
      <c r="Y1721" s="28">
        <f t="shared" si="4"/>
        <v>175.1903356</v>
      </c>
      <c r="Z1721" s="27" t="str">
        <f t="shared" si="5"/>
        <v/>
      </c>
    </row>
    <row r="1722">
      <c r="A1722" s="23">
        <v>1719.0</v>
      </c>
      <c r="B1722" s="10" t="s">
        <v>2392</v>
      </c>
      <c r="C1722" s="18">
        <v>43153.59855324074</v>
      </c>
      <c r="D1722" s="18">
        <v>43661.320752314816</v>
      </c>
      <c r="E1722" s="10" t="s">
        <v>39</v>
      </c>
      <c r="F1722" s="23">
        <v>0.0</v>
      </c>
      <c r="G1722" s="23">
        <v>1174.0</v>
      </c>
      <c r="H1722" s="23">
        <v>97.0</v>
      </c>
      <c r="I1722" s="23">
        <v>128.0</v>
      </c>
      <c r="J1722" s="23">
        <v>3.0</v>
      </c>
      <c r="K1722" s="23">
        <v>239.0</v>
      </c>
      <c r="L1722" s="23">
        <v>15573.0</v>
      </c>
      <c r="M1722" s="23">
        <v>0.0</v>
      </c>
      <c r="N1722" s="23">
        <v>857.0</v>
      </c>
      <c r="O1722" s="23">
        <v>210.0</v>
      </c>
      <c r="P1722" s="23">
        <v>0.0</v>
      </c>
      <c r="Q1722" s="23">
        <v>0.0</v>
      </c>
      <c r="R1722" s="23">
        <v>3.0</v>
      </c>
      <c r="S1722" s="23">
        <v>15573.0</v>
      </c>
      <c r="T1722" s="23">
        <v>0.0</v>
      </c>
      <c r="U1722" s="23">
        <v>1644.0</v>
      </c>
      <c r="V1722" s="23">
        <v>21.0</v>
      </c>
      <c r="W1722" s="5"/>
      <c r="X1722" s="27">
        <f t="shared" si="3"/>
        <v>370</v>
      </c>
      <c r="Y1722" s="28">
        <f t="shared" si="4"/>
        <v>0.4776041667</v>
      </c>
      <c r="Z1722" s="27" t="str">
        <f t="shared" si="5"/>
        <v/>
      </c>
    </row>
    <row r="1723">
      <c r="A1723" s="23">
        <v>1720.0</v>
      </c>
      <c r="B1723" s="10" t="s">
        <v>2393</v>
      </c>
      <c r="C1723" s="18">
        <v>41359.948067129626</v>
      </c>
      <c r="D1723" s="18">
        <v>43661.47756944445</v>
      </c>
      <c r="E1723" s="10" t="s">
        <v>39</v>
      </c>
      <c r="F1723" s="23">
        <v>0.0</v>
      </c>
      <c r="G1723" s="23">
        <v>1174.0</v>
      </c>
      <c r="H1723" s="23">
        <v>211.0</v>
      </c>
      <c r="I1723" s="23">
        <v>7.0</v>
      </c>
      <c r="J1723" s="23">
        <v>0.0</v>
      </c>
      <c r="K1723" s="23">
        <v>7.0</v>
      </c>
      <c r="L1723" s="23">
        <v>3856.0</v>
      </c>
      <c r="M1723" s="23">
        <v>100.0</v>
      </c>
      <c r="N1723" s="10" t="s">
        <v>36</v>
      </c>
      <c r="O1723" s="10" t="s">
        <v>36</v>
      </c>
      <c r="P1723" s="23">
        <v>0.0</v>
      </c>
      <c r="Q1723" s="23">
        <v>0.0</v>
      </c>
      <c r="R1723" s="23">
        <v>0.0</v>
      </c>
      <c r="S1723" s="10" t="s">
        <v>36</v>
      </c>
      <c r="T1723" s="10" t="s">
        <v>36</v>
      </c>
      <c r="U1723" s="23">
        <v>1486.0</v>
      </c>
      <c r="V1723" s="23">
        <v>21.0</v>
      </c>
      <c r="W1723" s="5"/>
      <c r="X1723" s="27">
        <f t="shared" si="3"/>
        <v>14</v>
      </c>
      <c r="Y1723" s="28">
        <f t="shared" si="4"/>
        <v>0.320787037</v>
      </c>
      <c r="Z1723" s="27" t="str">
        <f t="shared" si="5"/>
        <v/>
      </c>
    </row>
    <row r="1724">
      <c r="A1724" s="23">
        <v>1721.0</v>
      </c>
      <c r="B1724" s="10" t="s">
        <v>2394</v>
      </c>
      <c r="C1724" s="18">
        <v>41616.63172453704</v>
      </c>
      <c r="D1724" s="18">
        <v>43661.71157407408</v>
      </c>
      <c r="E1724" s="10" t="s">
        <v>39</v>
      </c>
      <c r="F1724" s="23">
        <v>11.0</v>
      </c>
      <c r="G1724" s="23">
        <v>1174.0</v>
      </c>
      <c r="H1724" s="23">
        <v>47.0</v>
      </c>
      <c r="I1724" s="23">
        <v>2013.0</v>
      </c>
      <c r="J1724" s="23">
        <v>90.0</v>
      </c>
      <c r="K1724" s="23">
        <v>2548.0</v>
      </c>
      <c r="L1724" s="23">
        <v>11879.0</v>
      </c>
      <c r="M1724" s="23">
        <v>0.0</v>
      </c>
      <c r="N1724" s="23">
        <v>679.0</v>
      </c>
      <c r="O1724" s="23">
        <v>161.0</v>
      </c>
      <c r="P1724" s="23">
        <v>0.0</v>
      </c>
      <c r="Q1724" s="23">
        <v>0.0</v>
      </c>
      <c r="R1724" s="23">
        <v>18.0</v>
      </c>
      <c r="S1724" s="23">
        <v>11879.0</v>
      </c>
      <c r="T1724" s="23">
        <v>0.0</v>
      </c>
      <c r="U1724" s="23">
        <v>1039.0</v>
      </c>
      <c r="V1724" s="10" t="s">
        <v>36</v>
      </c>
      <c r="W1724" s="5"/>
      <c r="X1724" s="27">
        <f t="shared" si="3"/>
        <v>4651</v>
      </c>
      <c r="Y1724" s="28">
        <f t="shared" si="4"/>
        <v>0.0867824074</v>
      </c>
      <c r="Z1724" s="27" t="str">
        <f t="shared" si="5"/>
        <v/>
      </c>
    </row>
    <row r="1725">
      <c r="A1725" s="23">
        <v>1722.0</v>
      </c>
      <c r="B1725" s="10" t="s">
        <v>2395</v>
      </c>
      <c r="C1725" s="18">
        <v>42832.34133101852</v>
      </c>
      <c r="D1725" s="18">
        <v>43661.68019675926</v>
      </c>
      <c r="E1725" s="10" t="s">
        <v>39</v>
      </c>
      <c r="F1725" s="23">
        <v>38.0</v>
      </c>
      <c r="G1725" s="23">
        <v>1172.0</v>
      </c>
      <c r="H1725" s="23">
        <v>45.0</v>
      </c>
      <c r="I1725" s="23">
        <v>628.0</v>
      </c>
      <c r="J1725" s="23">
        <v>57.0</v>
      </c>
      <c r="K1725" s="23">
        <v>871.0</v>
      </c>
      <c r="L1725" s="23">
        <v>16084.0</v>
      </c>
      <c r="M1725" s="23">
        <v>0.75</v>
      </c>
      <c r="N1725" s="23">
        <v>817.0</v>
      </c>
      <c r="O1725" s="23">
        <v>140.0</v>
      </c>
      <c r="P1725" s="23">
        <v>13.0</v>
      </c>
      <c r="Q1725" s="23">
        <v>1.0</v>
      </c>
      <c r="R1725" s="23">
        <v>22.0</v>
      </c>
      <c r="S1725" s="23">
        <v>16084.0</v>
      </c>
      <c r="T1725" s="23">
        <v>0.75</v>
      </c>
      <c r="U1725" s="23">
        <v>1101.0</v>
      </c>
      <c r="V1725" s="10" t="s">
        <v>36</v>
      </c>
      <c r="W1725" s="5"/>
      <c r="X1725" s="27">
        <f t="shared" si="3"/>
        <v>1556</v>
      </c>
      <c r="Y1725" s="28">
        <f t="shared" si="4"/>
        <v>0.1181597222</v>
      </c>
      <c r="Z1725" s="27" t="str">
        <f t="shared" si="5"/>
        <v/>
      </c>
    </row>
    <row r="1726">
      <c r="A1726" s="23">
        <v>1723.0</v>
      </c>
      <c r="B1726" s="10" t="s">
        <v>2396</v>
      </c>
      <c r="C1726" s="18">
        <v>43464.37415509259</v>
      </c>
      <c r="D1726" s="18">
        <v>43565.24711805556</v>
      </c>
      <c r="E1726" s="10" t="s">
        <v>39</v>
      </c>
      <c r="F1726" s="23">
        <v>0.0</v>
      </c>
      <c r="G1726" s="23">
        <v>1171.0</v>
      </c>
      <c r="H1726" s="23">
        <v>50.0</v>
      </c>
      <c r="I1726" s="23">
        <v>147.0</v>
      </c>
      <c r="J1726" s="23">
        <v>11.0</v>
      </c>
      <c r="K1726" s="23">
        <v>179.0</v>
      </c>
      <c r="L1726" s="23">
        <v>8320.0</v>
      </c>
      <c r="M1726" s="23">
        <v>0.0</v>
      </c>
      <c r="N1726" s="10" t="s">
        <v>36</v>
      </c>
      <c r="O1726" s="10" t="s">
        <v>36</v>
      </c>
      <c r="P1726" s="23">
        <v>0.0</v>
      </c>
      <c r="Q1726" s="23">
        <v>0.0</v>
      </c>
      <c r="R1726" s="23">
        <v>0.0</v>
      </c>
      <c r="S1726" s="10" t="s">
        <v>36</v>
      </c>
      <c r="T1726" s="10" t="s">
        <v>36</v>
      </c>
      <c r="U1726" s="23">
        <v>1094.0</v>
      </c>
      <c r="V1726" s="10" t="s">
        <v>36</v>
      </c>
      <c r="W1726" s="5"/>
      <c r="X1726" s="27">
        <f t="shared" si="3"/>
        <v>337</v>
      </c>
      <c r="Y1726" s="28">
        <f t="shared" si="4"/>
        <v>96.55123843</v>
      </c>
      <c r="Z1726" s="27" t="str">
        <f t="shared" si="5"/>
        <v/>
      </c>
    </row>
    <row r="1727">
      <c r="A1727" s="23">
        <v>1724.0</v>
      </c>
      <c r="B1727" s="10" t="s">
        <v>2397</v>
      </c>
      <c r="C1727" s="18">
        <v>43106.66133101852</v>
      </c>
      <c r="D1727" s="18">
        <v>43446.99034722222</v>
      </c>
      <c r="E1727" s="10" t="s">
        <v>39</v>
      </c>
      <c r="F1727" s="23">
        <v>0.0</v>
      </c>
      <c r="G1727" s="23">
        <v>1171.0</v>
      </c>
      <c r="H1727" s="23">
        <v>140.0</v>
      </c>
      <c r="I1727" s="23">
        <v>13.0</v>
      </c>
      <c r="J1727" s="23">
        <v>0.0</v>
      </c>
      <c r="K1727" s="23">
        <v>8.0</v>
      </c>
      <c r="L1727" s="23">
        <v>3636.0</v>
      </c>
      <c r="M1727" s="23">
        <v>0.0</v>
      </c>
      <c r="N1727" s="23">
        <v>800.0</v>
      </c>
      <c r="O1727" s="23">
        <v>350.0</v>
      </c>
      <c r="P1727" s="23">
        <v>0.0</v>
      </c>
      <c r="Q1727" s="23">
        <v>0.0</v>
      </c>
      <c r="R1727" s="23">
        <v>2.0</v>
      </c>
      <c r="S1727" s="23">
        <v>3636.0</v>
      </c>
      <c r="T1727" s="23">
        <v>0.0</v>
      </c>
      <c r="U1727" s="23">
        <v>1002.0</v>
      </c>
      <c r="V1727" s="10" t="s">
        <v>36</v>
      </c>
      <c r="W1727" s="5"/>
      <c r="X1727" s="27">
        <f t="shared" si="3"/>
        <v>21</v>
      </c>
      <c r="Y1727" s="28">
        <f t="shared" si="4"/>
        <v>214.8080093</v>
      </c>
      <c r="Z1727" s="27" t="str">
        <f t="shared" si="5"/>
        <v/>
      </c>
    </row>
    <row r="1728">
      <c r="A1728" s="23">
        <v>1725.0</v>
      </c>
      <c r="B1728" s="10" t="s">
        <v>2398</v>
      </c>
      <c r="C1728" s="18">
        <v>41292.80584490741</v>
      </c>
      <c r="D1728" s="18">
        <v>43661.62116898148</v>
      </c>
      <c r="E1728" s="10" t="s">
        <v>39</v>
      </c>
      <c r="F1728" s="23">
        <v>5.0</v>
      </c>
      <c r="G1728" s="23">
        <v>1169.0</v>
      </c>
      <c r="H1728" s="23">
        <v>75.0</v>
      </c>
      <c r="I1728" s="23">
        <v>713.0</v>
      </c>
      <c r="J1728" s="23">
        <v>23.0</v>
      </c>
      <c r="K1728" s="23">
        <v>694.0</v>
      </c>
      <c r="L1728" s="23">
        <v>19420.0</v>
      </c>
      <c r="M1728" s="23">
        <v>0.0</v>
      </c>
      <c r="N1728" s="23">
        <v>1080.0</v>
      </c>
      <c r="O1728" s="23">
        <v>92.0</v>
      </c>
      <c r="P1728" s="23">
        <v>36.0</v>
      </c>
      <c r="Q1728" s="23">
        <v>5.0</v>
      </c>
      <c r="R1728" s="23">
        <v>41.0</v>
      </c>
      <c r="S1728" s="23">
        <v>19420.0</v>
      </c>
      <c r="T1728" s="23">
        <v>0.0</v>
      </c>
      <c r="U1728" s="23">
        <v>1409.0</v>
      </c>
      <c r="V1728" s="10" t="s">
        <v>36</v>
      </c>
      <c r="W1728" s="5"/>
      <c r="X1728" s="27">
        <f t="shared" si="3"/>
        <v>1430</v>
      </c>
      <c r="Y1728" s="28">
        <f t="shared" si="4"/>
        <v>0.1771875</v>
      </c>
      <c r="Z1728" s="27" t="str">
        <f t="shared" si="5"/>
        <v/>
      </c>
    </row>
    <row r="1729">
      <c r="A1729" s="23">
        <v>1726.0</v>
      </c>
      <c r="B1729" s="10" t="s">
        <v>2399</v>
      </c>
      <c r="C1729" s="18">
        <v>43405.772939814815</v>
      </c>
      <c r="D1729" s="18">
        <v>43633.70638888889</v>
      </c>
      <c r="E1729" s="10" t="s">
        <v>39</v>
      </c>
      <c r="F1729" s="23">
        <v>0.0</v>
      </c>
      <c r="G1729" s="23">
        <v>1169.0</v>
      </c>
      <c r="H1729" s="23">
        <v>99.0</v>
      </c>
      <c r="I1729" s="23">
        <v>55.0</v>
      </c>
      <c r="J1729" s="23">
        <v>0.0</v>
      </c>
      <c r="K1729" s="23">
        <v>68.0</v>
      </c>
      <c r="L1729" s="23">
        <v>53602.0</v>
      </c>
      <c r="M1729" s="23">
        <v>20.0</v>
      </c>
      <c r="N1729" s="23">
        <v>674.0</v>
      </c>
      <c r="O1729" s="23">
        <v>168.0</v>
      </c>
      <c r="P1729" s="23">
        <v>4.0</v>
      </c>
      <c r="Q1729" s="23">
        <v>0.0</v>
      </c>
      <c r="R1729" s="23">
        <v>6.0</v>
      </c>
      <c r="S1729" s="23">
        <v>53602.0</v>
      </c>
      <c r="T1729" s="23">
        <v>20.0</v>
      </c>
      <c r="U1729" s="23">
        <v>1002.0</v>
      </c>
      <c r="V1729" s="23">
        <v>7.0</v>
      </c>
      <c r="W1729" s="5"/>
      <c r="X1729" s="27">
        <f t="shared" si="3"/>
        <v>123</v>
      </c>
      <c r="Y1729" s="28">
        <f t="shared" si="4"/>
        <v>28.09196759</v>
      </c>
      <c r="Z1729" s="27" t="str">
        <f t="shared" si="5"/>
        <v/>
      </c>
    </row>
    <row r="1730">
      <c r="A1730" s="23">
        <v>1727.0</v>
      </c>
      <c r="B1730" s="10" t="s">
        <v>2400</v>
      </c>
      <c r="C1730" s="18">
        <v>40231.838784722226</v>
      </c>
      <c r="D1730" s="18">
        <v>43630.84511574074</v>
      </c>
      <c r="E1730" s="10" t="s">
        <v>39</v>
      </c>
      <c r="F1730" s="23">
        <v>0.0</v>
      </c>
      <c r="G1730" s="23">
        <v>1167.0</v>
      </c>
      <c r="H1730" s="23">
        <v>139.0</v>
      </c>
      <c r="I1730" s="23">
        <v>2.0</v>
      </c>
      <c r="J1730" s="23">
        <v>0.0</v>
      </c>
      <c r="K1730" s="23">
        <v>6.0</v>
      </c>
      <c r="L1730" s="23">
        <v>134340.0</v>
      </c>
      <c r="M1730" s="23">
        <v>0.0</v>
      </c>
      <c r="N1730" s="23">
        <v>739.0</v>
      </c>
      <c r="O1730" s="23">
        <v>289.0</v>
      </c>
      <c r="P1730" s="23">
        <v>0.0</v>
      </c>
      <c r="Q1730" s="23">
        <v>0.0</v>
      </c>
      <c r="R1730" s="23">
        <v>2.0</v>
      </c>
      <c r="S1730" s="23">
        <v>134340.0</v>
      </c>
      <c r="T1730" s="23">
        <v>0.0</v>
      </c>
      <c r="U1730" s="23">
        <v>1063.0</v>
      </c>
      <c r="V1730" s="10" t="s">
        <v>36</v>
      </c>
      <c r="W1730" s="5"/>
      <c r="X1730" s="27">
        <f t="shared" si="3"/>
        <v>8</v>
      </c>
      <c r="Y1730" s="28">
        <f t="shared" si="4"/>
        <v>30.95324074</v>
      </c>
      <c r="Z1730" s="27" t="str">
        <f t="shared" si="5"/>
        <v/>
      </c>
    </row>
    <row r="1731">
      <c r="A1731" s="23">
        <v>1728.0</v>
      </c>
      <c r="B1731" s="10" t="s">
        <v>2401</v>
      </c>
      <c r="C1731" s="18">
        <v>43615.2615625</v>
      </c>
      <c r="D1731" s="18">
        <v>43661.692453703705</v>
      </c>
      <c r="E1731" s="10" t="s">
        <v>39</v>
      </c>
      <c r="F1731" s="23">
        <v>41.0</v>
      </c>
      <c r="G1731" s="23">
        <v>1164.0</v>
      </c>
      <c r="H1731" s="23">
        <v>48.0</v>
      </c>
      <c r="I1731" s="23">
        <v>44.0</v>
      </c>
      <c r="J1731" s="23">
        <v>0.0</v>
      </c>
      <c r="K1731" s="23">
        <v>40.0</v>
      </c>
      <c r="L1731" s="23">
        <v>10638.0</v>
      </c>
      <c r="M1731" s="23">
        <v>11.36</v>
      </c>
      <c r="N1731" s="23">
        <v>1016.0</v>
      </c>
      <c r="O1731" s="23">
        <v>175.0</v>
      </c>
      <c r="P1731" s="23">
        <v>2.0</v>
      </c>
      <c r="Q1731" s="23">
        <v>1.0</v>
      </c>
      <c r="R1731" s="23">
        <v>4.0</v>
      </c>
      <c r="S1731" s="23">
        <v>10638.0</v>
      </c>
      <c r="T1731" s="23">
        <v>11.36</v>
      </c>
      <c r="U1731" s="23">
        <v>1462.0</v>
      </c>
      <c r="V1731" s="23">
        <v>23.0</v>
      </c>
      <c r="W1731" s="5"/>
      <c r="X1731" s="27">
        <f t="shared" si="3"/>
        <v>84</v>
      </c>
      <c r="Y1731" s="28">
        <f t="shared" si="4"/>
        <v>0.1059027778</v>
      </c>
      <c r="Z1731" s="27" t="str">
        <f t="shared" si="5"/>
        <v/>
      </c>
    </row>
    <row r="1732">
      <c r="A1732" s="23">
        <v>1729.0</v>
      </c>
      <c r="B1732" s="10" t="s">
        <v>2402</v>
      </c>
      <c r="C1732" s="18">
        <v>43316.30747685185</v>
      </c>
      <c r="D1732" s="18">
        <v>43658.48484953704</v>
      </c>
      <c r="E1732" s="10" t="s">
        <v>39</v>
      </c>
      <c r="F1732" s="23">
        <v>1.0</v>
      </c>
      <c r="G1732" s="23">
        <v>1163.0</v>
      </c>
      <c r="H1732" s="23">
        <v>87.0</v>
      </c>
      <c r="I1732" s="23">
        <v>27.0</v>
      </c>
      <c r="J1732" s="23">
        <v>2.0</v>
      </c>
      <c r="K1732" s="23">
        <v>27.0</v>
      </c>
      <c r="L1732" s="23">
        <v>34829.0</v>
      </c>
      <c r="M1732" s="23">
        <v>40.0</v>
      </c>
      <c r="N1732" s="23">
        <v>1021.0</v>
      </c>
      <c r="O1732" s="23">
        <v>242.0</v>
      </c>
      <c r="P1732" s="23">
        <v>2.0</v>
      </c>
      <c r="Q1732" s="23">
        <v>0.0</v>
      </c>
      <c r="R1732" s="23">
        <v>2.0</v>
      </c>
      <c r="S1732" s="23">
        <v>34829.0</v>
      </c>
      <c r="T1732" s="23">
        <v>40.0</v>
      </c>
      <c r="U1732" s="23">
        <v>391.0</v>
      </c>
      <c r="V1732" s="23">
        <v>9.0</v>
      </c>
      <c r="W1732" s="5"/>
      <c r="X1732" s="27">
        <f t="shared" si="3"/>
        <v>56</v>
      </c>
      <c r="Y1732" s="28">
        <f t="shared" si="4"/>
        <v>3.313506944</v>
      </c>
      <c r="Z1732" s="27" t="str">
        <f t="shared" si="5"/>
        <v/>
      </c>
    </row>
    <row r="1733">
      <c r="A1733" s="23">
        <v>1730.0</v>
      </c>
      <c r="B1733" s="10" t="s">
        <v>2403</v>
      </c>
      <c r="C1733" s="18">
        <v>42908.725648148145</v>
      </c>
      <c r="D1733" s="18">
        <v>43590.388402777775</v>
      </c>
      <c r="E1733" s="10" t="s">
        <v>39</v>
      </c>
      <c r="F1733" s="23">
        <v>0.0</v>
      </c>
      <c r="G1733" s="23">
        <v>1163.0</v>
      </c>
      <c r="H1733" s="23">
        <v>72.0</v>
      </c>
      <c r="I1733" s="23">
        <v>112.0</v>
      </c>
      <c r="J1733" s="23">
        <v>4.0</v>
      </c>
      <c r="K1733" s="23">
        <v>184.0</v>
      </c>
      <c r="L1733" s="23">
        <v>8186.0</v>
      </c>
      <c r="M1733" s="23">
        <v>0.0</v>
      </c>
      <c r="N1733" s="23">
        <v>749.0</v>
      </c>
      <c r="O1733" s="23">
        <v>216.0</v>
      </c>
      <c r="P1733" s="23">
        <v>0.0</v>
      </c>
      <c r="Q1733" s="23">
        <v>0.0</v>
      </c>
      <c r="R1733" s="23">
        <v>6.0</v>
      </c>
      <c r="S1733" s="23">
        <v>8186.0</v>
      </c>
      <c r="T1733" s="23">
        <v>0.0</v>
      </c>
      <c r="U1733" s="23">
        <v>1172.0</v>
      </c>
      <c r="V1733" s="10" t="s">
        <v>36</v>
      </c>
      <c r="W1733" s="5"/>
      <c r="X1733" s="27">
        <f t="shared" si="3"/>
        <v>300</v>
      </c>
      <c r="Y1733" s="28">
        <f t="shared" si="4"/>
        <v>71.4099537</v>
      </c>
      <c r="Z1733" s="27" t="str">
        <f t="shared" si="5"/>
        <v/>
      </c>
    </row>
    <row r="1734">
      <c r="A1734" s="23">
        <v>1731.0</v>
      </c>
      <c r="B1734" s="10" t="s">
        <v>2404</v>
      </c>
      <c r="C1734" s="18">
        <v>43653.40762731482</v>
      </c>
      <c r="D1734" s="18">
        <v>43656.39834490741</v>
      </c>
      <c r="E1734" s="10" t="s">
        <v>39</v>
      </c>
      <c r="F1734" s="23">
        <v>0.0</v>
      </c>
      <c r="G1734" s="23">
        <v>1162.0</v>
      </c>
      <c r="H1734" s="23">
        <v>215.0</v>
      </c>
      <c r="I1734" s="23">
        <v>1.0</v>
      </c>
      <c r="J1734" s="23">
        <v>0.0</v>
      </c>
      <c r="K1734" s="23">
        <v>2.0</v>
      </c>
      <c r="L1734" s="23">
        <v>4041.0</v>
      </c>
      <c r="M1734" s="23">
        <v>0.0</v>
      </c>
      <c r="N1734" s="10" t="s">
        <v>36</v>
      </c>
      <c r="O1734" s="10" t="s">
        <v>36</v>
      </c>
      <c r="P1734" s="23">
        <v>0.0</v>
      </c>
      <c r="Q1734" s="23">
        <v>0.0</v>
      </c>
      <c r="R1734" s="23">
        <v>0.0</v>
      </c>
      <c r="S1734" s="10" t="s">
        <v>36</v>
      </c>
      <c r="T1734" s="10" t="s">
        <v>36</v>
      </c>
      <c r="U1734" s="23">
        <v>1228.0</v>
      </c>
      <c r="V1734" s="23">
        <v>32.0</v>
      </c>
      <c r="W1734" s="5"/>
      <c r="X1734" s="27">
        <f t="shared" si="3"/>
        <v>3</v>
      </c>
      <c r="Y1734" s="28">
        <f t="shared" si="4"/>
        <v>5.400011574</v>
      </c>
      <c r="Z1734" s="27" t="str">
        <f t="shared" si="5"/>
        <v/>
      </c>
    </row>
    <row r="1735">
      <c r="A1735" s="23">
        <v>1732.0</v>
      </c>
      <c r="B1735" s="10" t="s">
        <v>2405</v>
      </c>
      <c r="C1735" s="18">
        <v>42961.7781712963</v>
      </c>
      <c r="D1735" s="18">
        <v>43380.305439814816</v>
      </c>
      <c r="E1735" s="10" t="s">
        <v>39</v>
      </c>
      <c r="F1735" s="23">
        <v>0.0</v>
      </c>
      <c r="G1735" s="23">
        <v>1162.0</v>
      </c>
      <c r="H1735" s="23">
        <v>66.0</v>
      </c>
      <c r="I1735" s="23">
        <v>33.0</v>
      </c>
      <c r="J1735" s="23">
        <v>5.0</v>
      </c>
      <c r="K1735" s="23">
        <v>29.0</v>
      </c>
      <c r="L1735" s="23">
        <v>21510.0</v>
      </c>
      <c r="M1735" s="23">
        <v>0.0</v>
      </c>
      <c r="N1735" s="23">
        <v>1024.0</v>
      </c>
      <c r="O1735" s="23">
        <v>131.0</v>
      </c>
      <c r="P1735" s="23">
        <v>8.0</v>
      </c>
      <c r="Q1735" s="23">
        <v>1.0</v>
      </c>
      <c r="R1735" s="23">
        <v>6.0</v>
      </c>
      <c r="S1735" s="23">
        <v>21510.0</v>
      </c>
      <c r="T1735" s="23">
        <v>0.0</v>
      </c>
      <c r="U1735" s="23">
        <v>1018.0</v>
      </c>
      <c r="V1735" s="10" t="s">
        <v>36</v>
      </c>
      <c r="W1735" s="5"/>
      <c r="X1735" s="27">
        <f t="shared" si="3"/>
        <v>67</v>
      </c>
      <c r="Y1735" s="28">
        <f t="shared" si="4"/>
        <v>281.4929167</v>
      </c>
      <c r="Z1735" s="27" t="str">
        <f t="shared" si="5"/>
        <v/>
      </c>
    </row>
    <row r="1736">
      <c r="A1736" s="23">
        <v>1733.0</v>
      </c>
      <c r="B1736" s="10" t="s">
        <v>2406</v>
      </c>
      <c r="C1736" s="18">
        <v>42872.465995370374</v>
      </c>
      <c r="D1736" s="18">
        <v>43428.66326388889</v>
      </c>
      <c r="E1736" s="10" t="s">
        <v>39</v>
      </c>
      <c r="F1736" s="23">
        <v>0.0</v>
      </c>
      <c r="G1736" s="23">
        <v>1161.0</v>
      </c>
      <c r="H1736" s="23">
        <v>67.0</v>
      </c>
      <c r="I1736" s="23">
        <v>94.0</v>
      </c>
      <c r="J1736" s="23">
        <v>1.0</v>
      </c>
      <c r="K1736" s="23">
        <v>104.0</v>
      </c>
      <c r="L1736" s="23">
        <v>7073.0</v>
      </c>
      <c r="M1736" s="23">
        <v>0.0</v>
      </c>
      <c r="N1736" s="23">
        <v>1090.0</v>
      </c>
      <c r="O1736" s="23">
        <v>207.0</v>
      </c>
      <c r="P1736" s="23">
        <v>3.0</v>
      </c>
      <c r="Q1736" s="23">
        <v>0.0</v>
      </c>
      <c r="R1736" s="23">
        <v>2.0</v>
      </c>
      <c r="S1736" s="23">
        <v>7073.0</v>
      </c>
      <c r="T1736" s="23">
        <v>0.0</v>
      </c>
      <c r="U1736" s="23">
        <v>1198.0</v>
      </c>
      <c r="V1736" s="10" t="s">
        <v>36</v>
      </c>
      <c r="W1736" s="5"/>
      <c r="X1736" s="27">
        <f t="shared" si="3"/>
        <v>199</v>
      </c>
      <c r="Y1736" s="28">
        <f t="shared" si="4"/>
        <v>233.1350926</v>
      </c>
      <c r="Z1736" s="27" t="str">
        <f t="shared" si="5"/>
        <v/>
      </c>
    </row>
    <row r="1737">
      <c r="A1737" s="23">
        <v>1734.0</v>
      </c>
      <c r="B1737" s="10" t="s">
        <v>2407</v>
      </c>
      <c r="C1737" s="18">
        <v>42833.30101851852</v>
      </c>
      <c r="D1737" s="18">
        <v>43661.795023148145</v>
      </c>
      <c r="E1737" s="10" t="s">
        <v>39</v>
      </c>
      <c r="F1737" s="23">
        <v>1.0</v>
      </c>
      <c r="G1737" s="23">
        <v>1159.0</v>
      </c>
      <c r="H1737" s="23">
        <v>84.0</v>
      </c>
      <c r="I1737" s="23">
        <v>129.0</v>
      </c>
      <c r="J1737" s="23">
        <v>5.0</v>
      </c>
      <c r="K1737" s="23">
        <v>183.0</v>
      </c>
      <c r="L1737" s="23">
        <v>12140.0</v>
      </c>
      <c r="M1737" s="23">
        <v>0.0</v>
      </c>
      <c r="N1737" s="23">
        <v>898.0</v>
      </c>
      <c r="O1737" s="23">
        <v>219.0</v>
      </c>
      <c r="P1737" s="23">
        <v>0.0</v>
      </c>
      <c r="Q1737" s="23">
        <v>0.0</v>
      </c>
      <c r="R1737" s="23">
        <v>3.0</v>
      </c>
      <c r="S1737" s="23">
        <v>12140.0</v>
      </c>
      <c r="T1737" s="23">
        <v>0.0</v>
      </c>
      <c r="U1737" s="23">
        <v>980.0</v>
      </c>
      <c r="V1737" s="23">
        <v>13.0</v>
      </c>
      <c r="W1737" s="5"/>
      <c r="X1737" s="27">
        <f t="shared" si="3"/>
        <v>317</v>
      </c>
      <c r="Y1737" s="28">
        <f t="shared" si="4"/>
        <v>0.003333333334</v>
      </c>
      <c r="Z1737" s="27" t="str">
        <f t="shared" si="5"/>
        <v/>
      </c>
    </row>
    <row r="1738">
      <c r="A1738" s="23">
        <v>1735.0</v>
      </c>
      <c r="B1738" s="10" t="s">
        <v>2408</v>
      </c>
      <c r="C1738" s="18">
        <v>42802.25103009259</v>
      </c>
      <c r="D1738" s="18">
        <v>43661.76788194444</v>
      </c>
      <c r="E1738" s="10" t="s">
        <v>39</v>
      </c>
      <c r="F1738" s="23">
        <v>28.0</v>
      </c>
      <c r="G1738" s="23">
        <v>1156.0</v>
      </c>
      <c r="H1738" s="23">
        <v>66.0</v>
      </c>
      <c r="I1738" s="23">
        <v>164.0</v>
      </c>
      <c r="J1738" s="23">
        <v>10.0</v>
      </c>
      <c r="K1738" s="23">
        <v>191.0</v>
      </c>
      <c r="L1738" s="23">
        <v>91950.0</v>
      </c>
      <c r="M1738" s="23">
        <v>20.69</v>
      </c>
      <c r="N1738" s="23">
        <v>973.0</v>
      </c>
      <c r="O1738" s="23">
        <v>88.0</v>
      </c>
      <c r="P1738" s="23">
        <v>33.0</v>
      </c>
      <c r="Q1738" s="23">
        <v>1.0</v>
      </c>
      <c r="R1738" s="23">
        <v>64.0</v>
      </c>
      <c r="S1738" s="23">
        <v>91950.0</v>
      </c>
      <c r="T1738" s="23">
        <v>20.69</v>
      </c>
      <c r="U1738" s="23">
        <v>1050.0</v>
      </c>
      <c r="V1738" s="10" t="s">
        <v>36</v>
      </c>
      <c r="W1738" s="5"/>
      <c r="X1738" s="27">
        <f t="shared" si="3"/>
        <v>365</v>
      </c>
      <c r="Y1738" s="28">
        <f t="shared" si="4"/>
        <v>0.03047453704</v>
      </c>
      <c r="Z1738" s="27" t="str">
        <f t="shared" si="5"/>
        <v/>
      </c>
    </row>
    <row r="1739">
      <c r="A1739" s="23">
        <v>1736.0</v>
      </c>
      <c r="B1739" s="10" t="s">
        <v>2409</v>
      </c>
      <c r="C1739" s="18">
        <v>42870.4584375</v>
      </c>
      <c r="D1739" s="18">
        <v>43661.51863425926</v>
      </c>
      <c r="E1739" s="10" t="s">
        <v>39</v>
      </c>
      <c r="F1739" s="23">
        <v>0.0</v>
      </c>
      <c r="G1739" s="23">
        <v>1156.0</v>
      </c>
      <c r="H1739" s="23">
        <v>110.0</v>
      </c>
      <c r="I1739" s="23">
        <v>342.0</v>
      </c>
      <c r="J1739" s="23">
        <v>8.0</v>
      </c>
      <c r="K1739" s="23">
        <v>388.0</v>
      </c>
      <c r="L1739" s="23">
        <v>7726.0</v>
      </c>
      <c r="M1739" s="23">
        <v>0.0</v>
      </c>
      <c r="N1739" s="10" t="s">
        <v>36</v>
      </c>
      <c r="O1739" s="10" t="s">
        <v>36</v>
      </c>
      <c r="P1739" s="23">
        <v>0.0</v>
      </c>
      <c r="Q1739" s="23">
        <v>0.0</v>
      </c>
      <c r="R1739" s="23">
        <v>0.0</v>
      </c>
      <c r="S1739" s="10" t="s">
        <v>36</v>
      </c>
      <c r="T1739" s="10" t="s">
        <v>36</v>
      </c>
      <c r="U1739" s="23">
        <v>1047.0</v>
      </c>
      <c r="V1739" s="10" t="s">
        <v>36</v>
      </c>
      <c r="W1739" s="5"/>
      <c r="X1739" s="27">
        <f t="shared" si="3"/>
        <v>738</v>
      </c>
      <c r="Y1739" s="28">
        <f t="shared" si="4"/>
        <v>0.2797222222</v>
      </c>
      <c r="Z1739" s="27" t="str">
        <f t="shared" si="5"/>
        <v/>
      </c>
    </row>
    <row r="1740">
      <c r="A1740" s="23">
        <v>1737.0</v>
      </c>
      <c r="B1740" s="10" t="s">
        <v>2410</v>
      </c>
      <c r="C1740" s="18">
        <v>40792.16354166667</v>
      </c>
      <c r="D1740" s="18">
        <v>43661.41622685185</v>
      </c>
      <c r="E1740" s="10" t="s">
        <v>35</v>
      </c>
      <c r="F1740" s="23">
        <v>15.0</v>
      </c>
      <c r="G1740" s="23">
        <v>1155.0</v>
      </c>
      <c r="H1740" s="23">
        <v>43.0</v>
      </c>
      <c r="I1740" s="23">
        <v>1325.0</v>
      </c>
      <c r="J1740" s="23">
        <v>67.0</v>
      </c>
      <c r="K1740" s="23">
        <v>1697.0</v>
      </c>
      <c r="L1740" s="23">
        <v>17539.0</v>
      </c>
      <c r="M1740" s="23">
        <v>0.0</v>
      </c>
      <c r="N1740" s="23">
        <v>1115.0</v>
      </c>
      <c r="O1740" s="23">
        <v>177.0</v>
      </c>
      <c r="P1740" s="23">
        <v>1.0</v>
      </c>
      <c r="Q1740" s="23">
        <v>0.0</v>
      </c>
      <c r="R1740" s="23">
        <v>3.0</v>
      </c>
      <c r="S1740" s="23">
        <v>17539.0</v>
      </c>
      <c r="T1740" s="23">
        <v>0.0</v>
      </c>
      <c r="U1740" s="23">
        <v>1636.0</v>
      </c>
      <c r="V1740" s="23">
        <v>19.0</v>
      </c>
      <c r="W1740" s="5"/>
      <c r="X1740" s="27">
        <f t="shared" si="3"/>
        <v>3089</v>
      </c>
      <c r="Y1740" s="28">
        <f t="shared" si="4"/>
        <v>0.3821296296</v>
      </c>
      <c r="Z1740" s="27" t="str">
        <f t="shared" si="5"/>
        <v/>
      </c>
    </row>
    <row r="1741">
      <c r="A1741" s="23">
        <v>1738.0</v>
      </c>
      <c r="B1741" s="10" t="s">
        <v>2411</v>
      </c>
      <c r="C1741" s="18">
        <v>41529.78089120371</v>
      </c>
      <c r="D1741" s="18">
        <v>43661.734606481485</v>
      </c>
      <c r="E1741" s="10" t="s">
        <v>39</v>
      </c>
      <c r="F1741" s="23">
        <v>0.0</v>
      </c>
      <c r="G1741" s="23">
        <v>1154.0</v>
      </c>
      <c r="H1741" s="23">
        <v>237.0</v>
      </c>
      <c r="I1741" s="23">
        <v>1.0</v>
      </c>
      <c r="J1741" s="23">
        <v>1.0</v>
      </c>
      <c r="K1741" s="23">
        <v>6.0</v>
      </c>
      <c r="L1741" s="23">
        <v>49658.0</v>
      </c>
      <c r="M1741" s="23">
        <v>0.0</v>
      </c>
      <c r="N1741" s="10" t="s">
        <v>36</v>
      </c>
      <c r="O1741" s="10" t="s">
        <v>36</v>
      </c>
      <c r="P1741" s="23">
        <v>0.0</v>
      </c>
      <c r="Q1741" s="23">
        <v>0.0</v>
      </c>
      <c r="R1741" s="23">
        <v>0.0</v>
      </c>
      <c r="S1741" s="10" t="s">
        <v>36</v>
      </c>
      <c r="T1741" s="10" t="s">
        <v>36</v>
      </c>
      <c r="U1741" s="23">
        <v>1510.0</v>
      </c>
      <c r="V1741" s="23">
        <v>23.0</v>
      </c>
      <c r="W1741" s="5"/>
      <c r="X1741" s="27">
        <f t="shared" si="3"/>
        <v>8</v>
      </c>
      <c r="Y1741" s="28">
        <f t="shared" si="4"/>
        <v>0.06374999999</v>
      </c>
      <c r="Z1741" s="27" t="str">
        <f t="shared" si="5"/>
        <v/>
      </c>
    </row>
    <row r="1742">
      <c r="A1742" s="23">
        <v>1739.0</v>
      </c>
      <c r="B1742" s="10" t="s">
        <v>2412</v>
      </c>
      <c r="C1742" s="18">
        <v>42919.20371527778</v>
      </c>
      <c r="D1742" s="18">
        <v>43661.409907407404</v>
      </c>
      <c r="E1742" s="10" t="s">
        <v>39</v>
      </c>
      <c r="F1742" s="23">
        <v>0.0</v>
      </c>
      <c r="G1742" s="23">
        <v>1154.0</v>
      </c>
      <c r="H1742" s="23">
        <v>152.0</v>
      </c>
      <c r="I1742" s="23">
        <v>60.0</v>
      </c>
      <c r="J1742" s="23">
        <v>0.0</v>
      </c>
      <c r="K1742" s="23">
        <v>57.0</v>
      </c>
      <c r="L1742" s="23">
        <v>30291.0</v>
      </c>
      <c r="M1742" s="23">
        <v>100.0</v>
      </c>
      <c r="N1742" s="23">
        <v>1330.0</v>
      </c>
      <c r="O1742" s="23">
        <v>218.0</v>
      </c>
      <c r="P1742" s="23">
        <v>4.0</v>
      </c>
      <c r="Q1742" s="23">
        <v>0.0</v>
      </c>
      <c r="R1742" s="23">
        <v>0.0</v>
      </c>
      <c r="S1742" s="23">
        <v>30291.0</v>
      </c>
      <c r="T1742" s="23">
        <v>100.0</v>
      </c>
      <c r="U1742" s="23">
        <v>1437.0</v>
      </c>
      <c r="V1742" s="23">
        <v>16.0</v>
      </c>
      <c r="W1742" s="5"/>
      <c r="X1742" s="27">
        <f t="shared" si="3"/>
        <v>117</v>
      </c>
      <c r="Y1742" s="28">
        <f t="shared" si="4"/>
        <v>0.3884490741</v>
      </c>
      <c r="Z1742" s="27" t="str">
        <f t="shared" si="5"/>
        <v/>
      </c>
    </row>
    <row r="1743">
      <c r="A1743" s="23">
        <v>1740.0</v>
      </c>
      <c r="B1743" s="10" t="s">
        <v>2413</v>
      </c>
      <c r="C1743" s="18">
        <v>43142.46978009259</v>
      </c>
      <c r="D1743" s="18">
        <v>43651.591458333336</v>
      </c>
      <c r="E1743" s="10" t="s">
        <v>39</v>
      </c>
      <c r="F1743" s="23">
        <v>0.0</v>
      </c>
      <c r="G1743" s="23">
        <v>1154.0</v>
      </c>
      <c r="H1743" s="23">
        <v>70.0</v>
      </c>
      <c r="I1743" s="23">
        <v>127.0</v>
      </c>
      <c r="J1743" s="23">
        <v>18.0</v>
      </c>
      <c r="K1743" s="23">
        <v>221.0</v>
      </c>
      <c r="L1743" s="23">
        <v>3376.0</v>
      </c>
      <c r="M1743" s="23">
        <v>0.0</v>
      </c>
      <c r="N1743" s="23">
        <v>800.0</v>
      </c>
      <c r="O1743" s="23">
        <v>350.0</v>
      </c>
      <c r="P1743" s="23">
        <v>0.0</v>
      </c>
      <c r="Q1743" s="23">
        <v>1.0</v>
      </c>
      <c r="R1743" s="23">
        <v>0.0</v>
      </c>
      <c r="S1743" s="23">
        <v>3376.0</v>
      </c>
      <c r="T1743" s="23">
        <v>0.0</v>
      </c>
      <c r="U1743" s="10" t="s">
        <v>36</v>
      </c>
      <c r="V1743" s="10" t="s">
        <v>36</v>
      </c>
      <c r="W1743" s="5"/>
      <c r="X1743" s="27">
        <f t="shared" si="3"/>
        <v>366</v>
      </c>
      <c r="Y1743" s="28">
        <f t="shared" si="4"/>
        <v>10.20689815</v>
      </c>
      <c r="Z1743" s="27" t="str">
        <f t="shared" si="5"/>
        <v/>
      </c>
    </row>
    <row r="1744">
      <c r="A1744" s="23">
        <v>1741.0</v>
      </c>
      <c r="B1744" s="10" t="s">
        <v>2414</v>
      </c>
      <c r="C1744" s="18">
        <v>40857.78020833333</v>
      </c>
      <c r="D1744" s="18">
        <v>43500.256898148145</v>
      </c>
      <c r="E1744" s="10" t="s">
        <v>39</v>
      </c>
      <c r="F1744" s="23">
        <v>0.0</v>
      </c>
      <c r="G1744" s="23">
        <v>1153.0</v>
      </c>
      <c r="H1744" s="23">
        <v>92.0</v>
      </c>
      <c r="I1744" s="23">
        <v>436.0</v>
      </c>
      <c r="J1744" s="23">
        <v>21.0</v>
      </c>
      <c r="K1744" s="23">
        <v>433.0</v>
      </c>
      <c r="L1744" s="23">
        <v>28071.0</v>
      </c>
      <c r="M1744" s="23">
        <v>0.0</v>
      </c>
      <c r="N1744" s="23">
        <v>1303.0</v>
      </c>
      <c r="O1744" s="23">
        <v>256.0</v>
      </c>
      <c r="P1744" s="23">
        <v>2.0</v>
      </c>
      <c r="Q1744" s="23">
        <v>0.0</v>
      </c>
      <c r="R1744" s="23">
        <v>3.0</v>
      </c>
      <c r="S1744" s="23">
        <v>28071.0</v>
      </c>
      <c r="T1744" s="23">
        <v>0.0</v>
      </c>
      <c r="U1744" s="23">
        <v>1080.0</v>
      </c>
      <c r="V1744" s="10" t="s">
        <v>36</v>
      </c>
      <c r="W1744" s="5"/>
      <c r="X1744" s="27">
        <f t="shared" si="3"/>
        <v>890</v>
      </c>
      <c r="Y1744" s="28">
        <f t="shared" si="4"/>
        <v>161.5414583</v>
      </c>
      <c r="Z1744" s="27" t="str">
        <f t="shared" si="5"/>
        <v/>
      </c>
    </row>
    <row r="1745">
      <c r="A1745" s="23">
        <v>1742.0</v>
      </c>
      <c r="B1745" s="10" t="s">
        <v>2415</v>
      </c>
      <c r="C1745" s="18">
        <v>41340.96486111111</v>
      </c>
      <c r="D1745" s="18">
        <v>43601.19681712963</v>
      </c>
      <c r="E1745" s="10" t="s">
        <v>39</v>
      </c>
      <c r="F1745" s="23">
        <v>0.0</v>
      </c>
      <c r="G1745" s="23">
        <v>1151.0</v>
      </c>
      <c r="H1745" s="23">
        <v>69.0</v>
      </c>
      <c r="I1745" s="23">
        <v>186.0</v>
      </c>
      <c r="J1745" s="23">
        <v>11.0</v>
      </c>
      <c r="K1745" s="23">
        <v>213.0</v>
      </c>
      <c r="L1745" s="23">
        <v>18807.0</v>
      </c>
      <c r="M1745" s="23">
        <v>0.0</v>
      </c>
      <c r="N1745" s="23">
        <v>1092.0</v>
      </c>
      <c r="O1745" s="23">
        <v>210.0</v>
      </c>
      <c r="P1745" s="23">
        <v>1.0</v>
      </c>
      <c r="Q1745" s="23">
        <v>0.0</v>
      </c>
      <c r="R1745" s="23">
        <v>2.0</v>
      </c>
      <c r="S1745" s="23">
        <v>18807.0</v>
      </c>
      <c r="T1745" s="23">
        <v>0.0</v>
      </c>
      <c r="U1745" s="23">
        <v>1191.0</v>
      </c>
      <c r="V1745" s="10" t="s">
        <v>36</v>
      </c>
      <c r="W1745" s="5"/>
      <c r="X1745" s="27">
        <f t="shared" si="3"/>
        <v>410</v>
      </c>
      <c r="Y1745" s="28">
        <f t="shared" si="4"/>
        <v>60.60153935</v>
      </c>
      <c r="Z1745" s="27" t="str">
        <f t="shared" si="5"/>
        <v/>
      </c>
    </row>
    <row r="1746">
      <c r="A1746" s="23">
        <v>1743.0</v>
      </c>
      <c r="B1746" s="10" t="s">
        <v>2416</v>
      </c>
      <c r="C1746" s="18">
        <v>42847.819548611114</v>
      </c>
      <c r="D1746" s="18">
        <v>43661.227789351855</v>
      </c>
      <c r="E1746" s="10" t="s">
        <v>39</v>
      </c>
      <c r="F1746" s="23">
        <v>3.0</v>
      </c>
      <c r="G1746" s="23">
        <v>1149.0</v>
      </c>
      <c r="H1746" s="23">
        <v>105.0</v>
      </c>
      <c r="I1746" s="23">
        <v>76.0</v>
      </c>
      <c r="J1746" s="23">
        <v>2.0</v>
      </c>
      <c r="K1746" s="23">
        <v>84.0</v>
      </c>
      <c r="L1746" s="23">
        <v>141701.0</v>
      </c>
      <c r="M1746" s="23">
        <v>0.0</v>
      </c>
      <c r="N1746" s="10" t="s">
        <v>36</v>
      </c>
      <c r="O1746" s="10" t="s">
        <v>36</v>
      </c>
      <c r="P1746" s="23">
        <v>0.0</v>
      </c>
      <c r="Q1746" s="23">
        <v>0.0</v>
      </c>
      <c r="R1746" s="23">
        <v>0.0</v>
      </c>
      <c r="S1746" s="10" t="s">
        <v>36</v>
      </c>
      <c r="T1746" s="10" t="s">
        <v>36</v>
      </c>
      <c r="U1746" s="10" t="s">
        <v>36</v>
      </c>
      <c r="V1746" s="10" t="s">
        <v>36</v>
      </c>
      <c r="W1746" s="5"/>
      <c r="X1746" s="27">
        <f t="shared" si="3"/>
        <v>162</v>
      </c>
      <c r="Y1746" s="28">
        <f t="shared" si="4"/>
        <v>0.5705671296</v>
      </c>
      <c r="Z1746" s="27" t="str">
        <f t="shared" si="5"/>
        <v/>
      </c>
    </row>
    <row r="1747">
      <c r="A1747" s="23">
        <v>1744.0</v>
      </c>
      <c r="B1747" s="10" t="s">
        <v>2417</v>
      </c>
      <c r="C1747" s="18">
        <v>42832.69123842593</v>
      </c>
      <c r="D1747" s="18">
        <v>43593.74896990741</v>
      </c>
      <c r="E1747" s="10" t="s">
        <v>39</v>
      </c>
      <c r="F1747" s="23">
        <v>0.0</v>
      </c>
      <c r="G1747" s="23">
        <v>1148.0</v>
      </c>
      <c r="H1747" s="23">
        <v>104.0</v>
      </c>
      <c r="I1747" s="23">
        <v>87.0</v>
      </c>
      <c r="J1747" s="23">
        <v>5.0</v>
      </c>
      <c r="K1747" s="23">
        <v>59.0</v>
      </c>
      <c r="L1747" s="23">
        <v>8020.0</v>
      </c>
      <c r="M1747" s="23">
        <v>0.0</v>
      </c>
      <c r="N1747" s="23">
        <v>1000.0</v>
      </c>
      <c r="O1747" s="23">
        <v>147.0</v>
      </c>
      <c r="P1747" s="23">
        <v>4.0</v>
      </c>
      <c r="Q1747" s="23">
        <v>1.0</v>
      </c>
      <c r="R1747" s="23">
        <v>3.0</v>
      </c>
      <c r="S1747" s="23">
        <v>8020.0</v>
      </c>
      <c r="T1747" s="23">
        <v>0.0</v>
      </c>
      <c r="U1747" s="23">
        <v>1537.0</v>
      </c>
      <c r="V1747" s="23">
        <v>21.0</v>
      </c>
      <c r="W1747" s="5"/>
      <c r="X1747" s="27">
        <f t="shared" si="3"/>
        <v>151</v>
      </c>
      <c r="Y1747" s="28">
        <f t="shared" si="4"/>
        <v>68.04938657</v>
      </c>
      <c r="Z1747" s="27" t="str">
        <f t="shared" si="5"/>
        <v/>
      </c>
    </row>
    <row r="1748">
      <c r="A1748" s="23">
        <v>1745.0</v>
      </c>
      <c r="B1748" s="10" t="s">
        <v>2418</v>
      </c>
      <c r="C1748" s="18">
        <v>42043.71028935185</v>
      </c>
      <c r="D1748" s="18">
        <v>43575.82890046296</v>
      </c>
      <c r="E1748" s="10" t="s">
        <v>39</v>
      </c>
      <c r="F1748" s="23">
        <v>0.0</v>
      </c>
      <c r="G1748" s="23">
        <v>1148.0</v>
      </c>
      <c r="H1748" s="23">
        <v>36.0</v>
      </c>
      <c r="I1748" s="23">
        <v>2004.0</v>
      </c>
      <c r="J1748" s="23">
        <v>217.0</v>
      </c>
      <c r="K1748" s="23">
        <v>1605.0</v>
      </c>
      <c r="L1748" s="23">
        <v>22820.0</v>
      </c>
      <c r="M1748" s="23">
        <v>87.5</v>
      </c>
      <c r="N1748" s="23">
        <v>1435.0</v>
      </c>
      <c r="O1748" s="23">
        <v>149.0</v>
      </c>
      <c r="P1748" s="23">
        <v>6.0</v>
      </c>
      <c r="Q1748" s="23">
        <v>0.0</v>
      </c>
      <c r="R1748" s="23">
        <v>4.0</v>
      </c>
      <c r="S1748" s="23">
        <v>22820.0</v>
      </c>
      <c r="T1748" s="23">
        <v>87.5</v>
      </c>
      <c r="U1748" s="23">
        <v>1294.0</v>
      </c>
      <c r="V1748" s="10" t="s">
        <v>36</v>
      </c>
      <c r="W1748" s="5"/>
      <c r="X1748" s="27">
        <f t="shared" si="3"/>
        <v>3826</v>
      </c>
      <c r="Y1748" s="28">
        <f t="shared" si="4"/>
        <v>85.96945602</v>
      </c>
      <c r="Z1748" s="27" t="str">
        <f t="shared" si="5"/>
        <v/>
      </c>
    </row>
    <row r="1749">
      <c r="A1749" s="23">
        <v>1746.0</v>
      </c>
      <c r="B1749" s="10" t="s">
        <v>2419</v>
      </c>
      <c r="C1749" s="18">
        <v>42876.3140625</v>
      </c>
      <c r="D1749" s="18">
        <v>43661.52517361111</v>
      </c>
      <c r="E1749" s="10" t="s">
        <v>39</v>
      </c>
      <c r="F1749" s="23">
        <v>17.0</v>
      </c>
      <c r="G1749" s="23">
        <v>1145.0</v>
      </c>
      <c r="H1749" s="23">
        <v>68.0</v>
      </c>
      <c r="I1749" s="23">
        <v>140.0</v>
      </c>
      <c r="J1749" s="23">
        <v>7.0</v>
      </c>
      <c r="K1749" s="23">
        <v>222.0</v>
      </c>
      <c r="L1749" s="23">
        <v>35455.0</v>
      </c>
      <c r="M1749" s="23">
        <v>12.5</v>
      </c>
      <c r="N1749" s="23">
        <v>568.0</v>
      </c>
      <c r="O1749" s="23">
        <v>165.0</v>
      </c>
      <c r="P1749" s="23">
        <v>6.0</v>
      </c>
      <c r="Q1749" s="23">
        <v>0.0</v>
      </c>
      <c r="R1749" s="23">
        <v>25.0</v>
      </c>
      <c r="S1749" s="23">
        <v>35455.0</v>
      </c>
      <c r="T1749" s="23">
        <v>12.5</v>
      </c>
      <c r="U1749" s="23">
        <v>1142.0</v>
      </c>
      <c r="V1749" s="23">
        <v>18.0</v>
      </c>
      <c r="W1749" s="5"/>
      <c r="X1749" s="27">
        <f t="shared" si="3"/>
        <v>369</v>
      </c>
      <c r="Y1749" s="28">
        <f t="shared" si="4"/>
        <v>0.2731828704</v>
      </c>
      <c r="Z1749" s="27" t="str">
        <f t="shared" si="5"/>
        <v/>
      </c>
    </row>
    <row r="1750">
      <c r="A1750" s="23">
        <v>1747.0</v>
      </c>
      <c r="B1750" s="10" t="s">
        <v>2420</v>
      </c>
      <c r="C1750" s="18">
        <v>42805.16768518519</v>
      </c>
      <c r="D1750" s="18">
        <v>43656.93876157407</v>
      </c>
      <c r="E1750" s="10" t="s">
        <v>39</v>
      </c>
      <c r="F1750" s="23">
        <v>0.0</v>
      </c>
      <c r="G1750" s="23">
        <v>1145.0</v>
      </c>
      <c r="H1750" s="23">
        <v>77.0</v>
      </c>
      <c r="I1750" s="23">
        <v>724.0</v>
      </c>
      <c r="J1750" s="23">
        <v>80.0</v>
      </c>
      <c r="K1750" s="23">
        <v>1003.0</v>
      </c>
      <c r="L1750" s="23">
        <v>9873.0</v>
      </c>
      <c r="M1750" s="23">
        <v>0.0</v>
      </c>
      <c r="N1750" s="23">
        <v>1081.0</v>
      </c>
      <c r="O1750" s="23">
        <v>178.0</v>
      </c>
      <c r="P1750" s="23">
        <v>14.0</v>
      </c>
      <c r="Q1750" s="23">
        <v>0.0</v>
      </c>
      <c r="R1750" s="23">
        <v>21.0</v>
      </c>
      <c r="S1750" s="23">
        <v>9873.0</v>
      </c>
      <c r="T1750" s="23">
        <v>0.0</v>
      </c>
      <c r="U1750" s="23">
        <v>1017.0</v>
      </c>
      <c r="V1750" s="10" t="s">
        <v>36</v>
      </c>
      <c r="W1750" s="5"/>
      <c r="X1750" s="27">
        <f t="shared" si="3"/>
        <v>1807</v>
      </c>
      <c r="Y1750" s="28">
        <f t="shared" si="4"/>
        <v>4.859594907</v>
      </c>
      <c r="Z1750" s="27" t="str">
        <f t="shared" si="5"/>
        <v/>
      </c>
    </row>
    <row r="1751">
      <c r="A1751" s="23">
        <v>1748.0</v>
      </c>
      <c r="B1751" s="10" t="s">
        <v>2421</v>
      </c>
      <c r="C1751" s="18">
        <v>42840.75247685185</v>
      </c>
      <c r="D1751" s="18">
        <v>43661.63525462963</v>
      </c>
      <c r="E1751" s="10" t="s">
        <v>35</v>
      </c>
      <c r="F1751" s="23">
        <v>4.0</v>
      </c>
      <c r="G1751" s="23">
        <v>1142.0</v>
      </c>
      <c r="H1751" s="23">
        <v>84.0</v>
      </c>
      <c r="I1751" s="23">
        <v>71.0</v>
      </c>
      <c r="J1751" s="23">
        <v>5.0</v>
      </c>
      <c r="K1751" s="23">
        <v>88.0</v>
      </c>
      <c r="L1751" s="23">
        <v>37029.0</v>
      </c>
      <c r="M1751" s="23">
        <v>0.0</v>
      </c>
      <c r="N1751" s="23">
        <v>789.0</v>
      </c>
      <c r="O1751" s="23">
        <v>156.0</v>
      </c>
      <c r="P1751" s="23">
        <v>4.0</v>
      </c>
      <c r="Q1751" s="23">
        <v>0.0</v>
      </c>
      <c r="R1751" s="23">
        <v>4.0</v>
      </c>
      <c r="S1751" s="23">
        <v>37029.0</v>
      </c>
      <c r="T1751" s="23">
        <v>0.0</v>
      </c>
      <c r="U1751" s="23">
        <v>1019.0</v>
      </c>
      <c r="V1751" s="10" t="s">
        <v>36</v>
      </c>
      <c r="W1751" s="5"/>
      <c r="X1751" s="27">
        <f t="shared" si="3"/>
        <v>164</v>
      </c>
      <c r="Y1751" s="28">
        <f t="shared" si="4"/>
        <v>0.1631018518</v>
      </c>
      <c r="Z1751" s="27" t="str">
        <f t="shared" si="5"/>
        <v/>
      </c>
    </row>
    <row r="1752">
      <c r="A1752" s="23">
        <v>1749.0</v>
      </c>
      <c r="B1752" s="10" t="s">
        <v>2422</v>
      </c>
      <c r="C1752" s="18">
        <v>41651.86315972222</v>
      </c>
      <c r="D1752" s="18">
        <v>43661.552569444444</v>
      </c>
      <c r="E1752" s="10" t="s">
        <v>39</v>
      </c>
      <c r="F1752" s="23">
        <v>1.0</v>
      </c>
      <c r="G1752" s="23">
        <v>1142.0</v>
      </c>
      <c r="H1752" s="23">
        <v>73.0</v>
      </c>
      <c r="I1752" s="23">
        <v>345.0</v>
      </c>
      <c r="J1752" s="23">
        <v>30.0</v>
      </c>
      <c r="K1752" s="23">
        <v>281.0</v>
      </c>
      <c r="L1752" s="23">
        <v>11105.0</v>
      </c>
      <c r="M1752" s="23">
        <v>84.62</v>
      </c>
      <c r="N1752" s="23">
        <v>1332.0</v>
      </c>
      <c r="O1752" s="23">
        <v>140.0</v>
      </c>
      <c r="P1752" s="23">
        <v>9.0</v>
      </c>
      <c r="Q1752" s="23">
        <v>0.0</v>
      </c>
      <c r="R1752" s="23">
        <v>9.0</v>
      </c>
      <c r="S1752" s="23">
        <v>11105.0</v>
      </c>
      <c r="T1752" s="23">
        <v>84.62</v>
      </c>
      <c r="U1752" s="23">
        <v>1287.0</v>
      </c>
      <c r="V1752" s="10" t="s">
        <v>36</v>
      </c>
      <c r="W1752" s="5"/>
      <c r="X1752" s="27">
        <f t="shared" si="3"/>
        <v>656</v>
      </c>
      <c r="Y1752" s="28">
        <f t="shared" si="4"/>
        <v>0.245787037</v>
      </c>
      <c r="Z1752" s="27" t="str">
        <f t="shared" si="5"/>
        <v/>
      </c>
    </row>
    <row r="1753">
      <c r="A1753" s="23">
        <v>1750.0</v>
      </c>
      <c r="B1753" s="10" t="s">
        <v>2423</v>
      </c>
      <c r="C1753" s="18">
        <v>43602.75033564815</v>
      </c>
      <c r="D1753" s="18">
        <v>43661.409155092595</v>
      </c>
      <c r="E1753" s="10" t="s">
        <v>39</v>
      </c>
      <c r="F1753" s="23">
        <v>5.0</v>
      </c>
      <c r="G1753" s="23">
        <v>1141.0</v>
      </c>
      <c r="H1753" s="23">
        <v>98.0</v>
      </c>
      <c r="I1753" s="23">
        <v>10.0</v>
      </c>
      <c r="J1753" s="23">
        <v>1.0</v>
      </c>
      <c r="K1753" s="23">
        <v>9.0</v>
      </c>
      <c r="L1753" s="23">
        <v>31681.0</v>
      </c>
      <c r="M1753" s="23">
        <v>42.86</v>
      </c>
      <c r="N1753" s="23">
        <v>1238.0</v>
      </c>
      <c r="O1753" s="23">
        <v>255.0</v>
      </c>
      <c r="P1753" s="23">
        <v>0.0</v>
      </c>
      <c r="Q1753" s="23">
        <v>1.0</v>
      </c>
      <c r="R1753" s="23">
        <v>0.0</v>
      </c>
      <c r="S1753" s="23">
        <v>31681.0</v>
      </c>
      <c r="T1753" s="23">
        <v>42.86</v>
      </c>
      <c r="U1753" s="23">
        <v>1142.0</v>
      </c>
      <c r="V1753" s="23">
        <v>19.0</v>
      </c>
      <c r="W1753" s="5"/>
      <c r="X1753" s="27">
        <f t="shared" si="3"/>
        <v>20</v>
      </c>
      <c r="Y1753" s="28">
        <f t="shared" si="4"/>
        <v>0.3892013889</v>
      </c>
      <c r="Z1753" s="27" t="str">
        <f t="shared" si="5"/>
        <v/>
      </c>
    </row>
    <row r="1754">
      <c r="A1754" s="23">
        <v>1751.0</v>
      </c>
      <c r="B1754" s="10" t="s">
        <v>2424</v>
      </c>
      <c r="C1754" s="18">
        <v>43405.81284722222</v>
      </c>
      <c r="D1754" s="18">
        <v>43661.66337962963</v>
      </c>
      <c r="E1754" s="10" t="s">
        <v>39</v>
      </c>
      <c r="F1754" s="23">
        <v>2.0</v>
      </c>
      <c r="G1754" s="23">
        <v>1140.0</v>
      </c>
      <c r="H1754" s="23">
        <v>54.0</v>
      </c>
      <c r="I1754" s="23">
        <v>122.0</v>
      </c>
      <c r="J1754" s="23">
        <v>4.0</v>
      </c>
      <c r="K1754" s="23">
        <v>105.0</v>
      </c>
      <c r="L1754" s="23">
        <v>3993.0</v>
      </c>
      <c r="M1754" s="23">
        <v>0.0</v>
      </c>
      <c r="N1754" s="23">
        <v>851.0</v>
      </c>
      <c r="O1754" s="23">
        <v>214.0</v>
      </c>
      <c r="P1754" s="23">
        <v>1.0</v>
      </c>
      <c r="Q1754" s="23">
        <v>0.0</v>
      </c>
      <c r="R1754" s="23">
        <v>2.0</v>
      </c>
      <c r="S1754" s="23">
        <v>3993.0</v>
      </c>
      <c r="T1754" s="23">
        <v>0.0</v>
      </c>
      <c r="U1754" s="23">
        <v>1147.0</v>
      </c>
      <c r="V1754" s="23">
        <v>11.0</v>
      </c>
      <c r="W1754" s="5"/>
      <c r="X1754" s="27">
        <f t="shared" si="3"/>
        <v>231</v>
      </c>
      <c r="Y1754" s="28">
        <f t="shared" si="4"/>
        <v>0.1349768518</v>
      </c>
      <c r="Z1754" s="27" t="str">
        <f t="shared" si="5"/>
        <v/>
      </c>
    </row>
    <row r="1755">
      <c r="A1755" s="23">
        <v>1752.0</v>
      </c>
      <c r="B1755" s="10" t="s">
        <v>2425</v>
      </c>
      <c r="C1755" s="18">
        <v>43172.787465277775</v>
      </c>
      <c r="D1755" s="18">
        <v>43661.69314814815</v>
      </c>
      <c r="E1755" s="10" t="s">
        <v>39</v>
      </c>
      <c r="F1755" s="23">
        <v>0.0</v>
      </c>
      <c r="G1755" s="23">
        <v>1140.0</v>
      </c>
      <c r="H1755" s="23">
        <v>126.0</v>
      </c>
      <c r="I1755" s="23">
        <v>9.0</v>
      </c>
      <c r="J1755" s="23">
        <v>1.0</v>
      </c>
      <c r="K1755" s="23">
        <v>4.0</v>
      </c>
      <c r="L1755" s="23">
        <v>9762.0</v>
      </c>
      <c r="M1755" s="23">
        <v>0.0</v>
      </c>
      <c r="N1755" s="23">
        <v>927.0</v>
      </c>
      <c r="O1755" s="23">
        <v>261.0</v>
      </c>
      <c r="P1755" s="23">
        <v>0.0</v>
      </c>
      <c r="Q1755" s="23">
        <v>1.0</v>
      </c>
      <c r="R1755" s="23">
        <v>0.0</v>
      </c>
      <c r="S1755" s="23">
        <v>9762.0</v>
      </c>
      <c r="T1755" s="23">
        <v>0.0</v>
      </c>
      <c r="U1755" s="23">
        <v>665.0</v>
      </c>
      <c r="V1755" s="23">
        <v>13.0</v>
      </c>
      <c r="W1755" s="5"/>
      <c r="X1755" s="27">
        <f t="shared" si="3"/>
        <v>14</v>
      </c>
      <c r="Y1755" s="28">
        <f t="shared" si="4"/>
        <v>0.1052083333</v>
      </c>
      <c r="Z1755" s="27" t="str">
        <f t="shared" si="5"/>
        <v/>
      </c>
    </row>
    <row r="1756">
      <c r="A1756" s="23">
        <v>1753.0</v>
      </c>
      <c r="B1756" s="10" t="s">
        <v>2426</v>
      </c>
      <c r="C1756" s="18">
        <v>43599.35119212963</v>
      </c>
      <c r="D1756" s="18">
        <v>43661.75938657407</v>
      </c>
      <c r="E1756" s="10" t="s">
        <v>39</v>
      </c>
      <c r="F1756" s="23">
        <v>58.0</v>
      </c>
      <c r="G1756" s="23">
        <v>1137.0</v>
      </c>
      <c r="H1756" s="23">
        <v>33.0</v>
      </c>
      <c r="I1756" s="23">
        <v>138.0</v>
      </c>
      <c r="J1756" s="23">
        <v>9.0</v>
      </c>
      <c r="K1756" s="23">
        <v>124.0</v>
      </c>
      <c r="L1756" s="23">
        <v>4771.0</v>
      </c>
      <c r="M1756" s="23">
        <v>0.0</v>
      </c>
      <c r="N1756" s="23">
        <v>1006.0</v>
      </c>
      <c r="O1756" s="23">
        <v>275.0</v>
      </c>
      <c r="P1756" s="23">
        <v>1.0</v>
      </c>
      <c r="Q1756" s="23">
        <v>0.0</v>
      </c>
      <c r="R1756" s="23">
        <v>1.0</v>
      </c>
      <c r="S1756" s="23">
        <v>4771.0</v>
      </c>
      <c r="T1756" s="23">
        <v>0.0</v>
      </c>
      <c r="U1756" s="23">
        <v>1241.0</v>
      </c>
      <c r="V1756" s="23">
        <v>13.0</v>
      </c>
      <c r="W1756" s="5"/>
      <c r="X1756" s="27">
        <f t="shared" si="3"/>
        <v>271</v>
      </c>
      <c r="Y1756" s="28">
        <f t="shared" si="4"/>
        <v>0.03896990741</v>
      </c>
      <c r="Z1756" s="27" t="str">
        <f t="shared" si="5"/>
        <v/>
      </c>
    </row>
    <row r="1757">
      <c r="A1757" s="23">
        <v>1754.0</v>
      </c>
      <c r="B1757" s="10" t="s">
        <v>2427</v>
      </c>
      <c r="C1757" s="18">
        <v>43578.122708333336</v>
      </c>
      <c r="D1757" s="18">
        <v>43661.68184027778</v>
      </c>
      <c r="E1757" s="10" t="s">
        <v>39</v>
      </c>
      <c r="F1757" s="23">
        <v>70.0</v>
      </c>
      <c r="G1757" s="23">
        <v>1137.0</v>
      </c>
      <c r="H1757" s="23">
        <v>78.0</v>
      </c>
      <c r="I1757" s="23">
        <v>27.0</v>
      </c>
      <c r="J1757" s="23">
        <v>1.0</v>
      </c>
      <c r="K1757" s="23">
        <v>31.0</v>
      </c>
      <c r="L1757" s="23">
        <v>3162.0</v>
      </c>
      <c r="M1757" s="23">
        <v>0.0</v>
      </c>
      <c r="N1757" s="10" t="s">
        <v>36</v>
      </c>
      <c r="O1757" s="10" t="s">
        <v>36</v>
      </c>
      <c r="P1757" s="23">
        <v>0.0</v>
      </c>
      <c r="Q1757" s="23">
        <v>0.0</v>
      </c>
      <c r="R1757" s="23">
        <v>0.0</v>
      </c>
      <c r="S1757" s="10" t="s">
        <v>36</v>
      </c>
      <c r="T1757" s="10" t="s">
        <v>36</v>
      </c>
      <c r="U1757" s="23">
        <v>2100.0</v>
      </c>
      <c r="V1757" s="23">
        <v>22.0</v>
      </c>
      <c r="W1757" s="5"/>
      <c r="X1757" s="27">
        <f t="shared" si="3"/>
        <v>59</v>
      </c>
      <c r="Y1757" s="28">
        <f t="shared" si="4"/>
        <v>0.1165162037</v>
      </c>
      <c r="Z1757" s="27" t="str">
        <f t="shared" si="5"/>
        <v/>
      </c>
    </row>
    <row r="1758">
      <c r="A1758" s="23">
        <v>1755.0</v>
      </c>
      <c r="B1758" s="10" t="s">
        <v>2428</v>
      </c>
      <c r="C1758" s="18">
        <v>42911.225069444445</v>
      </c>
      <c r="D1758" s="18">
        <v>43578.36304398148</v>
      </c>
      <c r="E1758" s="10" t="s">
        <v>39</v>
      </c>
      <c r="F1758" s="23">
        <v>0.0</v>
      </c>
      <c r="G1758" s="23">
        <v>1135.0</v>
      </c>
      <c r="H1758" s="23">
        <v>127.0</v>
      </c>
      <c r="I1758" s="23">
        <v>18.0</v>
      </c>
      <c r="J1758" s="23">
        <v>0.0</v>
      </c>
      <c r="K1758" s="23">
        <v>41.0</v>
      </c>
      <c r="L1758" s="23">
        <v>6005.0</v>
      </c>
      <c r="M1758" s="23">
        <v>0.0</v>
      </c>
      <c r="N1758" s="10" t="s">
        <v>36</v>
      </c>
      <c r="O1758" s="10" t="s">
        <v>36</v>
      </c>
      <c r="P1758" s="23">
        <v>0.0</v>
      </c>
      <c r="Q1758" s="23">
        <v>0.0</v>
      </c>
      <c r="R1758" s="23">
        <v>0.0</v>
      </c>
      <c r="S1758" s="10" t="s">
        <v>36</v>
      </c>
      <c r="T1758" s="10" t="s">
        <v>36</v>
      </c>
      <c r="U1758" s="23">
        <v>909.0</v>
      </c>
      <c r="V1758" s="10" t="s">
        <v>36</v>
      </c>
      <c r="W1758" s="5"/>
      <c r="X1758" s="27">
        <f t="shared" si="3"/>
        <v>59</v>
      </c>
      <c r="Y1758" s="28">
        <f t="shared" si="4"/>
        <v>83.4353125</v>
      </c>
      <c r="Z1758" s="27" t="str">
        <f t="shared" si="5"/>
        <v/>
      </c>
    </row>
    <row r="1759">
      <c r="A1759" s="23">
        <v>1756.0</v>
      </c>
      <c r="B1759" s="10" t="s">
        <v>2429</v>
      </c>
      <c r="C1759" s="18">
        <v>41205.620833333334</v>
      </c>
      <c r="D1759" s="18">
        <v>43548.49983796296</v>
      </c>
      <c r="E1759" s="10" t="s">
        <v>39</v>
      </c>
      <c r="F1759" s="23">
        <v>0.0</v>
      </c>
      <c r="G1759" s="23">
        <v>1135.0</v>
      </c>
      <c r="H1759" s="23">
        <v>132.0</v>
      </c>
      <c r="I1759" s="23">
        <v>5.0</v>
      </c>
      <c r="J1759" s="23">
        <v>0.0</v>
      </c>
      <c r="K1759" s="23">
        <v>8.0</v>
      </c>
      <c r="L1759" s="23">
        <v>35091.0</v>
      </c>
      <c r="M1759" s="23">
        <v>0.0</v>
      </c>
      <c r="N1759" s="10" t="s">
        <v>36</v>
      </c>
      <c r="O1759" s="10" t="s">
        <v>36</v>
      </c>
      <c r="P1759" s="23">
        <v>0.0</v>
      </c>
      <c r="Q1759" s="23">
        <v>0.0</v>
      </c>
      <c r="R1759" s="23">
        <v>0.0</v>
      </c>
      <c r="S1759" s="10" t="s">
        <v>36</v>
      </c>
      <c r="T1759" s="10" t="s">
        <v>36</v>
      </c>
      <c r="U1759" s="23">
        <v>1244.0</v>
      </c>
      <c r="V1759" s="10" t="s">
        <v>36</v>
      </c>
      <c r="W1759" s="5"/>
      <c r="X1759" s="27">
        <f t="shared" si="3"/>
        <v>13</v>
      </c>
      <c r="Y1759" s="28">
        <f t="shared" si="4"/>
        <v>113.2985185</v>
      </c>
      <c r="Z1759" s="27" t="str">
        <f t="shared" si="5"/>
        <v/>
      </c>
    </row>
    <row r="1760">
      <c r="A1760" s="23">
        <v>1757.0</v>
      </c>
      <c r="B1760" s="10" t="s">
        <v>2430</v>
      </c>
      <c r="C1760" s="18">
        <v>43477.80354166667</v>
      </c>
      <c r="D1760" s="18">
        <v>43640.79280092593</v>
      </c>
      <c r="E1760" s="10" t="s">
        <v>39</v>
      </c>
      <c r="F1760" s="23">
        <v>0.0</v>
      </c>
      <c r="G1760" s="23">
        <v>1134.0</v>
      </c>
      <c r="H1760" s="23">
        <v>119.0</v>
      </c>
      <c r="I1760" s="23">
        <v>100.0</v>
      </c>
      <c r="J1760" s="23">
        <v>1.0</v>
      </c>
      <c r="K1760" s="23">
        <v>59.0</v>
      </c>
      <c r="L1760" s="23">
        <v>72086.0</v>
      </c>
      <c r="M1760" s="23">
        <v>50.0</v>
      </c>
      <c r="N1760" s="10" t="s">
        <v>36</v>
      </c>
      <c r="O1760" s="10" t="s">
        <v>36</v>
      </c>
      <c r="P1760" s="23">
        <v>0.0</v>
      </c>
      <c r="Q1760" s="23">
        <v>0.0</v>
      </c>
      <c r="R1760" s="23">
        <v>0.0</v>
      </c>
      <c r="S1760" s="10" t="s">
        <v>36</v>
      </c>
      <c r="T1760" s="10" t="s">
        <v>36</v>
      </c>
      <c r="U1760" s="23">
        <v>610.0</v>
      </c>
      <c r="V1760" s="10" t="s">
        <v>36</v>
      </c>
      <c r="W1760" s="5"/>
      <c r="X1760" s="27">
        <f t="shared" si="3"/>
        <v>160</v>
      </c>
      <c r="Y1760" s="28">
        <f t="shared" si="4"/>
        <v>21.00555556</v>
      </c>
      <c r="Z1760" s="27" t="str">
        <f t="shared" si="5"/>
        <v/>
      </c>
    </row>
    <row r="1761">
      <c r="A1761" s="23">
        <v>1758.0</v>
      </c>
      <c r="B1761" s="10" t="s">
        <v>2431</v>
      </c>
      <c r="C1761" s="18">
        <v>42811.77355324074</v>
      </c>
      <c r="D1761" s="18">
        <v>43661.58956018519</v>
      </c>
      <c r="E1761" s="10" t="s">
        <v>39</v>
      </c>
      <c r="F1761" s="23">
        <v>0.0</v>
      </c>
      <c r="G1761" s="23">
        <v>1134.0</v>
      </c>
      <c r="H1761" s="23">
        <v>225.0</v>
      </c>
      <c r="I1761" s="23">
        <v>1.0</v>
      </c>
      <c r="J1761" s="23">
        <v>0.0</v>
      </c>
      <c r="K1761" s="23">
        <v>8.0</v>
      </c>
      <c r="L1761" s="23">
        <v>17610.0</v>
      </c>
      <c r="M1761" s="23">
        <v>0.0</v>
      </c>
      <c r="N1761" s="10" t="s">
        <v>36</v>
      </c>
      <c r="O1761" s="10" t="s">
        <v>36</v>
      </c>
      <c r="P1761" s="23">
        <v>0.0</v>
      </c>
      <c r="Q1761" s="23">
        <v>0.0</v>
      </c>
      <c r="R1761" s="23">
        <v>0.0</v>
      </c>
      <c r="S1761" s="10" t="s">
        <v>36</v>
      </c>
      <c r="T1761" s="10" t="s">
        <v>36</v>
      </c>
      <c r="U1761" s="23">
        <v>1130.0</v>
      </c>
      <c r="V1761" s="10" t="s">
        <v>36</v>
      </c>
      <c r="W1761" s="5"/>
      <c r="X1761" s="27">
        <f t="shared" si="3"/>
        <v>9</v>
      </c>
      <c r="Y1761" s="28">
        <f t="shared" si="4"/>
        <v>0.2087962963</v>
      </c>
      <c r="Z1761" s="27" t="str">
        <f t="shared" si="5"/>
        <v/>
      </c>
    </row>
    <row r="1762">
      <c r="A1762" s="23">
        <v>1759.0</v>
      </c>
      <c r="B1762" s="10" t="s">
        <v>2432</v>
      </c>
      <c r="C1762" s="18">
        <v>42980.29484953704</v>
      </c>
      <c r="D1762" s="18">
        <v>43661.388645833336</v>
      </c>
      <c r="E1762" s="10" t="s">
        <v>39</v>
      </c>
      <c r="F1762" s="23">
        <v>1.0</v>
      </c>
      <c r="G1762" s="23">
        <v>1134.0</v>
      </c>
      <c r="H1762" s="23">
        <v>68.0</v>
      </c>
      <c r="I1762" s="23">
        <v>187.0</v>
      </c>
      <c r="J1762" s="23">
        <v>16.0</v>
      </c>
      <c r="K1762" s="23">
        <v>165.0</v>
      </c>
      <c r="L1762" s="23">
        <v>7519.0</v>
      </c>
      <c r="M1762" s="23">
        <v>0.0</v>
      </c>
      <c r="N1762" s="10" t="s">
        <v>36</v>
      </c>
      <c r="O1762" s="10" t="s">
        <v>36</v>
      </c>
      <c r="P1762" s="23">
        <v>0.0</v>
      </c>
      <c r="Q1762" s="23">
        <v>0.0</v>
      </c>
      <c r="R1762" s="23">
        <v>0.0</v>
      </c>
      <c r="S1762" s="10" t="s">
        <v>36</v>
      </c>
      <c r="T1762" s="10" t="s">
        <v>36</v>
      </c>
      <c r="U1762" s="23">
        <v>970.0</v>
      </c>
      <c r="V1762" s="10" t="s">
        <v>36</v>
      </c>
      <c r="W1762" s="5"/>
      <c r="X1762" s="27">
        <f t="shared" si="3"/>
        <v>368</v>
      </c>
      <c r="Y1762" s="28">
        <f t="shared" si="4"/>
        <v>0.4097106481</v>
      </c>
      <c r="Z1762" s="27" t="str">
        <f t="shared" si="5"/>
        <v/>
      </c>
    </row>
    <row r="1763">
      <c r="A1763" s="23">
        <v>1760.0</v>
      </c>
      <c r="B1763" s="10" t="s">
        <v>2433</v>
      </c>
      <c r="C1763" s="18">
        <v>42956.44695601852</v>
      </c>
      <c r="D1763" s="18">
        <v>43661.45376157408</v>
      </c>
      <c r="E1763" s="10" t="s">
        <v>35</v>
      </c>
      <c r="F1763" s="23">
        <v>6.0</v>
      </c>
      <c r="G1763" s="23">
        <v>1132.0</v>
      </c>
      <c r="H1763" s="23">
        <v>59.0</v>
      </c>
      <c r="I1763" s="23">
        <v>464.0</v>
      </c>
      <c r="J1763" s="23">
        <v>20.0</v>
      </c>
      <c r="K1763" s="23">
        <v>607.0</v>
      </c>
      <c r="L1763" s="23">
        <v>16921.0</v>
      </c>
      <c r="M1763" s="23">
        <v>0.0</v>
      </c>
      <c r="N1763" s="23">
        <v>970.0</v>
      </c>
      <c r="O1763" s="23">
        <v>104.0</v>
      </c>
      <c r="P1763" s="23">
        <v>9.0</v>
      </c>
      <c r="Q1763" s="23">
        <v>3.0</v>
      </c>
      <c r="R1763" s="23">
        <v>15.0</v>
      </c>
      <c r="S1763" s="23">
        <v>16921.0</v>
      </c>
      <c r="T1763" s="23">
        <v>0.0</v>
      </c>
      <c r="U1763" s="23">
        <v>1036.0</v>
      </c>
      <c r="V1763" s="23">
        <v>19.0</v>
      </c>
      <c r="W1763" s="5"/>
      <c r="X1763" s="27">
        <f t="shared" si="3"/>
        <v>1091</v>
      </c>
      <c r="Y1763" s="28">
        <f t="shared" si="4"/>
        <v>0.3445949074</v>
      </c>
      <c r="Z1763" s="27" t="str">
        <f t="shared" si="5"/>
        <v/>
      </c>
    </row>
    <row r="1764">
      <c r="A1764" s="23">
        <v>1761.0</v>
      </c>
      <c r="B1764" s="10" t="s">
        <v>2434</v>
      </c>
      <c r="C1764" s="18">
        <v>42700.23061342593</v>
      </c>
      <c r="D1764" s="18">
        <v>43656.15292824074</v>
      </c>
      <c r="E1764" s="10" t="s">
        <v>39</v>
      </c>
      <c r="F1764" s="23">
        <v>0.0</v>
      </c>
      <c r="G1764" s="23">
        <v>1132.0</v>
      </c>
      <c r="H1764" s="23">
        <v>61.0</v>
      </c>
      <c r="I1764" s="23">
        <v>672.0</v>
      </c>
      <c r="J1764" s="23">
        <v>55.0</v>
      </c>
      <c r="K1764" s="23">
        <v>674.0</v>
      </c>
      <c r="L1764" s="23">
        <v>6488.0</v>
      </c>
      <c r="M1764" s="23">
        <v>26.32</v>
      </c>
      <c r="N1764" s="23">
        <v>934.0</v>
      </c>
      <c r="O1764" s="23">
        <v>237.0</v>
      </c>
      <c r="P1764" s="23">
        <v>0.0</v>
      </c>
      <c r="Q1764" s="23">
        <v>0.0</v>
      </c>
      <c r="R1764" s="23">
        <v>9.0</v>
      </c>
      <c r="S1764" s="23">
        <v>6488.0</v>
      </c>
      <c r="T1764" s="23">
        <v>26.32</v>
      </c>
      <c r="U1764" s="23">
        <v>1040.0</v>
      </c>
      <c r="V1764" s="10" t="s">
        <v>36</v>
      </c>
      <c r="W1764" s="5"/>
      <c r="X1764" s="27">
        <f t="shared" si="3"/>
        <v>1401</v>
      </c>
      <c r="Y1764" s="28">
        <f t="shared" si="4"/>
        <v>5.645428241</v>
      </c>
      <c r="Z1764" s="27" t="str">
        <f t="shared" si="5"/>
        <v/>
      </c>
    </row>
    <row r="1765">
      <c r="A1765" s="23">
        <v>1762.0</v>
      </c>
      <c r="B1765" s="10" t="s">
        <v>2435</v>
      </c>
      <c r="C1765" s="18">
        <v>39800.82729166667</v>
      </c>
      <c r="D1765" s="18">
        <v>43653.27585648148</v>
      </c>
      <c r="E1765" s="10" t="s">
        <v>39</v>
      </c>
      <c r="F1765" s="23">
        <v>0.0</v>
      </c>
      <c r="G1765" s="23">
        <v>1132.0</v>
      </c>
      <c r="H1765" s="23">
        <v>116.0</v>
      </c>
      <c r="I1765" s="23">
        <v>71.0</v>
      </c>
      <c r="J1765" s="23">
        <v>5.0</v>
      </c>
      <c r="K1765" s="23">
        <v>51.0</v>
      </c>
      <c r="L1765" s="23">
        <v>58086.0</v>
      </c>
      <c r="M1765" s="23">
        <v>100.0</v>
      </c>
      <c r="N1765" s="10" t="s">
        <v>36</v>
      </c>
      <c r="O1765" s="10" t="s">
        <v>36</v>
      </c>
      <c r="P1765" s="23">
        <v>0.0</v>
      </c>
      <c r="Q1765" s="23">
        <v>0.0</v>
      </c>
      <c r="R1765" s="23">
        <v>0.0</v>
      </c>
      <c r="S1765" s="10" t="s">
        <v>36</v>
      </c>
      <c r="T1765" s="10" t="s">
        <v>36</v>
      </c>
      <c r="U1765" s="23">
        <v>1018.0</v>
      </c>
      <c r="V1765" s="10" t="s">
        <v>36</v>
      </c>
      <c r="W1765" s="5"/>
      <c r="X1765" s="27">
        <f t="shared" si="3"/>
        <v>127</v>
      </c>
      <c r="Y1765" s="28">
        <f t="shared" si="4"/>
        <v>8.5225</v>
      </c>
      <c r="Z1765" s="27" t="str">
        <f t="shared" si="5"/>
        <v/>
      </c>
    </row>
    <row r="1766">
      <c r="A1766" s="23">
        <v>1763.0</v>
      </c>
      <c r="B1766" s="10" t="s">
        <v>2436</v>
      </c>
      <c r="C1766" s="18">
        <v>41774.3341087963</v>
      </c>
      <c r="D1766" s="18">
        <v>43661.787511574075</v>
      </c>
      <c r="E1766" s="10" t="s">
        <v>39</v>
      </c>
      <c r="F1766" s="23">
        <v>0.0</v>
      </c>
      <c r="G1766" s="23">
        <v>1132.0</v>
      </c>
      <c r="H1766" s="23">
        <v>231.0</v>
      </c>
      <c r="I1766" s="23">
        <v>4.0</v>
      </c>
      <c r="J1766" s="23">
        <v>0.0</v>
      </c>
      <c r="K1766" s="23">
        <v>10.0</v>
      </c>
      <c r="L1766" s="23">
        <v>40195.0</v>
      </c>
      <c r="M1766" s="23">
        <v>0.0</v>
      </c>
      <c r="N1766" s="10" t="s">
        <v>36</v>
      </c>
      <c r="O1766" s="10" t="s">
        <v>36</v>
      </c>
      <c r="P1766" s="23">
        <v>0.0</v>
      </c>
      <c r="Q1766" s="23">
        <v>0.0</v>
      </c>
      <c r="R1766" s="23">
        <v>0.0</v>
      </c>
      <c r="S1766" s="10" t="s">
        <v>36</v>
      </c>
      <c r="T1766" s="10" t="s">
        <v>36</v>
      </c>
      <c r="U1766" s="23">
        <v>1618.0</v>
      </c>
      <c r="V1766" s="10" t="s">
        <v>36</v>
      </c>
      <c r="W1766" s="5"/>
      <c r="X1766" s="27">
        <f t="shared" si="3"/>
        <v>14</v>
      </c>
      <c r="Y1766" s="28">
        <f t="shared" si="4"/>
        <v>0.0108449074</v>
      </c>
      <c r="Z1766" s="27" t="str">
        <f t="shared" si="5"/>
        <v/>
      </c>
    </row>
    <row r="1767">
      <c r="A1767" s="23">
        <v>1764.0</v>
      </c>
      <c r="B1767" s="10" t="s">
        <v>2437</v>
      </c>
      <c r="C1767" s="18">
        <v>41403.79503472222</v>
      </c>
      <c r="D1767" s="18">
        <v>43659.1778587963</v>
      </c>
      <c r="E1767" s="10" t="s">
        <v>35</v>
      </c>
      <c r="F1767" s="23">
        <v>0.0</v>
      </c>
      <c r="G1767" s="23">
        <v>1132.0</v>
      </c>
      <c r="H1767" s="23">
        <v>94.0</v>
      </c>
      <c r="I1767" s="23">
        <v>144.0</v>
      </c>
      <c r="J1767" s="23">
        <v>17.0</v>
      </c>
      <c r="K1767" s="23">
        <v>299.0</v>
      </c>
      <c r="L1767" s="23">
        <v>13262.0</v>
      </c>
      <c r="M1767" s="23">
        <v>0.0</v>
      </c>
      <c r="N1767" s="23">
        <v>994.0</v>
      </c>
      <c r="O1767" s="23">
        <v>153.0</v>
      </c>
      <c r="P1767" s="23">
        <v>4.0</v>
      </c>
      <c r="Q1767" s="23">
        <v>0.0</v>
      </c>
      <c r="R1767" s="23">
        <v>6.0</v>
      </c>
      <c r="S1767" s="23">
        <v>13262.0</v>
      </c>
      <c r="T1767" s="23">
        <v>0.0</v>
      </c>
      <c r="U1767" s="23">
        <v>1179.0</v>
      </c>
      <c r="V1767" s="10" t="s">
        <v>36</v>
      </c>
      <c r="W1767" s="5"/>
      <c r="X1767" s="27">
        <f t="shared" si="3"/>
        <v>460</v>
      </c>
      <c r="Y1767" s="28">
        <f t="shared" si="4"/>
        <v>2.620497685</v>
      </c>
      <c r="Z1767" s="27" t="str">
        <f t="shared" si="5"/>
        <v/>
      </c>
    </row>
    <row r="1768">
      <c r="A1768" s="23">
        <v>1765.0</v>
      </c>
      <c r="B1768" s="10" t="s">
        <v>2438</v>
      </c>
      <c r="C1768" s="18">
        <v>42355.86452546297</v>
      </c>
      <c r="D1768" s="18">
        <v>43597.57366898148</v>
      </c>
      <c r="E1768" s="10" t="s">
        <v>39</v>
      </c>
      <c r="F1768" s="23">
        <v>0.0</v>
      </c>
      <c r="G1768" s="23">
        <v>1131.0</v>
      </c>
      <c r="H1768" s="23">
        <v>61.0</v>
      </c>
      <c r="I1768" s="23">
        <v>126.0</v>
      </c>
      <c r="J1768" s="23">
        <v>4.0</v>
      </c>
      <c r="K1768" s="23">
        <v>155.0</v>
      </c>
      <c r="L1768" s="23">
        <v>10678.0</v>
      </c>
      <c r="M1768" s="23">
        <v>93.75</v>
      </c>
      <c r="N1768" s="23">
        <v>1055.0</v>
      </c>
      <c r="O1768" s="23">
        <v>188.0</v>
      </c>
      <c r="P1768" s="23">
        <v>2.0</v>
      </c>
      <c r="Q1768" s="23">
        <v>0.0</v>
      </c>
      <c r="R1768" s="23">
        <v>4.0</v>
      </c>
      <c r="S1768" s="23">
        <v>10678.0</v>
      </c>
      <c r="T1768" s="23">
        <v>93.75</v>
      </c>
      <c r="U1768" s="23">
        <v>1372.0</v>
      </c>
      <c r="V1768" s="10" t="s">
        <v>36</v>
      </c>
      <c r="W1768" s="5"/>
      <c r="X1768" s="27">
        <f t="shared" si="3"/>
        <v>285</v>
      </c>
      <c r="Y1768" s="28">
        <f t="shared" si="4"/>
        <v>64.2246875</v>
      </c>
      <c r="Z1768" s="27" t="str">
        <f t="shared" si="5"/>
        <v/>
      </c>
    </row>
    <row r="1769">
      <c r="A1769" s="23">
        <v>1766.0</v>
      </c>
      <c r="B1769" s="10" t="s">
        <v>2439</v>
      </c>
      <c r="C1769" s="18">
        <v>42719.52202546296</v>
      </c>
      <c r="D1769" s="18">
        <v>43661.65814814815</v>
      </c>
      <c r="E1769" s="10" t="s">
        <v>39</v>
      </c>
      <c r="F1769" s="23">
        <v>4.0</v>
      </c>
      <c r="G1769" s="23">
        <v>1129.0</v>
      </c>
      <c r="H1769" s="23">
        <v>85.0</v>
      </c>
      <c r="I1769" s="23">
        <v>87.0</v>
      </c>
      <c r="J1769" s="23">
        <v>6.0</v>
      </c>
      <c r="K1769" s="23">
        <v>160.0</v>
      </c>
      <c r="L1769" s="23">
        <v>10175.0</v>
      </c>
      <c r="M1769" s="23">
        <v>0.0</v>
      </c>
      <c r="N1769" s="23">
        <v>751.0</v>
      </c>
      <c r="O1769" s="23">
        <v>152.0</v>
      </c>
      <c r="P1769" s="23">
        <v>4.0</v>
      </c>
      <c r="Q1769" s="23">
        <v>0.0</v>
      </c>
      <c r="R1769" s="23">
        <v>16.0</v>
      </c>
      <c r="S1769" s="23">
        <v>10175.0</v>
      </c>
      <c r="T1769" s="23">
        <v>0.0</v>
      </c>
      <c r="U1769" s="23">
        <v>990.0</v>
      </c>
      <c r="V1769" s="23">
        <v>11.0</v>
      </c>
      <c r="W1769" s="5"/>
      <c r="X1769" s="27">
        <f t="shared" si="3"/>
        <v>253</v>
      </c>
      <c r="Y1769" s="28">
        <f t="shared" si="4"/>
        <v>0.1402083333</v>
      </c>
      <c r="Z1769" s="27" t="str">
        <f t="shared" si="5"/>
        <v/>
      </c>
    </row>
    <row r="1770">
      <c r="A1770" s="23">
        <v>1767.0</v>
      </c>
      <c r="B1770" s="10" t="s">
        <v>2440</v>
      </c>
      <c r="C1770" s="18">
        <v>42968.785729166666</v>
      </c>
      <c r="D1770" s="18">
        <v>43593.19</v>
      </c>
      <c r="E1770" s="10" t="s">
        <v>39</v>
      </c>
      <c r="F1770" s="23">
        <v>0.0</v>
      </c>
      <c r="G1770" s="23">
        <v>1129.0</v>
      </c>
      <c r="H1770" s="23">
        <v>118.0</v>
      </c>
      <c r="I1770" s="23">
        <v>4.0</v>
      </c>
      <c r="J1770" s="23">
        <v>1.0</v>
      </c>
      <c r="K1770" s="23">
        <v>8.0</v>
      </c>
      <c r="L1770" s="23">
        <v>10110.0</v>
      </c>
      <c r="M1770" s="23">
        <v>0.0</v>
      </c>
      <c r="N1770" s="10" t="s">
        <v>36</v>
      </c>
      <c r="O1770" s="10" t="s">
        <v>36</v>
      </c>
      <c r="P1770" s="23">
        <v>0.0</v>
      </c>
      <c r="Q1770" s="23">
        <v>0.0</v>
      </c>
      <c r="R1770" s="23">
        <v>0.0</v>
      </c>
      <c r="S1770" s="10" t="s">
        <v>36</v>
      </c>
      <c r="T1770" s="10" t="s">
        <v>36</v>
      </c>
      <c r="U1770" s="23">
        <v>1124.0</v>
      </c>
      <c r="V1770" s="10" t="s">
        <v>36</v>
      </c>
      <c r="W1770" s="5"/>
      <c r="X1770" s="27">
        <f t="shared" si="3"/>
        <v>13</v>
      </c>
      <c r="Y1770" s="28">
        <f t="shared" si="4"/>
        <v>68.60835648</v>
      </c>
      <c r="Z1770" s="27" t="str">
        <f t="shared" si="5"/>
        <v/>
      </c>
    </row>
    <row r="1771">
      <c r="A1771" s="23">
        <v>1768.0</v>
      </c>
      <c r="B1771" s="10" t="s">
        <v>2441</v>
      </c>
      <c r="C1771" s="18">
        <v>42921.927465277775</v>
      </c>
      <c r="D1771" s="18">
        <v>43661.66384259259</v>
      </c>
      <c r="E1771" s="10" t="s">
        <v>39</v>
      </c>
      <c r="F1771" s="23">
        <v>5.0</v>
      </c>
      <c r="G1771" s="23">
        <v>1129.0</v>
      </c>
      <c r="H1771" s="23">
        <v>74.0</v>
      </c>
      <c r="I1771" s="23">
        <v>91.0</v>
      </c>
      <c r="J1771" s="23">
        <v>7.0</v>
      </c>
      <c r="K1771" s="23">
        <v>115.0</v>
      </c>
      <c r="L1771" s="23">
        <v>34726.0</v>
      </c>
      <c r="M1771" s="23">
        <v>25.0</v>
      </c>
      <c r="N1771" s="23">
        <v>1260.0</v>
      </c>
      <c r="O1771" s="23">
        <v>156.0</v>
      </c>
      <c r="P1771" s="23">
        <v>3.0</v>
      </c>
      <c r="Q1771" s="23">
        <v>0.0</v>
      </c>
      <c r="R1771" s="23">
        <v>4.0</v>
      </c>
      <c r="S1771" s="23">
        <v>34726.0</v>
      </c>
      <c r="T1771" s="23">
        <v>25.0</v>
      </c>
      <c r="U1771" s="23">
        <v>1070.0</v>
      </c>
      <c r="V1771" s="23">
        <v>9.0</v>
      </c>
      <c r="W1771" s="5"/>
      <c r="X1771" s="27">
        <f t="shared" si="3"/>
        <v>213</v>
      </c>
      <c r="Y1771" s="28">
        <f t="shared" si="4"/>
        <v>0.1345138889</v>
      </c>
      <c r="Z1771" s="27" t="str">
        <f t="shared" si="5"/>
        <v/>
      </c>
    </row>
    <row r="1772">
      <c r="A1772" s="23">
        <v>1769.0</v>
      </c>
      <c r="B1772" s="10" t="s">
        <v>2442</v>
      </c>
      <c r="C1772" s="18">
        <v>43387.48583333333</v>
      </c>
      <c r="D1772" s="18">
        <v>43661.439571759256</v>
      </c>
      <c r="E1772" s="10" t="s">
        <v>39</v>
      </c>
      <c r="F1772" s="23">
        <v>11.0</v>
      </c>
      <c r="G1772" s="23">
        <v>1127.0</v>
      </c>
      <c r="H1772" s="23">
        <v>53.0</v>
      </c>
      <c r="I1772" s="23">
        <v>313.0</v>
      </c>
      <c r="J1772" s="23">
        <v>9.0</v>
      </c>
      <c r="K1772" s="23">
        <v>585.0</v>
      </c>
      <c r="L1772" s="23">
        <v>18610.0</v>
      </c>
      <c r="M1772" s="23">
        <v>0.0</v>
      </c>
      <c r="N1772" s="23">
        <v>908.0</v>
      </c>
      <c r="O1772" s="23">
        <v>197.0</v>
      </c>
      <c r="P1772" s="23">
        <v>1.0</v>
      </c>
      <c r="Q1772" s="23">
        <v>0.0</v>
      </c>
      <c r="R1772" s="23">
        <v>12.0</v>
      </c>
      <c r="S1772" s="23">
        <v>18610.0</v>
      </c>
      <c r="T1772" s="23">
        <v>0.0</v>
      </c>
      <c r="U1772" s="23">
        <v>1257.0</v>
      </c>
      <c r="V1772" s="23">
        <v>9.0</v>
      </c>
      <c r="W1772" s="5"/>
      <c r="X1772" s="27">
        <f t="shared" si="3"/>
        <v>907</v>
      </c>
      <c r="Y1772" s="28">
        <f t="shared" si="4"/>
        <v>0.3587847222</v>
      </c>
      <c r="Z1772" s="27" t="str">
        <f t="shared" si="5"/>
        <v/>
      </c>
    </row>
    <row r="1773">
      <c r="A1773" s="23">
        <v>1770.0</v>
      </c>
      <c r="B1773" s="10" t="s">
        <v>2443</v>
      </c>
      <c r="C1773" s="18">
        <v>42787.842685185184</v>
      </c>
      <c r="D1773" s="18">
        <v>43661.64</v>
      </c>
      <c r="E1773" s="10" t="s">
        <v>39</v>
      </c>
      <c r="F1773" s="23">
        <v>2.0</v>
      </c>
      <c r="G1773" s="23">
        <v>1125.0</v>
      </c>
      <c r="H1773" s="23">
        <v>84.0</v>
      </c>
      <c r="I1773" s="23">
        <v>258.0</v>
      </c>
      <c r="J1773" s="23">
        <v>10.0</v>
      </c>
      <c r="K1773" s="23">
        <v>275.0</v>
      </c>
      <c r="L1773" s="23">
        <v>13934.0</v>
      </c>
      <c r="M1773" s="23">
        <v>11.11</v>
      </c>
      <c r="N1773" s="23">
        <v>935.0</v>
      </c>
      <c r="O1773" s="23">
        <v>236.0</v>
      </c>
      <c r="P1773" s="23">
        <v>2.0</v>
      </c>
      <c r="Q1773" s="23">
        <v>0.0</v>
      </c>
      <c r="R1773" s="23">
        <v>2.0</v>
      </c>
      <c r="S1773" s="23">
        <v>13934.0</v>
      </c>
      <c r="T1773" s="23">
        <v>11.11</v>
      </c>
      <c r="U1773" s="23">
        <v>1321.0</v>
      </c>
      <c r="V1773" s="23">
        <v>15.0</v>
      </c>
      <c r="W1773" s="5"/>
      <c r="X1773" s="27">
        <f t="shared" si="3"/>
        <v>543</v>
      </c>
      <c r="Y1773" s="28">
        <f t="shared" si="4"/>
        <v>0.1583564815</v>
      </c>
      <c r="Z1773" s="27" t="str">
        <f t="shared" si="5"/>
        <v/>
      </c>
    </row>
    <row r="1774">
      <c r="A1774" s="23">
        <v>1771.0</v>
      </c>
      <c r="B1774" s="10" t="s">
        <v>2444</v>
      </c>
      <c r="C1774" s="18">
        <v>42811.231087962966</v>
      </c>
      <c r="D1774" s="18">
        <v>43576.530069444445</v>
      </c>
      <c r="E1774" s="10" t="s">
        <v>39</v>
      </c>
      <c r="F1774" s="23">
        <v>0.0</v>
      </c>
      <c r="G1774" s="23">
        <v>1125.0</v>
      </c>
      <c r="H1774" s="23">
        <v>222.0</v>
      </c>
      <c r="I1774" s="23">
        <v>1.0</v>
      </c>
      <c r="J1774" s="23">
        <v>0.0</v>
      </c>
      <c r="K1774" s="23">
        <v>1.0</v>
      </c>
      <c r="L1774" s="23">
        <v>16496.0</v>
      </c>
      <c r="M1774" s="23">
        <v>0.0</v>
      </c>
      <c r="N1774" s="10" t="s">
        <v>36</v>
      </c>
      <c r="O1774" s="10" t="s">
        <v>36</v>
      </c>
      <c r="P1774" s="23">
        <v>0.0</v>
      </c>
      <c r="Q1774" s="23">
        <v>0.0</v>
      </c>
      <c r="R1774" s="23">
        <v>0.0</v>
      </c>
      <c r="S1774" s="10" t="s">
        <v>36</v>
      </c>
      <c r="T1774" s="10" t="s">
        <v>36</v>
      </c>
      <c r="U1774" s="23">
        <v>1011.0</v>
      </c>
      <c r="V1774" s="23">
        <v>10.0</v>
      </c>
      <c r="W1774" s="5"/>
      <c r="X1774" s="27">
        <f t="shared" si="3"/>
        <v>2</v>
      </c>
      <c r="Y1774" s="28">
        <f t="shared" si="4"/>
        <v>85.26828704</v>
      </c>
      <c r="Z1774" s="27" t="str">
        <f t="shared" si="5"/>
        <v/>
      </c>
    </row>
    <row r="1775">
      <c r="A1775" s="23">
        <v>1772.0</v>
      </c>
      <c r="B1775" s="10" t="s">
        <v>2445</v>
      </c>
      <c r="C1775" s="18">
        <v>42888.13024305556</v>
      </c>
      <c r="D1775" s="18">
        <v>43661.62666666666</v>
      </c>
      <c r="E1775" s="10" t="s">
        <v>35</v>
      </c>
      <c r="F1775" s="23">
        <v>3.0</v>
      </c>
      <c r="G1775" s="23">
        <v>1124.0</v>
      </c>
      <c r="H1775" s="23">
        <v>74.0</v>
      </c>
      <c r="I1775" s="23">
        <v>111.0</v>
      </c>
      <c r="J1775" s="23">
        <v>6.0</v>
      </c>
      <c r="K1775" s="23">
        <v>83.0</v>
      </c>
      <c r="L1775" s="23">
        <v>12510.0</v>
      </c>
      <c r="M1775" s="23">
        <v>0.0</v>
      </c>
      <c r="N1775" s="23">
        <v>1041.0</v>
      </c>
      <c r="O1775" s="23">
        <v>266.0</v>
      </c>
      <c r="P1775" s="23">
        <v>0.0</v>
      </c>
      <c r="Q1775" s="23">
        <v>0.0</v>
      </c>
      <c r="R1775" s="23">
        <v>1.0</v>
      </c>
      <c r="S1775" s="23">
        <v>12510.0</v>
      </c>
      <c r="T1775" s="23">
        <v>0.0</v>
      </c>
      <c r="U1775" s="23">
        <v>1154.0</v>
      </c>
      <c r="V1775" s="23">
        <v>17.0</v>
      </c>
      <c r="W1775" s="5"/>
      <c r="X1775" s="27">
        <f t="shared" si="3"/>
        <v>200</v>
      </c>
      <c r="Y1775" s="28">
        <f t="shared" si="4"/>
        <v>0.1716898148</v>
      </c>
      <c r="Z1775" s="27" t="str">
        <f t="shared" si="5"/>
        <v/>
      </c>
    </row>
    <row r="1776">
      <c r="A1776" s="23">
        <v>1773.0</v>
      </c>
      <c r="B1776" s="10" t="s">
        <v>2446</v>
      </c>
      <c r="C1776" s="18">
        <v>43038.661840277775</v>
      </c>
      <c r="D1776" s="18">
        <v>43661.73849537037</v>
      </c>
      <c r="E1776" s="10" t="s">
        <v>39</v>
      </c>
      <c r="F1776" s="23">
        <v>14.0</v>
      </c>
      <c r="G1776" s="23">
        <v>1122.0</v>
      </c>
      <c r="H1776" s="23">
        <v>51.0</v>
      </c>
      <c r="I1776" s="23">
        <v>201.0</v>
      </c>
      <c r="J1776" s="23">
        <v>7.0</v>
      </c>
      <c r="K1776" s="23">
        <v>240.0</v>
      </c>
      <c r="L1776" s="23">
        <v>10432.0</v>
      </c>
      <c r="M1776" s="23">
        <v>0.0</v>
      </c>
      <c r="N1776" s="23">
        <v>947.0</v>
      </c>
      <c r="O1776" s="23">
        <v>131.0</v>
      </c>
      <c r="P1776" s="23">
        <v>5.0</v>
      </c>
      <c r="Q1776" s="23">
        <v>0.0</v>
      </c>
      <c r="R1776" s="23">
        <v>9.0</v>
      </c>
      <c r="S1776" s="23">
        <v>10432.0</v>
      </c>
      <c r="T1776" s="23">
        <v>0.0</v>
      </c>
      <c r="U1776" s="23">
        <v>1389.0</v>
      </c>
      <c r="V1776" s="10" t="s">
        <v>36</v>
      </c>
      <c r="W1776" s="5"/>
      <c r="X1776" s="27">
        <f t="shared" si="3"/>
        <v>448</v>
      </c>
      <c r="Y1776" s="28">
        <f t="shared" si="4"/>
        <v>0.05986111111</v>
      </c>
      <c r="Z1776" s="27" t="str">
        <f t="shared" si="5"/>
        <v/>
      </c>
    </row>
    <row r="1777">
      <c r="A1777" s="23">
        <v>1774.0</v>
      </c>
      <c r="B1777" s="10" t="s">
        <v>2447</v>
      </c>
      <c r="C1777" s="18">
        <v>40874.45625</v>
      </c>
      <c r="D1777" s="18">
        <v>43661.75784722222</v>
      </c>
      <c r="E1777" s="10" t="s">
        <v>39</v>
      </c>
      <c r="F1777" s="23">
        <v>0.0</v>
      </c>
      <c r="G1777" s="23">
        <v>1122.0</v>
      </c>
      <c r="H1777" s="23">
        <v>292.0</v>
      </c>
      <c r="I1777" s="23">
        <v>0.0</v>
      </c>
      <c r="J1777" s="23">
        <v>0.0</v>
      </c>
      <c r="K1777" s="23">
        <v>1.0</v>
      </c>
      <c r="L1777" s="23">
        <v>42941.0</v>
      </c>
      <c r="M1777" s="23">
        <v>0.0</v>
      </c>
      <c r="N1777" s="10" t="s">
        <v>36</v>
      </c>
      <c r="O1777" s="10" t="s">
        <v>36</v>
      </c>
      <c r="P1777" s="23">
        <v>0.0</v>
      </c>
      <c r="Q1777" s="23">
        <v>0.0</v>
      </c>
      <c r="R1777" s="23">
        <v>0.0</v>
      </c>
      <c r="S1777" s="10" t="s">
        <v>36</v>
      </c>
      <c r="T1777" s="10" t="s">
        <v>36</v>
      </c>
      <c r="U1777" s="23">
        <v>1199.0</v>
      </c>
      <c r="V1777" s="10" t="s">
        <v>36</v>
      </c>
      <c r="W1777" s="5"/>
      <c r="X1777" s="27">
        <f t="shared" si="3"/>
        <v>1</v>
      </c>
      <c r="Y1777" s="28">
        <f t="shared" si="4"/>
        <v>0.04050925926</v>
      </c>
      <c r="Z1777" s="27" t="str">
        <f t="shared" si="5"/>
        <v/>
      </c>
    </row>
    <row r="1778">
      <c r="A1778" s="23">
        <v>1775.0</v>
      </c>
      <c r="B1778" s="10" t="s">
        <v>2448</v>
      </c>
      <c r="C1778" s="18">
        <v>43132.762141203704</v>
      </c>
      <c r="D1778" s="18">
        <v>43350.12069444444</v>
      </c>
      <c r="E1778" s="10" t="s">
        <v>39</v>
      </c>
      <c r="F1778" s="23">
        <v>0.0</v>
      </c>
      <c r="G1778" s="23">
        <v>1120.0</v>
      </c>
      <c r="H1778" s="23">
        <v>88.0</v>
      </c>
      <c r="I1778" s="23">
        <v>13.0</v>
      </c>
      <c r="J1778" s="23">
        <v>0.0</v>
      </c>
      <c r="K1778" s="23">
        <v>17.0</v>
      </c>
      <c r="L1778" s="23">
        <v>20498.0</v>
      </c>
      <c r="M1778" s="23">
        <v>0.0</v>
      </c>
      <c r="N1778" s="10" t="s">
        <v>36</v>
      </c>
      <c r="O1778" s="10" t="s">
        <v>36</v>
      </c>
      <c r="P1778" s="23">
        <v>0.0</v>
      </c>
      <c r="Q1778" s="23">
        <v>0.0</v>
      </c>
      <c r="R1778" s="23">
        <v>0.0</v>
      </c>
      <c r="S1778" s="10" t="s">
        <v>36</v>
      </c>
      <c r="T1778" s="10" t="s">
        <v>36</v>
      </c>
      <c r="U1778" s="23">
        <v>1037.0</v>
      </c>
      <c r="V1778" s="10" t="s">
        <v>36</v>
      </c>
      <c r="W1778" s="5"/>
      <c r="X1778" s="27">
        <f t="shared" si="3"/>
        <v>30</v>
      </c>
      <c r="Y1778" s="28">
        <f t="shared" si="4"/>
        <v>311.677662</v>
      </c>
      <c r="Z1778" s="27" t="str">
        <f t="shared" si="5"/>
        <v/>
      </c>
    </row>
    <row r="1779">
      <c r="A1779" s="23">
        <v>1776.0</v>
      </c>
      <c r="B1779" s="10" t="s">
        <v>2449</v>
      </c>
      <c r="C1779" s="18">
        <v>43221.68372685185</v>
      </c>
      <c r="D1779" s="18">
        <v>43661.14591435185</v>
      </c>
      <c r="E1779" s="10" t="s">
        <v>35</v>
      </c>
      <c r="F1779" s="23">
        <v>1.0</v>
      </c>
      <c r="G1779" s="23">
        <v>1119.0</v>
      </c>
      <c r="H1779" s="23">
        <v>131.0</v>
      </c>
      <c r="I1779" s="23">
        <v>12.0</v>
      </c>
      <c r="J1779" s="23">
        <v>2.0</v>
      </c>
      <c r="K1779" s="23">
        <v>13.0</v>
      </c>
      <c r="L1779" s="23">
        <v>40253.0</v>
      </c>
      <c r="M1779" s="23">
        <v>0.0</v>
      </c>
      <c r="N1779" s="10" t="s">
        <v>36</v>
      </c>
      <c r="O1779" s="10" t="s">
        <v>36</v>
      </c>
      <c r="P1779" s="23">
        <v>0.0</v>
      </c>
      <c r="Q1779" s="23">
        <v>0.0</v>
      </c>
      <c r="R1779" s="23">
        <v>0.0</v>
      </c>
      <c r="S1779" s="10" t="s">
        <v>36</v>
      </c>
      <c r="T1779" s="10" t="s">
        <v>36</v>
      </c>
      <c r="U1779" s="23">
        <v>1189.0</v>
      </c>
      <c r="V1779" s="10" t="s">
        <v>36</v>
      </c>
      <c r="W1779" s="5"/>
      <c r="X1779" s="27">
        <f t="shared" si="3"/>
        <v>27</v>
      </c>
      <c r="Y1779" s="28">
        <f t="shared" si="4"/>
        <v>0.6524421296</v>
      </c>
      <c r="Z1779" s="27" t="str">
        <f t="shared" si="5"/>
        <v/>
      </c>
    </row>
    <row r="1780">
      <c r="A1780" s="23">
        <v>1777.0</v>
      </c>
      <c r="B1780" s="10" t="s">
        <v>2450</v>
      </c>
      <c r="C1780" s="18">
        <v>43398.86545138889</v>
      </c>
      <c r="D1780" s="18">
        <v>43661.74497685185</v>
      </c>
      <c r="E1780" s="10" t="s">
        <v>39</v>
      </c>
      <c r="F1780" s="23">
        <v>54.0</v>
      </c>
      <c r="G1780" s="23">
        <v>1119.0</v>
      </c>
      <c r="H1780" s="23">
        <v>34.0</v>
      </c>
      <c r="I1780" s="23">
        <v>1273.0</v>
      </c>
      <c r="J1780" s="23">
        <v>76.0</v>
      </c>
      <c r="K1780" s="23">
        <v>1091.0</v>
      </c>
      <c r="L1780" s="23">
        <v>6364.0</v>
      </c>
      <c r="M1780" s="23">
        <v>2.32</v>
      </c>
      <c r="N1780" s="23">
        <v>981.0</v>
      </c>
      <c r="O1780" s="23">
        <v>104.0</v>
      </c>
      <c r="P1780" s="23">
        <v>7.0</v>
      </c>
      <c r="Q1780" s="23">
        <v>2.0</v>
      </c>
      <c r="R1780" s="23">
        <v>23.0</v>
      </c>
      <c r="S1780" s="23">
        <v>6364.0</v>
      </c>
      <c r="T1780" s="23">
        <v>2.32</v>
      </c>
      <c r="U1780" s="23">
        <v>1043.0</v>
      </c>
      <c r="V1780" s="23">
        <v>15.0</v>
      </c>
      <c r="W1780" s="5"/>
      <c r="X1780" s="27">
        <f t="shared" si="3"/>
        <v>2440</v>
      </c>
      <c r="Y1780" s="28">
        <f t="shared" si="4"/>
        <v>0.05337962963</v>
      </c>
      <c r="Z1780" s="27" t="str">
        <f t="shared" si="5"/>
        <v/>
      </c>
    </row>
    <row r="1781">
      <c r="A1781" s="23">
        <v>1778.0</v>
      </c>
      <c r="B1781" s="10" t="s">
        <v>2451</v>
      </c>
      <c r="C1781" s="18">
        <v>41153.85878472222</v>
      </c>
      <c r="D1781" s="18">
        <v>43661.70434027778</v>
      </c>
      <c r="E1781" s="10" t="s">
        <v>39</v>
      </c>
      <c r="F1781" s="23">
        <v>0.0</v>
      </c>
      <c r="G1781" s="23">
        <v>1118.0</v>
      </c>
      <c r="H1781" s="23">
        <v>215.0</v>
      </c>
      <c r="I1781" s="23">
        <v>2.0</v>
      </c>
      <c r="J1781" s="23">
        <v>0.0</v>
      </c>
      <c r="K1781" s="23">
        <v>3.0</v>
      </c>
      <c r="L1781" s="23">
        <v>51675.0</v>
      </c>
      <c r="M1781" s="23">
        <v>0.0</v>
      </c>
      <c r="N1781" s="10" t="s">
        <v>36</v>
      </c>
      <c r="O1781" s="10" t="s">
        <v>36</v>
      </c>
      <c r="P1781" s="23">
        <v>0.0</v>
      </c>
      <c r="Q1781" s="23">
        <v>0.0</v>
      </c>
      <c r="R1781" s="23">
        <v>0.0</v>
      </c>
      <c r="S1781" s="10" t="s">
        <v>36</v>
      </c>
      <c r="T1781" s="10" t="s">
        <v>36</v>
      </c>
      <c r="U1781" s="23">
        <v>1144.0</v>
      </c>
      <c r="V1781" s="10" t="s">
        <v>36</v>
      </c>
      <c r="W1781" s="5"/>
      <c r="X1781" s="27">
        <f t="shared" si="3"/>
        <v>5</v>
      </c>
      <c r="Y1781" s="28">
        <f t="shared" si="4"/>
        <v>0.0940162037</v>
      </c>
      <c r="Z1781" s="27" t="str">
        <f t="shared" si="5"/>
        <v/>
      </c>
    </row>
    <row r="1782">
      <c r="A1782" s="23">
        <v>1779.0</v>
      </c>
      <c r="B1782" s="10" t="s">
        <v>2452</v>
      </c>
      <c r="C1782" s="18">
        <v>43614.708287037036</v>
      </c>
      <c r="D1782" s="18">
        <v>43655.44405092593</v>
      </c>
      <c r="E1782" s="10" t="s">
        <v>39</v>
      </c>
      <c r="F1782" s="23">
        <v>0.0</v>
      </c>
      <c r="G1782" s="23">
        <v>1117.0</v>
      </c>
      <c r="H1782" s="23">
        <v>63.0</v>
      </c>
      <c r="I1782" s="23">
        <v>289.0</v>
      </c>
      <c r="J1782" s="23">
        <v>27.0</v>
      </c>
      <c r="K1782" s="23">
        <v>301.0</v>
      </c>
      <c r="L1782" s="23">
        <v>4577.0</v>
      </c>
      <c r="M1782" s="23">
        <v>0.0</v>
      </c>
      <c r="N1782" s="23">
        <v>709.0</v>
      </c>
      <c r="O1782" s="23">
        <v>190.0</v>
      </c>
      <c r="P1782" s="23">
        <v>3.0</v>
      </c>
      <c r="Q1782" s="23">
        <v>0.0</v>
      </c>
      <c r="R1782" s="23">
        <v>11.0</v>
      </c>
      <c r="S1782" s="23">
        <v>4577.0</v>
      </c>
      <c r="T1782" s="23">
        <v>0.0</v>
      </c>
      <c r="U1782" s="23">
        <v>1093.0</v>
      </c>
      <c r="V1782" s="23">
        <v>2.0</v>
      </c>
      <c r="W1782" s="5"/>
      <c r="X1782" s="27">
        <f t="shared" si="3"/>
        <v>617</v>
      </c>
      <c r="Y1782" s="28">
        <f t="shared" si="4"/>
        <v>6.354305556</v>
      </c>
      <c r="Z1782" s="27" t="str">
        <f t="shared" si="5"/>
        <v/>
      </c>
    </row>
    <row r="1783">
      <c r="A1783" s="23">
        <v>1780.0</v>
      </c>
      <c r="B1783" s="10" t="s">
        <v>2453</v>
      </c>
      <c r="C1783" s="18">
        <v>43609.174942129626</v>
      </c>
      <c r="D1783" s="18">
        <v>43661.73011574074</v>
      </c>
      <c r="E1783" s="10" t="s">
        <v>39</v>
      </c>
      <c r="F1783" s="23">
        <v>0.0</v>
      </c>
      <c r="G1783" s="23">
        <v>1116.0</v>
      </c>
      <c r="H1783" s="23">
        <v>160.0</v>
      </c>
      <c r="I1783" s="23">
        <v>3.0</v>
      </c>
      <c r="J1783" s="23">
        <v>0.0</v>
      </c>
      <c r="K1783" s="23">
        <v>3.0</v>
      </c>
      <c r="L1783" s="23">
        <v>11353.0</v>
      </c>
      <c r="M1783" s="23">
        <v>0.0</v>
      </c>
      <c r="N1783" s="10" t="s">
        <v>36</v>
      </c>
      <c r="O1783" s="10" t="s">
        <v>36</v>
      </c>
      <c r="P1783" s="23">
        <v>0.0</v>
      </c>
      <c r="Q1783" s="23">
        <v>0.0</v>
      </c>
      <c r="R1783" s="23">
        <v>0.0</v>
      </c>
      <c r="S1783" s="10" t="s">
        <v>36</v>
      </c>
      <c r="T1783" s="10" t="s">
        <v>36</v>
      </c>
      <c r="U1783" s="23">
        <v>1562.0</v>
      </c>
      <c r="V1783" s="23">
        <v>21.0</v>
      </c>
      <c r="W1783" s="5"/>
      <c r="X1783" s="27">
        <f t="shared" si="3"/>
        <v>6</v>
      </c>
      <c r="Y1783" s="28">
        <f t="shared" si="4"/>
        <v>0.06824074074</v>
      </c>
      <c r="Z1783" s="27" t="str">
        <f t="shared" si="5"/>
        <v/>
      </c>
    </row>
    <row r="1784">
      <c r="A1784" s="23">
        <v>1781.0</v>
      </c>
      <c r="B1784" s="10" t="s">
        <v>2454</v>
      </c>
      <c r="C1784" s="18">
        <v>42813.68583333334</v>
      </c>
      <c r="D1784" s="18">
        <v>43661.51476851852</v>
      </c>
      <c r="E1784" s="10" t="s">
        <v>39</v>
      </c>
      <c r="F1784" s="23">
        <v>2.0</v>
      </c>
      <c r="G1784" s="23">
        <v>1116.0</v>
      </c>
      <c r="H1784" s="23">
        <v>57.0</v>
      </c>
      <c r="I1784" s="23">
        <v>170.0</v>
      </c>
      <c r="J1784" s="23">
        <v>17.0</v>
      </c>
      <c r="K1784" s="23">
        <v>215.0</v>
      </c>
      <c r="L1784" s="23">
        <v>26352.0</v>
      </c>
      <c r="M1784" s="23">
        <v>2.44</v>
      </c>
      <c r="N1784" s="23">
        <v>985.0</v>
      </c>
      <c r="O1784" s="23">
        <v>155.0</v>
      </c>
      <c r="P1784" s="23">
        <v>4.0</v>
      </c>
      <c r="Q1784" s="23">
        <v>0.0</v>
      </c>
      <c r="R1784" s="23">
        <v>13.0</v>
      </c>
      <c r="S1784" s="23">
        <v>26352.0</v>
      </c>
      <c r="T1784" s="23">
        <v>2.44</v>
      </c>
      <c r="U1784" s="23">
        <v>1074.0</v>
      </c>
      <c r="V1784" s="10" t="s">
        <v>36</v>
      </c>
      <c r="W1784" s="5"/>
      <c r="X1784" s="27">
        <f t="shared" si="3"/>
        <v>402</v>
      </c>
      <c r="Y1784" s="28">
        <f t="shared" si="4"/>
        <v>0.283587963</v>
      </c>
      <c r="Z1784" s="27" t="str">
        <f t="shared" si="5"/>
        <v/>
      </c>
    </row>
    <row r="1785">
      <c r="A1785" s="23">
        <v>1782.0</v>
      </c>
      <c r="B1785" s="10" t="s">
        <v>2455</v>
      </c>
      <c r="C1785" s="18">
        <v>42871.28050925926</v>
      </c>
      <c r="D1785" s="18">
        <v>43661.7353125</v>
      </c>
      <c r="E1785" s="10" t="s">
        <v>39</v>
      </c>
      <c r="F1785" s="23">
        <v>5.0</v>
      </c>
      <c r="G1785" s="23">
        <v>1116.0</v>
      </c>
      <c r="H1785" s="23">
        <v>46.0</v>
      </c>
      <c r="I1785" s="23">
        <v>1619.0</v>
      </c>
      <c r="J1785" s="23">
        <v>30.0</v>
      </c>
      <c r="K1785" s="23">
        <v>1085.0</v>
      </c>
      <c r="L1785" s="23">
        <v>5382.0</v>
      </c>
      <c r="M1785" s="23">
        <v>0.0</v>
      </c>
      <c r="N1785" s="23">
        <v>1351.0</v>
      </c>
      <c r="O1785" s="23">
        <v>214.0</v>
      </c>
      <c r="P1785" s="23">
        <v>2.0</v>
      </c>
      <c r="Q1785" s="23">
        <v>0.0</v>
      </c>
      <c r="R1785" s="23">
        <v>2.0</v>
      </c>
      <c r="S1785" s="23">
        <v>5382.0</v>
      </c>
      <c r="T1785" s="23">
        <v>0.0</v>
      </c>
      <c r="U1785" s="23">
        <v>1234.0</v>
      </c>
      <c r="V1785" s="10" t="s">
        <v>36</v>
      </c>
      <c r="W1785" s="5"/>
      <c r="X1785" s="27">
        <f t="shared" si="3"/>
        <v>2734</v>
      </c>
      <c r="Y1785" s="28">
        <f t="shared" si="4"/>
        <v>0.06304398148</v>
      </c>
      <c r="Z1785" s="27" t="str">
        <f t="shared" si="5"/>
        <v/>
      </c>
    </row>
    <row r="1786">
      <c r="A1786" s="23">
        <v>1783.0</v>
      </c>
      <c r="B1786" s="10" t="s">
        <v>2456</v>
      </c>
      <c r="C1786" s="18">
        <v>42220.58321759259</v>
      </c>
      <c r="D1786" s="18">
        <v>43546.284780092596</v>
      </c>
      <c r="E1786" s="10" t="s">
        <v>39</v>
      </c>
      <c r="F1786" s="23">
        <v>0.0</v>
      </c>
      <c r="G1786" s="23">
        <v>1115.0</v>
      </c>
      <c r="H1786" s="23">
        <v>51.0</v>
      </c>
      <c r="I1786" s="23">
        <v>511.0</v>
      </c>
      <c r="J1786" s="23">
        <v>19.0</v>
      </c>
      <c r="K1786" s="23">
        <v>368.0</v>
      </c>
      <c r="L1786" s="23">
        <v>10220.0</v>
      </c>
      <c r="M1786" s="23">
        <v>0.0</v>
      </c>
      <c r="N1786" s="23">
        <v>1209.0</v>
      </c>
      <c r="O1786" s="23">
        <v>173.0</v>
      </c>
      <c r="P1786" s="23">
        <v>8.0</v>
      </c>
      <c r="Q1786" s="23">
        <v>0.0</v>
      </c>
      <c r="R1786" s="23">
        <v>0.0</v>
      </c>
      <c r="S1786" s="23">
        <v>10220.0</v>
      </c>
      <c r="T1786" s="23">
        <v>0.0</v>
      </c>
      <c r="U1786" s="23">
        <v>1642.0</v>
      </c>
      <c r="V1786" s="10" t="s">
        <v>36</v>
      </c>
      <c r="W1786" s="5"/>
      <c r="X1786" s="27">
        <f t="shared" si="3"/>
        <v>898</v>
      </c>
      <c r="Y1786" s="28">
        <f t="shared" si="4"/>
        <v>115.5135764</v>
      </c>
      <c r="Z1786" s="27" t="str">
        <f t="shared" si="5"/>
        <v/>
      </c>
    </row>
    <row r="1787">
      <c r="A1787" s="23">
        <v>1784.0</v>
      </c>
      <c r="B1787" s="10" t="s">
        <v>2457</v>
      </c>
      <c r="C1787" s="18">
        <v>42587.43064814815</v>
      </c>
      <c r="D1787" s="18">
        <v>43359.69128472222</v>
      </c>
      <c r="E1787" s="10" t="s">
        <v>39</v>
      </c>
      <c r="F1787" s="23">
        <v>0.0</v>
      </c>
      <c r="G1787" s="23">
        <v>1114.0</v>
      </c>
      <c r="H1787" s="23">
        <v>62.0</v>
      </c>
      <c r="I1787" s="23">
        <v>160.0</v>
      </c>
      <c r="J1787" s="23">
        <v>4.0</v>
      </c>
      <c r="K1787" s="23">
        <v>224.0</v>
      </c>
      <c r="L1787" s="23">
        <v>5876.0</v>
      </c>
      <c r="M1787" s="23">
        <v>0.0</v>
      </c>
      <c r="N1787" s="23">
        <v>800.0</v>
      </c>
      <c r="O1787" s="23">
        <v>350.0</v>
      </c>
      <c r="P1787" s="23">
        <v>0.0</v>
      </c>
      <c r="Q1787" s="23">
        <v>0.0</v>
      </c>
      <c r="R1787" s="23">
        <v>4.0</v>
      </c>
      <c r="S1787" s="23">
        <v>5876.0</v>
      </c>
      <c r="T1787" s="23">
        <v>0.0</v>
      </c>
      <c r="U1787" s="23">
        <v>1562.0</v>
      </c>
      <c r="V1787" s="10" t="s">
        <v>36</v>
      </c>
      <c r="W1787" s="5"/>
      <c r="X1787" s="27">
        <f t="shared" si="3"/>
        <v>388</v>
      </c>
      <c r="Y1787" s="28">
        <f t="shared" si="4"/>
        <v>302.1070718</v>
      </c>
      <c r="Z1787" s="27" t="str">
        <f t="shared" si="5"/>
        <v/>
      </c>
    </row>
    <row r="1788">
      <c r="A1788" s="23">
        <v>1785.0</v>
      </c>
      <c r="B1788" s="10" t="s">
        <v>2458</v>
      </c>
      <c r="C1788" s="18">
        <v>42231.49538194444</v>
      </c>
      <c r="D1788" s="18">
        <v>43661.59385416667</v>
      </c>
      <c r="E1788" s="10" t="s">
        <v>39</v>
      </c>
      <c r="F1788" s="23">
        <v>10.0</v>
      </c>
      <c r="G1788" s="23">
        <v>1111.0</v>
      </c>
      <c r="H1788" s="23">
        <v>42.0</v>
      </c>
      <c r="I1788" s="23">
        <v>895.0</v>
      </c>
      <c r="J1788" s="23">
        <v>25.0</v>
      </c>
      <c r="K1788" s="23">
        <v>921.0</v>
      </c>
      <c r="L1788" s="23">
        <v>4688.0</v>
      </c>
      <c r="M1788" s="23">
        <v>0.0</v>
      </c>
      <c r="N1788" s="10" t="s">
        <v>36</v>
      </c>
      <c r="O1788" s="10" t="s">
        <v>36</v>
      </c>
      <c r="P1788" s="23">
        <v>0.0</v>
      </c>
      <c r="Q1788" s="23">
        <v>0.0</v>
      </c>
      <c r="R1788" s="23">
        <v>0.0</v>
      </c>
      <c r="S1788" s="10" t="s">
        <v>36</v>
      </c>
      <c r="T1788" s="10" t="s">
        <v>36</v>
      </c>
      <c r="U1788" s="23">
        <v>1276.0</v>
      </c>
      <c r="V1788" s="10" t="s">
        <v>36</v>
      </c>
      <c r="W1788" s="5"/>
      <c r="X1788" s="27">
        <f t="shared" si="3"/>
        <v>1841</v>
      </c>
      <c r="Y1788" s="28">
        <f t="shared" si="4"/>
        <v>0.2045023148</v>
      </c>
      <c r="Z1788" s="27" t="str">
        <f t="shared" si="5"/>
        <v/>
      </c>
    </row>
    <row r="1789">
      <c r="A1789" s="23">
        <v>1786.0</v>
      </c>
      <c r="B1789" s="10" t="s">
        <v>2459</v>
      </c>
      <c r="C1789" s="18">
        <v>42410.75121527778</v>
      </c>
      <c r="D1789" s="18">
        <v>43549.6303125</v>
      </c>
      <c r="E1789" s="10" t="s">
        <v>39</v>
      </c>
      <c r="F1789" s="23">
        <v>0.0</v>
      </c>
      <c r="G1789" s="23">
        <v>1110.0</v>
      </c>
      <c r="H1789" s="23">
        <v>98.0</v>
      </c>
      <c r="I1789" s="23">
        <v>16.0</v>
      </c>
      <c r="J1789" s="23">
        <v>0.0</v>
      </c>
      <c r="K1789" s="23">
        <v>48.0</v>
      </c>
      <c r="L1789" s="23">
        <v>71460.0</v>
      </c>
      <c r="M1789" s="23">
        <v>0.0</v>
      </c>
      <c r="N1789" s="23">
        <v>1097.0</v>
      </c>
      <c r="O1789" s="23">
        <v>206.0</v>
      </c>
      <c r="P1789" s="23">
        <v>0.0</v>
      </c>
      <c r="Q1789" s="23">
        <v>1.0</v>
      </c>
      <c r="R1789" s="23">
        <v>1.0</v>
      </c>
      <c r="S1789" s="23">
        <v>71460.0</v>
      </c>
      <c r="T1789" s="23">
        <v>0.0</v>
      </c>
      <c r="U1789" s="23">
        <v>1130.0</v>
      </c>
      <c r="V1789" s="23">
        <v>14.0</v>
      </c>
      <c r="W1789" s="5"/>
      <c r="X1789" s="27">
        <f t="shared" si="3"/>
        <v>64</v>
      </c>
      <c r="Y1789" s="28">
        <f t="shared" si="4"/>
        <v>112.168044</v>
      </c>
      <c r="Z1789" s="27" t="str">
        <f t="shared" si="5"/>
        <v/>
      </c>
    </row>
    <row r="1790">
      <c r="A1790" s="23">
        <v>1787.0</v>
      </c>
      <c r="B1790" s="10" t="s">
        <v>2460</v>
      </c>
      <c r="C1790" s="18">
        <v>41527.86682870371</v>
      </c>
      <c r="D1790" s="18">
        <v>43402.19625</v>
      </c>
      <c r="E1790" s="10" t="s">
        <v>39</v>
      </c>
      <c r="F1790" s="23">
        <v>0.0</v>
      </c>
      <c r="G1790" s="23">
        <v>1110.0</v>
      </c>
      <c r="H1790" s="23">
        <v>182.0</v>
      </c>
      <c r="I1790" s="23">
        <v>19.0</v>
      </c>
      <c r="J1790" s="23">
        <v>0.0</v>
      </c>
      <c r="K1790" s="23">
        <v>23.0</v>
      </c>
      <c r="L1790" s="23">
        <v>27553.0</v>
      </c>
      <c r="M1790" s="23">
        <v>0.0</v>
      </c>
      <c r="N1790" s="23">
        <v>1136.0</v>
      </c>
      <c r="O1790" s="23">
        <v>291.0</v>
      </c>
      <c r="P1790" s="23">
        <v>0.0</v>
      </c>
      <c r="Q1790" s="23">
        <v>0.0</v>
      </c>
      <c r="R1790" s="23">
        <v>1.0</v>
      </c>
      <c r="S1790" s="23">
        <v>27553.0</v>
      </c>
      <c r="T1790" s="23">
        <v>0.0</v>
      </c>
      <c r="U1790" s="23">
        <v>1088.0</v>
      </c>
      <c r="V1790" s="10" t="s">
        <v>36</v>
      </c>
      <c r="W1790" s="5"/>
      <c r="X1790" s="27">
        <f t="shared" si="3"/>
        <v>42</v>
      </c>
      <c r="Y1790" s="28">
        <f t="shared" si="4"/>
        <v>259.6021065</v>
      </c>
      <c r="Z1790" s="27" t="str">
        <f t="shared" si="5"/>
        <v/>
      </c>
    </row>
    <row r="1791">
      <c r="A1791" s="23">
        <v>1788.0</v>
      </c>
      <c r="B1791" s="10" t="s">
        <v>2461</v>
      </c>
      <c r="C1791" s="18">
        <v>42986.35008101852</v>
      </c>
      <c r="D1791" s="18">
        <v>43659.66548611111</v>
      </c>
      <c r="E1791" s="10" t="s">
        <v>35</v>
      </c>
      <c r="F1791" s="23">
        <v>0.0</v>
      </c>
      <c r="G1791" s="23">
        <v>1106.0</v>
      </c>
      <c r="H1791" s="23">
        <v>205.0</v>
      </c>
      <c r="I1791" s="23">
        <v>0.0</v>
      </c>
      <c r="J1791" s="23">
        <v>1.0</v>
      </c>
      <c r="K1791" s="23">
        <v>2.0</v>
      </c>
      <c r="L1791" s="23">
        <v>37439.0</v>
      </c>
      <c r="M1791" s="23">
        <v>0.0</v>
      </c>
      <c r="N1791" s="10" t="s">
        <v>36</v>
      </c>
      <c r="O1791" s="10" t="s">
        <v>36</v>
      </c>
      <c r="P1791" s="23">
        <v>0.0</v>
      </c>
      <c r="Q1791" s="23">
        <v>0.0</v>
      </c>
      <c r="R1791" s="23">
        <v>0.0</v>
      </c>
      <c r="S1791" s="10" t="s">
        <v>36</v>
      </c>
      <c r="T1791" s="10" t="s">
        <v>36</v>
      </c>
      <c r="U1791" s="23">
        <v>1379.0</v>
      </c>
      <c r="V1791" s="10" t="s">
        <v>36</v>
      </c>
      <c r="W1791" s="5"/>
      <c r="X1791" s="27">
        <f t="shared" si="3"/>
        <v>3</v>
      </c>
      <c r="Y1791" s="28">
        <f t="shared" si="4"/>
        <v>2.13287037</v>
      </c>
      <c r="Z1791" s="27" t="str">
        <f t="shared" si="5"/>
        <v/>
      </c>
    </row>
    <row r="1792">
      <c r="A1792" s="23">
        <v>1789.0</v>
      </c>
      <c r="B1792" s="10" t="s">
        <v>2462</v>
      </c>
      <c r="C1792" s="18">
        <v>41665.81638888889</v>
      </c>
      <c r="D1792" s="18">
        <v>43661.71944444445</v>
      </c>
      <c r="E1792" s="10" t="s">
        <v>39</v>
      </c>
      <c r="F1792" s="23">
        <v>3.0</v>
      </c>
      <c r="G1792" s="23">
        <v>1104.0</v>
      </c>
      <c r="H1792" s="23">
        <v>96.0</v>
      </c>
      <c r="I1792" s="23">
        <v>781.0</v>
      </c>
      <c r="J1792" s="23">
        <v>84.0</v>
      </c>
      <c r="K1792" s="23">
        <v>774.0</v>
      </c>
      <c r="L1792" s="23">
        <v>30507.0</v>
      </c>
      <c r="M1792" s="23">
        <v>0.0</v>
      </c>
      <c r="N1792" s="23">
        <v>1268.0</v>
      </c>
      <c r="O1792" s="23">
        <v>123.0</v>
      </c>
      <c r="P1792" s="23">
        <v>60.0</v>
      </c>
      <c r="Q1792" s="23">
        <v>5.0</v>
      </c>
      <c r="R1792" s="23">
        <v>45.0</v>
      </c>
      <c r="S1792" s="23">
        <v>30507.0</v>
      </c>
      <c r="T1792" s="23">
        <v>0.0</v>
      </c>
      <c r="U1792" s="23">
        <v>1244.0</v>
      </c>
      <c r="V1792" s="10" t="s">
        <v>36</v>
      </c>
      <c r="W1792" s="5"/>
      <c r="X1792" s="27">
        <f t="shared" si="3"/>
        <v>1639</v>
      </c>
      <c r="Y1792" s="28">
        <f t="shared" si="4"/>
        <v>0.07891203703</v>
      </c>
      <c r="Z1792" s="27" t="str">
        <f t="shared" si="5"/>
        <v/>
      </c>
    </row>
    <row r="1793">
      <c r="A1793" s="23">
        <v>1790.0</v>
      </c>
      <c r="B1793" s="10" t="s">
        <v>2463</v>
      </c>
      <c r="C1793" s="18">
        <v>43129.463530092595</v>
      </c>
      <c r="D1793" s="18">
        <v>43661.73193287037</v>
      </c>
      <c r="E1793" s="10" t="s">
        <v>39</v>
      </c>
      <c r="F1793" s="23">
        <v>22.0</v>
      </c>
      <c r="G1793" s="23">
        <v>1103.0</v>
      </c>
      <c r="H1793" s="23">
        <v>49.0</v>
      </c>
      <c r="I1793" s="23">
        <v>275.0</v>
      </c>
      <c r="J1793" s="23">
        <v>30.0</v>
      </c>
      <c r="K1793" s="23">
        <v>428.0</v>
      </c>
      <c r="L1793" s="23">
        <v>11898.0</v>
      </c>
      <c r="M1793" s="23">
        <v>0.0</v>
      </c>
      <c r="N1793" s="10" t="s">
        <v>36</v>
      </c>
      <c r="O1793" s="10" t="s">
        <v>36</v>
      </c>
      <c r="P1793" s="23">
        <v>0.0</v>
      </c>
      <c r="Q1793" s="23">
        <v>0.0</v>
      </c>
      <c r="R1793" s="23">
        <v>0.0</v>
      </c>
      <c r="S1793" s="10" t="s">
        <v>36</v>
      </c>
      <c r="T1793" s="10" t="s">
        <v>36</v>
      </c>
      <c r="U1793" s="23">
        <v>1692.0</v>
      </c>
      <c r="V1793" s="10" t="s">
        <v>36</v>
      </c>
      <c r="W1793" s="5"/>
      <c r="X1793" s="27">
        <f t="shared" si="3"/>
        <v>733</v>
      </c>
      <c r="Y1793" s="28">
        <f t="shared" si="4"/>
        <v>0.06642361111</v>
      </c>
      <c r="Z1793" s="27" t="str">
        <f t="shared" si="5"/>
        <v/>
      </c>
    </row>
    <row r="1794">
      <c r="A1794" s="23">
        <v>1791.0</v>
      </c>
      <c r="B1794" s="10" t="s">
        <v>2464</v>
      </c>
      <c r="C1794" s="18">
        <v>43017.67003472222</v>
      </c>
      <c r="D1794" s="18">
        <v>43661.71665509259</v>
      </c>
      <c r="E1794" s="10" t="s">
        <v>39</v>
      </c>
      <c r="F1794" s="23">
        <v>3.0</v>
      </c>
      <c r="G1794" s="23">
        <v>1103.0</v>
      </c>
      <c r="H1794" s="23">
        <v>46.0</v>
      </c>
      <c r="I1794" s="23">
        <v>695.0</v>
      </c>
      <c r="J1794" s="23">
        <v>9.0</v>
      </c>
      <c r="K1794" s="23">
        <v>571.0</v>
      </c>
      <c r="L1794" s="23">
        <v>77914.0</v>
      </c>
      <c r="M1794" s="23">
        <v>69.64</v>
      </c>
      <c r="N1794" s="23">
        <v>724.0</v>
      </c>
      <c r="O1794" s="23">
        <v>276.0</v>
      </c>
      <c r="P1794" s="23">
        <v>0.0</v>
      </c>
      <c r="Q1794" s="23">
        <v>0.0</v>
      </c>
      <c r="R1794" s="23">
        <v>2.0</v>
      </c>
      <c r="S1794" s="23">
        <v>77914.0</v>
      </c>
      <c r="T1794" s="23">
        <v>69.64</v>
      </c>
      <c r="U1794" s="23">
        <v>1368.0</v>
      </c>
      <c r="V1794" s="23">
        <v>16.0</v>
      </c>
      <c r="W1794" s="5"/>
      <c r="X1794" s="27">
        <f t="shared" si="3"/>
        <v>1275</v>
      </c>
      <c r="Y1794" s="28">
        <f t="shared" si="4"/>
        <v>0.08170138889</v>
      </c>
      <c r="Z1794" s="27" t="str">
        <f t="shared" si="5"/>
        <v/>
      </c>
    </row>
    <row r="1795">
      <c r="A1795" s="23">
        <v>1792.0</v>
      </c>
      <c r="B1795" s="10" t="s">
        <v>2465</v>
      </c>
      <c r="C1795" s="18">
        <v>42955.65206018519</v>
      </c>
      <c r="D1795" s="18">
        <v>43655.34679398148</v>
      </c>
      <c r="E1795" s="10" t="s">
        <v>39</v>
      </c>
      <c r="F1795" s="23">
        <v>0.0</v>
      </c>
      <c r="G1795" s="23">
        <v>1102.0</v>
      </c>
      <c r="H1795" s="23">
        <v>132.0</v>
      </c>
      <c r="I1795" s="23">
        <v>45.0</v>
      </c>
      <c r="J1795" s="23">
        <v>4.0</v>
      </c>
      <c r="K1795" s="23">
        <v>43.0</v>
      </c>
      <c r="L1795" s="23">
        <v>8653.0</v>
      </c>
      <c r="M1795" s="23">
        <v>0.0</v>
      </c>
      <c r="N1795" s="23">
        <v>1468.0</v>
      </c>
      <c r="O1795" s="23">
        <v>266.0</v>
      </c>
      <c r="P1795" s="23">
        <v>1.0</v>
      </c>
      <c r="Q1795" s="23">
        <v>0.0</v>
      </c>
      <c r="R1795" s="23">
        <v>0.0</v>
      </c>
      <c r="S1795" s="23">
        <v>8653.0</v>
      </c>
      <c r="T1795" s="23">
        <v>0.0</v>
      </c>
      <c r="U1795" s="23">
        <v>1319.0</v>
      </c>
      <c r="V1795" s="10" t="s">
        <v>36</v>
      </c>
      <c r="W1795" s="5"/>
      <c r="X1795" s="27">
        <f t="shared" si="3"/>
        <v>92</v>
      </c>
      <c r="Y1795" s="28">
        <f t="shared" si="4"/>
        <v>6.4515625</v>
      </c>
      <c r="Z1795" s="27" t="str">
        <f t="shared" si="5"/>
        <v/>
      </c>
    </row>
    <row r="1796">
      <c r="A1796" s="23">
        <v>1793.0</v>
      </c>
      <c r="B1796" s="10" t="s">
        <v>2466</v>
      </c>
      <c r="C1796" s="18">
        <v>43586.97738425926</v>
      </c>
      <c r="D1796" s="18">
        <v>43660.52104166667</v>
      </c>
      <c r="E1796" s="10" t="s">
        <v>35</v>
      </c>
      <c r="F1796" s="23">
        <v>6.0</v>
      </c>
      <c r="G1796" s="23">
        <v>1097.0</v>
      </c>
      <c r="H1796" s="23">
        <v>85.0</v>
      </c>
      <c r="I1796" s="23">
        <v>7.0</v>
      </c>
      <c r="J1796" s="23">
        <v>2.0</v>
      </c>
      <c r="K1796" s="23">
        <v>22.0</v>
      </c>
      <c r="L1796" s="23">
        <v>15936.0</v>
      </c>
      <c r="M1796" s="23">
        <v>0.0</v>
      </c>
      <c r="N1796" s="10" t="s">
        <v>36</v>
      </c>
      <c r="O1796" s="10" t="s">
        <v>36</v>
      </c>
      <c r="P1796" s="23">
        <v>0.0</v>
      </c>
      <c r="Q1796" s="23">
        <v>0.0</v>
      </c>
      <c r="R1796" s="23">
        <v>0.0</v>
      </c>
      <c r="S1796" s="10" t="s">
        <v>36</v>
      </c>
      <c r="T1796" s="10" t="s">
        <v>36</v>
      </c>
      <c r="U1796" s="23">
        <v>1811.0</v>
      </c>
      <c r="V1796" s="23">
        <v>20.0</v>
      </c>
      <c r="W1796" s="5"/>
      <c r="X1796" s="27">
        <f t="shared" si="3"/>
        <v>31</v>
      </c>
      <c r="Y1796" s="28">
        <f t="shared" si="4"/>
        <v>1.277314815</v>
      </c>
      <c r="Z1796" s="27" t="str">
        <f t="shared" si="5"/>
        <v/>
      </c>
    </row>
    <row r="1797">
      <c r="A1797" s="23">
        <v>1794.0</v>
      </c>
      <c r="B1797" s="10" t="s">
        <v>2467</v>
      </c>
      <c r="C1797" s="18">
        <v>42937.73940972222</v>
      </c>
      <c r="D1797" s="18">
        <v>43660.30168981481</v>
      </c>
      <c r="E1797" s="10" t="s">
        <v>39</v>
      </c>
      <c r="F1797" s="23">
        <v>0.0</v>
      </c>
      <c r="G1797" s="23">
        <v>1097.0</v>
      </c>
      <c r="H1797" s="23">
        <v>158.0</v>
      </c>
      <c r="I1797" s="23">
        <v>4.0</v>
      </c>
      <c r="J1797" s="23">
        <v>0.0</v>
      </c>
      <c r="K1797" s="23">
        <v>8.0</v>
      </c>
      <c r="L1797" s="23">
        <v>30521.0</v>
      </c>
      <c r="M1797" s="23">
        <v>0.0</v>
      </c>
      <c r="N1797" s="10" t="s">
        <v>36</v>
      </c>
      <c r="O1797" s="10" t="s">
        <v>36</v>
      </c>
      <c r="P1797" s="23">
        <v>0.0</v>
      </c>
      <c r="Q1797" s="23">
        <v>0.0</v>
      </c>
      <c r="R1797" s="23">
        <v>0.0</v>
      </c>
      <c r="S1797" s="10" t="s">
        <v>36</v>
      </c>
      <c r="T1797" s="10" t="s">
        <v>36</v>
      </c>
      <c r="U1797" s="23">
        <v>1255.0</v>
      </c>
      <c r="V1797" s="23">
        <v>14.0</v>
      </c>
      <c r="W1797" s="5"/>
      <c r="X1797" s="27">
        <f t="shared" si="3"/>
        <v>12</v>
      </c>
      <c r="Y1797" s="28">
        <f t="shared" si="4"/>
        <v>1.496666667</v>
      </c>
      <c r="Z1797" s="27" t="str">
        <f t="shared" si="5"/>
        <v/>
      </c>
    </row>
    <row r="1798">
      <c r="A1798" s="23">
        <v>1795.0</v>
      </c>
      <c r="B1798" s="10" t="s">
        <v>2468</v>
      </c>
      <c r="C1798" s="18">
        <v>43294.32811342592</v>
      </c>
      <c r="D1798" s="18">
        <v>43642.65719907408</v>
      </c>
      <c r="E1798" s="10" t="s">
        <v>39</v>
      </c>
      <c r="F1798" s="23">
        <v>0.0</v>
      </c>
      <c r="G1798" s="23">
        <v>1096.0</v>
      </c>
      <c r="H1798" s="23">
        <v>296.0</v>
      </c>
      <c r="I1798" s="23">
        <v>1.0</v>
      </c>
      <c r="J1798" s="23">
        <v>0.0</v>
      </c>
      <c r="K1798" s="23">
        <v>0.0</v>
      </c>
      <c r="L1798" s="23">
        <v>23.0</v>
      </c>
      <c r="M1798" s="23">
        <v>0.0</v>
      </c>
      <c r="N1798" s="10" t="s">
        <v>36</v>
      </c>
      <c r="O1798" s="10" t="s">
        <v>36</v>
      </c>
      <c r="P1798" s="23">
        <v>0.0</v>
      </c>
      <c r="Q1798" s="23">
        <v>0.0</v>
      </c>
      <c r="R1798" s="23">
        <v>0.0</v>
      </c>
      <c r="S1798" s="10" t="s">
        <v>36</v>
      </c>
      <c r="T1798" s="10" t="s">
        <v>36</v>
      </c>
      <c r="U1798" s="23">
        <v>645.0</v>
      </c>
      <c r="V1798" s="10" t="s">
        <v>36</v>
      </c>
      <c r="W1798" s="5"/>
      <c r="X1798" s="27">
        <f t="shared" si="3"/>
        <v>1</v>
      </c>
      <c r="Y1798" s="28">
        <f t="shared" si="4"/>
        <v>19.14115741</v>
      </c>
      <c r="Z1798" s="27" t="str">
        <f t="shared" si="5"/>
        <v/>
      </c>
    </row>
    <row r="1799">
      <c r="A1799" s="23">
        <v>1796.0</v>
      </c>
      <c r="B1799" s="10" t="s">
        <v>2469</v>
      </c>
      <c r="C1799" s="18">
        <v>42864.357835648145</v>
      </c>
      <c r="D1799" s="18">
        <v>43661.50829861111</v>
      </c>
      <c r="E1799" s="10" t="s">
        <v>39</v>
      </c>
      <c r="F1799" s="23">
        <v>0.0</v>
      </c>
      <c r="G1799" s="23">
        <v>1096.0</v>
      </c>
      <c r="H1799" s="23">
        <v>77.0</v>
      </c>
      <c r="I1799" s="23">
        <v>326.0</v>
      </c>
      <c r="J1799" s="23">
        <v>10.0</v>
      </c>
      <c r="K1799" s="23">
        <v>227.0</v>
      </c>
      <c r="L1799" s="23">
        <v>11238.0</v>
      </c>
      <c r="M1799" s="23">
        <v>0.0</v>
      </c>
      <c r="N1799" s="23">
        <v>995.0</v>
      </c>
      <c r="O1799" s="23">
        <v>257.0</v>
      </c>
      <c r="P1799" s="23">
        <v>1.0</v>
      </c>
      <c r="Q1799" s="23">
        <v>0.0</v>
      </c>
      <c r="R1799" s="23">
        <v>2.0</v>
      </c>
      <c r="S1799" s="23">
        <v>11238.0</v>
      </c>
      <c r="T1799" s="23">
        <v>0.0</v>
      </c>
      <c r="U1799" s="23">
        <v>1191.0</v>
      </c>
      <c r="V1799" s="10" t="s">
        <v>36</v>
      </c>
      <c r="W1799" s="5"/>
      <c r="X1799" s="27">
        <f t="shared" si="3"/>
        <v>563</v>
      </c>
      <c r="Y1799" s="28">
        <f t="shared" si="4"/>
        <v>0.2900578704</v>
      </c>
      <c r="Z1799" s="27" t="str">
        <f t="shared" si="5"/>
        <v/>
      </c>
    </row>
    <row r="1800">
      <c r="A1800" s="23">
        <v>1797.0</v>
      </c>
      <c r="B1800" s="10" t="s">
        <v>2470</v>
      </c>
      <c r="C1800" s="18">
        <v>43534.824166666665</v>
      </c>
      <c r="D1800" s="18">
        <v>43661.69494212963</v>
      </c>
      <c r="E1800" s="10" t="s">
        <v>39</v>
      </c>
      <c r="F1800" s="23">
        <v>3.0</v>
      </c>
      <c r="G1800" s="23">
        <v>1096.0</v>
      </c>
      <c r="H1800" s="23">
        <v>83.0</v>
      </c>
      <c r="I1800" s="23">
        <v>45.0</v>
      </c>
      <c r="J1800" s="23">
        <v>1.0</v>
      </c>
      <c r="K1800" s="23">
        <v>40.0</v>
      </c>
      <c r="L1800" s="23">
        <v>26628.0</v>
      </c>
      <c r="M1800" s="23">
        <v>6.45</v>
      </c>
      <c r="N1800" s="23">
        <v>1173.0</v>
      </c>
      <c r="O1800" s="23">
        <v>83.0</v>
      </c>
      <c r="P1800" s="23">
        <v>24.0</v>
      </c>
      <c r="Q1800" s="23">
        <v>1.0</v>
      </c>
      <c r="R1800" s="23">
        <v>22.0</v>
      </c>
      <c r="S1800" s="23">
        <v>26628.0</v>
      </c>
      <c r="T1800" s="23">
        <v>6.45</v>
      </c>
      <c r="U1800" s="23">
        <v>789.0</v>
      </c>
      <c r="V1800" s="10" t="s">
        <v>36</v>
      </c>
      <c r="W1800" s="5"/>
      <c r="X1800" s="27">
        <f t="shared" si="3"/>
        <v>86</v>
      </c>
      <c r="Y1800" s="28">
        <f t="shared" si="4"/>
        <v>0.1034143518</v>
      </c>
      <c r="Z1800" s="27" t="str">
        <f t="shared" si="5"/>
        <v/>
      </c>
    </row>
    <row r="1801">
      <c r="A1801" s="23">
        <v>1798.0</v>
      </c>
      <c r="B1801" s="10" t="s">
        <v>2471</v>
      </c>
      <c r="C1801" s="18">
        <v>40092.8875</v>
      </c>
      <c r="D1801" s="18">
        <v>43660.83965277778</v>
      </c>
      <c r="E1801" s="10" t="s">
        <v>39</v>
      </c>
      <c r="F1801" s="23">
        <v>1.0</v>
      </c>
      <c r="G1801" s="23">
        <v>1093.0</v>
      </c>
      <c r="H1801" s="23">
        <v>110.0</v>
      </c>
      <c r="I1801" s="23">
        <v>131.0</v>
      </c>
      <c r="J1801" s="23">
        <v>4.0</v>
      </c>
      <c r="K1801" s="23">
        <v>183.0</v>
      </c>
      <c r="L1801" s="23">
        <v>13515.0</v>
      </c>
      <c r="M1801" s="23">
        <v>0.0</v>
      </c>
      <c r="N1801" s="23">
        <v>1200.0</v>
      </c>
      <c r="O1801" s="23">
        <v>283.0</v>
      </c>
      <c r="P1801" s="23">
        <v>1.0</v>
      </c>
      <c r="Q1801" s="23">
        <v>0.0</v>
      </c>
      <c r="R1801" s="23">
        <v>1.0</v>
      </c>
      <c r="S1801" s="23">
        <v>13515.0</v>
      </c>
      <c r="T1801" s="23">
        <v>0.0</v>
      </c>
      <c r="U1801" s="23">
        <v>1415.0</v>
      </c>
      <c r="V1801" s="10" t="s">
        <v>36</v>
      </c>
      <c r="W1801" s="5"/>
      <c r="X1801" s="27">
        <f t="shared" si="3"/>
        <v>318</v>
      </c>
      <c r="Y1801" s="28">
        <f t="shared" si="4"/>
        <v>0.9587037037</v>
      </c>
      <c r="Z1801" s="27" t="str">
        <f t="shared" si="5"/>
        <v/>
      </c>
    </row>
    <row r="1802">
      <c r="A1802" s="23">
        <v>1799.0</v>
      </c>
      <c r="B1802" s="10" t="s">
        <v>2472</v>
      </c>
      <c r="C1802" s="18">
        <v>42843.75511574074</v>
      </c>
      <c r="D1802" s="18">
        <v>43652.844363425924</v>
      </c>
      <c r="E1802" s="10" t="s">
        <v>39</v>
      </c>
      <c r="F1802" s="23">
        <v>0.0</v>
      </c>
      <c r="G1802" s="23">
        <v>1092.0</v>
      </c>
      <c r="H1802" s="23">
        <v>173.0</v>
      </c>
      <c r="I1802" s="23">
        <v>6.0</v>
      </c>
      <c r="J1802" s="23">
        <v>0.0</v>
      </c>
      <c r="K1802" s="23">
        <v>4.0</v>
      </c>
      <c r="L1802" s="23">
        <v>10905.0</v>
      </c>
      <c r="M1802" s="23">
        <v>0.0</v>
      </c>
      <c r="N1802" s="10" t="s">
        <v>36</v>
      </c>
      <c r="O1802" s="10" t="s">
        <v>36</v>
      </c>
      <c r="P1802" s="23">
        <v>0.0</v>
      </c>
      <c r="Q1802" s="23">
        <v>0.0</v>
      </c>
      <c r="R1802" s="23">
        <v>0.0</v>
      </c>
      <c r="S1802" s="10" t="s">
        <v>36</v>
      </c>
      <c r="T1802" s="10" t="s">
        <v>36</v>
      </c>
      <c r="U1802" s="23">
        <v>787.0</v>
      </c>
      <c r="V1802" s="10" t="s">
        <v>36</v>
      </c>
      <c r="W1802" s="5"/>
      <c r="X1802" s="27">
        <f t="shared" si="3"/>
        <v>10</v>
      </c>
      <c r="Y1802" s="28">
        <f t="shared" si="4"/>
        <v>8.953993056</v>
      </c>
      <c r="Z1802" s="27" t="str">
        <f t="shared" si="5"/>
        <v/>
      </c>
    </row>
    <row r="1803">
      <c r="A1803" s="23">
        <v>1800.0</v>
      </c>
      <c r="B1803" s="10" t="s">
        <v>2473</v>
      </c>
      <c r="C1803" s="18">
        <v>41585.55244212963</v>
      </c>
      <c r="D1803" s="18">
        <v>43661.437569444446</v>
      </c>
      <c r="E1803" s="10" t="s">
        <v>39</v>
      </c>
      <c r="F1803" s="23">
        <v>0.0</v>
      </c>
      <c r="G1803" s="23">
        <v>1092.0</v>
      </c>
      <c r="H1803" s="23">
        <v>247.0</v>
      </c>
      <c r="I1803" s="23">
        <v>0.0</v>
      </c>
      <c r="J1803" s="23">
        <v>0.0</v>
      </c>
      <c r="K1803" s="23">
        <v>2.0</v>
      </c>
      <c r="L1803" s="23">
        <v>43188.0</v>
      </c>
      <c r="M1803" s="23">
        <v>0.0</v>
      </c>
      <c r="N1803" s="10" t="s">
        <v>36</v>
      </c>
      <c r="O1803" s="10" t="s">
        <v>36</v>
      </c>
      <c r="P1803" s="23">
        <v>0.0</v>
      </c>
      <c r="Q1803" s="23">
        <v>0.0</v>
      </c>
      <c r="R1803" s="23">
        <v>0.0</v>
      </c>
      <c r="S1803" s="10" t="s">
        <v>36</v>
      </c>
      <c r="T1803" s="10" t="s">
        <v>36</v>
      </c>
      <c r="U1803" s="23">
        <v>1001.0</v>
      </c>
      <c r="V1803" s="10" t="s">
        <v>36</v>
      </c>
      <c r="W1803" s="5"/>
      <c r="X1803" s="27">
        <f t="shared" si="3"/>
        <v>2</v>
      </c>
      <c r="Y1803" s="28">
        <f t="shared" si="4"/>
        <v>0.360787037</v>
      </c>
      <c r="Z1803" s="27" t="str">
        <f t="shared" si="5"/>
        <v/>
      </c>
    </row>
    <row r="1804">
      <c r="A1804" s="23">
        <v>1801.0</v>
      </c>
      <c r="B1804" s="10" t="s">
        <v>2474</v>
      </c>
      <c r="C1804" s="18">
        <v>43557.188414351855</v>
      </c>
      <c r="D1804" s="18">
        <v>43661.362025462964</v>
      </c>
      <c r="E1804" s="10" t="s">
        <v>39</v>
      </c>
      <c r="F1804" s="23">
        <v>3.0</v>
      </c>
      <c r="G1804" s="23">
        <v>1091.0</v>
      </c>
      <c r="H1804" s="23">
        <v>82.0</v>
      </c>
      <c r="I1804" s="23">
        <v>13.0</v>
      </c>
      <c r="J1804" s="23">
        <v>4.0</v>
      </c>
      <c r="K1804" s="23">
        <v>15.0</v>
      </c>
      <c r="L1804" s="23">
        <v>55990.0</v>
      </c>
      <c r="M1804" s="23">
        <v>19.05</v>
      </c>
      <c r="N1804" s="10" t="s">
        <v>36</v>
      </c>
      <c r="O1804" s="10" t="s">
        <v>36</v>
      </c>
      <c r="P1804" s="23">
        <v>0.0</v>
      </c>
      <c r="Q1804" s="23">
        <v>0.0</v>
      </c>
      <c r="R1804" s="23">
        <v>0.0</v>
      </c>
      <c r="S1804" s="10" t="s">
        <v>36</v>
      </c>
      <c r="T1804" s="10" t="s">
        <v>36</v>
      </c>
      <c r="U1804" s="23">
        <v>1957.0</v>
      </c>
      <c r="V1804" s="23">
        <v>26.0</v>
      </c>
      <c r="W1804" s="5"/>
      <c r="X1804" s="27">
        <f t="shared" si="3"/>
        <v>32</v>
      </c>
      <c r="Y1804" s="28">
        <f t="shared" si="4"/>
        <v>0.4363310185</v>
      </c>
      <c r="Z1804" s="27" t="str">
        <f t="shared" si="5"/>
        <v/>
      </c>
    </row>
    <row r="1805">
      <c r="A1805" s="23">
        <v>1802.0</v>
      </c>
      <c r="B1805" s="10" t="s">
        <v>2475</v>
      </c>
      <c r="C1805" s="18">
        <v>42930.18063657408</v>
      </c>
      <c r="D1805" s="18">
        <v>43656.74706018518</v>
      </c>
      <c r="E1805" s="10" t="s">
        <v>39</v>
      </c>
      <c r="F1805" s="23">
        <v>0.0</v>
      </c>
      <c r="G1805" s="23">
        <v>1091.0</v>
      </c>
      <c r="H1805" s="23">
        <v>47.0</v>
      </c>
      <c r="I1805" s="23">
        <v>521.0</v>
      </c>
      <c r="J1805" s="23">
        <v>27.0</v>
      </c>
      <c r="K1805" s="23">
        <v>549.0</v>
      </c>
      <c r="L1805" s="23">
        <v>15254.0</v>
      </c>
      <c r="M1805" s="23">
        <v>27.0</v>
      </c>
      <c r="N1805" s="23">
        <v>639.0</v>
      </c>
      <c r="O1805" s="23">
        <v>256.0</v>
      </c>
      <c r="P1805" s="23">
        <v>0.0</v>
      </c>
      <c r="Q1805" s="23">
        <v>0.0</v>
      </c>
      <c r="R1805" s="23">
        <v>10.0</v>
      </c>
      <c r="S1805" s="23">
        <v>15254.0</v>
      </c>
      <c r="T1805" s="23">
        <v>27.0</v>
      </c>
      <c r="U1805" s="23">
        <v>1365.0</v>
      </c>
      <c r="V1805" s="23">
        <v>18.0</v>
      </c>
      <c r="W1805" s="5"/>
      <c r="X1805" s="27">
        <f t="shared" si="3"/>
        <v>1097</v>
      </c>
      <c r="Y1805" s="28">
        <f t="shared" si="4"/>
        <v>5.051296296</v>
      </c>
      <c r="Z1805" s="27" t="str">
        <f t="shared" si="5"/>
        <v/>
      </c>
    </row>
    <row r="1806">
      <c r="A1806" s="23">
        <v>1803.0</v>
      </c>
      <c r="B1806" s="10" t="s">
        <v>2476</v>
      </c>
      <c r="C1806" s="18">
        <v>42818.75239583333</v>
      </c>
      <c r="D1806" s="18">
        <v>43661.52118055556</v>
      </c>
      <c r="E1806" s="10" t="s">
        <v>39</v>
      </c>
      <c r="F1806" s="23">
        <v>0.0</v>
      </c>
      <c r="G1806" s="23">
        <v>1090.0</v>
      </c>
      <c r="H1806" s="23">
        <v>119.0</v>
      </c>
      <c r="I1806" s="23">
        <v>8.0</v>
      </c>
      <c r="J1806" s="23">
        <v>0.0</v>
      </c>
      <c r="K1806" s="23">
        <v>14.0</v>
      </c>
      <c r="L1806" s="23">
        <v>9114.0</v>
      </c>
      <c r="M1806" s="23">
        <v>0.0</v>
      </c>
      <c r="N1806" s="23">
        <v>948.0</v>
      </c>
      <c r="O1806" s="23">
        <v>184.0</v>
      </c>
      <c r="P1806" s="23">
        <v>1.0</v>
      </c>
      <c r="Q1806" s="23">
        <v>0.0</v>
      </c>
      <c r="R1806" s="23">
        <v>10.0</v>
      </c>
      <c r="S1806" s="23">
        <v>9114.0</v>
      </c>
      <c r="T1806" s="23">
        <v>0.0</v>
      </c>
      <c r="U1806" s="23">
        <v>1154.0</v>
      </c>
      <c r="V1806" s="10" t="s">
        <v>36</v>
      </c>
      <c r="W1806" s="5"/>
      <c r="X1806" s="27">
        <f t="shared" si="3"/>
        <v>22</v>
      </c>
      <c r="Y1806" s="28">
        <f t="shared" si="4"/>
        <v>0.2771759259</v>
      </c>
      <c r="Z1806" s="27" t="str">
        <f t="shared" si="5"/>
        <v/>
      </c>
    </row>
    <row r="1807">
      <c r="A1807" s="23">
        <v>1804.0</v>
      </c>
      <c r="B1807" s="10" t="s">
        <v>2477</v>
      </c>
      <c r="C1807" s="18">
        <v>39796.763333333336</v>
      </c>
      <c r="D1807" s="18">
        <v>43659.77486111111</v>
      </c>
      <c r="E1807" s="10" t="s">
        <v>39</v>
      </c>
      <c r="F1807" s="23">
        <v>4.0</v>
      </c>
      <c r="G1807" s="23">
        <v>1089.0</v>
      </c>
      <c r="H1807" s="23">
        <v>97.0</v>
      </c>
      <c r="I1807" s="23">
        <v>367.0</v>
      </c>
      <c r="J1807" s="23">
        <v>15.0</v>
      </c>
      <c r="K1807" s="23">
        <v>378.0</v>
      </c>
      <c r="L1807" s="23">
        <v>81149.0</v>
      </c>
      <c r="M1807" s="23">
        <v>25.0</v>
      </c>
      <c r="N1807" s="23">
        <v>1228.0</v>
      </c>
      <c r="O1807" s="23">
        <v>236.0</v>
      </c>
      <c r="P1807" s="23">
        <v>21.0</v>
      </c>
      <c r="Q1807" s="23">
        <v>1.0</v>
      </c>
      <c r="R1807" s="23">
        <v>23.0</v>
      </c>
      <c r="S1807" s="23">
        <v>81149.0</v>
      </c>
      <c r="T1807" s="23">
        <v>25.0</v>
      </c>
      <c r="U1807" s="10" t="s">
        <v>36</v>
      </c>
      <c r="V1807" s="10" t="s">
        <v>36</v>
      </c>
      <c r="W1807" s="5"/>
      <c r="X1807" s="27">
        <f t="shared" si="3"/>
        <v>760</v>
      </c>
      <c r="Y1807" s="28">
        <f t="shared" si="4"/>
        <v>2.02349537</v>
      </c>
      <c r="Z1807" s="27" t="str">
        <f t="shared" si="5"/>
        <v/>
      </c>
    </row>
    <row r="1808">
      <c r="A1808" s="23">
        <v>1805.0</v>
      </c>
      <c r="B1808" s="10" t="s">
        <v>2478</v>
      </c>
      <c r="C1808" s="18">
        <v>41490.78273148148</v>
      </c>
      <c r="D1808" s="18">
        <v>43661.70993055555</v>
      </c>
      <c r="E1808" s="10" t="s">
        <v>39</v>
      </c>
      <c r="F1808" s="23">
        <v>24.0</v>
      </c>
      <c r="G1808" s="23">
        <v>1088.0</v>
      </c>
      <c r="H1808" s="23">
        <v>45.0</v>
      </c>
      <c r="I1808" s="23">
        <v>3199.0</v>
      </c>
      <c r="J1808" s="23">
        <v>118.0</v>
      </c>
      <c r="K1808" s="23">
        <v>3286.0</v>
      </c>
      <c r="L1808" s="23">
        <v>20743.0</v>
      </c>
      <c r="M1808" s="23">
        <v>12.5</v>
      </c>
      <c r="N1808" s="23">
        <v>1144.0</v>
      </c>
      <c r="O1808" s="23">
        <v>98.0</v>
      </c>
      <c r="P1808" s="23">
        <v>10.0</v>
      </c>
      <c r="Q1808" s="23">
        <v>0.0</v>
      </c>
      <c r="R1808" s="23">
        <v>18.0</v>
      </c>
      <c r="S1808" s="23">
        <v>20743.0</v>
      </c>
      <c r="T1808" s="23">
        <v>12.5</v>
      </c>
      <c r="U1808" s="23">
        <v>1001.0</v>
      </c>
      <c r="V1808" s="23">
        <v>3.0</v>
      </c>
      <c r="W1808" s="5"/>
      <c r="X1808" s="27">
        <f t="shared" si="3"/>
        <v>6603</v>
      </c>
      <c r="Y1808" s="28">
        <f t="shared" si="4"/>
        <v>0.08842592593</v>
      </c>
      <c r="Z1808" s="27" t="str">
        <f t="shared" si="5"/>
        <v/>
      </c>
    </row>
    <row r="1809">
      <c r="A1809" s="23">
        <v>1806.0</v>
      </c>
      <c r="B1809" s="10" t="s">
        <v>2479</v>
      </c>
      <c r="C1809" s="18">
        <v>42956.24982638889</v>
      </c>
      <c r="D1809" s="18">
        <v>43661.40578703704</v>
      </c>
      <c r="E1809" s="10" t="s">
        <v>39</v>
      </c>
      <c r="F1809" s="23">
        <v>0.0</v>
      </c>
      <c r="G1809" s="23">
        <v>1086.0</v>
      </c>
      <c r="H1809" s="23">
        <v>90.0</v>
      </c>
      <c r="I1809" s="23">
        <v>8.0</v>
      </c>
      <c r="J1809" s="23">
        <v>0.0</v>
      </c>
      <c r="K1809" s="23">
        <v>34.0</v>
      </c>
      <c r="L1809" s="23">
        <v>23021.0</v>
      </c>
      <c r="M1809" s="23">
        <v>0.0</v>
      </c>
      <c r="N1809" s="10" t="s">
        <v>36</v>
      </c>
      <c r="O1809" s="10" t="s">
        <v>36</v>
      </c>
      <c r="P1809" s="23">
        <v>0.0</v>
      </c>
      <c r="Q1809" s="23">
        <v>0.0</v>
      </c>
      <c r="R1809" s="23">
        <v>0.0</v>
      </c>
      <c r="S1809" s="10" t="s">
        <v>36</v>
      </c>
      <c r="T1809" s="10" t="s">
        <v>36</v>
      </c>
      <c r="U1809" s="23">
        <v>1896.0</v>
      </c>
      <c r="V1809" s="23">
        <v>18.0</v>
      </c>
      <c r="W1809" s="5"/>
      <c r="X1809" s="27">
        <f t="shared" si="3"/>
        <v>42</v>
      </c>
      <c r="Y1809" s="28">
        <f t="shared" si="4"/>
        <v>0.3925694444</v>
      </c>
      <c r="Z1809" s="27" t="str">
        <f t="shared" si="5"/>
        <v/>
      </c>
    </row>
    <row r="1810">
      <c r="A1810" s="23">
        <v>1807.0</v>
      </c>
      <c r="B1810" s="10" t="s">
        <v>2480</v>
      </c>
      <c r="C1810" s="18">
        <v>42874.74684027778</v>
      </c>
      <c r="D1810" s="18">
        <v>43661.56118055555</v>
      </c>
      <c r="E1810" s="10" t="s">
        <v>39</v>
      </c>
      <c r="F1810" s="23">
        <v>3.0</v>
      </c>
      <c r="G1810" s="23">
        <v>1083.0</v>
      </c>
      <c r="H1810" s="23">
        <v>84.0</v>
      </c>
      <c r="I1810" s="23">
        <v>55.0</v>
      </c>
      <c r="J1810" s="23">
        <v>7.0</v>
      </c>
      <c r="K1810" s="23">
        <v>71.0</v>
      </c>
      <c r="L1810" s="23">
        <v>4361.0</v>
      </c>
      <c r="M1810" s="23">
        <v>0.0</v>
      </c>
      <c r="N1810" s="23">
        <v>1270.0</v>
      </c>
      <c r="O1810" s="23">
        <v>254.0</v>
      </c>
      <c r="P1810" s="23">
        <v>2.0</v>
      </c>
      <c r="Q1810" s="23">
        <v>0.0</v>
      </c>
      <c r="R1810" s="23">
        <v>0.0</v>
      </c>
      <c r="S1810" s="23">
        <v>4361.0</v>
      </c>
      <c r="T1810" s="23">
        <v>0.0</v>
      </c>
      <c r="U1810" s="23">
        <v>1021.0</v>
      </c>
      <c r="V1810" s="10" t="s">
        <v>36</v>
      </c>
      <c r="W1810" s="5"/>
      <c r="X1810" s="27">
        <f t="shared" si="3"/>
        <v>133</v>
      </c>
      <c r="Y1810" s="28">
        <f t="shared" si="4"/>
        <v>0.2371759259</v>
      </c>
      <c r="Z1810" s="27" t="str">
        <f t="shared" si="5"/>
        <v/>
      </c>
    </row>
    <row r="1811">
      <c r="A1811" s="23">
        <v>1808.0</v>
      </c>
      <c r="B1811" s="10" t="s">
        <v>2481</v>
      </c>
      <c r="C1811" s="18">
        <v>43265.4275462963</v>
      </c>
      <c r="D1811" s="18">
        <v>43661.68016203704</v>
      </c>
      <c r="E1811" s="10" t="s">
        <v>35</v>
      </c>
      <c r="F1811" s="23">
        <v>42.0</v>
      </c>
      <c r="G1811" s="23">
        <v>1081.0</v>
      </c>
      <c r="H1811" s="23">
        <v>54.0</v>
      </c>
      <c r="I1811" s="23">
        <v>174.0</v>
      </c>
      <c r="J1811" s="23">
        <v>1.0</v>
      </c>
      <c r="K1811" s="23">
        <v>178.0</v>
      </c>
      <c r="L1811" s="23">
        <v>66685.0</v>
      </c>
      <c r="M1811" s="23">
        <v>3.7</v>
      </c>
      <c r="N1811" s="23">
        <v>833.0</v>
      </c>
      <c r="O1811" s="23">
        <v>232.0</v>
      </c>
      <c r="P1811" s="23">
        <v>0.0</v>
      </c>
      <c r="Q1811" s="23">
        <v>0.0</v>
      </c>
      <c r="R1811" s="23">
        <v>2.0</v>
      </c>
      <c r="S1811" s="23">
        <v>66685.0</v>
      </c>
      <c r="T1811" s="23">
        <v>3.7</v>
      </c>
      <c r="U1811" s="23">
        <v>717.0</v>
      </c>
      <c r="V1811" s="10" t="s">
        <v>36</v>
      </c>
      <c r="W1811" s="5"/>
      <c r="X1811" s="27">
        <f t="shared" si="3"/>
        <v>353</v>
      </c>
      <c r="Y1811" s="28">
        <f t="shared" si="4"/>
        <v>0.1181944444</v>
      </c>
      <c r="Z1811" s="27" t="str">
        <f t="shared" si="5"/>
        <v/>
      </c>
    </row>
    <row r="1812">
      <c r="A1812" s="23">
        <v>1809.0</v>
      </c>
      <c r="B1812" s="10" t="s">
        <v>2482</v>
      </c>
      <c r="C1812" s="18">
        <v>43516.43004629629</v>
      </c>
      <c r="D1812" s="18">
        <v>43661.74597222222</v>
      </c>
      <c r="E1812" s="10" t="s">
        <v>39</v>
      </c>
      <c r="F1812" s="23">
        <v>33.0</v>
      </c>
      <c r="G1812" s="23">
        <v>1079.0</v>
      </c>
      <c r="H1812" s="23">
        <v>49.0</v>
      </c>
      <c r="I1812" s="23">
        <v>237.0</v>
      </c>
      <c r="J1812" s="23">
        <v>7.0</v>
      </c>
      <c r="K1812" s="23">
        <v>358.0</v>
      </c>
      <c r="L1812" s="23">
        <v>114221.0</v>
      </c>
      <c r="M1812" s="23">
        <v>77.62</v>
      </c>
      <c r="N1812" s="23">
        <v>691.0</v>
      </c>
      <c r="O1812" s="23">
        <v>178.0</v>
      </c>
      <c r="P1812" s="23">
        <v>5.0</v>
      </c>
      <c r="Q1812" s="23">
        <v>0.0</v>
      </c>
      <c r="R1812" s="23">
        <v>9.0</v>
      </c>
      <c r="S1812" s="23">
        <v>114221.0</v>
      </c>
      <c r="T1812" s="23">
        <v>77.62</v>
      </c>
      <c r="U1812" s="23">
        <v>1544.0</v>
      </c>
      <c r="V1812" s="23">
        <v>6.0</v>
      </c>
      <c r="W1812" s="5"/>
      <c r="X1812" s="27">
        <f t="shared" si="3"/>
        <v>602</v>
      </c>
      <c r="Y1812" s="28">
        <f t="shared" si="4"/>
        <v>0.05238425926</v>
      </c>
      <c r="Z1812" s="27" t="str">
        <f t="shared" si="5"/>
        <v/>
      </c>
    </row>
    <row r="1813">
      <c r="A1813" s="23">
        <v>1810.0</v>
      </c>
      <c r="B1813" s="10" t="s">
        <v>2483</v>
      </c>
      <c r="C1813" s="18">
        <v>43338.289293981485</v>
      </c>
      <c r="D1813" s="18">
        <v>43661.53287037037</v>
      </c>
      <c r="E1813" s="10" t="s">
        <v>39</v>
      </c>
      <c r="F1813" s="23">
        <v>16.0</v>
      </c>
      <c r="G1813" s="23">
        <v>1079.0</v>
      </c>
      <c r="H1813" s="23">
        <v>51.0</v>
      </c>
      <c r="I1813" s="23">
        <v>321.0</v>
      </c>
      <c r="J1813" s="23">
        <v>10.0</v>
      </c>
      <c r="K1813" s="23">
        <v>300.0</v>
      </c>
      <c r="L1813" s="23">
        <v>6910.0</v>
      </c>
      <c r="M1813" s="23">
        <v>0.0</v>
      </c>
      <c r="N1813" s="23">
        <v>852.0</v>
      </c>
      <c r="O1813" s="23">
        <v>102.0</v>
      </c>
      <c r="P1813" s="23">
        <v>9.0</v>
      </c>
      <c r="Q1813" s="23">
        <v>0.0</v>
      </c>
      <c r="R1813" s="23">
        <v>12.0</v>
      </c>
      <c r="S1813" s="23">
        <v>6910.0</v>
      </c>
      <c r="T1813" s="23">
        <v>0.0</v>
      </c>
      <c r="U1813" s="23">
        <v>867.0</v>
      </c>
      <c r="V1813" s="23">
        <v>14.0</v>
      </c>
      <c r="W1813" s="5"/>
      <c r="X1813" s="27">
        <f t="shared" si="3"/>
        <v>631</v>
      </c>
      <c r="Y1813" s="28">
        <f t="shared" si="4"/>
        <v>0.2654861111</v>
      </c>
      <c r="Z1813" s="27" t="str">
        <f t="shared" si="5"/>
        <v/>
      </c>
    </row>
    <row r="1814">
      <c r="A1814" s="23">
        <v>1811.0</v>
      </c>
      <c r="B1814" s="10" t="s">
        <v>2484</v>
      </c>
      <c r="C1814" s="18">
        <v>42677.7634375</v>
      </c>
      <c r="D1814" s="18">
        <v>43367.457407407404</v>
      </c>
      <c r="E1814" s="10" t="s">
        <v>39</v>
      </c>
      <c r="F1814" s="23">
        <v>0.0</v>
      </c>
      <c r="G1814" s="23">
        <v>1079.0</v>
      </c>
      <c r="H1814" s="23">
        <v>253.0</v>
      </c>
      <c r="I1814" s="23">
        <v>1.0</v>
      </c>
      <c r="J1814" s="23">
        <v>0.0</v>
      </c>
      <c r="K1814" s="23">
        <v>2.0</v>
      </c>
      <c r="L1814" s="23">
        <v>18090.0</v>
      </c>
      <c r="M1814" s="23">
        <v>0.0</v>
      </c>
      <c r="N1814" s="10" t="s">
        <v>36</v>
      </c>
      <c r="O1814" s="10" t="s">
        <v>36</v>
      </c>
      <c r="P1814" s="23">
        <v>0.0</v>
      </c>
      <c r="Q1814" s="23">
        <v>0.0</v>
      </c>
      <c r="R1814" s="23">
        <v>0.0</v>
      </c>
      <c r="S1814" s="10" t="s">
        <v>36</v>
      </c>
      <c r="T1814" s="10" t="s">
        <v>36</v>
      </c>
      <c r="U1814" s="23">
        <v>1352.0</v>
      </c>
      <c r="V1814" s="10" t="s">
        <v>36</v>
      </c>
      <c r="W1814" s="5"/>
      <c r="X1814" s="27">
        <f t="shared" si="3"/>
        <v>3</v>
      </c>
      <c r="Y1814" s="28">
        <f t="shared" si="4"/>
        <v>294.3409491</v>
      </c>
      <c r="Z1814" s="27" t="str">
        <f t="shared" si="5"/>
        <v/>
      </c>
    </row>
    <row r="1815">
      <c r="A1815" s="23">
        <v>1812.0</v>
      </c>
      <c r="B1815" s="10" t="s">
        <v>2485</v>
      </c>
      <c r="C1815" s="18">
        <v>41429.79945601852</v>
      </c>
      <c r="D1815" s="18">
        <v>43622.48585648148</v>
      </c>
      <c r="E1815" s="10" t="s">
        <v>39</v>
      </c>
      <c r="F1815" s="23">
        <v>0.0</v>
      </c>
      <c r="G1815" s="23">
        <v>1077.0</v>
      </c>
      <c r="H1815" s="23">
        <v>45.0</v>
      </c>
      <c r="I1815" s="23">
        <v>58.0</v>
      </c>
      <c r="J1815" s="23">
        <v>2.0</v>
      </c>
      <c r="K1815" s="23">
        <v>137.0</v>
      </c>
      <c r="L1815" s="23">
        <v>56181.0</v>
      </c>
      <c r="M1815" s="23">
        <v>0.0</v>
      </c>
      <c r="N1815" s="23">
        <v>837.0</v>
      </c>
      <c r="O1815" s="23">
        <v>174.0</v>
      </c>
      <c r="P1815" s="23">
        <v>0.0</v>
      </c>
      <c r="Q1815" s="23">
        <v>0.0</v>
      </c>
      <c r="R1815" s="23">
        <v>6.0</v>
      </c>
      <c r="S1815" s="23">
        <v>56181.0</v>
      </c>
      <c r="T1815" s="23">
        <v>0.0</v>
      </c>
      <c r="U1815" s="23">
        <v>1263.0</v>
      </c>
      <c r="V1815" s="23">
        <v>22.0</v>
      </c>
      <c r="W1815" s="5"/>
      <c r="X1815" s="27">
        <f t="shared" si="3"/>
        <v>197</v>
      </c>
      <c r="Y1815" s="28">
        <f t="shared" si="4"/>
        <v>39.3125</v>
      </c>
      <c r="Z1815" s="27" t="str">
        <f t="shared" si="5"/>
        <v/>
      </c>
    </row>
    <row r="1816">
      <c r="A1816" s="23">
        <v>1813.0</v>
      </c>
      <c r="B1816" s="10" t="s">
        <v>2486</v>
      </c>
      <c r="C1816" s="18">
        <v>42185.809583333335</v>
      </c>
      <c r="D1816" s="18">
        <v>43661.6716087963</v>
      </c>
      <c r="E1816" s="10" t="s">
        <v>39</v>
      </c>
      <c r="F1816" s="23">
        <v>0.0</v>
      </c>
      <c r="G1816" s="23">
        <v>1077.0</v>
      </c>
      <c r="H1816" s="23">
        <v>158.0</v>
      </c>
      <c r="I1816" s="23">
        <v>2.0</v>
      </c>
      <c r="J1816" s="23">
        <v>0.0</v>
      </c>
      <c r="K1816" s="23">
        <v>7.0</v>
      </c>
      <c r="L1816" s="23">
        <v>1095.0</v>
      </c>
      <c r="M1816" s="23">
        <v>0.0</v>
      </c>
      <c r="N1816" s="10" t="s">
        <v>36</v>
      </c>
      <c r="O1816" s="10" t="s">
        <v>36</v>
      </c>
      <c r="P1816" s="23">
        <v>0.0</v>
      </c>
      <c r="Q1816" s="23">
        <v>0.0</v>
      </c>
      <c r="R1816" s="23">
        <v>0.0</v>
      </c>
      <c r="S1816" s="10" t="s">
        <v>36</v>
      </c>
      <c r="T1816" s="10" t="s">
        <v>36</v>
      </c>
      <c r="U1816" s="23">
        <v>1053.0</v>
      </c>
      <c r="V1816" s="10" t="s">
        <v>36</v>
      </c>
      <c r="W1816" s="5"/>
      <c r="X1816" s="27">
        <f t="shared" si="3"/>
        <v>9</v>
      </c>
      <c r="Y1816" s="28">
        <f t="shared" si="4"/>
        <v>0.1267476852</v>
      </c>
      <c r="Z1816" s="27" t="str">
        <f t="shared" si="5"/>
        <v/>
      </c>
    </row>
    <row r="1817">
      <c r="A1817" s="23">
        <v>1814.0</v>
      </c>
      <c r="B1817" s="10" t="s">
        <v>2487</v>
      </c>
      <c r="C1817" s="18">
        <v>43352.65094907407</v>
      </c>
      <c r="D1817" s="18">
        <v>43621.83579861111</v>
      </c>
      <c r="E1817" s="10" t="s">
        <v>39</v>
      </c>
      <c r="F1817" s="23">
        <v>0.0</v>
      </c>
      <c r="G1817" s="23">
        <v>1077.0</v>
      </c>
      <c r="H1817" s="23">
        <v>71.0</v>
      </c>
      <c r="I1817" s="23">
        <v>89.0</v>
      </c>
      <c r="J1817" s="23">
        <v>1.0</v>
      </c>
      <c r="K1817" s="23">
        <v>89.0</v>
      </c>
      <c r="L1817" s="23">
        <v>24885.0</v>
      </c>
      <c r="M1817" s="23">
        <v>40.0</v>
      </c>
      <c r="N1817" s="10" t="s">
        <v>36</v>
      </c>
      <c r="O1817" s="10" t="s">
        <v>36</v>
      </c>
      <c r="P1817" s="23">
        <v>0.0</v>
      </c>
      <c r="Q1817" s="23">
        <v>0.0</v>
      </c>
      <c r="R1817" s="23">
        <v>0.0</v>
      </c>
      <c r="S1817" s="10" t="s">
        <v>36</v>
      </c>
      <c r="T1817" s="10" t="s">
        <v>36</v>
      </c>
      <c r="U1817" s="23">
        <v>437.0</v>
      </c>
      <c r="V1817" s="10" t="s">
        <v>36</v>
      </c>
      <c r="W1817" s="5"/>
      <c r="X1817" s="27">
        <f t="shared" si="3"/>
        <v>179</v>
      </c>
      <c r="Y1817" s="28">
        <f t="shared" si="4"/>
        <v>39.96255787</v>
      </c>
      <c r="Z1817" s="27" t="str">
        <f t="shared" si="5"/>
        <v/>
      </c>
    </row>
    <row r="1818">
      <c r="A1818" s="23">
        <v>1815.0</v>
      </c>
      <c r="B1818" s="10" t="s">
        <v>2488</v>
      </c>
      <c r="C1818" s="18">
        <v>41280.95313657408</v>
      </c>
      <c r="D1818" s="18">
        <v>43600.30917824074</v>
      </c>
      <c r="E1818" s="10" t="s">
        <v>39</v>
      </c>
      <c r="F1818" s="23">
        <v>0.0</v>
      </c>
      <c r="G1818" s="23">
        <v>1076.0</v>
      </c>
      <c r="H1818" s="23">
        <v>96.0</v>
      </c>
      <c r="I1818" s="23">
        <v>156.0</v>
      </c>
      <c r="J1818" s="23">
        <v>6.0</v>
      </c>
      <c r="K1818" s="23">
        <v>155.0</v>
      </c>
      <c r="L1818" s="23">
        <v>42331.0</v>
      </c>
      <c r="M1818" s="23">
        <v>42.86</v>
      </c>
      <c r="N1818" s="10" t="s">
        <v>36</v>
      </c>
      <c r="O1818" s="10" t="s">
        <v>36</v>
      </c>
      <c r="P1818" s="23">
        <v>0.0</v>
      </c>
      <c r="Q1818" s="23">
        <v>0.0</v>
      </c>
      <c r="R1818" s="23">
        <v>0.0</v>
      </c>
      <c r="S1818" s="10" t="s">
        <v>36</v>
      </c>
      <c r="T1818" s="10" t="s">
        <v>36</v>
      </c>
      <c r="U1818" s="23">
        <v>1109.0</v>
      </c>
      <c r="V1818" s="23">
        <v>8.0</v>
      </c>
      <c r="W1818" s="5"/>
      <c r="X1818" s="27">
        <f t="shared" si="3"/>
        <v>317</v>
      </c>
      <c r="Y1818" s="28">
        <f t="shared" si="4"/>
        <v>61.48917824</v>
      </c>
      <c r="Z1818" s="27" t="str">
        <f t="shared" si="5"/>
        <v/>
      </c>
    </row>
    <row r="1819">
      <c r="A1819" s="23">
        <v>1816.0</v>
      </c>
      <c r="B1819" s="10" t="s">
        <v>2489</v>
      </c>
      <c r="C1819" s="18">
        <v>43289.63075231481</v>
      </c>
      <c r="D1819" s="18">
        <v>43632.28472222222</v>
      </c>
      <c r="E1819" s="10" t="s">
        <v>35</v>
      </c>
      <c r="F1819" s="23">
        <v>0.0</v>
      </c>
      <c r="G1819" s="23">
        <v>1076.0</v>
      </c>
      <c r="H1819" s="23">
        <v>95.0</v>
      </c>
      <c r="I1819" s="23">
        <v>21.0</v>
      </c>
      <c r="J1819" s="23">
        <v>1.0</v>
      </c>
      <c r="K1819" s="23">
        <v>20.0</v>
      </c>
      <c r="L1819" s="23">
        <v>10760.0</v>
      </c>
      <c r="M1819" s="23">
        <v>0.0</v>
      </c>
      <c r="N1819" s="10" t="s">
        <v>36</v>
      </c>
      <c r="O1819" s="10" t="s">
        <v>36</v>
      </c>
      <c r="P1819" s="23">
        <v>0.0</v>
      </c>
      <c r="Q1819" s="23">
        <v>0.0</v>
      </c>
      <c r="R1819" s="23">
        <v>0.0</v>
      </c>
      <c r="S1819" s="10" t="s">
        <v>36</v>
      </c>
      <c r="T1819" s="10" t="s">
        <v>36</v>
      </c>
      <c r="U1819" s="23">
        <v>1320.0</v>
      </c>
      <c r="V1819" s="23">
        <v>14.0</v>
      </c>
      <c r="W1819" s="5"/>
      <c r="X1819" s="27">
        <f t="shared" si="3"/>
        <v>42</v>
      </c>
      <c r="Y1819" s="28">
        <f t="shared" si="4"/>
        <v>29.51363426</v>
      </c>
      <c r="Z1819" s="27" t="str">
        <f t="shared" si="5"/>
        <v/>
      </c>
    </row>
    <row r="1820">
      <c r="A1820" s="23">
        <v>1817.0</v>
      </c>
      <c r="B1820" s="10" t="s">
        <v>2490</v>
      </c>
      <c r="C1820" s="18">
        <v>42781.79284722222</v>
      </c>
      <c r="D1820" s="18">
        <v>43661.65623842592</v>
      </c>
      <c r="E1820" s="10" t="s">
        <v>39</v>
      </c>
      <c r="F1820" s="23">
        <v>2.0</v>
      </c>
      <c r="G1820" s="23">
        <v>1074.0</v>
      </c>
      <c r="H1820" s="23">
        <v>65.0</v>
      </c>
      <c r="I1820" s="23">
        <v>1187.0</v>
      </c>
      <c r="J1820" s="23">
        <v>50.0</v>
      </c>
      <c r="K1820" s="23">
        <v>1762.0</v>
      </c>
      <c r="L1820" s="23">
        <v>12404.0</v>
      </c>
      <c r="M1820" s="23">
        <v>7.69</v>
      </c>
      <c r="N1820" s="23">
        <v>940.0</v>
      </c>
      <c r="O1820" s="23">
        <v>90.0</v>
      </c>
      <c r="P1820" s="23">
        <v>39.0</v>
      </c>
      <c r="Q1820" s="23">
        <v>1.0</v>
      </c>
      <c r="R1820" s="23">
        <v>70.0</v>
      </c>
      <c r="S1820" s="23">
        <v>12404.0</v>
      </c>
      <c r="T1820" s="23">
        <v>7.69</v>
      </c>
      <c r="U1820" s="23">
        <v>1063.0</v>
      </c>
      <c r="V1820" s="10" t="s">
        <v>36</v>
      </c>
      <c r="W1820" s="5"/>
      <c r="X1820" s="27">
        <f t="shared" si="3"/>
        <v>2999</v>
      </c>
      <c r="Y1820" s="28">
        <f t="shared" si="4"/>
        <v>0.1421180556</v>
      </c>
      <c r="Z1820" s="27" t="str">
        <f t="shared" si="5"/>
        <v/>
      </c>
    </row>
    <row r="1821">
      <c r="A1821" s="23">
        <v>1818.0</v>
      </c>
      <c r="B1821" s="10" t="s">
        <v>2491</v>
      </c>
      <c r="C1821" s="18">
        <v>42779.54835648148</v>
      </c>
      <c r="D1821" s="18">
        <v>43661.724131944444</v>
      </c>
      <c r="E1821" s="10" t="s">
        <v>39</v>
      </c>
      <c r="F1821" s="23">
        <v>1.0</v>
      </c>
      <c r="G1821" s="23">
        <v>1072.0</v>
      </c>
      <c r="H1821" s="23">
        <v>160.0</v>
      </c>
      <c r="I1821" s="23">
        <v>9.0</v>
      </c>
      <c r="J1821" s="23">
        <v>1.0</v>
      </c>
      <c r="K1821" s="23">
        <v>13.0</v>
      </c>
      <c r="L1821" s="23">
        <v>32280.0</v>
      </c>
      <c r="M1821" s="23">
        <v>0.0</v>
      </c>
      <c r="N1821" s="23">
        <v>779.0</v>
      </c>
      <c r="O1821" s="23">
        <v>333.0</v>
      </c>
      <c r="P1821" s="23">
        <v>0.0</v>
      </c>
      <c r="Q1821" s="23">
        <v>0.0</v>
      </c>
      <c r="R1821" s="23">
        <v>1.0</v>
      </c>
      <c r="S1821" s="23">
        <v>32280.0</v>
      </c>
      <c r="T1821" s="23">
        <v>0.0</v>
      </c>
      <c r="U1821" s="23">
        <v>1014.0</v>
      </c>
      <c r="V1821" s="10" t="s">
        <v>36</v>
      </c>
      <c r="W1821" s="5"/>
      <c r="X1821" s="27">
        <f t="shared" si="3"/>
        <v>23</v>
      </c>
      <c r="Y1821" s="28">
        <f t="shared" si="4"/>
        <v>0.07422453703</v>
      </c>
      <c r="Z1821" s="27" t="str">
        <f t="shared" si="5"/>
        <v/>
      </c>
    </row>
    <row r="1822">
      <c r="A1822" s="23">
        <v>1819.0</v>
      </c>
      <c r="B1822" s="10" t="s">
        <v>2492</v>
      </c>
      <c r="C1822" s="18">
        <v>43597.144525462965</v>
      </c>
      <c r="D1822" s="18">
        <v>43652.645636574074</v>
      </c>
      <c r="E1822" s="10" t="s">
        <v>35</v>
      </c>
      <c r="F1822" s="23">
        <v>0.0</v>
      </c>
      <c r="G1822" s="23">
        <v>1072.0</v>
      </c>
      <c r="H1822" s="23">
        <v>233.0</v>
      </c>
      <c r="I1822" s="23">
        <v>2.0</v>
      </c>
      <c r="J1822" s="23">
        <v>0.0</v>
      </c>
      <c r="K1822" s="23">
        <v>8.0</v>
      </c>
      <c r="L1822" s="23">
        <v>85656.0</v>
      </c>
      <c r="M1822" s="23">
        <v>0.0</v>
      </c>
      <c r="N1822" s="10" t="s">
        <v>36</v>
      </c>
      <c r="O1822" s="10" t="s">
        <v>36</v>
      </c>
      <c r="P1822" s="23">
        <v>0.0</v>
      </c>
      <c r="Q1822" s="23">
        <v>0.0</v>
      </c>
      <c r="R1822" s="23">
        <v>0.0</v>
      </c>
      <c r="S1822" s="10" t="s">
        <v>36</v>
      </c>
      <c r="T1822" s="10" t="s">
        <v>36</v>
      </c>
      <c r="U1822" s="23">
        <v>850.0</v>
      </c>
      <c r="V1822" s="23">
        <v>8.0</v>
      </c>
      <c r="W1822" s="5"/>
      <c r="X1822" s="27">
        <f t="shared" si="3"/>
        <v>10</v>
      </c>
      <c r="Y1822" s="28">
        <f t="shared" si="4"/>
        <v>9.152719907</v>
      </c>
      <c r="Z1822" s="27" t="str">
        <f t="shared" si="5"/>
        <v/>
      </c>
    </row>
    <row r="1823">
      <c r="A1823" s="23">
        <v>1820.0</v>
      </c>
      <c r="B1823" s="10" t="s">
        <v>2493</v>
      </c>
      <c r="C1823" s="18">
        <v>40817.54386574074</v>
      </c>
      <c r="D1823" s="18">
        <v>43636.42570601852</v>
      </c>
      <c r="E1823" s="10" t="s">
        <v>39</v>
      </c>
      <c r="F1823" s="23">
        <v>0.0</v>
      </c>
      <c r="G1823" s="23">
        <v>1070.0</v>
      </c>
      <c r="H1823" s="23">
        <v>236.0</v>
      </c>
      <c r="I1823" s="23">
        <v>0.0</v>
      </c>
      <c r="J1823" s="23">
        <v>0.0</v>
      </c>
      <c r="K1823" s="23">
        <v>9.0</v>
      </c>
      <c r="L1823" s="23">
        <v>40064.0</v>
      </c>
      <c r="M1823" s="23">
        <v>0.0</v>
      </c>
      <c r="N1823" s="10" t="s">
        <v>36</v>
      </c>
      <c r="O1823" s="10" t="s">
        <v>36</v>
      </c>
      <c r="P1823" s="23">
        <v>0.0</v>
      </c>
      <c r="Q1823" s="23">
        <v>0.0</v>
      </c>
      <c r="R1823" s="23">
        <v>0.0</v>
      </c>
      <c r="S1823" s="10" t="s">
        <v>36</v>
      </c>
      <c r="T1823" s="10" t="s">
        <v>36</v>
      </c>
      <c r="U1823" s="23">
        <v>1190.0</v>
      </c>
      <c r="V1823" s="10" t="s">
        <v>36</v>
      </c>
      <c r="W1823" s="5"/>
      <c r="X1823" s="27">
        <f t="shared" si="3"/>
        <v>9</v>
      </c>
      <c r="Y1823" s="28">
        <f t="shared" si="4"/>
        <v>25.37265046</v>
      </c>
      <c r="Z1823" s="27" t="str">
        <f t="shared" si="5"/>
        <v/>
      </c>
    </row>
    <row r="1824">
      <c r="A1824" s="23">
        <v>1821.0</v>
      </c>
      <c r="B1824" s="10" t="s">
        <v>2494</v>
      </c>
      <c r="C1824" s="18">
        <v>43058.54912037037</v>
      </c>
      <c r="D1824" s="18">
        <v>43592.68145833333</v>
      </c>
      <c r="E1824" s="10" t="s">
        <v>39</v>
      </c>
      <c r="F1824" s="23">
        <v>0.0</v>
      </c>
      <c r="G1824" s="23">
        <v>1068.0</v>
      </c>
      <c r="H1824" s="23">
        <v>72.0</v>
      </c>
      <c r="I1824" s="23">
        <v>27.0</v>
      </c>
      <c r="J1824" s="23">
        <v>2.0</v>
      </c>
      <c r="K1824" s="23">
        <v>43.0</v>
      </c>
      <c r="L1824" s="23">
        <v>9218.0</v>
      </c>
      <c r="M1824" s="23">
        <v>0.0</v>
      </c>
      <c r="N1824" s="10" t="s">
        <v>36</v>
      </c>
      <c r="O1824" s="10" t="s">
        <v>36</v>
      </c>
      <c r="P1824" s="23">
        <v>0.0</v>
      </c>
      <c r="Q1824" s="23">
        <v>0.0</v>
      </c>
      <c r="R1824" s="23">
        <v>0.0</v>
      </c>
      <c r="S1824" s="10" t="s">
        <v>36</v>
      </c>
      <c r="T1824" s="10" t="s">
        <v>36</v>
      </c>
      <c r="U1824" s="23">
        <v>1002.0</v>
      </c>
      <c r="V1824" s="10" t="s">
        <v>36</v>
      </c>
      <c r="W1824" s="5"/>
      <c r="X1824" s="27">
        <f t="shared" si="3"/>
        <v>72</v>
      </c>
      <c r="Y1824" s="28">
        <f t="shared" si="4"/>
        <v>69.11689815</v>
      </c>
      <c r="Z1824" s="27" t="str">
        <f t="shared" si="5"/>
        <v/>
      </c>
    </row>
    <row r="1825">
      <c r="A1825" s="23">
        <v>1822.0</v>
      </c>
      <c r="B1825" s="10" t="s">
        <v>2495</v>
      </c>
      <c r="C1825" s="18">
        <v>43431.543171296296</v>
      </c>
      <c r="D1825" s="18">
        <v>43661.66684027778</v>
      </c>
      <c r="E1825" s="10" t="s">
        <v>39</v>
      </c>
      <c r="F1825" s="23">
        <v>13.0</v>
      </c>
      <c r="G1825" s="23">
        <v>1067.0</v>
      </c>
      <c r="H1825" s="23">
        <v>72.0</v>
      </c>
      <c r="I1825" s="23">
        <v>46.0</v>
      </c>
      <c r="J1825" s="23">
        <v>5.0</v>
      </c>
      <c r="K1825" s="23">
        <v>80.0</v>
      </c>
      <c r="L1825" s="23">
        <v>71608.0</v>
      </c>
      <c r="M1825" s="23">
        <v>43.75</v>
      </c>
      <c r="N1825" s="10" t="s">
        <v>36</v>
      </c>
      <c r="O1825" s="10" t="s">
        <v>36</v>
      </c>
      <c r="P1825" s="23">
        <v>0.0</v>
      </c>
      <c r="Q1825" s="23">
        <v>0.0</v>
      </c>
      <c r="R1825" s="23">
        <v>0.0</v>
      </c>
      <c r="S1825" s="10" t="s">
        <v>36</v>
      </c>
      <c r="T1825" s="10" t="s">
        <v>36</v>
      </c>
      <c r="U1825" s="23">
        <v>1004.0</v>
      </c>
      <c r="V1825" s="23">
        <v>9.0</v>
      </c>
      <c r="W1825" s="5"/>
      <c r="X1825" s="27">
        <f t="shared" si="3"/>
        <v>131</v>
      </c>
      <c r="Y1825" s="28">
        <f t="shared" si="4"/>
        <v>0.1315162037</v>
      </c>
      <c r="Z1825" s="27" t="str">
        <f t="shared" si="5"/>
        <v/>
      </c>
    </row>
    <row r="1826">
      <c r="A1826" s="23">
        <v>1823.0</v>
      </c>
      <c r="B1826" s="10" t="s">
        <v>2496</v>
      </c>
      <c r="C1826" s="18">
        <v>43605.58841435185</v>
      </c>
      <c r="D1826" s="18">
        <v>43661.60474537037</v>
      </c>
      <c r="E1826" s="10" t="s">
        <v>35</v>
      </c>
      <c r="F1826" s="23">
        <v>0.0</v>
      </c>
      <c r="G1826" s="23">
        <v>1067.0</v>
      </c>
      <c r="H1826" s="23">
        <v>248.0</v>
      </c>
      <c r="I1826" s="23">
        <v>0.0</v>
      </c>
      <c r="J1826" s="23">
        <v>0.0</v>
      </c>
      <c r="K1826" s="23">
        <v>1.0</v>
      </c>
      <c r="L1826" s="23">
        <v>83.0</v>
      </c>
      <c r="M1826" s="23">
        <v>0.0</v>
      </c>
      <c r="N1826" s="10" t="s">
        <v>36</v>
      </c>
      <c r="O1826" s="10" t="s">
        <v>36</v>
      </c>
      <c r="P1826" s="23">
        <v>0.0</v>
      </c>
      <c r="Q1826" s="23">
        <v>0.0</v>
      </c>
      <c r="R1826" s="23">
        <v>0.0</v>
      </c>
      <c r="S1826" s="10" t="s">
        <v>36</v>
      </c>
      <c r="T1826" s="10" t="s">
        <v>36</v>
      </c>
      <c r="U1826" s="23">
        <v>2344.0</v>
      </c>
      <c r="V1826" s="23">
        <v>24.0</v>
      </c>
      <c r="W1826" s="5"/>
      <c r="X1826" s="27">
        <f t="shared" si="3"/>
        <v>1</v>
      </c>
      <c r="Y1826" s="28">
        <f t="shared" si="4"/>
        <v>0.1936111111</v>
      </c>
      <c r="Z1826" s="27" t="str">
        <f t="shared" si="5"/>
        <v/>
      </c>
    </row>
    <row r="1827">
      <c r="A1827" s="23">
        <v>1824.0</v>
      </c>
      <c r="B1827" s="10" t="s">
        <v>2497</v>
      </c>
      <c r="C1827" s="18">
        <v>43086.30803240741</v>
      </c>
      <c r="D1827" s="18">
        <v>43659.70758101852</v>
      </c>
      <c r="E1827" s="10" t="s">
        <v>39</v>
      </c>
      <c r="F1827" s="23">
        <v>0.0</v>
      </c>
      <c r="G1827" s="23">
        <v>1062.0</v>
      </c>
      <c r="H1827" s="23">
        <v>115.0</v>
      </c>
      <c r="I1827" s="23">
        <v>13.0</v>
      </c>
      <c r="J1827" s="23">
        <v>0.0</v>
      </c>
      <c r="K1827" s="23">
        <v>11.0</v>
      </c>
      <c r="L1827" s="23">
        <v>46425.0</v>
      </c>
      <c r="M1827" s="23">
        <v>0.0</v>
      </c>
      <c r="N1827" s="23">
        <v>699.0</v>
      </c>
      <c r="O1827" s="23">
        <v>255.0</v>
      </c>
      <c r="P1827" s="23">
        <v>0.0</v>
      </c>
      <c r="Q1827" s="23">
        <v>0.0</v>
      </c>
      <c r="R1827" s="23">
        <v>2.0</v>
      </c>
      <c r="S1827" s="23">
        <v>46425.0</v>
      </c>
      <c r="T1827" s="23">
        <v>0.0</v>
      </c>
      <c r="U1827" s="23">
        <v>1189.0</v>
      </c>
      <c r="V1827" s="23">
        <v>10.0</v>
      </c>
      <c r="W1827" s="5"/>
      <c r="X1827" s="27">
        <f t="shared" si="3"/>
        <v>24</v>
      </c>
      <c r="Y1827" s="28">
        <f t="shared" si="4"/>
        <v>2.090775463</v>
      </c>
      <c r="Z1827" s="27" t="str">
        <f t="shared" si="5"/>
        <v/>
      </c>
    </row>
    <row r="1828">
      <c r="A1828" s="23">
        <v>1825.0</v>
      </c>
      <c r="B1828" s="10" t="s">
        <v>2498</v>
      </c>
      <c r="C1828" s="18">
        <v>43534.6202662037</v>
      </c>
      <c r="D1828" s="18">
        <v>43661.72070601852</v>
      </c>
      <c r="E1828" s="10" t="s">
        <v>35</v>
      </c>
      <c r="F1828" s="23">
        <v>1.0</v>
      </c>
      <c r="G1828" s="23">
        <v>1061.0</v>
      </c>
      <c r="H1828" s="23">
        <v>70.0</v>
      </c>
      <c r="I1828" s="23">
        <v>28.0</v>
      </c>
      <c r="J1828" s="23">
        <v>4.0</v>
      </c>
      <c r="K1828" s="23">
        <v>49.0</v>
      </c>
      <c r="L1828" s="23">
        <v>7032.0</v>
      </c>
      <c r="M1828" s="23">
        <v>0.0</v>
      </c>
      <c r="N1828" s="23">
        <v>990.0</v>
      </c>
      <c r="O1828" s="23">
        <v>143.0</v>
      </c>
      <c r="P1828" s="23">
        <v>4.0</v>
      </c>
      <c r="Q1828" s="23">
        <v>0.0</v>
      </c>
      <c r="R1828" s="23">
        <v>4.0</v>
      </c>
      <c r="S1828" s="23">
        <v>7032.0</v>
      </c>
      <c r="T1828" s="23">
        <v>0.0</v>
      </c>
      <c r="U1828" s="23">
        <v>782.0</v>
      </c>
      <c r="V1828" s="23">
        <v>10.0</v>
      </c>
      <c r="W1828" s="5"/>
      <c r="X1828" s="27">
        <f t="shared" si="3"/>
        <v>81</v>
      </c>
      <c r="Y1828" s="28">
        <f t="shared" si="4"/>
        <v>0.07765046296</v>
      </c>
      <c r="Z1828" s="27" t="str">
        <f t="shared" si="5"/>
        <v/>
      </c>
    </row>
    <row r="1829">
      <c r="A1829" s="23">
        <v>1826.0</v>
      </c>
      <c r="B1829" s="10" t="s">
        <v>2499</v>
      </c>
      <c r="C1829" s="18">
        <v>42095.66409722222</v>
      </c>
      <c r="D1829" s="18">
        <v>43659.47642361111</v>
      </c>
      <c r="E1829" s="10" t="s">
        <v>39</v>
      </c>
      <c r="F1829" s="23">
        <v>0.0</v>
      </c>
      <c r="G1829" s="23">
        <v>1061.0</v>
      </c>
      <c r="H1829" s="23">
        <v>84.0</v>
      </c>
      <c r="I1829" s="23">
        <v>16.0</v>
      </c>
      <c r="J1829" s="23">
        <v>0.0</v>
      </c>
      <c r="K1829" s="23">
        <v>23.0</v>
      </c>
      <c r="L1829" s="23">
        <v>15657.0</v>
      </c>
      <c r="M1829" s="23">
        <v>0.0</v>
      </c>
      <c r="N1829" s="10" t="s">
        <v>36</v>
      </c>
      <c r="O1829" s="10" t="s">
        <v>36</v>
      </c>
      <c r="P1829" s="23">
        <v>0.0</v>
      </c>
      <c r="Q1829" s="23">
        <v>0.0</v>
      </c>
      <c r="R1829" s="23">
        <v>0.0</v>
      </c>
      <c r="S1829" s="10" t="s">
        <v>36</v>
      </c>
      <c r="T1829" s="10" t="s">
        <v>36</v>
      </c>
      <c r="U1829" s="23">
        <v>1136.0</v>
      </c>
      <c r="V1829" s="10" t="s">
        <v>36</v>
      </c>
      <c r="W1829" s="5"/>
      <c r="X1829" s="27">
        <f t="shared" si="3"/>
        <v>39</v>
      </c>
      <c r="Y1829" s="28">
        <f t="shared" si="4"/>
        <v>2.32193287</v>
      </c>
      <c r="Z1829" s="27" t="str">
        <f t="shared" si="5"/>
        <v/>
      </c>
    </row>
    <row r="1830">
      <c r="A1830" s="23">
        <v>1827.0</v>
      </c>
      <c r="B1830" s="10" t="s">
        <v>2500</v>
      </c>
      <c r="C1830" s="18">
        <v>40403.88927083334</v>
      </c>
      <c r="D1830" s="18">
        <v>43588.376747685186</v>
      </c>
      <c r="E1830" s="10" t="s">
        <v>39</v>
      </c>
      <c r="F1830" s="23">
        <v>0.0</v>
      </c>
      <c r="G1830" s="23">
        <v>1060.0</v>
      </c>
      <c r="H1830" s="23">
        <v>138.0</v>
      </c>
      <c r="I1830" s="23">
        <v>225.0</v>
      </c>
      <c r="J1830" s="23">
        <v>8.0</v>
      </c>
      <c r="K1830" s="23">
        <v>318.0</v>
      </c>
      <c r="L1830" s="23">
        <v>37563.0</v>
      </c>
      <c r="M1830" s="23">
        <v>0.0</v>
      </c>
      <c r="N1830" s="23">
        <v>1045.0</v>
      </c>
      <c r="O1830" s="23">
        <v>97.0</v>
      </c>
      <c r="P1830" s="23">
        <v>29.0</v>
      </c>
      <c r="Q1830" s="23">
        <v>0.0</v>
      </c>
      <c r="R1830" s="23">
        <v>39.0</v>
      </c>
      <c r="S1830" s="23">
        <v>37563.0</v>
      </c>
      <c r="T1830" s="23">
        <v>0.0</v>
      </c>
      <c r="U1830" s="23">
        <v>1038.0</v>
      </c>
      <c r="V1830" s="10" t="s">
        <v>36</v>
      </c>
      <c r="W1830" s="5"/>
      <c r="X1830" s="27">
        <f t="shared" si="3"/>
        <v>551</v>
      </c>
      <c r="Y1830" s="28">
        <f t="shared" si="4"/>
        <v>73.4216088</v>
      </c>
      <c r="Z1830" s="27" t="str">
        <f t="shared" si="5"/>
        <v/>
      </c>
    </row>
    <row r="1831">
      <c r="A1831" s="23">
        <v>1828.0</v>
      </c>
      <c r="B1831" s="10" t="s">
        <v>2501</v>
      </c>
      <c r="C1831" s="18">
        <v>43050.67796296296</v>
      </c>
      <c r="D1831" s="18">
        <v>43661.716319444444</v>
      </c>
      <c r="E1831" s="10" t="s">
        <v>35</v>
      </c>
      <c r="F1831" s="23">
        <v>0.0</v>
      </c>
      <c r="G1831" s="23">
        <v>1059.0</v>
      </c>
      <c r="H1831" s="23">
        <v>59.0</v>
      </c>
      <c r="I1831" s="23">
        <v>118.0</v>
      </c>
      <c r="J1831" s="23">
        <v>1.0</v>
      </c>
      <c r="K1831" s="23">
        <v>291.0</v>
      </c>
      <c r="L1831" s="23">
        <v>14968.0</v>
      </c>
      <c r="M1831" s="23">
        <v>0.0</v>
      </c>
      <c r="N1831" s="23">
        <v>1219.0</v>
      </c>
      <c r="O1831" s="23">
        <v>235.0</v>
      </c>
      <c r="P1831" s="23">
        <v>2.0</v>
      </c>
      <c r="Q1831" s="23">
        <v>0.0</v>
      </c>
      <c r="R1831" s="23">
        <v>0.0</v>
      </c>
      <c r="S1831" s="23">
        <v>14968.0</v>
      </c>
      <c r="T1831" s="23">
        <v>0.0</v>
      </c>
      <c r="U1831" s="23">
        <v>1223.0</v>
      </c>
      <c r="V1831" s="10" t="s">
        <v>36</v>
      </c>
      <c r="W1831" s="5"/>
      <c r="X1831" s="27">
        <f t="shared" si="3"/>
        <v>410</v>
      </c>
      <c r="Y1831" s="28">
        <f t="shared" si="4"/>
        <v>0.08203703703</v>
      </c>
      <c r="Z1831" s="27" t="str">
        <f t="shared" si="5"/>
        <v/>
      </c>
    </row>
    <row r="1832">
      <c r="A1832" s="23">
        <v>1829.0</v>
      </c>
      <c r="B1832" s="10" t="s">
        <v>2502</v>
      </c>
      <c r="C1832" s="18">
        <v>43586.30923611111</v>
      </c>
      <c r="D1832" s="18">
        <v>43659.67726851852</v>
      </c>
      <c r="E1832" s="10" t="s">
        <v>39</v>
      </c>
      <c r="F1832" s="23">
        <v>1.0</v>
      </c>
      <c r="G1832" s="23">
        <v>1059.0</v>
      </c>
      <c r="H1832" s="23">
        <v>62.0</v>
      </c>
      <c r="I1832" s="23">
        <v>53.0</v>
      </c>
      <c r="J1832" s="23">
        <v>4.0</v>
      </c>
      <c r="K1832" s="23">
        <v>86.0</v>
      </c>
      <c r="L1832" s="23">
        <v>15964.0</v>
      </c>
      <c r="M1832" s="23">
        <v>53.85</v>
      </c>
      <c r="N1832" s="23">
        <v>801.0</v>
      </c>
      <c r="O1832" s="23">
        <v>236.0</v>
      </c>
      <c r="P1832" s="23">
        <v>1.0</v>
      </c>
      <c r="Q1832" s="23">
        <v>0.0</v>
      </c>
      <c r="R1832" s="23">
        <v>7.0</v>
      </c>
      <c r="S1832" s="23">
        <v>15964.0</v>
      </c>
      <c r="T1832" s="23">
        <v>53.85</v>
      </c>
      <c r="U1832" s="23">
        <v>907.0</v>
      </c>
      <c r="V1832" s="23">
        <v>8.0</v>
      </c>
      <c r="W1832" s="5"/>
      <c r="X1832" s="27">
        <f t="shared" si="3"/>
        <v>143</v>
      </c>
      <c r="Y1832" s="28">
        <f t="shared" si="4"/>
        <v>2.121087963</v>
      </c>
      <c r="Z1832" s="27" t="str">
        <f t="shared" si="5"/>
        <v/>
      </c>
    </row>
    <row r="1833">
      <c r="A1833" s="23">
        <v>1830.0</v>
      </c>
      <c r="B1833" s="10" t="s">
        <v>2503</v>
      </c>
      <c r="C1833" s="18">
        <v>43549.640694444446</v>
      </c>
      <c r="D1833" s="18">
        <v>43661.74806712963</v>
      </c>
      <c r="E1833" s="10" t="s">
        <v>35</v>
      </c>
      <c r="F1833" s="23">
        <v>0.0</v>
      </c>
      <c r="G1833" s="23">
        <v>1058.0</v>
      </c>
      <c r="H1833" s="23">
        <v>239.0</v>
      </c>
      <c r="I1833" s="23">
        <v>0.0</v>
      </c>
      <c r="J1833" s="23">
        <v>0.0</v>
      </c>
      <c r="K1833" s="23">
        <v>6.0</v>
      </c>
      <c r="L1833" s="23">
        <v>13277.0</v>
      </c>
      <c r="M1833" s="23">
        <v>0.0</v>
      </c>
      <c r="N1833" s="23">
        <v>1329.0</v>
      </c>
      <c r="O1833" s="23">
        <v>250.0</v>
      </c>
      <c r="P1833" s="23">
        <v>1.0</v>
      </c>
      <c r="Q1833" s="23">
        <v>0.0</v>
      </c>
      <c r="R1833" s="23">
        <v>1.0</v>
      </c>
      <c r="S1833" s="23">
        <v>13277.0</v>
      </c>
      <c r="T1833" s="23">
        <v>0.0</v>
      </c>
      <c r="U1833" s="23">
        <v>2156.0</v>
      </c>
      <c r="V1833" s="23">
        <v>24.0</v>
      </c>
      <c r="W1833" s="5"/>
      <c r="X1833" s="27">
        <f t="shared" si="3"/>
        <v>6</v>
      </c>
      <c r="Y1833" s="28">
        <f t="shared" si="4"/>
        <v>0.05028935185</v>
      </c>
      <c r="Z1833" s="27" t="str">
        <f t="shared" si="5"/>
        <v/>
      </c>
    </row>
    <row r="1834">
      <c r="A1834" s="23">
        <v>1831.0</v>
      </c>
      <c r="B1834" s="10" t="s">
        <v>2504</v>
      </c>
      <c r="C1834" s="18">
        <v>42234.83207175926</v>
      </c>
      <c r="D1834" s="18">
        <v>43660.82732638889</v>
      </c>
      <c r="E1834" s="10" t="s">
        <v>39</v>
      </c>
      <c r="F1834" s="23">
        <v>0.0</v>
      </c>
      <c r="G1834" s="23">
        <v>1058.0</v>
      </c>
      <c r="H1834" s="23">
        <v>282.0</v>
      </c>
      <c r="I1834" s="23">
        <v>0.0</v>
      </c>
      <c r="J1834" s="23">
        <v>0.0</v>
      </c>
      <c r="K1834" s="23">
        <v>3.0</v>
      </c>
      <c r="L1834" s="23">
        <v>15777.0</v>
      </c>
      <c r="M1834" s="23">
        <v>0.0</v>
      </c>
      <c r="N1834" s="10" t="s">
        <v>36</v>
      </c>
      <c r="O1834" s="10" t="s">
        <v>36</v>
      </c>
      <c r="P1834" s="23">
        <v>0.0</v>
      </c>
      <c r="Q1834" s="23">
        <v>0.0</v>
      </c>
      <c r="R1834" s="23">
        <v>0.0</v>
      </c>
      <c r="S1834" s="10" t="s">
        <v>36</v>
      </c>
      <c r="T1834" s="10" t="s">
        <v>36</v>
      </c>
      <c r="U1834" s="23">
        <v>1763.0</v>
      </c>
      <c r="V1834" s="10" t="s">
        <v>36</v>
      </c>
      <c r="W1834" s="5"/>
      <c r="X1834" s="27">
        <f t="shared" si="3"/>
        <v>3</v>
      </c>
      <c r="Y1834" s="28">
        <f t="shared" si="4"/>
        <v>0.9710300926</v>
      </c>
      <c r="Z1834" s="27" t="str">
        <f t="shared" si="5"/>
        <v/>
      </c>
    </row>
    <row r="1835">
      <c r="A1835" s="23">
        <v>1832.0</v>
      </c>
      <c r="B1835" s="10" t="s">
        <v>2505</v>
      </c>
      <c r="C1835" s="18">
        <v>43318.332453703704</v>
      </c>
      <c r="D1835" s="18">
        <v>43661.51850694444</v>
      </c>
      <c r="E1835" s="10" t="s">
        <v>35</v>
      </c>
      <c r="F1835" s="23">
        <v>1.0</v>
      </c>
      <c r="G1835" s="23">
        <v>1054.0</v>
      </c>
      <c r="H1835" s="23">
        <v>70.0</v>
      </c>
      <c r="I1835" s="23">
        <v>34.0</v>
      </c>
      <c r="J1835" s="23">
        <v>3.0</v>
      </c>
      <c r="K1835" s="23">
        <v>36.0</v>
      </c>
      <c r="L1835" s="23">
        <v>20022.0</v>
      </c>
      <c r="M1835" s="23">
        <v>0.0</v>
      </c>
      <c r="N1835" s="23">
        <v>654.0</v>
      </c>
      <c r="O1835" s="23">
        <v>290.0</v>
      </c>
      <c r="P1835" s="23">
        <v>0.0</v>
      </c>
      <c r="Q1835" s="23">
        <v>0.0</v>
      </c>
      <c r="R1835" s="23">
        <v>1.0</v>
      </c>
      <c r="S1835" s="23">
        <v>20022.0</v>
      </c>
      <c r="T1835" s="23">
        <v>0.0</v>
      </c>
      <c r="U1835" s="23">
        <v>818.0</v>
      </c>
      <c r="V1835" s="23">
        <v>11.0</v>
      </c>
      <c r="W1835" s="5"/>
      <c r="X1835" s="27">
        <f t="shared" si="3"/>
        <v>73</v>
      </c>
      <c r="Y1835" s="28">
        <f t="shared" si="4"/>
        <v>0.279849537</v>
      </c>
      <c r="Z1835" s="27" t="str">
        <f t="shared" si="5"/>
        <v/>
      </c>
    </row>
    <row r="1836">
      <c r="A1836" s="23">
        <v>1833.0</v>
      </c>
      <c r="B1836" s="10" t="s">
        <v>2506</v>
      </c>
      <c r="C1836" s="18">
        <v>42888.63748842593</v>
      </c>
      <c r="D1836" s="18">
        <v>43598.16887731481</v>
      </c>
      <c r="E1836" s="10" t="s">
        <v>39</v>
      </c>
      <c r="F1836" s="23">
        <v>0.0</v>
      </c>
      <c r="G1836" s="23">
        <v>1054.0</v>
      </c>
      <c r="H1836" s="23">
        <v>150.0</v>
      </c>
      <c r="I1836" s="23">
        <v>6.0</v>
      </c>
      <c r="J1836" s="23">
        <v>0.0</v>
      </c>
      <c r="K1836" s="23">
        <v>4.0</v>
      </c>
      <c r="L1836" s="23">
        <v>6877.0</v>
      </c>
      <c r="M1836" s="23">
        <v>0.0</v>
      </c>
      <c r="N1836" s="10" t="s">
        <v>36</v>
      </c>
      <c r="O1836" s="10" t="s">
        <v>36</v>
      </c>
      <c r="P1836" s="23">
        <v>0.0</v>
      </c>
      <c r="Q1836" s="23">
        <v>0.0</v>
      </c>
      <c r="R1836" s="23">
        <v>0.0</v>
      </c>
      <c r="S1836" s="10" t="s">
        <v>36</v>
      </c>
      <c r="T1836" s="10" t="s">
        <v>36</v>
      </c>
      <c r="U1836" s="23">
        <v>874.0</v>
      </c>
      <c r="V1836" s="23">
        <v>12.0</v>
      </c>
      <c r="W1836" s="5"/>
      <c r="X1836" s="27">
        <f t="shared" si="3"/>
        <v>10</v>
      </c>
      <c r="Y1836" s="28">
        <f t="shared" si="4"/>
        <v>63.62947917</v>
      </c>
      <c r="Z1836" s="27" t="str">
        <f t="shared" si="5"/>
        <v/>
      </c>
    </row>
    <row r="1837">
      <c r="A1837" s="23">
        <v>1834.0</v>
      </c>
      <c r="B1837" s="10" t="s">
        <v>2507</v>
      </c>
      <c r="C1837" s="18">
        <v>42814.54582175926</v>
      </c>
      <c r="D1837" s="18">
        <v>43661.288668981484</v>
      </c>
      <c r="E1837" s="10" t="s">
        <v>35</v>
      </c>
      <c r="F1837" s="23">
        <v>0.0</v>
      </c>
      <c r="G1837" s="23">
        <v>1054.0</v>
      </c>
      <c r="H1837" s="23">
        <v>290.0</v>
      </c>
      <c r="I1837" s="23">
        <v>0.0</v>
      </c>
      <c r="J1837" s="23">
        <v>0.0</v>
      </c>
      <c r="K1837" s="23">
        <v>3.0</v>
      </c>
      <c r="L1837" s="23">
        <v>86.0</v>
      </c>
      <c r="M1837" s="23">
        <v>0.0</v>
      </c>
      <c r="N1837" s="10" t="s">
        <v>36</v>
      </c>
      <c r="O1837" s="10" t="s">
        <v>36</v>
      </c>
      <c r="P1837" s="23">
        <v>0.0</v>
      </c>
      <c r="Q1837" s="23">
        <v>0.0</v>
      </c>
      <c r="R1837" s="23">
        <v>0.0</v>
      </c>
      <c r="S1837" s="10" t="s">
        <v>36</v>
      </c>
      <c r="T1837" s="10" t="s">
        <v>36</v>
      </c>
      <c r="U1837" s="23">
        <v>2122.0</v>
      </c>
      <c r="V1837" s="23">
        <v>30.0</v>
      </c>
      <c r="W1837" s="5"/>
      <c r="X1837" s="27">
        <f t="shared" si="3"/>
        <v>3</v>
      </c>
      <c r="Y1837" s="28">
        <f t="shared" si="4"/>
        <v>0.5096875</v>
      </c>
      <c r="Z1837" s="27" t="str">
        <f t="shared" si="5"/>
        <v/>
      </c>
    </row>
    <row r="1838">
      <c r="A1838" s="23">
        <v>1835.0</v>
      </c>
      <c r="B1838" s="10" t="s">
        <v>2508</v>
      </c>
      <c r="C1838" s="18">
        <v>42725.85371527778</v>
      </c>
      <c r="D1838" s="18">
        <v>43543.490115740744</v>
      </c>
      <c r="E1838" s="10" t="s">
        <v>39</v>
      </c>
      <c r="F1838" s="23">
        <v>0.0</v>
      </c>
      <c r="G1838" s="23">
        <v>1047.0</v>
      </c>
      <c r="H1838" s="23">
        <v>48.0</v>
      </c>
      <c r="I1838" s="23">
        <v>333.0</v>
      </c>
      <c r="J1838" s="23">
        <v>10.0</v>
      </c>
      <c r="K1838" s="23">
        <v>269.0</v>
      </c>
      <c r="L1838" s="23">
        <v>28133.0</v>
      </c>
      <c r="M1838" s="23">
        <v>0.0</v>
      </c>
      <c r="N1838" s="23">
        <v>660.0</v>
      </c>
      <c r="O1838" s="23">
        <v>171.0</v>
      </c>
      <c r="P1838" s="23">
        <v>0.0</v>
      </c>
      <c r="Q1838" s="23">
        <v>0.0</v>
      </c>
      <c r="R1838" s="23">
        <v>11.0</v>
      </c>
      <c r="S1838" s="23">
        <v>28133.0</v>
      </c>
      <c r="T1838" s="23">
        <v>0.0</v>
      </c>
      <c r="U1838" s="23">
        <v>1223.0</v>
      </c>
      <c r="V1838" s="10" t="s">
        <v>36</v>
      </c>
      <c r="W1838" s="5"/>
      <c r="X1838" s="27">
        <f t="shared" si="3"/>
        <v>612</v>
      </c>
      <c r="Y1838" s="28">
        <f t="shared" si="4"/>
        <v>118.3082407</v>
      </c>
      <c r="Z1838" s="27" t="str">
        <f t="shared" si="5"/>
        <v/>
      </c>
    </row>
    <row r="1839">
      <c r="A1839" s="23">
        <v>1836.0</v>
      </c>
      <c r="B1839" s="10" t="s">
        <v>2509</v>
      </c>
      <c r="C1839" s="18">
        <v>43189.459444444445</v>
      </c>
      <c r="D1839" s="18">
        <v>43661.57761574074</v>
      </c>
      <c r="E1839" s="10" t="s">
        <v>39</v>
      </c>
      <c r="F1839" s="23">
        <v>1.0</v>
      </c>
      <c r="G1839" s="23">
        <v>1046.0</v>
      </c>
      <c r="H1839" s="23">
        <v>91.0</v>
      </c>
      <c r="I1839" s="23">
        <v>29.0</v>
      </c>
      <c r="J1839" s="23">
        <v>0.0</v>
      </c>
      <c r="K1839" s="23">
        <v>18.0</v>
      </c>
      <c r="L1839" s="23">
        <v>11873.0</v>
      </c>
      <c r="M1839" s="23">
        <v>0.0</v>
      </c>
      <c r="N1839" s="10" t="s">
        <v>36</v>
      </c>
      <c r="O1839" s="10" t="s">
        <v>36</v>
      </c>
      <c r="P1839" s="23">
        <v>0.0</v>
      </c>
      <c r="Q1839" s="23">
        <v>0.0</v>
      </c>
      <c r="R1839" s="23">
        <v>0.0</v>
      </c>
      <c r="S1839" s="10" t="s">
        <v>36</v>
      </c>
      <c r="T1839" s="10" t="s">
        <v>36</v>
      </c>
      <c r="U1839" s="23">
        <v>881.0</v>
      </c>
      <c r="V1839" s="10" t="s">
        <v>36</v>
      </c>
      <c r="W1839" s="5"/>
      <c r="X1839" s="27">
        <f t="shared" si="3"/>
        <v>47</v>
      </c>
      <c r="Y1839" s="28">
        <f t="shared" si="4"/>
        <v>0.2207407407</v>
      </c>
      <c r="Z1839" s="27" t="str">
        <f t="shared" si="5"/>
        <v/>
      </c>
    </row>
    <row r="1840">
      <c r="A1840" s="23">
        <v>1837.0</v>
      </c>
      <c r="B1840" s="10" t="s">
        <v>2510</v>
      </c>
      <c r="C1840" s="18">
        <v>43490.27715277778</v>
      </c>
      <c r="D1840" s="18">
        <v>43617.224282407406</v>
      </c>
      <c r="E1840" s="10" t="s">
        <v>39</v>
      </c>
      <c r="F1840" s="23">
        <v>0.0</v>
      </c>
      <c r="G1840" s="23">
        <v>1042.0</v>
      </c>
      <c r="H1840" s="23">
        <v>248.0</v>
      </c>
      <c r="I1840" s="23">
        <v>0.0</v>
      </c>
      <c r="J1840" s="23">
        <v>0.0</v>
      </c>
      <c r="K1840" s="23">
        <v>3.0</v>
      </c>
      <c r="L1840" s="23">
        <v>209295.0</v>
      </c>
      <c r="M1840" s="23">
        <v>100.0</v>
      </c>
      <c r="N1840" s="23">
        <v>1259.0</v>
      </c>
      <c r="O1840" s="23">
        <v>311.0</v>
      </c>
      <c r="P1840" s="23">
        <v>1.0</v>
      </c>
      <c r="Q1840" s="23">
        <v>0.0</v>
      </c>
      <c r="R1840" s="23">
        <v>0.0</v>
      </c>
      <c r="S1840" s="23">
        <v>209295.0</v>
      </c>
      <c r="T1840" s="23">
        <v>100.0</v>
      </c>
      <c r="U1840" s="23">
        <v>1332.0</v>
      </c>
      <c r="V1840" s="23">
        <v>22.0</v>
      </c>
      <c r="W1840" s="5"/>
      <c r="X1840" s="27">
        <f t="shared" si="3"/>
        <v>3</v>
      </c>
      <c r="Y1840" s="28">
        <f t="shared" si="4"/>
        <v>44.57407407</v>
      </c>
      <c r="Z1840" s="27" t="str">
        <f t="shared" si="5"/>
        <v/>
      </c>
    </row>
    <row r="1841">
      <c r="A1841" s="23">
        <v>1838.0</v>
      </c>
      <c r="B1841" s="10" t="s">
        <v>2511</v>
      </c>
      <c r="C1841" s="18">
        <v>43297.357395833336</v>
      </c>
      <c r="D1841" s="18">
        <v>43445.229479166665</v>
      </c>
      <c r="E1841" s="10" t="s">
        <v>39</v>
      </c>
      <c r="F1841" s="23">
        <v>0.0</v>
      </c>
      <c r="G1841" s="23">
        <v>1039.0</v>
      </c>
      <c r="H1841" s="23">
        <v>74.0</v>
      </c>
      <c r="I1841" s="23">
        <v>11.0</v>
      </c>
      <c r="J1841" s="23">
        <v>0.0</v>
      </c>
      <c r="K1841" s="23">
        <v>17.0</v>
      </c>
      <c r="L1841" s="23">
        <v>10385.0</v>
      </c>
      <c r="M1841" s="23">
        <v>0.0</v>
      </c>
      <c r="N1841" s="10" t="s">
        <v>36</v>
      </c>
      <c r="O1841" s="10" t="s">
        <v>36</v>
      </c>
      <c r="P1841" s="23">
        <v>0.0</v>
      </c>
      <c r="Q1841" s="23">
        <v>0.0</v>
      </c>
      <c r="R1841" s="23">
        <v>0.0</v>
      </c>
      <c r="S1841" s="10" t="s">
        <v>36</v>
      </c>
      <c r="T1841" s="10" t="s">
        <v>36</v>
      </c>
      <c r="U1841" s="23">
        <v>1238.0</v>
      </c>
      <c r="V1841" s="10" t="s">
        <v>36</v>
      </c>
      <c r="W1841" s="5"/>
      <c r="X1841" s="27">
        <f t="shared" si="3"/>
        <v>28</v>
      </c>
      <c r="Y1841" s="28">
        <f t="shared" si="4"/>
        <v>216.5688773</v>
      </c>
      <c r="Z1841" s="27" t="str">
        <f t="shared" si="5"/>
        <v/>
      </c>
    </row>
    <row r="1842">
      <c r="A1842" s="23">
        <v>1839.0</v>
      </c>
      <c r="B1842" s="10" t="s">
        <v>2512</v>
      </c>
      <c r="C1842" s="18">
        <v>43538.93592592593</v>
      </c>
      <c r="D1842" s="18">
        <v>43661.68</v>
      </c>
      <c r="E1842" s="10" t="s">
        <v>39</v>
      </c>
      <c r="F1842" s="23">
        <v>0.0</v>
      </c>
      <c r="G1842" s="23">
        <v>1039.0</v>
      </c>
      <c r="H1842" s="23">
        <v>138.0</v>
      </c>
      <c r="I1842" s="23">
        <v>11.0</v>
      </c>
      <c r="J1842" s="23">
        <v>0.0</v>
      </c>
      <c r="K1842" s="23">
        <v>8.0</v>
      </c>
      <c r="L1842" s="23">
        <v>2831.0</v>
      </c>
      <c r="M1842" s="23">
        <v>0.0</v>
      </c>
      <c r="N1842" s="23">
        <v>800.0</v>
      </c>
      <c r="O1842" s="23">
        <v>350.0</v>
      </c>
      <c r="P1842" s="23">
        <v>0.0</v>
      </c>
      <c r="Q1842" s="23">
        <v>1.0</v>
      </c>
      <c r="R1842" s="23">
        <v>0.0</v>
      </c>
      <c r="S1842" s="23">
        <v>2831.0</v>
      </c>
      <c r="T1842" s="23">
        <v>0.0</v>
      </c>
      <c r="U1842" s="23">
        <v>1295.0</v>
      </c>
      <c r="V1842" s="23">
        <v>12.0</v>
      </c>
      <c r="W1842" s="5"/>
      <c r="X1842" s="27">
        <f t="shared" si="3"/>
        <v>19</v>
      </c>
      <c r="Y1842" s="28">
        <f t="shared" si="4"/>
        <v>0.1183564815</v>
      </c>
      <c r="Z1842" s="27" t="str">
        <f t="shared" si="5"/>
        <v/>
      </c>
    </row>
    <row r="1843">
      <c r="A1843" s="23">
        <v>1840.0</v>
      </c>
      <c r="B1843" s="10" t="s">
        <v>2513</v>
      </c>
      <c r="C1843" s="18">
        <v>42892.352326388886</v>
      </c>
      <c r="D1843" s="18">
        <v>43661.50822916667</v>
      </c>
      <c r="E1843" s="10" t="s">
        <v>39</v>
      </c>
      <c r="F1843" s="23">
        <v>3.0</v>
      </c>
      <c r="G1843" s="23">
        <v>1038.0</v>
      </c>
      <c r="H1843" s="23">
        <v>54.0</v>
      </c>
      <c r="I1843" s="23">
        <v>538.0</v>
      </c>
      <c r="J1843" s="23">
        <v>36.0</v>
      </c>
      <c r="K1843" s="23">
        <v>414.0</v>
      </c>
      <c r="L1843" s="23">
        <v>5293.0</v>
      </c>
      <c r="M1843" s="23">
        <v>6.82</v>
      </c>
      <c r="N1843" s="23">
        <v>849.0</v>
      </c>
      <c r="O1843" s="23">
        <v>167.0</v>
      </c>
      <c r="P1843" s="23">
        <v>2.0</v>
      </c>
      <c r="Q1843" s="23">
        <v>0.0</v>
      </c>
      <c r="R1843" s="23">
        <v>4.0</v>
      </c>
      <c r="S1843" s="23">
        <v>5293.0</v>
      </c>
      <c r="T1843" s="23">
        <v>6.82</v>
      </c>
      <c r="U1843" s="23">
        <v>607.0</v>
      </c>
      <c r="V1843" s="10" t="s">
        <v>36</v>
      </c>
      <c r="W1843" s="5"/>
      <c r="X1843" s="27">
        <f t="shared" si="3"/>
        <v>988</v>
      </c>
      <c r="Y1843" s="28">
        <f t="shared" si="4"/>
        <v>0.2901273148</v>
      </c>
      <c r="Z1843" s="27" t="str">
        <f t="shared" si="5"/>
        <v/>
      </c>
    </row>
    <row r="1844">
      <c r="A1844" s="23">
        <v>1841.0</v>
      </c>
      <c r="B1844" s="10" t="s">
        <v>2514</v>
      </c>
      <c r="C1844" s="18">
        <v>39990.76809027778</v>
      </c>
      <c r="D1844" s="18">
        <v>43661.76724537037</v>
      </c>
      <c r="E1844" s="10" t="s">
        <v>39</v>
      </c>
      <c r="F1844" s="23">
        <v>12.0</v>
      </c>
      <c r="G1844" s="23">
        <v>1038.0</v>
      </c>
      <c r="H1844" s="23">
        <v>56.0</v>
      </c>
      <c r="I1844" s="23">
        <v>389.0</v>
      </c>
      <c r="J1844" s="23">
        <v>17.0</v>
      </c>
      <c r="K1844" s="23">
        <v>458.0</v>
      </c>
      <c r="L1844" s="23">
        <v>40110.0</v>
      </c>
      <c r="M1844" s="23">
        <v>15.91</v>
      </c>
      <c r="N1844" s="23">
        <v>1069.0</v>
      </c>
      <c r="O1844" s="23">
        <v>259.0</v>
      </c>
      <c r="P1844" s="23">
        <v>1.0</v>
      </c>
      <c r="Q1844" s="23">
        <v>0.0</v>
      </c>
      <c r="R1844" s="23">
        <v>2.0</v>
      </c>
      <c r="S1844" s="23">
        <v>40110.0</v>
      </c>
      <c r="T1844" s="23">
        <v>15.91</v>
      </c>
      <c r="U1844" s="23">
        <v>1220.0</v>
      </c>
      <c r="V1844" s="10" t="s">
        <v>36</v>
      </c>
      <c r="W1844" s="5"/>
      <c r="X1844" s="27">
        <f t="shared" si="3"/>
        <v>864</v>
      </c>
      <c r="Y1844" s="28">
        <f t="shared" si="4"/>
        <v>0.03111111111</v>
      </c>
      <c r="Z1844" s="27" t="str">
        <f t="shared" si="5"/>
        <v/>
      </c>
    </row>
    <row r="1845">
      <c r="A1845" s="23">
        <v>1842.0</v>
      </c>
      <c r="B1845" s="10" t="s">
        <v>2515</v>
      </c>
      <c r="C1845" s="18">
        <v>40303.43634259259</v>
      </c>
      <c r="D1845" s="18">
        <v>43633.63993055555</v>
      </c>
      <c r="E1845" s="10" t="s">
        <v>39</v>
      </c>
      <c r="F1845" s="23">
        <v>0.0</v>
      </c>
      <c r="G1845" s="23">
        <v>1038.0</v>
      </c>
      <c r="H1845" s="23">
        <v>290.0</v>
      </c>
      <c r="I1845" s="23">
        <v>0.0</v>
      </c>
      <c r="J1845" s="23">
        <v>0.0</v>
      </c>
      <c r="K1845" s="23">
        <v>1.0</v>
      </c>
      <c r="L1845" s="23">
        <v>58.0</v>
      </c>
      <c r="M1845" s="23">
        <v>0.0</v>
      </c>
      <c r="N1845" s="10" t="s">
        <v>36</v>
      </c>
      <c r="O1845" s="10" t="s">
        <v>36</v>
      </c>
      <c r="P1845" s="23">
        <v>0.0</v>
      </c>
      <c r="Q1845" s="23">
        <v>0.0</v>
      </c>
      <c r="R1845" s="23">
        <v>0.0</v>
      </c>
      <c r="S1845" s="10" t="s">
        <v>36</v>
      </c>
      <c r="T1845" s="10" t="s">
        <v>36</v>
      </c>
      <c r="U1845" s="23">
        <v>1089.0</v>
      </c>
      <c r="V1845" s="10" t="s">
        <v>36</v>
      </c>
      <c r="W1845" s="5"/>
      <c r="X1845" s="27">
        <f t="shared" si="3"/>
        <v>1</v>
      </c>
      <c r="Y1845" s="28">
        <f t="shared" si="4"/>
        <v>28.15842593</v>
      </c>
      <c r="Z1845" s="27" t="str">
        <f t="shared" si="5"/>
        <v/>
      </c>
    </row>
    <row r="1846">
      <c r="A1846" s="23">
        <v>1843.0</v>
      </c>
      <c r="B1846" s="10" t="s">
        <v>2516</v>
      </c>
      <c r="C1846" s="18">
        <v>41515.83666666667</v>
      </c>
      <c r="D1846" s="18">
        <v>43653.616273148145</v>
      </c>
      <c r="E1846" s="10" t="s">
        <v>39</v>
      </c>
      <c r="F1846" s="23">
        <v>0.0</v>
      </c>
      <c r="G1846" s="23">
        <v>1037.0</v>
      </c>
      <c r="H1846" s="23">
        <v>85.0</v>
      </c>
      <c r="I1846" s="23">
        <v>482.0</v>
      </c>
      <c r="J1846" s="23">
        <v>27.0</v>
      </c>
      <c r="K1846" s="23">
        <v>731.0</v>
      </c>
      <c r="L1846" s="23">
        <v>51806.0</v>
      </c>
      <c r="M1846" s="23">
        <v>85.71</v>
      </c>
      <c r="N1846" s="23">
        <v>869.0</v>
      </c>
      <c r="O1846" s="23">
        <v>148.0</v>
      </c>
      <c r="P1846" s="23">
        <v>25.0</v>
      </c>
      <c r="Q1846" s="23">
        <v>1.0</v>
      </c>
      <c r="R1846" s="23">
        <v>49.0</v>
      </c>
      <c r="S1846" s="23">
        <v>51806.0</v>
      </c>
      <c r="T1846" s="23">
        <v>85.71</v>
      </c>
      <c r="U1846" s="23">
        <v>1667.0</v>
      </c>
      <c r="V1846" s="23">
        <v>27.0</v>
      </c>
      <c r="W1846" s="5"/>
      <c r="X1846" s="27">
        <f t="shared" si="3"/>
        <v>1240</v>
      </c>
      <c r="Y1846" s="28">
        <f t="shared" si="4"/>
        <v>8.182083333</v>
      </c>
      <c r="Z1846" s="27" t="str">
        <f t="shared" si="5"/>
        <v/>
      </c>
    </row>
    <row r="1847">
      <c r="A1847" s="23">
        <v>1844.0</v>
      </c>
      <c r="B1847" s="10" t="s">
        <v>2517</v>
      </c>
      <c r="C1847" s="18">
        <v>43067.80432870371</v>
      </c>
      <c r="D1847" s="18">
        <v>43590.427395833336</v>
      </c>
      <c r="E1847" s="10" t="s">
        <v>39</v>
      </c>
      <c r="F1847" s="23">
        <v>0.0</v>
      </c>
      <c r="G1847" s="23">
        <v>1036.0</v>
      </c>
      <c r="H1847" s="23">
        <v>36.0</v>
      </c>
      <c r="I1847" s="23">
        <v>547.0</v>
      </c>
      <c r="J1847" s="23">
        <v>51.0</v>
      </c>
      <c r="K1847" s="23">
        <v>675.0</v>
      </c>
      <c r="L1847" s="23">
        <v>49899.0</v>
      </c>
      <c r="M1847" s="23">
        <v>0.0</v>
      </c>
      <c r="N1847" s="23">
        <v>1168.0</v>
      </c>
      <c r="O1847" s="23">
        <v>219.0</v>
      </c>
      <c r="P1847" s="23">
        <v>2.0</v>
      </c>
      <c r="Q1847" s="23">
        <v>0.0</v>
      </c>
      <c r="R1847" s="23">
        <v>8.0</v>
      </c>
      <c r="S1847" s="23">
        <v>49899.0</v>
      </c>
      <c r="T1847" s="23">
        <v>0.0</v>
      </c>
      <c r="U1847" s="23">
        <v>1113.0</v>
      </c>
      <c r="V1847" s="10" t="s">
        <v>36</v>
      </c>
      <c r="W1847" s="5"/>
      <c r="X1847" s="27">
        <f t="shared" si="3"/>
        <v>1273</v>
      </c>
      <c r="Y1847" s="28">
        <f t="shared" si="4"/>
        <v>71.37096065</v>
      </c>
      <c r="Z1847" s="27" t="str">
        <f t="shared" si="5"/>
        <v/>
      </c>
    </row>
    <row r="1848">
      <c r="A1848" s="23">
        <v>1845.0</v>
      </c>
      <c r="B1848" s="10" t="s">
        <v>2518</v>
      </c>
      <c r="C1848" s="18">
        <v>43510.5078587963</v>
      </c>
      <c r="D1848" s="18">
        <v>43632.64703703704</v>
      </c>
      <c r="E1848" s="10" t="s">
        <v>39</v>
      </c>
      <c r="F1848" s="23">
        <v>0.0</v>
      </c>
      <c r="G1848" s="23">
        <v>1035.0</v>
      </c>
      <c r="H1848" s="23">
        <v>41.0</v>
      </c>
      <c r="I1848" s="23">
        <v>62.0</v>
      </c>
      <c r="J1848" s="23">
        <v>1.0</v>
      </c>
      <c r="K1848" s="23">
        <v>93.0</v>
      </c>
      <c r="L1848" s="23">
        <v>4065.0</v>
      </c>
      <c r="M1848" s="23">
        <v>0.0</v>
      </c>
      <c r="N1848" s="23">
        <v>946.0</v>
      </c>
      <c r="O1848" s="23">
        <v>290.0</v>
      </c>
      <c r="P1848" s="23">
        <v>1.0</v>
      </c>
      <c r="Q1848" s="23">
        <v>0.0</v>
      </c>
      <c r="R1848" s="23">
        <v>0.0</v>
      </c>
      <c r="S1848" s="23">
        <v>4065.0</v>
      </c>
      <c r="T1848" s="23">
        <v>0.0</v>
      </c>
      <c r="U1848" s="23">
        <v>1598.0</v>
      </c>
      <c r="V1848" s="23">
        <v>23.0</v>
      </c>
      <c r="W1848" s="5"/>
      <c r="X1848" s="27">
        <f t="shared" si="3"/>
        <v>156</v>
      </c>
      <c r="Y1848" s="28">
        <f t="shared" si="4"/>
        <v>29.15131944</v>
      </c>
      <c r="Z1848" s="27" t="str">
        <f t="shared" si="5"/>
        <v/>
      </c>
    </row>
    <row r="1849">
      <c r="A1849" s="23">
        <v>1846.0</v>
      </c>
      <c r="B1849" s="10" t="s">
        <v>2519</v>
      </c>
      <c r="C1849" s="18">
        <v>43372.6303125</v>
      </c>
      <c r="D1849" s="18">
        <v>43474.50664351852</v>
      </c>
      <c r="E1849" s="10" t="s">
        <v>39</v>
      </c>
      <c r="F1849" s="23">
        <v>0.0</v>
      </c>
      <c r="G1849" s="23">
        <v>1034.0</v>
      </c>
      <c r="H1849" s="23">
        <v>106.0</v>
      </c>
      <c r="I1849" s="23">
        <v>6.0</v>
      </c>
      <c r="J1849" s="23">
        <v>0.0</v>
      </c>
      <c r="K1849" s="23">
        <v>20.0</v>
      </c>
      <c r="L1849" s="23">
        <v>16437.0</v>
      </c>
      <c r="M1849" s="23">
        <v>0.0</v>
      </c>
      <c r="N1849" s="10" t="s">
        <v>36</v>
      </c>
      <c r="O1849" s="10" t="s">
        <v>36</v>
      </c>
      <c r="P1849" s="23">
        <v>0.0</v>
      </c>
      <c r="Q1849" s="23">
        <v>0.0</v>
      </c>
      <c r="R1849" s="23">
        <v>0.0</v>
      </c>
      <c r="S1849" s="10" t="s">
        <v>36</v>
      </c>
      <c r="T1849" s="10" t="s">
        <v>36</v>
      </c>
      <c r="U1849" s="23">
        <v>1192.0</v>
      </c>
      <c r="V1849" s="23">
        <v>9.0</v>
      </c>
      <c r="W1849" s="5"/>
      <c r="X1849" s="27">
        <f t="shared" si="3"/>
        <v>26</v>
      </c>
      <c r="Y1849" s="28">
        <f t="shared" si="4"/>
        <v>187.291713</v>
      </c>
      <c r="Z1849" s="27" t="str">
        <f t="shared" si="5"/>
        <v/>
      </c>
    </row>
    <row r="1850">
      <c r="A1850" s="23">
        <v>1847.0</v>
      </c>
      <c r="B1850" s="10" t="s">
        <v>2520</v>
      </c>
      <c r="C1850" s="18">
        <v>40879.48423611111</v>
      </c>
      <c r="D1850" s="18">
        <v>43661.60996527778</v>
      </c>
      <c r="E1850" s="10" t="s">
        <v>39</v>
      </c>
      <c r="F1850" s="23">
        <v>1.0</v>
      </c>
      <c r="G1850" s="23">
        <v>1033.0</v>
      </c>
      <c r="H1850" s="23">
        <v>69.0</v>
      </c>
      <c r="I1850" s="23">
        <v>272.0</v>
      </c>
      <c r="J1850" s="23">
        <v>16.0</v>
      </c>
      <c r="K1850" s="23">
        <v>464.0</v>
      </c>
      <c r="L1850" s="23">
        <v>9888.0</v>
      </c>
      <c r="M1850" s="23">
        <v>57.14</v>
      </c>
      <c r="N1850" s="23">
        <v>889.0</v>
      </c>
      <c r="O1850" s="23">
        <v>155.0</v>
      </c>
      <c r="P1850" s="23">
        <v>37.0</v>
      </c>
      <c r="Q1850" s="23">
        <v>0.0</v>
      </c>
      <c r="R1850" s="23">
        <v>64.0</v>
      </c>
      <c r="S1850" s="23">
        <v>9888.0</v>
      </c>
      <c r="T1850" s="23">
        <v>57.14</v>
      </c>
      <c r="U1850" s="23">
        <v>1328.0</v>
      </c>
      <c r="V1850" s="23">
        <v>18.0</v>
      </c>
      <c r="W1850" s="5"/>
      <c r="X1850" s="27">
        <f t="shared" si="3"/>
        <v>752</v>
      </c>
      <c r="Y1850" s="28">
        <f t="shared" si="4"/>
        <v>0.1883912037</v>
      </c>
      <c r="Z1850" s="27" t="str">
        <f t="shared" si="5"/>
        <v/>
      </c>
    </row>
    <row r="1851">
      <c r="A1851" s="23">
        <v>1848.0</v>
      </c>
      <c r="B1851" s="10" t="s">
        <v>2521</v>
      </c>
      <c r="C1851" s="18">
        <v>40302.13989583333</v>
      </c>
      <c r="D1851" s="18">
        <v>43657.281180555554</v>
      </c>
      <c r="E1851" s="10" t="s">
        <v>39</v>
      </c>
      <c r="F1851" s="23">
        <v>0.0</v>
      </c>
      <c r="G1851" s="23">
        <v>1032.0</v>
      </c>
      <c r="H1851" s="23">
        <v>101.0</v>
      </c>
      <c r="I1851" s="23">
        <v>883.0</v>
      </c>
      <c r="J1851" s="23">
        <v>14.0</v>
      </c>
      <c r="K1851" s="23">
        <v>1013.0</v>
      </c>
      <c r="L1851" s="23">
        <v>40192.0</v>
      </c>
      <c r="M1851" s="23">
        <v>0.0</v>
      </c>
      <c r="N1851" s="23">
        <v>975.0</v>
      </c>
      <c r="O1851" s="23">
        <v>154.0</v>
      </c>
      <c r="P1851" s="23">
        <v>47.0</v>
      </c>
      <c r="Q1851" s="23">
        <v>1.0</v>
      </c>
      <c r="R1851" s="23">
        <v>75.0</v>
      </c>
      <c r="S1851" s="23">
        <v>40192.0</v>
      </c>
      <c r="T1851" s="23">
        <v>0.0</v>
      </c>
      <c r="U1851" s="23">
        <v>1393.0</v>
      </c>
      <c r="V1851" s="23">
        <v>19.0</v>
      </c>
      <c r="W1851" s="5"/>
      <c r="X1851" s="27">
        <f t="shared" si="3"/>
        <v>1910</v>
      </c>
      <c r="Y1851" s="28">
        <f t="shared" si="4"/>
        <v>4.517175926</v>
      </c>
      <c r="Z1851" s="27" t="str">
        <f t="shared" si="5"/>
        <v/>
      </c>
    </row>
    <row r="1852">
      <c r="A1852" s="23">
        <v>1849.0</v>
      </c>
      <c r="B1852" s="10" t="s">
        <v>2522</v>
      </c>
      <c r="C1852" s="18">
        <v>43164.62702546296</v>
      </c>
      <c r="D1852" s="18">
        <v>43539.52789351852</v>
      </c>
      <c r="E1852" s="10" t="s">
        <v>39</v>
      </c>
      <c r="F1852" s="23">
        <v>0.0</v>
      </c>
      <c r="G1852" s="23">
        <v>1032.0</v>
      </c>
      <c r="H1852" s="23">
        <v>54.0</v>
      </c>
      <c r="I1852" s="23">
        <v>152.0</v>
      </c>
      <c r="J1852" s="23">
        <v>14.0</v>
      </c>
      <c r="K1852" s="23">
        <v>332.0</v>
      </c>
      <c r="L1852" s="23">
        <v>17083.0</v>
      </c>
      <c r="M1852" s="23">
        <v>0.0</v>
      </c>
      <c r="N1852" s="23">
        <v>1067.0</v>
      </c>
      <c r="O1852" s="23">
        <v>221.0</v>
      </c>
      <c r="P1852" s="23">
        <v>4.0</v>
      </c>
      <c r="Q1852" s="23">
        <v>0.0</v>
      </c>
      <c r="R1852" s="23">
        <v>2.0</v>
      </c>
      <c r="S1852" s="23">
        <v>17083.0</v>
      </c>
      <c r="T1852" s="23">
        <v>0.0</v>
      </c>
      <c r="U1852" s="23">
        <v>1389.0</v>
      </c>
      <c r="V1852" s="10" t="s">
        <v>36</v>
      </c>
      <c r="W1852" s="5"/>
      <c r="X1852" s="27">
        <f t="shared" si="3"/>
        <v>498</v>
      </c>
      <c r="Y1852" s="28">
        <f t="shared" si="4"/>
        <v>122.270463</v>
      </c>
      <c r="Z1852" s="27" t="str">
        <f t="shared" si="5"/>
        <v/>
      </c>
    </row>
    <row r="1853">
      <c r="A1853" s="23">
        <v>1850.0</v>
      </c>
      <c r="B1853" s="10" t="s">
        <v>2523</v>
      </c>
      <c r="C1853" s="18">
        <v>41433.249710648146</v>
      </c>
      <c r="D1853" s="18">
        <v>43420.59001157407</v>
      </c>
      <c r="E1853" s="10" t="s">
        <v>39</v>
      </c>
      <c r="F1853" s="23">
        <v>0.0</v>
      </c>
      <c r="G1853" s="23">
        <v>1027.0</v>
      </c>
      <c r="H1853" s="23">
        <v>80.0</v>
      </c>
      <c r="I1853" s="23">
        <v>627.0</v>
      </c>
      <c r="J1853" s="23">
        <v>44.0</v>
      </c>
      <c r="K1853" s="23">
        <v>1367.0</v>
      </c>
      <c r="L1853" s="23">
        <v>4814.0</v>
      </c>
      <c r="M1853" s="23">
        <v>0.0</v>
      </c>
      <c r="N1853" s="23">
        <v>722.0</v>
      </c>
      <c r="O1853" s="23">
        <v>149.0</v>
      </c>
      <c r="P1853" s="23">
        <v>0.0</v>
      </c>
      <c r="Q1853" s="23">
        <v>0.0</v>
      </c>
      <c r="R1853" s="23">
        <v>22.0</v>
      </c>
      <c r="S1853" s="23">
        <v>4814.0</v>
      </c>
      <c r="T1853" s="23">
        <v>0.0</v>
      </c>
      <c r="U1853" s="10" t="s">
        <v>36</v>
      </c>
      <c r="V1853" s="10" t="s">
        <v>36</v>
      </c>
      <c r="W1853" s="5"/>
      <c r="X1853" s="27">
        <f t="shared" si="3"/>
        <v>2038</v>
      </c>
      <c r="Y1853" s="28">
        <f t="shared" si="4"/>
        <v>241.2083449</v>
      </c>
      <c r="Z1853" s="27" t="str">
        <f t="shared" si="5"/>
        <v/>
      </c>
    </row>
    <row r="1854">
      <c r="A1854" s="23">
        <v>1851.0</v>
      </c>
      <c r="B1854" s="10" t="s">
        <v>2524</v>
      </c>
      <c r="C1854" s="18">
        <v>42779.80290509259</v>
      </c>
      <c r="D1854" s="18">
        <v>43661.76259259259</v>
      </c>
      <c r="E1854" s="10" t="s">
        <v>39</v>
      </c>
      <c r="F1854" s="23">
        <v>0.0</v>
      </c>
      <c r="G1854" s="23">
        <v>1026.0</v>
      </c>
      <c r="H1854" s="23">
        <v>103.0</v>
      </c>
      <c r="I1854" s="23">
        <v>728.0</v>
      </c>
      <c r="J1854" s="23">
        <v>18.0</v>
      </c>
      <c r="K1854" s="23">
        <v>1144.0</v>
      </c>
      <c r="L1854" s="23">
        <v>11952.0</v>
      </c>
      <c r="M1854" s="23">
        <v>25.0</v>
      </c>
      <c r="N1854" s="23">
        <v>940.0</v>
      </c>
      <c r="O1854" s="23">
        <v>126.0</v>
      </c>
      <c r="P1854" s="23">
        <v>5.0</v>
      </c>
      <c r="Q1854" s="23">
        <v>0.0</v>
      </c>
      <c r="R1854" s="23">
        <v>12.0</v>
      </c>
      <c r="S1854" s="23">
        <v>11952.0</v>
      </c>
      <c r="T1854" s="23">
        <v>25.0</v>
      </c>
      <c r="U1854" s="23">
        <v>1235.0</v>
      </c>
      <c r="V1854" s="10" t="s">
        <v>36</v>
      </c>
      <c r="W1854" s="5"/>
      <c r="X1854" s="27">
        <f t="shared" si="3"/>
        <v>1890</v>
      </c>
      <c r="Y1854" s="28">
        <f t="shared" si="4"/>
        <v>0.03576388889</v>
      </c>
      <c r="Z1854" s="27" t="str">
        <f t="shared" si="5"/>
        <v/>
      </c>
    </row>
    <row r="1855">
      <c r="A1855" s="23">
        <v>1852.0</v>
      </c>
      <c r="B1855" s="10" t="s">
        <v>2525</v>
      </c>
      <c r="C1855" s="18">
        <v>42785.73074074074</v>
      </c>
      <c r="D1855" s="18">
        <v>43638.59459490741</v>
      </c>
      <c r="E1855" s="10" t="s">
        <v>39</v>
      </c>
      <c r="F1855" s="23">
        <v>0.0</v>
      </c>
      <c r="G1855" s="23">
        <v>1026.0</v>
      </c>
      <c r="H1855" s="23">
        <v>118.0</v>
      </c>
      <c r="I1855" s="23">
        <v>9.0</v>
      </c>
      <c r="J1855" s="23">
        <v>1.0</v>
      </c>
      <c r="K1855" s="23">
        <v>12.0</v>
      </c>
      <c r="L1855" s="23">
        <v>15836.0</v>
      </c>
      <c r="M1855" s="23">
        <v>0.0</v>
      </c>
      <c r="N1855" s="23">
        <v>788.0</v>
      </c>
      <c r="O1855" s="23">
        <v>337.0</v>
      </c>
      <c r="P1855" s="23">
        <v>0.0</v>
      </c>
      <c r="Q1855" s="23">
        <v>0.0</v>
      </c>
      <c r="R1855" s="23">
        <v>1.0</v>
      </c>
      <c r="S1855" s="23">
        <v>15836.0</v>
      </c>
      <c r="T1855" s="23">
        <v>0.0</v>
      </c>
      <c r="U1855" s="23">
        <v>724.0</v>
      </c>
      <c r="V1855" s="10" t="s">
        <v>36</v>
      </c>
      <c r="W1855" s="5"/>
      <c r="X1855" s="27">
        <f t="shared" si="3"/>
        <v>22</v>
      </c>
      <c r="Y1855" s="28">
        <f t="shared" si="4"/>
        <v>23.20376157</v>
      </c>
      <c r="Z1855" s="27" t="str">
        <f t="shared" si="5"/>
        <v/>
      </c>
    </row>
    <row r="1856">
      <c r="A1856" s="23">
        <v>1853.0</v>
      </c>
      <c r="B1856" s="10" t="s">
        <v>2526</v>
      </c>
      <c r="C1856" s="18">
        <v>43613.465833333335</v>
      </c>
      <c r="D1856" s="18">
        <v>43661.693020833336</v>
      </c>
      <c r="E1856" s="10" t="s">
        <v>39</v>
      </c>
      <c r="F1856" s="23">
        <v>1.0</v>
      </c>
      <c r="G1856" s="23">
        <v>1025.0</v>
      </c>
      <c r="H1856" s="23">
        <v>60.0</v>
      </c>
      <c r="I1856" s="23">
        <v>25.0</v>
      </c>
      <c r="J1856" s="23">
        <v>4.0</v>
      </c>
      <c r="K1856" s="23">
        <v>38.0</v>
      </c>
      <c r="L1856" s="23">
        <v>4464.0</v>
      </c>
      <c r="M1856" s="23">
        <v>0.0</v>
      </c>
      <c r="N1856" s="10" t="s">
        <v>36</v>
      </c>
      <c r="O1856" s="10" t="s">
        <v>36</v>
      </c>
      <c r="P1856" s="23">
        <v>0.0</v>
      </c>
      <c r="Q1856" s="23">
        <v>0.0</v>
      </c>
      <c r="R1856" s="23">
        <v>0.0</v>
      </c>
      <c r="S1856" s="10" t="s">
        <v>36</v>
      </c>
      <c r="T1856" s="10" t="s">
        <v>36</v>
      </c>
      <c r="U1856" s="23">
        <v>861.0</v>
      </c>
      <c r="V1856" s="23">
        <v>12.0</v>
      </c>
      <c r="W1856" s="5"/>
      <c r="X1856" s="27">
        <f t="shared" si="3"/>
        <v>67</v>
      </c>
      <c r="Y1856" s="28">
        <f t="shared" si="4"/>
        <v>0.1053356481</v>
      </c>
      <c r="Z1856" s="27" t="str">
        <f t="shared" si="5"/>
        <v/>
      </c>
    </row>
    <row r="1857">
      <c r="A1857" s="23">
        <v>1854.0</v>
      </c>
      <c r="B1857" s="10" t="s">
        <v>2527</v>
      </c>
      <c r="C1857" s="18">
        <v>43073.58221064815</v>
      </c>
      <c r="D1857" s="18">
        <v>43661.65923611111</v>
      </c>
      <c r="E1857" s="10" t="s">
        <v>39</v>
      </c>
      <c r="F1857" s="23">
        <v>20.0</v>
      </c>
      <c r="G1857" s="23">
        <v>1023.0</v>
      </c>
      <c r="H1857" s="23">
        <v>69.0</v>
      </c>
      <c r="I1857" s="23">
        <v>672.0</v>
      </c>
      <c r="J1857" s="23">
        <v>26.0</v>
      </c>
      <c r="K1857" s="23">
        <v>817.0</v>
      </c>
      <c r="L1857" s="23">
        <v>64183.0</v>
      </c>
      <c r="M1857" s="23">
        <v>10.0</v>
      </c>
      <c r="N1857" s="23">
        <v>932.0</v>
      </c>
      <c r="O1857" s="23">
        <v>200.0</v>
      </c>
      <c r="P1857" s="23">
        <v>2.0</v>
      </c>
      <c r="Q1857" s="23">
        <v>0.0</v>
      </c>
      <c r="R1857" s="23">
        <v>24.0</v>
      </c>
      <c r="S1857" s="23">
        <v>64183.0</v>
      </c>
      <c r="T1857" s="23">
        <v>10.0</v>
      </c>
      <c r="U1857" s="23">
        <v>1422.0</v>
      </c>
      <c r="V1857" s="10" t="s">
        <v>36</v>
      </c>
      <c r="W1857" s="5"/>
      <c r="X1857" s="27">
        <f t="shared" si="3"/>
        <v>1515</v>
      </c>
      <c r="Y1857" s="28">
        <f t="shared" si="4"/>
        <v>0.1391203704</v>
      </c>
      <c r="Z1857" s="27" t="str">
        <f t="shared" si="5"/>
        <v/>
      </c>
    </row>
    <row r="1858">
      <c r="A1858" s="23">
        <v>1855.0</v>
      </c>
      <c r="B1858" s="10" t="s">
        <v>2528</v>
      </c>
      <c r="C1858" s="18">
        <v>43421.83631944445</v>
      </c>
      <c r="D1858" s="18">
        <v>43661.22373842593</v>
      </c>
      <c r="E1858" s="10" t="s">
        <v>35</v>
      </c>
      <c r="F1858" s="23">
        <v>0.0</v>
      </c>
      <c r="G1858" s="23">
        <v>1023.0</v>
      </c>
      <c r="H1858" s="23">
        <v>181.0</v>
      </c>
      <c r="I1858" s="23">
        <v>0.0</v>
      </c>
      <c r="J1858" s="23">
        <v>0.0</v>
      </c>
      <c r="K1858" s="23">
        <v>11.0</v>
      </c>
      <c r="L1858" s="23">
        <v>54896.0</v>
      </c>
      <c r="M1858" s="23">
        <v>100.0</v>
      </c>
      <c r="N1858" s="23">
        <v>1400.0</v>
      </c>
      <c r="O1858" s="23">
        <v>350.0</v>
      </c>
      <c r="P1858" s="23">
        <v>0.0</v>
      </c>
      <c r="Q1858" s="23">
        <v>0.0</v>
      </c>
      <c r="R1858" s="23">
        <v>2.0</v>
      </c>
      <c r="S1858" s="23">
        <v>54896.0</v>
      </c>
      <c r="T1858" s="23">
        <v>100.0</v>
      </c>
      <c r="U1858" s="23">
        <v>2099.0</v>
      </c>
      <c r="V1858" s="23">
        <v>28.0</v>
      </c>
      <c r="W1858" s="5"/>
      <c r="X1858" s="27">
        <f t="shared" si="3"/>
        <v>11</v>
      </c>
      <c r="Y1858" s="28">
        <f t="shared" si="4"/>
        <v>0.5746180556</v>
      </c>
      <c r="Z1858" s="27" t="str">
        <f t="shared" si="5"/>
        <v/>
      </c>
    </row>
    <row r="1859">
      <c r="A1859" s="23">
        <v>1856.0</v>
      </c>
      <c r="B1859" s="10" t="s">
        <v>2529</v>
      </c>
      <c r="C1859" s="18">
        <v>42808.34019675926</v>
      </c>
      <c r="D1859" s="18">
        <v>43661.58422453704</v>
      </c>
      <c r="E1859" s="10" t="s">
        <v>39</v>
      </c>
      <c r="F1859" s="23">
        <v>0.0</v>
      </c>
      <c r="G1859" s="23">
        <v>1022.0</v>
      </c>
      <c r="H1859" s="23">
        <v>201.0</v>
      </c>
      <c r="I1859" s="23">
        <v>2.0</v>
      </c>
      <c r="J1859" s="23">
        <v>0.0</v>
      </c>
      <c r="K1859" s="23">
        <v>3.0</v>
      </c>
      <c r="L1859" s="23">
        <v>13238.0</v>
      </c>
      <c r="M1859" s="23">
        <v>0.0</v>
      </c>
      <c r="N1859" s="23">
        <v>1054.0</v>
      </c>
      <c r="O1859" s="23">
        <v>290.0</v>
      </c>
      <c r="P1859" s="23">
        <v>0.0</v>
      </c>
      <c r="Q1859" s="23">
        <v>0.0</v>
      </c>
      <c r="R1859" s="23">
        <v>1.0</v>
      </c>
      <c r="S1859" s="23">
        <v>13238.0</v>
      </c>
      <c r="T1859" s="23">
        <v>0.0</v>
      </c>
      <c r="U1859" s="23">
        <v>1007.0</v>
      </c>
      <c r="V1859" s="10" t="s">
        <v>36</v>
      </c>
      <c r="W1859" s="5"/>
      <c r="X1859" s="27">
        <f t="shared" si="3"/>
        <v>5</v>
      </c>
      <c r="Y1859" s="28">
        <f t="shared" si="4"/>
        <v>0.2141319444</v>
      </c>
      <c r="Z1859" s="27" t="str">
        <f t="shared" si="5"/>
        <v/>
      </c>
    </row>
    <row r="1860">
      <c r="A1860" s="23">
        <v>1857.0</v>
      </c>
      <c r="B1860" s="10" t="s">
        <v>2530</v>
      </c>
      <c r="C1860" s="18">
        <v>41292.63412037037</v>
      </c>
      <c r="D1860" s="18">
        <v>43599.56091435185</v>
      </c>
      <c r="E1860" s="10" t="s">
        <v>39</v>
      </c>
      <c r="F1860" s="23">
        <v>0.0</v>
      </c>
      <c r="G1860" s="23">
        <v>1020.0</v>
      </c>
      <c r="H1860" s="23">
        <v>179.0</v>
      </c>
      <c r="I1860" s="23">
        <v>3.0</v>
      </c>
      <c r="J1860" s="23">
        <v>0.0</v>
      </c>
      <c r="K1860" s="23">
        <v>9.0</v>
      </c>
      <c r="L1860" s="23">
        <v>13882.0</v>
      </c>
      <c r="M1860" s="23">
        <v>0.0</v>
      </c>
      <c r="N1860" s="23">
        <v>1144.0</v>
      </c>
      <c r="O1860" s="23">
        <v>303.0</v>
      </c>
      <c r="P1860" s="23">
        <v>0.0</v>
      </c>
      <c r="Q1860" s="23">
        <v>1.0</v>
      </c>
      <c r="R1860" s="23">
        <v>1.0</v>
      </c>
      <c r="S1860" s="23">
        <v>13882.0</v>
      </c>
      <c r="T1860" s="23">
        <v>0.0</v>
      </c>
      <c r="U1860" s="23">
        <v>1554.0</v>
      </c>
      <c r="V1860" s="10" t="s">
        <v>36</v>
      </c>
      <c r="W1860" s="5"/>
      <c r="X1860" s="27">
        <f t="shared" si="3"/>
        <v>12</v>
      </c>
      <c r="Y1860" s="28">
        <f t="shared" si="4"/>
        <v>62.23744213</v>
      </c>
      <c r="Z1860" s="27" t="str">
        <f t="shared" si="5"/>
        <v/>
      </c>
    </row>
    <row r="1861">
      <c r="A1861" s="23">
        <v>1858.0</v>
      </c>
      <c r="B1861" s="10" t="s">
        <v>2531</v>
      </c>
      <c r="C1861" s="18">
        <v>43068.453576388885</v>
      </c>
      <c r="D1861" s="18">
        <v>43657.13872685185</v>
      </c>
      <c r="E1861" s="10" t="s">
        <v>39</v>
      </c>
      <c r="F1861" s="23">
        <v>0.0</v>
      </c>
      <c r="G1861" s="23">
        <v>1020.0</v>
      </c>
      <c r="H1861" s="23">
        <v>95.0</v>
      </c>
      <c r="I1861" s="23">
        <v>15.0</v>
      </c>
      <c r="J1861" s="23">
        <v>1.0</v>
      </c>
      <c r="K1861" s="23">
        <v>20.0</v>
      </c>
      <c r="L1861" s="23">
        <v>19703.0</v>
      </c>
      <c r="M1861" s="23">
        <v>0.0</v>
      </c>
      <c r="N1861" s="23">
        <v>1033.0</v>
      </c>
      <c r="O1861" s="23">
        <v>250.0</v>
      </c>
      <c r="P1861" s="23">
        <v>0.0</v>
      </c>
      <c r="Q1861" s="23">
        <v>0.0</v>
      </c>
      <c r="R1861" s="23">
        <v>1.0</v>
      </c>
      <c r="S1861" s="23">
        <v>19703.0</v>
      </c>
      <c r="T1861" s="23">
        <v>0.0</v>
      </c>
      <c r="U1861" s="23">
        <v>808.0</v>
      </c>
      <c r="V1861" s="10" t="s">
        <v>36</v>
      </c>
      <c r="W1861" s="5"/>
      <c r="X1861" s="27">
        <f t="shared" si="3"/>
        <v>36</v>
      </c>
      <c r="Y1861" s="28">
        <f t="shared" si="4"/>
        <v>4.65962963</v>
      </c>
      <c r="Z1861" s="27" t="str">
        <f t="shared" si="5"/>
        <v/>
      </c>
    </row>
    <row r="1862">
      <c r="A1862" s="23">
        <v>1859.0</v>
      </c>
      <c r="B1862" s="10" t="s">
        <v>2532</v>
      </c>
      <c r="C1862" s="18">
        <v>43564.42424768519</v>
      </c>
      <c r="D1862" s="18">
        <v>43661.75724537037</v>
      </c>
      <c r="E1862" s="10" t="s">
        <v>39</v>
      </c>
      <c r="F1862" s="23">
        <v>1.0</v>
      </c>
      <c r="G1862" s="23">
        <v>1020.0</v>
      </c>
      <c r="H1862" s="23">
        <v>66.0</v>
      </c>
      <c r="I1862" s="23">
        <v>44.0</v>
      </c>
      <c r="J1862" s="23">
        <v>1.0</v>
      </c>
      <c r="K1862" s="23">
        <v>60.0</v>
      </c>
      <c r="L1862" s="23">
        <v>23431.0</v>
      </c>
      <c r="M1862" s="23">
        <v>21.88</v>
      </c>
      <c r="N1862" s="10" t="s">
        <v>36</v>
      </c>
      <c r="O1862" s="10" t="s">
        <v>36</v>
      </c>
      <c r="P1862" s="23">
        <v>0.0</v>
      </c>
      <c r="Q1862" s="23">
        <v>0.0</v>
      </c>
      <c r="R1862" s="23">
        <v>0.0</v>
      </c>
      <c r="S1862" s="10" t="s">
        <v>36</v>
      </c>
      <c r="T1862" s="10" t="s">
        <v>36</v>
      </c>
      <c r="U1862" s="23">
        <v>839.0</v>
      </c>
      <c r="V1862" s="23">
        <v>14.0</v>
      </c>
      <c r="W1862" s="5"/>
      <c r="X1862" s="27">
        <f t="shared" si="3"/>
        <v>105</v>
      </c>
      <c r="Y1862" s="28">
        <f t="shared" si="4"/>
        <v>0.04111111111</v>
      </c>
      <c r="Z1862" s="27" t="str">
        <f t="shared" si="5"/>
        <v/>
      </c>
    </row>
    <row r="1863">
      <c r="A1863" s="23">
        <v>1860.0</v>
      </c>
      <c r="B1863" s="10" t="s">
        <v>2533</v>
      </c>
      <c r="C1863" s="18">
        <v>42066.75560185185</v>
      </c>
      <c r="D1863" s="18">
        <v>43640.6471875</v>
      </c>
      <c r="E1863" s="10" t="s">
        <v>39</v>
      </c>
      <c r="F1863" s="23">
        <v>0.0</v>
      </c>
      <c r="G1863" s="23">
        <v>1018.0</v>
      </c>
      <c r="H1863" s="23">
        <v>245.0</v>
      </c>
      <c r="I1863" s="23">
        <v>0.0</v>
      </c>
      <c r="J1863" s="23">
        <v>0.0</v>
      </c>
      <c r="K1863" s="23">
        <v>2.0</v>
      </c>
      <c r="L1863" s="23">
        <v>161745.0</v>
      </c>
      <c r="M1863" s="23">
        <v>0.0</v>
      </c>
      <c r="N1863" s="23">
        <v>972.0</v>
      </c>
      <c r="O1863" s="23">
        <v>275.0</v>
      </c>
      <c r="P1863" s="23">
        <v>0.0</v>
      </c>
      <c r="Q1863" s="23">
        <v>0.0</v>
      </c>
      <c r="R1863" s="23">
        <v>1.0</v>
      </c>
      <c r="S1863" s="23">
        <v>161745.0</v>
      </c>
      <c r="T1863" s="23">
        <v>0.0</v>
      </c>
      <c r="U1863" s="23">
        <v>1322.0</v>
      </c>
      <c r="V1863" s="23">
        <v>15.0</v>
      </c>
      <c r="W1863" s="5"/>
      <c r="X1863" s="27">
        <f t="shared" si="3"/>
        <v>2</v>
      </c>
      <c r="Y1863" s="28">
        <f t="shared" si="4"/>
        <v>21.15116898</v>
      </c>
      <c r="Z1863" s="27" t="str">
        <f t="shared" si="5"/>
        <v/>
      </c>
    </row>
    <row r="1864">
      <c r="A1864" s="23">
        <v>1861.0</v>
      </c>
      <c r="B1864" s="10" t="s">
        <v>2534</v>
      </c>
      <c r="C1864" s="18">
        <v>42776.285474537035</v>
      </c>
      <c r="D1864" s="18">
        <v>43654.42841435185</v>
      </c>
      <c r="E1864" s="10" t="s">
        <v>39</v>
      </c>
      <c r="F1864" s="23">
        <v>0.0</v>
      </c>
      <c r="G1864" s="23">
        <v>1015.0</v>
      </c>
      <c r="H1864" s="23">
        <v>136.0</v>
      </c>
      <c r="I1864" s="23">
        <v>22.0</v>
      </c>
      <c r="J1864" s="23">
        <v>3.0</v>
      </c>
      <c r="K1864" s="23">
        <v>44.0</v>
      </c>
      <c r="L1864" s="23">
        <v>22416.0</v>
      </c>
      <c r="M1864" s="23">
        <v>0.0</v>
      </c>
      <c r="N1864" s="10" t="s">
        <v>36</v>
      </c>
      <c r="O1864" s="10" t="s">
        <v>36</v>
      </c>
      <c r="P1864" s="23">
        <v>0.0</v>
      </c>
      <c r="Q1864" s="23">
        <v>0.0</v>
      </c>
      <c r="R1864" s="23">
        <v>0.0</v>
      </c>
      <c r="S1864" s="10" t="s">
        <v>36</v>
      </c>
      <c r="T1864" s="10" t="s">
        <v>36</v>
      </c>
      <c r="U1864" s="23">
        <v>1583.0</v>
      </c>
      <c r="V1864" s="23">
        <v>21.0</v>
      </c>
      <c r="W1864" s="5"/>
      <c r="X1864" s="27">
        <f t="shared" si="3"/>
        <v>69</v>
      </c>
      <c r="Y1864" s="28">
        <f t="shared" si="4"/>
        <v>7.36994213</v>
      </c>
      <c r="Z1864" s="27" t="str">
        <f t="shared" si="5"/>
        <v/>
      </c>
    </row>
    <row r="1865">
      <c r="A1865" s="23">
        <v>1862.0</v>
      </c>
      <c r="B1865" s="10" t="s">
        <v>2535</v>
      </c>
      <c r="C1865" s="18">
        <v>42844.31113425926</v>
      </c>
      <c r="D1865" s="18">
        <v>43661.707395833335</v>
      </c>
      <c r="E1865" s="10" t="s">
        <v>35</v>
      </c>
      <c r="F1865" s="23">
        <v>0.0</v>
      </c>
      <c r="G1865" s="23">
        <v>1015.0</v>
      </c>
      <c r="H1865" s="23">
        <v>175.0</v>
      </c>
      <c r="I1865" s="23">
        <v>9.0</v>
      </c>
      <c r="J1865" s="23">
        <v>0.0</v>
      </c>
      <c r="K1865" s="23">
        <v>7.0</v>
      </c>
      <c r="L1865" s="23">
        <v>24164.0</v>
      </c>
      <c r="M1865" s="23">
        <v>0.0</v>
      </c>
      <c r="N1865" s="10" t="s">
        <v>36</v>
      </c>
      <c r="O1865" s="10" t="s">
        <v>36</v>
      </c>
      <c r="P1865" s="23">
        <v>0.0</v>
      </c>
      <c r="Q1865" s="23">
        <v>0.0</v>
      </c>
      <c r="R1865" s="23">
        <v>0.0</v>
      </c>
      <c r="S1865" s="10" t="s">
        <v>36</v>
      </c>
      <c r="T1865" s="10" t="s">
        <v>36</v>
      </c>
      <c r="U1865" s="23">
        <v>1036.0</v>
      </c>
      <c r="V1865" s="23">
        <v>11.0</v>
      </c>
      <c r="W1865" s="5"/>
      <c r="X1865" s="27">
        <f t="shared" si="3"/>
        <v>16</v>
      </c>
      <c r="Y1865" s="28">
        <f t="shared" si="4"/>
        <v>0.09096064814</v>
      </c>
      <c r="Z1865" s="27" t="str">
        <f t="shared" si="5"/>
        <v/>
      </c>
    </row>
    <row r="1866">
      <c r="A1866" s="23">
        <v>1863.0</v>
      </c>
      <c r="B1866" s="10" t="s">
        <v>2536</v>
      </c>
      <c r="C1866" s="18">
        <v>43652.671747685185</v>
      </c>
      <c r="D1866" s="18">
        <v>43661.70873842593</v>
      </c>
      <c r="E1866" s="10" t="s">
        <v>39</v>
      </c>
      <c r="F1866" s="23">
        <v>0.0</v>
      </c>
      <c r="G1866" s="23">
        <v>1014.0</v>
      </c>
      <c r="H1866" s="23">
        <v>132.0</v>
      </c>
      <c r="I1866" s="23">
        <v>1.0</v>
      </c>
      <c r="J1866" s="23">
        <v>0.0</v>
      </c>
      <c r="K1866" s="23">
        <v>10.0</v>
      </c>
      <c r="L1866" s="23">
        <v>11778.0</v>
      </c>
      <c r="M1866" s="23">
        <v>0.0</v>
      </c>
      <c r="N1866" s="10" t="s">
        <v>36</v>
      </c>
      <c r="O1866" s="10" t="s">
        <v>36</v>
      </c>
      <c r="P1866" s="23">
        <v>0.0</v>
      </c>
      <c r="Q1866" s="23">
        <v>0.0</v>
      </c>
      <c r="R1866" s="23">
        <v>0.0</v>
      </c>
      <c r="S1866" s="10" t="s">
        <v>36</v>
      </c>
      <c r="T1866" s="10" t="s">
        <v>36</v>
      </c>
      <c r="U1866" s="23">
        <v>1008.0</v>
      </c>
      <c r="V1866" s="23">
        <v>18.0</v>
      </c>
      <c r="W1866" s="5"/>
      <c r="X1866" s="27">
        <f t="shared" si="3"/>
        <v>11</v>
      </c>
      <c r="Y1866" s="28">
        <f t="shared" si="4"/>
        <v>0.08961805555</v>
      </c>
      <c r="Z1866" s="27" t="str">
        <f t="shared" si="5"/>
        <v/>
      </c>
    </row>
    <row r="1867">
      <c r="A1867" s="23">
        <v>1864.0</v>
      </c>
      <c r="B1867" s="10" t="s">
        <v>2537</v>
      </c>
      <c r="C1867" s="18">
        <v>42790.56921296296</v>
      </c>
      <c r="D1867" s="18">
        <v>43661.40594907408</v>
      </c>
      <c r="E1867" s="10" t="s">
        <v>39</v>
      </c>
      <c r="F1867" s="23">
        <v>0.0</v>
      </c>
      <c r="G1867" s="23">
        <v>1010.0</v>
      </c>
      <c r="H1867" s="23">
        <v>148.0</v>
      </c>
      <c r="I1867" s="23">
        <v>70.0</v>
      </c>
      <c r="J1867" s="23">
        <v>7.0</v>
      </c>
      <c r="K1867" s="23">
        <v>111.0</v>
      </c>
      <c r="L1867" s="23">
        <v>11371.0</v>
      </c>
      <c r="M1867" s="23">
        <v>0.0</v>
      </c>
      <c r="N1867" s="10" t="s">
        <v>36</v>
      </c>
      <c r="O1867" s="10" t="s">
        <v>36</v>
      </c>
      <c r="P1867" s="23">
        <v>0.0</v>
      </c>
      <c r="Q1867" s="23">
        <v>0.0</v>
      </c>
      <c r="R1867" s="23">
        <v>0.0</v>
      </c>
      <c r="S1867" s="10" t="s">
        <v>36</v>
      </c>
      <c r="T1867" s="10" t="s">
        <v>36</v>
      </c>
      <c r="U1867" s="23">
        <v>1004.0</v>
      </c>
      <c r="V1867" s="23">
        <v>8.0</v>
      </c>
      <c r="W1867" s="5"/>
      <c r="X1867" s="27">
        <f t="shared" si="3"/>
        <v>188</v>
      </c>
      <c r="Y1867" s="28">
        <f t="shared" si="4"/>
        <v>0.3924074074</v>
      </c>
      <c r="Z1867" s="27" t="str">
        <f t="shared" si="5"/>
        <v/>
      </c>
    </row>
    <row r="1868">
      <c r="A1868" s="23">
        <v>1865.0</v>
      </c>
      <c r="B1868" s="10" t="s">
        <v>2538</v>
      </c>
      <c r="C1868" s="18">
        <v>43507.59670138889</v>
      </c>
      <c r="D1868" s="18">
        <v>43657.14571759259</v>
      </c>
      <c r="E1868" s="10" t="s">
        <v>35</v>
      </c>
      <c r="F1868" s="23">
        <v>0.0</v>
      </c>
      <c r="G1868" s="23">
        <v>1010.0</v>
      </c>
      <c r="H1868" s="23">
        <v>104.0</v>
      </c>
      <c r="I1868" s="23">
        <v>12.0</v>
      </c>
      <c r="J1868" s="23">
        <v>1.0</v>
      </c>
      <c r="K1868" s="23">
        <v>7.0</v>
      </c>
      <c r="L1868" s="23">
        <v>11186.0</v>
      </c>
      <c r="M1868" s="23">
        <v>0.0</v>
      </c>
      <c r="N1868" s="23">
        <v>784.0</v>
      </c>
      <c r="O1868" s="23">
        <v>338.0</v>
      </c>
      <c r="P1868" s="23">
        <v>0.0</v>
      </c>
      <c r="Q1868" s="23">
        <v>0.0</v>
      </c>
      <c r="R1868" s="23">
        <v>2.0</v>
      </c>
      <c r="S1868" s="23">
        <v>11186.0</v>
      </c>
      <c r="T1868" s="23">
        <v>0.0</v>
      </c>
      <c r="U1868" s="23">
        <v>1182.0</v>
      </c>
      <c r="V1868" s="23">
        <v>13.0</v>
      </c>
      <c r="W1868" s="5"/>
      <c r="X1868" s="27">
        <f t="shared" si="3"/>
        <v>20</v>
      </c>
      <c r="Y1868" s="28">
        <f t="shared" si="4"/>
        <v>4.652638889</v>
      </c>
      <c r="Z1868" s="27" t="str">
        <f t="shared" si="5"/>
        <v/>
      </c>
    </row>
    <row r="1869">
      <c r="A1869" s="23">
        <v>1866.0</v>
      </c>
      <c r="B1869" s="10" t="s">
        <v>2539</v>
      </c>
      <c r="C1869" s="18">
        <v>41994.295752314814</v>
      </c>
      <c r="D1869" s="18">
        <v>43653.55515046296</v>
      </c>
      <c r="E1869" s="10" t="s">
        <v>35</v>
      </c>
      <c r="F1869" s="23">
        <v>1.0</v>
      </c>
      <c r="G1869" s="23">
        <v>1009.0</v>
      </c>
      <c r="H1869" s="23">
        <v>93.0</v>
      </c>
      <c r="I1869" s="23">
        <v>382.0</v>
      </c>
      <c r="J1869" s="23">
        <v>39.0</v>
      </c>
      <c r="K1869" s="23">
        <v>716.0</v>
      </c>
      <c r="L1869" s="23">
        <v>25532.0</v>
      </c>
      <c r="M1869" s="23">
        <v>100.0</v>
      </c>
      <c r="N1869" s="23">
        <v>1042.0</v>
      </c>
      <c r="O1869" s="23">
        <v>140.0</v>
      </c>
      <c r="P1869" s="23">
        <v>2.0</v>
      </c>
      <c r="Q1869" s="23">
        <v>1.0</v>
      </c>
      <c r="R1869" s="23">
        <v>11.0</v>
      </c>
      <c r="S1869" s="23">
        <v>25532.0</v>
      </c>
      <c r="T1869" s="23">
        <v>100.0</v>
      </c>
      <c r="U1869" s="23">
        <v>1465.0</v>
      </c>
      <c r="V1869" s="23">
        <v>22.0</v>
      </c>
      <c r="W1869" s="5"/>
      <c r="X1869" s="27">
        <f t="shared" si="3"/>
        <v>1137</v>
      </c>
      <c r="Y1869" s="28">
        <f t="shared" si="4"/>
        <v>8.243206019</v>
      </c>
      <c r="Z1869" s="27" t="str">
        <f t="shared" si="5"/>
        <v/>
      </c>
    </row>
    <row r="1870">
      <c r="A1870" s="23">
        <v>1867.0</v>
      </c>
      <c r="B1870" s="10" t="s">
        <v>2540</v>
      </c>
      <c r="C1870" s="18">
        <v>43528.75236111111</v>
      </c>
      <c r="D1870" s="18">
        <v>43651.0784375</v>
      </c>
      <c r="E1870" s="10" t="s">
        <v>39</v>
      </c>
      <c r="F1870" s="23">
        <v>2.0</v>
      </c>
      <c r="G1870" s="23">
        <v>1006.0</v>
      </c>
      <c r="H1870" s="23">
        <v>72.0</v>
      </c>
      <c r="I1870" s="23">
        <v>64.0</v>
      </c>
      <c r="J1870" s="23">
        <v>2.0</v>
      </c>
      <c r="K1870" s="23">
        <v>80.0</v>
      </c>
      <c r="L1870" s="23">
        <v>36514.0</v>
      </c>
      <c r="M1870" s="23">
        <v>66.67</v>
      </c>
      <c r="N1870" s="10" t="s">
        <v>36</v>
      </c>
      <c r="O1870" s="10" t="s">
        <v>36</v>
      </c>
      <c r="P1870" s="23">
        <v>0.0</v>
      </c>
      <c r="Q1870" s="23">
        <v>0.0</v>
      </c>
      <c r="R1870" s="23">
        <v>0.0</v>
      </c>
      <c r="S1870" s="10" t="s">
        <v>36</v>
      </c>
      <c r="T1870" s="10" t="s">
        <v>36</v>
      </c>
      <c r="U1870" s="23">
        <v>409.0</v>
      </c>
      <c r="V1870" s="23">
        <v>6.0</v>
      </c>
      <c r="W1870" s="5"/>
      <c r="X1870" s="27">
        <f t="shared" si="3"/>
        <v>146</v>
      </c>
      <c r="Y1870" s="28">
        <f t="shared" si="4"/>
        <v>10.71991898</v>
      </c>
      <c r="Z1870" s="27" t="str">
        <f t="shared" si="5"/>
        <v/>
      </c>
    </row>
    <row r="1871">
      <c r="A1871" s="23">
        <v>1868.0</v>
      </c>
      <c r="B1871" s="10" t="s">
        <v>2541</v>
      </c>
      <c r="C1871" s="18">
        <v>41200.18974537037</v>
      </c>
      <c r="D1871" s="18">
        <v>43661.645625</v>
      </c>
      <c r="E1871" s="10" t="s">
        <v>39</v>
      </c>
      <c r="F1871" s="23">
        <v>0.0</v>
      </c>
      <c r="G1871" s="23">
        <v>1004.0</v>
      </c>
      <c r="H1871" s="23">
        <v>228.0</v>
      </c>
      <c r="I1871" s="23">
        <v>4.0</v>
      </c>
      <c r="J1871" s="23">
        <v>3.0</v>
      </c>
      <c r="K1871" s="23">
        <v>12.0</v>
      </c>
      <c r="L1871" s="23">
        <v>11876.0</v>
      </c>
      <c r="M1871" s="23">
        <v>0.0</v>
      </c>
      <c r="N1871" s="10" t="s">
        <v>36</v>
      </c>
      <c r="O1871" s="10" t="s">
        <v>36</v>
      </c>
      <c r="P1871" s="23">
        <v>0.0</v>
      </c>
      <c r="Q1871" s="23">
        <v>0.0</v>
      </c>
      <c r="R1871" s="23">
        <v>0.0</v>
      </c>
      <c r="S1871" s="10" t="s">
        <v>36</v>
      </c>
      <c r="T1871" s="10" t="s">
        <v>36</v>
      </c>
      <c r="U1871" s="23">
        <v>1582.0</v>
      </c>
      <c r="V1871" s="23">
        <v>21.0</v>
      </c>
      <c r="W1871" s="5"/>
      <c r="X1871" s="27">
        <f t="shared" si="3"/>
        <v>19</v>
      </c>
      <c r="Y1871" s="28">
        <f t="shared" si="4"/>
        <v>0.1527314815</v>
      </c>
      <c r="Z1871" s="27" t="str">
        <f t="shared" si="5"/>
        <v/>
      </c>
    </row>
    <row r="1872">
      <c r="A1872" s="23">
        <v>1869.0</v>
      </c>
      <c r="B1872" s="10" t="s">
        <v>2542</v>
      </c>
      <c r="C1872" s="18">
        <v>40591.29295138889</v>
      </c>
      <c r="D1872" s="18">
        <v>43661.61299768519</v>
      </c>
      <c r="E1872" s="10" t="s">
        <v>39</v>
      </c>
      <c r="F1872" s="23">
        <v>5.0</v>
      </c>
      <c r="G1872" s="23">
        <v>1003.0</v>
      </c>
      <c r="H1872" s="23">
        <v>68.0</v>
      </c>
      <c r="I1872" s="23">
        <v>871.0</v>
      </c>
      <c r="J1872" s="23">
        <v>23.0</v>
      </c>
      <c r="K1872" s="23">
        <v>1084.0</v>
      </c>
      <c r="L1872" s="23">
        <v>51948.0</v>
      </c>
      <c r="M1872" s="23">
        <v>13.04</v>
      </c>
      <c r="N1872" s="23">
        <v>985.0</v>
      </c>
      <c r="O1872" s="23">
        <v>165.0</v>
      </c>
      <c r="P1872" s="23">
        <v>45.0</v>
      </c>
      <c r="Q1872" s="23">
        <v>2.0</v>
      </c>
      <c r="R1872" s="23">
        <v>44.0</v>
      </c>
      <c r="S1872" s="23">
        <v>51948.0</v>
      </c>
      <c r="T1872" s="23">
        <v>13.04</v>
      </c>
      <c r="U1872" s="23">
        <v>1316.0</v>
      </c>
      <c r="V1872" s="10" t="s">
        <v>36</v>
      </c>
      <c r="W1872" s="5"/>
      <c r="X1872" s="27">
        <f t="shared" si="3"/>
        <v>1978</v>
      </c>
      <c r="Y1872" s="28">
        <f t="shared" si="4"/>
        <v>0.1853587963</v>
      </c>
      <c r="Z1872" s="27" t="str">
        <f t="shared" si="5"/>
        <v/>
      </c>
    </row>
    <row r="1873">
      <c r="A1873" s="23">
        <v>1870.0</v>
      </c>
      <c r="B1873" s="10" t="s">
        <v>2543</v>
      </c>
      <c r="C1873" s="18">
        <v>42770.14111111111</v>
      </c>
      <c r="D1873" s="18">
        <v>43442.59326388889</v>
      </c>
      <c r="E1873" s="10" t="s">
        <v>39</v>
      </c>
      <c r="F1873" s="23">
        <v>0.0</v>
      </c>
      <c r="G1873" s="23">
        <v>1003.0</v>
      </c>
      <c r="H1873" s="23">
        <v>220.0</v>
      </c>
      <c r="I1873" s="23">
        <v>0.0</v>
      </c>
      <c r="J1873" s="23">
        <v>0.0</v>
      </c>
      <c r="K1873" s="23">
        <v>2.0</v>
      </c>
      <c r="L1873" s="23">
        <v>38040.0</v>
      </c>
      <c r="M1873" s="23">
        <v>0.0</v>
      </c>
      <c r="N1873" s="10" t="s">
        <v>36</v>
      </c>
      <c r="O1873" s="10" t="s">
        <v>36</v>
      </c>
      <c r="P1873" s="23">
        <v>0.0</v>
      </c>
      <c r="Q1873" s="23">
        <v>0.0</v>
      </c>
      <c r="R1873" s="23">
        <v>0.0</v>
      </c>
      <c r="S1873" s="10" t="s">
        <v>36</v>
      </c>
      <c r="T1873" s="10" t="s">
        <v>36</v>
      </c>
      <c r="U1873" s="23">
        <v>1016.0</v>
      </c>
      <c r="V1873" s="10" t="s">
        <v>36</v>
      </c>
      <c r="W1873" s="5"/>
      <c r="X1873" s="27">
        <f t="shared" si="3"/>
        <v>2</v>
      </c>
      <c r="Y1873" s="28">
        <f t="shared" si="4"/>
        <v>219.2050926</v>
      </c>
      <c r="Z1873" s="27" t="str">
        <f t="shared" si="5"/>
        <v/>
      </c>
    </row>
    <row r="1874">
      <c r="A1874" s="23">
        <v>1871.0</v>
      </c>
      <c r="B1874" s="10" t="s">
        <v>2544</v>
      </c>
      <c r="C1874" s="18">
        <v>43249.59443287037</v>
      </c>
      <c r="D1874" s="18">
        <v>43519.28665509259</v>
      </c>
      <c r="E1874" s="10" t="s">
        <v>39</v>
      </c>
      <c r="F1874" s="23">
        <v>0.0</v>
      </c>
      <c r="G1874" s="23">
        <v>999.0</v>
      </c>
      <c r="H1874" s="23">
        <v>200.0</v>
      </c>
      <c r="I1874" s="23">
        <v>2.0</v>
      </c>
      <c r="J1874" s="23">
        <v>0.0</v>
      </c>
      <c r="K1874" s="23">
        <v>2.0</v>
      </c>
      <c r="L1874" s="23">
        <v>8427.0</v>
      </c>
      <c r="M1874" s="23">
        <v>0.0</v>
      </c>
      <c r="N1874" s="10" t="s">
        <v>36</v>
      </c>
      <c r="O1874" s="10" t="s">
        <v>36</v>
      </c>
      <c r="P1874" s="23">
        <v>0.0</v>
      </c>
      <c r="Q1874" s="23">
        <v>0.0</v>
      </c>
      <c r="R1874" s="23">
        <v>0.0</v>
      </c>
      <c r="S1874" s="10" t="s">
        <v>36</v>
      </c>
      <c r="T1874" s="10" t="s">
        <v>36</v>
      </c>
      <c r="U1874" s="23">
        <v>1685.0</v>
      </c>
      <c r="V1874" s="10" t="s">
        <v>36</v>
      </c>
      <c r="W1874" s="5"/>
      <c r="X1874" s="27">
        <f t="shared" si="3"/>
        <v>4</v>
      </c>
      <c r="Y1874" s="28">
        <f t="shared" si="4"/>
        <v>142.5117014</v>
      </c>
      <c r="Z1874" s="27" t="str">
        <f t="shared" si="5"/>
        <v/>
      </c>
    </row>
    <row r="1875">
      <c r="A1875" s="23">
        <v>1872.0</v>
      </c>
      <c r="B1875" s="10" t="s">
        <v>2545</v>
      </c>
      <c r="C1875" s="18">
        <v>43234.330358796295</v>
      </c>
      <c r="D1875" s="18">
        <v>43641.732569444444</v>
      </c>
      <c r="E1875" s="10" t="s">
        <v>39</v>
      </c>
      <c r="F1875" s="23">
        <v>0.0</v>
      </c>
      <c r="G1875" s="23">
        <v>998.0</v>
      </c>
      <c r="H1875" s="23">
        <v>43.0</v>
      </c>
      <c r="I1875" s="23">
        <v>284.0</v>
      </c>
      <c r="J1875" s="23">
        <v>11.0</v>
      </c>
      <c r="K1875" s="23">
        <v>252.0</v>
      </c>
      <c r="L1875" s="23">
        <v>16410.0</v>
      </c>
      <c r="M1875" s="23">
        <v>29.58</v>
      </c>
      <c r="N1875" s="23">
        <v>1127.0</v>
      </c>
      <c r="O1875" s="23">
        <v>128.0</v>
      </c>
      <c r="P1875" s="23">
        <v>8.0</v>
      </c>
      <c r="Q1875" s="23">
        <v>0.0</v>
      </c>
      <c r="R1875" s="23">
        <v>4.0</v>
      </c>
      <c r="S1875" s="23">
        <v>16410.0</v>
      </c>
      <c r="T1875" s="23">
        <v>29.58</v>
      </c>
      <c r="U1875" s="23">
        <v>1347.0</v>
      </c>
      <c r="V1875" s="23">
        <v>14.0</v>
      </c>
      <c r="W1875" s="5"/>
      <c r="X1875" s="27">
        <f t="shared" si="3"/>
        <v>547</v>
      </c>
      <c r="Y1875" s="28">
        <f t="shared" si="4"/>
        <v>20.06578704</v>
      </c>
      <c r="Z1875" s="27" t="str">
        <f t="shared" si="5"/>
        <v/>
      </c>
    </row>
    <row r="1876">
      <c r="A1876" s="23">
        <v>1873.0</v>
      </c>
      <c r="B1876" s="10" t="s">
        <v>2546</v>
      </c>
      <c r="C1876" s="18">
        <v>42795.550775462965</v>
      </c>
      <c r="D1876" s="18">
        <v>43661.40168981482</v>
      </c>
      <c r="E1876" s="10" t="s">
        <v>39</v>
      </c>
      <c r="F1876" s="23">
        <v>67.0</v>
      </c>
      <c r="G1876" s="23">
        <v>998.0</v>
      </c>
      <c r="H1876" s="23">
        <v>51.0</v>
      </c>
      <c r="I1876" s="23">
        <v>485.0</v>
      </c>
      <c r="J1876" s="23">
        <v>40.0</v>
      </c>
      <c r="K1876" s="23">
        <v>1050.0</v>
      </c>
      <c r="L1876" s="23">
        <v>68897.0</v>
      </c>
      <c r="M1876" s="23">
        <v>30.0</v>
      </c>
      <c r="N1876" s="23">
        <v>1103.0</v>
      </c>
      <c r="O1876" s="23">
        <v>114.0</v>
      </c>
      <c r="P1876" s="23">
        <v>9.0</v>
      </c>
      <c r="Q1876" s="23">
        <v>0.0</v>
      </c>
      <c r="R1876" s="23">
        <v>21.0</v>
      </c>
      <c r="S1876" s="23">
        <v>68897.0</v>
      </c>
      <c r="T1876" s="23">
        <v>30.0</v>
      </c>
      <c r="U1876" s="23">
        <v>1115.0</v>
      </c>
      <c r="V1876" s="23">
        <v>9.0</v>
      </c>
      <c r="W1876" s="5"/>
      <c r="X1876" s="27">
        <f t="shared" si="3"/>
        <v>1575</v>
      </c>
      <c r="Y1876" s="28">
        <f t="shared" si="4"/>
        <v>0.3966666667</v>
      </c>
      <c r="Z1876" s="27" t="str">
        <f t="shared" si="5"/>
        <v/>
      </c>
    </row>
    <row r="1877">
      <c r="A1877" s="23">
        <v>1874.0</v>
      </c>
      <c r="B1877" s="10" t="s">
        <v>2547</v>
      </c>
      <c r="C1877" s="18">
        <v>42818.90938657407</v>
      </c>
      <c r="D1877" s="18">
        <v>43650.800358796296</v>
      </c>
      <c r="E1877" s="10" t="s">
        <v>39</v>
      </c>
      <c r="F1877" s="23">
        <v>0.0</v>
      </c>
      <c r="G1877" s="23">
        <v>996.0</v>
      </c>
      <c r="H1877" s="23">
        <v>93.0</v>
      </c>
      <c r="I1877" s="23">
        <v>70.0</v>
      </c>
      <c r="J1877" s="23">
        <v>1.0</v>
      </c>
      <c r="K1877" s="23">
        <v>127.0</v>
      </c>
      <c r="L1877" s="23">
        <v>13381.0</v>
      </c>
      <c r="M1877" s="23">
        <v>0.0</v>
      </c>
      <c r="N1877" s="23">
        <v>967.0</v>
      </c>
      <c r="O1877" s="23">
        <v>98.0</v>
      </c>
      <c r="P1877" s="23">
        <v>15.0</v>
      </c>
      <c r="Q1877" s="23">
        <v>2.0</v>
      </c>
      <c r="R1877" s="23">
        <v>35.0</v>
      </c>
      <c r="S1877" s="23">
        <v>13381.0</v>
      </c>
      <c r="T1877" s="23">
        <v>0.0</v>
      </c>
      <c r="U1877" s="23">
        <v>1156.0</v>
      </c>
      <c r="V1877" s="10" t="s">
        <v>36</v>
      </c>
      <c r="W1877" s="5"/>
      <c r="X1877" s="27">
        <f t="shared" si="3"/>
        <v>198</v>
      </c>
      <c r="Y1877" s="28">
        <f t="shared" si="4"/>
        <v>10.99799769</v>
      </c>
      <c r="Z1877" s="27" t="str">
        <f t="shared" si="5"/>
        <v/>
      </c>
    </row>
    <row r="1878">
      <c r="A1878" s="23">
        <v>1875.0</v>
      </c>
      <c r="B1878" s="10" t="s">
        <v>2548</v>
      </c>
      <c r="C1878" s="18">
        <v>42187.288518518515</v>
      </c>
      <c r="D1878" s="18">
        <v>43650.99778935185</v>
      </c>
      <c r="E1878" s="10" t="s">
        <v>39</v>
      </c>
      <c r="F1878" s="23">
        <v>0.0</v>
      </c>
      <c r="G1878" s="23">
        <v>996.0</v>
      </c>
      <c r="H1878" s="23">
        <v>127.0</v>
      </c>
      <c r="I1878" s="23">
        <v>13.0</v>
      </c>
      <c r="J1878" s="23">
        <v>1.0</v>
      </c>
      <c r="K1878" s="23">
        <v>20.0</v>
      </c>
      <c r="L1878" s="23">
        <v>16476.0</v>
      </c>
      <c r="M1878" s="23">
        <v>0.0</v>
      </c>
      <c r="N1878" s="10" t="s">
        <v>36</v>
      </c>
      <c r="O1878" s="10" t="s">
        <v>36</v>
      </c>
      <c r="P1878" s="23">
        <v>0.0</v>
      </c>
      <c r="Q1878" s="23">
        <v>0.0</v>
      </c>
      <c r="R1878" s="23">
        <v>0.0</v>
      </c>
      <c r="S1878" s="10" t="s">
        <v>36</v>
      </c>
      <c r="T1878" s="10" t="s">
        <v>36</v>
      </c>
      <c r="U1878" s="23">
        <v>1179.0</v>
      </c>
      <c r="V1878" s="10" t="s">
        <v>36</v>
      </c>
      <c r="W1878" s="5"/>
      <c r="X1878" s="27">
        <f t="shared" si="3"/>
        <v>34</v>
      </c>
      <c r="Y1878" s="28">
        <f t="shared" si="4"/>
        <v>10.80056713</v>
      </c>
      <c r="Z1878" s="27" t="str">
        <f t="shared" si="5"/>
        <v/>
      </c>
    </row>
    <row r="1879">
      <c r="A1879" s="23">
        <v>1876.0</v>
      </c>
      <c r="B1879" s="10" t="s">
        <v>2549</v>
      </c>
      <c r="C1879" s="18">
        <v>42870.33665509259</v>
      </c>
      <c r="D1879" s="18">
        <v>43661.519282407404</v>
      </c>
      <c r="E1879" s="10" t="s">
        <v>39</v>
      </c>
      <c r="F1879" s="23">
        <v>0.0</v>
      </c>
      <c r="G1879" s="23">
        <v>996.0</v>
      </c>
      <c r="H1879" s="23">
        <v>99.0</v>
      </c>
      <c r="I1879" s="23">
        <v>8.0</v>
      </c>
      <c r="J1879" s="23">
        <v>0.0</v>
      </c>
      <c r="K1879" s="23">
        <v>9.0</v>
      </c>
      <c r="L1879" s="23">
        <v>16359.0</v>
      </c>
      <c r="M1879" s="23">
        <v>0.0</v>
      </c>
      <c r="N1879" s="23">
        <v>972.0</v>
      </c>
      <c r="O1879" s="23">
        <v>227.0</v>
      </c>
      <c r="P1879" s="23">
        <v>0.0</v>
      </c>
      <c r="Q1879" s="23">
        <v>0.0</v>
      </c>
      <c r="R1879" s="23">
        <v>2.0</v>
      </c>
      <c r="S1879" s="23">
        <v>16359.0</v>
      </c>
      <c r="T1879" s="23">
        <v>0.0</v>
      </c>
      <c r="U1879" s="23">
        <v>735.0</v>
      </c>
      <c r="V1879" s="23">
        <v>19.0</v>
      </c>
      <c r="W1879" s="5"/>
      <c r="X1879" s="27">
        <f t="shared" si="3"/>
        <v>17</v>
      </c>
      <c r="Y1879" s="28">
        <f t="shared" si="4"/>
        <v>0.2790740741</v>
      </c>
      <c r="Z1879" s="27" t="str">
        <f t="shared" si="5"/>
        <v/>
      </c>
    </row>
    <row r="1880">
      <c r="A1880" s="23">
        <v>1877.0</v>
      </c>
      <c r="B1880" s="10" t="s">
        <v>2550</v>
      </c>
      <c r="C1880" s="18">
        <v>43421.98657407407</v>
      </c>
      <c r="D1880" s="18">
        <v>43660.955046296294</v>
      </c>
      <c r="E1880" s="10" t="s">
        <v>39</v>
      </c>
      <c r="F1880" s="23">
        <v>4.0</v>
      </c>
      <c r="G1880" s="23">
        <v>993.0</v>
      </c>
      <c r="H1880" s="23">
        <v>159.0</v>
      </c>
      <c r="I1880" s="23">
        <v>1.0</v>
      </c>
      <c r="J1880" s="23">
        <v>1.0</v>
      </c>
      <c r="K1880" s="23">
        <v>35.0</v>
      </c>
      <c r="L1880" s="23">
        <v>53589.0</v>
      </c>
      <c r="M1880" s="23">
        <v>0.0</v>
      </c>
      <c r="N1880" s="10" t="s">
        <v>36</v>
      </c>
      <c r="O1880" s="10" t="s">
        <v>36</v>
      </c>
      <c r="P1880" s="23">
        <v>0.0</v>
      </c>
      <c r="Q1880" s="23">
        <v>0.0</v>
      </c>
      <c r="R1880" s="23">
        <v>0.0</v>
      </c>
      <c r="S1880" s="10" t="s">
        <v>36</v>
      </c>
      <c r="T1880" s="10" t="s">
        <v>36</v>
      </c>
      <c r="U1880" s="23">
        <v>962.0</v>
      </c>
      <c r="V1880" s="10" t="s">
        <v>36</v>
      </c>
      <c r="W1880" s="5"/>
      <c r="X1880" s="27">
        <f t="shared" si="3"/>
        <v>37</v>
      </c>
      <c r="Y1880" s="28">
        <f t="shared" si="4"/>
        <v>0.8433101852</v>
      </c>
      <c r="Z1880" s="27" t="str">
        <f t="shared" si="5"/>
        <v/>
      </c>
    </row>
    <row r="1881">
      <c r="A1881" s="23">
        <v>1878.0</v>
      </c>
      <c r="B1881" s="10" t="s">
        <v>2551</v>
      </c>
      <c r="C1881" s="18">
        <v>40233.437048611115</v>
      </c>
      <c r="D1881" s="18">
        <v>43661.522511574076</v>
      </c>
      <c r="E1881" s="10" t="s">
        <v>39</v>
      </c>
      <c r="F1881" s="23">
        <v>0.0</v>
      </c>
      <c r="G1881" s="23">
        <v>991.0</v>
      </c>
      <c r="H1881" s="23">
        <v>118.0</v>
      </c>
      <c r="I1881" s="23">
        <v>6.0</v>
      </c>
      <c r="J1881" s="23">
        <v>0.0</v>
      </c>
      <c r="K1881" s="23">
        <v>28.0</v>
      </c>
      <c r="L1881" s="23">
        <v>47336.0</v>
      </c>
      <c r="M1881" s="23">
        <v>50.0</v>
      </c>
      <c r="N1881" s="10" t="s">
        <v>36</v>
      </c>
      <c r="O1881" s="10" t="s">
        <v>36</v>
      </c>
      <c r="P1881" s="23">
        <v>0.0</v>
      </c>
      <c r="Q1881" s="23">
        <v>0.0</v>
      </c>
      <c r="R1881" s="23">
        <v>0.0</v>
      </c>
      <c r="S1881" s="10" t="s">
        <v>36</v>
      </c>
      <c r="T1881" s="10" t="s">
        <v>36</v>
      </c>
      <c r="U1881" s="23">
        <v>1027.0</v>
      </c>
      <c r="V1881" s="23">
        <v>9.0</v>
      </c>
      <c r="W1881" s="5"/>
      <c r="X1881" s="27">
        <f t="shared" si="3"/>
        <v>34</v>
      </c>
      <c r="Y1881" s="28">
        <f t="shared" si="4"/>
        <v>0.2758449074</v>
      </c>
      <c r="Z1881" s="27" t="str">
        <f t="shared" si="5"/>
        <v/>
      </c>
    </row>
    <row r="1882">
      <c r="A1882" s="23">
        <v>1879.0</v>
      </c>
      <c r="B1882" s="10" t="s">
        <v>2552</v>
      </c>
      <c r="C1882" s="18">
        <v>42857.7866087963</v>
      </c>
      <c r="D1882" s="18">
        <v>43658.39840277778</v>
      </c>
      <c r="E1882" s="10" t="s">
        <v>39</v>
      </c>
      <c r="F1882" s="23">
        <v>0.0</v>
      </c>
      <c r="G1882" s="23">
        <v>991.0</v>
      </c>
      <c r="H1882" s="23">
        <v>176.0</v>
      </c>
      <c r="I1882" s="23">
        <v>2.0</v>
      </c>
      <c r="J1882" s="23">
        <v>0.0</v>
      </c>
      <c r="K1882" s="23">
        <v>5.0</v>
      </c>
      <c r="L1882" s="23">
        <v>8930.0</v>
      </c>
      <c r="M1882" s="23">
        <v>0.0</v>
      </c>
      <c r="N1882" s="10" t="s">
        <v>36</v>
      </c>
      <c r="O1882" s="10" t="s">
        <v>36</v>
      </c>
      <c r="P1882" s="23">
        <v>0.0</v>
      </c>
      <c r="Q1882" s="23">
        <v>0.0</v>
      </c>
      <c r="R1882" s="23">
        <v>0.0</v>
      </c>
      <c r="S1882" s="10" t="s">
        <v>36</v>
      </c>
      <c r="T1882" s="10" t="s">
        <v>36</v>
      </c>
      <c r="U1882" s="23">
        <v>1302.0</v>
      </c>
      <c r="V1882" s="10" t="s">
        <v>36</v>
      </c>
      <c r="W1882" s="5"/>
      <c r="X1882" s="27">
        <f t="shared" si="3"/>
        <v>7</v>
      </c>
      <c r="Y1882" s="28">
        <f t="shared" si="4"/>
        <v>3.399953704</v>
      </c>
      <c r="Z1882" s="27" t="str">
        <f t="shared" si="5"/>
        <v/>
      </c>
    </row>
    <row r="1883">
      <c r="A1883" s="23">
        <v>1880.0</v>
      </c>
      <c r="B1883" s="10" t="s">
        <v>2553</v>
      </c>
      <c r="C1883" s="18">
        <v>42160.64582175926</v>
      </c>
      <c r="D1883" s="18">
        <v>43660.77104166667</v>
      </c>
      <c r="E1883" s="10" t="s">
        <v>35</v>
      </c>
      <c r="F1883" s="23">
        <v>63.0</v>
      </c>
      <c r="G1883" s="23">
        <v>990.0</v>
      </c>
      <c r="H1883" s="23">
        <v>40.0</v>
      </c>
      <c r="I1883" s="23">
        <v>4240.0</v>
      </c>
      <c r="J1883" s="23">
        <v>125.0</v>
      </c>
      <c r="K1883" s="23">
        <v>4909.0</v>
      </c>
      <c r="L1883" s="23">
        <v>15002.0</v>
      </c>
      <c r="M1883" s="23">
        <v>0.0</v>
      </c>
      <c r="N1883" s="23">
        <v>906.0</v>
      </c>
      <c r="O1883" s="23">
        <v>109.0</v>
      </c>
      <c r="P1883" s="23">
        <v>182.0</v>
      </c>
      <c r="Q1883" s="23">
        <v>3.0</v>
      </c>
      <c r="R1883" s="23">
        <v>270.0</v>
      </c>
      <c r="S1883" s="23">
        <v>15002.0</v>
      </c>
      <c r="T1883" s="23">
        <v>0.0</v>
      </c>
      <c r="U1883" s="23">
        <v>1488.0</v>
      </c>
      <c r="V1883" s="23">
        <v>15.0</v>
      </c>
      <c r="W1883" s="5"/>
      <c r="X1883" s="27">
        <f t="shared" si="3"/>
        <v>9274</v>
      </c>
      <c r="Y1883" s="28">
        <f t="shared" si="4"/>
        <v>1.027314815</v>
      </c>
      <c r="Z1883" s="27" t="str">
        <f t="shared" si="5"/>
        <v/>
      </c>
    </row>
    <row r="1884">
      <c r="A1884" s="23">
        <v>1881.0</v>
      </c>
      <c r="B1884" s="10" t="s">
        <v>2554</v>
      </c>
      <c r="C1884" s="18">
        <v>42830.14702546296</v>
      </c>
      <c r="D1884" s="18">
        <v>43661.71233796296</v>
      </c>
      <c r="E1884" s="10" t="s">
        <v>39</v>
      </c>
      <c r="F1884" s="23">
        <v>136.0</v>
      </c>
      <c r="G1884" s="23">
        <v>990.0</v>
      </c>
      <c r="H1884" s="23">
        <v>36.0</v>
      </c>
      <c r="I1884" s="23">
        <v>1331.0</v>
      </c>
      <c r="J1884" s="23">
        <v>66.0</v>
      </c>
      <c r="K1884" s="23">
        <v>1325.0</v>
      </c>
      <c r="L1884" s="23">
        <v>52858.0</v>
      </c>
      <c r="M1884" s="23">
        <v>11.38</v>
      </c>
      <c r="N1884" s="23">
        <v>563.0</v>
      </c>
      <c r="O1884" s="23">
        <v>133.0</v>
      </c>
      <c r="P1884" s="23">
        <v>2.0</v>
      </c>
      <c r="Q1884" s="23">
        <v>0.0</v>
      </c>
      <c r="R1884" s="23">
        <v>48.0</v>
      </c>
      <c r="S1884" s="23">
        <v>52858.0</v>
      </c>
      <c r="T1884" s="23">
        <v>11.38</v>
      </c>
      <c r="U1884" s="23">
        <v>1362.0</v>
      </c>
      <c r="V1884" s="23">
        <v>18.0</v>
      </c>
      <c r="W1884" s="5"/>
      <c r="X1884" s="27">
        <f t="shared" si="3"/>
        <v>2722</v>
      </c>
      <c r="Y1884" s="28">
        <f t="shared" si="4"/>
        <v>0.08601851852</v>
      </c>
      <c r="Z1884" s="27" t="str">
        <f t="shared" si="5"/>
        <v/>
      </c>
    </row>
    <row r="1885">
      <c r="A1885" s="23">
        <v>1882.0</v>
      </c>
      <c r="B1885" s="10" t="s">
        <v>2555</v>
      </c>
      <c r="C1885" s="18">
        <v>42828.45680555556</v>
      </c>
      <c r="D1885" s="18">
        <v>43507.63243055555</v>
      </c>
      <c r="E1885" s="10" t="s">
        <v>39</v>
      </c>
      <c r="F1885" s="23">
        <v>0.0</v>
      </c>
      <c r="G1885" s="23">
        <v>988.0</v>
      </c>
      <c r="H1885" s="23">
        <v>135.0</v>
      </c>
      <c r="I1885" s="23">
        <v>12.0</v>
      </c>
      <c r="J1885" s="23">
        <v>1.0</v>
      </c>
      <c r="K1885" s="23">
        <v>14.0</v>
      </c>
      <c r="L1885" s="23">
        <v>16406.0</v>
      </c>
      <c r="M1885" s="23">
        <v>0.0</v>
      </c>
      <c r="N1885" s="10" t="s">
        <v>36</v>
      </c>
      <c r="O1885" s="10" t="s">
        <v>36</v>
      </c>
      <c r="P1885" s="23">
        <v>0.0</v>
      </c>
      <c r="Q1885" s="23">
        <v>0.0</v>
      </c>
      <c r="R1885" s="23">
        <v>0.0</v>
      </c>
      <c r="S1885" s="10" t="s">
        <v>36</v>
      </c>
      <c r="T1885" s="10" t="s">
        <v>36</v>
      </c>
      <c r="U1885" s="23">
        <v>995.0</v>
      </c>
      <c r="V1885" s="10" t="s">
        <v>36</v>
      </c>
      <c r="W1885" s="5"/>
      <c r="X1885" s="27">
        <f t="shared" si="3"/>
        <v>27</v>
      </c>
      <c r="Y1885" s="28">
        <f t="shared" si="4"/>
        <v>154.1659259</v>
      </c>
      <c r="Z1885" s="27" t="str">
        <f t="shared" si="5"/>
        <v/>
      </c>
    </row>
    <row r="1886">
      <c r="A1886" s="23">
        <v>1883.0</v>
      </c>
      <c r="B1886" s="10" t="s">
        <v>2556</v>
      </c>
      <c r="C1886" s="18">
        <v>43324.31596064815</v>
      </c>
      <c r="D1886" s="18">
        <v>43661.62663194445</v>
      </c>
      <c r="E1886" s="10" t="s">
        <v>39</v>
      </c>
      <c r="F1886" s="23">
        <v>0.0</v>
      </c>
      <c r="G1886" s="23">
        <v>986.0</v>
      </c>
      <c r="H1886" s="23">
        <v>184.0</v>
      </c>
      <c r="I1886" s="23">
        <v>1.0</v>
      </c>
      <c r="J1886" s="23">
        <v>0.0</v>
      </c>
      <c r="K1886" s="23">
        <v>6.0</v>
      </c>
      <c r="L1886" s="23">
        <v>31919.0</v>
      </c>
      <c r="M1886" s="23">
        <v>0.0</v>
      </c>
      <c r="N1886" s="10" t="s">
        <v>36</v>
      </c>
      <c r="O1886" s="10" t="s">
        <v>36</v>
      </c>
      <c r="P1886" s="23">
        <v>0.0</v>
      </c>
      <c r="Q1886" s="23">
        <v>0.0</v>
      </c>
      <c r="R1886" s="23">
        <v>0.0</v>
      </c>
      <c r="S1886" s="10" t="s">
        <v>36</v>
      </c>
      <c r="T1886" s="10" t="s">
        <v>36</v>
      </c>
      <c r="U1886" s="23">
        <v>1368.0</v>
      </c>
      <c r="V1886" s="10" t="s">
        <v>36</v>
      </c>
      <c r="W1886" s="5"/>
      <c r="X1886" s="27">
        <f t="shared" si="3"/>
        <v>7</v>
      </c>
      <c r="Y1886" s="28">
        <f t="shared" si="4"/>
        <v>0.171724537</v>
      </c>
      <c r="Z1886" s="27" t="str">
        <f t="shared" si="5"/>
        <v/>
      </c>
    </row>
    <row r="1887">
      <c r="A1887" s="23">
        <v>1884.0</v>
      </c>
      <c r="B1887" s="10" t="s">
        <v>2557</v>
      </c>
      <c r="C1887" s="18">
        <v>43009.276400462964</v>
      </c>
      <c r="D1887" s="18">
        <v>43648.641539351855</v>
      </c>
      <c r="E1887" s="10" t="s">
        <v>39</v>
      </c>
      <c r="F1887" s="23">
        <v>0.0</v>
      </c>
      <c r="G1887" s="23">
        <v>984.0</v>
      </c>
      <c r="H1887" s="23">
        <v>70.0</v>
      </c>
      <c r="I1887" s="23">
        <v>45.0</v>
      </c>
      <c r="J1887" s="23">
        <v>2.0</v>
      </c>
      <c r="K1887" s="23">
        <v>101.0</v>
      </c>
      <c r="L1887" s="23">
        <v>20019.0</v>
      </c>
      <c r="M1887" s="23">
        <v>0.0</v>
      </c>
      <c r="N1887" s="23">
        <v>1195.0</v>
      </c>
      <c r="O1887" s="23">
        <v>298.0</v>
      </c>
      <c r="P1887" s="23">
        <v>1.0</v>
      </c>
      <c r="Q1887" s="23">
        <v>0.0</v>
      </c>
      <c r="R1887" s="23">
        <v>0.0</v>
      </c>
      <c r="S1887" s="23">
        <v>20019.0</v>
      </c>
      <c r="T1887" s="23">
        <v>0.0</v>
      </c>
      <c r="U1887" s="23">
        <v>750.0</v>
      </c>
      <c r="V1887" s="10" t="s">
        <v>36</v>
      </c>
      <c r="W1887" s="5"/>
      <c r="X1887" s="27">
        <f t="shared" si="3"/>
        <v>148</v>
      </c>
      <c r="Y1887" s="28">
        <f t="shared" si="4"/>
        <v>13.15681713</v>
      </c>
      <c r="Z1887" s="27" t="str">
        <f t="shared" si="5"/>
        <v/>
      </c>
    </row>
    <row r="1888">
      <c r="A1888" s="23">
        <v>1885.0</v>
      </c>
      <c r="B1888" s="10" t="s">
        <v>2558</v>
      </c>
      <c r="C1888" s="18">
        <v>43533.30130787037</v>
      </c>
      <c r="D1888" s="18">
        <v>43661.60350694445</v>
      </c>
      <c r="E1888" s="10" t="s">
        <v>39</v>
      </c>
      <c r="F1888" s="23">
        <v>2.0</v>
      </c>
      <c r="G1888" s="23">
        <v>983.0</v>
      </c>
      <c r="H1888" s="23">
        <v>147.0</v>
      </c>
      <c r="I1888" s="23">
        <v>2.0</v>
      </c>
      <c r="J1888" s="23">
        <v>0.0</v>
      </c>
      <c r="K1888" s="23">
        <v>5.0</v>
      </c>
      <c r="L1888" s="23">
        <v>23972.0</v>
      </c>
      <c r="M1888" s="23">
        <v>16.67</v>
      </c>
      <c r="N1888" s="10" t="s">
        <v>36</v>
      </c>
      <c r="O1888" s="10" t="s">
        <v>36</v>
      </c>
      <c r="P1888" s="23">
        <v>0.0</v>
      </c>
      <c r="Q1888" s="23">
        <v>0.0</v>
      </c>
      <c r="R1888" s="23">
        <v>0.0</v>
      </c>
      <c r="S1888" s="10" t="s">
        <v>36</v>
      </c>
      <c r="T1888" s="10" t="s">
        <v>36</v>
      </c>
      <c r="U1888" s="23">
        <v>1128.0</v>
      </c>
      <c r="V1888" s="23">
        <v>16.0</v>
      </c>
      <c r="W1888" s="5"/>
      <c r="X1888" s="27">
        <f t="shared" si="3"/>
        <v>7</v>
      </c>
      <c r="Y1888" s="28">
        <f t="shared" si="4"/>
        <v>0.194849537</v>
      </c>
      <c r="Z1888" s="27" t="str">
        <f t="shared" si="5"/>
        <v/>
      </c>
    </row>
    <row r="1889">
      <c r="A1889" s="23">
        <v>1886.0</v>
      </c>
      <c r="B1889" s="10" t="s">
        <v>2559</v>
      </c>
      <c r="C1889" s="18">
        <v>39900.74730324074</v>
      </c>
      <c r="D1889" s="18">
        <v>43646.68880787037</v>
      </c>
      <c r="E1889" s="10" t="s">
        <v>39</v>
      </c>
      <c r="F1889" s="23">
        <v>0.0</v>
      </c>
      <c r="G1889" s="23">
        <v>983.0</v>
      </c>
      <c r="H1889" s="23">
        <v>170.0</v>
      </c>
      <c r="I1889" s="23">
        <v>3.0</v>
      </c>
      <c r="J1889" s="23">
        <v>0.0</v>
      </c>
      <c r="K1889" s="23">
        <v>13.0</v>
      </c>
      <c r="L1889" s="23">
        <v>41040.0</v>
      </c>
      <c r="M1889" s="23">
        <v>0.0</v>
      </c>
      <c r="N1889" s="10" t="s">
        <v>36</v>
      </c>
      <c r="O1889" s="10" t="s">
        <v>36</v>
      </c>
      <c r="P1889" s="23">
        <v>0.0</v>
      </c>
      <c r="Q1889" s="23">
        <v>0.0</v>
      </c>
      <c r="R1889" s="23">
        <v>0.0</v>
      </c>
      <c r="S1889" s="10" t="s">
        <v>36</v>
      </c>
      <c r="T1889" s="10" t="s">
        <v>36</v>
      </c>
      <c r="U1889" s="23">
        <v>1237.0</v>
      </c>
      <c r="V1889" s="10" t="s">
        <v>36</v>
      </c>
      <c r="W1889" s="5"/>
      <c r="X1889" s="27">
        <f t="shared" si="3"/>
        <v>16</v>
      </c>
      <c r="Y1889" s="28">
        <f t="shared" si="4"/>
        <v>15.10954861</v>
      </c>
      <c r="Z1889" s="27" t="str">
        <f t="shared" si="5"/>
        <v/>
      </c>
    </row>
    <row r="1890">
      <c r="A1890" s="23">
        <v>1887.0</v>
      </c>
      <c r="B1890" s="10" t="s">
        <v>2560</v>
      </c>
      <c r="C1890" s="18">
        <v>42712.23196759259</v>
      </c>
      <c r="D1890" s="18">
        <v>43643.423310185186</v>
      </c>
      <c r="E1890" s="10" t="s">
        <v>35</v>
      </c>
      <c r="F1890" s="23">
        <v>0.0</v>
      </c>
      <c r="G1890" s="23">
        <v>979.0</v>
      </c>
      <c r="H1890" s="23">
        <v>88.0</v>
      </c>
      <c r="I1890" s="23">
        <v>51.0</v>
      </c>
      <c r="J1890" s="23">
        <v>2.0</v>
      </c>
      <c r="K1890" s="23">
        <v>75.0</v>
      </c>
      <c r="L1890" s="23">
        <v>64653.0</v>
      </c>
      <c r="M1890" s="23">
        <v>30.0</v>
      </c>
      <c r="N1890" s="23">
        <v>865.0</v>
      </c>
      <c r="O1890" s="23">
        <v>181.0</v>
      </c>
      <c r="P1890" s="23">
        <v>1.0</v>
      </c>
      <c r="Q1890" s="23">
        <v>0.0</v>
      </c>
      <c r="R1890" s="23">
        <v>9.0</v>
      </c>
      <c r="S1890" s="23">
        <v>64653.0</v>
      </c>
      <c r="T1890" s="23">
        <v>30.0</v>
      </c>
      <c r="U1890" s="23">
        <v>1020.0</v>
      </c>
      <c r="V1890" s="23">
        <v>10.0</v>
      </c>
      <c r="W1890" s="5"/>
      <c r="X1890" s="27">
        <f t="shared" si="3"/>
        <v>128</v>
      </c>
      <c r="Y1890" s="28">
        <f t="shared" si="4"/>
        <v>18.3750463</v>
      </c>
      <c r="Z1890" s="27" t="str">
        <f t="shared" si="5"/>
        <v/>
      </c>
    </row>
    <row r="1891">
      <c r="A1891" s="23">
        <v>1888.0</v>
      </c>
      <c r="B1891" s="10" t="s">
        <v>2561</v>
      </c>
      <c r="C1891" s="18">
        <v>43104.288356481484</v>
      </c>
      <c r="D1891" s="18">
        <v>43661.40069444444</v>
      </c>
      <c r="E1891" s="10" t="s">
        <v>39</v>
      </c>
      <c r="F1891" s="23">
        <v>4.0</v>
      </c>
      <c r="G1891" s="23">
        <v>972.0</v>
      </c>
      <c r="H1891" s="23">
        <v>66.0</v>
      </c>
      <c r="I1891" s="23">
        <v>103.0</v>
      </c>
      <c r="J1891" s="23">
        <v>7.0</v>
      </c>
      <c r="K1891" s="23">
        <v>126.0</v>
      </c>
      <c r="L1891" s="23">
        <v>27935.0</v>
      </c>
      <c r="M1891" s="23">
        <v>92.31</v>
      </c>
      <c r="N1891" s="23">
        <v>1298.0</v>
      </c>
      <c r="O1891" s="23">
        <v>251.0</v>
      </c>
      <c r="P1891" s="23">
        <v>2.0</v>
      </c>
      <c r="Q1891" s="23">
        <v>0.0</v>
      </c>
      <c r="R1891" s="23">
        <v>1.0</v>
      </c>
      <c r="S1891" s="23">
        <v>27935.0</v>
      </c>
      <c r="T1891" s="23">
        <v>92.31</v>
      </c>
      <c r="U1891" s="23">
        <v>1201.0</v>
      </c>
      <c r="V1891" s="23">
        <v>25.0</v>
      </c>
      <c r="W1891" s="5"/>
      <c r="X1891" s="27">
        <f t="shared" si="3"/>
        <v>236</v>
      </c>
      <c r="Y1891" s="28">
        <f t="shared" si="4"/>
        <v>0.397662037</v>
      </c>
      <c r="Z1891" s="27" t="str">
        <f t="shared" si="5"/>
        <v/>
      </c>
    </row>
    <row r="1892">
      <c r="A1892" s="23">
        <v>1889.0</v>
      </c>
      <c r="B1892" s="10" t="s">
        <v>2562</v>
      </c>
      <c r="C1892" s="18">
        <v>43661.55554398148</v>
      </c>
      <c r="D1892" s="18">
        <v>43661.54665509259</v>
      </c>
      <c r="E1892" s="10" t="s">
        <v>39</v>
      </c>
      <c r="F1892" s="23">
        <v>0.0</v>
      </c>
      <c r="G1892" s="23">
        <v>970.0</v>
      </c>
      <c r="H1892" s="23">
        <v>176.0</v>
      </c>
      <c r="I1892" s="23">
        <v>2.0</v>
      </c>
      <c r="J1892" s="23">
        <v>0.0</v>
      </c>
      <c r="K1892" s="23">
        <v>3.0</v>
      </c>
      <c r="L1892" s="23">
        <v>17040.0</v>
      </c>
      <c r="M1892" s="23">
        <v>0.0</v>
      </c>
      <c r="N1892" s="10" t="s">
        <v>36</v>
      </c>
      <c r="O1892" s="10" t="s">
        <v>36</v>
      </c>
      <c r="P1892" s="23">
        <v>0.0</v>
      </c>
      <c r="Q1892" s="23">
        <v>0.0</v>
      </c>
      <c r="R1892" s="23">
        <v>0.0</v>
      </c>
      <c r="S1892" s="10" t="s">
        <v>36</v>
      </c>
      <c r="T1892" s="10" t="s">
        <v>36</v>
      </c>
      <c r="U1892" s="23">
        <v>1283.0</v>
      </c>
      <c r="V1892" s="23">
        <v>14.0</v>
      </c>
      <c r="W1892" s="5"/>
      <c r="X1892" s="27">
        <f t="shared" si="3"/>
        <v>5</v>
      </c>
      <c r="Y1892" s="28">
        <f t="shared" si="4"/>
        <v>0.2517013889</v>
      </c>
      <c r="Z1892" s="27" t="str">
        <f t="shared" si="5"/>
        <v/>
      </c>
    </row>
    <row r="1893">
      <c r="A1893" s="23">
        <v>1890.0</v>
      </c>
      <c r="B1893" s="10" t="s">
        <v>2563</v>
      </c>
      <c r="C1893" s="18">
        <v>43035.88178240741</v>
      </c>
      <c r="D1893" s="18">
        <v>43659.83645833333</v>
      </c>
      <c r="E1893" s="10" t="s">
        <v>39</v>
      </c>
      <c r="F1893" s="23">
        <v>0.0</v>
      </c>
      <c r="G1893" s="23">
        <v>970.0</v>
      </c>
      <c r="H1893" s="23">
        <v>213.0</v>
      </c>
      <c r="I1893" s="23">
        <v>1.0</v>
      </c>
      <c r="J1893" s="23">
        <v>0.0</v>
      </c>
      <c r="K1893" s="23">
        <v>2.0</v>
      </c>
      <c r="L1893" s="23">
        <v>29958.0</v>
      </c>
      <c r="M1893" s="23">
        <v>0.0</v>
      </c>
      <c r="N1893" s="10" t="s">
        <v>36</v>
      </c>
      <c r="O1893" s="10" t="s">
        <v>36</v>
      </c>
      <c r="P1893" s="23">
        <v>0.0</v>
      </c>
      <c r="Q1893" s="23">
        <v>0.0</v>
      </c>
      <c r="R1893" s="23">
        <v>0.0</v>
      </c>
      <c r="S1893" s="10" t="s">
        <v>36</v>
      </c>
      <c r="T1893" s="10" t="s">
        <v>36</v>
      </c>
      <c r="U1893" s="23">
        <v>1676.0</v>
      </c>
      <c r="V1893" s="10" t="s">
        <v>36</v>
      </c>
      <c r="W1893" s="5"/>
      <c r="X1893" s="27">
        <f t="shared" si="3"/>
        <v>3</v>
      </c>
      <c r="Y1893" s="28">
        <f t="shared" si="4"/>
        <v>1.961898148</v>
      </c>
      <c r="Z1893" s="27" t="str">
        <f t="shared" si="5"/>
        <v/>
      </c>
    </row>
    <row r="1894">
      <c r="A1894" s="23">
        <v>1891.0</v>
      </c>
      <c r="B1894" s="10" t="s">
        <v>2564</v>
      </c>
      <c r="C1894" s="18">
        <v>43240.20028935185</v>
      </c>
      <c r="D1894" s="18">
        <v>43625.577569444446</v>
      </c>
      <c r="E1894" s="10" t="s">
        <v>39</v>
      </c>
      <c r="F1894" s="23">
        <v>0.0</v>
      </c>
      <c r="G1894" s="23">
        <v>969.0</v>
      </c>
      <c r="H1894" s="23">
        <v>120.0</v>
      </c>
      <c r="I1894" s="23">
        <v>6.0</v>
      </c>
      <c r="J1894" s="23">
        <v>1.0</v>
      </c>
      <c r="K1894" s="23">
        <v>23.0</v>
      </c>
      <c r="L1894" s="23">
        <v>33841.0</v>
      </c>
      <c r="M1894" s="23">
        <v>0.0</v>
      </c>
      <c r="N1894" s="23">
        <v>953.0</v>
      </c>
      <c r="O1894" s="23">
        <v>238.0</v>
      </c>
      <c r="P1894" s="23">
        <v>3.0</v>
      </c>
      <c r="Q1894" s="23">
        <v>0.0</v>
      </c>
      <c r="R1894" s="23">
        <v>0.0</v>
      </c>
      <c r="S1894" s="23">
        <v>33841.0</v>
      </c>
      <c r="T1894" s="23">
        <v>0.0</v>
      </c>
      <c r="U1894" s="23">
        <v>594.0</v>
      </c>
      <c r="V1894" s="23">
        <v>8.0</v>
      </c>
      <c r="W1894" s="5"/>
      <c r="X1894" s="27">
        <f t="shared" si="3"/>
        <v>30</v>
      </c>
      <c r="Y1894" s="28">
        <f t="shared" si="4"/>
        <v>36.22078704</v>
      </c>
      <c r="Z1894" s="27" t="str">
        <f t="shared" si="5"/>
        <v/>
      </c>
    </row>
    <row r="1895">
      <c r="A1895" s="23">
        <v>1892.0</v>
      </c>
      <c r="B1895" s="10" t="s">
        <v>2565</v>
      </c>
      <c r="C1895" s="18">
        <v>42780.581296296295</v>
      </c>
      <c r="D1895" s="18">
        <v>43477.2012962963</v>
      </c>
      <c r="E1895" s="10" t="s">
        <v>39</v>
      </c>
      <c r="F1895" s="23">
        <v>0.0</v>
      </c>
      <c r="G1895" s="23">
        <v>969.0</v>
      </c>
      <c r="H1895" s="23">
        <v>85.0</v>
      </c>
      <c r="I1895" s="23">
        <v>27.0</v>
      </c>
      <c r="J1895" s="23">
        <v>0.0</v>
      </c>
      <c r="K1895" s="23">
        <v>52.0</v>
      </c>
      <c r="L1895" s="23">
        <v>37729.0</v>
      </c>
      <c r="M1895" s="23">
        <v>0.0</v>
      </c>
      <c r="N1895" s="23">
        <v>919.0</v>
      </c>
      <c r="O1895" s="23">
        <v>211.0</v>
      </c>
      <c r="P1895" s="23">
        <v>0.0</v>
      </c>
      <c r="Q1895" s="23">
        <v>0.0</v>
      </c>
      <c r="R1895" s="23">
        <v>5.0</v>
      </c>
      <c r="S1895" s="23">
        <v>37729.0</v>
      </c>
      <c r="T1895" s="23">
        <v>0.0</v>
      </c>
      <c r="U1895" s="23">
        <v>1287.0</v>
      </c>
      <c r="V1895" s="23">
        <v>6.0</v>
      </c>
      <c r="W1895" s="5"/>
      <c r="X1895" s="27">
        <f t="shared" si="3"/>
        <v>79</v>
      </c>
      <c r="Y1895" s="28">
        <f t="shared" si="4"/>
        <v>184.5970602</v>
      </c>
      <c r="Z1895" s="27" t="str">
        <f t="shared" si="5"/>
        <v/>
      </c>
    </row>
    <row r="1896">
      <c r="A1896" s="23">
        <v>1893.0</v>
      </c>
      <c r="B1896" s="10" t="s">
        <v>2566</v>
      </c>
      <c r="C1896" s="18">
        <v>43337.57854166667</v>
      </c>
      <c r="D1896" s="18">
        <v>43661.472233796296</v>
      </c>
      <c r="E1896" s="10" t="s">
        <v>39</v>
      </c>
      <c r="F1896" s="23">
        <v>1.0</v>
      </c>
      <c r="G1896" s="23">
        <v>969.0</v>
      </c>
      <c r="H1896" s="23">
        <v>60.0</v>
      </c>
      <c r="I1896" s="23">
        <v>117.0</v>
      </c>
      <c r="J1896" s="23">
        <v>11.0</v>
      </c>
      <c r="K1896" s="23">
        <v>126.0</v>
      </c>
      <c r="L1896" s="23">
        <v>13629.0</v>
      </c>
      <c r="M1896" s="23">
        <v>3.13</v>
      </c>
      <c r="N1896" s="10" t="s">
        <v>36</v>
      </c>
      <c r="O1896" s="10" t="s">
        <v>36</v>
      </c>
      <c r="P1896" s="23">
        <v>0.0</v>
      </c>
      <c r="Q1896" s="23">
        <v>0.0</v>
      </c>
      <c r="R1896" s="23">
        <v>0.0</v>
      </c>
      <c r="S1896" s="10" t="s">
        <v>36</v>
      </c>
      <c r="T1896" s="10" t="s">
        <v>36</v>
      </c>
      <c r="U1896" s="10" t="s">
        <v>36</v>
      </c>
      <c r="V1896" s="10" t="s">
        <v>36</v>
      </c>
      <c r="W1896" s="5"/>
      <c r="X1896" s="27">
        <f t="shared" si="3"/>
        <v>254</v>
      </c>
      <c r="Y1896" s="28">
        <f t="shared" si="4"/>
        <v>0.3261226852</v>
      </c>
      <c r="Z1896" s="27" t="str">
        <f t="shared" si="5"/>
        <v/>
      </c>
    </row>
    <row r="1897">
      <c r="A1897" s="23">
        <v>1894.0</v>
      </c>
      <c r="B1897" s="10" t="s">
        <v>2567</v>
      </c>
      <c r="C1897" s="18">
        <v>42866.6099537037</v>
      </c>
      <c r="D1897" s="18">
        <v>43611.260567129626</v>
      </c>
      <c r="E1897" s="10" t="s">
        <v>39</v>
      </c>
      <c r="F1897" s="23">
        <v>0.0</v>
      </c>
      <c r="G1897" s="23">
        <v>968.0</v>
      </c>
      <c r="H1897" s="23">
        <v>119.0</v>
      </c>
      <c r="I1897" s="23">
        <v>28.0</v>
      </c>
      <c r="J1897" s="23">
        <v>0.0</v>
      </c>
      <c r="K1897" s="23">
        <v>36.0</v>
      </c>
      <c r="L1897" s="23">
        <v>1556.0</v>
      </c>
      <c r="M1897" s="23">
        <v>0.0</v>
      </c>
      <c r="N1897" s="10" t="s">
        <v>36</v>
      </c>
      <c r="O1897" s="10" t="s">
        <v>36</v>
      </c>
      <c r="P1897" s="23">
        <v>0.0</v>
      </c>
      <c r="Q1897" s="23">
        <v>0.0</v>
      </c>
      <c r="R1897" s="23">
        <v>0.0</v>
      </c>
      <c r="S1897" s="10" t="s">
        <v>36</v>
      </c>
      <c r="T1897" s="10" t="s">
        <v>36</v>
      </c>
      <c r="U1897" s="23">
        <v>1172.0</v>
      </c>
      <c r="V1897" s="10" t="s">
        <v>36</v>
      </c>
      <c r="W1897" s="5"/>
      <c r="X1897" s="27">
        <f t="shared" si="3"/>
        <v>64</v>
      </c>
      <c r="Y1897" s="28">
        <f t="shared" si="4"/>
        <v>50.53778935</v>
      </c>
      <c r="Z1897" s="27" t="str">
        <f t="shared" si="5"/>
        <v/>
      </c>
    </row>
    <row r="1898">
      <c r="A1898" s="23">
        <v>1895.0</v>
      </c>
      <c r="B1898" s="10" t="s">
        <v>2568</v>
      </c>
      <c r="C1898" s="18">
        <v>43156.348275462966</v>
      </c>
      <c r="D1898" s="18">
        <v>43645.35445601852</v>
      </c>
      <c r="E1898" s="10" t="s">
        <v>39</v>
      </c>
      <c r="F1898" s="23">
        <v>0.0</v>
      </c>
      <c r="G1898" s="23">
        <v>966.0</v>
      </c>
      <c r="H1898" s="23">
        <v>161.0</v>
      </c>
      <c r="I1898" s="23">
        <v>6.0</v>
      </c>
      <c r="J1898" s="23">
        <v>1.0</v>
      </c>
      <c r="K1898" s="23">
        <v>4.0</v>
      </c>
      <c r="L1898" s="23">
        <v>20409.0</v>
      </c>
      <c r="M1898" s="23">
        <v>0.0</v>
      </c>
      <c r="N1898" s="10" t="s">
        <v>36</v>
      </c>
      <c r="O1898" s="10" t="s">
        <v>36</v>
      </c>
      <c r="P1898" s="23">
        <v>0.0</v>
      </c>
      <c r="Q1898" s="23">
        <v>0.0</v>
      </c>
      <c r="R1898" s="23">
        <v>0.0</v>
      </c>
      <c r="S1898" s="10" t="s">
        <v>36</v>
      </c>
      <c r="T1898" s="10" t="s">
        <v>36</v>
      </c>
      <c r="U1898" s="23">
        <v>856.0</v>
      </c>
      <c r="V1898" s="23">
        <v>12.0</v>
      </c>
      <c r="W1898" s="5"/>
      <c r="X1898" s="27">
        <f t="shared" si="3"/>
        <v>11</v>
      </c>
      <c r="Y1898" s="28">
        <f t="shared" si="4"/>
        <v>16.44390046</v>
      </c>
      <c r="Z1898" s="27" t="str">
        <f t="shared" si="5"/>
        <v/>
      </c>
    </row>
    <row r="1899">
      <c r="A1899" s="23">
        <v>1896.0</v>
      </c>
      <c r="B1899" s="10" t="s">
        <v>2569</v>
      </c>
      <c r="C1899" s="18">
        <v>43325.5880787037</v>
      </c>
      <c r="D1899" s="18">
        <v>43343.17780092593</v>
      </c>
      <c r="E1899" s="10" t="s">
        <v>39</v>
      </c>
      <c r="F1899" s="23">
        <v>0.0</v>
      </c>
      <c r="G1899" s="23">
        <v>964.0</v>
      </c>
      <c r="H1899" s="23">
        <v>118.0</v>
      </c>
      <c r="I1899" s="23">
        <v>69.0</v>
      </c>
      <c r="J1899" s="23">
        <v>1.0</v>
      </c>
      <c r="K1899" s="23">
        <v>88.0</v>
      </c>
      <c r="L1899" s="23">
        <v>15690.0</v>
      </c>
      <c r="M1899" s="23">
        <v>0.0</v>
      </c>
      <c r="N1899" s="23">
        <v>800.0</v>
      </c>
      <c r="O1899" s="23">
        <v>350.0</v>
      </c>
      <c r="P1899" s="23">
        <v>0.0</v>
      </c>
      <c r="Q1899" s="23">
        <v>0.0</v>
      </c>
      <c r="R1899" s="23">
        <v>2.0</v>
      </c>
      <c r="S1899" s="23">
        <v>15690.0</v>
      </c>
      <c r="T1899" s="23">
        <v>0.0</v>
      </c>
      <c r="U1899" s="23">
        <v>1200.0</v>
      </c>
      <c r="V1899" s="10" t="s">
        <v>36</v>
      </c>
      <c r="W1899" s="5"/>
      <c r="X1899" s="27">
        <f t="shared" si="3"/>
        <v>158</v>
      </c>
      <c r="Y1899" s="28">
        <f t="shared" si="4"/>
        <v>318.6205556</v>
      </c>
      <c r="Z1899" s="27" t="str">
        <f t="shared" si="5"/>
        <v/>
      </c>
    </row>
    <row r="1900">
      <c r="A1900" s="23">
        <v>1897.0</v>
      </c>
      <c r="B1900" s="10" t="s">
        <v>2570</v>
      </c>
      <c r="C1900" s="18">
        <v>43344.55295138889</v>
      </c>
      <c r="D1900" s="18">
        <v>43417.366585648146</v>
      </c>
      <c r="E1900" s="10" t="s">
        <v>39</v>
      </c>
      <c r="F1900" s="23">
        <v>0.0</v>
      </c>
      <c r="G1900" s="23">
        <v>964.0</v>
      </c>
      <c r="H1900" s="23">
        <v>62.0</v>
      </c>
      <c r="I1900" s="23">
        <v>36.0</v>
      </c>
      <c r="J1900" s="23">
        <v>0.0</v>
      </c>
      <c r="K1900" s="23">
        <v>39.0</v>
      </c>
      <c r="L1900" s="23">
        <v>53289.0</v>
      </c>
      <c r="M1900" s="23">
        <v>0.0</v>
      </c>
      <c r="N1900" s="10" t="s">
        <v>36</v>
      </c>
      <c r="O1900" s="10" t="s">
        <v>36</v>
      </c>
      <c r="P1900" s="23">
        <v>0.0</v>
      </c>
      <c r="Q1900" s="23">
        <v>0.0</v>
      </c>
      <c r="R1900" s="23">
        <v>0.0</v>
      </c>
      <c r="S1900" s="10" t="s">
        <v>36</v>
      </c>
      <c r="T1900" s="10" t="s">
        <v>36</v>
      </c>
      <c r="U1900" s="23">
        <v>982.0</v>
      </c>
      <c r="V1900" s="10" t="s">
        <v>36</v>
      </c>
      <c r="W1900" s="5"/>
      <c r="X1900" s="27">
        <f t="shared" si="3"/>
        <v>75</v>
      </c>
      <c r="Y1900" s="28">
        <f t="shared" si="4"/>
        <v>244.4317708</v>
      </c>
      <c r="Z1900" s="27" t="str">
        <f t="shared" si="5"/>
        <v/>
      </c>
    </row>
    <row r="1901">
      <c r="A1901" s="23">
        <v>1898.0</v>
      </c>
      <c r="B1901" s="10" t="s">
        <v>2571</v>
      </c>
      <c r="C1901" s="18">
        <v>42231.613958333335</v>
      </c>
      <c r="D1901" s="18">
        <v>43639.43388888889</v>
      </c>
      <c r="E1901" s="10" t="s">
        <v>39</v>
      </c>
      <c r="F1901" s="23">
        <v>0.0</v>
      </c>
      <c r="G1901" s="23">
        <v>957.0</v>
      </c>
      <c r="H1901" s="23">
        <v>237.0</v>
      </c>
      <c r="I1901" s="23">
        <v>3.0</v>
      </c>
      <c r="J1901" s="23">
        <v>1.0</v>
      </c>
      <c r="K1901" s="23">
        <v>0.0</v>
      </c>
      <c r="L1901" s="23">
        <v>3716.0</v>
      </c>
      <c r="M1901" s="23">
        <v>0.0</v>
      </c>
      <c r="N1901" s="10" t="s">
        <v>36</v>
      </c>
      <c r="O1901" s="10" t="s">
        <v>36</v>
      </c>
      <c r="P1901" s="23">
        <v>0.0</v>
      </c>
      <c r="Q1901" s="23">
        <v>0.0</v>
      </c>
      <c r="R1901" s="23">
        <v>0.0</v>
      </c>
      <c r="S1901" s="10" t="s">
        <v>36</v>
      </c>
      <c r="T1901" s="10" t="s">
        <v>36</v>
      </c>
      <c r="U1901" s="23">
        <v>1322.0</v>
      </c>
      <c r="V1901" s="10" t="s">
        <v>36</v>
      </c>
      <c r="W1901" s="5"/>
      <c r="X1901" s="27">
        <f t="shared" si="3"/>
        <v>4</v>
      </c>
      <c r="Y1901" s="28">
        <f t="shared" si="4"/>
        <v>22.36446759</v>
      </c>
      <c r="Z1901" s="27" t="str">
        <f t="shared" si="5"/>
        <v/>
      </c>
    </row>
    <row r="1902">
      <c r="A1902" s="23">
        <v>1899.0</v>
      </c>
      <c r="B1902" s="10" t="s">
        <v>2572</v>
      </c>
      <c r="C1902" s="18">
        <v>41338.39021990741</v>
      </c>
      <c r="D1902" s="18">
        <v>43660.14016203704</v>
      </c>
      <c r="E1902" s="10" t="s">
        <v>39</v>
      </c>
      <c r="F1902" s="23">
        <v>2.0</v>
      </c>
      <c r="G1902" s="23">
        <v>954.0</v>
      </c>
      <c r="H1902" s="23">
        <v>104.0</v>
      </c>
      <c r="I1902" s="23">
        <v>360.0</v>
      </c>
      <c r="J1902" s="23">
        <v>17.0</v>
      </c>
      <c r="K1902" s="23">
        <v>469.0</v>
      </c>
      <c r="L1902" s="23">
        <v>35446.0</v>
      </c>
      <c r="M1902" s="23">
        <v>60.0</v>
      </c>
      <c r="N1902" s="10" t="s">
        <v>36</v>
      </c>
      <c r="O1902" s="10" t="s">
        <v>36</v>
      </c>
      <c r="P1902" s="23">
        <v>0.0</v>
      </c>
      <c r="Q1902" s="23">
        <v>0.0</v>
      </c>
      <c r="R1902" s="23">
        <v>0.0</v>
      </c>
      <c r="S1902" s="10" t="s">
        <v>36</v>
      </c>
      <c r="T1902" s="10" t="s">
        <v>36</v>
      </c>
      <c r="U1902" s="23">
        <v>1108.0</v>
      </c>
      <c r="V1902" s="10" t="s">
        <v>36</v>
      </c>
      <c r="W1902" s="5"/>
      <c r="X1902" s="27">
        <f t="shared" si="3"/>
        <v>846</v>
      </c>
      <c r="Y1902" s="28">
        <f t="shared" si="4"/>
        <v>1.658194444</v>
      </c>
      <c r="Z1902" s="27" t="str">
        <f t="shared" si="5"/>
        <v/>
      </c>
    </row>
    <row r="1903">
      <c r="A1903" s="23">
        <v>1900.0</v>
      </c>
      <c r="B1903" s="10" t="s">
        <v>2573</v>
      </c>
      <c r="C1903" s="18">
        <v>41421.18824074074</v>
      </c>
      <c r="D1903" s="18">
        <v>43331.597291666665</v>
      </c>
      <c r="E1903" s="10" t="s">
        <v>39</v>
      </c>
      <c r="F1903" s="23">
        <v>0.0</v>
      </c>
      <c r="G1903" s="23">
        <v>948.0</v>
      </c>
      <c r="H1903" s="23">
        <v>97.0</v>
      </c>
      <c r="I1903" s="23">
        <v>124.0</v>
      </c>
      <c r="J1903" s="23">
        <v>3.0</v>
      </c>
      <c r="K1903" s="23">
        <v>322.0</v>
      </c>
      <c r="L1903" s="23">
        <v>63379.0</v>
      </c>
      <c r="M1903" s="23">
        <v>0.0</v>
      </c>
      <c r="N1903" s="23">
        <v>1081.0</v>
      </c>
      <c r="O1903" s="23">
        <v>139.0</v>
      </c>
      <c r="P1903" s="23">
        <v>63.0</v>
      </c>
      <c r="Q1903" s="23">
        <v>0.0</v>
      </c>
      <c r="R1903" s="23">
        <v>15.0</v>
      </c>
      <c r="S1903" s="23">
        <v>63379.0</v>
      </c>
      <c r="T1903" s="23">
        <v>0.0</v>
      </c>
      <c r="U1903" s="23">
        <v>1428.0</v>
      </c>
      <c r="V1903" s="10" t="s">
        <v>36</v>
      </c>
      <c r="W1903" s="5"/>
      <c r="X1903" s="27">
        <f t="shared" si="3"/>
        <v>449</v>
      </c>
      <c r="Y1903" s="28">
        <f t="shared" si="4"/>
        <v>330.2010648</v>
      </c>
      <c r="Z1903" s="27" t="str">
        <f t="shared" si="5"/>
        <v/>
      </c>
    </row>
    <row r="1904">
      <c r="A1904" s="23">
        <v>1901.0</v>
      </c>
      <c r="B1904" s="10" t="s">
        <v>2574</v>
      </c>
      <c r="C1904" s="18">
        <v>41515.83699074074</v>
      </c>
      <c r="D1904" s="18">
        <v>43510.125555555554</v>
      </c>
      <c r="E1904" s="10" t="s">
        <v>39</v>
      </c>
      <c r="F1904" s="23">
        <v>0.0</v>
      </c>
      <c r="G1904" s="23">
        <v>948.0</v>
      </c>
      <c r="H1904" s="23">
        <v>122.0</v>
      </c>
      <c r="I1904" s="23">
        <v>50.0</v>
      </c>
      <c r="J1904" s="23">
        <v>2.0</v>
      </c>
      <c r="K1904" s="23">
        <v>43.0</v>
      </c>
      <c r="L1904" s="23">
        <v>9391.0</v>
      </c>
      <c r="M1904" s="23">
        <v>0.0</v>
      </c>
      <c r="N1904" s="23">
        <v>1207.0</v>
      </c>
      <c r="O1904" s="23">
        <v>171.0</v>
      </c>
      <c r="P1904" s="23">
        <v>2.0</v>
      </c>
      <c r="Q1904" s="23">
        <v>0.0</v>
      </c>
      <c r="R1904" s="23">
        <v>2.0</v>
      </c>
      <c r="S1904" s="23">
        <v>9391.0</v>
      </c>
      <c r="T1904" s="23">
        <v>0.0</v>
      </c>
      <c r="U1904" s="23">
        <v>1307.0</v>
      </c>
      <c r="V1904" s="10" t="s">
        <v>36</v>
      </c>
      <c r="W1904" s="5"/>
      <c r="X1904" s="27">
        <f t="shared" si="3"/>
        <v>95</v>
      </c>
      <c r="Y1904" s="28">
        <f t="shared" si="4"/>
        <v>151.6728009</v>
      </c>
      <c r="Z1904" s="27" t="str">
        <f t="shared" si="5"/>
        <v/>
      </c>
    </row>
    <row r="1905">
      <c r="A1905" s="23">
        <v>1902.0</v>
      </c>
      <c r="B1905" s="10" t="s">
        <v>2575</v>
      </c>
      <c r="C1905" s="18">
        <v>43230.476689814815</v>
      </c>
      <c r="D1905" s="18">
        <v>43661.57714120371</v>
      </c>
      <c r="E1905" s="10" t="s">
        <v>39</v>
      </c>
      <c r="F1905" s="23">
        <v>10.0</v>
      </c>
      <c r="G1905" s="23">
        <v>947.0</v>
      </c>
      <c r="H1905" s="23">
        <v>88.0</v>
      </c>
      <c r="I1905" s="23">
        <v>27.0</v>
      </c>
      <c r="J1905" s="23">
        <v>3.0</v>
      </c>
      <c r="K1905" s="23">
        <v>32.0</v>
      </c>
      <c r="L1905" s="23">
        <v>10150.0</v>
      </c>
      <c r="M1905" s="23">
        <v>0.0</v>
      </c>
      <c r="N1905" s="10" t="s">
        <v>36</v>
      </c>
      <c r="O1905" s="10" t="s">
        <v>36</v>
      </c>
      <c r="P1905" s="23">
        <v>0.0</v>
      </c>
      <c r="Q1905" s="23">
        <v>0.0</v>
      </c>
      <c r="R1905" s="23">
        <v>0.0</v>
      </c>
      <c r="S1905" s="10" t="s">
        <v>36</v>
      </c>
      <c r="T1905" s="10" t="s">
        <v>36</v>
      </c>
      <c r="U1905" s="23">
        <v>1007.0</v>
      </c>
      <c r="V1905" s="10" t="s">
        <v>36</v>
      </c>
      <c r="W1905" s="5"/>
      <c r="X1905" s="27">
        <f t="shared" si="3"/>
        <v>62</v>
      </c>
      <c r="Y1905" s="28">
        <f t="shared" si="4"/>
        <v>0.2212152778</v>
      </c>
      <c r="Z1905" s="27" t="str">
        <f t="shared" si="5"/>
        <v/>
      </c>
    </row>
    <row r="1906">
      <c r="A1906" s="23">
        <v>1903.0</v>
      </c>
      <c r="B1906" s="10" t="s">
        <v>2576</v>
      </c>
      <c r="C1906" s="18">
        <v>42879.70847222222</v>
      </c>
      <c r="D1906" s="18">
        <v>43471.846342592595</v>
      </c>
      <c r="E1906" s="10" t="s">
        <v>39</v>
      </c>
      <c r="F1906" s="23">
        <v>0.0</v>
      </c>
      <c r="G1906" s="23">
        <v>947.0</v>
      </c>
      <c r="H1906" s="23">
        <v>183.0</v>
      </c>
      <c r="I1906" s="23">
        <v>0.0</v>
      </c>
      <c r="J1906" s="23">
        <v>0.0</v>
      </c>
      <c r="K1906" s="23">
        <v>5.0</v>
      </c>
      <c r="L1906" s="23">
        <v>17863.0</v>
      </c>
      <c r="M1906" s="23">
        <v>0.0</v>
      </c>
      <c r="N1906" s="10" t="s">
        <v>36</v>
      </c>
      <c r="O1906" s="10" t="s">
        <v>36</v>
      </c>
      <c r="P1906" s="23">
        <v>0.0</v>
      </c>
      <c r="Q1906" s="23">
        <v>0.0</v>
      </c>
      <c r="R1906" s="23">
        <v>0.0</v>
      </c>
      <c r="S1906" s="10" t="s">
        <v>36</v>
      </c>
      <c r="T1906" s="10" t="s">
        <v>36</v>
      </c>
      <c r="U1906" s="10" t="s">
        <v>36</v>
      </c>
      <c r="V1906" s="10" t="s">
        <v>36</v>
      </c>
      <c r="W1906" s="5"/>
      <c r="X1906" s="27">
        <f t="shared" si="3"/>
        <v>5</v>
      </c>
      <c r="Y1906" s="28">
        <f t="shared" si="4"/>
        <v>189.9520139</v>
      </c>
      <c r="Z1906" s="27" t="str">
        <f t="shared" si="5"/>
        <v/>
      </c>
    </row>
    <row r="1907">
      <c r="A1907" s="23">
        <v>1904.0</v>
      </c>
      <c r="B1907" s="10" t="s">
        <v>2577</v>
      </c>
      <c r="C1907" s="18">
        <v>42931.446909722225</v>
      </c>
      <c r="D1907" s="18">
        <v>43345.70583333333</v>
      </c>
      <c r="E1907" s="10" t="s">
        <v>39</v>
      </c>
      <c r="F1907" s="23">
        <v>0.0</v>
      </c>
      <c r="G1907" s="23">
        <v>945.0</v>
      </c>
      <c r="H1907" s="23">
        <v>200.0</v>
      </c>
      <c r="I1907" s="23">
        <v>4.0</v>
      </c>
      <c r="J1907" s="23">
        <v>0.0</v>
      </c>
      <c r="K1907" s="23">
        <v>2.0</v>
      </c>
      <c r="L1907" s="23">
        <v>3172.0</v>
      </c>
      <c r="M1907" s="23">
        <v>0.0</v>
      </c>
      <c r="N1907" s="10" t="s">
        <v>36</v>
      </c>
      <c r="O1907" s="10" t="s">
        <v>36</v>
      </c>
      <c r="P1907" s="23">
        <v>0.0</v>
      </c>
      <c r="Q1907" s="23">
        <v>0.0</v>
      </c>
      <c r="R1907" s="23">
        <v>0.0</v>
      </c>
      <c r="S1907" s="10" t="s">
        <v>36</v>
      </c>
      <c r="T1907" s="10" t="s">
        <v>36</v>
      </c>
      <c r="U1907" s="23">
        <v>846.0</v>
      </c>
      <c r="V1907" s="10" t="s">
        <v>36</v>
      </c>
      <c r="W1907" s="5"/>
      <c r="X1907" s="27">
        <f t="shared" si="3"/>
        <v>6</v>
      </c>
      <c r="Y1907" s="28">
        <f t="shared" si="4"/>
        <v>316.0925231</v>
      </c>
      <c r="Z1907" s="27" t="str">
        <f t="shared" si="5"/>
        <v/>
      </c>
    </row>
    <row r="1908">
      <c r="A1908" s="23">
        <v>1905.0</v>
      </c>
      <c r="B1908" s="10" t="s">
        <v>2578</v>
      </c>
      <c r="C1908" s="18">
        <v>43561.649409722224</v>
      </c>
      <c r="D1908" s="18">
        <v>43625.40111111111</v>
      </c>
      <c r="E1908" s="10" t="s">
        <v>39</v>
      </c>
      <c r="F1908" s="23">
        <v>0.0</v>
      </c>
      <c r="G1908" s="23">
        <v>945.0</v>
      </c>
      <c r="H1908" s="23">
        <v>118.0</v>
      </c>
      <c r="I1908" s="23">
        <v>64.0</v>
      </c>
      <c r="J1908" s="23">
        <v>3.0</v>
      </c>
      <c r="K1908" s="23">
        <v>107.0</v>
      </c>
      <c r="L1908" s="23">
        <v>62432.0</v>
      </c>
      <c r="M1908" s="23">
        <v>100.0</v>
      </c>
      <c r="N1908" s="23">
        <v>1358.0</v>
      </c>
      <c r="O1908" s="23">
        <v>202.0</v>
      </c>
      <c r="P1908" s="23">
        <v>3.0</v>
      </c>
      <c r="Q1908" s="23">
        <v>0.0</v>
      </c>
      <c r="R1908" s="23">
        <v>1.0</v>
      </c>
      <c r="S1908" s="23">
        <v>62432.0</v>
      </c>
      <c r="T1908" s="23">
        <v>100.0</v>
      </c>
      <c r="U1908" s="23">
        <v>1481.0</v>
      </c>
      <c r="V1908" s="23">
        <v>25.0</v>
      </c>
      <c r="W1908" s="5"/>
      <c r="X1908" s="27">
        <f t="shared" si="3"/>
        <v>174</v>
      </c>
      <c r="Y1908" s="28">
        <f t="shared" si="4"/>
        <v>36.39724537</v>
      </c>
      <c r="Z1908" s="27" t="str">
        <f t="shared" si="5"/>
        <v/>
      </c>
    </row>
    <row r="1909">
      <c r="A1909" s="23">
        <v>1906.0</v>
      </c>
      <c r="B1909" s="10" t="s">
        <v>2579</v>
      </c>
      <c r="C1909" s="18">
        <v>42851.28244212963</v>
      </c>
      <c r="D1909" s="18">
        <v>43339.2909375</v>
      </c>
      <c r="E1909" s="10" t="s">
        <v>39</v>
      </c>
      <c r="F1909" s="23">
        <v>0.0</v>
      </c>
      <c r="G1909" s="23">
        <v>944.0</v>
      </c>
      <c r="H1909" s="23">
        <v>226.0</v>
      </c>
      <c r="I1909" s="23">
        <v>1.0</v>
      </c>
      <c r="J1909" s="23">
        <v>1.0</v>
      </c>
      <c r="K1909" s="23">
        <v>2.0</v>
      </c>
      <c r="L1909" s="23">
        <v>2492.0</v>
      </c>
      <c r="M1909" s="23">
        <v>0.0</v>
      </c>
      <c r="N1909" s="10" t="s">
        <v>36</v>
      </c>
      <c r="O1909" s="10" t="s">
        <v>36</v>
      </c>
      <c r="P1909" s="23">
        <v>0.0</v>
      </c>
      <c r="Q1909" s="23">
        <v>0.0</v>
      </c>
      <c r="R1909" s="23">
        <v>0.0</v>
      </c>
      <c r="S1909" s="10" t="s">
        <v>36</v>
      </c>
      <c r="T1909" s="10" t="s">
        <v>36</v>
      </c>
      <c r="U1909" s="23">
        <v>990.0</v>
      </c>
      <c r="V1909" s="10" t="s">
        <v>36</v>
      </c>
      <c r="W1909" s="5"/>
      <c r="X1909" s="27">
        <f t="shared" si="3"/>
        <v>4</v>
      </c>
      <c r="Y1909" s="28">
        <f t="shared" si="4"/>
        <v>322.507419</v>
      </c>
      <c r="Z1909" s="27" t="str">
        <f t="shared" si="5"/>
        <v/>
      </c>
    </row>
    <row r="1910">
      <c r="A1910" s="23">
        <v>1907.0</v>
      </c>
      <c r="B1910" s="10" t="s">
        <v>2580</v>
      </c>
      <c r="C1910" s="18">
        <v>43469.66856481481</v>
      </c>
      <c r="D1910" s="18">
        <v>43617.5609375</v>
      </c>
      <c r="E1910" s="10" t="s">
        <v>35</v>
      </c>
      <c r="F1910" s="23">
        <v>0.0</v>
      </c>
      <c r="G1910" s="23">
        <v>942.0</v>
      </c>
      <c r="H1910" s="23">
        <v>97.0</v>
      </c>
      <c r="I1910" s="23">
        <v>19.0</v>
      </c>
      <c r="J1910" s="23">
        <v>2.0</v>
      </c>
      <c r="K1910" s="23">
        <v>43.0</v>
      </c>
      <c r="L1910" s="23">
        <v>30953.0</v>
      </c>
      <c r="M1910" s="23">
        <v>75.0</v>
      </c>
      <c r="N1910" s="10" t="s">
        <v>36</v>
      </c>
      <c r="O1910" s="10" t="s">
        <v>36</v>
      </c>
      <c r="P1910" s="23">
        <v>0.0</v>
      </c>
      <c r="Q1910" s="23">
        <v>0.0</v>
      </c>
      <c r="R1910" s="23">
        <v>0.0</v>
      </c>
      <c r="S1910" s="10" t="s">
        <v>36</v>
      </c>
      <c r="T1910" s="10" t="s">
        <v>36</v>
      </c>
      <c r="U1910" s="23">
        <v>979.0</v>
      </c>
      <c r="V1910" s="23">
        <v>14.0</v>
      </c>
      <c r="W1910" s="5"/>
      <c r="X1910" s="27">
        <f t="shared" si="3"/>
        <v>64</v>
      </c>
      <c r="Y1910" s="28">
        <f t="shared" si="4"/>
        <v>44.23741898</v>
      </c>
      <c r="Z1910" s="27" t="str">
        <f t="shared" si="5"/>
        <v/>
      </c>
    </row>
    <row r="1911">
      <c r="A1911" s="23">
        <v>1908.0</v>
      </c>
      <c r="B1911" s="10" t="s">
        <v>2581</v>
      </c>
      <c r="C1911" s="18">
        <v>41200.64865740741</v>
      </c>
      <c r="D1911" s="18">
        <v>43661.23043981481</v>
      </c>
      <c r="E1911" s="10" t="s">
        <v>39</v>
      </c>
      <c r="F1911" s="23">
        <v>0.0</v>
      </c>
      <c r="G1911" s="23">
        <v>932.0</v>
      </c>
      <c r="H1911" s="23">
        <v>126.0</v>
      </c>
      <c r="I1911" s="23">
        <v>309.0</v>
      </c>
      <c r="J1911" s="23">
        <v>11.0</v>
      </c>
      <c r="K1911" s="23">
        <v>487.0</v>
      </c>
      <c r="L1911" s="23">
        <v>8429.0</v>
      </c>
      <c r="M1911" s="23">
        <v>0.0</v>
      </c>
      <c r="N1911" s="23">
        <v>1141.0</v>
      </c>
      <c r="O1911" s="23">
        <v>123.0</v>
      </c>
      <c r="P1911" s="23">
        <v>11.0</v>
      </c>
      <c r="Q1911" s="23">
        <v>0.0</v>
      </c>
      <c r="R1911" s="23">
        <v>15.0</v>
      </c>
      <c r="S1911" s="23">
        <v>8429.0</v>
      </c>
      <c r="T1911" s="23">
        <v>0.0</v>
      </c>
      <c r="U1911" s="23">
        <v>1461.0</v>
      </c>
      <c r="V1911" s="10" t="s">
        <v>36</v>
      </c>
      <c r="W1911" s="5"/>
      <c r="X1911" s="27">
        <f t="shared" si="3"/>
        <v>807</v>
      </c>
      <c r="Y1911" s="28">
        <f t="shared" si="4"/>
        <v>0.5679166667</v>
      </c>
      <c r="Z1911" s="27" t="str">
        <f t="shared" si="5"/>
        <v/>
      </c>
    </row>
    <row r="1912">
      <c r="A1912" s="23">
        <v>1909.0</v>
      </c>
      <c r="B1912" s="10" t="s">
        <v>2582</v>
      </c>
      <c r="C1912" s="18">
        <v>43088.79483796296</v>
      </c>
      <c r="D1912" s="18">
        <v>43661.21755787037</v>
      </c>
      <c r="E1912" s="10" t="s">
        <v>35</v>
      </c>
      <c r="F1912" s="23">
        <v>0.0</v>
      </c>
      <c r="G1912" s="23">
        <v>929.0</v>
      </c>
      <c r="H1912" s="23">
        <v>110.0</v>
      </c>
      <c r="I1912" s="23">
        <v>75.0</v>
      </c>
      <c r="J1912" s="23">
        <v>3.0</v>
      </c>
      <c r="K1912" s="23">
        <v>103.0</v>
      </c>
      <c r="L1912" s="23">
        <v>14657.0</v>
      </c>
      <c r="M1912" s="23">
        <v>0.0</v>
      </c>
      <c r="N1912" s="10" t="s">
        <v>36</v>
      </c>
      <c r="O1912" s="10" t="s">
        <v>36</v>
      </c>
      <c r="P1912" s="23">
        <v>0.0</v>
      </c>
      <c r="Q1912" s="23">
        <v>0.0</v>
      </c>
      <c r="R1912" s="23">
        <v>0.0</v>
      </c>
      <c r="S1912" s="10" t="s">
        <v>36</v>
      </c>
      <c r="T1912" s="10" t="s">
        <v>36</v>
      </c>
      <c r="U1912" s="23">
        <v>1622.0</v>
      </c>
      <c r="V1912" s="23">
        <v>17.0</v>
      </c>
      <c r="W1912" s="5"/>
      <c r="X1912" s="27">
        <f t="shared" si="3"/>
        <v>181</v>
      </c>
      <c r="Y1912" s="28">
        <f t="shared" si="4"/>
        <v>0.5807986111</v>
      </c>
      <c r="Z1912" s="27" t="str">
        <f t="shared" si="5"/>
        <v/>
      </c>
    </row>
    <row r="1913">
      <c r="A1913" s="23">
        <v>1910.0</v>
      </c>
      <c r="B1913" s="10" t="s">
        <v>2583</v>
      </c>
      <c r="C1913" s="18">
        <v>42876.54130787037</v>
      </c>
      <c r="D1913" s="18">
        <v>43618.5184375</v>
      </c>
      <c r="E1913" s="10" t="s">
        <v>39</v>
      </c>
      <c r="F1913" s="23">
        <v>0.0</v>
      </c>
      <c r="G1913" s="23">
        <v>928.0</v>
      </c>
      <c r="H1913" s="23">
        <v>65.0</v>
      </c>
      <c r="I1913" s="23">
        <v>789.0</v>
      </c>
      <c r="J1913" s="23">
        <v>26.0</v>
      </c>
      <c r="K1913" s="23">
        <v>992.0</v>
      </c>
      <c r="L1913" s="23">
        <v>39954.0</v>
      </c>
      <c r="M1913" s="23">
        <v>100.0</v>
      </c>
      <c r="N1913" s="23">
        <v>1222.0</v>
      </c>
      <c r="O1913" s="23">
        <v>194.0</v>
      </c>
      <c r="P1913" s="23">
        <v>3.0</v>
      </c>
      <c r="Q1913" s="23">
        <v>0.0</v>
      </c>
      <c r="R1913" s="23">
        <v>3.0</v>
      </c>
      <c r="S1913" s="23">
        <v>39954.0</v>
      </c>
      <c r="T1913" s="23">
        <v>100.0</v>
      </c>
      <c r="U1913" s="23">
        <v>922.0</v>
      </c>
      <c r="V1913" s="23">
        <v>5.0</v>
      </c>
      <c r="W1913" s="5"/>
      <c r="X1913" s="27">
        <f t="shared" si="3"/>
        <v>1807</v>
      </c>
      <c r="Y1913" s="28">
        <f t="shared" si="4"/>
        <v>43.27991898</v>
      </c>
      <c r="Z1913" s="27" t="str">
        <f t="shared" si="5"/>
        <v/>
      </c>
    </row>
    <row r="1914">
      <c r="A1914" s="23">
        <v>1911.0</v>
      </c>
      <c r="B1914" s="10" t="s">
        <v>2584</v>
      </c>
      <c r="C1914" s="18">
        <v>42322.81123842593</v>
      </c>
      <c r="D1914" s="18">
        <v>43360.26902777778</v>
      </c>
      <c r="E1914" s="10" t="s">
        <v>39</v>
      </c>
      <c r="F1914" s="23">
        <v>0.0</v>
      </c>
      <c r="G1914" s="23">
        <v>920.0</v>
      </c>
      <c r="H1914" s="23">
        <v>102.0</v>
      </c>
      <c r="I1914" s="23">
        <v>107.0</v>
      </c>
      <c r="J1914" s="23">
        <v>2.0</v>
      </c>
      <c r="K1914" s="23">
        <v>130.0</v>
      </c>
      <c r="L1914" s="23">
        <v>6619.0</v>
      </c>
      <c r="M1914" s="23">
        <v>0.0</v>
      </c>
      <c r="N1914" s="23">
        <v>800.0</v>
      </c>
      <c r="O1914" s="23">
        <v>350.0</v>
      </c>
      <c r="P1914" s="23">
        <v>0.0</v>
      </c>
      <c r="Q1914" s="23">
        <v>0.0</v>
      </c>
      <c r="R1914" s="23">
        <v>2.0</v>
      </c>
      <c r="S1914" s="23">
        <v>6619.0</v>
      </c>
      <c r="T1914" s="23">
        <v>0.0</v>
      </c>
      <c r="U1914" s="23">
        <v>1365.0</v>
      </c>
      <c r="V1914" s="10" t="s">
        <v>36</v>
      </c>
      <c r="W1914" s="5"/>
      <c r="X1914" s="27">
        <f t="shared" si="3"/>
        <v>239</v>
      </c>
      <c r="Y1914" s="28">
        <f t="shared" si="4"/>
        <v>301.5293287</v>
      </c>
      <c r="Z1914" s="27" t="str">
        <f t="shared" si="5"/>
        <v/>
      </c>
    </row>
    <row r="1915">
      <c r="A1915" s="23">
        <v>1912.0</v>
      </c>
      <c r="B1915" s="10" t="s">
        <v>2585</v>
      </c>
      <c r="C1915" s="18">
        <v>43215.477488425924</v>
      </c>
      <c r="D1915" s="18">
        <v>43656.96140046296</v>
      </c>
      <c r="E1915" s="10" t="s">
        <v>39</v>
      </c>
      <c r="F1915" s="23">
        <v>0.0</v>
      </c>
      <c r="G1915" s="23">
        <v>919.0</v>
      </c>
      <c r="H1915" s="23">
        <v>127.0</v>
      </c>
      <c r="I1915" s="23">
        <v>5.0</v>
      </c>
      <c r="J1915" s="23">
        <v>0.0</v>
      </c>
      <c r="K1915" s="23">
        <v>9.0</v>
      </c>
      <c r="L1915" s="23">
        <v>16027.0</v>
      </c>
      <c r="M1915" s="23">
        <v>0.0</v>
      </c>
      <c r="N1915" s="10" t="s">
        <v>36</v>
      </c>
      <c r="O1915" s="10" t="s">
        <v>36</v>
      </c>
      <c r="P1915" s="23">
        <v>0.0</v>
      </c>
      <c r="Q1915" s="23">
        <v>0.0</v>
      </c>
      <c r="R1915" s="23">
        <v>0.0</v>
      </c>
      <c r="S1915" s="10" t="s">
        <v>36</v>
      </c>
      <c r="T1915" s="10" t="s">
        <v>36</v>
      </c>
      <c r="U1915" s="23">
        <v>1451.0</v>
      </c>
      <c r="V1915" s="23">
        <v>17.0</v>
      </c>
      <c r="W1915" s="5"/>
      <c r="X1915" s="27">
        <f t="shared" si="3"/>
        <v>14</v>
      </c>
      <c r="Y1915" s="28">
        <f t="shared" si="4"/>
        <v>4.836956019</v>
      </c>
      <c r="Z1915" s="27" t="str">
        <f t="shared" si="5"/>
        <v/>
      </c>
    </row>
    <row r="1916">
      <c r="A1916" s="23">
        <v>1913.0</v>
      </c>
      <c r="B1916" s="10" t="s">
        <v>2586</v>
      </c>
      <c r="C1916" s="18">
        <v>42197.35366898148</v>
      </c>
      <c r="D1916" s="18">
        <v>43661.52681712963</v>
      </c>
      <c r="E1916" s="10" t="s">
        <v>39</v>
      </c>
      <c r="F1916" s="23">
        <v>0.0</v>
      </c>
      <c r="G1916" s="23">
        <v>910.0</v>
      </c>
      <c r="H1916" s="23">
        <v>234.0</v>
      </c>
      <c r="I1916" s="23">
        <v>6.0</v>
      </c>
      <c r="J1916" s="23">
        <v>0.0</v>
      </c>
      <c r="K1916" s="23">
        <v>8.0</v>
      </c>
      <c r="L1916" s="23">
        <v>58393.0</v>
      </c>
      <c r="M1916" s="23">
        <v>0.0</v>
      </c>
      <c r="N1916" s="10" t="s">
        <v>36</v>
      </c>
      <c r="O1916" s="10" t="s">
        <v>36</v>
      </c>
      <c r="P1916" s="23">
        <v>0.0</v>
      </c>
      <c r="Q1916" s="23">
        <v>0.0</v>
      </c>
      <c r="R1916" s="23">
        <v>0.0</v>
      </c>
      <c r="S1916" s="10" t="s">
        <v>36</v>
      </c>
      <c r="T1916" s="10" t="s">
        <v>36</v>
      </c>
      <c r="U1916" s="23">
        <v>1338.0</v>
      </c>
      <c r="V1916" s="10" t="s">
        <v>36</v>
      </c>
      <c r="W1916" s="5"/>
      <c r="X1916" s="27">
        <f t="shared" si="3"/>
        <v>14</v>
      </c>
      <c r="Y1916" s="28">
        <f t="shared" si="4"/>
        <v>0.2715393519</v>
      </c>
      <c r="Z1916" s="27" t="str">
        <f t="shared" si="5"/>
        <v/>
      </c>
    </row>
    <row r="1917">
      <c r="A1917" s="23">
        <v>1914.0</v>
      </c>
      <c r="B1917" s="10" t="s">
        <v>2587</v>
      </c>
      <c r="C1917" s="18">
        <v>42304.49636574074</v>
      </c>
      <c r="D1917" s="18">
        <v>43375.58650462963</v>
      </c>
      <c r="E1917" s="10" t="s">
        <v>39</v>
      </c>
      <c r="F1917" s="23">
        <v>0.0</v>
      </c>
      <c r="G1917" s="23">
        <v>896.0</v>
      </c>
      <c r="H1917" s="23">
        <v>79.0</v>
      </c>
      <c r="I1917" s="23">
        <v>41.0</v>
      </c>
      <c r="J1917" s="23">
        <v>1.0</v>
      </c>
      <c r="K1917" s="23">
        <v>128.0</v>
      </c>
      <c r="L1917" s="23">
        <v>15619.0</v>
      </c>
      <c r="M1917" s="23">
        <v>0.0</v>
      </c>
      <c r="N1917" s="10" t="s">
        <v>36</v>
      </c>
      <c r="O1917" s="10" t="s">
        <v>36</v>
      </c>
      <c r="P1917" s="23">
        <v>0.0</v>
      </c>
      <c r="Q1917" s="23">
        <v>0.0</v>
      </c>
      <c r="R1917" s="23">
        <v>0.0</v>
      </c>
      <c r="S1917" s="10" t="s">
        <v>36</v>
      </c>
      <c r="T1917" s="10" t="s">
        <v>36</v>
      </c>
      <c r="U1917" s="23">
        <v>1391.0</v>
      </c>
      <c r="V1917" s="10" t="s">
        <v>36</v>
      </c>
      <c r="W1917" s="5"/>
      <c r="X1917" s="27">
        <f t="shared" si="3"/>
        <v>170</v>
      </c>
      <c r="Y1917" s="28">
        <f t="shared" si="4"/>
        <v>286.2118519</v>
      </c>
      <c r="Z1917" s="27" t="str">
        <f t="shared" si="5"/>
        <v/>
      </c>
    </row>
    <row r="1918">
      <c r="A1918" s="23">
        <v>1915.0</v>
      </c>
      <c r="B1918" s="10" t="s">
        <v>2588</v>
      </c>
      <c r="C1918" s="18">
        <v>43396.61951388889</v>
      </c>
      <c r="D1918" s="18">
        <v>43661.57141203704</v>
      </c>
      <c r="E1918" s="10" t="s">
        <v>35</v>
      </c>
      <c r="F1918" s="23">
        <v>0.0</v>
      </c>
      <c r="G1918" s="23">
        <v>895.0</v>
      </c>
      <c r="H1918" s="23">
        <v>242.0</v>
      </c>
      <c r="I1918" s="23">
        <v>1.0</v>
      </c>
      <c r="J1918" s="23">
        <v>0.0</v>
      </c>
      <c r="K1918" s="23">
        <v>6.0</v>
      </c>
      <c r="L1918" s="23">
        <v>83183.0</v>
      </c>
      <c r="M1918" s="23">
        <v>0.0</v>
      </c>
      <c r="N1918" s="10" t="s">
        <v>36</v>
      </c>
      <c r="O1918" s="10" t="s">
        <v>36</v>
      </c>
      <c r="P1918" s="23">
        <v>0.0</v>
      </c>
      <c r="Q1918" s="23">
        <v>0.0</v>
      </c>
      <c r="R1918" s="23">
        <v>0.0</v>
      </c>
      <c r="S1918" s="10" t="s">
        <v>36</v>
      </c>
      <c r="T1918" s="10" t="s">
        <v>36</v>
      </c>
      <c r="U1918" s="23">
        <v>1411.0</v>
      </c>
      <c r="V1918" s="23">
        <v>18.0</v>
      </c>
      <c r="W1918" s="5"/>
      <c r="X1918" s="27">
        <f t="shared" si="3"/>
        <v>7</v>
      </c>
      <c r="Y1918" s="28">
        <f t="shared" si="4"/>
        <v>0.2269444444</v>
      </c>
      <c r="Z1918" s="27" t="str">
        <f t="shared" si="5"/>
        <v/>
      </c>
    </row>
    <row r="1919">
      <c r="A1919" s="23">
        <v>1916.0</v>
      </c>
      <c r="B1919" s="10" t="s">
        <v>2589</v>
      </c>
      <c r="C1919" s="18">
        <v>42566.508518518516</v>
      </c>
      <c r="D1919" s="18">
        <v>43552.65759259259</v>
      </c>
      <c r="E1919" s="10" t="s">
        <v>39</v>
      </c>
      <c r="F1919" s="23">
        <v>0.0</v>
      </c>
      <c r="G1919" s="23">
        <v>891.0</v>
      </c>
      <c r="H1919" s="23">
        <v>100.0</v>
      </c>
      <c r="I1919" s="23">
        <v>61.0</v>
      </c>
      <c r="J1919" s="23">
        <v>6.0</v>
      </c>
      <c r="K1919" s="23">
        <v>81.0</v>
      </c>
      <c r="L1919" s="23">
        <v>59764.0</v>
      </c>
      <c r="M1919" s="23">
        <v>0.0</v>
      </c>
      <c r="N1919" s="23">
        <v>1335.0</v>
      </c>
      <c r="O1919" s="23">
        <v>155.0</v>
      </c>
      <c r="P1919" s="23">
        <v>10.0</v>
      </c>
      <c r="Q1919" s="23">
        <v>1.0</v>
      </c>
      <c r="R1919" s="23">
        <v>3.0</v>
      </c>
      <c r="S1919" s="23">
        <v>59764.0</v>
      </c>
      <c r="T1919" s="23">
        <v>0.0</v>
      </c>
      <c r="U1919" s="23">
        <v>1503.0</v>
      </c>
      <c r="V1919" s="23">
        <v>18.0</v>
      </c>
      <c r="W1919" s="5"/>
      <c r="X1919" s="27">
        <f t="shared" si="3"/>
        <v>148</v>
      </c>
      <c r="Y1919" s="28">
        <f t="shared" si="4"/>
        <v>109.1407639</v>
      </c>
      <c r="Z1919" s="27" t="str">
        <f t="shared" si="5"/>
        <v/>
      </c>
    </row>
    <row r="1920">
      <c r="A1920" s="23">
        <v>1917.0</v>
      </c>
      <c r="B1920" s="10" t="s">
        <v>2590</v>
      </c>
      <c r="C1920" s="18">
        <v>42253.74171296296</v>
      </c>
      <c r="D1920" s="18">
        <v>43651.80168981481</v>
      </c>
      <c r="E1920" s="10" t="s">
        <v>39</v>
      </c>
      <c r="F1920" s="23">
        <v>0.0</v>
      </c>
      <c r="G1920" s="23">
        <v>885.0</v>
      </c>
      <c r="H1920" s="23">
        <v>235.0</v>
      </c>
      <c r="I1920" s="23">
        <v>0.0</v>
      </c>
      <c r="J1920" s="23">
        <v>0.0</v>
      </c>
      <c r="K1920" s="23">
        <v>10.0</v>
      </c>
      <c r="L1920" s="23">
        <v>72508.0</v>
      </c>
      <c r="M1920" s="23">
        <v>0.0</v>
      </c>
      <c r="N1920" s="23">
        <v>1125.0</v>
      </c>
      <c r="O1920" s="23">
        <v>274.0</v>
      </c>
      <c r="P1920" s="23">
        <v>0.0</v>
      </c>
      <c r="Q1920" s="23">
        <v>0.0</v>
      </c>
      <c r="R1920" s="23">
        <v>1.0</v>
      </c>
      <c r="S1920" s="23">
        <v>72508.0</v>
      </c>
      <c r="T1920" s="23">
        <v>0.0</v>
      </c>
      <c r="U1920" s="23">
        <v>1237.0</v>
      </c>
      <c r="V1920" s="10" t="s">
        <v>36</v>
      </c>
      <c r="W1920" s="5"/>
      <c r="X1920" s="27">
        <f t="shared" si="3"/>
        <v>10</v>
      </c>
      <c r="Y1920" s="28">
        <f t="shared" si="4"/>
        <v>9.996666667</v>
      </c>
      <c r="Z1920" s="27" t="str">
        <f t="shared" si="5"/>
        <v/>
      </c>
    </row>
    <row r="1921">
      <c r="A1921" s="23">
        <v>1918.0</v>
      </c>
      <c r="B1921" s="10" t="s">
        <v>2591</v>
      </c>
      <c r="C1921" s="18">
        <v>43413.56349537037</v>
      </c>
      <c r="D1921" s="18">
        <v>43661.621932870374</v>
      </c>
      <c r="E1921" s="10" t="s">
        <v>39</v>
      </c>
      <c r="F1921" s="23">
        <v>66.0</v>
      </c>
      <c r="G1921" s="23">
        <v>883.0</v>
      </c>
      <c r="H1921" s="23">
        <v>39.0</v>
      </c>
      <c r="I1921" s="23">
        <v>996.0</v>
      </c>
      <c r="J1921" s="23">
        <v>74.0</v>
      </c>
      <c r="K1921" s="23">
        <v>1257.0</v>
      </c>
      <c r="L1921" s="23">
        <v>36302.0</v>
      </c>
      <c r="M1921" s="23">
        <v>1.12</v>
      </c>
      <c r="N1921" s="23">
        <v>827.0</v>
      </c>
      <c r="O1921" s="23">
        <v>135.0</v>
      </c>
      <c r="P1921" s="23">
        <v>3.0</v>
      </c>
      <c r="Q1921" s="23">
        <v>0.0</v>
      </c>
      <c r="R1921" s="23">
        <v>12.0</v>
      </c>
      <c r="S1921" s="23">
        <v>36302.0</v>
      </c>
      <c r="T1921" s="23">
        <v>1.12</v>
      </c>
      <c r="U1921" s="23">
        <v>1008.0</v>
      </c>
      <c r="V1921" s="23">
        <v>8.0</v>
      </c>
      <c r="W1921" s="5"/>
      <c r="X1921" s="27">
        <f t="shared" si="3"/>
        <v>2327</v>
      </c>
      <c r="Y1921" s="28">
        <f t="shared" si="4"/>
        <v>0.1764236111</v>
      </c>
      <c r="Z1921" s="27" t="str">
        <f t="shared" si="5"/>
        <v/>
      </c>
    </row>
    <row r="1922">
      <c r="A1922" s="23">
        <v>1919.0</v>
      </c>
      <c r="B1922" s="10" t="s">
        <v>2592</v>
      </c>
      <c r="C1922" s="18">
        <v>42872.53181712963</v>
      </c>
      <c r="D1922" s="18">
        <v>43617.69708333333</v>
      </c>
      <c r="E1922" s="10" t="s">
        <v>39</v>
      </c>
      <c r="F1922" s="23">
        <v>0.0</v>
      </c>
      <c r="G1922" s="23">
        <v>882.0</v>
      </c>
      <c r="H1922" s="23">
        <v>144.0</v>
      </c>
      <c r="I1922" s="23">
        <v>5.0</v>
      </c>
      <c r="J1922" s="23">
        <v>2.0</v>
      </c>
      <c r="K1922" s="23">
        <v>18.0</v>
      </c>
      <c r="L1922" s="23">
        <v>60374.0</v>
      </c>
      <c r="M1922" s="23">
        <v>0.0</v>
      </c>
      <c r="N1922" s="23">
        <v>854.0</v>
      </c>
      <c r="O1922" s="23">
        <v>290.0</v>
      </c>
      <c r="P1922" s="23">
        <v>0.0</v>
      </c>
      <c r="Q1922" s="23">
        <v>0.0</v>
      </c>
      <c r="R1922" s="23">
        <v>2.0</v>
      </c>
      <c r="S1922" s="23">
        <v>60374.0</v>
      </c>
      <c r="T1922" s="23">
        <v>0.0</v>
      </c>
      <c r="U1922" s="23">
        <v>454.0</v>
      </c>
      <c r="V1922" s="23">
        <v>14.0</v>
      </c>
      <c r="W1922" s="5"/>
      <c r="X1922" s="27">
        <f t="shared" si="3"/>
        <v>25</v>
      </c>
      <c r="Y1922" s="28">
        <f t="shared" si="4"/>
        <v>44.10127315</v>
      </c>
      <c r="Z1922" s="27" t="str">
        <f t="shared" si="5"/>
        <v/>
      </c>
    </row>
    <row r="1923">
      <c r="A1923" s="23">
        <v>1920.0</v>
      </c>
      <c r="B1923" s="10" t="s">
        <v>2593</v>
      </c>
      <c r="C1923" s="18">
        <v>43248.57015046296</v>
      </c>
      <c r="D1923" s="18">
        <v>43658.41137731481</v>
      </c>
      <c r="E1923" s="10" t="s">
        <v>39</v>
      </c>
      <c r="F1923" s="23">
        <v>0.0</v>
      </c>
      <c r="G1923" s="23">
        <v>880.0</v>
      </c>
      <c r="H1923" s="23">
        <v>148.0</v>
      </c>
      <c r="I1923" s="23">
        <v>1.0</v>
      </c>
      <c r="J1923" s="23">
        <v>1.0</v>
      </c>
      <c r="K1923" s="23">
        <v>13.0</v>
      </c>
      <c r="L1923" s="23">
        <v>91544.0</v>
      </c>
      <c r="M1923" s="23">
        <v>0.0</v>
      </c>
      <c r="N1923" s="10" t="s">
        <v>36</v>
      </c>
      <c r="O1923" s="10" t="s">
        <v>36</v>
      </c>
      <c r="P1923" s="23">
        <v>0.0</v>
      </c>
      <c r="Q1923" s="23">
        <v>0.0</v>
      </c>
      <c r="R1923" s="23">
        <v>0.0</v>
      </c>
      <c r="S1923" s="10" t="s">
        <v>36</v>
      </c>
      <c r="T1923" s="10" t="s">
        <v>36</v>
      </c>
      <c r="U1923" s="23">
        <v>1041.0</v>
      </c>
      <c r="V1923" s="23">
        <v>14.0</v>
      </c>
      <c r="W1923" s="5"/>
      <c r="X1923" s="27">
        <f t="shared" si="3"/>
        <v>15</v>
      </c>
      <c r="Y1923" s="28">
        <f t="shared" si="4"/>
        <v>3.386979167</v>
      </c>
      <c r="Z1923" s="27" t="str">
        <f t="shared" si="5"/>
        <v/>
      </c>
    </row>
    <row r="1924">
      <c r="A1924" s="23">
        <v>1921.0</v>
      </c>
      <c r="B1924" s="10" t="s">
        <v>2594</v>
      </c>
      <c r="C1924" s="18">
        <v>42829.56688657407</v>
      </c>
      <c r="D1924" s="18">
        <v>43541.47935185185</v>
      </c>
      <c r="E1924" s="10" t="s">
        <v>39</v>
      </c>
      <c r="F1924" s="23">
        <v>0.0</v>
      </c>
      <c r="G1924" s="23">
        <v>875.0</v>
      </c>
      <c r="H1924" s="23">
        <v>156.0</v>
      </c>
      <c r="I1924" s="23">
        <v>3.0</v>
      </c>
      <c r="J1924" s="23">
        <v>1.0</v>
      </c>
      <c r="K1924" s="23">
        <v>6.0</v>
      </c>
      <c r="L1924" s="23">
        <v>10801.0</v>
      </c>
      <c r="M1924" s="23">
        <v>0.0</v>
      </c>
      <c r="N1924" s="23">
        <v>1144.0</v>
      </c>
      <c r="O1924" s="23">
        <v>98.0</v>
      </c>
      <c r="P1924" s="23">
        <v>55.0</v>
      </c>
      <c r="Q1924" s="23">
        <v>2.0</v>
      </c>
      <c r="R1924" s="23">
        <v>32.0</v>
      </c>
      <c r="S1924" s="23">
        <v>10801.0</v>
      </c>
      <c r="T1924" s="23">
        <v>0.0</v>
      </c>
      <c r="U1924" s="23">
        <v>809.0</v>
      </c>
      <c r="V1924" s="23">
        <v>4.0</v>
      </c>
      <c r="W1924" s="5"/>
      <c r="X1924" s="27">
        <f t="shared" si="3"/>
        <v>10</v>
      </c>
      <c r="Y1924" s="28">
        <f t="shared" si="4"/>
        <v>120.3190046</v>
      </c>
      <c r="Z1924" s="27" t="str">
        <f t="shared" si="5"/>
        <v/>
      </c>
    </row>
    <row r="1925">
      <c r="A1925" s="23">
        <v>1922.0</v>
      </c>
      <c r="B1925" s="10" t="s">
        <v>2595</v>
      </c>
      <c r="C1925" s="18">
        <v>43478.52846064815</v>
      </c>
      <c r="D1925" s="18">
        <v>43657.29417824074</v>
      </c>
      <c r="E1925" s="10" t="s">
        <v>39</v>
      </c>
      <c r="F1925" s="23">
        <v>0.0</v>
      </c>
      <c r="G1925" s="23">
        <v>866.0</v>
      </c>
      <c r="H1925" s="23">
        <v>68.0</v>
      </c>
      <c r="I1925" s="23">
        <v>71.0</v>
      </c>
      <c r="J1925" s="23">
        <v>1.0</v>
      </c>
      <c r="K1925" s="23">
        <v>105.0</v>
      </c>
      <c r="L1925" s="23">
        <v>24055.0</v>
      </c>
      <c r="M1925" s="23">
        <v>100.0</v>
      </c>
      <c r="N1925" s="23">
        <v>755.0</v>
      </c>
      <c r="O1925" s="23">
        <v>242.0</v>
      </c>
      <c r="P1925" s="23">
        <v>0.0</v>
      </c>
      <c r="Q1925" s="23">
        <v>0.0</v>
      </c>
      <c r="R1925" s="23">
        <v>13.0</v>
      </c>
      <c r="S1925" s="23">
        <v>24055.0</v>
      </c>
      <c r="T1925" s="23">
        <v>100.0</v>
      </c>
      <c r="U1925" s="23">
        <v>1267.0</v>
      </c>
      <c r="V1925" s="23">
        <v>13.0</v>
      </c>
      <c r="W1925" s="5"/>
      <c r="X1925" s="27">
        <f t="shared" si="3"/>
        <v>177</v>
      </c>
      <c r="Y1925" s="28">
        <f t="shared" si="4"/>
        <v>4.504178241</v>
      </c>
      <c r="Z1925" s="27" t="str">
        <f t="shared" si="5"/>
        <v/>
      </c>
    </row>
    <row r="1926">
      <c r="A1926" s="23">
        <v>1923.0</v>
      </c>
      <c r="B1926" s="10" t="s">
        <v>2596</v>
      </c>
      <c r="C1926" s="18">
        <v>43391.94024305556</v>
      </c>
      <c r="D1926" s="18">
        <v>43659.86493055556</v>
      </c>
      <c r="E1926" s="10" t="s">
        <v>39</v>
      </c>
      <c r="F1926" s="23">
        <v>15.0</v>
      </c>
      <c r="G1926" s="23">
        <v>866.0</v>
      </c>
      <c r="H1926" s="23">
        <v>85.0</v>
      </c>
      <c r="I1926" s="23">
        <v>102.0</v>
      </c>
      <c r="J1926" s="23">
        <v>2.0</v>
      </c>
      <c r="K1926" s="23">
        <v>244.0</v>
      </c>
      <c r="L1926" s="23">
        <v>89469.0</v>
      </c>
      <c r="M1926" s="23">
        <v>14.29</v>
      </c>
      <c r="N1926" s="23">
        <v>855.0</v>
      </c>
      <c r="O1926" s="23">
        <v>149.0</v>
      </c>
      <c r="P1926" s="23">
        <v>9.0</v>
      </c>
      <c r="Q1926" s="23">
        <v>0.0</v>
      </c>
      <c r="R1926" s="23">
        <v>17.0</v>
      </c>
      <c r="S1926" s="23">
        <v>89469.0</v>
      </c>
      <c r="T1926" s="23">
        <v>14.29</v>
      </c>
      <c r="U1926" s="23">
        <v>619.0</v>
      </c>
      <c r="V1926" s="23">
        <v>4.0</v>
      </c>
      <c r="W1926" s="5"/>
      <c r="X1926" s="27">
        <f t="shared" si="3"/>
        <v>348</v>
      </c>
      <c r="Y1926" s="28">
        <f t="shared" si="4"/>
        <v>1.933425926</v>
      </c>
      <c r="Z1926" s="27" t="str">
        <f t="shared" si="5"/>
        <v/>
      </c>
    </row>
    <row r="1927">
      <c r="A1927" s="23">
        <v>1924.0</v>
      </c>
      <c r="B1927" s="10" t="s">
        <v>2597</v>
      </c>
      <c r="C1927" s="18">
        <v>42821.64472222222</v>
      </c>
      <c r="D1927" s="18">
        <v>43640.331145833334</v>
      </c>
      <c r="E1927" s="10" t="s">
        <v>39</v>
      </c>
      <c r="F1927" s="23">
        <v>0.0</v>
      </c>
      <c r="G1927" s="23">
        <v>864.0</v>
      </c>
      <c r="H1927" s="23">
        <v>152.0</v>
      </c>
      <c r="I1927" s="23">
        <v>4.0</v>
      </c>
      <c r="J1927" s="23">
        <v>0.0</v>
      </c>
      <c r="K1927" s="23">
        <v>16.0</v>
      </c>
      <c r="L1927" s="23">
        <v>44555.0</v>
      </c>
      <c r="M1927" s="23">
        <v>0.0</v>
      </c>
      <c r="N1927" s="23">
        <v>800.0</v>
      </c>
      <c r="O1927" s="23">
        <v>350.0</v>
      </c>
      <c r="P1927" s="23">
        <v>0.0</v>
      </c>
      <c r="Q1927" s="23">
        <v>0.0</v>
      </c>
      <c r="R1927" s="23">
        <v>2.0</v>
      </c>
      <c r="S1927" s="23">
        <v>44555.0</v>
      </c>
      <c r="T1927" s="23">
        <v>0.0</v>
      </c>
      <c r="U1927" s="23">
        <v>1000.0</v>
      </c>
      <c r="V1927" s="10" t="s">
        <v>36</v>
      </c>
      <c r="W1927" s="5"/>
      <c r="X1927" s="27">
        <f t="shared" si="3"/>
        <v>20</v>
      </c>
      <c r="Y1927" s="28">
        <f t="shared" si="4"/>
        <v>21.46721065</v>
      </c>
      <c r="Z1927" s="27" t="str">
        <f t="shared" si="5"/>
        <v/>
      </c>
    </row>
    <row r="1928">
      <c r="A1928" s="23">
        <v>1925.0</v>
      </c>
      <c r="B1928" s="10" t="s">
        <v>2598</v>
      </c>
      <c r="C1928" s="18">
        <v>43345.8537037037</v>
      </c>
      <c r="D1928" s="18">
        <v>43657.68709490741</v>
      </c>
      <c r="E1928" s="10" t="s">
        <v>39</v>
      </c>
      <c r="F1928" s="23">
        <v>0.0</v>
      </c>
      <c r="G1928" s="23">
        <v>864.0</v>
      </c>
      <c r="H1928" s="23">
        <v>90.0</v>
      </c>
      <c r="I1928" s="23">
        <v>16.0</v>
      </c>
      <c r="J1928" s="23">
        <v>0.0</v>
      </c>
      <c r="K1928" s="23">
        <v>31.0</v>
      </c>
      <c r="L1928" s="23">
        <v>67010.0</v>
      </c>
      <c r="M1928" s="23">
        <v>0.0</v>
      </c>
      <c r="N1928" s="10" t="s">
        <v>36</v>
      </c>
      <c r="O1928" s="10" t="s">
        <v>36</v>
      </c>
      <c r="P1928" s="23">
        <v>0.0</v>
      </c>
      <c r="Q1928" s="23">
        <v>0.0</v>
      </c>
      <c r="R1928" s="23">
        <v>0.0</v>
      </c>
      <c r="S1928" s="10" t="s">
        <v>36</v>
      </c>
      <c r="T1928" s="10" t="s">
        <v>36</v>
      </c>
      <c r="U1928" s="23">
        <v>853.0</v>
      </c>
      <c r="V1928" s="23">
        <v>29.0</v>
      </c>
      <c r="W1928" s="5"/>
      <c r="X1928" s="27">
        <f t="shared" si="3"/>
        <v>47</v>
      </c>
      <c r="Y1928" s="28">
        <f t="shared" si="4"/>
        <v>4.111261574</v>
      </c>
      <c r="Z1928" s="27" t="str">
        <f t="shared" si="5"/>
        <v/>
      </c>
    </row>
    <row r="1929">
      <c r="A1929" s="23">
        <v>1926.0</v>
      </c>
      <c r="B1929" s="10" t="s">
        <v>2599</v>
      </c>
      <c r="C1929" s="18">
        <v>43346.39011574074</v>
      </c>
      <c r="D1929" s="18">
        <v>43661.77988425926</v>
      </c>
      <c r="E1929" s="10" t="s">
        <v>39</v>
      </c>
      <c r="F1929" s="23">
        <v>0.0</v>
      </c>
      <c r="G1929" s="23">
        <v>859.0</v>
      </c>
      <c r="H1929" s="23">
        <v>126.0</v>
      </c>
      <c r="I1929" s="23">
        <v>6.0</v>
      </c>
      <c r="J1929" s="23">
        <v>0.0</v>
      </c>
      <c r="K1929" s="23">
        <v>9.0</v>
      </c>
      <c r="L1929" s="23">
        <v>15903.0</v>
      </c>
      <c r="M1929" s="23">
        <v>0.0</v>
      </c>
      <c r="N1929" s="10" t="s">
        <v>36</v>
      </c>
      <c r="O1929" s="10" t="s">
        <v>36</v>
      </c>
      <c r="P1929" s="23">
        <v>0.0</v>
      </c>
      <c r="Q1929" s="23">
        <v>0.0</v>
      </c>
      <c r="R1929" s="23">
        <v>0.0</v>
      </c>
      <c r="S1929" s="10" t="s">
        <v>36</v>
      </c>
      <c r="T1929" s="10" t="s">
        <v>36</v>
      </c>
      <c r="U1929" s="23">
        <v>813.0</v>
      </c>
      <c r="V1929" s="23">
        <v>9.0</v>
      </c>
      <c r="W1929" s="5"/>
      <c r="X1929" s="27">
        <f t="shared" si="3"/>
        <v>15</v>
      </c>
      <c r="Y1929" s="28">
        <f t="shared" si="4"/>
        <v>0.01847222222</v>
      </c>
      <c r="Z1929" s="27" t="str">
        <f t="shared" si="5"/>
        <v/>
      </c>
    </row>
    <row r="1930">
      <c r="A1930" s="23">
        <v>1927.0</v>
      </c>
      <c r="B1930" s="10" t="s">
        <v>2600</v>
      </c>
      <c r="C1930" s="18">
        <v>42191.326689814814</v>
      </c>
      <c r="D1930" s="18">
        <v>43637.211539351854</v>
      </c>
      <c r="E1930" s="10" t="s">
        <v>39</v>
      </c>
      <c r="F1930" s="23">
        <v>0.0</v>
      </c>
      <c r="G1930" s="23">
        <v>848.0</v>
      </c>
      <c r="H1930" s="23">
        <v>203.0</v>
      </c>
      <c r="I1930" s="23">
        <v>4.0</v>
      </c>
      <c r="J1930" s="23">
        <v>1.0</v>
      </c>
      <c r="K1930" s="23">
        <v>13.0</v>
      </c>
      <c r="L1930" s="23">
        <v>13307.0</v>
      </c>
      <c r="M1930" s="23">
        <v>0.0</v>
      </c>
      <c r="N1930" s="10" t="s">
        <v>36</v>
      </c>
      <c r="O1930" s="10" t="s">
        <v>36</v>
      </c>
      <c r="P1930" s="23">
        <v>0.0</v>
      </c>
      <c r="Q1930" s="23">
        <v>0.0</v>
      </c>
      <c r="R1930" s="23">
        <v>0.0</v>
      </c>
      <c r="S1930" s="10" t="s">
        <v>36</v>
      </c>
      <c r="T1930" s="10" t="s">
        <v>36</v>
      </c>
      <c r="U1930" s="23">
        <v>1514.0</v>
      </c>
      <c r="V1930" s="10" t="s">
        <v>36</v>
      </c>
      <c r="W1930" s="5"/>
      <c r="X1930" s="27">
        <f t="shared" si="3"/>
        <v>18</v>
      </c>
      <c r="Y1930" s="28">
        <f t="shared" si="4"/>
        <v>24.58681713</v>
      </c>
      <c r="Z1930" s="27" t="str">
        <f t="shared" si="5"/>
        <v/>
      </c>
    </row>
    <row r="1931">
      <c r="A1931" s="23">
        <v>1928.0</v>
      </c>
      <c r="B1931" s="10" t="s">
        <v>2601</v>
      </c>
      <c r="C1931" s="18">
        <v>42985.36305555556</v>
      </c>
      <c r="D1931" s="18">
        <v>43661.76357638889</v>
      </c>
      <c r="E1931" s="10" t="s">
        <v>39</v>
      </c>
      <c r="F1931" s="23">
        <v>102.0</v>
      </c>
      <c r="G1931" s="23">
        <v>846.0</v>
      </c>
      <c r="H1931" s="23">
        <v>37.0</v>
      </c>
      <c r="I1931" s="23">
        <v>647.0</v>
      </c>
      <c r="J1931" s="23">
        <v>35.0</v>
      </c>
      <c r="K1931" s="23">
        <v>2317.0</v>
      </c>
      <c r="L1931" s="23">
        <v>42492.0</v>
      </c>
      <c r="M1931" s="23">
        <v>0.83</v>
      </c>
      <c r="N1931" s="23">
        <v>788.0</v>
      </c>
      <c r="O1931" s="23">
        <v>111.0</v>
      </c>
      <c r="P1931" s="23">
        <v>22.0</v>
      </c>
      <c r="Q1931" s="23">
        <v>2.0</v>
      </c>
      <c r="R1931" s="23">
        <v>128.0</v>
      </c>
      <c r="S1931" s="23">
        <v>42492.0</v>
      </c>
      <c r="T1931" s="23">
        <v>0.83</v>
      </c>
      <c r="U1931" s="23">
        <v>1021.0</v>
      </c>
      <c r="V1931" s="10" t="s">
        <v>36</v>
      </c>
      <c r="W1931" s="5"/>
      <c r="X1931" s="27">
        <f t="shared" si="3"/>
        <v>2999</v>
      </c>
      <c r="Y1931" s="28">
        <f t="shared" si="4"/>
        <v>0.03478009259</v>
      </c>
      <c r="Z1931" s="27" t="str">
        <f t="shared" si="5"/>
        <v/>
      </c>
    </row>
    <row r="1932">
      <c r="A1932" s="23">
        <v>1929.0</v>
      </c>
      <c r="B1932" s="10" t="s">
        <v>2602</v>
      </c>
      <c r="C1932" s="18">
        <v>42337.41853009259</v>
      </c>
      <c r="D1932" s="18">
        <v>43619.63623842593</v>
      </c>
      <c r="E1932" s="10" t="s">
        <v>39</v>
      </c>
      <c r="F1932" s="23">
        <v>0.0</v>
      </c>
      <c r="G1932" s="23">
        <v>843.0</v>
      </c>
      <c r="H1932" s="23">
        <v>248.0</v>
      </c>
      <c r="I1932" s="23">
        <v>0.0</v>
      </c>
      <c r="J1932" s="23">
        <v>0.0</v>
      </c>
      <c r="K1932" s="23">
        <v>1.0</v>
      </c>
      <c r="L1932" s="23">
        <v>23544.0</v>
      </c>
      <c r="M1932" s="23">
        <v>0.0</v>
      </c>
      <c r="N1932" s="10" t="s">
        <v>36</v>
      </c>
      <c r="O1932" s="10" t="s">
        <v>36</v>
      </c>
      <c r="P1932" s="23">
        <v>0.0</v>
      </c>
      <c r="Q1932" s="23">
        <v>0.0</v>
      </c>
      <c r="R1932" s="23">
        <v>0.0</v>
      </c>
      <c r="S1932" s="10" t="s">
        <v>36</v>
      </c>
      <c r="T1932" s="10" t="s">
        <v>36</v>
      </c>
      <c r="U1932" s="23">
        <v>888.0</v>
      </c>
      <c r="V1932" s="10" t="s">
        <v>36</v>
      </c>
      <c r="W1932" s="5"/>
      <c r="X1932" s="27">
        <f t="shared" si="3"/>
        <v>1</v>
      </c>
      <c r="Y1932" s="28">
        <f t="shared" si="4"/>
        <v>42.16211806</v>
      </c>
      <c r="Z1932" s="27" t="str">
        <f t="shared" si="5"/>
        <v/>
      </c>
    </row>
    <row r="1933">
      <c r="A1933" s="23">
        <v>1930.0</v>
      </c>
      <c r="B1933" s="10" t="s">
        <v>2603</v>
      </c>
      <c r="C1933" s="18">
        <v>43384.554074074076</v>
      </c>
      <c r="D1933" s="18">
        <v>43660.232094907406</v>
      </c>
      <c r="E1933" s="10" t="s">
        <v>35</v>
      </c>
      <c r="F1933" s="23">
        <v>0.0</v>
      </c>
      <c r="G1933" s="23">
        <v>840.0</v>
      </c>
      <c r="H1933" s="23">
        <v>158.0</v>
      </c>
      <c r="I1933" s="23">
        <v>4.0</v>
      </c>
      <c r="J1933" s="23">
        <v>1.0</v>
      </c>
      <c r="K1933" s="23">
        <v>7.0</v>
      </c>
      <c r="L1933" s="23">
        <v>10934.0</v>
      </c>
      <c r="M1933" s="23">
        <v>0.0</v>
      </c>
      <c r="N1933" s="10" t="s">
        <v>36</v>
      </c>
      <c r="O1933" s="10" t="s">
        <v>36</v>
      </c>
      <c r="P1933" s="23">
        <v>0.0</v>
      </c>
      <c r="Q1933" s="23">
        <v>0.0</v>
      </c>
      <c r="R1933" s="23">
        <v>0.0</v>
      </c>
      <c r="S1933" s="10" t="s">
        <v>36</v>
      </c>
      <c r="T1933" s="10" t="s">
        <v>36</v>
      </c>
      <c r="U1933" s="23">
        <v>1283.0</v>
      </c>
      <c r="V1933" s="23">
        <v>15.0</v>
      </c>
      <c r="W1933" s="5"/>
      <c r="X1933" s="27">
        <f t="shared" si="3"/>
        <v>12</v>
      </c>
      <c r="Y1933" s="28">
        <f t="shared" si="4"/>
        <v>1.566261574</v>
      </c>
      <c r="Z1933" s="27" t="str">
        <f t="shared" si="5"/>
        <v/>
      </c>
    </row>
    <row r="1934">
      <c r="A1934" s="23">
        <v>1931.0</v>
      </c>
      <c r="B1934" s="10" t="s">
        <v>2604</v>
      </c>
      <c r="C1934" s="18">
        <v>42979.39456018519</v>
      </c>
      <c r="D1934" s="18">
        <v>43548.225752314815</v>
      </c>
      <c r="E1934" s="10" t="s">
        <v>39</v>
      </c>
      <c r="F1934" s="23">
        <v>0.0</v>
      </c>
      <c r="G1934" s="23">
        <v>819.0</v>
      </c>
      <c r="H1934" s="23">
        <v>69.0</v>
      </c>
      <c r="I1934" s="23">
        <v>63.0</v>
      </c>
      <c r="J1934" s="23">
        <v>6.0</v>
      </c>
      <c r="K1934" s="23">
        <v>77.0</v>
      </c>
      <c r="L1934" s="23">
        <v>30079.0</v>
      </c>
      <c r="M1934" s="23">
        <v>0.0</v>
      </c>
      <c r="N1934" s="10" t="s">
        <v>36</v>
      </c>
      <c r="O1934" s="10" t="s">
        <v>36</v>
      </c>
      <c r="P1934" s="23">
        <v>0.0</v>
      </c>
      <c r="Q1934" s="23">
        <v>0.0</v>
      </c>
      <c r="R1934" s="23">
        <v>0.0</v>
      </c>
      <c r="S1934" s="10" t="s">
        <v>36</v>
      </c>
      <c r="T1934" s="10" t="s">
        <v>36</v>
      </c>
      <c r="U1934" s="23">
        <v>1012.0</v>
      </c>
      <c r="V1934" s="10" t="s">
        <v>36</v>
      </c>
      <c r="W1934" s="5"/>
      <c r="X1934" s="27">
        <f t="shared" si="3"/>
        <v>146</v>
      </c>
      <c r="Y1934" s="28">
        <f t="shared" si="4"/>
        <v>113.5726042</v>
      </c>
      <c r="Z1934" s="27" t="str">
        <f t="shared" si="5"/>
        <v/>
      </c>
    </row>
    <row r="1935">
      <c r="A1935" s="23">
        <v>1932.0</v>
      </c>
      <c r="B1935" s="10" t="s">
        <v>2605</v>
      </c>
      <c r="C1935" s="18">
        <v>41172.761087962965</v>
      </c>
      <c r="D1935" s="18">
        <v>43629.5721412037</v>
      </c>
      <c r="E1935" s="10" t="s">
        <v>39</v>
      </c>
      <c r="F1935" s="23">
        <v>0.0</v>
      </c>
      <c r="G1935" s="23">
        <v>807.0</v>
      </c>
      <c r="H1935" s="23">
        <v>141.0</v>
      </c>
      <c r="I1935" s="23">
        <v>80.0</v>
      </c>
      <c r="J1935" s="23">
        <v>5.0</v>
      </c>
      <c r="K1935" s="23">
        <v>97.0</v>
      </c>
      <c r="L1935" s="23">
        <v>8392.0</v>
      </c>
      <c r="M1935" s="23">
        <v>0.0</v>
      </c>
      <c r="N1935" s="23">
        <v>1019.0</v>
      </c>
      <c r="O1935" s="23">
        <v>253.0</v>
      </c>
      <c r="P1935" s="23">
        <v>0.0</v>
      </c>
      <c r="Q1935" s="23">
        <v>0.0</v>
      </c>
      <c r="R1935" s="23">
        <v>1.0</v>
      </c>
      <c r="S1935" s="23">
        <v>8392.0</v>
      </c>
      <c r="T1935" s="23">
        <v>0.0</v>
      </c>
      <c r="U1935" s="23">
        <v>1116.0</v>
      </c>
      <c r="V1935" s="10" t="s">
        <v>36</v>
      </c>
      <c r="W1935" s="5"/>
      <c r="X1935" s="27">
        <f t="shared" si="3"/>
        <v>182</v>
      </c>
      <c r="Y1935" s="28">
        <f t="shared" si="4"/>
        <v>32.22621528</v>
      </c>
      <c r="Z1935" s="27" t="str">
        <f t="shared" si="5"/>
        <v/>
      </c>
    </row>
    <row r="1936">
      <c r="A1936" s="23">
        <v>1933.0</v>
      </c>
      <c r="B1936" s="10" t="s">
        <v>2606</v>
      </c>
      <c r="C1936" s="18">
        <v>43242.55306712963</v>
      </c>
      <c r="D1936" s="18">
        <v>43635.67047453704</v>
      </c>
      <c r="E1936" s="10" t="s">
        <v>39</v>
      </c>
      <c r="F1936" s="23">
        <v>0.0</v>
      </c>
      <c r="G1936" s="23">
        <v>802.0</v>
      </c>
      <c r="H1936" s="23">
        <v>83.0</v>
      </c>
      <c r="I1936" s="23">
        <v>58.0</v>
      </c>
      <c r="J1936" s="23">
        <v>1.0</v>
      </c>
      <c r="K1936" s="23">
        <v>141.0</v>
      </c>
      <c r="L1936" s="23">
        <v>23414.0</v>
      </c>
      <c r="M1936" s="23">
        <v>100.0</v>
      </c>
      <c r="N1936" s="23">
        <v>948.0</v>
      </c>
      <c r="O1936" s="23">
        <v>168.0</v>
      </c>
      <c r="P1936" s="23">
        <v>3.0</v>
      </c>
      <c r="Q1936" s="23">
        <v>0.0</v>
      </c>
      <c r="R1936" s="23">
        <v>8.0</v>
      </c>
      <c r="S1936" s="23">
        <v>23414.0</v>
      </c>
      <c r="T1936" s="23">
        <v>100.0</v>
      </c>
      <c r="U1936" s="23">
        <v>1246.0</v>
      </c>
      <c r="V1936" s="23">
        <v>17.0</v>
      </c>
      <c r="W1936" s="5"/>
      <c r="X1936" s="27">
        <f t="shared" si="3"/>
        <v>200</v>
      </c>
      <c r="Y1936" s="28">
        <f t="shared" si="4"/>
        <v>26.12788194</v>
      </c>
      <c r="Z1936" s="27" t="str">
        <f t="shared" si="5"/>
        <v/>
      </c>
    </row>
    <row r="1937">
      <c r="A1937" s="23">
        <v>1934.0</v>
      </c>
      <c r="B1937" s="10" t="s">
        <v>2607</v>
      </c>
      <c r="C1937" s="18">
        <v>42367.80699074074</v>
      </c>
      <c r="D1937" s="18">
        <v>43348.3049537037</v>
      </c>
      <c r="E1937" s="10" t="s">
        <v>39</v>
      </c>
      <c r="F1937" s="23">
        <v>0.0</v>
      </c>
      <c r="G1937" s="23">
        <v>801.0</v>
      </c>
      <c r="H1937" s="23">
        <v>60.0</v>
      </c>
      <c r="I1937" s="23">
        <v>130.0</v>
      </c>
      <c r="J1937" s="23">
        <v>0.0</v>
      </c>
      <c r="K1937" s="23">
        <v>343.0</v>
      </c>
      <c r="L1937" s="23">
        <v>6632.0</v>
      </c>
      <c r="M1937" s="23">
        <v>0.0</v>
      </c>
      <c r="N1937" s="10" t="s">
        <v>36</v>
      </c>
      <c r="O1937" s="10" t="s">
        <v>36</v>
      </c>
      <c r="P1937" s="23">
        <v>0.0</v>
      </c>
      <c r="Q1937" s="23">
        <v>0.0</v>
      </c>
      <c r="R1937" s="23">
        <v>0.0</v>
      </c>
      <c r="S1937" s="10" t="s">
        <v>36</v>
      </c>
      <c r="T1937" s="10" t="s">
        <v>36</v>
      </c>
      <c r="U1937" s="23">
        <v>1407.0</v>
      </c>
      <c r="V1937" s="10" t="s">
        <v>36</v>
      </c>
      <c r="W1937" s="5"/>
      <c r="X1937" s="27">
        <f t="shared" si="3"/>
        <v>473</v>
      </c>
      <c r="Y1937" s="28">
        <f t="shared" si="4"/>
        <v>313.4934028</v>
      </c>
      <c r="Z1937" s="27" t="str">
        <f t="shared" si="5"/>
        <v/>
      </c>
    </row>
    <row r="1938">
      <c r="A1938" s="23">
        <v>1935.0</v>
      </c>
      <c r="B1938" s="10" t="s">
        <v>2608</v>
      </c>
      <c r="C1938" s="18">
        <v>42456.26011574074</v>
      </c>
      <c r="D1938" s="18">
        <v>43634.898194444446</v>
      </c>
      <c r="E1938" s="10" t="s">
        <v>39</v>
      </c>
      <c r="F1938" s="23">
        <v>0.0</v>
      </c>
      <c r="G1938" s="23">
        <v>800.0</v>
      </c>
      <c r="H1938" s="23">
        <v>350.0</v>
      </c>
      <c r="I1938" s="23">
        <v>0.0</v>
      </c>
      <c r="J1938" s="23">
        <v>0.0</v>
      </c>
      <c r="K1938" s="23">
        <v>8.0</v>
      </c>
      <c r="L1938" s="23">
        <v>5133.0</v>
      </c>
      <c r="M1938" s="23">
        <v>0.0</v>
      </c>
      <c r="N1938" s="10" t="s">
        <v>36</v>
      </c>
      <c r="O1938" s="10" t="s">
        <v>36</v>
      </c>
      <c r="P1938" s="23">
        <v>0.0</v>
      </c>
      <c r="Q1938" s="23">
        <v>0.0</v>
      </c>
      <c r="R1938" s="23">
        <v>0.0</v>
      </c>
      <c r="S1938" s="10" t="s">
        <v>36</v>
      </c>
      <c r="T1938" s="10" t="s">
        <v>36</v>
      </c>
      <c r="U1938" s="23">
        <v>2525.0</v>
      </c>
      <c r="V1938" s="10" t="s">
        <v>36</v>
      </c>
      <c r="W1938" s="5"/>
      <c r="X1938" s="27">
        <f t="shared" si="3"/>
        <v>8</v>
      </c>
      <c r="Y1938" s="28">
        <f t="shared" si="4"/>
        <v>26.90016204</v>
      </c>
      <c r="Z1938" s="27" t="str">
        <f t="shared" si="5"/>
        <v/>
      </c>
    </row>
    <row r="1939">
      <c r="A1939" s="23">
        <v>1936.0</v>
      </c>
      <c r="B1939" s="10" t="s">
        <v>2609</v>
      </c>
      <c r="C1939" s="18">
        <v>42455.156226851854</v>
      </c>
      <c r="D1939" s="18">
        <v>43661.6541087963</v>
      </c>
      <c r="E1939" s="10" t="s">
        <v>39</v>
      </c>
      <c r="F1939" s="23">
        <v>0.0</v>
      </c>
      <c r="G1939" s="23">
        <v>800.0</v>
      </c>
      <c r="H1939" s="23">
        <v>350.0</v>
      </c>
      <c r="I1939" s="23">
        <v>0.0</v>
      </c>
      <c r="J1939" s="23">
        <v>0.0</v>
      </c>
      <c r="K1939" s="23">
        <v>3.0</v>
      </c>
      <c r="L1939" s="23">
        <v>16152.0</v>
      </c>
      <c r="M1939" s="23">
        <v>0.0</v>
      </c>
      <c r="N1939" s="10" t="s">
        <v>36</v>
      </c>
      <c r="O1939" s="10" t="s">
        <v>36</v>
      </c>
      <c r="P1939" s="23">
        <v>0.0</v>
      </c>
      <c r="Q1939" s="23">
        <v>0.0</v>
      </c>
      <c r="R1939" s="23">
        <v>0.0</v>
      </c>
      <c r="S1939" s="10" t="s">
        <v>36</v>
      </c>
      <c r="T1939" s="10" t="s">
        <v>36</v>
      </c>
      <c r="U1939" s="23">
        <v>2103.0</v>
      </c>
      <c r="V1939" s="10" t="s">
        <v>36</v>
      </c>
      <c r="W1939" s="5"/>
      <c r="X1939" s="27">
        <f t="shared" si="3"/>
        <v>3</v>
      </c>
      <c r="Y1939" s="28">
        <f t="shared" si="4"/>
        <v>0.1442476852</v>
      </c>
      <c r="Z1939" s="27" t="str">
        <f t="shared" si="5"/>
        <v/>
      </c>
    </row>
    <row r="1940">
      <c r="A1940" s="23">
        <v>1937.0</v>
      </c>
      <c r="B1940" s="10" t="s">
        <v>2610</v>
      </c>
      <c r="C1940" s="18">
        <v>43064.26296296297</v>
      </c>
      <c r="D1940" s="18">
        <v>43661.48997685185</v>
      </c>
      <c r="E1940" s="10" t="s">
        <v>39</v>
      </c>
      <c r="F1940" s="23">
        <v>0.0</v>
      </c>
      <c r="G1940" s="23">
        <v>800.0</v>
      </c>
      <c r="H1940" s="23">
        <v>350.0</v>
      </c>
      <c r="I1940" s="23">
        <v>0.0</v>
      </c>
      <c r="J1940" s="23">
        <v>0.0</v>
      </c>
      <c r="K1940" s="23">
        <v>1.0</v>
      </c>
      <c r="L1940" s="23">
        <v>67073.0</v>
      </c>
      <c r="M1940" s="23">
        <v>0.0</v>
      </c>
      <c r="N1940" s="10" t="s">
        <v>36</v>
      </c>
      <c r="O1940" s="10" t="s">
        <v>36</v>
      </c>
      <c r="P1940" s="23">
        <v>0.0</v>
      </c>
      <c r="Q1940" s="23">
        <v>0.0</v>
      </c>
      <c r="R1940" s="23">
        <v>0.0</v>
      </c>
      <c r="S1940" s="10" t="s">
        <v>36</v>
      </c>
      <c r="T1940" s="10" t="s">
        <v>36</v>
      </c>
      <c r="U1940" s="23">
        <v>2023.0</v>
      </c>
      <c r="V1940" s="10" t="s">
        <v>36</v>
      </c>
      <c r="W1940" s="5"/>
      <c r="X1940" s="27">
        <f t="shared" si="3"/>
        <v>1</v>
      </c>
      <c r="Y1940" s="28">
        <f t="shared" si="4"/>
        <v>0.3083796296</v>
      </c>
      <c r="Z1940" s="27" t="str">
        <f t="shared" si="5"/>
        <v/>
      </c>
    </row>
    <row r="1941">
      <c r="A1941" s="23">
        <v>1938.0</v>
      </c>
      <c r="B1941" s="10" t="s">
        <v>2611</v>
      </c>
      <c r="C1941" s="18">
        <v>42883.46886574074</v>
      </c>
      <c r="D1941" s="18">
        <v>43655.10420138889</v>
      </c>
      <c r="E1941" s="10" t="s">
        <v>39</v>
      </c>
      <c r="F1941" s="23">
        <v>0.0</v>
      </c>
      <c r="G1941" s="23">
        <v>800.0</v>
      </c>
      <c r="H1941" s="23">
        <v>350.0</v>
      </c>
      <c r="I1941" s="23">
        <v>0.0</v>
      </c>
      <c r="J1941" s="23">
        <v>0.0</v>
      </c>
      <c r="K1941" s="23">
        <v>1.0</v>
      </c>
      <c r="L1941" s="23">
        <v>42066.0</v>
      </c>
      <c r="M1941" s="23">
        <v>0.0</v>
      </c>
      <c r="N1941" s="10" t="s">
        <v>36</v>
      </c>
      <c r="O1941" s="10" t="s">
        <v>36</v>
      </c>
      <c r="P1941" s="23">
        <v>0.0</v>
      </c>
      <c r="Q1941" s="23">
        <v>0.0</v>
      </c>
      <c r="R1941" s="23">
        <v>0.0</v>
      </c>
      <c r="S1941" s="10" t="s">
        <v>36</v>
      </c>
      <c r="T1941" s="10" t="s">
        <v>36</v>
      </c>
      <c r="U1941" s="23">
        <v>1293.0</v>
      </c>
      <c r="V1941" s="10" t="s">
        <v>36</v>
      </c>
      <c r="W1941" s="5"/>
      <c r="X1941" s="27">
        <f t="shared" si="3"/>
        <v>1</v>
      </c>
      <c r="Y1941" s="28">
        <f t="shared" si="4"/>
        <v>6.694155093</v>
      </c>
      <c r="Z1941" s="27" t="str">
        <f t="shared" si="5"/>
        <v/>
      </c>
    </row>
    <row r="1942">
      <c r="A1942" s="23">
        <v>1939.0</v>
      </c>
      <c r="B1942" s="10" t="s">
        <v>2612</v>
      </c>
      <c r="C1942" s="18">
        <v>43528.90112268519</v>
      </c>
      <c r="D1942" s="18">
        <v>43629.71686342593</v>
      </c>
      <c r="E1942" s="10" t="s">
        <v>39</v>
      </c>
      <c r="F1942" s="23">
        <v>0.0</v>
      </c>
      <c r="G1942" s="23">
        <v>800.0</v>
      </c>
      <c r="H1942" s="23">
        <v>350.0</v>
      </c>
      <c r="I1942" s="23">
        <v>0.0</v>
      </c>
      <c r="J1942" s="23">
        <v>0.0</v>
      </c>
      <c r="K1942" s="23">
        <v>1.0</v>
      </c>
      <c r="L1942" s="23">
        <v>1706.0</v>
      </c>
      <c r="M1942" s="23">
        <v>0.0</v>
      </c>
      <c r="N1942" s="10" t="s">
        <v>36</v>
      </c>
      <c r="O1942" s="10" t="s">
        <v>36</v>
      </c>
      <c r="P1942" s="23">
        <v>0.0</v>
      </c>
      <c r="Q1942" s="23">
        <v>0.0</v>
      </c>
      <c r="R1942" s="23">
        <v>0.0</v>
      </c>
      <c r="S1942" s="10" t="s">
        <v>36</v>
      </c>
      <c r="T1942" s="10" t="s">
        <v>36</v>
      </c>
      <c r="U1942" s="23">
        <v>1341.0</v>
      </c>
      <c r="V1942" s="23">
        <v>25.0</v>
      </c>
      <c r="W1942" s="5"/>
      <c r="X1942" s="27">
        <f t="shared" si="3"/>
        <v>1</v>
      </c>
      <c r="Y1942" s="28">
        <f t="shared" si="4"/>
        <v>32.08149306</v>
      </c>
      <c r="Z1942" s="27" t="str">
        <f t="shared" si="5"/>
        <v/>
      </c>
    </row>
    <row r="1943">
      <c r="A1943" s="23">
        <v>1940.0</v>
      </c>
      <c r="B1943" s="10" t="s">
        <v>2613</v>
      </c>
      <c r="C1943" s="18">
        <v>43078.836701388886</v>
      </c>
      <c r="D1943" s="18">
        <v>43439.807337962964</v>
      </c>
      <c r="E1943" s="10" t="s">
        <v>39</v>
      </c>
      <c r="F1943" s="23">
        <v>0.0</v>
      </c>
      <c r="G1943" s="23">
        <v>800.0</v>
      </c>
      <c r="H1943" s="23">
        <v>350.0</v>
      </c>
      <c r="I1943" s="23">
        <v>1.0</v>
      </c>
      <c r="J1943" s="23">
        <v>0.0</v>
      </c>
      <c r="K1943" s="23">
        <v>0.0</v>
      </c>
      <c r="L1943" s="23">
        <v>41.0</v>
      </c>
      <c r="M1943" s="23">
        <v>0.0</v>
      </c>
      <c r="N1943" s="10" t="s">
        <v>36</v>
      </c>
      <c r="O1943" s="10" t="s">
        <v>36</v>
      </c>
      <c r="P1943" s="23">
        <v>0.0</v>
      </c>
      <c r="Q1943" s="23">
        <v>0.0</v>
      </c>
      <c r="R1943" s="23">
        <v>0.0</v>
      </c>
      <c r="S1943" s="10" t="s">
        <v>36</v>
      </c>
      <c r="T1943" s="10" t="s">
        <v>36</v>
      </c>
      <c r="U1943" s="23">
        <v>1611.0</v>
      </c>
      <c r="V1943" s="10" t="s">
        <v>36</v>
      </c>
      <c r="W1943" s="5"/>
      <c r="X1943" s="27">
        <f t="shared" si="3"/>
        <v>1</v>
      </c>
      <c r="Y1943" s="28">
        <f t="shared" si="4"/>
        <v>221.9910185</v>
      </c>
      <c r="Z1943" s="27" t="str">
        <f t="shared" si="5"/>
        <v/>
      </c>
    </row>
    <row r="1944">
      <c r="A1944" s="23">
        <v>1941.0</v>
      </c>
      <c r="B1944" s="10" t="s">
        <v>2614</v>
      </c>
      <c r="C1944" s="18">
        <v>41868.31818287037</v>
      </c>
      <c r="D1944" s="18">
        <v>43537.145636574074</v>
      </c>
      <c r="E1944" s="10" t="s">
        <v>39</v>
      </c>
      <c r="F1944" s="23">
        <v>0.0</v>
      </c>
      <c r="G1944" s="23">
        <v>800.0</v>
      </c>
      <c r="H1944" s="23">
        <v>350.0</v>
      </c>
      <c r="I1944" s="23">
        <v>0.0</v>
      </c>
      <c r="J1944" s="23">
        <v>0.0</v>
      </c>
      <c r="K1944" s="23">
        <v>1.0</v>
      </c>
      <c r="L1944" s="23">
        <v>10860.0</v>
      </c>
      <c r="M1944" s="23">
        <v>0.0</v>
      </c>
      <c r="N1944" s="10" t="s">
        <v>36</v>
      </c>
      <c r="O1944" s="10" t="s">
        <v>36</v>
      </c>
      <c r="P1944" s="23">
        <v>0.0</v>
      </c>
      <c r="Q1944" s="23">
        <v>0.0</v>
      </c>
      <c r="R1944" s="23">
        <v>0.0</v>
      </c>
      <c r="S1944" s="10" t="s">
        <v>36</v>
      </c>
      <c r="T1944" s="10" t="s">
        <v>36</v>
      </c>
      <c r="U1944" s="23">
        <v>2443.0</v>
      </c>
      <c r="V1944" s="10" t="s">
        <v>36</v>
      </c>
      <c r="W1944" s="5"/>
      <c r="X1944" s="27">
        <f t="shared" si="3"/>
        <v>1</v>
      </c>
      <c r="Y1944" s="28">
        <f t="shared" si="4"/>
        <v>124.6527199</v>
      </c>
      <c r="Z1944" s="27" t="str">
        <f t="shared" si="5"/>
        <v/>
      </c>
    </row>
    <row r="1945">
      <c r="A1945" s="23">
        <v>1942.0</v>
      </c>
      <c r="B1945" s="10" t="s">
        <v>2615</v>
      </c>
      <c r="C1945" s="18">
        <v>41500.76237268518</v>
      </c>
      <c r="D1945" s="18">
        <v>43660.69362268518</v>
      </c>
      <c r="E1945" s="10" t="s">
        <v>39</v>
      </c>
      <c r="F1945" s="23">
        <v>0.0</v>
      </c>
      <c r="G1945" s="23">
        <v>800.0</v>
      </c>
      <c r="H1945" s="23">
        <v>350.0</v>
      </c>
      <c r="I1945" s="23">
        <v>0.0</v>
      </c>
      <c r="J1945" s="23">
        <v>0.0</v>
      </c>
      <c r="K1945" s="23">
        <v>4.0</v>
      </c>
      <c r="L1945" s="23">
        <v>90097.0</v>
      </c>
      <c r="M1945" s="23">
        <v>0.0</v>
      </c>
      <c r="N1945" s="10" t="s">
        <v>36</v>
      </c>
      <c r="O1945" s="10" t="s">
        <v>36</v>
      </c>
      <c r="P1945" s="23">
        <v>0.0</v>
      </c>
      <c r="Q1945" s="23">
        <v>0.0</v>
      </c>
      <c r="R1945" s="23">
        <v>0.0</v>
      </c>
      <c r="S1945" s="10" t="s">
        <v>36</v>
      </c>
      <c r="T1945" s="10" t="s">
        <v>36</v>
      </c>
      <c r="U1945" s="23">
        <v>1341.0</v>
      </c>
      <c r="V1945" s="10" t="s">
        <v>36</v>
      </c>
      <c r="W1945" s="5"/>
      <c r="X1945" s="27">
        <f t="shared" si="3"/>
        <v>4</v>
      </c>
      <c r="Y1945" s="28">
        <f t="shared" si="4"/>
        <v>1.104733796</v>
      </c>
      <c r="Z1945" s="27" t="str">
        <f t="shared" si="5"/>
        <v/>
      </c>
    </row>
    <row r="1946">
      <c r="A1946" s="23">
        <v>1943.0</v>
      </c>
      <c r="B1946" s="10" t="s">
        <v>2616</v>
      </c>
      <c r="C1946" s="18">
        <v>42813.322592592594</v>
      </c>
      <c r="D1946" s="18">
        <v>43661.59270833333</v>
      </c>
      <c r="E1946" s="10" t="s">
        <v>39</v>
      </c>
      <c r="F1946" s="23">
        <v>0.0</v>
      </c>
      <c r="G1946" s="23">
        <v>800.0</v>
      </c>
      <c r="H1946" s="23">
        <v>350.0</v>
      </c>
      <c r="I1946" s="23">
        <v>0.0</v>
      </c>
      <c r="J1946" s="23">
        <v>0.0</v>
      </c>
      <c r="K1946" s="23">
        <v>3.0</v>
      </c>
      <c r="L1946" s="23">
        <v>585958.0</v>
      </c>
      <c r="M1946" s="23">
        <v>0.0</v>
      </c>
      <c r="N1946" s="10" t="s">
        <v>36</v>
      </c>
      <c r="O1946" s="10" t="s">
        <v>36</v>
      </c>
      <c r="P1946" s="23">
        <v>0.0</v>
      </c>
      <c r="Q1946" s="23">
        <v>0.0</v>
      </c>
      <c r="R1946" s="23">
        <v>0.0</v>
      </c>
      <c r="S1946" s="10" t="s">
        <v>36</v>
      </c>
      <c r="T1946" s="10" t="s">
        <v>36</v>
      </c>
      <c r="U1946" s="23">
        <v>1004.0</v>
      </c>
      <c r="V1946" s="10" t="s">
        <v>36</v>
      </c>
      <c r="W1946" s="5"/>
      <c r="X1946" s="27">
        <f t="shared" si="3"/>
        <v>3</v>
      </c>
      <c r="Y1946" s="28">
        <f t="shared" si="4"/>
        <v>0.2056481481</v>
      </c>
      <c r="Z1946" s="27" t="str">
        <f t="shared" si="5"/>
        <v/>
      </c>
    </row>
    <row r="1947">
      <c r="A1947" s="23">
        <v>1944.0</v>
      </c>
      <c r="B1947" s="10" t="s">
        <v>2617</v>
      </c>
      <c r="C1947" s="18">
        <v>41808.60319444445</v>
      </c>
      <c r="D1947" s="18">
        <v>43554.76459490741</v>
      </c>
      <c r="E1947" s="10" t="s">
        <v>39</v>
      </c>
      <c r="F1947" s="23">
        <v>0.0</v>
      </c>
      <c r="G1947" s="23">
        <v>800.0</v>
      </c>
      <c r="H1947" s="23">
        <v>350.0</v>
      </c>
      <c r="I1947" s="23">
        <v>0.0</v>
      </c>
      <c r="J1947" s="23">
        <v>0.0</v>
      </c>
      <c r="K1947" s="23">
        <v>1.0</v>
      </c>
      <c r="L1947" s="23">
        <v>16.0</v>
      </c>
      <c r="M1947" s="23">
        <v>0.0</v>
      </c>
      <c r="N1947" s="10" t="s">
        <v>36</v>
      </c>
      <c r="O1947" s="10" t="s">
        <v>36</v>
      </c>
      <c r="P1947" s="23">
        <v>0.0</v>
      </c>
      <c r="Q1947" s="23">
        <v>0.0</v>
      </c>
      <c r="R1947" s="23">
        <v>0.0</v>
      </c>
      <c r="S1947" s="10" t="s">
        <v>36</v>
      </c>
      <c r="T1947" s="10" t="s">
        <v>36</v>
      </c>
      <c r="U1947" s="23">
        <v>1046.0</v>
      </c>
      <c r="V1947" s="10" t="s">
        <v>36</v>
      </c>
      <c r="W1947" s="5"/>
      <c r="X1947" s="27">
        <f t="shared" si="3"/>
        <v>1</v>
      </c>
      <c r="Y1947" s="28">
        <f t="shared" si="4"/>
        <v>107.0337616</v>
      </c>
      <c r="Z1947" s="27" t="str">
        <f t="shared" si="5"/>
        <v/>
      </c>
    </row>
    <row r="1948">
      <c r="A1948" s="23">
        <v>1945.0</v>
      </c>
      <c r="B1948" s="10" t="s">
        <v>2618</v>
      </c>
      <c r="C1948" s="18">
        <v>40928.411261574074</v>
      </c>
      <c r="D1948" s="18">
        <v>43652.47298611111</v>
      </c>
      <c r="E1948" s="10" t="s">
        <v>39</v>
      </c>
      <c r="F1948" s="23">
        <v>0.0</v>
      </c>
      <c r="G1948" s="23">
        <v>800.0</v>
      </c>
      <c r="H1948" s="23">
        <v>350.0</v>
      </c>
      <c r="I1948" s="23">
        <v>0.0</v>
      </c>
      <c r="J1948" s="23">
        <v>0.0</v>
      </c>
      <c r="K1948" s="23">
        <v>2.0</v>
      </c>
      <c r="L1948" s="23">
        <v>56.0</v>
      </c>
      <c r="M1948" s="23">
        <v>0.0</v>
      </c>
      <c r="N1948" s="10" t="s">
        <v>36</v>
      </c>
      <c r="O1948" s="10" t="s">
        <v>36</v>
      </c>
      <c r="P1948" s="23">
        <v>0.0</v>
      </c>
      <c r="Q1948" s="23">
        <v>0.0</v>
      </c>
      <c r="R1948" s="23">
        <v>0.0</v>
      </c>
      <c r="S1948" s="10" t="s">
        <v>36</v>
      </c>
      <c r="T1948" s="10" t="s">
        <v>36</v>
      </c>
      <c r="U1948" s="23">
        <v>1491.0</v>
      </c>
      <c r="V1948" s="10" t="s">
        <v>36</v>
      </c>
      <c r="W1948" s="5"/>
      <c r="X1948" s="27">
        <f t="shared" si="3"/>
        <v>2</v>
      </c>
      <c r="Y1948" s="28">
        <f t="shared" si="4"/>
        <v>9.32537037</v>
      </c>
      <c r="Z1948" s="27" t="str">
        <f t="shared" si="5"/>
        <v/>
      </c>
    </row>
    <row r="1949">
      <c r="A1949" s="23">
        <v>1946.0</v>
      </c>
      <c r="B1949" s="10" t="s">
        <v>2619</v>
      </c>
      <c r="C1949" s="18">
        <v>43393.54556712963</v>
      </c>
      <c r="D1949" s="18">
        <v>43607.45652777778</v>
      </c>
      <c r="E1949" s="10" t="s">
        <v>39</v>
      </c>
      <c r="F1949" s="23">
        <v>0.0</v>
      </c>
      <c r="G1949" s="23">
        <v>798.0</v>
      </c>
      <c r="H1949" s="23">
        <v>62.0</v>
      </c>
      <c r="I1949" s="23">
        <v>149.0</v>
      </c>
      <c r="J1949" s="23">
        <v>17.0</v>
      </c>
      <c r="K1949" s="23">
        <v>157.0</v>
      </c>
      <c r="L1949" s="23">
        <v>4314.0</v>
      </c>
      <c r="M1949" s="23">
        <v>7.14</v>
      </c>
      <c r="N1949" s="23">
        <v>637.0</v>
      </c>
      <c r="O1949" s="23">
        <v>188.0</v>
      </c>
      <c r="P1949" s="23">
        <v>2.0</v>
      </c>
      <c r="Q1949" s="23">
        <v>1.0</v>
      </c>
      <c r="R1949" s="23">
        <v>5.0</v>
      </c>
      <c r="S1949" s="23">
        <v>4314.0</v>
      </c>
      <c r="T1949" s="23">
        <v>7.14</v>
      </c>
      <c r="U1949" s="23">
        <v>505.0</v>
      </c>
      <c r="V1949" s="10" t="s">
        <v>36</v>
      </c>
      <c r="W1949" s="5"/>
      <c r="X1949" s="27">
        <f t="shared" si="3"/>
        <v>323</v>
      </c>
      <c r="Y1949" s="28">
        <f t="shared" si="4"/>
        <v>54.3418287</v>
      </c>
      <c r="Z1949" s="27" t="str">
        <f t="shared" si="5"/>
        <v/>
      </c>
    </row>
    <row r="1950">
      <c r="A1950" s="23">
        <v>1947.0</v>
      </c>
      <c r="B1950" s="10" t="s">
        <v>2620</v>
      </c>
      <c r="C1950" s="18">
        <v>42974.81519675926</v>
      </c>
      <c r="D1950" s="18">
        <v>43484.37693287037</v>
      </c>
      <c r="E1950" s="10" t="s">
        <v>39</v>
      </c>
      <c r="F1950" s="23">
        <v>0.0</v>
      </c>
      <c r="G1950" s="23">
        <v>793.0</v>
      </c>
      <c r="H1950" s="23">
        <v>147.0</v>
      </c>
      <c r="I1950" s="23">
        <v>4.0</v>
      </c>
      <c r="J1950" s="23">
        <v>1.0</v>
      </c>
      <c r="K1950" s="23">
        <v>8.0</v>
      </c>
      <c r="L1950" s="23">
        <v>11985.0</v>
      </c>
      <c r="M1950" s="23">
        <v>0.0</v>
      </c>
      <c r="N1950" s="10" t="s">
        <v>36</v>
      </c>
      <c r="O1950" s="10" t="s">
        <v>36</v>
      </c>
      <c r="P1950" s="23">
        <v>0.0</v>
      </c>
      <c r="Q1950" s="23">
        <v>0.0</v>
      </c>
      <c r="R1950" s="23">
        <v>0.0</v>
      </c>
      <c r="S1950" s="10" t="s">
        <v>36</v>
      </c>
      <c r="T1950" s="10" t="s">
        <v>36</v>
      </c>
      <c r="U1950" s="23">
        <v>1195.0</v>
      </c>
      <c r="V1950" s="10" t="s">
        <v>36</v>
      </c>
      <c r="W1950" s="5"/>
      <c r="X1950" s="27">
        <f t="shared" si="3"/>
        <v>13</v>
      </c>
      <c r="Y1950" s="28">
        <f t="shared" si="4"/>
        <v>177.4214236</v>
      </c>
      <c r="Z1950" s="27" t="str">
        <f t="shared" si="5"/>
        <v/>
      </c>
    </row>
    <row r="1951">
      <c r="A1951" s="23">
        <v>1948.0</v>
      </c>
      <c r="B1951" s="10" t="s">
        <v>2621</v>
      </c>
      <c r="C1951" s="18">
        <v>43356.4640162037</v>
      </c>
      <c r="D1951" s="18">
        <v>43579.4096412037</v>
      </c>
      <c r="E1951" s="10" t="s">
        <v>39</v>
      </c>
      <c r="F1951" s="23">
        <v>0.0</v>
      </c>
      <c r="G1951" s="23">
        <v>791.0</v>
      </c>
      <c r="H1951" s="23">
        <v>196.0</v>
      </c>
      <c r="I1951" s="23">
        <v>1.0</v>
      </c>
      <c r="J1951" s="23">
        <v>0.0</v>
      </c>
      <c r="K1951" s="23">
        <v>6.0</v>
      </c>
      <c r="L1951" s="23">
        <v>13854.0</v>
      </c>
      <c r="M1951" s="23">
        <v>0.0</v>
      </c>
      <c r="N1951" s="10" t="s">
        <v>36</v>
      </c>
      <c r="O1951" s="10" t="s">
        <v>36</v>
      </c>
      <c r="P1951" s="23">
        <v>0.0</v>
      </c>
      <c r="Q1951" s="23">
        <v>0.0</v>
      </c>
      <c r="R1951" s="23">
        <v>0.0</v>
      </c>
      <c r="S1951" s="10" t="s">
        <v>36</v>
      </c>
      <c r="T1951" s="10" t="s">
        <v>36</v>
      </c>
      <c r="U1951" s="23">
        <v>1089.0</v>
      </c>
      <c r="V1951" s="10" t="s">
        <v>36</v>
      </c>
      <c r="W1951" s="5"/>
      <c r="X1951" s="27">
        <f t="shared" si="3"/>
        <v>7</v>
      </c>
      <c r="Y1951" s="28">
        <f t="shared" si="4"/>
        <v>82.38871528</v>
      </c>
      <c r="Z1951" s="27" t="str">
        <f t="shared" si="5"/>
        <v/>
      </c>
    </row>
    <row r="1952">
      <c r="A1952" s="23">
        <v>1949.0</v>
      </c>
      <c r="B1952" s="10" t="s">
        <v>2622</v>
      </c>
      <c r="C1952" s="18">
        <v>43445.5528587963</v>
      </c>
      <c r="D1952" s="18">
        <v>43446.47251157407</v>
      </c>
      <c r="E1952" s="10" t="s">
        <v>39</v>
      </c>
      <c r="F1952" s="23">
        <v>0.0</v>
      </c>
      <c r="G1952" s="23">
        <v>783.0</v>
      </c>
      <c r="H1952" s="23">
        <v>260.0</v>
      </c>
      <c r="I1952" s="23">
        <v>0.0</v>
      </c>
      <c r="J1952" s="23">
        <v>1.0</v>
      </c>
      <c r="K1952" s="23">
        <v>2.0</v>
      </c>
      <c r="L1952" s="23">
        <v>12287.0</v>
      </c>
      <c r="M1952" s="23">
        <v>0.0</v>
      </c>
      <c r="N1952" s="10" t="s">
        <v>36</v>
      </c>
      <c r="O1952" s="10" t="s">
        <v>36</v>
      </c>
      <c r="P1952" s="23">
        <v>0.0</v>
      </c>
      <c r="Q1952" s="23">
        <v>0.0</v>
      </c>
      <c r="R1952" s="23">
        <v>0.0</v>
      </c>
      <c r="S1952" s="10" t="s">
        <v>36</v>
      </c>
      <c r="T1952" s="10" t="s">
        <v>36</v>
      </c>
      <c r="U1952" s="23">
        <v>814.0</v>
      </c>
      <c r="V1952" s="10" t="s">
        <v>36</v>
      </c>
      <c r="W1952" s="5"/>
      <c r="X1952" s="27">
        <f t="shared" si="3"/>
        <v>3</v>
      </c>
      <c r="Y1952" s="28">
        <f t="shared" si="4"/>
        <v>215.3258449</v>
      </c>
      <c r="Z1952" s="27" t="str">
        <f t="shared" si="5"/>
        <v/>
      </c>
    </row>
    <row r="1953">
      <c r="A1953" s="23">
        <v>1950.0</v>
      </c>
      <c r="B1953" s="10" t="s">
        <v>2623</v>
      </c>
      <c r="C1953" s="18">
        <v>43655.76111111111</v>
      </c>
      <c r="D1953" s="18">
        <v>43661.76096064815</v>
      </c>
      <c r="E1953" s="10" t="s">
        <v>35</v>
      </c>
      <c r="F1953" s="23">
        <v>0.0</v>
      </c>
      <c r="G1953" s="23">
        <v>780.0</v>
      </c>
      <c r="H1953" s="23">
        <v>191.0</v>
      </c>
      <c r="I1953" s="23">
        <v>0.0</v>
      </c>
      <c r="J1953" s="23">
        <v>0.0</v>
      </c>
      <c r="K1953" s="23">
        <v>15.0</v>
      </c>
      <c r="L1953" s="23">
        <v>4145.0</v>
      </c>
      <c r="M1953" s="23">
        <v>0.0</v>
      </c>
      <c r="N1953" s="10" t="s">
        <v>36</v>
      </c>
      <c r="O1953" s="10" t="s">
        <v>36</v>
      </c>
      <c r="P1953" s="23">
        <v>0.0</v>
      </c>
      <c r="Q1953" s="23">
        <v>0.0</v>
      </c>
      <c r="R1953" s="23">
        <v>0.0</v>
      </c>
      <c r="S1953" s="10" t="s">
        <v>36</v>
      </c>
      <c r="T1953" s="10" t="s">
        <v>36</v>
      </c>
      <c r="U1953" s="23">
        <v>1074.0</v>
      </c>
      <c r="V1953" s="23">
        <v>12.0</v>
      </c>
      <c r="W1953" s="5"/>
      <c r="X1953" s="27">
        <f t="shared" si="3"/>
        <v>15</v>
      </c>
      <c r="Y1953" s="28">
        <f t="shared" si="4"/>
        <v>0.03739583333</v>
      </c>
      <c r="Z1953" s="27" t="str">
        <f t="shared" si="5"/>
        <v/>
      </c>
    </row>
    <row r="1954">
      <c r="A1954" s="23">
        <v>1951.0</v>
      </c>
      <c r="B1954" s="10" t="s">
        <v>2624</v>
      </c>
      <c r="C1954" s="18">
        <v>41299.782800925925</v>
      </c>
      <c r="D1954" s="18">
        <v>43587.696851851855</v>
      </c>
      <c r="E1954" s="10" t="s">
        <v>39</v>
      </c>
      <c r="F1954" s="23">
        <v>0.0</v>
      </c>
      <c r="G1954" s="23">
        <v>776.0</v>
      </c>
      <c r="H1954" s="23">
        <v>140.0</v>
      </c>
      <c r="I1954" s="23">
        <v>4.0</v>
      </c>
      <c r="J1954" s="23">
        <v>0.0</v>
      </c>
      <c r="K1954" s="23">
        <v>22.0</v>
      </c>
      <c r="L1954" s="23">
        <v>96801.0</v>
      </c>
      <c r="M1954" s="23">
        <v>100.0</v>
      </c>
      <c r="N1954" s="10" t="s">
        <v>36</v>
      </c>
      <c r="O1954" s="10" t="s">
        <v>36</v>
      </c>
      <c r="P1954" s="23">
        <v>0.0</v>
      </c>
      <c r="Q1954" s="23">
        <v>0.0</v>
      </c>
      <c r="R1954" s="23">
        <v>0.0</v>
      </c>
      <c r="S1954" s="10" t="s">
        <v>36</v>
      </c>
      <c r="T1954" s="10" t="s">
        <v>36</v>
      </c>
      <c r="U1954" s="23">
        <v>1557.0</v>
      </c>
      <c r="V1954" s="10" t="s">
        <v>36</v>
      </c>
      <c r="W1954" s="5"/>
      <c r="X1954" s="27">
        <f t="shared" si="3"/>
        <v>26</v>
      </c>
      <c r="Y1954" s="28">
        <f t="shared" si="4"/>
        <v>74.10150463</v>
      </c>
      <c r="Z1954" s="27" t="str">
        <f t="shared" si="5"/>
        <v/>
      </c>
    </row>
    <row r="1955">
      <c r="A1955" s="23">
        <v>1952.0</v>
      </c>
      <c r="B1955" s="10" t="s">
        <v>2625</v>
      </c>
      <c r="C1955" s="18">
        <v>43264.27074074074</v>
      </c>
      <c r="D1955" s="18">
        <v>43649.17836805555</v>
      </c>
      <c r="E1955" s="10" t="s">
        <v>39</v>
      </c>
      <c r="F1955" s="23">
        <v>0.0</v>
      </c>
      <c r="G1955" s="23">
        <v>770.0</v>
      </c>
      <c r="H1955" s="23">
        <v>268.0</v>
      </c>
      <c r="I1955" s="23">
        <v>2.0</v>
      </c>
      <c r="J1955" s="23">
        <v>0.0</v>
      </c>
      <c r="K1955" s="23">
        <v>1.0</v>
      </c>
      <c r="L1955" s="23">
        <v>4319.0</v>
      </c>
      <c r="M1955" s="23">
        <v>0.0</v>
      </c>
      <c r="N1955" s="10" t="s">
        <v>36</v>
      </c>
      <c r="O1955" s="10" t="s">
        <v>36</v>
      </c>
      <c r="P1955" s="23">
        <v>0.0</v>
      </c>
      <c r="Q1955" s="23">
        <v>0.0</v>
      </c>
      <c r="R1955" s="23">
        <v>0.0</v>
      </c>
      <c r="S1955" s="10" t="s">
        <v>36</v>
      </c>
      <c r="T1955" s="10" t="s">
        <v>36</v>
      </c>
      <c r="U1955" s="23">
        <v>410.0</v>
      </c>
      <c r="V1955" s="10" t="s">
        <v>36</v>
      </c>
      <c r="W1955" s="5"/>
      <c r="X1955" s="27">
        <f t="shared" si="3"/>
        <v>3</v>
      </c>
      <c r="Y1955" s="28">
        <f t="shared" si="4"/>
        <v>12.61998843</v>
      </c>
      <c r="Z1955" s="27" t="str">
        <f t="shared" si="5"/>
        <v/>
      </c>
    </row>
    <row r="1956">
      <c r="A1956" s="23">
        <v>1953.0</v>
      </c>
      <c r="B1956" s="10" t="s">
        <v>2626</v>
      </c>
      <c r="C1956" s="18">
        <v>41813.15908564815</v>
      </c>
      <c r="D1956" s="18">
        <v>43626.45287037037</v>
      </c>
      <c r="E1956" s="10" t="s">
        <v>39</v>
      </c>
      <c r="F1956" s="23">
        <v>0.0</v>
      </c>
      <c r="G1956" s="23">
        <v>769.0</v>
      </c>
      <c r="H1956" s="23">
        <v>73.0</v>
      </c>
      <c r="I1956" s="23">
        <v>286.0</v>
      </c>
      <c r="J1956" s="23">
        <v>7.0</v>
      </c>
      <c r="K1956" s="23">
        <v>486.0</v>
      </c>
      <c r="L1956" s="23">
        <v>49298.0</v>
      </c>
      <c r="M1956" s="23">
        <v>87.5</v>
      </c>
      <c r="N1956" s="23">
        <v>1118.0</v>
      </c>
      <c r="O1956" s="23">
        <v>282.0</v>
      </c>
      <c r="P1956" s="23">
        <v>0.0</v>
      </c>
      <c r="Q1956" s="23">
        <v>0.0</v>
      </c>
      <c r="R1956" s="23">
        <v>1.0</v>
      </c>
      <c r="S1956" s="23">
        <v>49298.0</v>
      </c>
      <c r="T1956" s="23">
        <v>87.5</v>
      </c>
      <c r="U1956" s="23">
        <v>986.0</v>
      </c>
      <c r="V1956" s="10" t="s">
        <v>36</v>
      </c>
      <c r="W1956" s="5"/>
      <c r="X1956" s="27">
        <f t="shared" si="3"/>
        <v>779</v>
      </c>
      <c r="Y1956" s="28">
        <f t="shared" si="4"/>
        <v>35.34548611</v>
      </c>
      <c r="Z1956" s="27" t="str">
        <f t="shared" si="5"/>
        <v/>
      </c>
    </row>
    <row r="1957">
      <c r="A1957" s="23">
        <v>1954.0</v>
      </c>
      <c r="B1957" s="10" t="s">
        <v>2627</v>
      </c>
      <c r="C1957" s="18">
        <v>40397.30887731481</v>
      </c>
      <c r="D1957" s="18">
        <v>43613.75405092593</v>
      </c>
      <c r="E1957" s="10" t="s">
        <v>39</v>
      </c>
      <c r="F1957" s="23">
        <v>0.0</v>
      </c>
      <c r="G1957" s="23">
        <v>767.0</v>
      </c>
      <c r="H1957" s="23">
        <v>166.0</v>
      </c>
      <c r="I1957" s="23">
        <v>26.0</v>
      </c>
      <c r="J1957" s="23">
        <v>0.0</v>
      </c>
      <c r="K1957" s="23">
        <v>98.0</v>
      </c>
      <c r="L1957" s="23">
        <v>224372.0</v>
      </c>
      <c r="M1957" s="23">
        <v>66.67</v>
      </c>
      <c r="N1957" s="23">
        <v>1110.0</v>
      </c>
      <c r="O1957" s="23">
        <v>178.0</v>
      </c>
      <c r="P1957" s="23">
        <v>2.0</v>
      </c>
      <c r="Q1957" s="23">
        <v>0.0</v>
      </c>
      <c r="R1957" s="23">
        <v>4.0</v>
      </c>
      <c r="S1957" s="23">
        <v>224372.0</v>
      </c>
      <c r="T1957" s="23">
        <v>66.67</v>
      </c>
      <c r="U1957" s="23">
        <v>1044.0</v>
      </c>
      <c r="V1957" s="10" t="s">
        <v>36</v>
      </c>
      <c r="W1957" s="5"/>
      <c r="X1957" s="27">
        <f t="shared" si="3"/>
        <v>124</v>
      </c>
      <c r="Y1957" s="28">
        <f t="shared" si="4"/>
        <v>48.04430556</v>
      </c>
      <c r="Z1957" s="27" t="str">
        <f t="shared" si="5"/>
        <v/>
      </c>
    </row>
    <row r="1958">
      <c r="A1958" s="23">
        <v>1955.0</v>
      </c>
      <c r="B1958" s="10" t="s">
        <v>2628</v>
      </c>
      <c r="C1958" s="18">
        <v>43050.61822916667</v>
      </c>
      <c r="D1958" s="18">
        <v>43661.519641203704</v>
      </c>
      <c r="E1958" s="10" t="s">
        <v>39</v>
      </c>
      <c r="F1958" s="23">
        <v>0.0</v>
      </c>
      <c r="G1958" s="23">
        <v>765.0</v>
      </c>
      <c r="H1958" s="23">
        <v>171.0</v>
      </c>
      <c r="I1958" s="23">
        <v>6.0</v>
      </c>
      <c r="J1958" s="23">
        <v>0.0</v>
      </c>
      <c r="K1958" s="23">
        <v>49.0</v>
      </c>
      <c r="L1958" s="23">
        <v>102131.0</v>
      </c>
      <c r="M1958" s="23">
        <v>0.0</v>
      </c>
      <c r="N1958" s="10" t="s">
        <v>36</v>
      </c>
      <c r="O1958" s="10" t="s">
        <v>36</v>
      </c>
      <c r="P1958" s="23">
        <v>0.0</v>
      </c>
      <c r="Q1958" s="23">
        <v>0.0</v>
      </c>
      <c r="R1958" s="23">
        <v>0.0</v>
      </c>
      <c r="S1958" s="10" t="s">
        <v>36</v>
      </c>
      <c r="T1958" s="10" t="s">
        <v>36</v>
      </c>
      <c r="U1958" s="23">
        <v>1032.0</v>
      </c>
      <c r="V1958" s="23">
        <v>13.0</v>
      </c>
      <c r="W1958" s="5"/>
      <c r="X1958" s="27">
        <f t="shared" si="3"/>
        <v>55</v>
      </c>
      <c r="Y1958" s="28">
        <f t="shared" si="4"/>
        <v>0.2787152778</v>
      </c>
      <c r="Z1958" s="27" t="str">
        <f t="shared" si="5"/>
        <v/>
      </c>
    </row>
    <row r="1959">
      <c r="A1959" s="23">
        <v>1956.0</v>
      </c>
      <c r="B1959" s="10" t="s">
        <v>2629</v>
      </c>
      <c r="C1959" s="18">
        <v>42104.63721064815</v>
      </c>
      <c r="D1959" s="18">
        <v>43660.59685185185</v>
      </c>
      <c r="E1959" s="10" t="s">
        <v>39</v>
      </c>
      <c r="F1959" s="23">
        <v>0.0</v>
      </c>
      <c r="G1959" s="23">
        <v>759.0</v>
      </c>
      <c r="H1959" s="23">
        <v>306.0</v>
      </c>
      <c r="I1959" s="23">
        <v>0.0</v>
      </c>
      <c r="J1959" s="23">
        <v>0.0</v>
      </c>
      <c r="K1959" s="23">
        <v>2.0</v>
      </c>
      <c r="L1959" s="23">
        <v>44515.0</v>
      </c>
      <c r="M1959" s="23">
        <v>0.0</v>
      </c>
      <c r="N1959" s="10" t="s">
        <v>36</v>
      </c>
      <c r="O1959" s="10" t="s">
        <v>36</v>
      </c>
      <c r="P1959" s="23">
        <v>0.0</v>
      </c>
      <c r="Q1959" s="23">
        <v>0.0</v>
      </c>
      <c r="R1959" s="23">
        <v>0.0</v>
      </c>
      <c r="S1959" s="10" t="s">
        <v>36</v>
      </c>
      <c r="T1959" s="10" t="s">
        <v>36</v>
      </c>
      <c r="U1959" s="23">
        <v>1120.0</v>
      </c>
      <c r="V1959" s="10" t="s">
        <v>36</v>
      </c>
      <c r="W1959" s="5"/>
      <c r="X1959" s="27">
        <f t="shared" si="3"/>
        <v>2</v>
      </c>
      <c r="Y1959" s="28">
        <f t="shared" si="4"/>
        <v>1.20150463</v>
      </c>
      <c r="Z1959" s="27" t="str">
        <f t="shared" si="5"/>
        <v/>
      </c>
    </row>
    <row r="1960">
      <c r="A1960" s="23">
        <v>1957.0</v>
      </c>
      <c r="B1960" s="10" t="s">
        <v>2630</v>
      </c>
      <c r="C1960" s="18">
        <v>43276.25033564815</v>
      </c>
      <c r="D1960" s="18">
        <v>43436.42251157408</v>
      </c>
      <c r="E1960" s="10" t="s">
        <v>39</v>
      </c>
      <c r="F1960" s="23">
        <v>0.0</v>
      </c>
      <c r="G1960" s="23">
        <v>745.0</v>
      </c>
      <c r="H1960" s="23">
        <v>165.0</v>
      </c>
      <c r="I1960" s="23">
        <v>2.0</v>
      </c>
      <c r="J1960" s="23">
        <v>0.0</v>
      </c>
      <c r="K1960" s="23">
        <v>3.0</v>
      </c>
      <c r="L1960" s="23">
        <v>2178.0</v>
      </c>
      <c r="M1960" s="23">
        <v>0.0</v>
      </c>
      <c r="N1960" s="10" t="s">
        <v>36</v>
      </c>
      <c r="O1960" s="10" t="s">
        <v>36</v>
      </c>
      <c r="P1960" s="23">
        <v>0.0</v>
      </c>
      <c r="Q1960" s="23">
        <v>0.0</v>
      </c>
      <c r="R1960" s="23">
        <v>0.0</v>
      </c>
      <c r="S1960" s="10" t="s">
        <v>36</v>
      </c>
      <c r="T1960" s="10" t="s">
        <v>36</v>
      </c>
      <c r="U1960" s="23">
        <v>516.0</v>
      </c>
      <c r="V1960" s="10" t="s">
        <v>36</v>
      </c>
      <c r="W1960" s="5"/>
      <c r="X1960" s="27">
        <f t="shared" si="3"/>
        <v>5</v>
      </c>
      <c r="Y1960" s="28">
        <f t="shared" si="4"/>
        <v>225.3758449</v>
      </c>
      <c r="Z1960" s="27" t="str">
        <f t="shared" si="5"/>
        <v/>
      </c>
    </row>
    <row r="1961">
      <c r="A1961" s="23">
        <v>1958.0</v>
      </c>
      <c r="B1961" s="10" t="s">
        <v>2631</v>
      </c>
      <c r="C1961" s="18">
        <v>42430.687372685185</v>
      </c>
      <c r="D1961" s="18">
        <v>43657.14506944444</v>
      </c>
      <c r="E1961" s="10" t="s">
        <v>35</v>
      </c>
      <c r="F1961" s="23">
        <v>0.0</v>
      </c>
      <c r="G1961" s="23">
        <v>738.0</v>
      </c>
      <c r="H1961" s="23">
        <v>122.0</v>
      </c>
      <c r="I1961" s="23">
        <v>26.0</v>
      </c>
      <c r="J1961" s="23">
        <v>0.0</v>
      </c>
      <c r="K1961" s="23">
        <v>75.0</v>
      </c>
      <c r="L1961" s="23">
        <v>98331.0</v>
      </c>
      <c r="M1961" s="23">
        <v>0.0</v>
      </c>
      <c r="N1961" s="23">
        <v>909.0</v>
      </c>
      <c r="O1961" s="23">
        <v>243.0</v>
      </c>
      <c r="P1961" s="23">
        <v>0.0</v>
      </c>
      <c r="Q1961" s="23">
        <v>0.0</v>
      </c>
      <c r="R1961" s="23">
        <v>4.0</v>
      </c>
      <c r="S1961" s="23">
        <v>98331.0</v>
      </c>
      <c r="T1961" s="23">
        <v>0.0</v>
      </c>
      <c r="U1961" s="23">
        <v>1037.0</v>
      </c>
      <c r="V1961" s="10" t="s">
        <v>36</v>
      </c>
      <c r="W1961" s="5"/>
      <c r="X1961" s="27">
        <f t="shared" si="3"/>
        <v>101</v>
      </c>
      <c r="Y1961" s="28">
        <f t="shared" si="4"/>
        <v>4.653287037</v>
      </c>
      <c r="Z1961" s="27" t="str">
        <f t="shared" si="5"/>
        <v/>
      </c>
    </row>
    <row r="1962">
      <c r="A1962" s="23">
        <v>1959.0</v>
      </c>
      <c r="B1962" s="10" t="s">
        <v>2632</v>
      </c>
      <c r="C1962" s="18">
        <v>43629.42371527778</v>
      </c>
      <c r="D1962" s="18">
        <v>43661.27039351852</v>
      </c>
      <c r="E1962" s="10" t="s">
        <v>39</v>
      </c>
      <c r="F1962" s="23">
        <v>0.0</v>
      </c>
      <c r="G1962" s="23">
        <v>729.0</v>
      </c>
      <c r="H1962" s="23">
        <v>277.0</v>
      </c>
      <c r="I1962" s="23">
        <v>0.0</v>
      </c>
      <c r="J1962" s="23">
        <v>0.0</v>
      </c>
      <c r="K1962" s="23">
        <v>1.0</v>
      </c>
      <c r="L1962" s="23">
        <v>37145.0</v>
      </c>
      <c r="M1962" s="23">
        <v>100.0</v>
      </c>
      <c r="N1962" s="10" t="s">
        <v>36</v>
      </c>
      <c r="O1962" s="10" t="s">
        <v>36</v>
      </c>
      <c r="P1962" s="23">
        <v>0.0</v>
      </c>
      <c r="Q1962" s="23">
        <v>0.0</v>
      </c>
      <c r="R1962" s="23">
        <v>0.0</v>
      </c>
      <c r="S1962" s="10" t="s">
        <v>36</v>
      </c>
      <c r="T1962" s="10" t="s">
        <v>36</v>
      </c>
      <c r="U1962" s="23">
        <v>1382.0</v>
      </c>
      <c r="V1962" s="23">
        <v>27.0</v>
      </c>
      <c r="W1962" s="5"/>
      <c r="X1962" s="27">
        <f t="shared" si="3"/>
        <v>1</v>
      </c>
      <c r="Y1962" s="28">
        <f t="shared" si="4"/>
        <v>0.527962963</v>
      </c>
      <c r="Z1962" s="27" t="str">
        <f t="shared" si="5"/>
        <v/>
      </c>
    </row>
    <row r="1963">
      <c r="A1963" s="23">
        <v>1960.0</v>
      </c>
      <c r="B1963" s="10" t="s">
        <v>2633</v>
      </c>
      <c r="C1963" s="18">
        <v>42967.4534375</v>
      </c>
      <c r="D1963" s="18">
        <v>43619.101747685185</v>
      </c>
      <c r="E1963" s="10" t="s">
        <v>39</v>
      </c>
      <c r="F1963" s="23">
        <v>0.0</v>
      </c>
      <c r="G1963" s="23">
        <v>729.0</v>
      </c>
      <c r="H1963" s="23">
        <v>106.0</v>
      </c>
      <c r="I1963" s="23">
        <v>8.0</v>
      </c>
      <c r="J1963" s="23">
        <v>2.0</v>
      </c>
      <c r="K1963" s="23">
        <v>27.0</v>
      </c>
      <c r="L1963" s="23">
        <v>35408.0</v>
      </c>
      <c r="M1963" s="23">
        <v>100.0</v>
      </c>
      <c r="N1963" s="10" t="s">
        <v>36</v>
      </c>
      <c r="O1963" s="10" t="s">
        <v>36</v>
      </c>
      <c r="P1963" s="23">
        <v>0.0</v>
      </c>
      <c r="Q1963" s="23">
        <v>0.0</v>
      </c>
      <c r="R1963" s="23">
        <v>0.0</v>
      </c>
      <c r="S1963" s="10" t="s">
        <v>36</v>
      </c>
      <c r="T1963" s="10" t="s">
        <v>36</v>
      </c>
      <c r="U1963" s="23">
        <v>1177.0</v>
      </c>
      <c r="V1963" s="10" t="s">
        <v>36</v>
      </c>
      <c r="W1963" s="5"/>
      <c r="X1963" s="27">
        <f t="shared" si="3"/>
        <v>37</v>
      </c>
      <c r="Y1963" s="28">
        <f t="shared" si="4"/>
        <v>42.6966088</v>
      </c>
      <c r="Z1963" s="27" t="str">
        <f t="shared" si="5"/>
        <v/>
      </c>
    </row>
    <row r="1964">
      <c r="A1964" s="23">
        <v>1961.0</v>
      </c>
      <c r="B1964" s="10" t="s">
        <v>2634</v>
      </c>
      <c r="C1964" s="18">
        <v>43337.33635416667</v>
      </c>
      <c r="D1964" s="18">
        <v>43660.85120370371</v>
      </c>
      <c r="E1964" s="10" t="s">
        <v>39</v>
      </c>
      <c r="F1964" s="23">
        <v>3.0</v>
      </c>
      <c r="G1964" s="23">
        <v>722.0</v>
      </c>
      <c r="H1964" s="23">
        <v>112.0</v>
      </c>
      <c r="I1964" s="23">
        <v>112.0</v>
      </c>
      <c r="J1964" s="23">
        <v>1.0</v>
      </c>
      <c r="K1964" s="23">
        <v>100.0</v>
      </c>
      <c r="L1964" s="23">
        <v>48784.0</v>
      </c>
      <c r="M1964" s="23">
        <v>20.0</v>
      </c>
      <c r="N1964" s="10" t="s">
        <v>36</v>
      </c>
      <c r="O1964" s="10" t="s">
        <v>36</v>
      </c>
      <c r="P1964" s="23">
        <v>0.0</v>
      </c>
      <c r="Q1964" s="23">
        <v>0.0</v>
      </c>
      <c r="R1964" s="23">
        <v>0.0</v>
      </c>
      <c r="S1964" s="10" t="s">
        <v>36</v>
      </c>
      <c r="T1964" s="10" t="s">
        <v>36</v>
      </c>
      <c r="U1964" s="23">
        <v>925.0</v>
      </c>
      <c r="V1964" s="10" t="s">
        <v>36</v>
      </c>
      <c r="W1964" s="5"/>
      <c r="X1964" s="27">
        <f t="shared" si="3"/>
        <v>213</v>
      </c>
      <c r="Y1964" s="28">
        <f t="shared" si="4"/>
        <v>0.9471527778</v>
      </c>
      <c r="Z1964" s="27" t="str">
        <f t="shared" si="5"/>
        <v/>
      </c>
    </row>
    <row r="1965">
      <c r="A1965" s="23">
        <v>1962.0</v>
      </c>
      <c r="B1965" s="10" t="s">
        <v>2635</v>
      </c>
      <c r="C1965" s="18">
        <v>42263.64346064815</v>
      </c>
      <c r="D1965" s="18">
        <v>43628.52107638889</v>
      </c>
      <c r="E1965" s="10" t="s">
        <v>39</v>
      </c>
      <c r="F1965" s="23">
        <v>0.0</v>
      </c>
      <c r="G1965" s="23">
        <v>721.0</v>
      </c>
      <c r="H1965" s="23">
        <v>124.0</v>
      </c>
      <c r="I1965" s="23">
        <v>15.0</v>
      </c>
      <c r="J1965" s="23">
        <v>0.0</v>
      </c>
      <c r="K1965" s="23">
        <v>95.0</v>
      </c>
      <c r="L1965" s="23">
        <v>66590.0</v>
      </c>
      <c r="M1965" s="23">
        <v>85.71</v>
      </c>
      <c r="N1965" s="10" t="s">
        <v>36</v>
      </c>
      <c r="O1965" s="10" t="s">
        <v>36</v>
      </c>
      <c r="P1965" s="23">
        <v>0.0</v>
      </c>
      <c r="Q1965" s="23">
        <v>0.0</v>
      </c>
      <c r="R1965" s="23">
        <v>0.0</v>
      </c>
      <c r="S1965" s="10" t="s">
        <v>36</v>
      </c>
      <c r="T1965" s="10" t="s">
        <v>36</v>
      </c>
      <c r="U1965" s="23">
        <v>1009.0</v>
      </c>
      <c r="V1965" s="10" t="s">
        <v>36</v>
      </c>
      <c r="W1965" s="5"/>
      <c r="X1965" s="27">
        <f t="shared" si="3"/>
        <v>110</v>
      </c>
      <c r="Y1965" s="28">
        <f t="shared" si="4"/>
        <v>33.27728009</v>
      </c>
      <c r="Z1965" s="27" t="str">
        <f t="shared" si="5"/>
        <v/>
      </c>
    </row>
    <row r="1966">
      <c r="A1966" s="23">
        <v>1963.0</v>
      </c>
      <c r="B1966" s="10" t="s">
        <v>2636</v>
      </c>
      <c r="C1966" s="18">
        <v>42849.55449074074</v>
      </c>
      <c r="D1966" s="18">
        <v>43643.23337962963</v>
      </c>
      <c r="E1966" s="10" t="s">
        <v>39</v>
      </c>
      <c r="F1966" s="23">
        <v>0.0</v>
      </c>
      <c r="G1966" s="23">
        <v>683.0</v>
      </c>
      <c r="H1966" s="23">
        <v>90.0</v>
      </c>
      <c r="I1966" s="23">
        <v>51.0</v>
      </c>
      <c r="J1966" s="23">
        <v>1.0</v>
      </c>
      <c r="K1966" s="23">
        <v>120.0</v>
      </c>
      <c r="L1966" s="23">
        <v>25066.0</v>
      </c>
      <c r="M1966" s="23">
        <v>0.0</v>
      </c>
      <c r="N1966" s="23">
        <v>1236.0</v>
      </c>
      <c r="O1966" s="23">
        <v>312.0</v>
      </c>
      <c r="P1966" s="23">
        <v>1.0</v>
      </c>
      <c r="Q1966" s="23">
        <v>0.0</v>
      </c>
      <c r="R1966" s="23">
        <v>0.0</v>
      </c>
      <c r="S1966" s="23">
        <v>25066.0</v>
      </c>
      <c r="T1966" s="23">
        <v>0.0</v>
      </c>
      <c r="U1966" s="23">
        <v>1347.0</v>
      </c>
      <c r="V1966" s="10" t="s">
        <v>36</v>
      </c>
      <c r="W1966" s="5"/>
      <c r="X1966" s="27">
        <f t="shared" si="3"/>
        <v>172</v>
      </c>
      <c r="Y1966" s="28">
        <f t="shared" si="4"/>
        <v>18.56497685</v>
      </c>
      <c r="Z1966" s="27" t="str">
        <f t="shared" si="5"/>
        <v/>
      </c>
    </row>
    <row r="1967">
      <c r="A1967" s="23">
        <v>1964.0</v>
      </c>
      <c r="B1967" s="10" t="s">
        <v>2637</v>
      </c>
      <c r="C1967" s="18">
        <v>43195.62127314815</v>
      </c>
      <c r="D1967" s="18">
        <v>43591.303622685184</v>
      </c>
      <c r="E1967" s="10" t="s">
        <v>39</v>
      </c>
      <c r="F1967" s="23">
        <v>0.0</v>
      </c>
      <c r="G1967" s="23">
        <v>637.0</v>
      </c>
      <c r="H1967" s="23">
        <v>196.0</v>
      </c>
      <c r="I1967" s="23">
        <v>10.0</v>
      </c>
      <c r="J1967" s="23">
        <v>0.0</v>
      </c>
      <c r="K1967" s="23">
        <v>20.0</v>
      </c>
      <c r="L1967" s="23">
        <v>33615.0</v>
      </c>
      <c r="M1967" s="23">
        <v>75.0</v>
      </c>
      <c r="N1967" s="10" t="s">
        <v>36</v>
      </c>
      <c r="O1967" s="10" t="s">
        <v>36</v>
      </c>
      <c r="P1967" s="23">
        <v>0.0</v>
      </c>
      <c r="Q1967" s="23">
        <v>0.0</v>
      </c>
      <c r="R1967" s="23">
        <v>0.0</v>
      </c>
      <c r="S1967" s="10" t="s">
        <v>36</v>
      </c>
      <c r="T1967" s="10" t="s">
        <v>36</v>
      </c>
      <c r="U1967" s="23">
        <v>795.0</v>
      </c>
      <c r="V1967" s="23">
        <v>16.0</v>
      </c>
      <c r="W1967" s="5"/>
      <c r="X1967" s="27">
        <f t="shared" si="3"/>
        <v>30</v>
      </c>
      <c r="Y1967" s="28">
        <f t="shared" si="4"/>
        <v>70.4947338</v>
      </c>
      <c r="Z1967" s="27" t="str">
        <f t="shared" si="5"/>
        <v/>
      </c>
    </row>
    <row r="1968">
      <c r="A1968" s="23">
        <v>1965.0</v>
      </c>
      <c r="B1968" s="10" t="s">
        <v>2638</v>
      </c>
      <c r="C1968" s="18">
        <v>43419.41866898148</v>
      </c>
      <c r="D1968" s="18">
        <v>43546.43288194444</v>
      </c>
      <c r="E1968" s="10" t="s">
        <v>39</v>
      </c>
      <c r="F1968" s="23">
        <v>0.0</v>
      </c>
      <c r="G1968" s="23">
        <v>637.0</v>
      </c>
      <c r="H1968" s="23">
        <v>217.0</v>
      </c>
      <c r="I1968" s="23">
        <v>3.0</v>
      </c>
      <c r="J1968" s="23">
        <v>0.0</v>
      </c>
      <c r="K1968" s="23">
        <v>35.0</v>
      </c>
      <c r="L1968" s="23">
        <v>85190.0</v>
      </c>
      <c r="M1968" s="23">
        <v>0.0</v>
      </c>
      <c r="N1968" s="23">
        <v>776.0</v>
      </c>
      <c r="O1968" s="23">
        <v>326.0</v>
      </c>
      <c r="P1968" s="23">
        <v>0.0</v>
      </c>
      <c r="Q1968" s="23">
        <v>0.0</v>
      </c>
      <c r="R1968" s="23">
        <v>1.0</v>
      </c>
      <c r="S1968" s="23">
        <v>85190.0</v>
      </c>
      <c r="T1968" s="23">
        <v>0.0</v>
      </c>
      <c r="U1968" s="23">
        <v>1200.0</v>
      </c>
      <c r="V1968" s="23">
        <v>7.0</v>
      </c>
      <c r="W1968" s="5"/>
      <c r="X1968" s="27">
        <f t="shared" si="3"/>
        <v>38</v>
      </c>
      <c r="Y1968" s="28">
        <f t="shared" si="4"/>
        <v>115.3654745</v>
      </c>
      <c r="Z1968" s="27" t="str">
        <f t="shared" si="5"/>
        <v/>
      </c>
    </row>
    <row r="1969">
      <c r="A1969" s="23">
        <v>1966.0</v>
      </c>
      <c r="B1969" s="10" t="s">
        <v>2639</v>
      </c>
      <c r="C1969" s="18">
        <v>42805.67810185185</v>
      </c>
      <c r="D1969" s="18">
        <v>43596.41820601852</v>
      </c>
      <c r="E1969" s="10" t="s">
        <v>39</v>
      </c>
      <c r="F1969" s="23">
        <v>0.0</v>
      </c>
      <c r="G1969" s="23">
        <v>636.0</v>
      </c>
      <c r="H1969" s="23">
        <v>142.0</v>
      </c>
      <c r="I1969" s="23">
        <v>2.0</v>
      </c>
      <c r="J1969" s="23">
        <v>0.0</v>
      </c>
      <c r="K1969" s="23">
        <v>8.0</v>
      </c>
      <c r="L1969" s="23">
        <v>73501.0</v>
      </c>
      <c r="M1969" s="23">
        <v>100.0</v>
      </c>
      <c r="N1969" s="10" t="s">
        <v>36</v>
      </c>
      <c r="O1969" s="10" t="s">
        <v>36</v>
      </c>
      <c r="P1969" s="23">
        <v>0.0</v>
      </c>
      <c r="Q1969" s="23">
        <v>0.0</v>
      </c>
      <c r="R1969" s="23">
        <v>0.0</v>
      </c>
      <c r="S1969" s="10" t="s">
        <v>36</v>
      </c>
      <c r="T1969" s="10" t="s">
        <v>36</v>
      </c>
      <c r="U1969" s="23">
        <v>510.0</v>
      </c>
      <c r="V1969" s="10" t="s">
        <v>36</v>
      </c>
      <c r="W1969" s="5"/>
      <c r="X1969" s="27">
        <f t="shared" si="3"/>
        <v>10</v>
      </c>
      <c r="Y1969" s="28">
        <f t="shared" si="4"/>
        <v>65.38015046</v>
      </c>
      <c r="Z1969" s="27" t="str">
        <f t="shared" si="5"/>
        <v/>
      </c>
    </row>
    <row r="1970">
      <c r="A1970" s="23">
        <v>1967.0</v>
      </c>
      <c r="B1970" s="10" t="s">
        <v>2640</v>
      </c>
      <c r="C1970" s="18">
        <v>43144.231875</v>
      </c>
      <c r="D1970" s="18">
        <v>43393.66972222222</v>
      </c>
      <c r="E1970" s="10" t="s">
        <v>39</v>
      </c>
      <c r="F1970" s="23">
        <v>0.0</v>
      </c>
      <c r="G1970" s="23">
        <v>602.0</v>
      </c>
      <c r="H1970" s="23">
        <v>81.0</v>
      </c>
      <c r="I1970" s="23">
        <v>18.0</v>
      </c>
      <c r="J1970" s="23">
        <v>2.0</v>
      </c>
      <c r="K1970" s="23">
        <v>45.0</v>
      </c>
      <c r="L1970" s="23">
        <v>8260.0</v>
      </c>
      <c r="M1970" s="23">
        <v>0.0</v>
      </c>
      <c r="N1970" s="23">
        <v>654.0</v>
      </c>
      <c r="O1970" s="23">
        <v>290.0</v>
      </c>
      <c r="P1970" s="23">
        <v>0.0</v>
      </c>
      <c r="Q1970" s="23">
        <v>0.0</v>
      </c>
      <c r="R1970" s="23">
        <v>1.0</v>
      </c>
      <c r="S1970" s="23">
        <v>8260.0</v>
      </c>
      <c r="T1970" s="23">
        <v>0.0</v>
      </c>
      <c r="U1970" s="23">
        <v>402.0</v>
      </c>
      <c r="V1970" s="10" t="s">
        <v>36</v>
      </c>
      <c r="W1970" s="5"/>
      <c r="X1970" s="27">
        <f t="shared" si="3"/>
        <v>65</v>
      </c>
      <c r="Y1970" s="28">
        <f t="shared" si="4"/>
        <v>268.1286343</v>
      </c>
      <c r="Z1970" s="27" t="str">
        <f t="shared" si="5"/>
        <v/>
      </c>
    </row>
    <row r="1971">
      <c r="A1971" s="23">
        <v>1968.0</v>
      </c>
      <c r="B1971" s="10" t="s">
        <v>2641</v>
      </c>
      <c r="C1971" s="18">
        <v>43243.46381944444</v>
      </c>
      <c r="D1971" s="18">
        <v>43461.24381944445</v>
      </c>
      <c r="E1971" s="10" t="s">
        <v>39</v>
      </c>
      <c r="F1971" s="23">
        <v>0.0</v>
      </c>
      <c r="G1971" s="23">
        <v>593.0</v>
      </c>
      <c r="H1971" s="23">
        <v>118.0</v>
      </c>
      <c r="I1971" s="23">
        <v>5.0</v>
      </c>
      <c r="J1971" s="23">
        <v>0.0</v>
      </c>
      <c r="K1971" s="23">
        <v>16.0</v>
      </c>
      <c r="L1971" s="23">
        <v>13403.0</v>
      </c>
      <c r="M1971" s="23">
        <v>0.0</v>
      </c>
      <c r="N1971" s="23">
        <v>754.0</v>
      </c>
      <c r="O1971" s="23">
        <v>301.0</v>
      </c>
      <c r="P1971" s="23">
        <v>0.0</v>
      </c>
      <c r="Q1971" s="23">
        <v>0.0</v>
      </c>
      <c r="R1971" s="23">
        <v>1.0</v>
      </c>
      <c r="S1971" s="23">
        <v>13403.0</v>
      </c>
      <c r="T1971" s="23">
        <v>0.0</v>
      </c>
      <c r="U1971" s="23">
        <v>390.0</v>
      </c>
      <c r="V1971" s="23">
        <v>4.0</v>
      </c>
      <c r="W1971" s="5"/>
      <c r="X1971" s="27">
        <f t="shared" si="3"/>
        <v>21</v>
      </c>
      <c r="Y1971" s="28">
        <f t="shared" si="4"/>
        <v>200.554537</v>
      </c>
      <c r="Z1971" s="27" t="str">
        <f t="shared" si="5"/>
        <v/>
      </c>
    </row>
    <row r="1972">
      <c r="A1972" s="23">
        <v>1969.0</v>
      </c>
      <c r="B1972" s="10" t="s">
        <v>2642</v>
      </c>
      <c r="C1972" s="18">
        <v>42889.94712962963</v>
      </c>
      <c r="D1972" s="18">
        <v>43661.75672453704</v>
      </c>
      <c r="E1972" s="10" t="s">
        <v>39</v>
      </c>
      <c r="F1972" s="23">
        <v>10.0</v>
      </c>
      <c r="G1972" s="23">
        <v>251.0</v>
      </c>
      <c r="H1972" s="23">
        <v>46.0</v>
      </c>
      <c r="I1972" s="23">
        <v>224.0</v>
      </c>
      <c r="J1972" s="23">
        <v>55.0</v>
      </c>
      <c r="K1972" s="23">
        <v>497.0</v>
      </c>
      <c r="L1972" s="23">
        <v>5285.0</v>
      </c>
      <c r="M1972" s="23">
        <v>3.26</v>
      </c>
      <c r="N1972" s="23">
        <v>527.0</v>
      </c>
      <c r="O1972" s="23">
        <v>145.0</v>
      </c>
      <c r="P1972" s="23">
        <v>4.0</v>
      </c>
      <c r="Q1972" s="23">
        <v>0.0</v>
      </c>
      <c r="R1972" s="23">
        <v>17.0</v>
      </c>
      <c r="S1972" s="23">
        <v>5285.0</v>
      </c>
      <c r="T1972" s="23">
        <v>3.26</v>
      </c>
      <c r="U1972" s="23">
        <v>573.0</v>
      </c>
      <c r="V1972" s="10" t="s">
        <v>36</v>
      </c>
      <c r="W1972" s="5"/>
      <c r="X1972" s="27">
        <f t="shared" si="3"/>
        <v>776</v>
      </c>
      <c r="Y1972" s="28">
        <f t="shared" si="4"/>
        <v>0.04163194444</v>
      </c>
      <c r="Z1972" s="27" t="str">
        <f t="shared" si="5"/>
        <v/>
      </c>
    </row>
    <row r="1973">
      <c r="A1973" s="23">
        <v>1970.0</v>
      </c>
      <c r="B1973" s="10" t="s">
        <v>2643</v>
      </c>
      <c r="C1973" s="18">
        <v>43592.47869212963</v>
      </c>
      <c r="D1973" s="18">
        <v>43661.71125</v>
      </c>
      <c r="E1973" s="10" t="s">
        <v>39</v>
      </c>
      <c r="F1973" s="23">
        <v>0.0</v>
      </c>
      <c r="G1973" s="10" t="s">
        <v>36</v>
      </c>
      <c r="H1973" s="10" t="s">
        <v>36</v>
      </c>
      <c r="I1973" s="23">
        <v>0.0</v>
      </c>
      <c r="J1973" s="23">
        <v>0.0</v>
      </c>
      <c r="K1973" s="23">
        <v>0.0</v>
      </c>
      <c r="L1973" s="10" t="s">
        <v>36</v>
      </c>
      <c r="M1973" s="10" t="s">
        <v>36</v>
      </c>
      <c r="N1973" s="10" t="s">
        <v>36</v>
      </c>
      <c r="O1973" s="10" t="s">
        <v>36</v>
      </c>
      <c r="P1973" s="23">
        <v>0.0</v>
      </c>
      <c r="Q1973" s="23">
        <v>0.0</v>
      </c>
      <c r="R1973" s="23">
        <v>0.0</v>
      </c>
      <c r="S1973" s="10" t="s">
        <v>36</v>
      </c>
      <c r="T1973" s="10" t="s">
        <v>36</v>
      </c>
      <c r="U1973" s="23">
        <v>1200.0</v>
      </c>
      <c r="V1973" s="23">
        <v>31.0</v>
      </c>
      <c r="W1973" s="5"/>
      <c r="X1973" s="27">
        <f t="shared" si="3"/>
        <v>0</v>
      </c>
      <c r="Y1973" s="28">
        <f t="shared" si="4"/>
        <v>0.08710648148</v>
      </c>
      <c r="Z1973" s="27" t="str">
        <f t="shared" si="5"/>
        <v/>
      </c>
    </row>
    <row r="1974">
      <c r="A1974" s="23">
        <v>1971.0</v>
      </c>
      <c r="B1974" s="10" t="s">
        <v>2644</v>
      </c>
      <c r="C1974" s="18">
        <v>43622.222916666666</v>
      </c>
      <c r="D1974" s="18">
        <v>43655.64622685185</v>
      </c>
      <c r="E1974" s="10" t="s">
        <v>39</v>
      </c>
      <c r="F1974" s="23">
        <v>0.0</v>
      </c>
      <c r="G1974" s="10" t="s">
        <v>36</v>
      </c>
      <c r="H1974" s="10" t="s">
        <v>36</v>
      </c>
      <c r="I1974" s="23">
        <v>0.0</v>
      </c>
      <c r="J1974" s="23">
        <v>0.0</v>
      </c>
      <c r="K1974" s="23">
        <v>0.0</v>
      </c>
      <c r="L1974" s="10" t="s">
        <v>36</v>
      </c>
      <c r="M1974" s="10" t="s">
        <v>36</v>
      </c>
      <c r="N1974" s="10" t="s">
        <v>36</v>
      </c>
      <c r="O1974" s="10" t="s">
        <v>36</v>
      </c>
      <c r="P1974" s="23">
        <v>0.0</v>
      </c>
      <c r="Q1974" s="23">
        <v>0.0</v>
      </c>
      <c r="R1974" s="23">
        <v>0.0</v>
      </c>
      <c r="S1974" s="10" t="s">
        <v>36</v>
      </c>
      <c r="T1974" s="10" t="s">
        <v>36</v>
      </c>
      <c r="U1974" s="23">
        <v>1112.0</v>
      </c>
      <c r="V1974" s="23">
        <v>16.0</v>
      </c>
      <c r="W1974" s="5"/>
      <c r="X1974" s="27">
        <f t="shared" si="3"/>
        <v>0</v>
      </c>
      <c r="Y1974" s="28">
        <f t="shared" si="4"/>
        <v>6.15212963</v>
      </c>
      <c r="Z1974" s="27" t="str">
        <f t="shared" si="5"/>
        <v/>
      </c>
    </row>
    <row r="1975">
      <c r="A1975" s="23">
        <v>1972.0</v>
      </c>
      <c r="B1975" s="10" t="s">
        <v>2645</v>
      </c>
      <c r="C1975" s="18">
        <v>42813.44119212963</v>
      </c>
      <c r="D1975" s="18">
        <v>43661.61851851852</v>
      </c>
      <c r="E1975" s="10" t="s">
        <v>39</v>
      </c>
      <c r="F1975" s="23">
        <v>0.0</v>
      </c>
      <c r="G1975" s="10" t="s">
        <v>36</v>
      </c>
      <c r="H1975" s="10" t="s">
        <v>36</v>
      </c>
      <c r="I1975" s="23">
        <v>0.0</v>
      </c>
      <c r="J1975" s="23">
        <v>0.0</v>
      </c>
      <c r="K1975" s="23">
        <v>0.0</v>
      </c>
      <c r="L1975" s="10" t="s">
        <v>36</v>
      </c>
      <c r="M1975" s="10" t="s">
        <v>36</v>
      </c>
      <c r="N1975" s="10" t="s">
        <v>36</v>
      </c>
      <c r="O1975" s="10" t="s">
        <v>36</v>
      </c>
      <c r="P1975" s="23">
        <v>0.0</v>
      </c>
      <c r="Q1975" s="23">
        <v>0.0</v>
      </c>
      <c r="R1975" s="23">
        <v>0.0</v>
      </c>
      <c r="S1975" s="10" t="s">
        <v>36</v>
      </c>
      <c r="T1975" s="10" t="s">
        <v>36</v>
      </c>
      <c r="U1975" s="23">
        <v>2512.0</v>
      </c>
      <c r="V1975" s="23">
        <v>28.0</v>
      </c>
      <c r="W1975" s="5"/>
      <c r="X1975" s="27">
        <f t="shared" si="3"/>
        <v>0</v>
      </c>
      <c r="Y1975" s="28">
        <f t="shared" si="4"/>
        <v>0.179837963</v>
      </c>
      <c r="Z1975" s="27" t="str">
        <f t="shared" si="5"/>
        <v/>
      </c>
    </row>
    <row r="1976">
      <c r="A1976" s="23">
        <v>1973.0</v>
      </c>
      <c r="B1976" s="10" t="s">
        <v>2646</v>
      </c>
      <c r="C1976" s="18">
        <v>43529.927349537036</v>
      </c>
      <c r="D1976" s="18">
        <v>43661.533842592595</v>
      </c>
      <c r="E1976" s="10" t="s">
        <v>39</v>
      </c>
      <c r="F1976" s="23">
        <v>0.0</v>
      </c>
      <c r="G1976" s="10" t="s">
        <v>36</v>
      </c>
      <c r="H1976" s="10" t="s">
        <v>36</v>
      </c>
      <c r="I1976" s="23">
        <v>0.0</v>
      </c>
      <c r="J1976" s="23">
        <v>0.0</v>
      </c>
      <c r="K1976" s="23">
        <v>0.0</v>
      </c>
      <c r="L1976" s="10" t="s">
        <v>36</v>
      </c>
      <c r="M1976" s="10" t="s">
        <v>36</v>
      </c>
      <c r="N1976" s="10" t="s">
        <v>36</v>
      </c>
      <c r="O1976" s="10" t="s">
        <v>36</v>
      </c>
      <c r="P1976" s="23">
        <v>0.0</v>
      </c>
      <c r="Q1976" s="23">
        <v>0.0</v>
      </c>
      <c r="R1976" s="23">
        <v>0.0</v>
      </c>
      <c r="S1976" s="10" t="s">
        <v>36</v>
      </c>
      <c r="T1976" s="10" t="s">
        <v>36</v>
      </c>
      <c r="U1976" s="23">
        <v>2026.0</v>
      </c>
      <c r="V1976" s="23">
        <v>15.0</v>
      </c>
      <c r="W1976" s="5"/>
      <c r="X1976" s="27">
        <f t="shared" si="3"/>
        <v>0</v>
      </c>
      <c r="Y1976" s="28">
        <f t="shared" si="4"/>
        <v>0.2645138889</v>
      </c>
      <c r="Z1976" s="27" t="str">
        <f t="shared" si="5"/>
        <v/>
      </c>
    </row>
    <row r="1977">
      <c r="A1977" s="23">
        <v>1974.0</v>
      </c>
      <c r="B1977" s="10" t="s">
        <v>2647</v>
      </c>
      <c r="C1977" s="18">
        <v>43573.37341435185</v>
      </c>
      <c r="D1977" s="18">
        <v>43661.49712962963</v>
      </c>
      <c r="E1977" s="10" t="s">
        <v>35</v>
      </c>
      <c r="F1977" s="23">
        <v>0.0</v>
      </c>
      <c r="G1977" s="10" t="s">
        <v>36</v>
      </c>
      <c r="H1977" s="10" t="s">
        <v>36</v>
      </c>
      <c r="I1977" s="23">
        <v>0.0</v>
      </c>
      <c r="J1977" s="23">
        <v>0.0</v>
      </c>
      <c r="K1977" s="23">
        <v>0.0</v>
      </c>
      <c r="L1977" s="10" t="s">
        <v>36</v>
      </c>
      <c r="M1977" s="10" t="s">
        <v>36</v>
      </c>
      <c r="N1977" s="10" t="s">
        <v>36</v>
      </c>
      <c r="O1977" s="10" t="s">
        <v>36</v>
      </c>
      <c r="P1977" s="23">
        <v>0.0</v>
      </c>
      <c r="Q1977" s="23">
        <v>0.0</v>
      </c>
      <c r="R1977" s="23">
        <v>0.0</v>
      </c>
      <c r="S1977" s="10" t="s">
        <v>36</v>
      </c>
      <c r="T1977" s="10" t="s">
        <v>36</v>
      </c>
      <c r="U1977" s="23">
        <v>2135.0</v>
      </c>
      <c r="V1977" s="23">
        <v>33.0</v>
      </c>
      <c r="W1977" s="5"/>
      <c r="X1977" s="27">
        <f t="shared" si="3"/>
        <v>0</v>
      </c>
      <c r="Y1977" s="28">
        <f t="shared" si="4"/>
        <v>0.3012268519</v>
      </c>
      <c r="Z1977" s="27" t="str">
        <f t="shared" si="5"/>
        <v/>
      </c>
    </row>
    <row r="1978">
      <c r="A1978" s="23">
        <v>1975.0</v>
      </c>
      <c r="B1978" s="10" t="s">
        <v>2648</v>
      </c>
      <c r="C1978" s="18">
        <v>43632.694016203706</v>
      </c>
      <c r="D1978" s="18">
        <v>43648.433020833334</v>
      </c>
      <c r="E1978" s="10" t="s">
        <v>39</v>
      </c>
      <c r="F1978" s="23">
        <v>0.0</v>
      </c>
      <c r="G1978" s="10" t="s">
        <v>36</v>
      </c>
      <c r="H1978" s="10" t="s">
        <v>36</v>
      </c>
      <c r="I1978" s="23">
        <v>0.0</v>
      </c>
      <c r="J1978" s="23">
        <v>0.0</v>
      </c>
      <c r="K1978" s="23">
        <v>0.0</v>
      </c>
      <c r="L1978" s="10" t="s">
        <v>36</v>
      </c>
      <c r="M1978" s="10" t="s">
        <v>36</v>
      </c>
      <c r="N1978" s="10" t="s">
        <v>36</v>
      </c>
      <c r="O1978" s="10" t="s">
        <v>36</v>
      </c>
      <c r="P1978" s="23">
        <v>0.0</v>
      </c>
      <c r="Q1978" s="23">
        <v>0.0</v>
      </c>
      <c r="R1978" s="23">
        <v>0.0</v>
      </c>
      <c r="S1978" s="10" t="s">
        <v>36</v>
      </c>
      <c r="T1978" s="10" t="s">
        <v>36</v>
      </c>
      <c r="U1978" s="23">
        <v>444.0</v>
      </c>
      <c r="V1978" s="10" t="s">
        <v>36</v>
      </c>
      <c r="W1978" s="5"/>
      <c r="X1978" s="27">
        <f t="shared" si="3"/>
        <v>0</v>
      </c>
      <c r="Y1978" s="28">
        <f t="shared" si="4"/>
        <v>13.36533565</v>
      </c>
      <c r="Z1978" s="27" t="str">
        <f t="shared" si="5"/>
        <v/>
      </c>
    </row>
    <row r="1979">
      <c r="A1979" s="23">
        <v>1976.0</v>
      </c>
      <c r="B1979" s="10" t="s">
        <v>2649</v>
      </c>
      <c r="C1979" s="18">
        <v>42792.679131944446</v>
      </c>
      <c r="D1979" s="18">
        <v>43661.63699074074</v>
      </c>
      <c r="E1979" s="10" t="s">
        <v>35</v>
      </c>
      <c r="F1979" s="23">
        <v>0.0</v>
      </c>
      <c r="G1979" s="10" t="s">
        <v>36</v>
      </c>
      <c r="H1979" s="10" t="s">
        <v>36</v>
      </c>
      <c r="I1979" s="23">
        <v>0.0</v>
      </c>
      <c r="J1979" s="23">
        <v>0.0</v>
      </c>
      <c r="K1979" s="23">
        <v>0.0</v>
      </c>
      <c r="L1979" s="10" t="s">
        <v>36</v>
      </c>
      <c r="M1979" s="10" t="s">
        <v>36</v>
      </c>
      <c r="N1979" s="10" t="s">
        <v>36</v>
      </c>
      <c r="O1979" s="10" t="s">
        <v>36</v>
      </c>
      <c r="P1979" s="23">
        <v>0.0</v>
      </c>
      <c r="Q1979" s="23">
        <v>0.0</v>
      </c>
      <c r="R1979" s="23">
        <v>0.0</v>
      </c>
      <c r="S1979" s="10" t="s">
        <v>36</v>
      </c>
      <c r="T1979" s="10" t="s">
        <v>36</v>
      </c>
      <c r="U1979" s="23">
        <v>1326.0</v>
      </c>
      <c r="V1979" s="10" t="s">
        <v>36</v>
      </c>
      <c r="W1979" s="5"/>
      <c r="X1979" s="27">
        <f t="shared" si="3"/>
        <v>0</v>
      </c>
      <c r="Y1979" s="28">
        <f t="shared" si="4"/>
        <v>0.1613657407</v>
      </c>
      <c r="Z1979" s="27" t="str">
        <f t="shared" si="5"/>
        <v/>
      </c>
    </row>
    <row r="1980">
      <c r="A1980" s="23">
        <v>1977.0</v>
      </c>
      <c r="B1980" s="10" t="s">
        <v>2650</v>
      </c>
      <c r="C1980" s="18">
        <v>42823.59396990741</v>
      </c>
      <c r="D1980" s="18">
        <v>43661.629895833335</v>
      </c>
      <c r="E1980" s="10" t="s">
        <v>39</v>
      </c>
      <c r="F1980" s="23">
        <v>0.0</v>
      </c>
      <c r="G1980" s="10" t="s">
        <v>36</v>
      </c>
      <c r="H1980" s="10" t="s">
        <v>36</v>
      </c>
      <c r="I1980" s="23">
        <v>0.0</v>
      </c>
      <c r="J1980" s="23">
        <v>0.0</v>
      </c>
      <c r="K1980" s="23">
        <v>0.0</v>
      </c>
      <c r="L1980" s="10" t="s">
        <v>36</v>
      </c>
      <c r="M1980" s="10" t="s">
        <v>36</v>
      </c>
      <c r="N1980" s="10" t="s">
        <v>36</v>
      </c>
      <c r="O1980" s="10" t="s">
        <v>36</v>
      </c>
      <c r="P1980" s="23">
        <v>0.0</v>
      </c>
      <c r="Q1980" s="23">
        <v>0.0</v>
      </c>
      <c r="R1980" s="23">
        <v>0.0</v>
      </c>
      <c r="S1980" s="10" t="s">
        <v>36</v>
      </c>
      <c r="T1980" s="10" t="s">
        <v>36</v>
      </c>
      <c r="U1980" s="10" t="s">
        <v>36</v>
      </c>
      <c r="V1980" s="10" t="s">
        <v>36</v>
      </c>
      <c r="W1980" s="5"/>
      <c r="X1980" s="27">
        <f t="shared" si="3"/>
        <v>0</v>
      </c>
      <c r="Y1980" s="28">
        <f t="shared" si="4"/>
        <v>0.1684606481</v>
      </c>
      <c r="Z1980" s="27" t="str">
        <f t="shared" si="5"/>
        <v/>
      </c>
    </row>
    <row r="1981">
      <c r="A1981" s="23">
        <v>1978.0</v>
      </c>
      <c r="B1981" s="10" t="s">
        <v>2651</v>
      </c>
      <c r="C1981" s="18">
        <v>43624.412256944444</v>
      </c>
      <c r="D1981" s="18">
        <v>43661.74818287037</v>
      </c>
      <c r="E1981" s="10" t="s">
        <v>39</v>
      </c>
      <c r="F1981" s="23">
        <v>0.0</v>
      </c>
      <c r="G1981" s="10" t="s">
        <v>36</v>
      </c>
      <c r="H1981" s="10" t="s">
        <v>36</v>
      </c>
      <c r="I1981" s="23">
        <v>0.0</v>
      </c>
      <c r="J1981" s="23">
        <v>0.0</v>
      </c>
      <c r="K1981" s="23">
        <v>0.0</v>
      </c>
      <c r="L1981" s="10" t="s">
        <v>36</v>
      </c>
      <c r="M1981" s="10" t="s">
        <v>36</v>
      </c>
      <c r="N1981" s="10" t="s">
        <v>36</v>
      </c>
      <c r="O1981" s="10" t="s">
        <v>36</v>
      </c>
      <c r="P1981" s="23">
        <v>0.0</v>
      </c>
      <c r="Q1981" s="23">
        <v>0.0</v>
      </c>
      <c r="R1981" s="23">
        <v>0.0</v>
      </c>
      <c r="S1981" s="10" t="s">
        <v>36</v>
      </c>
      <c r="T1981" s="10" t="s">
        <v>36</v>
      </c>
      <c r="U1981" s="23">
        <v>2597.0</v>
      </c>
      <c r="V1981" s="23">
        <v>35.0</v>
      </c>
      <c r="W1981" s="5"/>
      <c r="X1981" s="27">
        <f t="shared" si="3"/>
        <v>0</v>
      </c>
      <c r="Y1981" s="28">
        <f t="shared" si="4"/>
        <v>0.05017361111</v>
      </c>
      <c r="Z1981" s="27" t="str">
        <f t="shared" si="5"/>
        <v/>
      </c>
    </row>
    <row r="1982">
      <c r="A1982" s="23">
        <v>1979.0</v>
      </c>
      <c r="B1982" s="10" t="s">
        <v>2652</v>
      </c>
      <c r="C1982" s="18">
        <v>41981.67667824074</v>
      </c>
      <c r="D1982" s="18">
        <v>43661.608148148145</v>
      </c>
      <c r="E1982" s="10" t="s">
        <v>39</v>
      </c>
      <c r="F1982" s="23">
        <v>0.0</v>
      </c>
      <c r="G1982" s="10" t="s">
        <v>36</v>
      </c>
      <c r="H1982" s="10" t="s">
        <v>36</v>
      </c>
      <c r="I1982" s="23">
        <v>0.0</v>
      </c>
      <c r="J1982" s="23">
        <v>0.0</v>
      </c>
      <c r="K1982" s="23">
        <v>0.0</v>
      </c>
      <c r="L1982" s="10" t="s">
        <v>36</v>
      </c>
      <c r="M1982" s="10" t="s">
        <v>36</v>
      </c>
      <c r="N1982" s="10" t="s">
        <v>36</v>
      </c>
      <c r="O1982" s="10" t="s">
        <v>36</v>
      </c>
      <c r="P1982" s="23">
        <v>0.0</v>
      </c>
      <c r="Q1982" s="23">
        <v>0.0</v>
      </c>
      <c r="R1982" s="23">
        <v>0.0</v>
      </c>
      <c r="S1982" s="10" t="s">
        <v>36</v>
      </c>
      <c r="T1982" s="10" t="s">
        <v>36</v>
      </c>
      <c r="U1982" s="10" t="s">
        <v>36</v>
      </c>
      <c r="V1982" s="10" t="s">
        <v>36</v>
      </c>
      <c r="W1982" s="5"/>
      <c r="X1982" s="27">
        <f t="shared" si="3"/>
        <v>0</v>
      </c>
      <c r="Y1982" s="28">
        <f t="shared" si="4"/>
        <v>0.1902083333</v>
      </c>
      <c r="Z1982" s="27" t="str">
        <f t="shared" si="5"/>
        <v/>
      </c>
    </row>
    <row r="1983">
      <c r="A1983" s="23">
        <v>1980.0</v>
      </c>
      <c r="B1983" s="10" t="s">
        <v>2653</v>
      </c>
      <c r="C1983" s="18">
        <v>43311.3599537037</v>
      </c>
      <c r="D1983" s="18">
        <v>43645.36646990741</v>
      </c>
      <c r="E1983" s="10" t="s">
        <v>39</v>
      </c>
      <c r="F1983" s="23">
        <v>0.0</v>
      </c>
      <c r="G1983" s="10" t="s">
        <v>36</v>
      </c>
      <c r="H1983" s="10" t="s">
        <v>36</v>
      </c>
      <c r="I1983" s="23">
        <v>0.0</v>
      </c>
      <c r="J1983" s="23">
        <v>0.0</v>
      </c>
      <c r="K1983" s="23">
        <v>0.0</v>
      </c>
      <c r="L1983" s="10" t="s">
        <v>36</v>
      </c>
      <c r="M1983" s="10" t="s">
        <v>36</v>
      </c>
      <c r="N1983" s="10" t="s">
        <v>36</v>
      </c>
      <c r="O1983" s="10" t="s">
        <v>36</v>
      </c>
      <c r="P1983" s="23">
        <v>0.0</v>
      </c>
      <c r="Q1983" s="23">
        <v>0.0</v>
      </c>
      <c r="R1983" s="23">
        <v>0.0</v>
      </c>
      <c r="S1983" s="10" t="s">
        <v>36</v>
      </c>
      <c r="T1983" s="10" t="s">
        <v>36</v>
      </c>
      <c r="U1983" s="23">
        <v>1064.0</v>
      </c>
      <c r="V1983" s="23">
        <v>21.0</v>
      </c>
      <c r="W1983" s="5"/>
      <c r="X1983" s="27">
        <f t="shared" si="3"/>
        <v>0</v>
      </c>
      <c r="Y1983" s="28">
        <f t="shared" si="4"/>
        <v>16.43188657</v>
      </c>
      <c r="Z1983" s="27" t="str">
        <f t="shared" si="5"/>
        <v/>
      </c>
    </row>
    <row r="1984">
      <c r="A1984" s="23">
        <v>1981.0</v>
      </c>
      <c r="B1984" s="10" t="s">
        <v>2654</v>
      </c>
      <c r="C1984" s="18">
        <v>42872.34521990741</v>
      </c>
      <c r="D1984" s="18">
        <v>43661.61988425926</v>
      </c>
      <c r="E1984" s="10" t="s">
        <v>35</v>
      </c>
      <c r="F1984" s="23">
        <v>0.0</v>
      </c>
      <c r="G1984" s="10" t="s">
        <v>36</v>
      </c>
      <c r="H1984" s="10" t="s">
        <v>36</v>
      </c>
      <c r="I1984" s="23">
        <v>0.0</v>
      </c>
      <c r="J1984" s="23">
        <v>0.0</v>
      </c>
      <c r="K1984" s="23">
        <v>0.0</v>
      </c>
      <c r="L1984" s="10" t="s">
        <v>36</v>
      </c>
      <c r="M1984" s="10" t="s">
        <v>36</v>
      </c>
      <c r="N1984" s="10" t="s">
        <v>36</v>
      </c>
      <c r="O1984" s="10" t="s">
        <v>36</v>
      </c>
      <c r="P1984" s="23">
        <v>0.0</v>
      </c>
      <c r="Q1984" s="23">
        <v>0.0</v>
      </c>
      <c r="R1984" s="23">
        <v>0.0</v>
      </c>
      <c r="S1984" s="10" t="s">
        <v>36</v>
      </c>
      <c r="T1984" s="10" t="s">
        <v>36</v>
      </c>
      <c r="U1984" s="23">
        <v>2683.0</v>
      </c>
      <c r="V1984" s="23">
        <v>38.0</v>
      </c>
      <c r="W1984" s="5"/>
      <c r="X1984" s="27">
        <f t="shared" si="3"/>
        <v>0</v>
      </c>
      <c r="Y1984" s="28">
        <f t="shared" si="4"/>
        <v>0.1784722222</v>
      </c>
      <c r="Z1984" s="27" t="str">
        <f t="shared" si="5"/>
        <v/>
      </c>
    </row>
    <row r="1985">
      <c r="A1985" s="23">
        <v>1982.0</v>
      </c>
      <c r="B1985" s="10" t="s">
        <v>2655</v>
      </c>
      <c r="C1985" s="18">
        <v>40213.52101851852</v>
      </c>
      <c r="D1985" s="18">
        <v>43450.53561342593</v>
      </c>
      <c r="E1985" s="10" t="s">
        <v>39</v>
      </c>
      <c r="F1985" s="23">
        <v>0.0</v>
      </c>
      <c r="G1985" s="10" t="s">
        <v>36</v>
      </c>
      <c r="H1985" s="10" t="s">
        <v>36</v>
      </c>
      <c r="I1985" s="23">
        <v>0.0</v>
      </c>
      <c r="J1985" s="23">
        <v>0.0</v>
      </c>
      <c r="K1985" s="23">
        <v>0.0</v>
      </c>
      <c r="L1985" s="10" t="s">
        <v>36</v>
      </c>
      <c r="M1985" s="10" t="s">
        <v>36</v>
      </c>
      <c r="N1985" s="10" t="s">
        <v>36</v>
      </c>
      <c r="O1985" s="10" t="s">
        <v>36</v>
      </c>
      <c r="P1985" s="23">
        <v>0.0</v>
      </c>
      <c r="Q1985" s="23">
        <v>0.0</v>
      </c>
      <c r="R1985" s="23">
        <v>0.0</v>
      </c>
      <c r="S1985" s="10" t="s">
        <v>36</v>
      </c>
      <c r="T1985" s="10" t="s">
        <v>36</v>
      </c>
      <c r="U1985" s="23">
        <v>1188.0</v>
      </c>
      <c r="V1985" s="10" t="s">
        <v>36</v>
      </c>
      <c r="W1985" s="5"/>
      <c r="X1985" s="27">
        <f t="shared" si="3"/>
        <v>0</v>
      </c>
      <c r="Y1985" s="28">
        <f t="shared" si="4"/>
        <v>211.2627431</v>
      </c>
      <c r="Z1985" s="27" t="str">
        <f t="shared" si="5"/>
        <v/>
      </c>
    </row>
    <row r="1986">
      <c r="A1986" s="23">
        <v>1983.0</v>
      </c>
      <c r="B1986" s="10" t="s">
        <v>2656</v>
      </c>
      <c r="C1986" s="18">
        <v>41452.82236111111</v>
      </c>
      <c r="D1986" s="18">
        <v>43339.41195601852</v>
      </c>
      <c r="E1986" s="10" t="s">
        <v>39</v>
      </c>
      <c r="F1986" s="23">
        <v>0.0</v>
      </c>
      <c r="G1986" s="10" t="s">
        <v>36</v>
      </c>
      <c r="H1986" s="10" t="s">
        <v>36</v>
      </c>
      <c r="I1986" s="23">
        <v>0.0</v>
      </c>
      <c r="J1986" s="23">
        <v>0.0</v>
      </c>
      <c r="K1986" s="23">
        <v>0.0</v>
      </c>
      <c r="L1986" s="10" t="s">
        <v>36</v>
      </c>
      <c r="M1986" s="10" t="s">
        <v>36</v>
      </c>
      <c r="N1986" s="10" t="s">
        <v>36</v>
      </c>
      <c r="O1986" s="10" t="s">
        <v>36</v>
      </c>
      <c r="P1986" s="23">
        <v>0.0</v>
      </c>
      <c r="Q1986" s="23">
        <v>0.0</v>
      </c>
      <c r="R1986" s="23">
        <v>0.0</v>
      </c>
      <c r="S1986" s="10" t="s">
        <v>36</v>
      </c>
      <c r="T1986" s="10" t="s">
        <v>36</v>
      </c>
      <c r="U1986" s="23">
        <v>1324.0</v>
      </c>
      <c r="V1986" s="10" t="s">
        <v>36</v>
      </c>
      <c r="W1986" s="5"/>
      <c r="X1986" s="27">
        <f t="shared" si="3"/>
        <v>0</v>
      </c>
      <c r="Y1986" s="28">
        <f t="shared" si="4"/>
        <v>322.3864005</v>
      </c>
      <c r="Z1986" s="27" t="str">
        <f t="shared" si="5"/>
        <v/>
      </c>
    </row>
    <row r="1987">
      <c r="A1987" s="23">
        <v>1984.0</v>
      </c>
      <c r="B1987" s="10" t="s">
        <v>2657</v>
      </c>
      <c r="C1987" s="18">
        <v>42243.7602662037</v>
      </c>
      <c r="D1987" s="18">
        <v>43659.85545138889</v>
      </c>
      <c r="E1987" s="10" t="s">
        <v>39</v>
      </c>
      <c r="F1987" s="23">
        <v>0.0</v>
      </c>
      <c r="G1987" s="10" t="s">
        <v>36</v>
      </c>
      <c r="H1987" s="10" t="s">
        <v>36</v>
      </c>
      <c r="I1987" s="23">
        <v>0.0</v>
      </c>
      <c r="J1987" s="23">
        <v>0.0</v>
      </c>
      <c r="K1987" s="23">
        <v>0.0</v>
      </c>
      <c r="L1987" s="10" t="s">
        <v>36</v>
      </c>
      <c r="M1987" s="10" t="s">
        <v>36</v>
      </c>
      <c r="N1987" s="10" t="s">
        <v>36</v>
      </c>
      <c r="O1987" s="10" t="s">
        <v>36</v>
      </c>
      <c r="P1987" s="23">
        <v>0.0</v>
      </c>
      <c r="Q1987" s="23">
        <v>0.0</v>
      </c>
      <c r="R1987" s="23">
        <v>0.0</v>
      </c>
      <c r="S1987" s="10" t="s">
        <v>36</v>
      </c>
      <c r="T1987" s="10" t="s">
        <v>36</v>
      </c>
      <c r="U1987" s="23">
        <v>708.0</v>
      </c>
      <c r="V1987" s="10" t="s">
        <v>36</v>
      </c>
      <c r="W1987" s="5"/>
      <c r="X1987" s="27">
        <f t="shared" si="3"/>
        <v>0</v>
      </c>
      <c r="Y1987" s="28">
        <f t="shared" si="4"/>
        <v>1.942905093</v>
      </c>
      <c r="Z1987" s="27" t="str">
        <f t="shared" si="5"/>
        <v/>
      </c>
    </row>
    <row r="1988">
      <c r="A1988" s="23">
        <v>1985.0</v>
      </c>
      <c r="B1988" s="10" t="s">
        <v>2658</v>
      </c>
      <c r="C1988" s="18">
        <v>43031.79524305555</v>
      </c>
      <c r="D1988" s="18">
        <v>43494.538090277776</v>
      </c>
      <c r="E1988" s="10" t="s">
        <v>39</v>
      </c>
      <c r="F1988" s="23">
        <v>0.0</v>
      </c>
      <c r="G1988" s="10" t="s">
        <v>36</v>
      </c>
      <c r="H1988" s="10" t="s">
        <v>36</v>
      </c>
      <c r="I1988" s="23">
        <v>0.0</v>
      </c>
      <c r="J1988" s="23">
        <v>0.0</v>
      </c>
      <c r="K1988" s="23">
        <v>0.0</v>
      </c>
      <c r="L1988" s="10" t="s">
        <v>36</v>
      </c>
      <c r="M1988" s="10" t="s">
        <v>36</v>
      </c>
      <c r="N1988" s="10" t="s">
        <v>36</v>
      </c>
      <c r="O1988" s="10" t="s">
        <v>36</v>
      </c>
      <c r="P1988" s="23">
        <v>0.0</v>
      </c>
      <c r="Q1988" s="23">
        <v>0.0</v>
      </c>
      <c r="R1988" s="23">
        <v>0.0</v>
      </c>
      <c r="S1988" s="10" t="s">
        <v>36</v>
      </c>
      <c r="T1988" s="10" t="s">
        <v>36</v>
      </c>
      <c r="U1988" s="23">
        <v>2450.0</v>
      </c>
      <c r="V1988" s="23">
        <v>30.0</v>
      </c>
      <c r="W1988" s="5"/>
      <c r="X1988" s="27">
        <f t="shared" si="3"/>
        <v>0</v>
      </c>
      <c r="Y1988" s="28">
        <f t="shared" si="4"/>
        <v>167.2602662</v>
      </c>
      <c r="Z1988" s="27" t="str">
        <f t="shared" si="5"/>
        <v/>
      </c>
    </row>
    <row r="1989">
      <c r="A1989" s="23">
        <v>1986.0</v>
      </c>
      <c r="B1989" s="10" t="s">
        <v>2659</v>
      </c>
      <c r="C1989" s="18">
        <v>40091.21611111111</v>
      </c>
      <c r="D1989" s="18">
        <v>43639.63030092593</v>
      </c>
      <c r="E1989" s="10" t="s">
        <v>39</v>
      </c>
      <c r="F1989" s="23">
        <v>0.0</v>
      </c>
      <c r="G1989" s="10" t="s">
        <v>36</v>
      </c>
      <c r="H1989" s="10" t="s">
        <v>36</v>
      </c>
      <c r="I1989" s="23">
        <v>0.0</v>
      </c>
      <c r="J1989" s="23">
        <v>0.0</v>
      </c>
      <c r="K1989" s="23">
        <v>0.0</v>
      </c>
      <c r="L1989" s="10" t="s">
        <v>36</v>
      </c>
      <c r="M1989" s="10" t="s">
        <v>36</v>
      </c>
      <c r="N1989" s="10" t="s">
        <v>36</v>
      </c>
      <c r="O1989" s="10" t="s">
        <v>36</v>
      </c>
      <c r="P1989" s="23">
        <v>0.0</v>
      </c>
      <c r="Q1989" s="23">
        <v>0.0</v>
      </c>
      <c r="R1989" s="23">
        <v>0.0</v>
      </c>
      <c r="S1989" s="10" t="s">
        <v>36</v>
      </c>
      <c r="T1989" s="10" t="s">
        <v>36</v>
      </c>
      <c r="U1989" s="23">
        <v>1332.0</v>
      </c>
      <c r="V1989" s="10" t="s">
        <v>36</v>
      </c>
      <c r="W1989" s="5"/>
      <c r="X1989" s="27">
        <f t="shared" si="3"/>
        <v>0</v>
      </c>
      <c r="Y1989" s="28">
        <f t="shared" si="4"/>
        <v>22.16805556</v>
      </c>
      <c r="Z1989" s="27" t="str">
        <f t="shared" si="5"/>
        <v/>
      </c>
    </row>
    <row r="1990">
      <c r="A1990" s="23">
        <v>1987.0</v>
      </c>
      <c r="B1990" s="10" t="s">
        <v>2660</v>
      </c>
      <c r="C1990" s="18">
        <v>41259.17396990741</v>
      </c>
      <c r="D1990" s="18">
        <v>43441.1000462963</v>
      </c>
      <c r="E1990" s="10" t="s">
        <v>39</v>
      </c>
      <c r="F1990" s="23">
        <v>0.0</v>
      </c>
      <c r="G1990" s="10" t="s">
        <v>36</v>
      </c>
      <c r="H1990" s="10" t="s">
        <v>36</v>
      </c>
      <c r="I1990" s="23">
        <v>0.0</v>
      </c>
      <c r="J1990" s="23">
        <v>0.0</v>
      </c>
      <c r="K1990" s="23">
        <v>0.0</v>
      </c>
      <c r="L1990" s="10" t="s">
        <v>36</v>
      </c>
      <c r="M1990" s="10" t="s">
        <v>36</v>
      </c>
      <c r="N1990" s="10" t="s">
        <v>36</v>
      </c>
      <c r="O1990" s="10" t="s">
        <v>36</v>
      </c>
      <c r="P1990" s="23">
        <v>0.0</v>
      </c>
      <c r="Q1990" s="23">
        <v>0.0</v>
      </c>
      <c r="R1990" s="23">
        <v>0.0</v>
      </c>
      <c r="S1990" s="10" t="s">
        <v>36</v>
      </c>
      <c r="T1990" s="10" t="s">
        <v>36</v>
      </c>
      <c r="U1990" s="23">
        <v>1517.0</v>
      </c>
      <c r="V1990" s="10" t="s">
        <v>36</v>
      </c>
      <c r="W1990" s="5"/>
      <c r="X1990" s="27">
        <f t="shared" si="3"/>
        <v>0</v>
      </c>
      <c r="Y1990" s="28">
        <f t="shared" si="4"/>
        <v>220.6983102</v>
      </c>
      <c r="Z1990" s="27" t="str">
        <f t="shared" si="5"/>
        <v/>
      </c>
    </row>
    <row r="1991">
      <c r="A1991" s="23">
        <v>1988.0</v>
      </c>
      <c r="B1991" s="10" t="s">
        <v>2661</v>
      </c>
      <c r="C1991" s="18">
        <v>43399.18583333334</v>
      </c>
      <c r="D1991" s="18">
        <v>43656.33552083333</v>
      </c>
      <c r="E1991" s="10" t="s">
        <v>39</v>
      </c>
      <c r="F1991" s="23">
        <v>0.0</v>
      </c>
      <c r="G1991" s="10" t="s">
        <v>36</v>
      </c>
      <c r="H1991" s="10" t="s">
        <v>36</v>
      </c>
      <c r="I1991" s="23">
        <v>0.0</v>
      </c>
      <c r="J1991" s="23">
        <v>0.0</v>
      </c>
      <c r="K1991" s="23">
        <v>0.0</v>
      </c>
      <c r="L1991" s="10" t="s">
        <v>36</v>
      </c>
      <c r="M1991" s="10" t="s">
        <v>36</v>
      </c>
      <c r="N1991" s="10" t="s">
        <v>36</v>
      </c>
      <c r="O1991" s="10" t="s">
        <v>36</v>
      </c>
      <c r="P1991" s="23">
        <v>0.0</v>
      </c>
      <c r="Q1991" s="23">
        <v>0.0</v>
      </c>
      <c r="R1991" s="23">
        <v>0.0</v>
      </c>
      <c r="S1991" s="10" t="s">
        <v>36</v>
      </c>
      <c r="T1991" s="10" t="s">
        <v>36</v>
      </c>
      <c r="U1991" s="23">
        <v>1297.0</v>
      </c>
      <c r="V1991" s="10" t="s">
        <v>36</v>
      </c>
      <c r="W1991" s="5"/>
      <c r="X1991" s="27">
        <f t="shared" si="3"/>
        <v>0</v>
      </c>
      <c r="Y1991" s="28">
        <f t="shared" si="4"/>
        <v>5.462835648</v>
      </c>
      <c r="Z1991" s="27" t="str">
        <f t="shared" si="5"/>
        <v/>
      </c>
    </row>
    <row r="1992">
      <c r="A1992" s="23">
        <v>1989.0</v>
      </c>
      <c r="B1992" s="10" t="s">
        <v>2662</v>
      </c>
      <c r="C1992" s="18">
        <v>43500.20922453704</v>
      </c>
      <c r="D1992" s="18">
        <v>43654.89355324074</v>
      </c>
      <c r="E1992" s="10" t="s">
        <v>35</v>
      </c>
      <c r="F1992" s="23">
        <v>0.0</v>
      </c>
      <c r="G1992" s="10" t="s">
        <v>36</v>
      </c>
      <c r="H1992" s="10" t="s">
        <v>36</v>
      </c>
      <c r="I1992" s="23">
        <v>0.0</v>
      </c>
      <c r="J1992" s="23">
        <v>0.0</v>
      </c>
      <c r="K1992" s="23">
        <v>0.0</v>
      </c>
      <c r="L1992" s="10" t="s">
        <v>36</v>
      </c>
      <c r="M1992" s="10" t="s">
        <v>36</v>
      </c>
      <c r="N1992" s="10" t="s">
        <v>36</v>
      </c>
      <c r="O1992" s="10" t="s">
        <v>36</v>
      </c>
      <c r="P1992" s="23">
        <v>0.0</v>
      </c>
      <c r="Q1992" s="23">
        <v>0.0</v>
      </c>
      <c r="R1992" s="23">
        <v>0.0</v>
      </c>
      <c r="S1992" s="10" t="s">
        <v>36</v>
      </c>
      <c r="T1992" s="10" t="s">
        <v>36</v>
      </c>
      <c r="U1992" s="23">
        <v>3209.0</v>
      </c>
      <c r="V1992" s="23">
        <v>49.0</v>
      </c>
      <c r="W1992" s="5"/>
      <c r="X1992" s="27">
        <f t="shared" si="3"/>
        <v>0</v>
      </c>
      <c r="Y1992" s="28">
        <f t="shared" si="4"/>
        <v>6.904803241</v>
      </c>
      <c r="Z1992" s="27" t="str">
        <f t="shared" si="5"/>
        <v/>
      </c>
    </row>
    <row r="1993">
      <c r="A1993" s="23">
        <v>1990.0</v>
      </c>
      <c r="B1993" s="10" t="s">
        <v>2663</v>
      </c>
      <c r="C1993" s="18">
        <v>42933.48884259259</v>
      </c>
      <c r="D1993" s="18">
        <v>43652.471770833334</v>
      </c>
      <c r="E1993" s="10" t="s">
        <v>39</v>
      </c>
      <c r="F1993" s="23">
        <v>0.0</v>
      </c>
      <c r="G1993" s="10" t="s">
        <v>36</v>
      </c>
      <c r="H1993" s="10" t="s">
        <v>36</v>
      </c>
      <c r="I1993" s="23">
        <v>0.0</v>
      </c>
      <c r="J1993" s="23">
        <v>0.0</v>
      </c>
      <c r="K1993" s="23">
        <v>0.0</v>
      </c>
      <c r="L1993" s="10" t="s">
        <v>36</v>
      </c>
      <c r="M1993" s="10" t="s">
        <v>36</v>
      </c>
      <c r="N1993" s="10" t="s">
        <v>36</v>
      </c>
      <c r="O1993" s="10" t="s">
        <v>36</v>
      </c>
      <c r="P1993" s="23">
        <v>0.0</v>
      </c>
      <c r="Q1993" s="23">
        <v>0.0</v>
      </c>
      <c r="R1993" s="23">
        <v>0.0</v>
      </c>
      <c r="S1993" s="10" t="s">
        <v>36</v>
      </c>
      <c r="T1993" s="10" t="s">
        <v>36</v>
      </c>
      <c r="U1993" s="23">
        <v>404.0</v>
      </c>
      <c r="V1993" s="10" t="s">
        <v>36</v>
      </c>
      <c r="W1993" s="5"/>
      <c r="X1993" s="27">
        <f t="shared" si="3"/>
        <v>0</v>
      </c>
      <c r="Y1993" s="28">
        <f t="shared" si="4"/>
        <v>9.326585648</v>
      </c>
      <c r="Z1993" s="27" t="str">
        <f t="shared" si="5"/>
        <v/>
      </c>
    </row>
    <row r="1994">
      <c r="A1994" s="23">
        <v>1991.0</v>
      </c>
      <c r="B1994" s="10" t="s">
        <v>2664</v>
      </c>
      <c r="C1994" s="18">
        <v>43478.28637731481</v>
      </c>
      <c r="D1994" s="18">
        <v>43660.82894675926</v>
      </c>
      <c r="E1994" s="10" t="s">
        <v>39</v>
      </c>
      <c r="F1994" s="23">
        <v>0.0</v>
      </c>
      <c r="G1994" s="10" t="s">
        <v>36</v>
      </c>
      <c r="H1994" s="10" t="s">
        <v>36</v>
      </c>
      <c r="I1994" s="23">
        <v>0.0</v>
      </c>
      <c r="J1994" s="23">
        <v>0.0</v>
      </c>
      <c r="K1994" s="23">
        <v>0.0</v>
      </c>
      <c r="L1994" s="10" t="s">
        <v>36</v>
      </c>
      <c r="M1994" s="10" t="s">
        <v>36</v>
      </c>
      <c r="N1994" s="10" t="s">
        <v>36</v>
      </c>
      <c r="O1994" s="10" t="s">
        <v>36</v>
      </c>
      <c r="P1994" s="23">
        <v>0.0</v>
      </c>
      <c r="Q1994" s="23">
        <v>0.0</v>
      </c>
      <c r="R1994" s="23">
        <v>0.0</v>
      </c>
      <c r="S1994" s="10" t="s">
        <v>36</v>
      </c>
      <c r="T1994" s="10" t="s">
        <v>36</v>
      </c>
      <c r="U1994" s="23">
        <v>1452.0</v>
      </c>
      <c r="V1994" s="23">
        <v>3.0</v>
      </c>
      <c r="W1994" s="5"/>
      <c r="X1994" s="27">
        <f t="shared" si="3"/>
        <v>0</v>
      </c>
      <c r="Y1994" s="28">
        <f t="shared" si="4"/>
        <v>0.9694097222</v>
      </c>
      <c r="Z1994" s="27" t="str">
        <f t="shared" si="5"/>
        <v/>
      </c>
    </row>
    <row r="1995">
      <c r="A1995" s="23">
        <v>1992.0</v>
      </c>
      <c r="B1995" s="10" t="s">
        <v>2665</v>
      </c>
      <c r="C1995" s="18">
        <v>43398.34846064815</v>
      </c>
      <c r="D1995" s="18">
        <v>43455.63039351852</v>
      </c>
      <c r="E1995" s="10" t="s">
        <v>39</v>
      </c>
      <c r="F1995" s="23">
        <v>0.0</v>
      </c>
      <c r="G1995" s="10" t="s">
        <v>36</v>
      </c>
      <c r="H1995" s="10" t="s">
        <v>36</v>
      </c>
      <c r="I1995" s="23">
        <v>0.0</v>
      </c>
      <c r="J1995" s="23">
        <v>0.0</v>
      </c>
      <c r="K1995" s="23">
        <v>0.0</v>
      </c>
      <c r="L1995" s="10" t="s">
        <v>36</v>
      </c>
      <c r="M1995" s="10" t="s">
        <v>36</v>
      </c>
      <c r="N1995" s="10" t="s">
        <v>36</v>
      </c>
      <c r="O1995" s="10" t="s">
        <v>36</v>
      </c>
      <c r="P1995" s="23">
        <v>0.0</v>
      </c>
      <c r="Q1995" s="23">
        <v>0.0</v>
      </c>
      <c r="R1995" s="23">
        <v>0.0</v>
      </c>
      <c r="S1995" s="10" t="s">
        <v>36</v>
      </c>
      <c r="T1995" s="10" t="s">
        <v>36</v>
      </c>
      <c r="U1995" s="23">
        <v>1326.0</v>
      </c>
      <c r="V1995" s="10" t="s">
        <v>36</v>
      </c>
      <c r="W1995" s="5"/>
      <c r="X1995" s="27">
        <f t="shared" si="3"/>
        <v>0</v>
      </c>
      <c r="Y1995" s="28">
        <f t="shared" si="4"/>
        <v>206.167963</v>
      </c>
      <c r="Z1995" s="27" t="str">
        <f t="shared" si="5"/>
        <v/>
      </c>
    </row>
    <row r="1996">
      <c r="A1996" s="23">
        <v>1993.0</v>
      </c>
      <c r="B1996" s="10" t="s">
        <v>2666</v>
      </c>
      <c r="C1996" s="18">
        <v>43592.84050925926</v>
      </c>
      <c r="D1996" s="18">
        <v>43661.76472222222</v>
      </c>
      <c r="E1996" s="10" t="s">
        <v>35</v>
      </c>
      <c r="F1996" s="23">
        <v>0.0</v>
      </c>
      <c r="G1996" s="10" t="s">
        <v>36</v>
      </c>
      <c r="H1996" s="10" t="s">
        <v>36</v>
      </c>
      <c r="I1996" s="23">
        <v>0.0</v>
      </c>
      <c r="J1996" s="23">
        <v>0.0</v>
      </c>
      <c r="K1996" s="23">
        <v>0.0</v>
      </c>
      <c r="L1996" s="10" t="s">
        <v>36</v>
      </c>
      <c r="M1996" s="10" t="s">
        <v>36</v>
      </c>
      <c r="N1996" s="10" t="s">
        <v>36</v>
      </c>
      <c r="O1996" s="10" t="s">
        <v>36</v>
      </c>
      <c r="P1996" s="23">
        <v>0.0</v>
      </c>
      <c r="Q1996" s="23">
        <v>0.0</v>
      </c>
      <c r="R1996" s="23">
        <v>0.0</v>
      </c>
      <c r="S1996" s="10" t="s">
        <v>36</v>
      </c>
      <c r="T1996" s="10" t="s">
        <v>36</v>
      </c>
      <c r="U1996" s="23">
        <v>1769.0</v>
      </c>
      <c r="V1996" s="23">
        <v>22.0</v>
      </c>
      <c r="W1996" s="5"/>
      <c r="X1996" s="27">
        <f t="shared" si="3"/>
        <v>0</v>
      </c>
      <c r="Y1996" s="28">
        <f t="shared" si="4"/>
        <v>0.03363425926</v>
      </c>
      <c r="Z1996" s="27" t="str">
        <f t="shared" si="5"/>
        <v/>
      </c>
    </row>
    <row r="1997">
      <c r="A1997" s="23">
        <v>1994.0</v>
      </c>
      <c r="B1997" s="10" t="s">
        <v>2667</v>
      </c>
      <c r="C1997" s="18">
        <v>42797.2375</v>
      </c>
      <c r="D1997" s="18">
        <v>43442.66811342593</v>
      </c>
      <c r="E1997" s="10" t="s">
        <v>39</v>
      </c>
      <c r="F1997" s="23">
        <v>0.0</v>
      </c>
      <c r="G1997" s="10" t="s">
        <v>36</v>
      </c>
      <c r="H1997" s="10" t="s">
        <v>36</v>
      </c>
      <c r="I1997" s="23">
        <v>0.0</v>
      </c>
      <c r="J1997" s="23">
        <v>0.0</v>
      </c>
      <c r="K1997" s="23">
        <v>0.0</v>
      </c>
      <c r="L1997" s="10" t="s">
        <v>36</v>
      </c>
      <c r="M1997" s="10" t="s">
        <v>36</v>
      </c>
      <c r="N1997" s="10" t="s">
        <v>36</v>
      </c>
      <c r="O1997" s="10" t="s">
        <v>36</v>
      </c>
      <c r="P1997" s="23">
        <v>0.0</v>
      </c>
      <c r="Q1997" s="23">
        <v>0.0</v>
      </c>
      <c r="R1997" s="23">
        <v>0.0</v>
      </c>
      <c r="S1997" s="10" t="s">
        <v>36</v>
      </c>
      <c r="T1997" s="10" t="s">
        <v>36</v>
      </c>
      <c r="U1997" s="23">
        <v>641.0</v>
      </c>
      <c r="V1997" s="23">
        <v>14.0</v>
      </c>
      <c r="W1997" s="5"/>
      <c r="X1997" s="27">
        <f t="shared" si="3"/>
        <v>0</v>
      </c>
      <c r="Y1997" s="28">
        <f t="shared" si="4"/>
        <v>219.1302431</v>
      </c>
      <c r="Z1997" s="27" t="str">
        <f t="shared" si="5"/>
        <v/>
      </c>
    </row>
    <row r="1998">
      <c r="A1998" s="23">
        <v>1995.0</v>
      </c>
      <c r="B1998" s="10" t="s">
        <v>2668</v>
      </c>
      <c r="C1998" s="18">
        <v>43258.38216435185</v>
      </c>
      <c r="D1998" s="18">
        <v>43634.541493055556</v>
      </c>
      <c r="E1998" s="10" t="s">
        <v>39</v>
      </c>
      <c r="F1998" s="23">
        <v>0.0</v>
      </c>
      <c r="G1998" s="10" t="s">
        <v>36</v>
      </c>
      <c r="H1998" s="10" t="s">
        <v>36</v>
      </c>
      <c r="I1998" s="23">
        <v>0.0</v>
      </c>
      <c r="J1998" s="23">
        <v>0.0</v>
      </c>
      <c r="K1998" s="23">
        <v>0.0</v>
      </c>
      <c r="L1998" s="10" t="s">
        <v>36</v>
      </c>
      <c r="M1998" s="10" t="s">
        <v>36</v>
      </c>
      <c r="N1998" s="10" t="s">
        <v>36</v>
      </c>
      <c r="O1998" s="10" t="s">
        <v>36</v>
      </c>
      <c r="P1998" s="23">
        <v>0.0</v>
      </c>
      <c r="Q1998" s="23">
        <v>0.0</v>
      </c>
      <c r="R1998" s="23">
        <v>0.0</v>
      </c>
      <c r="S1998" s="10" t="s">
        <v>36</v>
      </c>
      <c r="T1998" s="10" t="s">
        <v>36</v>
      </c>
      <c r="U1998" s="23">
        <v>1443.0</v>
      </c>
      <c r="V1998" s="23">
        <v>23.0</v>
      </c>
      <c r="W1998" s="5"/>
      <c r="X1998" s="27">
        <f t="shared" si="3"/>
        <v>0</v>
      </c>
      <c r="Y1998" s="28">
        <f t="shared" si="4"/>
        <v>27.25686343</v>
      </c>
      <c r="Z1998" s="27" t="str">
        <f t="shared" si="5"/>
        <v/>
      </c>
    </row>
    <row r="1999">
      <c r="A1999" s="23">
        <v>1996.0</v>
      </c>
      <c r="B1999" s="10" t="s">
        <v>2669</v>
      </c>
      <c r="C1999" s="18">
        <v>42828.748252314814</v>
      </c>
      <c r="D1999" s="18">
        <v>43660.82444444444</v>
      </c>
      <c r="E1999" s="10" t="s">
        <v>39</v>
      </c>
      <c r="F1999" s="23">
        <v>0.0</v>
      </c>
      <c r="G1999" s="10" t="s">
        <v>36</v>
      </c>
      <c r="H1999" s="10" t="s">
        <v>36</v>
      </c>
      <c r="I1999" s="23">
        <v>0.0</v>
      </c>
      <c r="J1999" s="23">
        <v>0.0</v>
      </c>
      <c r="K1999" s="23">
        <v>0.0</v>
      </c>
      <c r="L1999" s="10" t="s">
        <v>36</v>
      </c>
      <c r="M1999" s="10" t="s">
        <v>36</v>
      </c>
      <c r="N1999" s="23">
        <v>800.0</v>
      </c>
      <c r="O1999" s="23">
        <v>350.0</v>
      </c>
      <c r="P1999" s="23">
        <v>1.0</v>
      </c>
      <c r="Q1999" s="23">
        <v>0.0</v>
      </c>
      <c r="R1999" s="23">
        <v>7.0</v>
      </c>
      <c r="S1999" s="23">
        <v>118.0</v>
      </c>
      <c r="T1999" s="23">
        <v>0.0</v>
      </c>
      <c r="U1999" s="23">
        <v>1438.0</v>
      </c>
      <c r="V1999" s="10" t="s">
        <v>36</v>
      </c>
      <c r="W1999" s="5"/>
      <c r="X1999" s="27">
        <f t="shared" si="3"/>
        <v>0</v>
      </c>
      <c r="Y1999" s="28">
        <f t="shared" si="4"/>
        <v>0.973912037</v>
      </c>
      <c r="Z1999" s="27" t="str">
        <f t="shared" si="5"/>
        <v/>
      </c>
    </row>
    <row r="2000">
      <c r="A2000" s="23">
        <v>1997.0</v>
      </c>
      <c r="B2000" s="10" t="s">
        <v>2670</v>
      </c>
      <c r="C2000" s="18">
        <v>41279.87365740741</v>
      </c>
      <c r="D2000" s="18">
        <v>43660.77458333333</v>
      </c>
      <c r="E2000" s="10" t="s">
        <v>39</v>
      </c>
      <c r="F2000" s="23">
        <v>0.0</v>
      </c>
      <c r="G2000" s="10" t="s">
        <v>36</v>
      </c>
      <c r="H2000" s="10" t="s">
        <v>36</v>
      </c>
      <c r="I2000" s="23">
        <v>0.0</v>
      </c>
      <c r="J2000" s="23">
        <v>0.0</v>
      </c>
      <c r="K2000" s="23">
        <v>0.0</v>
      </c>
      <c r="L2000" s="10" t="s">
        <v>36</v>
      </c>
      <c r="M2000" s="10" t="s">
        <v>36</v>
      </c>
      <c r="N2000" s="10" t="s">
        <v>36</v>
      </c>
      <c r="O2000" s="10" t="s">
        <v>36</v>
      </c>
      <c r="P2000" s="23">
        <v>0.0</v>
      </c>
      <c r="Q2000" s="23">
        <v>0.0</v>
      </c>
      <c r="R2000" s="23">
        <v>0.0</v>
      </c>
      <c r="S2000" s="10" t="s">
        <v>36</v>
      </c>
      <c r="T2000" s="10" t="s">
        <v>36</v>
      </c>
      <c r="U2000" s="23">
        <v>1669.0</v>
      </c>
      <c r="V2000" s="10" t="s">
        <v>36</v>
      </c>
      <c r="W2000" s="5"/>
      <c r="X2000" s="27">
        <f t="shared" si="3"/>
        <v>0</v>
      </c>
      <c r="Y2000" s="28">
        <f t="shared" si="4"/>
        <v>1.023773148</v>
      </c>
      <c r="Z2000" s="27" t="str">
        <f t="shared" si="5"/>
        <v/>
      </c>
    </row>
    <row r="2001">
      <c r="A2001" s="23">
        <v>1998.0</v>
      </c>
      <c r="B2001" s="10" t="s">
        <v>2671</v>
      </c>
      <c r="C2001" s="18">
        <v>42849.14853009259</v>
      </c>
      <c r="D2001" s="18">
        <v>43641.255740740744</v>
      </c>
      <c r="E2001" s="10" t="s">
        <v>39</v>
      </c>
      <c r="F2001" s="23">
        <v>0.0</v>
      </c>
      <c r="G2001" s="10" t="s">
        <v>36</v>
      </c>
      <c r="H2001" s="10" t="s">
        <v>36</v>
      </c>
      <c r="I2001" s="23">
        <v>0.0</v>
      </c>
      <c r="J2001" s="23">
        <v>0.0</v>
      </c>
      <c r="K2001" s="23">
        <v>0.0</v>
      </c>
      <c r="L2001" s="10" t="s">
        <v>36</v>
      </c>
      <c r="M2001" s="10" t="s">
        <v>36</v>
      </c>
      <c r="N2001" s="10" t="s">
        <v>36</v>
      </c>
      <c r="O2001" s="10" t="s">
        <v>36</v>
      </c>
      <c r="P2001" s="23">
        <v>0.0</v>
      </c>
      <c r="Q2001" s="23">
        <v>0.0</v>
      </c>
      <c r="R2001" s="23">
        <v>0.0</v>
      </c>
      <c r="S2001" s="10" t="s">
        <v>36</v>
      </c>
      <c r="T2001" s="10" t="s">
        <v>36</v>
      </c>
      <c r="U2001" s="23">
        <v>2470.0</v>
      </c>
      <c r="V2001" s="10" t="s">
        <v>36</v>
      </c>
      <c r="W2001" s="5"/>
      <c r="X2001" s="27">
        <f t="shared" si="3"/>
        <v>0</v>
      </c>
      <c r="Y2001" s="28">
        <f t="shared" si="4"/>
        <v>20.54261574</v>
      </c>
      <c r="Z2001" s="27" t="str">
        <f t="shared" si="5"/>
        <v/>
      </c>
    </row>
    <row r="2002">
      <c r="A2002" s="23">
        <v>1999.0</v>
      </c>
      <c r="B2002" s="10" t="s">
        <v>2672</v>
      </c>
      <c r="C2002" s="18">
        <v>43622.35097222222</v>
      </c>
      <c r="D2002" s="18">
        <v>43659.61622685185</v>
      </c>
      <c r="E2002" s="10" t="s">
        <v>39</v>
      </c>
      <c r="F2002" s="23">
        <v>0.0</v>
      </c>
      <c r="G2002" s="10" t="s">
        <v>36</v>
      </c>
      <c r="H2002" s="10" t="s">
        <v>36</v>
      </c>
      <c r="I2002" s="23">
        <v>0.0</v>
      </c>
      <c r="J2002" s="23">
        <v>0.0</v>
      </c>
      <c r="K2002" s="23">
        <v>0.0</v>
      </c>
      <c r="L2002" s="10" t="s">
        <v>36</v>
      </c>
      <c r="M2002" s="10" t="s">
        <v>36</v>
      </c>
      <c r="N2002" s="10" t="s">
        <v>36</v>
      </c>
      <c r="O2002" s="10" t="s">
        <v>36</v>
      </c>
      <c r="P2002" s="23">
        <v>0.0</v>
      </c>
      <c r="Q2002" s="23">
        <v>0.0</v>
      </c>
      <c r="R2002" s="23">
        <v>0.0</v>
      </c>
      <c r="S2002" s="10" t="s">
        <v>36</v>
      </c>
      <c r="T2002" s="10" t="s">
        <v>36</v>
      </c>
      <c r="U2002" s="23">
        <v>458.0</v>
      </c>
      <c r="V2002" s="10" t="s">
        <v>36</v>
      </c>
      <c r="W2002" s="5"/>
      <c r="X2002" s="27">
        <f t="shared" si="3"/>
        <v>0</v>
      </c>
      <c r="Y2002" s="28">
        <f t="shared" si="4"/>
        <v>2.18212963</v>
      </c>
      <c r="Z2002" s="27" t="str">
        <f t="shared" si="5"/>
        <v/>
      </c>
    </row>
    <row r="2003">
      <c r="A2003" s="23">
        <v>2000.0</v>
      </c>
      <c r="B2003" s="10" t="s">
        <v>2673</v>
      </c>
      <c r="C2003" s="18">
        <v>43592.587326388886</v>
      </c>
      <c r="D2003" s="18">
        <v>43625.80931712963</v>
      </c>
      <c r="E2003" s="10" t="s">
        <v>39</v>
      </c>
      <c r="F2003" s="23">
        <v>0.0</v>
      </c>
      <c r="G2003" s="10" t="s">
        <v>36</v>
      </c>
      <c r="H2003" s="10" t="s">
        <v>36</v>
      </c>
      <c r="I2003" s="23">
        <v>0.0</v>
      </c>
      <c r="J2003" s="23">
        <v>0.0</v>
      </c>
      <c r="K2003" s="23">
        <v>0.0</v>
      </c>
      <c r="L2003" s="10" t="s">
        <v>36</v>
      </c>
      <c r="M2003" s="10" t="s">
        <v>36</v>
      </c>
      <c r="N2003" s="10" t="s">
        <v>36</v>
      </c>
      <c r="O2003" s="10" t="s">
        <v>36</v>
      </c>
      <c r="P2003" s="23">
        <v>0.0</v>
      </c>
      <c r="Q2003" s="23">
        <v>0.0</v>
      </c>
      <c r="R2003" s="23">
        <v>0.0</v>
      </c>
      <c r="S2003" s="10" t="s">
        <v>36</v>
      </c>
      <c r="T2003" s="10" t="s">
        <v>36</v>
      </c>
      <c r="U2003" s="10" t="s">
        <v>36</v>
      </c>
      <c r="V2003" s="10" t="s">
        <v>36</v>
      </c>
      <c r="W2003" s="5"/>
      <c r="X2003" s="27">
        <f t="shared" si="3"/>
        <v>0</v>
      </c>
      <c r="Y2003" s="28">
        <f t="shared" si="4"/>
        <v>35.98903935</v>
      </c>
      <c r="Z2003" s="27" t="str">
        <f t="shared" si="5"/>
        <v/>
      </c>
    </row>
    <row r="2004">
      <c r="A2004" s="23">
        <v>2001.0</v>
      </c>
      <c r="B2004" s="10" t="s">
        <v>2674</v>
      </c>
      <c r="C2004" s="18">
        <v>42514.70087962963</v>
      </c>
      <c r="D2004" s="18">
        <v>43401.22619212963</v>
      </c>
      <c r="E2004" s="10" t="s">
        <v>39</v>
      </c>
      <c r="F2004" s="23">
        <v>0.0</v>
      </c>
      <c r="G2004" s="10" t="s">
        <v>36</v>
      </c>
      <c r="H2004" s="10" t="s">
        <v>36</v>
      </c>
      <c r="I2004" s="23">
        <v>0.0</v>
      </c>
      <c r="J2004" s="23">
        <v>0.0</v>
      </c>
      <c r="K2004" s="23">
        <v>0.0</v>
      </c>
      <c r="L2004" s="10" t="s">
        <v>36</v>
      </c>
      <c r="M2004" s="10" t="s">
        <v>36</v>
      </c>
      <c r="N2004" s="10" t="s">
        <v>36</v>
      </c>
      <c r="O2004" s="10" t="s">
        <v>36</v>
      </c>
      <c r="P2004" s="23">
        <v>0.0</v>
      </c>
      <c r="Q2004" s="23">
        <v>0.0</v>
      </c>
      <c r="R2004" s="23">
        <v>0.0</v>
      </c>
      <c r="S2004" s="10" t="s">
        <v>36</v>
      </c>
      <c r="T2004" s="10" t="s">
        <v>36</v>
      </c>
      <c r="U2004" s="23">
        <v>1201.0</v>
      </c>
      <c r="V2004" s="10" t="s">
        <v>36</v>
      </c>
      <c r="W2004" s="5"/>
      <c r="X2004" s="27">
        <f t="shared" si="3"/>
        <v>0</v>
      </c>
      <c r="Y2004" s="28">
        <f t="shared" si="4"/>
        <v>260.5721644</v>
      </c>
      <c r="Z2004" s="27" t="str">
        <f t="shared" si="5"/>
        <v/>
      </c>
    </row>
    <row r="2005">
      <c r="A2005" s="23">
        <v>2002.0</v>
      </c>
      <c r="B2005" s="10" t="s">
        <v>2675</v>
      </c>
      <c r="C2005" s="18">
        <v>42777.39690972222</v>
      </c>
      <c r="D2005" s="18">
        <v>43661.64561342593</v>
      </c>
      <c r="E2005" s="10" t="s">
        <v>39</v>
      </c>
      <c r="F2005" s="23">
        <v>0.0</v>
      </c>
      <c r="G2005" s="10" t="s">
        <v>36</v>
      </c>
      <c r="H2005" s="10" t="s">
        <v>36</v>
      </c>
      <c r="I2005" s="23">
        <v>0.0</v>
      </c>
      <c r="J2005" s="23">
        <v>0.0</v>
      </c>
      <c r="K2005" s="23">
        <v>0.0</v>
      </c>
      <c r="L2005" s="10" t="s">
        <v>36</v>
      </c>
      <c r="M2005" s="10" t="s">
        <v>36</v>
      </c>
      <c r="N2005" s="10" t="s">
        <v>36</v>
      </c>
      <c r="O2005" s="10" t="s">
        <v>36</v>
      </c>
      <c r="P2005" s="23">
        <v>0.0</v>
      </c>
      <c r="Q2005" s="23">
        <v>0.0</v>
      </c>
      <c r="R2005" s="23">
        <v>0.0</v>
      </c>
      <c r="S2005" s="10" t="s">
        <v>36</v>
      </c>
      <c r="T2005" s="10" t="s">
        <v>36</v>
      </c>
      <c r="U2005" s="23">
        <v>1014.0</v>
      </c>
      <c r="V2005" s="10" t="s">
        <v>36</v>
      </c>
      <c r="W2005" s="5"/>
      <c r="X2005" s="27">
        <f t="shared" si="3"/>
        <v>0</v>
      </c>
      <c r="Y2005" s="28">
        <f t="shared" si="4"/>
        <v>0.1527430556</v>
      </c>
      <c r="Z2005" s="27" t="str">
        <f t="shared" si="5"/>
        <v/>
      </c>
    </row>
    <row r="2006">
      <c r="A2006" s="23">
        <v>2003.0</v>
      </c>
      <c r="B2006" s="10" t="s">
        <v>2676</v>
      </c>
      <c r="C2006" s="18">
        <v>43269.574166666665</v>
      </c>
      <c r="D2006" s="18">
        <v>43338.71105324074</v>
      </c>
      <c r="E2006" s="10" t="s">
        <v>39</v>
      </c>
      <c r="F2006" s="23">
        <v>0.0</v>
      </c>
      <c r="G2006" s="10" t="s">
        <v>36</v>
      </c>
      <c r="H2006" s="10" t="s">
        <v>36</v>
      </c>
      <c r="I2006" s="23">
        <v>0.0</v>
      </c>
      <c r="J2006" s="23">
        <v>0.0</v>
      </c>
      <c r="K2006" s="23">
        <v>0.0</v>
      </c>
      <c r="L2006" s="10" t="s">
        <v>36</v>
      </c>
      <c r="M2006" s="10" t="s">
        <v>36</v>
      </c>
      <c r="N2006" s="23">
        <v>1127.0</v>
      </c>
      <c r="O2006" s="23">
        <v>211.0</v>
      </c>
      <c r="P2006" s="23">
        <v>0.0</v>
      </c>
      <c r="Q2006" s="23">
        <v>0.0</v>
      </c>
      <c r="R2006" s="23">
        <v>2.0</v>
      </c>
      <c r="S2006" s="23">
        <v>40768.0</v>
      </c>
      <c r="T2006" s="23">
        <v>0.0</v>
      </c>
      <c r="U2006" s="23">
        <v>987.0</v>
      </c>
      <c r="V2006" s="10" t="s">
        <v>36</v>
      </c>
      <c r="W2006" s="5"/>
      <c r="X2006" s="27">
        <f t="shared" si="3"/>
        <v>0</v>
      </c>
      <c r="Y2006" s="28">
        <f t="shared" si="4"/>
        <v>323.0873032</v>
      </c>
      <c r="Z2006" s="27" t="str">
        <f t="shared" si="5"/>
        <v/>
      </c>
    </row>
    <row r="2007">
      <c r="A2007" s="23">
        <v>2004.0</v>
      </c>
      <c r="B2007" s="10" t="s">
        <v>2677</v>
      </c>
      <c r="C2007" s="18">
        <v>43484.53319444445</v>
      </c>
      <c r="D2007" s="18">
        <v>43590.230844907404</v>
      </c>
      <c r="E2007" s="10" t="s">
        <v>39</v>
      </c>
      <c r="F2007" s="23">
        <v>0.0</v>
      </c>
      <c r="G2007" s="10" t="s">
        <v>36</v>
      </c>
      <c r="H2007" s="10" t="s">
        <v>36</v>
      </c>
      <c r="I2007" s="23">
        <v>0.0</v>
      </c>
      <c r="J2007" s="23">
        <v>0.0</v>
      </c>
      <c r="K2007" s="23">
        <v>0.0</v>
      </c>
      <c r="L2007" s="10" t="s">
        <v>36</v>
      </c>
      <c r="M2007" s="10" t="s">
        <v>36</v>
      </c>
      <c r="N2007" s="23">
        <v>1400.0</v>
      </c>
      <c r="O2007" s="23">
        <v>350.0</v>
      </c>
      <c r="P2007" s="23">
        <v>0.0</v>
      </c>
      <c r="Q2007" s="23">
        <v>0.0</v>
      </c>
      <c r="R2007" s="23">
        <v>2.0</v>
      </c>
      <c r="S2007" s="23">
        <v>180001.0</v>
      </c>
      <c r="T2007" s="23">
        <v>0.0</v>
      </c>
      <c r="U2007" s="23">
        <v>1000.0</v>
      </c>
      <c r="V2007" s="23">
        <v>11.0</v>
      </c>
      <c r="W2007" s="5"/>
      <c r="X2007" s="27">
        <f t="shared" si="3"/>
        <v>0</v>
      </c>
      <c r="Y2007" s="28">
        <f t="shared" si="4"/>
        <v>71.56751157</v>
      </c>
      <c r="Z2007" s="27" t="str">
        <f t="shared" si="5"/>
        <v/>
      </c>
    </row>
    <row r="2008">
      <c r="A2008" s="23">
        <v>2005.0</v>
      </c>
      <c r="B2008" s="10" t="s">
        <v>2678</v>
      </c>
      <c r="C2008" s="18">
        <v>43519.827465277776</v>
      </c>
      <c r="D2008" s="18">
        <v>43648.2521875</v>
      </c>
      <c r="E2008" s="10" t="s">
        <v>39</v>
      </c>
      <c r="F2008" s="23">
        <v>0.0</v>
      </c>
      <c r="G2008" s="10" t="s">
        <v>36</v>
      </c>
      <c r="H2008" s="10" t="s">
        <v>36</v>
      </c>
      <c r="I2008" s="23">
        <v>0.0</v>
      </c>
      <c r="J2008" s="23">
        <v>0.0</v>
      </c>
      <c r="K2008" s="23">
        <v>0.0</v>
      </c>
      <c r="L2008" s="10" t="s">
        <v>36</v>
      </c>
      <c r="M2008" s="10" t="s">
        <v>36</v>
      </c>
      <c r="N2008" s="10" t="s">
        <v>36</v>
      </c>
      <c r="O2008" s="10" t="s">
        <v>36</v>
      </c>
      <c r="P2008" s="23">
        <v>0.0</v>
      </c>
      <c r="Q2008" s="23">
        <v>0.0</v>
      </c>
      <c r="R2008" s="23">
        <v>0.0</v>
      </c>
      <c r="S2008" s="10" t="s">
        <v>36</v>
      </c>
      <c r="T2008" s="10" t="s">
        <v>36</v>
      </c>
      <c r="U2008" s="23">
        <v>1438.0</v>
      </c>
      <c r="V2008" s="10" t="s">
        <v>36</v>
      </c>
      <c r="W2008" s="5"/>
      <c r="X2008" s="27">
        <f t="shared" si="3"/>
        <v>0</v>
      </c>
      <c r="Y2008" s="28">
        <f t="shared" si="4"/>
        <v>13.54616898</v>
      </c>
      <c r="Z2008" s="27" t="str">
        <f t="shared" si="5"/>
        <v/>
      </c>
    </row>
    <row r="2009">
      <c r="A2009" s="23">
        <v>2006.0</v>
      </c>
      <c r="B2009" s="10" t="s">
        <v>2679</v>
      </c>
      <c r="C2009" s="18">
        <v>43363.1021875</v>
      </c>
      <c r="D2009" s="18">
        <v>43656.6515625</v>
      </c>
      <c r="E2009" s="10" t="s">
        <v>39</v>
      </c>
      <c r="F2009" s="23">
        <v>0.0</v>
      </c>
      <c r="G2009" s="10" t="s">
        <v>36</v>
      </c>
      <c r="H2009" s="10" t="s">
        <v>36</v>
      </c>
      <c r="I2009" s="23">
        <v>0.0</v>
      </c>
      <c r="J2009" s="23">
        <v>0.0</v>
      </c>
      <c r="K2009" s="23">
        <v>0.0</v>
      </c>
      <c r="L2009" s="10" t="s">
        <v>36</v>
      </c>
      <c r="M2009" s="10" t="s">
        <v>36</v>
      </c>
      <c r="N2009" s="10" t="s">
        <v>36</v>
      </c>
      <c r="O2009" s="10" t="s">
        <v>36</v>
      </c>
      <c r="P2009" s="23">
        <v>0.0</v>
      </c>
      <c r="Q2009" s="23">
        <v>0.0</v>
      </c>
      <c r="R2009" s="23">
        <v>0.0</v>
      </c>
      <c r="S2009" s="10" t="s">
        <v>36</v>
      </c>
      <c r="T2009" s="10" t="s">
        <v>36</v>
      </c>
      <c r="U2009" s="23">
        <v>824.0</v>
      </c>
      <c r="V2009" s="10" t="s">
        <v>36</v>
      </c>
      <c r="W2009" s="5"/>
      <c r="X2009" s="27">
        <f t="shared" si="3"/>
        <v>0</v>
      </c>
      <c r="Y2009" s="28">
        <f t="shared" si="4"/>
        <v>5.146793981</v>
      </c>
      <c r="Z2009" s="27" t="str">
        <f t="shared" si="5"/>
        <v/>
      </c>
    </row>
    <row r="2010">
      <c r="A2010" s="23">
        <v>2007.0</v>
      </c>
      <c r="B2010" s="10" t="s">
        <v>2680</v>
      </c>
      <c r="C2010" s="18">
        <v>42443.76050925926</v>
      </c>
      <c r="D2010" s="18">
        <v>43586.635300925926</v>
      </c>
      <c r="E2010" s="10" t="s">
        <v>39</v>
      </c>
      <c r="F2010" s="23">
        <v>0.0</v>
      </c>
      <c r="G2010" s="10" t="s">
        <v>36</v>
      </c>
      <c r="H2010" s="10" t="s">
        <v>36</v>
      </c>
      <c r="I2010" s="23">
        <v>0.0</v>
      </c>
      <c r="J2010" s="23">
        <v>0.0</v>
      </c>
      <c r="K2010" s="23">
        <v>0.0</v>
      </c>
      <c r="L2010" s="10" t="s">
        <v>36</v>
      </c>
      <c r="M2010" s="10" t="s">
        <v>36</v>
      </c>
      <c r="N2010" s="10" t="s">
        <v>36</v>
      </c>
      <c r="O2010" s="10" t="s">
        <v>36</v>
      </c>
      <c r="P2010" s="23">
        <v>0.0</v>
      </c>
      <c r="Q2010" s="23">
        <v>0.0</v>
      </c>
      <c r="R2010" s="23">
        <v>0.0</v>
      </c>
      <c r="S2010" s="10" t="s">
        <v>36</v>
      </c>
      <c r="T2010" s="10" t="s">
        <v>36</v>
      </c>
      <c r="U2010" s="23">
        <v>1309.0</v>
      </c>
      <c r="V2010" s="10" t="s">
        <v>36</v>
      </c>
      <c r="W2010" s="5"/>
      <c r="X2010" s="27">
        <f t="shared" si="3"/>
        <v>0</v>
      </c>
      <c r="Y2010" s="28">
        <f t="shared" si="4"/>
        <v>75.16305556</v>
      </c>
      <c r="Z2010" s="27" t="str">
        <f t="shared" si="5"/>
        <v/>
      </c>
    </row>
    <row r="2011">
      <c r="A2011" s="23">
        <v>2008.0</v>
      </c>
      <c r="B2011" s="10" t="s">
        <v>2681</v>
      </c>
      <c r="C2011" s="18">
        <v>42248.180810185186</v>
      </c>
      <c r="D2011" s="18">
        <v>43660.808854166666</v>
      </c>
      <c r="E2011" s="10" t="s">
        <v>39</v>
      </c>
      <c r="F2011" s="23">
        <v>0.0</v>
      </c>
      <c r="G2011" s="10" t="s">
        <v>36</v>
      </c>
      <c r="H2011" s="10" t="s">
        <v>36</v>
      </c>
      <c r="I2011" s="23">
        <v>0.0</v>
      </c>
      <c r="J2011" s="23">
        <v>0.0</v>
      </c>
      <c r="K2011" s="23">
        <v>0.0</v>
      </c>
      <c r="L2011" s="10" t="s">
        <v>36</v>
      </c>
      <c r="M2011" s="10" t="s">
        <v>36</v>
      </c>
      <c r="N2011" s="10" t="s">
        <v>36</v>
      </c>
      <c r="O2011" s="10" t="s">
        <v>36</v>
      </c>
      <c r="P2011" s="23">
        <v>0.0</v>
      </c>
      <c r="Q2011" s="23">
        <v>0.0</v>
      </c>
      <c r="R2011" s="23">
        <v>0.0</v>
      </c>
      <c r="S2011" s="10" t="s">
        <v>36</v>
      </c>
      <c r="T2011" s="10" t="s">
        <v>36</v>
      </c>
      <c r="U2011" s="10" t="s">
        <v>36</v>
      </c>
      <c r="V2011" s="10" t="s">
        <v>36</v>
      </c>
      <c r="W2011" s="5"/>
      <c r="X2011" s="27">
        <f t="shared" si="3"/>
        <v>0</v>
      </c>
      <c r="Y2011" s="28">
        <f t="shared" si="4"/>
        <v>0.9895023148</v>
      </c>
      <c r="Z2011" s="27" t="str">
        <f t="shared" si="5"/>
        <v/>
      </c>
    </row>
    <row r="2012">
      <c r="A2012" s="23">
        <v>2009.0</v>
      </c>
      <c r="B2012" s="10" t="s">
        <v>2682</v>
      </c>
      <c r="C2012" s="18">
        <v>42101.975949074076</v>
      </c>
      <c r="D2012" s="18">
        <v>43654.59447916667</v>
      </c>
      <c r="E2012" s="10" t="s">
        <v>39</v>
      </c>
      <c r="F2012" s="23">
        <v>0.0</v>
      </c>
      <c r="G2012" s="10" t="s">
        <v>36</v>
      </c>
      <c r="H2012" s="10" t="s">
        <v>36</v>
      </c>
      <c r="I2012" s="23">
        <v>0.0</v>
      </c>
      <c r="J2012" s="23">
        <v>0.0</v>
      </c>
      <c r="K2012" s="23">
        <v>0.0</v>
      </c>
      <c r="L2012" s="10" t="s">
        <v>36</v>
      </c>
      <c r="M2012" s="10" t="s">
        <v>36</v>
      </c>
      <c r="N2012" s="10" t="s">
        <v>36</v>
      </c>
      <c r="O2012" s="10" t="s">
        <v>36</v>
      </c>
      <c r="P2012" s="23">
        <v>0.0</v>
      </c>
      <c r="Q2012" s="23">
        <v>0.0</v>
      </c>
      <c r="R2012" s="23">
        <v>0.0</v>
      </c>
      <c r="S2012" s="10" t="s">
        <v>36</v>
      </c>
      <c r="T2012" s="10" t="s">
        <v>36</v>
      </c>
      <c r="U2012" s="23">
        <v>1279.0</v>
      </c>
      <c r="V2012" s="10" t="s">
        <v>36</v>
      </c>
      <c r="W2012" s="5"/>
      <c r="X2012" s="27">
        <f t="shared" si="3"/>
        <v>0</v>
      </c>
      <c r="Y2012" s="28">
        <f t="shared" si="4"/>
        <v>7.203877315</v>
      </c>
      <c r="Z2012" s="27" t="str">
        <f t="shared" si="5"/>
        <v/>
      </c>
    </row>
    <row r="2013">
      <c r="A2013" s="23">
        <v>2010.0</v>
      </c>
      <c r="B2013" s="10" t="s">
        <v>2683</v>
      </c>
      <c r="C2013" s="18">
        <v>39905.568194444444</v>
      </c>
      <c r="D2013" s="18">
        <v>43661.710648148146</v>
      </c>
      <c r="E2013" s="10" t="s">
        <v>39</v>
      </c>
      <c r="F2013" s="23">
        <v>0.0</v>
      </c>
      <c r="G2013" s="10" t="s">
        <v>36</v>
      </c>
      <c r="H2013" s="10" t="s">
        <v>36</v>
      </c>
      <c r="I2013" s="23">
        <v>0.0</v>
      </c>
      <c r="J2013" s="23">
        <v>0.0</v>
      </c>
      <c r="K2013" s="23">
        <v>0.0</v>
      </c>
      <c r="L2013" s="10" t="s">
        <v>36</v>
      </c>
      <c r="M2013" s="10" t="s">
        <v>36</v>
      </c>
      <c r="N2013" s="10" t="s">
        <v>36</v>
      </c>
      <c r="O2013" s="10" t="s">
        <v>36</v>
      </c>
      <c r="P2013" s="23">
        <v>0.0</v>
      </c>
      <c r="Q2013" s="23">
        <v>0.0</v>
      </c>
      <c r="R2013" s="23">
        <v>0.0</v>
      </c>
      <c r="S2013" s="10" t="s">
        <v>36</v>
      </c>
      <c r="T2013" s="10" t="s">
        <v>36</v>
      </c>
      <c r="U2013" s="10" t="s">
        <v>36</v>
      </c>
      <c r="V2013" s="10" t="s">
        <v>36</v>
      </c>
      <c r="W2013" s="5"/>
      <c r="X2013" s="27">
        <f t="shared" si="3"/>
        <v>0</v>
      </c>
      <c r="Y2013" s="28">
        <f t="shared" si="4"/>
        <v>0.08770833333</v>
      </c>
      <c r="Z2013" s="27" t="str">
        <f t="shared" si="5"/>
        <v/>
      </c>
    </row>
    <row r="2014">
      <c r="A2014" s="23">
        <v>2011.0</v>
      </c>
      <c r="B2014" s="10" t="s">
        <v>2684</v>
      </c>
      <c r="C2014" s="18">
        <v>42574.797534722224</v>
      </c>
      <c r="D2014" s="18">
        <v>43660.801400462966</v>
      </c>
      <c r="E2014" s="10" t="s">
        <v>39</v>
      </c>
      <c r="F2014" s="23">
        <v>0.0</v>
      </c>
      <c r="G2014" s="10" t="s">
        <v>36</v>
      </c>
      <c r="H2014" s="10" t="s">
        <v>36</v>
      </c>
      <c r="I2014" s="23">
        <v>0.0</v>
      </c>
      <c r="J2014" s="23">
        <v>0.0</v>
      </c>
      <c r="K2014" s="23">
        <v>0.0</v>
      </c>
      <c r="L2014" s="10" t="s">
        <v>36</v>
      </c>
      <c r="M2014" s="10" t="s">
        <v>36</v>
      </c>
      <c r="N2014" s="10" t="s">
        <v>36</v>
      </c>
      <c r="O2014" s="10" t="s">
        <v>36</v>
      </c>
      <c r="P2014" s="23">
        <v>0.0</v>
      </c>
      <c r="Q2014" s="23">
        <v>0.0</v>
      </c>
      <c r="R2014" s="23">
        <v>0.0</v>
      </c>
      <c r="S2014" s="10" t="s">
        <v>36</v>
      </c>
      <c r="T2014" s="10" t="s">
        <v>36</v>
      </c>
      <c r="U2014" s="23">
        <v>2234.0</v>
      </c>
      <c r="V2014" s="10" t="s">
        <v>36</v>
      </c>
      <c r="W2014" s="5"/>
      <c r="X2014" s="27">
        <f t="shared" si="3"/>
        <v>0</v>
      </c>
      <c r="Y2014" s="28">
        <f t="shared" si="4"/>
        <v>0.9969560185</v>
      </c>
      <c r="Z2014" s="27" t="str">
        <f t="shared" si="5"/>
        <v/>
      </c>
    </row>
    <row r="2015">
      <c r="A2015" s="23">
        <v>2012.0</v>
      </c>
      <c r="B2015" s="10" t="s">
        <v>2685</v>
      </c>
      <c r="C2015" s="18">
        <v>42781.511099537034</v>
      </c>
      <c r="D2015" s="18">
        <v>43640.70811342593</v>
      </c>
      <c r="E2015" s="10" t="s">
        <v>39</v>
      </c>
      <c r="F2015" s="23">
        <v>0.0</v>
      </c>
      <c r="G2015" s="10" t="s">
        <v>36</v>
      </c>
      <c r="H2015" s="10" t="s">
        <v>36</v>
      </c>
      <c r="I2015" s="23">
        <v>0.0</v>
      </c>
      <c r="J2015" s="23">
        <v>0.0</v>
      </c>
      <c r="K2015" s="23">
        <v>0.0</v>
      </c>
      <c r="L2015" s="10" t="s">
        <v>36</v>
      </c>
      <c r="M2015" s="10" t="s">
        <v>36</v>
      </c>
      <c r="N2015" s="10" t="s">
        <v>36</v>
      </c>
      <c r="O2015" s="10" t="s">
        <v>36</v>
      </c>
      <c r="P2015" s="23">
        <v>0.0</v>
      </c>
      <c r="Q2015" s="23">
        <v>0.0</v>
      </c>
      <c r="R2015" s="23">
        <v>0.0</v>
      </c>
      <c r="S2015" s="10" t="s">
        <v>36</v>
      </c>
      <c r="T2015" s="10" t="s">
        <v>36</v>
      </c>
      <c r="U2015" s="23">
        <v>774.0</v>
      </c>
      <c r="V2015" s="23">
        <v>15.0</v>
      </c>
      <c r="W2015" s="5"/>
      <c r="X2015" s="27">
        <f t="shared" si="3"/>
        <v>0</v>
      </c>
      <c r="Y2015" s="28">
        <f t="shared" si="4"/>
        <v>21.09024306</v>
      </c>
      <c r="Z2015" s="27" t="str">
        <f t="shared" si="5"/>
        <v/>
      </c>
    </row>
    <row r="2016">
      <c r="A2016" s="23">
        <v>2013.0</v>
      </c>
      <c r="B2016" s="10" t="s">
        <v>2686</v>
      </c>
      <c r="C2016" s="18">
        <v>41340.84103009259</v>
      </c>
      <c r="D2016" s="18">
        <v>43661.3644212963</v>
      </c>
      <c r="E2016" s="10" t="s">
        <v>39</v>
      </c>
      <c r="F2016" s="23">
        <v>0.0</v>
      </c>
      <c r="G2016" s="10" t="s">
        <v>36</v>
      </c>
      <c r="H2016" s="10" t="s">
        <v>36</v>
      </c>
      <c r="I2016" s="23">
        <v>0.0</v>
      </c>
      <c r="J2016" s="23">
        <v>0.0</v>
      </c>
      <c r="K2016" s="23">
        <v>0.0</v>
      </c>
      <c r="L2016" s="10" t="s">
        <v>36</v>
      </c>
      <c r="M2016" s="10" t="s">
        <v>36</v>
      </c>
      <c r="N2016" s="10" t="s">
        <v>36</v>
      </c>
      <c r="O2016" s="10" t="s">
        <v>36</v>
      </c>
      <c r="P2016" s="23">
        <v>0.0</v>
      </c>
      <c r="Q2016" s="23">
        <v>0.0</v>
      </c>
      <c r="R2016" s="23">
        <v>0.0</v>
      </c>
      <c r="S2016" s="10" t="s">
        <v>36</v>
      </c>
      <c r="T2016" s="10" t="s">
        <v>36</v>
      </c>
      <c r="U2016" s="23">
        <v>1111.0</v>
      </c>
      <c r="V2016" s="10" t="s">
        <v>36</v>
      </c>
      <c r="W2016" s="5"/>
      <c r="X2016" s="27">
        <f t="shared" si="3"/>
        <v>0</v>
      </c>
      <c r="Y2016" s="28">
        <f t="shared" si="4"/>
        <v>0.4339351852</v>
      </c>
      <c r="Z2016" s="27" t="str">
        <f t="shared" si="5"/>
        <v/>
      </c>
    </row>
    <row r="2017">
      <c r="A2017" s="23">
        <v>2014.0</v>
      </c>
      <c r="B2017" s="10" t="s">
        <v>2687</v>
      </c>
      <c r="C2017" s="18">
        <v>43329.57460648148</v>
      </c>
      <c r="D2017" s="18">
        <v>43660.465150462966</v>
      </c>
      <c r="E2017" s="10" t="s">
        <v>39</v>
      </c>
      <c r="F2017" s="23">
        <v>0.0</v>
      </c>
      <c r="G2017" s="10" t="s">
        <v>36</v>
      </c>
      <c r="H2017" s="10" t="s">
        <v>36</v>
      </c>
      <c r="I2017" s="23">
        <v>0.0</v>
      </c>
      <c r="J2017" s="23">
        <v>0.0</v>
      </c>
      <c r="K2017" s="23">
        <v>0.0</v>
      </c>
      <c r="L2017" s="10" t="s">
        <v>36</v>
      </c>
      <c r="M2017" s="10" t="s">
        <v>36</v>
      </c>
      <c r="N2017" s="10" t="s">
        <v>36</v>
      </c>
      <c r="O2017" s="10" t="s">
        <v>36</v>
      </c>
      <c r="P2017" s="23">
        <v>0.0</v>
      </c>
      <c r="Q2017" s="23">
        <v>0.0</v>
      </c>
      <c r="R2017" s="23">
        <v>0.0</v>
      </c>
      <c r="S2017" s="10" t="s">
        <v>36</v>
      </c>
      <c r="T2017" s="10" t="s">
        <v>36</v>
      </c>
      <c r="U2017" s="23">
        <v>1588.0</v>
      </c>
      <c r="V2017" s="23">
        <v>19.0</v>
      </c>
      <c r="W2017" s="5"/>
      <c r="X2017" s="27">
        <f t="shared" si="3"/>
        <v>0</v>
      </c>
      <c r="Y2017" s="28">
        <f t="shared" si="4"/>
        <v>1.333206019</v>
      </c>
      <c r="Z2017" s="27" t="str">
        <f t="shared" si="5"/>
        <v/>
      </c>
    </row>
    <row r="2018">
      <c r="A2018" s="23">
        <v>2015.0</v>
      </c>
      <c r="B2018" s="10" t="s">
        <v>2688</v>
      </c>
      <c r="C2018" s="18">
        <v>40203.68784722222</v>
      </c>
      <c r="D2018" s="18">
        <v>43603.04100694445</v>
      </c>
      <c r="E2018" s="10" t="s">
        <v>39</v>
      </c>
      <c r="F2018" s="23">
        <v>0.0</v>
      </c>
      <c r="G2018" s="10" t="s">
        <v>36</v>
      </c>
      <c r="H2018" s="10" t="s">
        <v>36</v>
      </c>
      <c r="I2018" s="23">
        <v>0.0</v>
      </c>
      <c r="J2018" s="23">
        <v>0.0</v>
      </c>
      <c r="K2018" s="23">
        <v>0.0</v>
      </c>
      <c r="L2018" s="10" t="s">
        <v>36</v>
      </c>
      <c r="M2018" s="10" t="s">
        <v>36</v>
      </c>
      <c r="N2018" s="10" t="s">
        <v>36</v>
      </c>
      <c r="O2018" s="10" t="s">
        <v>36</v>
      </c>
      <c r="P2018" s="23">
        <v>0.0</v>
      </c>
      <c r="Q2018" s="23">
        <v>0.0</v>
      </c>
      <c r="R2018" s="23">
        <v>0.0</v>
      </c>
      <c r="S2018" s="10" t="s">
        <v>36</v>
      </c>
      <c r="T2018" s="10" t="s">
        <v>36</v>
      </c>
      <c r="U2018" s="23">
        <v>1683.0</v>
      </c>
      <c r="V2018" s="10" t="s">
        <v>36</v>
      </c>
      <c r="W2018" s="5"/>
      <c r="X2018" s="27">
        <f t="shared" si="3"/>
        <v>0</v>
      </c>
      <c r="Y2018" s="28">
        <f t="shared" si="4"/>
        <v>58.75734954</v>
      </c>
      <c r="Z2018" s="27" t="str">
        <f t="shared" si="5"/>
        <v/>
      </c>
    </row>
    <row r="2019">
      <c r="A2019" s="23">
        <v>2016.0</v>
      </c>
      <c r="B2019" s="10" t="s">
        <v>2689</v>
      </c>
      <c r="C2019" s="18">
        <v>41263.8993287037</v>
      </c>
      <c r="D2019" s="18">
        <v>43589.46251157407</v>
      </c>
      <c r="E2019" s="10" t="s">
        <v>39</v>
      </c>
      <c r="F2019" s="23">
        <v>0.0</v>
      </c>
      <c r="G2019" s="10" t="s">
        <v>36</v>
      </c>
      <c r="H2019" s="10" t="s">
        <v>36</v>
      </c>
      <c r="I2019" s="23">
        <v>0.0</v>
      </c>
      <c r="J2019" s="23">
        <v>0.0</v>
      </c>
      <c r="K2019" s="23">
        <v>0.0</v>
      </c>
      <c r="L2019" s="10" t="s">
        <v>36</v>
      </c>
      <c r="M2019" s="10" t="s">
        <v>36</v>
      </c>
      <c r="N2019" s="10" t="s">
        <v>36</v>
      </c>
      <c r="O2019" s="10" t="s">
        <v>36</v>
      </c>
      <c r="P2019" s="23">
        <v>0.0</v>
      </c>
      <c r="Q2019" s="23">
        <v>0.0</v>
      </c>
      <c r="R2019" s="23">
        <v>0.0</v>
      </c>
      <c r="S2019" s="10" t="s">
        <v>36</v>
      </c>
      <c r="T2019" s="10" t="s">
        <v>36</v>
      </c>
      <c r="U2019" s="23">
        <v>1714.0</v>
      </c>
      <c r="V2019" s="23">
        <v>15.0</v>
      </c>
      <c r="W2019" s="5"/>
      <c r="X2019" s="27">
        <f t="shared" si="3"/>
        <v>0</v>
      </c>
      <c r="Y2019" s="28">
        <f t="shared" si="4"/>
        <v>72.33584491</v>
      </c>
      <c r="Z2019" s="27" t="str">
        <f t="shared" si="5"/>
        <v/>
      </c>
    </row>
    <row r="2020">
      <c r="A2020" s="23">
        <v>2017.0</v>
      </c>
      <c r="B2020" s="10" t="s">
        <v>2690</v>
      </c>
      <c r="C2020" s="18">
        <v>42227.31741898148</v>
      </c>
      <c r="D2020" s="18">
        <v>43661.769780092596</v>
      </c>
      <c r="E2020" s="10" t="s">
        <v>39</v>
      </c>
      <c r="F2020" s="23">
        <v>0.0</v>
      </c>
      <c r="G2020" s="10" t="s">
        <v>36</v>
      </c>
      <c r="H2020" s="10" t="s">
        <v>36</v>
      </c>
      <c r="I2020" s="23">
        <v>0.0</v>
      </c>
      <c r="J2020" s="23">
        <v>0.0</v>
      </c>
      <c r="K2020" s="23">
        <v>0.0</v>
      </c>
      <c r="L2020" s="10" t="s">
        <v>36</v>
      </c>
      <c r="M2020" s="10" t="s">
        <v>36</v>
      </c>
      <c r="N2020" s="10" t="s">
        <v>36</v>
      </c>
      <c r="O2020" s="10" t="s">
        <v>36</v>
      </c>
      <c r="P2020" s="23">
        <v>0.0</v>
      </c>
      <c r="Q2020" s="23">
        <v>0.0</v>
      </c>
      <c r="R2020" s="23">
        <v>0.0</v>
      </c>
      <c r="S2020" s="10" t="s">
        <v>36</v>
      </c>
      <c r="T2020" s="10" t="s">
        <v>36</v>
      </c>
      <c r="U2020" s="23">
        <v>1172.0</v>
      </c>
      <c r="V2020" s="10" t="s">
        <v>36</v>
      </c>
      <c r="W2020" s="5"/>
      <c r="X2020" s="27">
        <f t="shared" si="3"/>
        <v>0</v>
      </c>
      <c r="Y2020" s="28">
        <f t="shared" si="4"/>
        <v>0.02857638888</v>
      </c>
      <c r="Z2020" s="27" t="str">
        <f t="shared" si="5"/>
        <v/>
      </c>
    </row>
    <row r="2021">
      <c r="A2021" s="23">
        <v>2018.0</v>
      </c>
      <c r="B2021" s="10" t="s">
        <v>2691</v>
      </c>
      <c r="C2021" s="18">
        <v>42758.357523148145</v>
      </c>
      <c r="D2021" s="18">
        <v>43661.29077546296</v>
      </c>
      <c r="E2021" s="10" t="s">
        <v>39</v>
      </c>
      <c r="F2021" s="23">
        <v>0.0</v>
      </c>
      <c r="G2021" s="10" t="s">
        <v>36</v>
      </c>
      <c r="H2021" s="10" t="s">
        <v>36</v>
      </c>
      <c r="I2021" s="23">
        <v>0.0</v>
      </c>
      <c r="J2021" s="23">
        <v>0.0</v>
      </c>
      <c r="K2021" s="23">
        <v>0.0</v>
      </c>
      <c r="L2021" s="10" t="s">
        <v>36</v>
      </c>
      <c r="M2021" s="10" t="s">
        <v>36</v>
      </c>
      <c r="N2021" s="10" t="s">
        <v>36</v>
      </c>
      <c r="O2021" s="10" t="s">
        <v>36</v>
      </c>
      <c r="P2021" s="23">
        <v>0.0</v>
      </c>
      <c r="Q2021" s="23">
        <v>0.0</v>
      </c>
      <c r="R2021" s="23">
        <v>0.0</v>
      </c>
      <c r="S2021" s="10" t="s">
        <v>36</v>
      </c>
      <c r="T2021" s="10" t="s">
        <v>36</v>
      </c>
      <c r="U2021" s="23">
        <v>1825.0</v>
      </c>
      <c r="V2021" s="10" t="s">
        <v>36</v>
      </c>
      <c r="W2021" s="5"/>
      <c r="X2021" s="27">
        <f t="shared" si="3"/>
        <v>0</v>
      </c>
      <c r="Y2021" s="28">
        <f t="shared" si="4"/>
        <v>0.5075810185</v>
      </c>
      <c r="Z2021" s="27" t="str">
        <f t="shared" si="5"/>
        <v/>
      </c>
    </row>
    <row r="2022">
      <c r="A2022" s="23">
        <v>2019.0</v>
      </c>
      <c r="B2022" s="10" t="s">
        <v>2692</v>
      </c>
      <c r="C2022" s="18">
        <v>41343.82722222222</v>
      </c>
      <c r="D2022" s="18">
        <v>43488.509988425925</v>
      </c>
      <c r="E2022" s="10" t="s">
        <v>39</v>
      </c>
      <c r="F2022" s="23">
        <v>0.0</v>
      </c>
      <c r="G2022" s="10" t="s">
        <v>36</v>
      </c>
      <c r="H2022" s="10" t="s">
        <v>36</v>
      </c>
      <c r="I2022" s="23">
        <v>0.0</v>
      </c>
      <c r="J2022" s="23">
        <v>0.0</v>
      </c>
      <c r="K2022" s="23">
        <v>0.0</v>
      </c>
      <c r="L2022" s="10" t="s">
        <v>36</v>
      </c>
      <c r="M2022" s="10" t="s">
        <v>36</v>
      </c>
      <c r="N2022" s="10" t="s">
        <v>36</v>
      </c>
      <c r="O2022" s="10" t="s">
        <v>36</v>
      </c>
      <c r="P2022" s="23">
        <v>0.0</v>
      </c>
      <c r="Q2022" s="23">
        <v>0.0</v>
      </c>
      <c r="R2022" s="23">
        <v>0.0</v>
      </c>
      <c r="S2022" s="10" t="s">
        <v>36</v>
      </c>
      <c r="T2022" s="10" t="s">
        <v>36</v>
      </c>
      <c r="U2022" s="23">
        <v>1021.0</v>
      </c>
      <c r="V2022" s="10" t="s">
        <v>36</v>
      </c>
      <c r="W2022" s="5"/>
      <c r="X2022" s="27">
        <f t="shared" si="3"/>
        <v>0</v>
      </c>
      <c r="Y2022" s="28">
        <f t="shared" si="4"/>
        <v>173.2883681</v>
      </c>
      <c r="Z2022" s="27" t="str">
        <f t="shared" si="5"/>
        <v/>
      </c>
    </row>
    <row r="2023">
      <c r="A2023" s="23">
        <v>2020.0</v>
      </c>
      <c r="B2023" s="10" t="s">
        <v>2693</v>
      </c>
      <c r="C2023" s="18">
        <v>41090.4480787037</v>
      </c>
      <c r="D2023" s="18">
        <v>43358.54662037037</v>
      </c>
      <c r="E2023" s="10" t="s">
        <v>39</v>
      </c>
      <c r="F2023" s="23">
        <v>0.0</v>
      </c>
      <c r="G2023" s="10" t="s">
        <v>36</v>
      </c>
      <c r="H2023" s="10" t="s">
        <v>36</v>
      </c>
      <c r="I2023" s="23">
        <v>0.0</v>
      </c>
      <c r="J2023" s="23">
        <v>0.0</v>
      </c>
      <c r="K2023" s="23">
        <v>0.0</v>
      </c>
      <c r="L2023" s="10" t="s">
        <v>36</v>
      </c>
      <c r="M2023" s="10" t="s">
        <v>36</v>
      </c>
      <c r="N2023" s="23">
        <v>800.0</v>
      </c>
      <c r="O2023" s="23">
        <v>350.0</v>
      </c>
      <c r="P2023" s="23">
        <v>0.0</v>
      </c>
      <c r="Q2023" s="23">
        <v>0.0</v>
      </c>
      <c r="R2023" s="23">
        <v>1.0</v>
      </c>
      <c r="S2023" s="23">
        <v>22961.0</v>
      </c>
      <c r="T2023" s="23">
        <v>0.0</v>
      </c>
      <c r="U2023" s="23">
        <v>1550.0</v>
      </c>
      <c r="V2023" s="10" t="s">
        <v>36</v>
      </c>
      <c r="W2023" s="5"/>
      <c r="X2023" s="27">
        <f t="shared" si="3"/>
        <v>0</v>
      </c>
      <c r="Y2023" s="28">
        <f t="shared" si="4"/>
        <v>303.2517361</v>
      </c>
      <c r="Z2023" s="27" t="str">
        <f t="shared" si="5"/>
        <v/>
      </c>
    </row>
    <row r="2024">
      <c r="A2024" s="23">
        <v>2021.0</v>
      </c>
      <c r="B2024" s="10" t="s">
        <v>2694</v>
      </c>
      <c r="C2024" s="18">
        <v>42899.65896990741</v>
      </c>
      <c r="D2024" s="18">
        <v>43643.59096064815</v>
      </c>
      <c r="E2024" s="10" t="s">
        <v>39</v>
      </c>
      <c r="F2024" s="23">
        <v>0.0</v>
      </c>
      <c r="G2024" s="10" t="s">
        <v>36</v>
      </c>
      <c r="H2024" s="10" t="s">
        <v>36</v>
      </c>
      <c r="I2024" s="23">
        <v>0.0</v>
      </c>
      <c r="J2024" s="23">
        <v>0.0</v>
      </c>
      <c r="K2024" s="23">
        <v>0.0</v>
      </c>
      <c r="L2024" s="10" t="s">
        <v>36</v>
      </c>
      <c r="M2024" s="10" t="s">
        <v>36</v>
      </c>
      <c r="N2024" s="10" t="s">
        <v>36</v>
      </c>
      <c r="O2024" s="10" t="s">
        <v>36</v>
      </c>
      <c r="P2024" s="23">
        <v>0.0</v>
      </c>
      <c r="Q2024" s="23">
        <v>0.0</v>
      </c>
      <c r="R2024" s="23">
        <v>0.0</v>
      </c>
      <c r="S2024" s="10" t="s">
        <v>36</v>
      </c>
      <c r="T2024" s="10" t="s">
        <v>36</v>
      </c>
      <c r="U2024" s="23">
        <v>964.0</v>
      </c>
      <c r="V2024" s="23">
        <v>15.0</v>
      </c>
      <c r="W2024" s="5"/>
      <c r="X2024" s="27">
        <f t="shared" si="3"/>
        <v>0</v>
      </c>
      <c r="Y2024" s="28">
        <f t="shared" si="4"/>
        <v>18.20739583</v>
      </c>
      <c r="Z2024" s="27" t="str">
        <f t="shared" si="5"/>
        <v/>
      </c>
    </row>
    <row r="2025">
      <c r="A2025" s="23">
        <v>2022.0</v>
      </c>
      <c r="B2025" s="10" t="s">
        <v>2695</v>
      </c>
      <c r="C2025" s="18">
        <v>40084.52483796296</v>
      </c>
      <c r="D2025" s="18">
        <v>43440.53954861111</v>
      </c>
      <c r="E2025" s="10" t="s">
        <v>39</v>
      </c>
      <c r="F2025" s="23">
        <v>0.0</v>
      </c>
      <c r="G2025" s="10" t="s">
        <v>36</v>
      </c>
      <c r="H2025" s="10" t="s">
        <v>36</v>
      </c>
      <c r="I2025" s="23">
        <v>0.0</v>
      </c>
      <c r="J2025" s="23">
        <v>0.0</v>
      </c>
      <c r="K2025" s="23">
        <v>0.0</v>
      </c>
      <c r="L2025" s="10" t="s">
        <v>36</v>
      </c>
      <c r="M2025" s="10" t="s">
        <v>36</v>
      </c>
      <c r="N2025" s="10" t="s">
        <v>36</v>
      </c>
      <c r="O2025" s="10" t="s">
        <v>36</v>
      </c>
      <c r="P2025" s="23">
        <v>0.0</v>
      </c>
      <c r="Q2025" s="23">
        <v>0.0</v>
      </c>
      <c r="R2025" s="23">
        <v>0.0</v>
      </c>
      <c r="S2025" s="10" t="s">
        <v>36</v>
      </c>
      <c r="T2025" s="10" t="s">
        <v>36</v>
      </c>
      <c r="U2025" s="23">
        <v>1111.0</v>
      </c>
      <c r="V2025" s="10" t="s">
        <v>36</v>
      </c>
      <c r="W2025" s="5"/>
      <c r="X2025" s="27">
        <f t="shared" si="3"/>
        <v>0</v>
      </c>
      <c r="Y2025" s="28">
        <f t="shared" si="4"/>
        <v>221.2588079</v>
      </c>
      <c r="Z2025" s="27" t="str">
        <f t="shared" si="5"/>
        <v/>
      </c>
    </row>
    <row r="2026">
      <c r="A2026" s="23">
        <v>2023.0</v>
      </c>
      <c r="B2026" s="10" t="s">
        <v>2696</v>
      </c>
      <c r="C2026" s="18">
        <v>42786.637557870374</v>
      </c>
      <c r="D2026" s="18">
        <v>43660.10273148148</v>
      </c>
      <c r="E2026" s="10" t="s">
        <v>35</v>
      </c>
      <c r="F2026" s="23">
        <v>0.0</v>
      </c>
      <c r="G2026" s="10" t="s">
        <v>36</v>
      </c>
      <c r="H2026" s="10" t="s">
        <v>36</v>
      </c>
      <c r="I2026" s="23">
        <v>0.0</v>
      </c>
      <c r="J2026" s="23">
        <v>0.0</v>
      </c>
      <c r="K2026" s="23">
        <v>0.0</v>
      </c>
      <c r="L2026" s="10" t="s">
        <v>36</v>
      </c>
      <c r="M2026" s="10" t="s">
        <v>36</v>
      </c>
      <c r="N2026" s="10" t="s">
        <v>36</v>
      </c>
      <c r="O2026" s="10" t="s">
        <v>36</v>
      </c>
      <c r="P2026" s="23">
        <v>0.0</v>
      </c>
      <c r="Q2026" s="23">
        <v>0.0</v>
      </c>
      <c r="R2026" s="23">
        <v>0.0</v>
      </c>
      <c r="S2026" s="10" t="s">
        <v>36</v>
      </c>
      <c r="T2026" s="10" t="s">
        <v>36</v>
      </c>
      <c r="U2026" s="23">
        <v>2117.0</v>
      </c>
      <c r="V2026" s="23">
        <v>14.0</v>
      </c>
      <c r="W2026" s="5"/>
      <c r="X2026" s="27">
        <f t="shared" si="3"/>
        <v>0</v>
      </c>
      <c r="Y2026" s="28">
        <f t="shared" si="4"/>
        <v>1.695625</v>
      </c>
      <c r="Z2026" s="27" t="str">
        <f t="shared" si="5"/>
        <v/>
      </c>
    </row>
    <row r="2027">
      <c r="A2027" s="23">
        <v>2024.0</v>
      </c>
      <c r="B2027" s="10" t="s">
        <v>2697</v>
      </c>
      <c r="C2027" s="18">
        <v>43355.41767361111</v>
      </c>
      <c r="D2027" s="18">
        <v>43607.79519675926</v>
      </c>
      <c r="E2027" s="10" t="s">
        <v>39</v>
      </c>
      <c r="F2027" s="23">
        <v>0.0</v>
      </c>
      <c r="G2027" s="10" t="s">
        <v>36</v>
      </c>
      <c r="H2027" s="10" t="s">
        <v>36</v>
      </c>
      <c r="I2027" s="23">
        <v>0.0</v>
      </c>
      <c r="J2027" s="23">
        <v>0.0</v>
      </c>
      <c r="K2027" s="23">
        <v>0.0</v>
      </c>
      <c r="L2027" s="10" t="s">
        <v>36</v>
      </c>
      <c r="M2027" s="10" t="s">
        <v>36</v>
      </c>
      <c r="N2027" s="10" t="s">
        <v>36</v>
      </c>
      <c r="O2027" s="10" t="s">
        <v>36</v>
      </c>
      <c r="P2027" s="23">
        <v>0.0</v>
      </c>
      <c r="Q2027" s="23">
        <v>0.0</v>
      </c>
      <c r="R2027" s="23">
        <v>0.0</v>
      </c>
      <c r="S2027" s="10" t="s">
        <v>36</v>
      </c>
      <c r="T2027" s="10" t="s">
        <v>36</v>
      </c>
      <c r="U2027" s="10" t="s">
        <v>36</v>
      </c>
      <c r="V2027" s="10" t="s">
        <v>36</v>
      </c>
      <c r="W2027" s="5"/>
      <c r="X2027" s="27">
        <f t="shared" si="3"/>
        <v>0</v>
      </c>
      <c r="Y2027" s="28">
        <f t="shared" si="4"/>
        <v>54.00315972</v>
      </c>
      <c r="Z2027" s="27" t="str">
        <f t="shared" si="5"/>
        <v/>
      </c>
    </row>
    <row r="2028">
      <c r="A2028" s="23">
        <v>2025.0</v>
      </c>
      <c r="B2028" s="10" t="s">
        <v>2698</v>
      </c>
      <c r="C2028" s="18">
        <v>43562.19153935185</v>
      </c>
      <c r="D2028" s="18">
        <v>43661.71925925926</v>
      </c>
      <c r="E2028" s="10" t="s">
        <v>35</v>
      </c>
      <c r="F2028" s="23">
        <v>0.0</v>
      </c>
      <c r="G2028" s="10" t="s">
        <v>36</v>
      </c>
      <c r="H2028" s="10" t="s">
        <v>36</v>
      </c>
      <c r="I2028" s="23">
        <v>0.0</v>
      </c>
      <c r="J2028" s="23">
        <v>0.0</v>
      </c>
      <c r="K2028" s="23">
        <v>0.0</v>
      </c>
      <c r="L2028" s="10" t="s">
        <v>36</v>
      </c>
      <c r="M2028" s="10" t="s">
        <v>36</v>
      </c>
      <c r="N2028" s="10" t="s">
        <v>36</v>
      </c>
      <c r="O2028" s="10" t="s">
        <v>36</v>
      </c>
      <c r="P2028" s="23">
        <v>0.0</v>
      </c>
      <c r="Q2028" s="23">
        <v>0.0</v>
      </c>
      <c r="R2028" s="23">
        <v>0.0</v>
      </c>
      <c r="S2028" s="10" t="s">
        <v>36</v>
      </c>
      <c r="T2028" s="10" t="s">
        <v>36</v>
      </c>
      <c r="U2028" s="23">
        <v>2069.0</v>
      </c>
      <c r="V2028" s="23">
        <v>30.0</v>
      </c>
      <c r="W2028" s="5"/>
      <c r="X2028" s="27">
        <f t="shared" si="3"/>
        <v>0</v>
      </c>
      <c r="Y2028" s="28">
        <f t="shared" si="4"/>
        <v>0.07909722222</v>
      </c>
      <c r="Z2028" s="27" t="str">
        <f t="shared" si="5"/>
        <v/>
      </c>
    </row>
    <row r="2029">
      <c r="A2029" s="23">
        <v>2026.0</v>
      </c>
      <c r="B2029" s="10" t="s">
        <v>2699</v>
      </c>
      <c r="C2029" s="18">
        <v>43147.24134259259</v>
      </c>
      <c r="D2029" s="18">
        <v>43660.356157407405</v>
      </c>
      <c r="E2029" s="10" t="s">
        <v>39</v>
      </c>
      <c r="F2029" s="23">
        <v>0.0</v>
      </c>
      <c r="G2029" s="10" t="s">
        <v>36</v>
      </c>
      <c r="H2029" s="10" t="s">
        <v>36</v>
      </c>
      <c r="I2029" s="23">
        <v>0.0</v>
      </c>
      <c r="J2029" s="23">
        <v>0.0</v>
      </c>
      <c r="K2029" s="23">
        <v>0.0</v>
      </c>
      <c r="L2029" s="10" t="s">
        <v>36</v>
      </c>
      <c r="M2029" s="10" t="s">
        <v>36</v>
      </c>
      <c r="N2029" s="10" t="s">
        <v>36</v>
      </c>
      <c r="O2029" s="10" t="s">
        <v>36</v>
      </c>
      <c r="P2029" s="23">
        <v>0.0</v>
      </c>
      <c r="Q2029" s="23">
        <v>0.0</v>
      </c>
      <c r="R2029" s="23">
        <v>0.0</v>
      </c>
      <c r="S2029" s="10" t="s">
        <v>36</v>
      </c>
      <c r="T2029" s="10" t="s">
        <v>36</v>
      </c>
      <c r="U2029" s="23">
        <v>1090.0</v>
      </c>
      <c r="V2029" s="23">
        <v>9.0</v>
      </c>
      <c r="W2029" s="5"/>
      <c r="X2029" s="27">
        <f t="shared" si="3"/>
        <v>0</v>
      </c>
      <c r="Y2029" s="28">
        <f t="shared" si="4"/>
        <v>1.442199074</v>
      </c>
      <c r="Z2029" s="27" t="str">
        <f t="shared" si="5"/>
        <v/>
      </c>
    </row>
    <row r="2030">
      <c r="A2030" s="23">
        <v>2027.0</v>
      </c>
      <c r="B2030" s="10" t="s">
        <v>2700</v>
      </c>
      <c r="C2030" s="18">
        <v>43558.51326388889</v>
      </c>
      <c r="D2030" s="18">
        <v>43558.499293981484</v>
      </c>
      <c r="E2030" s="10" t="s">
        <v>39</v>
      </c>
      <c r="F2030" s="23">
        <v>0.0</v>
      </c>
      <c r="G2030" s="10" t="s">
        <v>36</v>
      </c>
      <c r="H2030" s="10" t="s">
        <v>36</v>
      </c>
      <c r="I2030" s="23">
        <v>0.0</v>
      </c>
      <c r="J2030" s="23">
        <v>0.0</v>
      </c>
      <c r="K2030" s="23">
        <v>0.0</v>
      </c>
      <c r="L2030" s="10" t="s">
        <v>36</v>
      </c>
      <c r="M2030" s="10" t="s">
        <v>36</v>
      </c>
      <c r="N2030" s="10" t="s">
        <v>36</v>
      </c>
      <c r="O2030" s="10" t="s">
        <v>36</v>
      </c>
      <c r="P2030" s="23">
        <v>0.0</v>
      </c>
      <c r="Q2030" s="23">
        <v>0.0</v>
      </c>
      <c r="R2030" s="23">
        <v>0.0</v>
      </c>
      <c r="S2030" s="10" t="s">
        <v>36</v>
      </c>
      <c r="T2030" s="10" t="s">
        <v>36</v>
      </c>
      <c r="U2030" s="10" t="s">
        <v>36</v>
      </c>
      <c r="V2030" s="10" t="s">
        <v>36</v>
      </c>
      <c r="W2030" s="5"/>
      <c r="X2030" s="27">
        <f t="shared" si="3"/>
        <v>0</v>
      </c>
      <c r="Y2030" s="28">
        <f t="shared" si="4"/>
        <v>103.2990625</v>
      </c>
      <c r="Z2030" s="27" t="str">
        <f t="shared" si="5"/>
        <v/>
      </c>
    </row>
    <row r="2031">
      <c r="A2031" s="23">
        <v>2028.0</v>
      </c>
      <c r="B2031" s="10" t="s">
        <v>2701</v>
      </c>
      <c r="C2031" s="18">
        <v>40105.30762731482</v>
      </c>
      <c r="D2031" s="18">
        <v>43661.68440972222</v>
      </c>
      <c r="E2031" s="10" t="s">
        <v>39</v>
      </c>
      <c r="F2031" s="23">
        <v>0.0</v>
      </c>
      <c r="G2031" s="10" t="s">
        <v>36</v>
      </c>
      <c r="H2031" s="10" t="s">
        <v>36</v>
      </c>
      <c r="I2031" s="23">
        <v>0.0</v>
      </c>
      <c r="J2031" s="23">
        <v>0.0</v>
      </c>
      <c r="K2031" s="23">
        <v>0.0</v>
      </c>
      <c r="L2031" s="10" t="s">
        <v>36</v>
      </c>
      <c r="M2031" s="10" t="s">
        <v>36</v>
      </c>
      <c r="N2031" s="10" t="s">
        <v>36</v>
      </c>
      <c r="O2031" s="10" t="s">
        <v>36</v>
      </c>
      <c r="P2031" s="23">
        <v>0.0</v>
      </c>
      <c r="Q2031" s="23">
        <v>0.0</v>
      </c>
      <c r="R2031" s="23">
        <v>0.0</v>
      </c>
      <c r="S2031" s="10" t="s">
        <v>36</v>
      </c>
      <c r="T2031" s="10" t="s">
        <v>36</v>
      </c>
      <c r="U2031" s="23">
        <v>1885.0</v>
      </c>
      <c r="V2031" s="23">
        <v>25.0</v>
      </c>
      <c r="W2031" s="5"/>
      <c r="X2031" s="27">
        <f t="shared" si="3"/>
        <v>0</v>
      </c>
      <c r="Y2031" s="28">
        <f t="shared" si="4"/>
        <v>0.1139467593</v>
      </c>
      <c r="Z2031" s="27" t="str">
        <f t="shared" si="5"/>
        <v/>
      </c>
    </row>
    <row r="2032">
      <c r="A2032" s="23">
        <v>2029.0</v>
      </c>
      <c r="B2032" s="10" t="s">
        <v>2702</v>
      </c>
      <c r="C2032" s="18">
        <v>43156.688784722224</v>
      </c>
      <c r="D2032" s="18">
        <v>43661.60314814815</v>
      </c>
      <c r="E2032" s="10" t="s">
        <v>39</v>
      </c>
      <c r="F2032" s="23">
        <v>0.0</v>
      </c>
      <c r="G2032" s="10" t="s">
        <v>36</v>
      </c>
      <c r="H2032" s="10" t="s">
        <v>36</v>
      </c>
      <c r="I2032" s="23">
        <v>0.0</v>
      </c>
      <c r="J2032" s="23">
        <v>0.0</v>
      </c>
      <c r="K2032" s="23">
        <v>0.0</v>
      </c>
      <c r="L2032" s="10" t="s">
        <v>36</v>
      </c>
      <c r="M2032" s="10" t="s">
        <v>36</v>
      </c>
      <c r="N2032" s="10" t="s">
        <v>36</v>
      </c>
      <c r="O2032" s="10" t="s">
        <v>36</v>
      </c>
      <c r="P2032" s="23">
        <v>0.0</v>
      </c>
      <c r="Q2032" s="23">
        <v>0.0</v>
      </c>
      <c r="R2032" s="23">
        <v>0.0</v>
      </c>
      <c r="S2032" s="10" t="s">
        <v>36</v>
      </c>
      <c r="T2032" s="10" t="s">
        <v>36</v>
      </c>
      <c r="U2032" s="23">
        <v>1747.0</v>
      </c>
      <c r="V2032" s="23">
        <v>24.0</v>
      </c>
      <c r="W2032" s="5"/>
      <c r="X2032" s="27">
        <f t="shared" si="3"/>
        <v>0</v>
      </c>
      <c r="Y2032" s="28">
        <f t="shared" si="4"/>
        <v>0.1952083333</v>
      </c>
      <c r="Z2032" s="27" t="str">
        <f t="shared" si="5"/>
        <v/>
      </c>
    </row>
    <row r="2033">
      <c r="A2033" s="23">
        <v>2030.0</v>
      </c>
      <c r="B2033" s="10" t="s">
        <v>2703</v>
      </c>
      <c r="C2033" s="18">
        <v>43318.571122685185</v>
      </c>
      <c r="D2033" s="18">
        <v>43657.648356481484</v>
      </c>
      <c r="E2033" s="10" t="s">
        <v>39</v>
      </c>
      <c r="F2033" s="23">
        <v>0.0</v>
      </c>
      <c r="G2033" s="10" t="s">
        <v>36</v>
      </c>
      <c r="H2033" s="10" t="s">
        <v>36</v>
      </c>
      <c r="I2033" s="23">
        <v>0.0</v>
      </c>
      <c r="J2033" s="23">
        <v>0.0</v>
      </c>
      <c r="K2033" s="23">
        <v>0.0</v>
      </c>
      <c r="L2033" s="10" t="s">
        <v>36</v>
      </c>
      <c r="M2033" s="10" t="s">
        <v>36</v>
      </c>
      <c r="N2033" s="10" t="s">
        <v>36</v>
      </c>
      <c r="O2033" s="10" t="s">
        <v>36</v>
      </c>
      <c r="P2033" s="23">
        <v>0.0</v>
      </c>
      <c r="Q2033" s="23">
        <v>0.0</v>
      </c>
      <c r="R2033" s="23">
        <v>0.0</v>
      </c>
      <c r="S2033" s="10" t="s">
        <v>36</v>
      </c>
      <c r="T2033" s="10" t="s">
        <v>36</v>
      </c>
      <c r="U2033" s="23">
        <v>1035.0</v>
      </c>
      <c r="V2033" s="23">
        <v>29.0</v>
      </c>
      <c r="W2033" s="5"/>
      <c r="X2033" s="27">
        <f t="shared" si="3"/>
        <v>0</v>
      </c>
      <c r="Y2033" s="28">
        <f t="shared" si="4"/>
        <v>4.15</v>
      </c>
      <c r="Z2033" s="27" t="str">
        <f t="shared" si="5"/>
        <v/>
      </c>
    </row>
    <row r="2034">
      <c r="A2034" s="23">
        <v>2031.0</v>
      </c>
      <c r="B2034" s="10" t="s">
        <v>2704</v>
      </c>
      <c r="C2034" s="18">
        <v>43504.602060185185</v>
      </c>
      <c r="D2034" s="18">
        <v>43661.78939814815</v>
      </c>
      <c r="E2034" s="10" t="s">
        <v>35</v>
      </c>
      <c r="F2034" s="23">
        <v>0.0</v>
      </c>
      <c r="G2034" s="10" t="s">
        <v>36</v>
      </c>
      <c r="H2034" s="10" t="s">
        <v>36</v>
      </c>
      <c r="I2034" s="23">
        <v>0.0</v>
      </c>
      <c r="J2034" s="23">
        <v>0.0</v>
      </c>
      <c r="K2034" s="23">
        <v>0.0</v>
      </c>
      <c r="L2034" s="10" t="s">
        <v>36</v>
      </c>
      <c r="M2034" s="10" t="s">
        <v>36</v>
      </c>
      <c r="N2034" s="10" t="s">
        <v>36</v>
      </c>
      <c r="O2034" s="10" t="s">
        <v>36</v>
      </c>
      <c r="P2034" s="23">
        <v>0.0</v>
      </c>
      <c r="Q2034" s="23">
        <v>0.0</v>
      </c>
      <c r="R2034" s="23">
        <v>0.0</v>
      </c>
      <c r="S2034" s="10" t="s">
        <v>36</v>
      </c>
      <c r="T2034" s="10" t="s">
        <v>36</v>
      </c>
      <c r="U2034" s="23">
        <v>2157.0</v>
      </c>
      <c r="V2034" s="23">
        <v>35.0</v>
      </c>
      <c r="W2034" s="5"/>
      <c r="X2034" s="27">
        <f t="shared" si="3"/>
        <v>0</v>
      </c>
      <c r="Y2034" s="28">
        <f t="shared" si="4"/>
        <v>0.008958333332</v>
      </c>
      <c r="Z2034" s="27" t="str">
        <f t="shared" si="5"/>
        <v/>
      </c>
    </row>
    <row r="2035">
      <c r="A2035" s="23">
        <v>2032.0</v>
      </c>
      <c r="B2035" s="10" t="s">
        <v>2705</v>
      </c>
      <c r="C2035" s="18">
        <v>42980.53613425926</v>
      </c>
      <c r="D2035" s="18">
        <v>43661.47096064815</v>
      </c>
      <c r="E2035" s="10" t="s">
        <v>35</v>
      </c>
      <c r="F2035" s="23">
        <v>0.0</v>
      </c>
      <c r="G2035" s="10" t="s">
        <v>36</v>
      </c>
      <c r="H2035" s="10" t="s">
        <v>36</v>
      </c>
      <c r="I2035" s="23">
        <v>0.0</v>
      </c>
      <c r="J2035" s="23">
        <v>0.0</v>
      </c>
      <c r="K2035" s="23">
        <v>0.0</v>
      </c>
      <c r="L2035" s="10" t="s">
        <v>36</v>
      </c>
      <c r="M2035" s="10" t="s">
        <v>36</v>
      </c>
      <c r="N2035" s="10" t="s">
        <v>36</v>
      </c>
      <c r="O2035" s="10" t="s">
        <v>36</v>
      </c>
      <c r="P2035" s="23">
        <v>0.0</v>
      </c>
      <c r="Q2035" s="23">
        <v>0.0</v>
      </c>
      <c r="R2035" s="23">
        <v>0.0</v>
      </c>
      <c r="S2035" s="10" t="s">
        <v>36</v>
      </c>
      <c r="T2035" s="10" t="s">
        <v>36</v>
      </c>
      <c r="U2035" s="23">
        <v>2629.0</v>
      </c>
      <c r="V2035" s="23">
        <v>48.0</v>
      </c>
      <c r="W2035" s="5"/>
      <c r="X2035" s="27">
        <f t="shared" si="3"/>
        <v>0</v>
      </c>
      <c r="Y2035" s="28">
        <f t="shared" si="4"/>
        <v>0.3273958333</v>
      </c>
      <c r="Z2035" s="27" t="str">
        <f t="shared" si="5"/>
        <v/>
      </c>
    </row>
    <row r="2036">
      <c r="A2036" s="23">
        <v>2033.0</v>
      </c>
      <c r="B2036" s="10" t="s">
        <v>2706</v>
      </c>
      <c r="C2036" s="18">
        <v>43448.4972337963</v>
      </c>
      <c r="D2036" s="18">
        <v>43661.783055555556</v>
      </c>
      <c r="E2036" s="10" t="s">
        <v>35</v>
      </c>
      <c r="F2036" s="23">
        <v>0.0</v>
      </c>
      <c r="G2036" s="10" t="s">
        <v>36</v>
      </c>
      <c r="H2036" s="10" t="s">
        <v>36</v>
      </c>
      <c r="I2036" s="23">
        <v>0.0</v>
      </c>
      <c r="J2036" s="23">
        <v>0.0</v>
      </c>
      <c r="K2036" s="23">
        <v>0.0</v>
      </c>
      <c r="L2036" s="10" t="s">
        <v>36</v>
      </c>
      <c r="M2036" s="10" t="s">
        <v>36</v>
      </c>
      <c r="N2036" s="10" t="s">
        <v>36</v>
      </c>
      <c r="O2036" s="10" t="s">
        <v>36</v>
      </c>
      <c r="P2036" s="23">
        <v>0.0</v>
      </c>
      <c r="Q2036" s="23">
        <v>0.0</v>
      </c>
      <c r="R2036" s="23">
        <v>0.0</v>
      </c>
      <c r="S2036" s="10" t="s">
        <v>36</v>
      </c>
      <c r="T2036" s="10" t="s">
        <v>36</v>
      </c>
      <c r="U2036" s="23">
        <v>1952.0</v>
      </c>
      <c r="V2036" s="23">
        <v>17.0</v>
      </c>
      <c r="W2036" s="5"/>
      <c r="X2036" s="27">
        <f t="shared" si="3"/>
        <v>0</v>
      </c>
      <c r="Y2036" s="28">
        <f t="shared" si="4"/>
        <v>0.01530092592</v>
      </c>
      <c r="Z2036" s="27" t="str">
        <f t="shared" si="5"/>
        <v/>
      </c>
    </row>
    <row r="2037">
      <c r="A2037" s="23">
        <v>2034.0</v>
      </c>
      <c r="B2037" s="10" t="s">
        <v>2707</v>
      </c>
      <c r="C2037" s="18">
        <v>41248.680601851855</v>
      </c>
      <c r="D2037" s="18">
        <v>43661.55299768518</v>
      </c>
      <c r="E2037" s="10" t="s">
        <v>39</v>
      </c>
      <c r="F2037" s="23">
        <v>0.0</v>
      </c>
      <c r="G2037" s="10" t="s">
        <v>36</v>
      </c>
      <c r="H2037" s="10" t="s">
        <v>36</v>
      </c>
      <c r="I2037" s="23">
        <v>0.0</v>
      </c>
      <c r="J2037" s="23">
        <v>0.0</v>
      </c>
      <c r="K2037" s="23">
        <v>0.0</v>
      </c>
      <c r="L2037" s="10" t="s">
        <v>36</v>
      </c>
      <c r="M2037" s="10" t="s">
        <v>36</v>
      </c>
      <c r="N2037" s="10" t="s">
        <v>36</v>
      </c>
      <c r="O2037" s="10" t="s">
        <v>36</v>
      </c>
      <c r="P2037" s="23">
        <v>0.0</v>
      </c>
      <c r="Q2037" s="23">
        <v>0.0</v>
      </c>
      <c r="R2037" s="23">
        <v>0.0</v>
      </c>
      <c r="S2037" s="10" t="s">
        <v>36</v>
      </c>
      <c r="T2037" s="10" t="s">
        <v>36</v>
      </c>
      <c r="U2037" s="23">
        <v>1050.0</v>
      </c>
      <c r="V2037" s="10" t="s">
        <v>36</v>
      </c>
      <c r="W2037" s="5"/>
      <c r="X2037" s="27">
        <f t="shared" si="3"/>
        <v>0</v>
      </c>
      <c r="Y2037" s="28">
        <f t="shared" si="4"/>
        <v>0.2453587963</v>
      </c>
      <c r="Z2037" s="27" t="str">
        <f t="shared" si="5"/>
        <v/>
      </c>
    </row>
    <row r="2038">
      <c r="A2038" s="23">
        <v>2035.0</v>
      </c>
      <c r="B2038" s="10" t="s">
        <v>2708</v>
      </c>
      <c r="C2038" s="18">
        <v>42774.426932870374</v>
      </c>
      <c r="D2038" s="18">
        <v>43661.33121527778</v>
      </c>
      <c r="E2038" s="10" t="s">
        <v>39</v>
      </c>
      <c r="F2038" s="23">
        <v>0.0</v>
      </c>
      <c r="G2038" s="10" t="s">
        <v>36</v>
      </c>
      <c r="H2038" s="10" t="s">
        <v>36</v>
      </c>
      <c r="I2038" s="23">
        <v>0.0</v>
      </c>
      <c r="J2038" s="23">
        <v>0.0</v>
      </c>
      <c r="K2038" s="23">
        <v>0.0</v>
      </c>
      <c r="L2038" s="10" t="s">
        <v>36</v>
      </c>
      <c r="M2038" s="10" t="s">
        <v>36</v>
      </c>
      <c r="N2038" s="10" t="s">
        <v>36</v>
      </c>
      <c r="O2038" s="10" t="s">
        <v>36</v>
      </c>
      <c r="P2038" s="23">
        <v>0.0</v>
      </c>
      <c r="Q2038" s="23">
        <v>0.0</v>
      </c>
      <c r="R2038" s="23">
        <v>0.0</v>
      </c>
      <c r="S2038" s="10" t="s">
        <v>36</v>
      </c>
      <c r="T2038" s="10" t="s">
        <v>36</v>
      </c>
      <c r="U2038" s="10" t="s">
        <v>36</v>
      </c>
      <c r="V2038" s="10" t="s">
        <v>36</v>
      </c>
      <c r="W2038" s="5"/>
      <c r="X2038" s="27">
        <f t="shared" si="3"/>
        <v>0</v>
      </c>
      <c r="Y2038" s="28">
        <f t="shared" si="4"/>
        <v>0.4671412037</v>
      </c>
      <c r="Z2038" s="27" t="str">
        <f t="shared" si="5"/>
        <v/>
      </c>
    </row>
    <row r="2039">
      <c r="A2039" s="23">
        <v>2036.0</v>
      </c>
      <c r="B2039" s="10" t="s">
        <v>2709</v>
      </c>
      <c r="C2039" s="18">
        <v>42231.294120370374</v>
      </c>
      <c r="D2039" s="18">
        <v>43653.17949074074</v>
      </c>
      <c r="E2039" s="10" t="s">
        <v>39</v>
      </c>
      <c r="F2039" s="23">
        <v>0.0</v>
      </c>
      <c r="G2039" s="10" t="s">
        <v>36</v>
      </c>
      <c r="H2039" s="10" t="s">
        <v>36</v>
      </c>
      <c r="I2039" s="23">
        <v>0.0</v>
      </c>
      <c r="J2039" s="23">
        <v>0.0</v>
      </c>
      <c r="K2039" s="23">
        <v>0.0</v>
      </c>
      <c r="L2039" s="10" t="s">
        <v>36</v>
      </c>
      <c r="M2039" s="10" t="s">
        <v>36</v>
      </c>
      <c r="N2039" s="10" t="s">
        <v>36</v>
      </c>
      <c r="O2039" s="10" t="s">
        <v>36</v>
      </c>
      <c r="P2039" s="23">
        <v>0.0</v>
      </c>
      <c r="Q2039" s="23">
        <v>0.0</v>
      </c>
      <c r="R2039" s="23">
        <v>0.0</v>
      </c>
      <c r="S2039" s="10" t="s">
        <v>36</v>
      </c>
      <c r="T2039" s="10" t="s">
        <v>36</v>
      </c>
      <c r="U2039" s="23">
        <v>1633.0</v>
      </c>
      <c r="V2039" s="23">
        <v>10.0</v>
      </c>
      <c r="W2039" s="5"/>
      <c r="X2039" s="27">
        <f t="shared" si="3"/>
        <v>0</v>
      </c>
      <c r="Y2039" s="28">
        <f t="shared" si="4"/>
        <v>8.618865741</v>
      </c>
      <c r="Z2039" s="27" t="str">
        <f t="shared" si="5"/>
        <v/>
      </c>
    </row>
    <row r="2040">
      <c r="A2040" s="23">
        <v>2037.0</v>
      </c>
      <c r="B2040" s="10" t="s">
        <v>2710</v>
      </c>
      <c r="C2040" s="18">
        <v>42190.72833333333</v>
      </c>
      <c r="D2040" s="18">
        <v>43582.34987268518</v>
      </c>
      <c r="E2040" s="10" t="s">
        <v>39</v>
      </c>
      <c r="F2040" s="23">
        <v>0.0</v>
      </c>
      <c r="G2040" s="10" t="s">
        <v>36</v>
      </c>
      <c r="H2040" s="10" t="s">
        <v>36</v>
      </c>
      <c r="I2040" s="23">
        <v>0.0</v>
      </c>
      <c r="J2040" s="23">
        <v>0.0</v>
      </c>
      <c r="K2040" s="23">
        <v>0.0</v>
      </c>
      <c r="L2040" s="10" t="s">
        <v>36</v>
      </c>
      <c r="M2040" s="10" t="s">
        <v>36</v>
      </c>
      <c r="N2040" s="10" t="s">
        <v>36</v>
      </c>
      <c r="O2040" s="10" t="s">
        <v>36</v>
      </c>
      <c r="P2040" s="23">
        <v>0.0</v>
      </c>
      <c r="Q2040" s="23">
        <v>0.0</v>
      </c>
      <c r="R2040" s="23">
        <v>0.0</v>
      </c>
      <c r="S2040" s="10" t="s">
        <v>36</v>
      </c>
      <c r="T2040" s="10" t="s">
        <v>36</v>
      </c>
      <c r="U2040" s="23">
        <v>1886.0</v>
      </c>
      <c r="V2040" s="10" t="s">
        <v>36</v>
      </c>
      <c r="W2040" s="5"/>
      <c r="X2040" s="27">
        <f t="shared" si="3"/>
        <v>0</v>
      </c>
      <c r="Y2040" s="28">
        <f t="shared" si="4"/>
        <v>79.4484838</v>
      </c>
      <c r="Z2040" s="27" t="str">
        <f t="shared" si="5"/>
        <v/>
      </c>
    </row>
    <row r="2041">
      <c r="A2041" s="23">
        <v>2038.0</v>
      </c>
      <c r="B2041" s="10" t="s">
        <v>2711</v>
      </c>
      <c r="C2041" s="18">
        <v>43275.65011574074</v>
      </c>
      <c r="D2041" s="18">
        <v>43625.577465277776</v>
      </c>
      <c r="E2041" s="10" t="s">
        <v>39</v>
      </c>
      <c r="F2041" s="23">
        <v>0.0</v>
      </c>
      <c r="G2041" s="10" t="s">
        <v>36</v>
      </c>
      <c r="H2041" s="10" t="s">
        <v>36</v>
      </c>
      <c r="I2041" s="23">
        <v>0.0</v>
      </c>
      <c r="J2041" s="23">
        <v>0.0</v>
      </c>
      <c r="K2041" s="23">
        <v>0.0</v>
      </c>
      <c r="L2041" s="10" t="s">
        <v>36</v>
      </c>
      <c r="M2041" s="10" t="s">
        <v>36</v>
      </c>
      <c r="N2041" s="10" t="s">
        <v>36</v>
      </c>
      <c r="O2041" s="10" t="s">
        <v>36</v>
      </c>
      <c r="P2041" s="23">
        <v>0.0</v>
      </c>
      <c r="Q2041" s="23">
        <v>0.0</v>
      </c>
      <c r="R2041" s="23">
        <v>0.0</v>
      </c>
      <c r="S2041" s="10" t="s">
        <v>36</v>
      </c>
      <c r="T2041" s="10" t="s">
        <v>36</v>
      </c>
      <c r="U2041" s="23">
        <v>400.0</v>
      </c>
      <c r="V2041" s="23">
        <v>21.0</v>
      </c>
      <c r="W2041" s="5"/>
      <c r="X2041" s="27">
        <f t="shared" si="3"/>
        <v>0</v>
      </c>
      <c r="Y2041" s="28">
        <f t="shared" si="4"/>
        <v>36.2208912</v>
      </c>
      <c r="Z2041" s="27" t="str">
        <f t="shared" si="5"/>
        <v/>
      </c>
    </row>
    <row r="2042">
      <c r="A2042" s="23">
        <v>2039.0</v>
      </c>
      <c r="B2042" s="10" t="s">
        <v>2712</v>
      </c>
      <c r="C2042" s="18">
        <v>43556.44008101852</v>
      </c>
      <c r="D2042" s="18">
        <v>43637.44861111111</v>
      </c>
      <c r="E2042" s="10" t="s">
        <v>39</v>
      </c>
      <c r="F2042" s="23">
        <v>0.0</v>
      </c>
      <c r="G2042" s="10" t="s">
        <v>36</v>
      </c>
      <c r="H2042" s="10" t="s">
        <v>36</v>
      </c>
      <c r="I2042" s="23">
        <v>0.0</v>
      </c>
      <c r="J2042" s="23">
        <v>0.0</v>
      </c>
      <c r="K2042" s="23">
        <v>0.0</v>
      </c>
      <c r="L2042" s="10" t="s">
        <v>36</v>
      </c>
      <c r="M2042" s="10" t="s">
        <v>36</v>
      </c>
      <c r="N2042" s="10" t="s">
        <v>36</v>
      </c>
      <c r="O2042" s="10" t="s">
        <v>36</v>
      </c>
      <c r="P2042" s="23">
        <v>0.0</v>
      </c>
      <c r="Q2042" s="23">
        <v>0.0</v>
      </c>
      <c r="R2042" s="23">
        <v>0.0</v>
      </c>
      <c r="S2042" s="10" t="s">
        <v>36</v>
      </c>
      <c r="T2042" s="10" t="s">
        <v>36</v>
      </c>
      <c r="U2042" s="23">
        <v>1297.0</v>
      </c>
      <c r="V2042" s="23">
        <v>18.0</v>
      </c>
      <c r="W2042" s="5"/>
      <c r="X2042" s="27">
        <f t="shared" si="3"/>
        <v>0</v>
      </c>
      <c r="Y2042" s="28">
        <f t="shared" si="4"/>
        <v>24.34974537</v>
      </c>
      <c r="Z2042" s="27" t="str">
        <f t="shared" si="5"/>
        <v/>
      </c>
    </row>
    <row r="2043">
      <c r="A2043" s="23">
        <v>2040.0</v>
      </c>
      <c r="B2043" s="10" t="s">
        <v>2713</v>
      </c>
      <c r="C2043" s="18">
        <v>40232.733090277776</v>
      </c>
      <c r="D2043" s="18">
        <v>43429.35731481481</v>
      </c>
      <c r="E2043" s="10" t="s">
        <v>39</v>
      </c>
      <c r="F2043" s="23">
        <v>0.0</v>
      </c>
      <c r="G2043" s="10" t="s">
        <v>36</v>
      </c>
      <c r="H2043" s="10" t="s">
        <v>36</v>
      </c>
      <c r="I2043" s="23">
        <v>0.0</v>
      </c>
      <c r="J2043" s="23">
        <v>0.0</v>
      </c>
      <c r="K2043" s="23">
        <v>0.0</v>
      </c>
      <c r="L2043" s="10" t="s">
        <v>36</v>
      </c>
      <c r="M2043" s="10" t="s">
        <v>36</v>
      </c>
      <c r="N2043" s="10" t="s">
        <v>36</v>
      </c>
      <c r="O2043" s="10" t="s">
        <v>36</v>
      </c>
      <c r="P2043" s="23">
        <v>0.0</v>
      </c>
      <c r="Q2043" s="23">
        <v>0.0</v>
      </c>
      <c r="R2043" s="23">
        <v>0.0</v>
      </c>
      <c r="S2043" s="10" t="s">
        <v>36</v>
      </c>
      <c r="T2043" s="10" t="s">
        <v>36</v>
      </c>
      <c r="U2043" s="10" t="s">
        <v>36</v>
      </c>
      <c r="V2043" s="10" t="s">
        <v>36</v>
      </c>
      <c r="W2043" s="5"/>
      <c r="X2043" s="27">
        <f t="shared" si="3"/>
        <v>0</v>
      </c>
      <c r="Y2043" s="28">
        <f t="shared" si="4"/>
        <v>232.4410417</v>
      </c>
      <c r="Z2043" s="27" t="str">
        <f t="shared" si="5"/>
        <v/>
      </c>
    </row>
    <row r="2044">
      <c r="A2044" s="23">
        <v>2041.0</v>
      </c>
      <c r="B2044" s="10" t="s">
        <v>2714</v>
      </c>
      <c r="C2044" s="18">
        <v>43467.81263888889</v>
      </c>
      <c r="D2044" s="18">
        <v>43650.80386574074</v>
      </c>
      <c r="E2044" s="10" t="s">
        <v>39</v>
      </c>
      <c r="F2044" s="23">
        <v>0.0</v>
      </c>
      <c r="G2044" s="10" t="s">
        <v>36</v>
      </c>
      <c r="H2044" s="10" t="s">
        <v>36</v>
      </c>
      <c r="I2044" s="23">
        <v>0.0</v>
      </c>
      <c r="J2044" s="23">
        <v>0.0</v>
      </c>
      <c r="K2044" s="23">
        <v>0.0</v>
      </c>
      <c r="L2044" s="10" t="s">
        <v>36</v>
      </c>
      <c r="M2044" s="10" t="s">
        <v>36</v>
      </c>
      <c r="N2044" s="10" t="s">
        <v>36</v>
      </c>
      <c r="O2044" s="10" t="s">
        <v>36</v>
      </c>
      <c r="P2044" s="23">
        <v>0.0</v>
      </c>
      <c r="Q2044" s="23">
        <v>0.0</v>
      </c>
      <c r="R2044" s="23">
        <v>0.0</v>
      </c>
      <c r="S2044" s="10" t="s">
        <v>36</v>
      </c>
      <c r="T2044" s="10" t="s">
        <v>36</v>
      </c>
      <c r="U2044" s="23">
        <v>391.0</v>
      </c>
      <c r="V2044" s="10" t="s">
        <v>36</v>
      </c>
      <c r="W2044" s="5"/>
      <c r="X2044" s="27">
        <f t="shared" si="3"/>
        <v>0</v>
      </c>
      <c r="Y2044" s="28">
        <f t="shared" si="4"/>
        <v>10.99449074</v>
      </c>
      <c r="Z2044" s="27" t="str">
        <f t="shared" si="5"/>
        <v/>
      </c>
    </row>
    <row r="2045">
      <c r="A2045" s="23">
        <v>2042.0</v>
      </c>
      <c r="B2045" s="10" t="s">
        <v>2715</v>
      </c>
      <c r="C2045" s="18">
        <v>42503.26856481482</v>
      </c>
      <c r="D2045" s="18">
        <v>43659.908101851855</v>
      </c>
      <c r="E2045" s="10" t="s">
        <v>39</v>
      </c>
      <c r="F2045" s="23">
        <v>0.0</v>
      </c>
      <c r="G2045" s="10" t="s">
        <v>36</v>
      </c>
      <c r="H2045" s="10" t="s">
        <v>36</v>
      </c>
      <c r="I2045" s="23">
        <v>0.0</v>
      </c>
      <c r="J2045" s="23">
        <v>0.0</v>
      </c>
      <c r="K2045" s="23">
        <v>0.0</v>
      </c>
      <c r="L2045" s="10" t="s">
        <v>36</v>
      </c>
      <c r="M2045" s="10" t="s">
        <v>36</v>
      </c>
      <c r="N2045" s="10" t="s">
        <v>36</v>
      </c>
      <c r="O2045" s="10" t="s">
        <v>36</v>
      </c>
      <c r="P2045" s="23">
        <v>0.0</v>
      </c>
      <c r="Q2045" s="23">
        <v>0.0</v>
      </c>
      <c r="R2045" s="23">
        <v>0.0</v>
      </c>
      <c r="S2045" s="10" t="s">
        <v>36</v>
      </c>
      <c r="T2045" s="10" t="s">
        <v>36</v>
      </c>
      <c r="U2045" s="23">
        <v>1080.0</v>
      </c>
      <c r="V2045" s="10" t="s">
        <v>36</v>
      </c>
      <c r="W2045" s="5"/>
      <c r="X2045" s="27">
        <f t="shared" si="3"/>
        <v>0</v>
      </c>
      <c r="Y2045" s="28">
        <f t="shared" si="4"/>
        <v>1.89025463</v>
      </c>
      <c r="Z2045" s="27" t="str">
        <f t="shared" si="5"/>
        <v/>
      </c>
    </row>
    <row r="2046">
      <c r="A2046" s="23">
        <v>2043.0</v>
      </c>
      <c r="B2046" s="10" t="s">
        <v>2716</v>
      </c>
      <c r="C2046" s="18">
        <v>42595.47513888889</v>
      </c>
      <c r="D2046" s="18">
        <v>43661.684525462966</v>
      </c>
      <c r="E2046" s="10" t="s">
        <v>39</v>
      </c>
      <c r="F2046" s="23">
        <v>0.0</v>
      </c>
      <c r="G2046" s="10" t="s">
        <v>36</v>
      </c>
      <c r="H2046" s="10" t="s">
        <v>36</v>
      </c>
      <c r="I2046" s="23">
        <v>0.0</v>
      </c>
      <c r="J2046" s="23">
        <v>0.0</v>
      </c>
      <c r="K2046" s="23">
        <v>0.0</v>
      </c>
      <c r="L2046" s="10" t="s">
        <v>36</v>
      </c>
      <c r="M2046" s="10" t="s">
        <v>36</v>
      </c>
      <c r="N2046" s="10" t="s">
        <v>36</v>
      </c>
      <c r="O2046" s="10" t="s">
        <v>36</v>
      </c>
      <c r="P2046" s="23">
        <v>0.0</v>
      </c>
      <c r="Q2046" s="23">
        <v>0.0</v>
      </c>
      <c r="R2046" s="23">
        <v>0.0</v>
      </c>
      <c r="S2046" s="10" t="s">
        <v>36</v>
      </c>
      <c r="T2046" s="10" t="s">
        <v>36</v>
      </c>
      <c r="U2046" s="23">
        <v>2454.0</v>
      </c>
      <c r="V2046" s="23">
        <v>26.0</v>
      </c>
      <c r="W2046" s="5"/>
      <c r="X2046" s="27">
        <f t="shared" si="3"/>
        <v>0</v>
      </c>
      <c r="Y2046" s="28">
        <f t="shared" si="4"/>
        <v>0.1138310185</v>
      </c>
      <c r="Z2046" s="27" t="str">
        <f t="shared" si="5"/>
        <v/>
      </c>
    </row>
    <row r="2047">
      <c r="A2047" s="23">
        <v>2044.0</v>
      </c>
      <c r="B2047" s="10" t="s">
        <v>2717</v>
      </c>
      <c r="C2047" s="18">
        <v>42227.23842592593</v>
      </c>
      <c r="D2047" s="18">
        <v>43661.69956018519</v>
      </c>
      <c r="E2047" s="10" t="s">
        <v>35</v>
      </c>
      <c r="F2047" s="23">
        <v>0.0</v>
      </c>
      <c r="G2047" s="10" t="s">
        <v>36</v>
      </c>
      <c r="H2047" s="10" t="s">
        <v>36</v>
      </c>
      <c r="I2047" s="23">
        <v>0.0</v>
      </c>
      <c r="J2047" s="23">
        <v>0.0</v>
      </c>
      <c r="K2047" s="23">
        <v>0.0</v>
      </c>
      <c r="L2047" s="10" t="s">
        <v>36</v>
      </c>
      <c r="M2047" s="10" t="s">
        <v>36</v>
      </c>
      <c r="N2047" s="10" t="s">
        <v>36</v>
      </c>
      <c r="O2047" s="10" t="s">
        <v>36</v>
      </c>
      <c r="P2047" s="23">
        <v>0.0</v>
      </c>
      <c r="Q2047" s="23">
        <v>0.0</v>
      </c>
      <c r="R2047" s="23">
        <v>0.0</v>
      </c>
      <c r="S2047" s="10" t="s">
        <v>36</v>
      </c>
      <c r="T2047" s="10" t="s">
        <v>36</v>
      </c>
      <c r="U2047" s="23">
        <v>2100.0</v>
      </c>
      <c r="V2047" s="10" t="s">
        <v>36</v>
      </c>
      <c r="W2047" s="5"/>
      <c r="X2047" s="27">
        <f t="shared" si="3"/>
        <v>0</v>
      </c>
      <c r="Y2047" s="28">
        <f t="shared" si="4"/>
        <v>0.09879629629</v>
      </c>
      <c r="Z2047" s="27" t="str">
        <f t="shared" si="5"/>
        <v/>
      </c>
    </row>
    <row r="2048">
      <c r="A2048" s="23">
        <v>2045.0</v>
      </c>
      <c r="B2048" s="10" t="s">
        <v>2718</v>
      </c>
      <c r="C2048" s="18">
        <v>43019.647210648145</v>
      </c>
      <c r="D2048" s="18">
        <v>43658.477638888886</v>
      </c>
      <c r="E2048" s="10" t="s">
        <v>35</v>
      </c>
      <c r="F2048" s="23">
        <v>0.0</v>
      </c>
      <c r="G2048" s="10" t="s">
        <v>36</v>
      </c>
      <c r="H2048" s="10" t="s">
        <v>36</v>
      </c>
      <c r="I2048" s="23">
        <v>0.0</v>
      </c>
      <c r="J2048" s="23">
        <v>0.0</v>
      </c>
      <c r="K2048" s="23">
        <v>0.0</v>
      </c>
      <c r="L2048" s="10" t="s">
        <v>36</v>
      </c>
      <c r="M2048" s="10" t="s">
        <v>36</v>
      </c>
      <c r="N2048" s="10" t="s">
        <v>36</v>
      </c>
      <c r="O2048" s="10" t="s">
        <v>36</v>
      </c>
      <c r="P2048" s="23">
        <v>0.0</v>
      </c>
      <c r="Q2048" s="23">
        <v>0.0</v>
      </c>
      <c r="R2048" s="23">
        <v>0.0</v>
      </c>
      <c r="S2048" s="10" t="s">
        <v>36</v>
      </c>
      <c r="T2048" s="10" t="s">
        <v>36</v>
      </c>
      <c r="U2048" s="23">
        <v>2393.0</v>
      </c>
      <c r="V2048" s="23">
        <v>37.0</v>
      </c>
      <c r="W2048" s="5"/>
      <c r="X2048" s="27">
        <f t="shared" si="3"/>
        <v>0</v>
      </c>
      <c r="Y2048" s="28">
        <f t="shared" si="4"/>
        <v>3.320717593</v>
      </c>
      <c r="Z2048" s="27" t="str">
        <f t="shared" si="5"/>
        <v/>
      </c>
    </row>
    <row r="2049">
      <c r="A2049" s="23">
        <v>2046.0</v>
      </c>
      <c r="B2049" s="10" t="s">
        <v>2719</v>
      </c>
      <c r="C2049" s="18">
        <v>43238.6084375</v>
      </c>
      <c r="D2049" s="18">
        <v>43657.733078703706</v>
      </c>
      <c r="E2049" s="10" t="s">
        <v>35</v>
      </c>
      <c r="F2049" s="23">
        <v>0.0</v>
      </c>
      <c r="G2049" s="10" t="s">
        <v>36</v>
      </c>
      <c r="H2049" s="10" t="s">
        <v>36</v>
      </c>
      <c r="I2049" s="23">
        <v>0.0</v>
      </c>
      <c r="J2049" s="23">
        <v>0.0</v>
      </c>
      <c r="K2049" s="23">
        <v>0.0</v>
      </c>
      <c r="L2049" s="10" t="s">
        <v>36</v>
      </c>
      <c r="M2049" s="10" t="s">
        <v>36</v>
      </c>
      <c r="N2049" s="10" t="s">
        <v>36</v>
      </c>
      <c r="O2049" s="10" t="s">
        <v>36</v>
      </c>
      <c r="P2049" s="23">
        <v>0.0</v>
      </c>
      <c r="Q2049" s="23">
        <v>0.0</v>
      </c>
      <c r="R2049" s="23">
        <v>0.0</v>
      </c>
      <c r="S2049" s="10" t="s">
        <v>36</v>
      </c>
      <c r="T2049" s="10" t="s">
        <v>36</v>
      </c>
      <c r="U2049" s="23">
        <v>1861.0</v>
      </c>
      <c r="V2049" s="23">
        <v>22.0</v>
      </c>
      <c r="W2049" s="5"/>
      <c r="X2049" s="27">
        <f t="shared" si="3"/>
        <v>0</v>
      </c>
      <c r="Y2049" s="28">
        <f t="shared" si="4"/>
        <v>4.065277778</v>
      </c>
      <c r="Z2049" s="27" t="str">
        <f t="shared" si="5"/>
        <v/>
      </c>
    </row>
    <row r="2050">
      <c r="A2050" s="23">
        <v>2047.0</v>
      </c>
      <c r="B2050" s="10" t="s">
        <v>2720</v>
      </c>
      <c r="C2050" s="18">
        <v>42400.461064814815</v>
      </c>
      <c r="D2050" s="18">
        <v>43661.62425925926</v>
      </c>
      <c r="E2050" s="10" t="s">
        <v>39</v>
      </c>
      <c r="F2050" s="23">
        <v>0.0</v>
      </c>
      <c r="G2050" s="10" t="s">
        <v>36</v>
      </c>
      <c r="H2050" s="10" t="s">
        <v>36</v>
      </c>
      <c r="I2050" s="23">
        <v>0.0</v>
      </c>
      <c r="J2050" s="23">
        <v>0.0</v>
      </c>
      <c r="K2050" s="23">
        <v>0.0</v>
      </c>
      <c r="L2050" s="10" t="s">
        <v>36</v>
      </c>
      <c r="M2050" s="10" t="s">
        <v>36</v>
      </c>
      <c r="N2050" s="10" t="s">
        <v>36</v>
      </c>
      <c r="O2050" s="10" t="s">
        <v>36</v>
      </c>
      <c r="P2050" s="23">
        <v>0.0</v>
      </c>
      <c r="Q2050" s="23">
        <v>0.0</v>
      </c>
      <c r="R2050" s="23">
        <v>0.0</v>
      </c>
      <c r="S2050" s="10" t="s">
        <v>36</v>
      </c>
      <c r="T2050" s="10" t="s">
        <v>36</v>
      </c>
      <c r="U2050" s="23">
        <v>1011.0</v>
      </c>
      <c r="V2050" s="10" t="s">
        <v>36</v>
      </c>
      <c r="W2050" s="5"/>
      <c r="X2050" s="27">
        <f t="shared" si="3"/>
        <v>0</v>
      </c>
      <c r="Y2050" s="28">
        <f t="shared" si="4"/>
        <v>0.1740972222</v>
      </c>
      <c r="Z2050" s="27" t="str">
        <f t="shared" si="5"/>
        <v/>
      </c>
    </row>
    <row r="2051">
      <c r="A2051" s="23">
        <v>2048.0</v>
      </c>
      <c r="B2051" s="10" t="s">
        <v>2721</v>
      </c>
      <c r="C2051" s="18">
        <v>43627.65353009259</v>
      </c>
      <c r="D2051" s="18">
        <v>43661.29275462963</v>
      </c>
      <c r="E2051" s="10" t="s">
        <v>39</v>
      </c>
      <c r="F2051" s="23">
        <v>0.0</v>
      </c>
      <c r="G2051" s="10" t="s">
        <v>36</v>
      </c>
      <c r="H2051" s="10" t="s">
        <v>36</v>
      </c>
      <c r="I2051" s="23">
        <v>0.0</v>
      </c>
      <c r="J2051" s="23">
        <v>0.0</v>
      </c>
      <c r="K2051" s="23">
        <v>0.0</v>
      </c>
      <c r="L2051" s="10" t="s">
        <v>36</v>
      </c>
      <c r="M2051" s="10" t="s">
        <v>36</v>
      </c>
      <c r="N2051" s="10" t="s">
        <v>36</v>
      </c>
      <c r="O2051" s="10" t="s">
        <v>36</v>
      </c>
      <c r="P2051" s="23">
        <v>0.0</v>
      </c>
      <c r="Q2051" s="23">
        <v>0.0</v>
      </c>
      <c r="R2051" s="23">
        <v>0.0</v>
      </c>
      <c r="S2051" s="10" t="s">
        <v>36</v>
      </c>
      <c r="T2051" s="10" t="s">
        <v>36</v>
      </c>
      <c r="U2051" s="23">
        <v>990.0</v>
      </c>
      <c r="V2051" s="23">
        <v>9.0</v>
      </c>
      <c r="W2051" s="5"/>
      <c r="X2051" s="27">
        <f t="shared" si="3"/>
        <v>0</v>
      </c>
      <c r="Y2051" s="28">
        <f t="shared" si="4"/>
        <v>0.5056018519</v>
      </c>
      <c r="Z2051" s="27" t="str">
        <f t="shared" si="5"/>
        <v/>
      </c>
    </row>
    <row r="2052">
      <c r="A2052" s="23">
        <v>2049.0</v>
      </c>
      <c r="B2052" s="10" t="s">
        <v>2722</v>
      </c>
      <c r="C2052" s="18">
        <v>42504.354895833334</v>
      </c>
      <c r="D2052" s="18">
        <v>43488.523564814815</v>
      </c>
      <c r="E2052" s="10" t="s">
        <v>39</v>
      </c>
      <c r="F2052" s="23">
        <v>0.0</v>
      </c>
      <c r="G2052" s="10" t="s">
        <v>36</v>
      </c>
      <c r="H2052" s="10" t="s">
        <v>36</v>
      </c>
      <c r="I2052" s="23">
        <v>0.0</v>
      </c>
      <c r="J2052" s="23">
        <v>0.0</v>
      </c>
      <c r="K2052" s="23">
        <v>0.0</v>
      </c>
      <c r="L2052" s="10" t="s">
        <v>36</v>
      </c>
      <c r="M2052" s="10" t="s">
        <v>36</v>
      </c>
      <c r="N2052" s="10" t="s">
        <v>36</v>
      </c>
      <c r="O2052" s="10" t="s">
        <v>36</v>
      </c>
      <c r="P2052" s="23">
        <v>0.0</v>
      </c>
      <c r="Q2052" s="23">
        <v>0.0</v>
      </c>
      <c r="R2052" s="23">
        <v>0.0</v>
      </c>
      <c r="S2052" s="10" t="s">
        <v>36</v>
      </c>
      <c r="T2052" s="10" t="s">
        <v>36</v>
      </c>
      <c r="U2052" s="23">
        <v>1230.0</v>
      </c>
      <c r="V2052" s="23">
        <v>26.0</v>
      </c>
      <c r="W2052" s="5"/>
      <c r="X2052" s="27">
        <f t="shared" si="3"/>
        <v>0</v>
      </c>
      <c r="Y2052" s="28">
        <f t="shared" si="4"/>
        <v>173.2747917</v>
      </c>
      <c r="Z2052" s="27" t="str">
        <f t="shared" si="5"/>
        <v/>
      </c>
    </row>
    <row r="2053">
      <c r="A2053" s="23">
        <v>2050.0</v>
      </c>
      <c r="B2053" s="10" t="s">
        <v>2723</v>
      </c>
      <c r="C2053" s="18">
        <v>40871.455972222226</v>
      </c>
      <c r="D2053" s="18">
        <v>43661.61042824074</v>
      </c>
      <c r="E2053" s="10" t="s">
        <v>39</v>
      </c>
      <c r="F2053" s="23">
        <v>0.0</v>
      </c>
      <c r="G2053" s="10" t="s">
        <v>36</v>
      </c>
      <c r="H2053" s="10" t="s">
        <v>36</v>
      </c>
      <c r="I2053" s="23">
        <v>0.0</v>
      </c>
      <c r="J2053" s="23">
        <v>0.0</v>
      </c>
      <c r="K2053" s="23">
        <v>0.0</v>
      </c>
      <c r="L2053" s="10" t="s">
        <v>36</v>
      </c>
      <c r="M2053" s="10" t="s">
        <v>36</v>
      </c>
      <c r="N2053" s="10" t="s">
        <v>36</v>
      </c>
      <c r="O2053" s="10" t="s">
        <v>36</v>
      </c>
      <c r="P2053" s="23">
        <v>0.0</v>
      </c>
      <c r="Q2053" s="23">
        <v>0.0</v>
      </c>
      <c r="R2053" s="23">
        <v>0.0</v>
      </c>
      <c r="S2053" s="10" t="s">
        <v>36</v>
      </c>
      <c r="T2053" s="10" t="s">
        <v>36</v>
      </c>
      <c r="U2053" s="23">
        <v>2085.0</v>
      </c>
      <c r="V2053" s="23">
        <v>6.0</v>
      </c>
      <c r="W2053" s="5"/>
      <c r="X2053" s="27">
        <f t="shared" si="3"/>
        <v>0</v>
      </c>
      <c r="Y2053" s="28">
        <f t="shared" si="4"/>
        <v>0.1879282407</v>
      </c>
      <c r="Z2053" s="27" t="str">
        <f t="shared" si="5"/>
        <v/>
      </c>
    </row>
    <row r="2054">
      <c r="A2054" s="23">
        <v>2051.0</v>
      </c>
      <c r="B2054" s="10" t="s">
        <v>2724</v>
      </c>
      <c r="C2054" s="18">
        <v>41288.52947916667</v>
      </c>
      <c r="D2054" s="18">
        <v>43492.42450231482</v>
      </c>
      <c r="E2054" s="10" t="s">
        <v>39</v>
      </c>
      <c r="F2054" s="23">
        <v>0.0</v>
      </c>
      <c r="G2054" s="10" t="s">
        <v>36</v>
      </c>
      <c r="H2054" s="10" t="s">
        <v>36</v>
      </c>
      <c r="I2054" s="23">
        <v>0.0</v>
      </c>
      <c r="J2054" s="23">
        <v>0.0</v>
      </c>
      <c r="K2054" s="23">
        <v>0.0</v>
      </c>
      <c r="L2054" s="10" t="s">
        <v>36</v>
      </c>
      <c r="M2054" s="10" t="s">
        <v>36</v>
      </c>
      <c r="N2054" s="10" t="s">
        <v>36</v>
      </c>
      <c r="O2054" s="10" t="s">
        <v>36</v>
      </c>
      <c r="P2054" s="23">
        <v>0.0</v>
      </c>
      <c r="Q2054" s="23">
        <v>0.0</v>
      </c>
      <c r="R2054" s="23">
        <v>0.0</v>
      </c>
      <c r="S2054" s="10" t="s">
        <v>36</v>
      </c>
      <c r="T2054" s="10" t="s">
        <v>36</v>
      </c>
      <c r="U2054" s="23">
        <v>1185.0</v>
      </c>
      <c r="V2054" s="10" t="s">
        <v>36</v>
      </c>
      <c r="W2054" s="5"/>
      <c r="X2054" s="27">
        <f t="shared" si="3"/>
        <v>0</v>
      </c>
      <c r="Y2054" s="28">
        <f t="shared" si="4"/>
        <v>169.3738542</v>
      </c>
      <c r="Z2054" s="27" t="str">
        <f t="shared" si="5"/>
        <v/>
      </c>
    </row>
    <row r="2055">
      <c r="A2055" s="23">
        <v>2052.0</v>
      </c>
      <c r="B2055" s="10" t="s">
        <v>2725</v>
      </c>
      <c r="C2055" s="18">
        <v>42809.87112268519</v>
      </c>
      <c r="D2055" s="18">
        <v>43661.79115740741</v>
      </c>
      <c r="E2055" s="10" t="s">
        <v>39</v>
      </c>
      <c r="F2055" s="23">
        <v>0.0</v>
      </c>
      <c r="G2055" s="10" t="s">
        <v>36</v>
      </c>
      <c r="H2055" s="10" t="s">
        <v>36</v>
      </c>
      <c r="I2055" s="23">
        <v>0.0</v>
      </c>
      <c r="J2055" s="23">
        <v>0.0</v>
      </c>
      <c r="K2055" s="23">
        <v>0.0</v>
      </c>
      <c r="L2055" s="10" t="s">
        <v>36</v>
      </c>
      <c r="M2055" s="10" t="s">
        <v>36</v>
      </c>
      <c r="N2055" s="10" t="s">
        <v>36</v>
      </c>
      <c r="O2055" s="10" t="s">
        <v>36</v>
      </c>
      <c r="P2055" s="23">
        <v>0.0</v>
      </c>
      <c r="Q2055" s="23">
        <v>0.0</v>
      </c>
      <c r="R2055" s="23">
        <v>0.0</v>
      </c>
      <c r="S2055" s="10" t="s">
        <v>36</v>
      </c>
      <c r="T2055" s="10" t="s">
        <v>36</v>
      </c>
      <c r="U2055" s="23">
        <v>1363.0</v>
      </c>
      <c r="V2055" s="10" t="s">
        <v>36</v>
      </c>
      <c r="W2055" s="5"/>
      <c r="X2055" s="27">
        <f t="shared" si="3"/>
        <v>0</v>
      </c>
      <c r="Y2055" s="28">
        <f t="shared" si="4"/>
        <v>0.007199074069</v>
      </c>
      <c r="Z2055" s="27" t="str">
        <f t="shared" si="5"/>
        <v/>
      </c>
    </row>
    <row r="2056">
      <c r="A2056" s="23">
        <v>2053.0</v>
      </c>
      <c r="B2056" s="10" t="s">
        <v>2726</v>
      </c>
      <c r="C2056" s="18">
        <v>40802.35512731481</v>
      </c>
      <c r="D2056" s="18">
        <v>43661.79195601852</v>
      </c>
      <c r="E2056" s="10" t="s">
        <v>39</v>
      </c>
      <c r="F2056" s="23">
        <v>0.0</v>
      </c>
      <c r="G2056" s="10" t="s">
        <v>36</v>
      </c>
      <c r="H2056" s="10" t="s">
        <v>36</v>
      </c>
      <c r="I2056" s="23">
        <v>0.0</v>
      </c>
      <c r="J2056" s="23">
        <v>0.0</v>
      </c>
      <c r="K2056" s="23">
        <v>0.0</v>
      </c>
      <c r="L2056" s="10" t="s">
        <v>36</v>
      </c>
      <c r="M2056" s="10" t="s">
        <v>36</v>
      </c>
      <c r="N2056" s="10" t="s">
        <v>36</v>
      </c>
      <c r="O2056" s="10" t="s">
        <v>36</v>
      </c>
      <c r="P2056" s="23">
        <v>0.0</v>
      </c>
      <c r="Q2056" s="23">
        <v>0.0</v>
      </c>
      <c r="R2056" s="23">
        <v>0.0</v>
      </c>
      <c r="S2056" s="10" t="s">
        <v>36</v>
      </c>
      <c r="T2056" s="10" t="s">
        <v>36</v>
      </c>
      <c r="U2056" s="23">
        <v>1262.0</v>
      </c>
      <c r="V2056" s="10" t="s">
        <v>36</v>
      </c>
      <c r="W2056" s="5"/>
      <c r="X2056" s="27">
        <f t="shared" si="3"/>
        <v>0</v>
      </c>
      <c r="Y2056" s="28">
        <f t="shared" si="4"/>
        <v>0.00640046296</v>
      </c>
      <c r="Z2056" s="27" t="str">
        <f t="shared" si="5"/>
        <v/>
      </c>
    </row>
    <row r="2057">
      <c r="A2057" s="23">
        <v>2054.0</v>
      </c>
      <c r="B2057" s="10" t="s">
        <v>2727</v>
      </c>
      <c r="C2057" s="18">
        <v>40799.60055555555</v>
      </c>
      <c r="D2057" s="18">
        <v>43426.675729166665</v>
      </c>
      <c r="E2057" s="10" t="s">
        <v>39</v>
      </c>
      <c r="F2057" s="23">
        <v>0.0</v>
      </c>
      <c r="G2057" s="10" t="s">
        <v>36</v>
      </c>
      <c r="H2057" s="10" t="s">
        <v>36</v>
      </c>
      <c r="I2057" s="23">
        <v>0.0</v>
      </c>
      <c r="J2057" s="23">
        <v>0.0</v>
      </c>
      <c r="K2057" s="23">
        <v>0.0</v>
      </c>
      <c r="L2057" s="10" t="s">
        <v>36</v>
      </c>
      <c r="M2057" s="10" t="s">
        <v>36</v>
      </c>
      <c r="N2057" s="10" t="s">
        <v>36</v>
      </c>
      <c r="O2057" s="10" t="s">
        <v>36</v>
      </c>
      <c r="P2057" s="23">
        <v>0.0</v>
      </c>
      <c r="Q2057" s="23">
        <v>0.0</v>
      </c>
      <c r="R2057" s="23">
        <v>0.0</v>
      </c>
      <c r="S2057" s="10" t="s">
        <v>36</v>
      </c>
      <c r="T2057" s="10" t="s">
        <v>36</v>
      </c>
      <c r="U2057" s="23">
        <v>999.0</v>
      </c>
      <c r="V2057" s="10" t="s">
        <v>36</v>
      </c>
      <c r="W2057" s="5"/>
      <c r="X2057" s="27">
        <f t="shared" si="3"/>
        <v>0</v>
      </c>
      <c r="Y2057" s="28">
        <f t="shared" si="4"/>
        <v>235.1226273</v>
      </c>
      <c r="Z2057" s="27" t="str">
        <f t="shared" si="5"/>
        <v/>
      </c>
    </row>
    <row r="2058">
      <c r="B2058" s="10"/>
      <c r="C2058" s="18"/>
      <c r="D2058" s="18"/>
      <c r="E2058" s="10"/>
      <c r="F2058" s="23"/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10"/>
      <c r="W2058" s="5"/>
    </row>
    <row r="2059">
      <c r="B2059" s="10"/>
      <c r="C2059" s="18"/>
      <c r="D2059" s="18"/>
      <c r="E2059" s="10"/>
      <c r="F2059" s="23"/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10"/>
      <c r="W2059" s="5"/>
    </row>
    <row r="2060">
      <c r="B2060" s="10"/>
      <c r="C2060" s="18"/>
      <c r="D2060" s="18"/>
      <c r="E2060" s="10"/>
      <c r="F2060" s="23"/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10"/>
      <c r="W2060" s="5"/>
    </row>
    <row r="2061">
      <c r="B2061" s="10"/>
      <c r="C2061" s="18"/>
      <c r="D2061" s="18"/>
      <c r="E2061" s="10"/>
      <c r="F2061" s="23"/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10"/>
      <c r="W2061" s="5"/>
    </row>
    <row r="2062">
      <c r="B2062" s="10"/>
      <c r="C2062" s="18"/>
      <c r="D2062" s="18"/>
      <c r="E2062" s="10"/>
      <c r="F2062" s="23"/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10"/>
      <c r="W2062" s="5"/>
    </row>
    <row r="2063">
      <c r="B2063" s="10"/>
      <c r="C2063" s="18"/>
      <c r="D2063" s="18"/>
      <c r="E2063" s="10"/>
      <c r="F2063" s="23"/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10"/>
      <c r="W2063" s="5"/>
    </row>
    <row r="2064">
      <c r="B2064" s="10"/>
      <c r="C2064" s="18"/>
      <c r="D2064" s="18"/>
      <c r="E2064" s="10"/>
      <c r="F2064" s="23"/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10"/>
      <c r="W2064" s="5"/>
    </row>
    <row r="2065">
      <c r="B2065" s="10"/>
      <c r="C2065" s="18"/>
      <c r="D2065" s="18"/>
      <c r="E2065" s="10"/>
      <c r="F2065" s="23"/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10"/>
      <c r="W2065" s="5"/>
    </row>
    <row r="2066">
      <c r="B2066" s="10"/>
      <c r="C2066" s="18"/>
      <c r="D2066" s="18"/>
      <c r="E2066" s="10"/>
      <c r="F2066" s="23"/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10"/>
      <c r="W2066" s="5"/>
    </row>
    <row r="2067">
      <c r="B2067" s="10"/>
      <c r="C2067" s="18"/>
      <c r="D2067" s="18"/>
      <c r="E2067" s="10"/>
      <c r="F2067" s="23"/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10"/>
      <c r="W2067" s="5"/>
    </row>
    <row r="2068">
      <c r="B2068" s="10"/>
      <c r="C2068" s="18"/>
      <c r="D2068" s="18"/>
      <c r="E2068" s="10"/>
      <c r="F2068" s="23"/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10"/>
      <c r="W2068" s="5"/>
    </row>
    <row r="2069">
      <c r="B2069" s="10"/>
      <c r="C2069" s="18"/>
      <c r="D2069" s="18"/>
      <c r="E2069" s="10"/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10"/>
      <c r="W2069" s="5"/>
    </row>
    <row r="2070">
      <c r="B2070" s="10"/>
      <c r="C2070" s="18"/>
      <c r="D2070" s="18"/>
      <c r="E2070" s="10"/>
      <c r="F2070" s="23"/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10"/>
      <c r="W2070" s="5"/>
    </row>
    <row r="2071">
      <c r="B2071" s="10"/>
      <c r="C2071" s="18"/>
      <c r="D2071" s="18"/>
      <c r="E2071" s="10"/>
      <c r="F2071" s="23"/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10"/>
      <c r="W2071" s="5"/>
    </row>
    <row r="2072">
      <c r="B2072" s="10"/>
      <c r="C2072" s="18"/>
      <c r="D2072" s="18"/>
      <c r="E2072" s="10"/>
      <c r="F2072" s="23"/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10"/>
      <c r="W2072" s="5"/>
    </row>
    <row r="2073">
      <c r="B2073" s="10"/>
      <c r="C2073" s="18"/>
      <c r="D2073" s="18"/>
      <c r="E2073" s="10"/>
      <c r="F2073" s="23"/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10"/>
      <c r="W2073" s="5"/>
    </row>
    <row r="2074">
      <c r="B2074" s="10"/>
      <c r="C2074" s="18"/>
      <c r="D2074" s="18"/>
      <c r="E2074" s="10"/>
      <c r="F2074" s="23"/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10"/>
      <c r="W2074" s="5"/>
    </row>
    <row r="2075">
      <c r="B2075" s="10"/>
      <c r="C2075" s="18"/>
      <c r="D2075" s="18"/>
      <c r="E2075" s="10"/>
      <c r="F2075" s="23"/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10"/>
      <c r="W2075" s="5"/>
    </row>
    <row r="2076">
      <c r="B2076" s="10"/>
      <c r="C2076" s="18"/>
      <c r="D2076" s="18"/>
      <c r="E2076" s="10"/>
      <c r="F2076" s="23"/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10"/>
      <c r="W2076" s="5"/>
    </row>
    <row r="2077">
      <c r="B2077" s="10"/>
      <c r="C2077" s="18"/>
      <c r="D2077" s="18"/>
      <c r="E2077" s="10"/>
      <c r="F2077" s="23"/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10"/>
      <c r="W2077" s="5"/>
    </row>
    <row r="2078">
      <c r="B2078" s="10"/>
      <c r="C2078" s="18"/>
      <c r="D2078" s="18"/>
      <c r="E2078" s="10"/>
      <c r="F2078" s="23"/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10"/>
      <c r="W2078" s="5"/>
    </row>
    <row r="2079">
      <c r="B2079" s="10"/>
      <c r="C2079" s="18"/>
      <c r="D2079" s="18"/>
      <c r="E2079" s="10"/>
      <c r="F2079" s="23"/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10"/>
      <c r="W2079" s="5"/>
    </row>
    <row r="2080">
      <c r="B2080" s="10"/>
      <c r="C2080" s="18"/>
      <c r="D2080" s="18"/>
      <c r="E2080" s="10"/>
      <c r="F2080" s="23"/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10"/>
      <c r="W2080" s="5"/>
    </row>
    <row r="2081">
      <c r="B2081" s="10"/>
      <c r="C2081" s="18"/>
      <c r="D2081" s="18"/>
      <c r="E2081" s="10"/>
      <c r="F2081" s="23"/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10"/>
      <c r="W2081" s="5"/>
    </row>
    <row r="2082">
      <c r="B2082" s="10"/>
      <c r="C2082" s="18"/>
      <c r="D2082" s="18"/>
      <c r="E2082" s="10"/>
      <c r="F2082" s="23"/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10"/>
      <c r="W2082" s="5"/>
    </row>
    <row r="2083">
      <c r="B2083" s="10"/>
      <c r="C2083" s="18"/>
      <c r="D2083" s="18"/>
      <c r="E2083" s="10"/>
      <c r="F2083" s="23"/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10"/>
      <c r="W2083" s="5"/>
    </row>
    <row r="2084">
      <c r="B2084" s="10"/>
      <c r="C2084" s="18"/>
      <c r="D2084" s="18"/>
      <c r="E2084" s="10"/>
      <c r="F2084" s="23"/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10"/>
      <c r="W2084" s="5"/>
    </row>
    <row r="2085">
      <c r="B2085" s="10"/>
      <c r="C2085" s="18"/>
      <c r="D2085" s="18"/>
      <c r="E2085" s="10"/>
      <c r="F2085" s="23"/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10"/>
      <c r="W2085" s="5"/>
    </row>
    <row r="2086">
      <c r="B2086" s="10"/>
      <c r="C2086" s="18"/>
      <c r="D2086" s="18"/>
      <c r="E2086" s="10"/>
      <c r="F2086" s="23"/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10"/>
      <c r="W2086" s="5"/>
    </row>
    <row r="2087">
      <c r="B2087" s="10"/>
      <c r="C2087" s="18"/>
      <c r="D2087" s="18"/>
      <c r="E2087" s="10"/>
      <c r="F2087" s="23"/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10"/>
      <c r="W2087" s="5"/>
    </row>
    <row r="2088">
      <c r="B2088" s="10"/>
      <c r="C2088" s="18"/>
      <c r="D2088" s="18"/>
      <c r="E2088" s="10"/>
      <c r="F2088" s="23"/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10"/>
      <c r="W2088" s="5"/>
    </row>
    <row r="2089">
      <c r="B2089" s="10"/>
      <c r="C2089" s="18"/>
      <c r="D2089" s="18"/>
      <c r="E2089" s="10"/>
      <c r="F2089" s="23"/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10"/>
      <c r="W2089" s="5"/>
    </row>
    <row r="2090">
      <c r="B2090" s="10"/>
      <c r="C2090" s="18"/>
      <c r="D2090" s="18"/>
      <c r="E2090" s="10"/>
      <c r="F2090" s="23"/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10"/>
      <c r="W2090" s="5"/>
    </row>
    <row r="2091">
      <c r="B2091" s="10"/>
      <c r="C2091" s="18"/>
      <c r="D2091" s="18"/>
      <c r="E2091" s="10"/>
      <c r="F2091" s="23"/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10"/>
      <c r="W2091" s="5"/>
    </row>
    <row r="2092">
      <c r="B2092" s="10"/>
      <c r="C2092" s="18"/>
      <c r="D2092" s="18"/>
      <c r="E2092" s="10"/>
      <c r="F2092" s="23"/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10"/>
      <c r="W2092" s="5"/>
    </row>
    <row r="2093">
      <c r="B2093" s="10"/>
      <c r="C2093" s="18"/>
      <c r="D2093" s="18"/>
      <c r="E2093" s="10"/>
      <c r="F2093" s="23"/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10"/>
      <c r="W2093" s="5"/>
    </row>
    <row r="2094">
      <c r="B2094" s="10"/>
      <c r="C2094" s="18"/>
      <c r="D2094" s="18"/>
      <c r="E2094" s="10"/>
      <c r="F2094" s="23"/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10"/>
      <c r="W2094" s="5"/>
    </row>
    <row r="2095">
      <c r="B2095" s="10"/>
      <c r="C2095" s="18"/>
      <c r="D2095" s="18"/>
      <c r="E2095" s="10"/>
      <c r="F2095" s="23"/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10"/>
      <c r="W2095" s="5"/>
    </row>
    <row r="2096">
      <c r="B2096" s="10"/>
      <c r="C2096" s="18"/>
      <c r="D2096" s="18"/>
      <c r="E2096" s="10"/>
      <c r="F2096" s="23"/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10"/>
      <c r="W2096" s="5"/>
    </row>
    <row r="2097">
      <c r="B2097" s="10"/>
      <c r="C2097" s="18"/>
      <c r="D2097" s="18"/>
      <c r="E2097" s="10"/>
      <c r="F2097" s="23"/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10"/>
      <c r="W2097" s="5"/>
    </row>
    <row r="2098">
      <c r="B2098" s="10"/>
      <c r="C2098" s="18"/>
      <c r="D2098" s="18"/>
      <c r="E2098" s="10"/>
      <c r="F2098" s="23"/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10"/>
      <c r="W2098" s="5"/>
    </row>
    <row r="2099">
      <c r="B2099" s="10"/>
      <c r="C2099" s="18"/>
      <c r="D2099" s="18"/>
      <c r="E2099" s="10"/>
      <c r="F2099" s="23"/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10"/>
      <c r="W2099" s="5"/>
    </row>
    <row r="2100">
      <c r="B2100" s="10"/>
      <c r="C2100" s="18"/>
      <c r="D2100" s="18"/>
      <c r="E2100" s="10"/>
      <c r="F2100" s="23"/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10"/>
      <c r="W2100" s="5"/>
    </row>
    <row r="2101">
      <c r="B2101" s="10"/>
      <c r="C2101" s="18"/>
      <c r="D2101" s="18"/>
      <c r="E2101" s="10"/>
      <c r="F2101" s="23"/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10"/>
      <c r="W2101" s="5"/>
    </row>
    <row r="2102">
      <c r="B2102" s="10"/>
      <c r="C2102" s="18"/>
      <c r="D2102" s="18"/>
      <c r="E2102" s="10"/>
      <c r="F2102" s="23"/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10"/>
      <c r="W2102" s="5"/>
    </row>
    <row r="2103">
      <c r="B2103" s="10"/>
      <c r="C2103" s="18"/>
      <c r="D2103" s="18"/>
      <c r="E2103" s="10"/>
      <c r="F2103" s="23"/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10"/>
      <c r="W2103" s="5"/>
    </row>
    <row r="2104">
      <c r="B2104" s="10"/>
      <c r="C2104" s="18"/>
      <c r="D2104" s="18"/>
      <c r="E2104" s="10"/>
      <c r="F2104" s="23"/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10"/>
      <c r="W2104" s="5"/>
    </row>
    <row r="2105">
      <c r="B2105" s="10"/>
      <c r="C2105" s="18"/>
      <c r="D2105" s="18"/>
      <c r="E2105" s="10"/>
      <c r="F2105" s="23"/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10"/>
      <c r="W2105" s="5"/>
    </row>
    <row r="2106">
      <c r="B2106" s="10"/>
      <c r="C2106" s="18"/>
      <c r="D2106" s="18"/>
      <c r="E2106" s="10"/>
      <c r="F2106" s="23"/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10"/>
      <c r="W2106" s="5"/>
    </row>
    <row r="2107">
      <c r="B2107" s="10"/>
      <c r="C2107" s="18"/>
      <c r="D2107" s="18"/>
      <c r="E2107" s="10"/>
      <c r="F2107" s="23"/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10"/>
      <c r="W2107" s="5"/>
    </row>
    <row r="2108">
      <c r="B2108" s="10"/>
      <c r="C2108" s="18"/>
      <c r="D2108" s="18"/>
      <c r="E2108" s="10"/>
      <c r="F2108" s="23"/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10"/>
      <c r="W2108" s="5"/>
    </row>
    <row r="2109">
      <c r="B2109" s="10"/>
      <c r="C2109" s="18"/>
      <c r="D2109" s="18"/>
      <c r="E2109" s="10"/>
      <c r="F2109" s="23"/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10"/>
      <c r="W2109" s="5"/>
    </row>
    <row r="2110">
      <c r="B2110" s="10"/>
      <c r="C2110" s="18"/>
      <c r="D2110" s="18"/>
      <c r="E2110" s="10"/>
      <c r="F2110" s="23"/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10"/>
      <c r="W2110" s="5"/>
    </row>
    <row r="2111">
      <c r="B2111" s="10"/>
      <c r="C2111" s="18"/>
      <c r="D2111" s="18"/>
      <c r="E2111" s="10"/>
      <c r="F2111" s="23"/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10"/>
      <c r="W2111" s="5"/>
    </row>
    <row r="2112">
      <c r="B2112" s="10"/>
      <c r="C2112" s="18"/>
      <c r="D2112" s="18"/>
      <c r="E2112" s="10"/>
      <c r="F2112" s="23"/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10"/>
      <c r="W2112" s="5"/>
    </row>
    <row r="2113">
      <c r="B2113" s="10"/>
      <c r="C2113" s="18"/>
      <c r="D2113" s="18"/>
      <c r="E2113" s="10"/>
      <c r="F2113" s="23"/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10"/>
      <c r="W2113" s="5"/>
    </row>
    <row r="2114">
      <c r="B2114" s="10"/>
      <c r="C2114" s="18"/>
      <c r="D2114" s="18"/>
      <c r="E2114" s="10"/>
      <c r="F2114" s="23"/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10"/>
      <c r="W2114" s="5"/>
    </row>
    <row r="2115">
      <c r="B2115" s="10"/>
      <c r="C2115" s="18"/>
      <c r="D2115" s="18"/>
      <c r="E2115" s="10"/>
      <c r="F2115" s="23"/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10"/>
      <c r="W2115" s="5"/>
    </row>
    <row r="2116">
      <c r="B2116" s="10"/>
      <c r="C2116" s="18"/>
      <c r="D2116" s="18"/>
      <c r="E2116" s="10"/>
      <c r="F2116" s="23"/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10"/>
      <c r="W2116" s="5"/>
    </row>
    <row r="2117">
      <c r="B2117" s="10"/>
      <c r="C2117" s="18"/>
      <c r="D2117" s="18"/>
      <c r="E2117" s="10"/>
      <c r="F2117" s="23"/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10"/>
      <c r="W2117" s="5"/>
    </row>
    <row r="2118">
      <c r="B2118" s="10"/>
      <c r="C2118" s="18"/>
      <c r="D2118" s="18"/>
      <c r="E2118" s="10"/>
      <c r="F2118" s="23"/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10"/>
      <c r="W2118" s="5"/>
    </row>
    <row r="2119">
      <c r="B2119" s="10"/>
      <c r="C2119" s="18"/>
      <c r="D2119" s="18"/>
      <c r="E2119" s="10"/>
      <c r="F2119" s="23"/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10"/>
      <c r="W2119" s="5"/>
    </row>
    <row r="2120">
      <c r="B2120" s="10"/>
      <c r="C2120" s="18"/>
      <c r="D2120" s="18"/>
      <c r="E2120" s="10"/>
      <c r="F2120" s="23"/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10"/>
      <c r="W2120" s="5"/>
    </row>
    <row r="2121">
      <c r="B2121" s="10"/>
      <c r="C2121" s="18"/>
      <c r="D2121" s="18"/>
      <c r="E2121" s="10"/>
      <c r="F2121" s="23"/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10"/>
      <c r="W2121" s="5"/>
    </row>
    <row r="2122">
      <c r="B2122" s="10"/>
      <c r="C2122" s="18"/>
      <c r="D2122" s="18"/>
      <c r="E2122" s="10"/>
      <c r="F2122" s="23"/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10"/>
      <c r="W2122" s="5"/>
    </row>
    <row r="2123">
      <c r="B2123" s="10"/>
      <c r="C2123" s="18"/>
      <c r="D2123" s="18"/>
      <c r="E2123" s="10"/>
      <c r="F2123" s="23"/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10"/>
      <c r="W2123" s="5"/>
    </row>
    <row r="2124">
      <c r="B2124" s="10"/>
      <c r="C2124" s="18"/>
      <c r="D2124" s="18"/>
      <c r="E2124" s="10"/>
      <c r="F2124" s="23"/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10"/>
      <c r="W2124" s="5"/>
    </row>
    <row r="2125">
      <c r="B2125" s="10"/>
      <c r="C2125" s="18"/>
      <c r="D2125" s="18"/>
      <c r="E2125" s="10"/>
      <c r="F2125" s="23"/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10"/>
      <c r="W2125" s="5"/>
    </row>
    <row r="2126">
      <c r="B2126" s="10"/>
      <c r="C2126" s="18"/>
      <c r="D2126" s="18"/>
      <c r="E2126" s="10"/>
      <c r="F2126" s="23"/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10"/>
      <c r="W2126" s="5"/>
    </row>
    <row r="2127">
      <c r="B2127" s="10"/>
      <c r="C2127" s="18"/>
      <c r="D2127" s="18"/>
      <c r="E2127" s="10"/>
      <c r="F2127" s="23"/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10"/>
      <c r="W2127" s="5"/>
    </row>
    <row r="2128">
      <c r="B2128" s="10"/>
      <c r="C2128" s="18"/>
      <c r="D2128" s="18"/>
      <c r="E2128" s="10"/>
      <c r="F2128" s="23"/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10"/>
      <c r="W2128" s="5"/>
    </row>
    <row r="2129">
      <c r="B2129" s="10"/>
      <c r="C2129" s="18"/>
      <c r="D2129" s="18"/>
      <c r="E2129" s="10"/>
      <c r="F2129" s="23"/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10"/>
      <c r="W2129" s="5"/>
    </row>
    <row r="2130">
      <c r="B2130" s="10"/>
      <c r="C2130" s="18"/>
      <c r="D2130" s="18"/>
      <c r="E2130" s="10"/>
      <c r="F2130" s="23"/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10"/>
      <c r="W2130" s="5"/>
    </row>
    <row r="2131">
      <c r="B2131" s="10"/>
      <c r="C2131" s="18"/>
      <c r="D2131" s="18"/>
      <c r="E2131" s="10"/>
      <c r="F2131" s="23"/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10"/>
      <c r="W2131" s="5"/>
    </row>
    <row r="2132">
      <c r="B2132" s="10"/>
      <c r="C2132" s="18"/>
      <c r="D2132" s="18"/>
      <c r="E2132" s="10"/>
      <c r="F2132" s="23"/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10"/>
      <c r="W2132" s="5"/>
    </row>
    <row r="2133">
      <c r="B2133" s="10"/>
      <c r="C2133" s="18"/>
      <c r="D2133" s="18"/>
      <c r="E2133" s="10"/>
      <c r="F2133" s="23"/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10"/>
      <c r="W2133" s="5"/>
    </row>
    <row r="2134">
      <c r="B2134" s="10"/>
      <c r="C2134" s="18"/>
      <c r="D2134" s="18"/>
      <c r="E2134" s="10"/>
      <c r="F2134" s="23"/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10"/>
      <c r="W2134" s="5"/>
    </row>
    <row r="2135">
      <c r="B2135" s="10"/>
      <c r="C2135" s="18"/>
      <c r="D2135" s="18"/>
      <c r="E2135" s="10"/>
      <c r="F2135" s="23"/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10"/>
      <c r="W2135" s="5"/>
    </row>
    <row r="2136">
      <c r="B2136" s="10"/>
      <c r="C2136" s="18"/>
      <c r="D2136" s="18"/>
      <c r="E2136" s="10"/>
      <c r="F2136" s="23"/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10"/>
      <c r="W2136" s="5"/>
    </row>
    <row r="2137">
      <c r="B2137" s="10"/>
      <c r="C2137" s="18"/>
      <c r="D2137" s="18"/>
      <c r="E2137" s="10"/>
      <c r="F2137" s="23"/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10"/>
      <c r="W2137" s="5"/>
    </row>
    <row r="2138">
      <c r="B2138" s="10"/>
      <c r="C2138" s="18"/>
      <c r="D2138" s="18"/>
      <c r="E2138" s="10"/>
      <c r="F2138" s="23"/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10"/>
      <c r="W2138" s="5"/>
    </row>
    <row r="2139">
      <c r="B2139" s="10"/>
      <c r="C2139" s="18"/>
      <c r="D2139" s="18"/>
      <c r="E2139" s="10"/>
      <c r="F2139" s="23"/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10"/>
      <c r="W2139" s="5"/>
    </row>
    <row r="2140">
      <c r="B2140" s="10"/>
      <c r="C2140" s="18"/>
      <c r="D2140" s="18"/>
      <c r="E2140" s="10"/>
      <c r="F2140" s="23"/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10"/>
      <c r="W2140" s="5"/>
    </row>
    <row r="2141">
      <c r="B2141" s="10"/>
      <c r="C2141" s="18"/>
      <c r="D2141" s="18"/>
      <c r="E2141" s="10"/>
      <c r="F2141" s="23"/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10"/>
      <c r="W2141" s="5"/>
    </row>
    <row r="2142">
      <c r="B2142" s="10"/>
      <c r="C2142" s="18"/>
      <c r="D2142" s="18"/>
      <c r="E2142" s="10"/>
      <c r="F2142" s="23"/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10"/>
      <c r="W2142" s="5"/>
    </row>
    <row r="2143">
      <c r="B2143" s="10"/>
      <c r="C2143" s="18"/>
      <c r="D2143" s="18"/>
      <c r="E2143" s="10"/>
      <c r="F2143" s="23"/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10"/>
      <c r="W2143" s="5"/>
    </row>
    <row r="2144">
      <c r="B2144" s="10"/>
      <c r="C2144" s="18"/>
      <c r="D2144" s="18"/>
      <c r="E2144" s="10"/>
      <c r="F2144" s="23"/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10"/>
      <c r="W2144" s="5"/>
    </row>
    <row r="2145">
      <c r="B2145" s="10"/>
      <c r="C2145" s="18"/>
      <c r="D2145" s="18"/>
      <c r="E2145" s="10"/>
      <c r="F2145" s="23"/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10"/>
      <c r="W2145" s="5"/>
    </row>
    <row r="2146">
      <c r="B2146" s="10"/>
      <c r="C2146" s="18"/>
      <c r="D2146" s="18"/>
      <c r="E2146" s="10"/>
      <c r="F2146" s="23"/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10"/>
      <c r="W2146" s="5"/>
    </row>
    <row r="2147">
      <c r="B2147" s="10"/>
      <c r="C2147" s="18"/>
      <c r="D2147" s="18"/>
      <c r="E2147" s="10"/>
      <c r="F2147" s="23"/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10"/>
      <c r="W2147" s="5"/>
    </row>
    <row r="2148">
      <c r="B2148" s="10"/>
      <c r="C2148" s="18"/>
      <c r="D2148" s="18"/>
      <c r="E2148" s="10"/>
      <c r="F2148" s="23"/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10"/>
      <c r="W2148" s="5"/>
    </row>
    <row r="2149">
      <c r="B2149" s="10"/>
      <c r="C2149" s="18"/>
      <c r="D2149" s="18"/>
      <c r="E2149" s="10"/>
      <c r="F2149" s="23"/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10"/>
      <c r="W2149" s="5"/>
    </row>
    <row r="2150">
      <c r="B2150" s="10"/>
      <c r="C2150" s="18"/>
      <c r="D2150" s="18"/>
      <c r="E2150" s="10"/>
      <c r="F2150" s="23"/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10"/>
      <c r="W2150" s="5"/>
    </row>
    <row r="2151">
      <c r="B2151" s="10"/>
      <c r="C2151" s="18"/>
      <c r="D2151" s="18"/>
      <c r="E2151" s="10"/>
      <c r="F2151" s="23"/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10"/>
      <c r="W2151" s="5"/>
    </row>
    <row r="2152">
      <c r="B2152" s="10"/>
      <c r="C2152" s="18"/>
      <c r="D2152" s="18"/>
      <c r="E2152" s="10"/>
      <c r="F2152" s="23"/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10"/>
      <c r="W2152" s="5"/>
    </row>
    <row r="2153">
      <c r="B2153" s="10"/>
      <c r="C2153" s="18"/>
      <c r="D2153" s="18"/>
      <c r="E2153" s="10"/>
      <c r="F2153" s="23"/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10"/>
      <c r="W2153" s="5"/>
    </row>
    <row r="2154">
      <c r="B2154" s="10"/>
      <c r="C2154" s="18"/>
      <c r="D2154" s="18"/>
      <c r="E2154" s="10"/>
      <c r="F2154" s="23"/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10"/>
      <c r="W2154" s="5"/>
    </row>
    <row r="2155">
      <c r="B2155" s="10"/>
      <c r="C2155" s="18"/>
      <c r="D2155" s="18"/>
      <c r="E2155" s="10"/>
      <c r="F2155" s="23"/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10"/>
      <c r="W2155" s="5"/>
    </row>
    <row r="2156">
      <c r="B2156" s="10"/>
      <c r="C2156" s="18"/>
      <c r="D2156" s="18"/>
      <c r="E2156" s="10"/>
      <c r="F2156" s="23"/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10"/>
      <c r="W2156" s="5"/>
    </row>
    <row r="2157">
      <c r="B2157" s="10"/>
      <c r="C2157" s="18"/>
      <c r="D2157" s="18"/>
      <c r="E2157" s="10"/>
      <c r="F2157" s="23"/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10"/>
      <c r="W2157" s="5"/>
    </row>
    <row r="2158">
      <c r="B2158" s="10"/>
      <c r="C2158" s="18"/>
      <c r="D2158" s="18"/>
      <c r="E2158" s="10"/>
      <c r="F2158" s="23"/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10"/>
      <c r="W2158" s="5"/>
    </row>
    <row r="2159">
      <c r="B2159" s="10"/>
      <c r="C2159" s="18"/>
      <c r="D2159" s="18"/>
      <c r="E2159" s="10"/>
      <c r="F2159" s="23"/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10"/>
      <c r="W2159" s="5"/>
    </row>
    <row r="2160">
      <c r="B2160" s="10"/>
      <c r="C2160" s="18"/>
      <c r="D2160" s="18"/>
      <c r="E2160" s="10"/>
      <c r="F2160" s="23"/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10"/>
      <c r="W2160" s="5"/>
    </row>
    <row r="2161">
      <c r="B2161" s="10"/>
      <c r="C2161" s="18"/>
      <c r="D2161" s="18"/>
      <c r="E2161" s="10"/>
      <c r="F2161" s="23"/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10"/>
      <c r="W2161" s="5"/>
    </row>
    <row r="2162">
      <c r="B2162" s="10"/>
      <c r="C2162" s="18"/>
      <c r="D2162" s="18"/>
      <c r="E2162" s="10"/>
      <c r="F2162" s="23"/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10"/>
      <c r="W2162" s="5"/>
    </row>
    <row r="2163">
      <c r="B2163" s="10"/>
      <c r="C2163" s="18"/>
      <c r="D2163" s="18"/>
      <c r="E2163" s="10"/>
      <c r="F2163" s="23"/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10"/>
      <c r="W2163" s="5"/>
    </row>
    <row r="2164">
      <c r="B2164" s="10"/>
      <c r="C2164" s="18"/>
      <c r="D2164" s="18"/>
      <c r="E2164" s="10"/>
      <c r="F2164" s="23"/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10"/>
      <c r="W2164" s="5"/>
    </row>
    <row r="2165">
      <c r="B2165" s="10"/>
      <c r="C2165" s="18"/>
      <c r="D2165" s="18"/>
      <c r="E2165" s="10"/>
      <c r="F2165" s="23"/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10"/>
      <c r="W2165" s="5"/>
    </row>
    <row r="2166">
      <c r="B2166" s="10"/>
      <c r="C2166" s="18"/>
      <c r="D2166" s="18"/>
      <c r="E2166" s="10"/>
      <c r="F2166" s="23"/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10"/>
      <c r="W2166" s="5"/>
    </row>
    <row r="2167">
      <c r="B2167" s="10"/>
      <c r="C2167" s="18"/>
      <c r="D2167" s="18"/>
      <c r="E2167" s="10"/>
      <c r="F2167" s="23"/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10"/>
      <c r="W2167" s="5"/>
    </row>
    <row r="2168">
      <c r="B2168" s="10"/>
      <c r="C2168" s="18"/>
      <c r="D2168" s="18"/>
      <c r="E2168" s="10"/>
      <c r="F2168" s="23"/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10"/>
      <c r="W2168" s="5"/>
    </row>
    <row r="2169">
      <c r="B2169" s="10"/>
      <c r="C2169" s="18"/>
      <c r="D2169" s="18"/>
      <c r="E2169" s="10"/>
      <c r="F2169" s="23"/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10"/>
      <c r="W2169" s="5"/>
    </row>
    <row r="2170">
      <c r="B2170" s="10"/>
      <c r="C2170" s="18"/>
      <c r="D2170" s="18"/>
      <c r="E2170" s="10"/>
      <c r="F2170" s="23"/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10"/>
      <c r="W2170" s="5"/>
    </row>
    <row r="2171">
      <c r="B2171" s="10"/>
      <c r="C2171" s="18"/>
      <c r="D2171" s="18"/>
      <c r="E2171" s="10"/>
      <c r="F2171" s="23"/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10"/>
      <c r="W2171" s="5"/>
    </row>
    <row r="2172">
      <c r="B2172" s="10"/>
      <c r="C2172" s="18"/>
      <c r="D2172" s="18"/>
      <c r="E2172" s="10"/>
      <c r="F2172" s="23"/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10"/>
      <c r="W2172" s="5"/>
    </row>
    <row r="2173">
      <c r="B2173" s="10"/>
      <c r="C2173" s="18"/>
      <c r="D2173" s="18"/>
      <c r="E2173" s="10"/>
      <c r="F2173" s="23"/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10"/>
      <c r="W2173" s="5"/>
    </row>
    <row r="2174">
      <c r="B2174" s="10"/>
      <c r="C2174" s="18"/>
      <c r="D2174" s="18"/>
      <c r="E2174" s="10"/>
      <c r="F2174" s="23"/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10"/>
      <c r="W2174" s="5"/>
    </row>
    <row r="2175">
      <c r="B2175" s="10"/>
      <c r="C2175" s="18"/>
      <c r="D2175" s="18"/>
      <c r="E2175" s="10"/>
      <c r="F2175" s="23"/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10"/>
      <c r="W2175" s="5"/>
    </row>
    <row r="2176">
      <c r="B2176" s="10"/>
      <c r="C2176" s="18"/>
      <c r="D2176" s="18"/>
      <c r="E2176" s="10"/>
      <c r="F2176" s="23"/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10"/>
      <c r="W2176" s="5"/>
    </row>
    <row r="2177">
      <c r="B2177" s="10"/>
      <c r="C2177" s="18"/>
      <c r="D2177" s="18"/>
      <c r="E2177" s="10"/>
      <c r="F2177" s="23"/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10"/>
      <c r="W2177" s="5"/>
    </row>
    <row r="2178">
      <c r="B2178" s="10"/>
      <c r="C2178" s="18"/>
      <c r="D2178" s="18"/>
      <c r="E2178" s="10"/>
      <c r="F2178" s="23"/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10"/>
      <c r="W2178" s="5"/>
    </row>
    <row r="2179">
      <c r="B2179" s="10"/>
      <c r="C2179" s="18"/>
      <c r="D2179" s="18"/>
      <c r="E2179" s="10"/>
      <c r="F2179" s="23"/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10"/>
      <c r="W2179" s="5"/>
    </row>
    <row r="2180">
      <c r="B2180" s="10"/>
      <c r="C2180" s="18"/>
      <c r="D2180" s="18"/>
      <c r="E2180" s="10"/>
      <c r="F2180" s="23"/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10"/>
      <c r="W2180" s="5"/>
    </row>
    <row r="2181">
      <c r="B2181" s="10"/>
      <c r="C2181" s="18"/>
      <c r="D2181" s="18"/>
      <c r="E2181" s="10"/>
      <c r="F2181" s="23"/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10"/>
      <c r="W2181" s="5"/>
    </row>
    <row r="2182">
      <c r="B2182" s="10"/>
      <c r="C2182" s="18"/>
      <c r="D2182" s="18"/>
      <c r="E2182" s="10"/>
      <c r="F2182" s="23"/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10"/>
      <c r="W2182" s="5"/>
    </row>
    <row r="2183">
      <c r="B2183" s="10"/>
      <c r="C2183" s="18"/>
      <c r="D2183" s="18"/>
      <c r="E2183" s="10"/>
      <c r="F2183" s="23"/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10"/>
      <c r="W2183" s="5"/>
    </row>
    <row r="2184">
      <c r="B2184" s="10"/>
      <c r="C2184" s="18"/>
      <c r="D2184" s="18"/>
      <c r="E2184" s="10"/>
      <c r="F2184" s="23"/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10"/>
      <c r="W2184" s="5"/>
    </row>
    <row r="2185">
      <c r="B2185" s="10"/>
      <c r="C2185" s="18"/>
      <c r="D2185" s="18"/>
      <c r="E2185" s="10"/>
      <c r="F2185" s="23"/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10"/>
      <c r="W2185" s="5"/>
    </row>
    <row r="2186">
      <c r="B2186" s="10"/>
      <c r="C2186" s="18"/>
      <c r="D2186" s="18"/>
      <c r="E2186" s="10"/>
      <c r="F2186" s="23"/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10"/>
      <c r="W2186" s="5"/>
    </row>
    <row r="2187">
      <c r="B2187" s="10"/>
      <c r="C2187" s="18"/>
      <c r="D2187" s="18"/>
      <c r="E2187" s="10"/>
      <c r="F2187" s="23"/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10"/>
      <c r="W2187" s="5"/>
    </row>
    <row r="2188">
      <c r="B2188" s="10"/>
      <c r="C2188" s="18"/>
      <c r="D2188" s="18"/>
      <c r="E2188" s="10"/>
      <c r="F2188" s="23"/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10"/>
      <c r="W2188" s="5"/>
    </row>
    <row r="2189">
      <c r="B2189" s="10"/>
      <c r="C2189" s="18"/>
      <c r="D2189" s="18"/>
      <c r="E2189" s="10"/>
      <c r="F2189" s="23"/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10"/>
      <c r="W2189" s="5"/>
    </row>
    <row r="2190">
      <c r="B2190" s="10"/>
      <c r="C2190" s="18"/>
      <c r="D2190" s="18"/>
      <c r="E2190" s="10"/>
      <c r="F2190" s="23"/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10"/>
      <c r="W2190" s="5"/>
    </row>
    <row r="2191">
      <c r="B2191" s="10"/>
      <c r="C2191" s="18"/>
      <c r="D2191" s="18"/>
      <c r="E2191" s="10"/>
      <c r="F2191" s="23"/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10"/>
      <c r="W2191" s="5"/>
    </row>
    <row r="2192">
      <c r="B2192" s="10"/>
      <c r="C2192" s="18"/>
      <c r="D2192" s="18"/>
      <c r="E2192" s="10"/>
      <c r="F2192" s="23"/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10"/>
      <c r="W2192" s="5"/>
    </row>
    <row r="2193">
      <c r="B2193" s="10"/>
      <c r="C2193" s="18"/>
      <c r="D2193" s="18"/>
      <c r="E2193" s="10"/>
      <c r="F2193" s="23"/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10"/>
      <c r="W2193" s="5"/>
    </row>
    <row r="2194">
      <c r="B2194" s="10"/>
      <c r="C2194" s="18"/>
      <c r="D2194" s="18"/>
      <c r="E2194" s="10"/>
      <c r="F2194" s="23"/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10"/>
      <c r="W2194" s="5"/>
    </row>
    <row r="2195">
      <c r="B2195" s="10"/>
      <c r="C2195" s="18"/>
      <c r="D2195" s="18"/>
      <c r="E2195" s="10"/>
      <c r="F2195" s="23"/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10"/>
      <c r="W2195" s="5"/>
    </row>
    <row r="2196">
      <c r="B2196" s="10"/>
      <c r="C2196" s="18"/>
      <c r="D2196" s="18"/>
      <c r="E2196" s="10"/>
      <c r="F2196" s="23"/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10"/>
      <c r="W2196" s="5"/>
    </row>
    <row r="2197">
      <c r="B2197" s="10"/>
      <c r="C2197" s="18"/>
      <c r="D2197" s="18"/>
      <c r="E2197" s="10"/>
      <c r="F2197" s="23"/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10"/>
      <c r="W2197" s="5"/>
    </row>
    <row r="2198">
      <c r="B2198" s="10"/>
      <c r="C2198" s="18"/>
      <c r="D2198" s="18"/>
      <c r="E2198" s="10"/>
      <c r="F2198" s="23"/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10"/>
      <c r="W2198" s="5"/>
    </row>
    <row r="2199">
      <c r="B2199" s="10"/>
      <c r="C2199" s="18"/>
      <c r="D2199" s="18"/>
      <c r="E2199" s="10"/>
      <c r="F2199" s="23"/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10"/>
      <c r="W2199" s="5"/>
    </row>
    <row r="2200">
      <c r="B2200" s="10"/>
      <c r="C2200" s="18"/>
      <c r="D2200" s="18"/>
      <c r="E2200" s="10"/>
      <c r="F2200" s="23"/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10"/>
      <c r="W2200" s="5"/>
    </row>
    <row r="2201">
      <c r="B2201" s="10"/>
      <c r="C2201" s="18"/>
      <c r="D2201" s="18"/>
      <c r="E2201" s="10"/>
      <c r="F2201" s="23"/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10"/>
      <c r="W2201" s="5"/>
    </row>
    <row r="2202">
      <c r="B2202" s="10"/>
      <c r="C2202" s="18"/>
      <c r="D2202" s="18"/>
      <c r="E2202" s="10"/>
      <c r="F2202" s="23"/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10"/>
      <c r="W2202" s="5"/>
    </row>
    <row r="2203">
      <c r="B2203" s="10"/>
      <c r="C2203" s="18"/>
      <c r="D2203" s="18"/>
      <c r="E2203" s="10"/>
      <c r="F2203" s="23"/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10"/>
      <c r="W2203" s="5"/>
    </row>
    <row r="2204">
      <c r="B2204" s="10"/>
      <c r="C2204" s="18"/>
      <c r="D2204" s="18"/>
      <c r="E2204" s="10"/>
      <c r="F2204" s="23"/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10"/>
      <c r="W2204" s="5"/>
    </row>
    <row r="2205">
      <c r="B2205" s="10"/>
      <c r="C2205" s="18"/>
      <c r="D2205" s="18"/>
      <c r="E2205" s="10"/>
      <c r="F2205" s="23"/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10"/>
      <c r="W2205" s="5"/>
    </row>
    <row r="2206">
      <c r="B2206" s="10"/>
      <c r="C2206" s="18"/>
      <c r="D2206" s="18"/>
      <c r="E2206" s="10"/>
      <c r="F2206" s="23"/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10"/>
      <c r="W2206" s="5"/>
    </row>
    <row r="2207">
      <c r="B2207" s="10"/>
      <c r="C2207" s="18"/>
      <c r="D2207" s="18"/>
      <c r="E2207" s="10"/>
      <c r="F2207" s="23"/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10"/>
      <c r="W2207" s="5"/>
    </row>
    <row r="2208">
      <c r="B2208" s="10"/>
      <c r="C2208" s="18"/>
      <c r="D2208" s="18"/>
      <c r="E2208" s="10"/>
      <c r="F2208" s="23"/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10"/>
      <c r="W2208" s="5"/>
    </row>
    <row r="2209">
      <c r="B2209" s="10"/>
      <c r="C2209" s="18"/>
      <c r="D2209" s="18"/>
      <c r="E2209" s="10"/>
      <c r="F2209" s="23"/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10"/>
      <c r="W2209" s="5"/>
    </row>
    <row r="2210">
      <c r="B2210" s="10"/>
      <c r="C2210" s="18"/>
      <c r="D2210" s="18"/>
      <c r="E2210" s="10"/>
      <c r="F2210" s="23"/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10"/>
      <c r="W2210" s="5"/>
    </row>
    <row r="2211">
      <c r="B2211" s="10"/>
      <c r="C2211" s="18"/>
      <c r="D2211" s="18"/>
      <c r="E2211" s="10"/>
      <c r="F2211" s="23"/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10"/>
      <c r="W2211" s="5"/>
    </row>
    <row r="2212">
      <c r="B2212" s="10"/>
      <c r="C2212" s="18"/>
      <c r="D2212" s="18"/>
      <c r="E2212" s="10"/>
      <c r="F2212" s="23"/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10"/>
      <c r="W2212" s="5"/>
    </row>
    <row r="2213">
      <c r="B2213" s="10"/>
      <c r="C2213" s="18"/>
      <c r="D2213" s="18"/>
      <c r="E2213" s="10"/>
      <c r="F2213" s="23"/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10"/>
      <c r="W2213" s="5"/>
    </row>
    <row r="2214">
      <c r="B2214" s="10"/>
      <c r="C2214" s="18"/>
      <c r="D2214" s="18"/>
      <c r="E2214" s="10"/>
      <c r="F2214" s="23"/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10"/>
      <c r="W2214" s="5"/>
    </row>
    <row r="2215">
      <c r="B2215" s="10"/>
      <c r="C2215" s="18"/>
      <c r="D2215" s="18"/>
      <c r="E2215" s="10"/>
      <c r="F2215" s="23"/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10"/>
      <c r="W2215" s="5"/>
    </row>
    <row r="2216">
      <c r="B2216" s="10"/>
      <c r="C2216" s="18"/>
      <c r="D2216" s="18"/>
      <c r="E2216" s="10"/>
      <c r="F2216" s="23"/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10"/>
      <c r="W2216" s="5"/>
    </row>
    <row r="2217">
      <c r="B2217" s="10"/>
      <c r="C2217" s="18"/>
      <c r="D2217" s="18"/>
      <c r="E2217" s="10"/>
      <c r="F2217" s="23"/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10"/>
      <c r="W2217" s="5"/>
    </row>
    <row r="2218">
      <c r="B2218" s="10"/>
      <c r="C2218" s="18"/>
      <c r="D2218" s="18"/>
      <c r="E2218" s="10"/>
      <c r="F2218" s="23"/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10"/>
      <c r="W2218" s="5"/>
    </row>
    <row r="2219">
      <c r="B2219" s="10"/>
      <c r="C2219" s="18"/>
      <c r="D2219" s="18"/>
      <c r="E2219" s="10"/>
      <c r="F2219" s="23"/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10"/>
      <c r="W2219" s="5"/>
    </row>
    <row r="2220">
      <c r="B2220" s="10"/>
      <c r="C2220" s="18"/>
      <c r="D2220" s="18"/>
      <c r="E2220" s="10"/>
      <c r="F2220" s="23"/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10"/>
      <c r="W2220" s="5"/>
    </row>
    <row r="2221">
      <c r="B2221" s="10"/>
      <c r="C2221" s="18"/>
      <c r="D2221" s="18"/>
      <c r="E2221" s="10"/>
      <c r="F2221" s="23"/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10"/>
      <c r="W2221" s="5"/>
    </row>
    <row r="2222">
      <c r="B2222" s="10"/>
      <c r="C2222" s="18"/>
      <c r="D2222" s="18"/>
      <c r="E2222" s="10"/>
      <c r="F2222" s="23"/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10"/>
      <c r="W2222" s="5"/>
    </row>
    <row r="2223">
      <c r="B2223" s="10"/>
      <c r="C2223" s="18"/>
      <c r="D2223" s="18"/>
      <c r="E2223" s="10"/>
      <c r="F2223" s="23"/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10"/>
      <c r="W2223" s="5"/>
    </row>
    <row r="2224">
      <c r="B2224" s="10"/>
      <c r="C2224" s="18"/>
      <c r="D2224" s="18"/>
      <c r="E2224" s="10"/>
      <c r="F2224" s="23"/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10"/>
      <c r="W2224" s="5"/>
    </row>
    <row r="2225">
      <c r="B2225" s="10"/>
      <c r="C2225" s="18"/>
      <c r="D2225" s="18"/>
      <c r="E2225" s="10"/>
      <c r="F2225" s="23"/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10"/>
      <c r="W2225" s="5"/>
    </row>
    <row r="2226">
      <c r="B2226" s="10"/>
      <c r="C2226" s="18"/>
      <c r="D2226" s="18"/>
      <c r="E2226" s="10"/>
      <c r="F2226" s="23"/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10"/>
      <c r="W2226" s="5"/>
    </row>
    <row r="2227">
      <c r="B2227" s="10"/>
      <c r="C2227" s="18"/>
      <c r="D2227" s="18"/>
      <c r="E2227" s="10"/>
      <c r="F2227" s="23"/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10"/>
      <c r="W2227" s="5"/>
    </row>
    <row r="2228">
      <c r="B2228" s="10"/>
      <c r="C2228" s="18"/>
      <c r="D2228" s="18"/>
      <c r="E2228" s="10"/>
      <c r="F2228" s="23"/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10"/>
      <c r="W2228" s="5"/>
    </row>
    <row r="2229">
      <c r="B2229" s="10"/>
      <c r="C2229" s="18"/>
      <c r="D2229" s="18"/>
      <c r="E2229" s="10"/>
      <c r="F2229" s="23"/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10"/>
      <c r="W2229" s="5"/>
    </row>
    <row r="2230">
      <c r="B2230" s="10"/>
      <c r="C2230" s="18"/>
      <c r="D2230" s="18"/>
      <c r="E2230" s="10"/>
      <c r="F2230" s="23"/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10"/>
      <c r="W2230" s="5"/>
    </row>
    <row r="2231">
      <c r="B2231" s="10"/>
      <c r="C2231" s="18"/>
      <c r="D2231" s="18"/>
      <c r="E2231" s="10"/>
      <c r="F2231" s="23"/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10"/>
      <c r="W2231" s="5"/>
    </row>
    <row r="2232">
      <c r="B2232" s="10"/>
      <c r="C2232" s="18"/>
      <c r="D2232" s="18"/>
      <c r="E2232" s="10"/>
      <c r="F2232" s="23"/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10"/>
      <c r="W2232" s="5"/>
    </row>
    <row r="2233">
      <c r="B2233" s="10"/>
      <c r="C2233" s="18"/>
      <c r="D2233" s="18"/>
      <c r="E2233" s="10"/>
      <c r="F2233" s="23"/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10"/>
      <c r="W2233" s="5"/>
    </row>
    <row r="2234">
      <c r="B2234" s="10"/>
      <c r="C2234" s="18"/>
      <c r="D2234" s="18"/>
      <c r="E2234" s="10"/>
      <c r="F2234" s="23"/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10"/>
      <c r="W2234" s="5"/>
    </row>
    <row r="2235">
      <c r="B2235" s="10"/>
      <c r="C2235" s="18"/>
      <c r="D2235" s="18"/>
      <c r="E2235" s="10"/>
      <c r="F2235" s="23"/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10"/>
      <c r="W2235" s="5"/>
    </row>
    <row r="2236">
      <c r="B2236" s="10"/>
      <c r="C2236" s="18"/>
      <c r="D2236" s="18"/>
      <c r="E2236" s="10"/>
      <c r="F2236" s="23"/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10"/>
      <c r="W2236" s="5"/>
    </row>
    <row r="2237">
      <c r="B2237" s="10"/>
      <c r="C2237" s="18"/>
      <c r="D2237" s="18"/>
      <c r="E2237" s="10"/>
      <c r="F2237" s="23"/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10"/>
      <c r="W2237" s="5"/>
    </row>
    <row r="2238">
      <c r="B2238" s="10"/>
      <c r="C2238" s="18"/>
      <c r="D2238" s="18"/>
      <c r="E2238" s="10"/>
      <c r="F2238" s="23"/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10"/>
      <c r="W2238" s="5"/>
    </row>
    <row r="2239">
      <c r="B2239" s="10"/>
      <c r="C2239" s="18"/>
      <c r="D2239" s="18"/>
      <c r="E2239" s="10"/>
      <c r="F2239" s="23"/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10"/>
      <c r="W2239" s="5"/>
    </row>
    <row r="2240">
      <c r="B2240" s="10"/>
      <c r="C2240" s="18"/>
      <c r="D2240" s="18"/>
      <c r="E2240" s="10"/>
      <c r="F2240" s="23"/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10"/>
      <c r="W2240" s="5"/>
    </row>
    <row r="2241">
      <c r="B2241" s="10"/>
      <c r="C2241" s="18"/>
      <c r="D2241" s="18"/>
      <c r="E2241" s="10"/>
      <c r="F2241" s="23"/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10"/>
      <c r="W2241" s="5"/>
    </row>
    <row r="2242">
      <c r="B2242" s="10"/>
      <c r="C2242" s="18"/>
      <c r="D2242" s="18"/>
      <c r="E2242" s="10"/>
      <c r="F2242" s="23"/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10"/>
      <c r="W2242" s="5"/>
    </row>
    <row r="2243">
      <c r="B2243" s="10"/>
      <c r="C2243" s="18"/>
      <c r="D2243" s="18"/>
      <c r="E2243" s="10"/>
      <c r="F2243" s="23"/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10"/>
      <c r="W2243" s="5"/>
    </row>
    <row r="2244">
      <c r="B2244" s="10"/>
      <c r="C2244" s="18"/>
      <c r="D2244" s="18"/>
      <c r="E2244" s="10"/>
      <c r="F2244" s="23"/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10"/>
      <c r="W2244" s="5"/>
    </row>
    <row r="2245">
      <c r="B2245" s="10"/>
      <c r="C2245" s="18"/>
      <c r="D2245" s="18"/>
      <c r="E2245" s="10"/>
      <c r="F2245" s="23"/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10"/>
      <c r="W2245" s="5"/>
    </row>
    <row r="2246">
      <c r="B2246" s="10"/>
      <c r="C2246" s="18"/>
      <c r="D2246" s="18"/>
      <c r="E2246" s="10"/>
      <c r="F2246" s="23"/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10"/>
      <c r="W2246" s="5"/>
    </row>
    <row r="2247">
      <c r="B2247" s="10"/>
      <c r="C2247" s="18"/>
      <c r="D2247" s="18"/>
      <c r="E2247" s="10"/>
      <c r="F2247" s="23"/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10"/>
      <c r="W2247" s="5"/>
    </row>
    <row r="2248">
      <c r="B2248" s="10"/>
      <c r="C2248" s="18"/>
      <c r="D2248" s="18"/>
      <c r="E2248" s="10"/>
      <c r="F2248" s="23"/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10"/>
      <c r="W2248" s="5"/>
    </row>
    <row r="2249">
      <c r="B2249" s="10"/>
      <c r="C2249" s="18"/>
      <c r="D2249" s="18"/>
      <c r="E2249" s="10"/>
      <c r="F2249" s="23"/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10"/>
      <c r="W2249" s="5"/>
    </row>
    <row r="2250">
      <c r="B2250" s="10"/>
      <c r="C2250" s="18"/>
      <c r="D2250" s="18"/>
      <c r="E2250" s="10"/>
      <c r="F2250" s="23"/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10"/>
      <c r="W2250" s="5"/>
    </row>
    <row r="2251">
      <c r="B2251" s="10"/>
      <c r="C2251" s="18"/>
      <c r="D2251" s="18"/>
      <c r="E2251" s="10"/>
      <c r="F2251" s="23"/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10"/>
      <c r="W2251" s="5"/>
    </row>
    <row r="2252">
      <c r="B2252" s="10"/>
      <c r="C2252" s="18"/>
      <c r="D2252" s="18"/>
      <c r="E2252" s="10"/>
      <c r="F2252" s="23"/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10"/>
      <c r="W2252" s="5"/>
    </row>
    <row r="2253">
      <c r="B2253" s="10"/>
      <c r="C2253" s="18"/>
      <c r="D2253" s="18"/>
      <c r="E2253" s="10"/>
      <c r="F2253" s="23"/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10"/>
      <c r="W2253" s="5"/>
    </row>
    <row r="2254">
      <c r="B2254" s="10"/>
      <c r="C2254" s="18"/>
      <c r="D2254" s="18"/>
      <c r="E2254" s="10"/>
      <c r="F2254" s="23"/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10"/>
      <c r="W2254" s="5"/>
    </row>
    <row r="2255">
      <c r="B2255" s="10"/>
      <c r="C2255" s="18"/>
      <c r="D2255" s="18"/>
      <c r="E2255" s="10"/>
      <c r="F2255" s="23"/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10"/>
      <c r="W2255" s="5"/>
    </row>
    <row r="2256">
      <c r="B2256" s="10"/>
      <c r="C2256" s="18"/>
      <c r="D2256" s="18"/>
      <c r="E2256" s="10"/>
      <c r="F2256" s="23"/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10"/>
      <c r="W2256" s="5"/>
    </row>
    <row r="2257">
      <c r="B2257" s="10"/>
      <c r="C2257" s="18"/>
      <c r="D2257" s="18"/>
      <c r="E2257" s="10"/>
      <c r="F2257" s="23"/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10"/>
      <c r="W2257" s="5"/>
    </row>
    <row r="2258">
      <c r="B2258" s="10"/>
      <c r="C2258" s="18"/>
      <c r="D2258" s="18"/>
      <c r="E2258" s="10"/>
      <c r="F2258" s="23"/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10"/>
      <c r="W2258" s="5"/>
    </row>
    <row r="2259">
      <c r="B2259" s="10"/>
      <c r="C2259" s="18"/>
      <c r="D2259" s="18"/>
      <c r="E2259" s="10"/>
      <c r="F2259" s="23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10"/>
      <c r="W2259" s="5"/>
    </row>
    <row r="2260">
      <c r="B2260" s="10"/>
      <c r="C2260" s="18"/>
      <c r="D2260" s="18"/>
      <c r="E2260" s="10"/>
      <c r="F2260" s="23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10"/>
      <c r="W2260" s="5"/>
    </row>
    <row r="2261">
      <c r="B2261" s="10"/>
      <c r="C2261" s="18"/>
      <c r="D2261" s="18"/>
      <c r="E2261" s="10"/>
      <c r="F2261" s="23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10"/>
      <c r="W2261" s="5"/>
    </row>
    <row r="2262">
      <c r="B2262" s="10"/>
      <c r="C2262" s="18"/>
      <c r="D2262" s="18"/>
      <c r="E2262" s="10"/>
      <c r="F2262" s="23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10"/>
      <c r="W2262" s="5"/>
    </row>
    <row r="2263">
      <c r="B2263" s="10"/>
      <c r="C2263" s="18"/>
      <c r="D2263" s="18"/>
      <c r="E2263" s="10"/>
      <c r="F2263" s="23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10"/>
      <c r="W2263" s="5"/>
    </row>
    <row r="2264">
      <c r="B2264" s="10"/>
      <c r="C2264" s="18"/>
      <c r="D2264" s="18"/>
      <c r="E2264" s="10"/>
      <c r="F2264" s="23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10"/>
      <c r="W2264" s="5"/>
    </row>
    <row r="2265">
      <c r="B2265" s="10"/>
      <c r="C2265" s="18"/>
      <c r="D2265" s="18"/>
      <c r="E2265" s="10"/>
      <c r="F2265" s="23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10"/>
      <c r="W2265" s="5"/>
    </row>
    <row r="2266">
      <c r="B2266" s="10"/>
      <c r="C2266" s="18"/>
      <c r="D2266" s="18"/>
      <c r="E2266" s="10"/>
      <c r="F2266" s="23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10"/>
      <c r="W2266" s="5"/>
    </row>
    <row r="2267">
      <c r="B2267" s="10"/>
      <c r="C2267" s="18"/>
      <c r="D2267" s="18"/>
      <c r="E2267" s="10"/>
      <c r="F2267" s="23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10"/>
      <c r="W2267" s="5"/>
    </row>
    <row r="2268">
      <c r="B2268" s="10"/>
      <c r="C2268" s="18"/>
      <c r="D2268" s="18"/>
      <c r="E2268" s="10"/>
      <c r="F2268" s="23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10"/>
      <c r="W2268" s="5"/>
    </row>
    <row r="2269">
      <c r="B2269" s="10"/>
      <c r="C2269" s="18"/>
      <c r="D2269" s="18"/>
      <c r="E2269" s="10"/>
      <c r="F2269" s="23"/>
      <c r="G2269" s="23"/>
      <c r="H2269" s="23"/>
      <c r="I2269" s="23"/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10"/>
      <c r="W2269" s="5"/>
    </row>
    <row r="2270">
      <c r="B2270" s="10"/>
      <c r="C2270" s="18"/>
      <c r="D2270" s="18"/>
      <c r="E2270" s="10"/>
      <c r="F2270" s="23"/>
      <c r="G2270" s="23"/>
      <c r="H2270" s="23"/>
      <c r="I2270" s="23"/>
      <c r="J2270" s="23"/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10"/>
      <c r="W2270" s="5"/>
    </row>
    <row r="2271">
      <c r="B2271" s="10"/>
      <c r="C2271" s="18"/>
      <c r="D2271" s="18"/>
      <c r="E2271" s="10"/>
      <c r="F2271" s="23"/>
      <c r="G2271" s="23"/>
      <c r="H2271" s="23"/>
      <c r="I2271" s="23"/>
      <c r="J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10"/>
      <c r="W2271" s="5"/>
    </row>
    <row r="2272">
      <c r="B2272" s="10"/>
      <c r="C2272" s="18"/>
      <c r="D2272" s="18"/>
      <c r="E2272" s="10"/>
      <c r="F2272" s="23"/>
      <c r="G2272" s="23"/>
      <c r="H2272" s="23"/>
      <c r="I2272" s="23"/>
      <c r="J2272" s="23"/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10"/>
      <c r="W2272" s="5"/>
    </row>
    <row r="2273">
      <c r="B2273" s="10"/>
      <c r="C2273" s="18"/>
      <c r="D2273" s="18"/>
      <c r="E2273" s="10"/>
      <c r="F2273" s="23"/>
      <c r="G2273" s="23"/>
      <c r="H2273" s="23"/>
      <c r="I2273" s="23"/>
      <c r="J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10"/>
      <c r="W2273" s="5"/>
    </row>
    <row r="2274">
      <c r="B2274" s="10"/>
      <c r="C2274" s="18"/>
      <c r="D2274" s="18"/>
      <c r="E2274" s="10"/>
      <c r="F2274" s="23"/>
      <c r="G2274" s="23"/>
      <c r="H2274" s="23"/>
      <c r="I2274" s="23"/>
      <c r="J2274" s="23"/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10"/>
      <c r="W2274" s="5"/>
    </row>
    <row r="2275">
      <c r="B2275" s="10"/>
      <c r="C2275" s="18"/>
      <c r="D2275" s="18"/>
      <c r="E2275" s="10"/>
      <c r="F2275" s="23"/>
      <c r="G2275" s="23"/>
      <c r="H2275" s="23"/>
      <c r="I2275" s="23"/>
      <c r="J2275" s="23"/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10"/>
      <c r="W2275" s="5"/>
    </row>
    <row r="2276">
      <c r="B2276" s="10"/>
      <c r="C2276" s="18"/>
      <c r="D2276" s="18"/>
      <c r="E2276" s="10"/>
      <c r="F2276" s="23"/>
      <c r="G2276" s="23"/>
      <c r="H2276" s="23"/>
      <c r="I2276" s="23"/>
      <c r="J2276" s="23"/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10"/>
      <c r="W2276" s="5"/>
    </row>
    <row r="2277">
      <c r="B2277" s="10"/>
      <c r="C2277" s="18"/>
      <c r="D2277" s="18"/>
      <c r="E2277" s="10"/>
      <c r="F2277" s="23"/>
      <c r="G2277" s="23"/>
      <c r="H2277" s="23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10"/>
      <c r="W2277" s="5"/>
    </row>
    <row r="2278">
      <c r="B2278" s="10"/>
      <c r="C2278" s="18"/>
      <c r="D2278" s="18"/>
      <c r="E2278" s="10"/>
      <c r="F2278" s="23"/>
      <c r="G2278" s="23"/>
      <c r="H2278" s="23"/>
      <c r="I2278" s="23"/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10"/>
      <c r="W2278" s="5"/>
    </row>
    <row r="2279">
      <c r="B2279" s="10"/>
      <c r="C2279" s="18"/>
      <c r="D2279" s="18"/>
      <c r="E2279" s="10"/>
      <c r="F2279" s="23"/>
      <c r="G2279" s="23"/>
      <c r="H2279" s="23"/>
      <c r="I2279" s="23"/>
      <c r="J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10"/>
      <c r="W2279" s="5"/>
    </row>
    <row r="2280">
      <c r="B2280" s="10"/>
      <c r="C2280" s="18"/>
      <c r="D2280" s="18"/>
      <c r="E2280" s="10"/>
      <c r="F2280" s="23"/>
      <c r="G2280" s="23"/>
      <c r="H2280" s="23"/>
      <c r="I2280" s="23"/>
      <c r="J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10"/>
      <c r="W2280" s="5"/>
    </row>
    <row r="2281">
      <c r="B2281" s="10"/>
      <c r="C2281" s="18"/>
      <c r="D2281" s="18"/>
      <c r="E2281" s="10"/>
      <c r="F2281" s="23"/>
      <c r="G2281" s="23"/>
      <c r="H2281" s="23"/>
      <c r="I2281" s="23"/>
      <c r="J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10"/>
      <c r="W2281" s="5"/>
    </row>
    <row r="2282">
      <c r="B2282" s="10"/>
      <c r="C2282" s="18"/>
      <c r="D2282" s="18"/>
      <c r="E2282" s="10"/>
      <c r="F2282" s="23"/>
      <c r="G2282" s="23"/>
      <c r="H2282" s="23"/>
      <c r="I2282" s="23"/>
      <c r="J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10"/>
      <c r="W2282" s="5"/>
    </row>
    <row r="2283">
      <c r="B2283" s="10"/>
      <c r="C2283" s="18"/>
      <c r="D2283" s="18"/>
      <c r="E2283" s="10"/>
      <c r="F2283" s="23"/>
      <c r="G2283" s="23"/>
      <c r="H2283" s="23"/>
      <c r="I2283" s="23"/>
      <c r="J2283" s="23"/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10"/>
      <c r="W2283" s="5"/>
    </row>
    <row r="2284">
      <c r="B2284" s="10"/>
      <c r="C2284" s="18"/>
      <c r="D2284" s="18"/>
      <c r="E2284" s="10"/>
      <c r="F2284" s="23"/>
      <c r="G2284" s="23"/>
      <c r="H2284" s="23"/>
      <c r="I2284" s="23"/>
      <c r="J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10"/>
      <c r="W2284" s="5"/>
    </row>
    <row r="2285">
      <c r="B2285" s="10"/>
      <c r="C2285" s="18"/>
      <c r="D2285" s="18"/>
      <c r="E2285" s="10"/>
      <c r="F2285" s="23"/>
      <c r="G2285" s="23"/>
      <c r="H2285" s="23"/>
      <c r="I2285" s="23"/>
      <c r="J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10"/>
      <c r="W2285" s="5"/>
    </row>
    <row r="2286">
      <c r="B2286" s="10"/>
      <c r="C2286" s="18"/>
      <c r="D2286" s="18"/>
      <c r="E2286" s="10"/>
      <c r="F2286" s="23"/>
      <c r="G2286" s="23"/>
      <c r="H2286" s="23"/>
      <c r="I2286" s="23"/>
      <c r="J2286" s="23"/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10"/>
      <c r="W2286" s="5"/>
    </row>
    <row r="2287">
      <c r="B2287" s="10"/>
      <c r="C2287" s="18"/>
      <c r="D2287" s="18"/>
      <c r="E2287" s="10"/>
      <c r="F2287" s="23"/>
      <c r="G2287" s="23"/>
      <c r="H2287" s="23"/>
      <c r="I2287" s="23"/>
      <c r="J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10"/>
      <c r="W2287" s="5"/>
    </row>
    <row r="2288">
      <c r="B2288" s="10"/>
      <c r="C2288" s="18"/>
      <c r="D2288" s="18"/>
      <c r="E2288" s="10"/>
      <c r="F2288" s="23"/>
      <c r="G2288" s="23"/>
      <c r="H2288" s="23"/>
      <c r="I2288" s="23"/>
      <c r="J2288" s="23"/>
      <c r="K2288" s="23"/>
      <c r="L2288" s="23"/>
      <c r="M2288" s="23"/>
      <c r="N2288" s="23"/>
      <c r="O2288" s="23"/>
      <c r="P2288" s="23"/>
      <c r="Q2288" s="23"/>
      <c r="R2288" s="23"/>
      <c r="S2288" s="23"/>
      <c r="T2288" s="23"/>
      <c r="U2288" s="23"/>
      <c r="V2288" s="10"/>
      <c r="W2288" s="5"/>
    </row>
    <row r="2289">
      <c r="B2289" s="10"/>
      <c r="C2289" s="18"/>
      <c r="D2289" s="18"/>
      <c r="E2289" s="10"/>
      <c r="F2289" s="23"/>
      <c r="G2289" s="23"/>
      <c r="H2289" s="23"/>
      <c r="I2289" s="23"/>
      <c r="J2289" s="23"/>
      <c r="K2289" s="23"/>
      <c r="L2289" s="23"/>
      <c r="M2289" s="23"/>
      <c r="N2289" s="23"/>
      <c r="O2289" s="23"/>
      <c r="P2289" s="23"/>
      <c r="Q2289" s="23"/>
      <c r="R2289" s="23"/>
      <c r="S2289" s="23"/>
      <c r="T2289" s="23"/>
      <c r="U2289" s="23"/>
      <c r="V2289" s="10"/>
      <c r="W2289" s="5"/>
    </row>
    <row r="2290">
      <c r="B2290" s="10"/>
      <c r="C2290" s="18"/>
      <c r="D2290" s="18"/>
      <c r="E2290" s="10"/>
      <c r="F2290" s="23"/>
      <c r="G2290" s="23"/>
      <c r="H2290" s="23"/>
      <c r="I2290" s="23"/>
      <c r="J2290" s="23"/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10"/>
      <c r="W2290" s="5"/>
    </row>
    <row r="2291">
      <c r="B2291" s="10"/>
      <c r="C2291" s="18"/>
      <c r="D2291" s="18"/>
      <c r="E2291" s="10"/>
      <c r="F2291" s="23"/>
      <c r="G2291" s="23"/>
      <c r="H2291" s="23"/>
      <c r="I2291" s="23"/>
      <c r="J2291" s="23"/>
      <c r="K2291" s="23"/>
      <c r="L2291" s="23"/>
      <c r="M2291" s="23"/>
      <c r="N2291" s="23"/>
      <c r="O2291" s="23"/>
      <c r="P2291" s="23"/>
      <c r="Q2291" s="23"/>
      <c r="R2291" s="23"/>
      <c r="S2291" s="23"/>
      <c r="T2291" s="23"/>
      <c r="U2291" s="23"/>
      <c r="V2291" s="10"/>
      <c r="W2291" s="5"/>
    </row>
    <row r="2292">
      <c r="B2292" s="10"/>
      <c r="C2292" s="18"/>
      <c r="D2292" s="18"/>
      <c r="E2292" s="10"/>
      <c r="F2292" s="23"/>
      <c r="G2292" s="23"/>
      <c r="H2292" s="23"/>
      <c r="I2292" s="23"/>
      <c r="J2292" s="23"/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10"/>
      <c r="W2292" s="5"/>
    </row>
    <row r="2293">
      <c r="B2293" s="10"/>
      <c r="C2293" s="18"/>
      <c r="D2293" s="18"/>
      <c r="E2293" s="10"/>
      <c r="F2293" s="23"/>
      <c r="G2293" s="23"/>
      <c r="H2293" s="23"/>
      <c r="I2293" s="23"/>
      <c r="J2293" s="23"/>
      <c r="K2293" s="23"/>
      <c r="L2293" s="23"/>
      <c r="M2293" s="23"/>
      <c r="N2293" s="23"/>
      <c r="O2293" s="23"/>
      <c r="P2293" s="23"/>
      <c r="Q2293" s="23"/>
      <c r="R2293" s="23"/>
      <c r="S2293" s="23"/>
      <c r="T2293" s="23"/>
      <c r="U2293" s="23"/>
      <c r="V2293" s="10"/>
      <c r="W2293" s="5"/>
    </row>
    <row r="2294">
      <c r="B2294" s="10"/>
      <c r="C2294" s="18"/>
      <c r="D2294" s="18"/>
      <c r="E2294" s="10"/>
      <c r="F2294" s="23"/>
      <c r="G2294" s="23"/>
      <c r="H2294" s="23"/>
      <c r="I2294" s="23"/>
      <c r="J2294" s="23"/>
      <c r="K2294" s="23"/>
      <c r="L2294" s="23"/>
      <c r="M2294" s="23"/>
      <c r="N2294" s="23"/>
      <c r="O2294" s="23"/>
      <c r="P2294" s="23"/>
      <c r="Q2294" s="23"/>
      <c r="R2294" s="23"/>
      <c r="S2294" s="23"/>
      <c r="T2294" s="23"/>
      <c r="U2294" s="23"/>
      <c r="V2294" s="10"/>
      <c r="W2294" s="5"/>
    </row>
    <row r="2295">
      <c r="B2295" s="10"/>
      <c r="C2295" s="18"/>
      <c r="D2295" s="18"/>
      <c r="E2295" s="10"/>
      <c r="F2295" s="23"/>
      <c r="G2295" s="23"/>
      <c r="H2295" s="23"/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10"/>
      <c r="W2295" s="5"/>
    </row>
    <row r="2296">
      <c r="B2296" s="10"/>
      <c r="C2296" s="18"/>
      <c r="D2296" s="18"/>
      <c r="E2296" s="10"/>
      <c r="F2296" s="23"/>
      <c r="G2296" s="23"/>
      <c r="H2296" s="23"/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10"/>
      <c r="W2296" s="5"/>
    </row>
    <row r="2297">
      <c r="B2297" s="10"/>
      <c r="C2297" s="18"/>
      <c r="D2297" s="18"/>
      <c r="E2297" s="10"/>
      <c r="F2297" s="23"/>
      <c r="G2297" s="23"/>
      <c r="H2297" s="23"/>
      <c r="I2297" s="23"/>
      <c r="J2297" s="23"/>
      <c r="K2297" s="23"/>
      <c r="L2297" s="23"/>
      <c r="M2297" s="23"/>
      <c r="N2297" s="23"/>
      <c r="O2297" s="23"/>
      <c r="P2297" s="23"/>
      <c r="Q2297" s="23"/>
      <c r="R2297" s="23"/>
      <c r="S2297" s="23"/>
      <c r="T2297" s="23"/>
      <c r="U2297" s="23"/>
      <c r="V2297" s="10"/>
      <c r="W2297" s="5"/>
    </row>
    <row r="2298">
      <c r="B2298" s="10"/>
      <c r="C2298" s="18"/>
      <c r="D2298" s="18"/>
      <c r="E2298" s="10"/>
      <c r="F2298" s="23"/>
      <c r="G2298" s="23"/>
      <c r="H2298" s="23"/>
      <c r="I2298" s="23"/>
      <c r="J2298" s="23"/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10"/>
      <c r="W2298" s="5"/>
    </row>
    <row r="2299">
      <c r="B2299" s="10"/>
      <c r="C2299" s="18"/>
      <c r="D2299" s="18"/>
      <c r="E2299" s="10"/>
      <c r="F2299" s="23"/>
      <c r="G2299" s="23"/>
      <c r="H2299" s="23"/>
      <c r="I2299" s="23"/>
      <c r="J2299" s="23"/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10"/>
      <c r="W2299" s="5"/>
    </row>
    <row r="2300">
      <c r="B2300" s="10"/>
      <c r="C2300" s="18"/>
      <c r="D2300" s="18"/>
      <c r="E2300" s="10"/>
      <c r="F2300" s="23"/>
      <c r="G2300" s="23"/>
      <c r="H2300" s="23"/>
      <c r="I2300" s="23"/>
      <c r="J2300" s="23"/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10"/>
      <c r="W2300" s="5"/>
    </row>
    <row r="2301">
      <c r="B2301" s="10"/>
      <c r="C2301" s="18"/>
      <c r="D2301" s="18"/>
      <c r="E2301" s="10"/>
      <c r="F2301" s="23"/>
      <c r="G2301" s="23"/>
      <c r="H2301" s="23"/>
      <c r="I2301" s="23"/>
      <c r="J2301" s="23"/>
      <c r="K2301" s="23"/>
      <c r="L2301" s="23"/>
      <c r="M2301" s="23"/>
      <c r="N2301" s="23"/>
      <c r="O2301" s="23"/>
      <c r="P2301" s="23"/>
      <c r="Q2301" s="23"/>
      <c r="R2301" s="23"/>
      <c r="S2301" s="23"/>
      <c r="T2301" s="23"/>
      <c r="U2301" s="23"/>
      <c r="V2301" s="10"/>
      <c r="W2301" s="5"/>
    </row>
    <row r="2302">
      <c r="B2302" s="10"/>
      <c r="C2302" s="18"/>
      <c r="D2302" s="18"/>
      <c r="E2302" s="10"/>
      <c r="F2302" s="23"/>
      <c r="G2302" s="23"/>
      <c r="H2302" s="23"/>
      <c r="I2302" s="23"/>
      <c r="J2302" s="23"/>
      <c r="K2302" s="23"/>
      <c r="L2302" s="23"/>
      <c r="M2302" s="23"/>
      <c r="N2302" s="23"/>
      <c r="O2302" s="23"/>
      <c r="P2302" s="23"/>
      <c r="Q2302" s="23"/>
      <c r="R2302" s="23"/>
      <c r="S2302" s="23"/>
      <c r="T2302" s="23"/>
      <c r="U2302" s="23"/>
      <c r="V2302" s="10"/>
      <c r="W2302" s="5"/>
    </row>
    <row r="2303">
      <c r="B2303" s="10"/>
      <c r="C2303" s="18"/>
      <c r="D2303" s="18"/>
      <c r="E2303" s="10"/>
      <c r="F2303" s="23"/>
      <c r="G2303" s="23"/>
      <c r="H2303" s="23"/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10"/>
      <c r="W2303" s="5"/>
    </row>
    <row r="2304">
      <c r="B2304" s="10"/>
      <c r="C2304" s="18"/>
      <c r="D2304" s="18"/>
      <c r="E2304" s="10"/>
      <c r="F2304" s="23"/>
      <c r="G2304" s="23"/>
      <c r="H2304" s="23"/>
      <c r="I2304" s="23"/>
      <c r="J2304" s="23"/>
      <c r="K2304" s="23"/>
      <c r="L2304" s="23"/>
      <c r="M2304" s="23"/>
      <c r="N2304" s="23"/>
      <c r="O2304" s="23"/>
      <c r="P2304" s="23"/>
      <c r="Q2304" s="23"/>
      <c r="R2304" s="23"/>
      <c r="S2304" s="23"/>
      <c r="T2304" s="23"/>
      <c r="U2304" s="23"/>
      <c r="V2304" s="10"/>
      <c r="W2304" s="5"/>
    </row>
    <row r="2305">
      <c r="B2305" s="10"/>
      <c r="C2305" s="18"/>
      <c r="D2305" s="18"/>
      <c r="E2305" s="10"/>
      <c r="F2305" s="23"/>
      <c r="G2305" s="23"/>
      <c r="H2305" s="23"/>
      <c r="I2305" s="23"/>
      <c r="J2305" s="23"/>
      <c r="K2305" s="23"/>
      <c r="L2305" s="23"/>
      <c r="M2305" s="23"/>
      <c r="N2305" s="23"/>
      <c r="O2305" s="23"/>
      <c r="P2305" s="23"/>
      <c r="Q2305" s="23"/>
      <c r="R2305" s="23"/>
      <c r="S2305" s="23"/>
      <c r="T2305" s="23"/>
      <c r="U2305" s="23"/>
      <c r="V2305" s="10"/>
      <c r="W2305" s="5"/>
    </row>
    <row r="2306">
      <c r="B2306" s="10"/>
      <c r="C2306" s="18"/>
      <c r="D2306" s="18"/>
      <c r="E2306" s="10"/>
      <c r="F2306" s="23"/>
      <c r="G2306" s="23"/>
      <c r="H2306" s="23"/>
      <c r="I2306" s="23"/>
      <c r="J2306" s="23"/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10"/>
      <c r="W2306" s="5"/>
    </row>
    <row r="2307">
      <c r="B2307" s="10"/>
      <c r="C2307" s="18"/>
      <c r="D2307" s="18"/>
      <c r="E2307" s="10"/>
      <c r="F2307" s="23"/>
      <c r="G2307" s="23"/>
      <c r="H2307" s="23"/>
      <c r="I2307" s="23"/>
      <c r="J2307" s="23"/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10"/>
      <c r="W2307" s="5"/>
    </row>
    <row r="2308">
      <c r="B2308" s="10"/>
      <c r="C2308" s="18"/>
      <c r="D2308" s="18"/>
      <c r="E2308" s="10"/>
      <c r="F2308" s="23"/>
      <c r="G2308" s="23"/>
      <c r="H2308" s="23"/>
      <c r="I2308" s="23"/>
      <c r="J2308" s="23"/>
      <c r="K2308" s="23"/>
      <c r="L2308" s="23"/>
      <c r="M2308" s="23"/>
      <c r="N2308" s="23"/>
      <c r="O2308" s="23"/>
      <c r="P2308" s="23"/>
      <c r="Q2308" s="23"/>
      <c r="R2308" s="23"/>
      <c r="S2308" s="23"/>
      <c r="T2308" s="23"/>
      <c r="U2308" s="23"/>
      <c r="V2308" s="10"/>
      <c r="W2308" s="5"/>
    </row>
    <row r="2309">
      <c r="B2309" s="10"/>
      <c r="C2309" s="18"/>
      <c r="D2309" s="18"/>
      <c r="E2309" s="10"/>
      <c r="F2309" s="23"/>
      <c r="G2309" s="23"/>
      <c r="H2309" s="23"/>
      <c r="I2309" s="23"/>
      <c r="J2309" s="23"/>
      <c r="K2309" s="23"/>
      <c r="L2309" s="23"/>
      <c r="M2309" s="23"/>
      <c r="N2309" s="23"/>
      <c r="O2309" s="23"/>
      <c r="P2309" s="23"/>
      <c r="Q2309" s="23"/>
      <c r="R2309" s="23"/>
      <c r="S2309" s="23"/>
      <c r="T2309" s="23"/>
      <c r="U2309" s="23"/>
      <c r="V2309" s="10"/>
      <c r="W2309" s="5"/>
    </row>
    <row r="2310">
      <c r="B2310" s="10"/>
      <c r="C2310" s="18"/>
      <c r="D2310" s="18"/>
      <c r="E2310" s="10"/>
      <c r="F2310" s="23"/>
      <c r="G2310" s="23"/>
      <c r="H2310" s="23"/>
      <c r="I2310" s="23"/>
      <c r="J2310" s="23"/>
      <c r="K2310" s="23"/>
      <c r="L2310" s="23"/>
      <c r="M2310" s="23"/>
      <c r="N2310" s="23"/>
      <c r="O2310" s="23"/>
      <c r="P2310" s="23"/>
      <c r="Q2310" s="23"/>
      <c r="R2310" s="23"/>
      <c r="S2310" s="23"/>
      <c r="T2310" s="23"/>
      <c r="U2310" s="23"/>
      <c r="V2310" s="10"/>
      <c r="W2310" s="5"/>
    </row>
    <row r="2311">
      <c r="B2311" s="10"/>
      <c r="C2311" s="18"/>
      <c r="D2311" s="18"/>
      <c r="E2311" s="10"/>
      <c r="F2311" s="23"/>
      <c r="G2311" s="23"/>
      <c r="H2311" s="23"/>
      <c r="I2311" s="23"/>
      <c r="J2311" s="23"/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10"/>
      <c r="W2311" s="5"/>
    </row>
    <row r="2312">
      <c r="B2312" s="10"/>
      <c r="C2312" s="18"/>
      <c r="D2312" s="18"/>
      <c r="E2312" s="10"/>
      <c r="F2312" s="23"/>
      <c r="G2312" s="23"/>
      <c r="H2312" s="23"/>
      <c r="I2312" s="23"/>
      <c r="J2312" s="23"/>
      <c r="K2312" s="23"/>
      <c r="L2312" s="23"/>
      <c r="M2312" s="23"/>
      <c r="N2312" s="23"/>
      <c r="O2312" s="23"/>
      <c r="P2312" s="23"/>
      <c r="Q2312" s="23"/>
      <c r="R2312" s="23"/>
      <c r="S2312" s="23"/>
      <c r="T2312" s="23"/>
      <c r="U2312" s="23"/>
      <c r="V2312" s="10"/>
      <c r="W2312" s="5"/>
    </row>
    <row r="2313">
      <c r="B2313" s="10"/>
      <c r="C2313" s="18"/>
      <c r="D2313" s="18"/>
      <c r="E2313" s="10"/>
      <c r="F2313" s="23"/>
      <c r="G2313" s="23"/>
      <c r="H2313" s="23"/>
      <c r="I2313" s="23"/>
      <c r="J2313" s="23"/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10"/>
      <c r="W2313" s="5"/>
    </row>
    <row r="2314">
      <c r="B2314" s="10"/>
      <c r="C2314" s="18"/>
      <c r="D2314" s="18"/>
      <c r="E2314" s="10"/>
      <c r="F2314" s="23"/>
      <c r="G2314" s="23"/>
      <c r="H2314" s="23"/>
      <c r="I2314" s="23"/>
      <c r="J2314" s="23"/>
      <c r="K2314" s="23"/>
      <c r="L2314" s="23"/>
      <c r="M2314" s="23"/>
      <c r="N2314" s="23"/>
      <c r="O2314" s="23"/>
      <c r="P2314" s="23"/>
      <c r="Q2314" s="23"/>
      <c r="R2314" s="23"/>
      <c r="S2314" s="23"/>
      <c r="T2314" s="23"/>
      <c r="U2314" s="23"/>
      <c r="V2314" s="10"/>
      <c r="W2314" s="5"/>
    </row>
    <row r="2315">
      <c r="B2315" s="10"/>
      <c r="C2315" s="18"/>
      <c r="D2315" s="18"/>
      <c r="E2315" s="10"/>
      <c r="F2315" s="23"/>
      <c r="G2315" s="23"/>
      <c r="H2315" s="23"/>
      <c r="I2315" s="23"/>
      <c r="J2315" s="23"/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10"/>
      <c r="W2315" s="5"/>
    </row>
    <row r="2316">
      <c r="B2316" s="10"/>
      <c r="C2316" s="18"/>
      <c r="D2316" s="18"/>
      <c r="E2316" s="10"/>
      <c r="F2316" s="23"/>
      <c r="G2316" s="23"/>
      <c r="H2316" s="23"/>
      <c r="I2316" s="23"/>
      <c r="J2316" s="23"/>
      <c r="K2316" s="23"/>
      <c r="L2316" s="23"/>
      <c r="M2316" s="23"/>
      <c r="N2316" s="23"/>
      <c r="O2316" s="23"/>
      <c r="P2316" s="23"/>
      <c r="Q2316" s="23"/>
      <c r="R2316" s="23"/>
      <c r="S2316" s="23"/>
      <c r="T2316" s="23"/>
      <c r="U2316" s="23"/>
      <c r="V2316" s="10"/>
      <c r="W2316" s="5"/>
    </row>
    <row r="2317">
      <c r="B2317" s="10"/>
      <c r="C2317" s="18"/>
      <c r="D2317" s="18"/>
      <c r="E2317" s="10"/>
      <c r="F2317" s="23"/>
      <c r="G2317" s="23"/>
      <c r="H2317" s="23"/>
      <c r="I2317" s="23"/>
      <c r="J2317" s="23"/>
      <c r="K2317" s="23"/>
      <c r="L2317" s="23"/>
      <c r="M2317" s="23"/>
      <c r="N2317" s="23"/>
      <c r="O2317" s="23"/>
      <c r="P2317" s="23"/>
      <c r="Q2317" s="23"/>
      <c r="R2317" s="23"/>
      <c r="S2317" s="23"/>
      <c r="T2317" s="23"/>
      <c r="U2317" s="23"/>
      <c r="V2317" s="10"/>
      <c r="W2317" s="5"/>
    </row>
    <row r="2318">
      <c r="B2318" s="10"/>
      <c r="C2318" s="18"/>
      <c r="D2318" s="18"/>
      <c r="E2318" s="10"/>
      <c r="F2318" s="23"/>
      <c r="G2318" s="23"/>
      <c r="H2318" s="23"/>
      <c r="I2318" s="23"/>
      <c r="J2318" s="23"/>
      <c r="K2318" s="23"/>
      <c r="L2318" s="23"/>
      <c r="M2318" s="23"/>
      <c r="N2318" s="23"/>
      <c r="O2318" s="23"/>
      <c r="P2318" s="23"/>
      <c r="Q2318" s="23"/>
      <c r="R2318" s="23"/>
      <c r="S2318" s="23"/>
      <c r="T2318" s="23"/>
      <c r="U2318" s="23"/>
      <c r="V2318" s="10"/>
      <c r="W2318" s="5"/>
    </row>
    <row r="2319">
      <c r="B2319" s="10"/>
      <c r="C2319" s="18"/>
      <c r="D2319" s="18"/>
      <c r="E2319" s="10"/>
      <c r="F2319" s="23"/>
      <c r="G2319" s="23"/>
      <c r="H2319" s="23"/>
      <c r="I2319" s="23"/>
      <c r="J2319" s="23"/>
      <c r="K2319" s="23"/>
      <c r="L2319" s="23"/>
      <c r="M2319" s="23"/>
      <c r="N2319" s="23"/>
      <c r="O2319" s="23"/>
      <c r="P2319" s="23"/>
      <c r="Q2319" s="23"/>
      <c r="R2319" s="23"/>
      <c r="S2319" s="23"/>
      <c r="T2319" s="23"/>
      <c r="U2319" s="23"/>
      <c r="V2319" s="10"/>
      <c r="W2319" s="5"/>
    </row>
    <row r="2320">
      <c r="B2320" s="10"/>
      <c r="C2320" s="18"/>
      <c r="D2320" s="18"/>
      <c r="E2320" s="10"/>
      <c r="F2320" s="23"/>
      <c r="G2320" s="23"/>
      <c r="H2320" s="23"/>
      <c r="I2320" s="23"/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10"/>
      <c r="W2320" s="5"/>
    </row>
    <row r="2321">
      <c r="B2321" s="10"/>
      <c r="C2321" s="18"/>
      <c r="D2321" s="18"/>
      <c r="E2321" s="10"/>
      <c r="F2321" s="23"/>
      <c r="G2321" s="23"/>
      <c r="H2321" s="23"/>
      <c r="I2321" s="23"/>
      <c r="J2321" s="23"/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10"/>
      <c r="W2321" s="5"/>
    </row>
    <row r="2322">
      <c r="B2322" s="10"/>
      <c r="C2322" s="18"/>
      <c r="D2322" s="18"/>
      <c r="E2322" s="10"/>
      <c r="F2322" s="23"/>
      <c r="G2322" s="23"/>
      <c r="H2322" s="23"/>
      <c r="I2322" s="23"/>
      <c r="J2322" s="23"/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10"/>
      <c r="W2322" s="5"/>
    </row>
    <row r="2323">
      <c r="B2323" s="10"/>
      <c r="C2323" s="18"/>
      <c r="D2323" s="18"/>
      <c r="E2323" s="10"/>
      <c r="F2323" s="23"/>
      <c r="G2323" s="23"/>
      <c r="H2323" s="23"/>
      <c r="I2323" s="23"/>
      <c r="J2323" s="23"/>
      <c r="K2323" s="23"/>
      <c r="L2323" s="23"/>
      <c r="M2323" s="23"/>
      <c r="N2323" s="23"/>
      <c r="O2323" s="23"/>
      <c r="P2323" s="23"/>
      <c r="Q2323" s="23"/>
      <c r="R2323" s="23"/>
      <c r="S2323" s="23"/>
      <c r="T2323" s="23"/>
      <c r="U2323" s="23"/>
      <c r="V2323" s="10"/>
      <c r="W2323" s="5"/>
    </row>
    <row r="2324">
      <c r="B2324" s="10"/>
      <c r="C2324" s="18"/>
      <c r="D2324" s="18"/>
      <c r="E2324" s="10"/>
      <c r="F2324" s="23"/>
      <c r="G2324" s="23"/>
      <c r="H2324" s="23"/>
      <c r="I2324" s="23"/>
      <c r="J2324" s="23"/>
      <c r="K2324" s="23"/>
      <c r="L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10"/>
      <c r="W2324" s="5"/>
    </row>
    <row r="2325">
      <c r="B2325" s="10"/>
      <c r="C2325" s="18"/>
      <c r="D2325" s="18"/>
      <c r="E2325" s="10"/>
      <c r="F2325" s="23"/>
      <c r="G2325" s="23"/>
      <c r="H2325" s="23"/>
      <c r="I2325" s="23"/>
      <c r="J2325" s="23"/>
      <c r="K2325" s="23"/>
      <c r="L2325" s="23"/>
      <c r="M2325" s="23"/>
      <c r="N2325" s="23"/>
      <c r="O2325" s="23"/>
      <c r="P2325" s="23"/>
      <c r="Q2325" s="23"/>
      <c r="R2325" s="23"/>
      <c r="S2325" s="23"/>
      <c r="T2325" s="23"/>
      <c r="U2325" s="23"/>
      <c r="V2325" s="10"/>
      <c r="W2325" s="5"/>
    </row>
    <row r="2326">
      <c r="B2326" s="10"/>
      <c r="C2326" s="18"/>
      <c r="D2326" s="18"/>
      <c r="E2326" s="10"/>
      <c r="F2326" s="23"/>
      <c r="G2326" s="23"/>
      <c r="H2326" s="23"/>
      <c r="I2326" s="23"/>
      <c r="J2326" s="23"/>
      <c r="K2326" s="23"/>
      <c r="L2326" s="23"/>
      <c r="M2326" s="23"/>
      <c r="N2326" s="23"/>
      <c r="O2326" s="23"/>
      <c r="P2326" s="23"/>
      <c r="Q2326" s="23"/>
      <c r="R2326" s="23"/>
      <c r="S2326" s="23"/>
      <c r="T2326" s="23"/>
      <c r="U2326" s="23"/>
      <c r="V2326" s="10"/>
      <c r="W2326" s="5"/>
    </row>
    <row r="2327">
      <c r="B2327" s="10"/>
      <c r="C2327" s="18"/>
      <c r="D2327" s="18"/>
      <c r="E2327" s="10"/>
      <c r="F2327" s="23"/>
      <c r="G2327" s="23"/>
      <c r="H2327" s="23"/>
      <c r="I2327" s="23"/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10"/>
      <c r="W2327" s="5"/>
    </row>
    <row r="2328">
      <c r="B2328" s="10"/>
      <c r="C2328" s="18"/>
      <c r="D2328" s="18"/>
      <c r="E2328" s="10"/>
      <c r="F2328" s="23"/>
      <c r="G2328" s="23"/>
      <c r="H2328" s="23"/>
      <c r="I2328" s="23"/>
      <c r="J2328" s="23"/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10"/>
      <c r="W2328" s="5"/>
    </row>
    <row r="2329">
      <c r="B2329" s="10"/>
      <c r="C2329" s="18"/>
      <c r="D2329" s="18"/>
      <c r="E2329" s="10"/>
      <c r="F2329" s="23"/>
      <c r="G2329" s="23"/>
      <c r="H2329" s="23"/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10"/>
      <c r="W2329" s="5"/>
    </row>
    <row r="2330">
      <c r="B2330" s="10"/>
      <c r="C2330" s="18"/>
      <c r="D2330" s="18"/>
      <c r="E2330" s="10"/>
      <c r="F2330" s="23"/>
      <c r="G2330" s="23"/>
      <c r="H2330" s="23"/>
      <c r="I2330" s="23"/>
      <c r="J2330" s="23"/>
      <c r="K2330" s="23"/>
      <c r="L2330" s="23"/>
      <c r="M2330" s="23"/>
      <c r="N2330" s="23"/>
      <c r="O2330" s="23"/>
      <c r="P2330" s="23"/>
      <c r="Q2330" s="23"/>
      <c r="R2330" s="23"/>
      <c r="S2330" s="23"/>
      <c r="T2330" s="23"/>
      <c r="U2330" s="23"/>
      <c r="V2330" s="10"/>
      <c r="W2330" s="5"/>
    </row>
    <row r="2331">
      <c r="B2331" s="10"/>
      <c r="C2331" s="18"/>
      <c r="D2331" s="18"/>
      <c r="E2331" s="10"/>
      <c r="F2331" s="23"/>
      <c r="G2331" s="23"/>
      <c r="H2331" s="23"/>
      <c r="I2331" s="23"/>
      <c r="J2331" s="23"/>
      <c r="K2331" s="23"/>
      <c r="L2331" s="23"/>
      <c r="M2331" s="23"/>
      <c r="N2331" s="23"/>
      <c r="O2331" s="23"/>
      <c r="P2331" s="23"/>
      <c r="Q2331" s="23"/>
      <c r="R2331" s="23"/>
      <c r="S2331" s="23"/>
      <c r="T2331" s="23"/>
      <c r="U2331" s="23"/>
      <c r="V2331" s="10"/>
      <c r="W2331" s="5"/>
    </row>
    <row r="2332">
      <c r="B2332" s="10"/>
      <c r="C2332" s="18"/>
      <c r="D2332" s="18"/>
      <c r="E2332" s="10"/>
      <c r="F2332" s="23"/>
      <c r="G2332" s="23"/>
      <c r="H2332" s="23"/>
      <c r="I2332" s="23"/>
      <c r="J2332" s="23"/>
      <c r="K2332" s="23"/>
      <c r="L2332" s="23"/>
      <c r="M2332" s="23"/>
      <c r="N2332" s="23"/>
      <c r="O2332" s="23"/>
      <c r="P2332" s="23"/>
      <c r="Q2332" s="23"/>
      <c r="R2332" s="23"/>
      <c r="S2332" s="23"/>
      <c r="T2332" s="23"/>
      <c r="U2332" s="23"/>
      <c r="V2332" s="10"/>
      <c r="W2332" s="5"/>
    </row>
    <row r="2333">
      <c r="B2333" s="10"/>
      <c r="C2333" s="18"/>
      <c r="D2333" s="18"/>
      <c r="E2333" s="10"/>
      <c r="F2333" s="23"/>
      <c r="G2333" s="23"/>
      <c r="H2333" s="23"/>
      <c r="I2333" s="23"/>
      <c r="J2333" s="23"/>
      <c r="K2333" s="23"/>
      <c r="L2333" s="23"/>
      <c r="M2333" s="23"/>
      <c r="N2333" s="23"/>
      <c r="O2333" s="23"/>
      <c r="P2333" s="23"/>
      <c r="Q2333" s="23"/>
      <c r="R2333" s="23"/>
      <c r="S2333" s="23"/>
      <c r="T2333" s="23"/>
      <c r="U2333" s="23"/>
      <c r="V2333" s="10"/>
      <c r="W2333" s="5"/>
    </row>
    <row r="2334">
      <c r="B2334" s="10"/>
      <c r="C2334" s="18"/>
      <c r="D2334" s="18"/>
      <c r="E2334" s="10"/>
      <c r="F2334" s="23"/>
      <c r="G2334" s="23"/>
      <c r="H2334" s="23"/>
      <c r="I2334" s="23"/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10"/>
      <c r="W2334" s="5"/>
    </row>
    <row r="2335">
      <c r="B2335" s="10"/>
      <c r="C2335" s="18"/>
      <c r="D2335" s="18"/>
      <c r="E2335" s="10"/>
      <c r="F2335" s="23"/>
      <c r="G2335" s="23"/>
      <c r="H2335" s="23"/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10"/>
      <c r="W2335" s="5"/>
    </row>
    <row r="2336">
      <c r="B2336" s="10"/>
      <c r="C2336" s="18"/>
      <c r="D2336" s="18"/>
      <c r="E2336" s="10"/>
      <c r="F2336" s="23"/>
      <c r="G2336" s="23"/>
      <c r="H2336" s="23"/>
      <c r="I2336" s="23"/>
      <c r="J2336" s="23"/>
      <c r="K2336" s="23"/>
      <c r="L2336" s="23"/>
      <c r="M2336" s="23"/>
      <c r="N2336" s="23"/>
      <c r="O2336" s="23"/>
      <c r="P2336" s="23"/>
      <c r="Q2336" s="23"/>
      <c r="R2336" s="23"/>
      <c r="S2336" s="23"/>
      <c r="T2336" s="23"/>
      <c r="U2336" s="23"/>
      <c r="V2336" s="10"/>
      <c r="W2336" s="5"/>
    </row>
    <row r="2337">
      <c r="B2337" s="10"/>
      <c r="C2337" s="18"/>
      <c r="D2337" s="18"/>
      <c r="E2337" s="10"/>
      <c r="F2337" s="23"/>
      <c r="G2337" s="23"/>
      <c r="H2337" s="23"/>
      <c r="I2337" s="23"/>
      <c r="J2337" s="23"/>
      <c r="K2337" s="23"/>
      <c r="L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10"/>
      <c r="W2337" s="5"/>
    </row>
    <row r="2338">
      <c r="B2338" s="10"/>
      <c r="C2338" s="18"/>
      <c r="D2338" s="18"/>
      <c r="E2338" s="10"/>
      <c r="F2338" s="23"/>
      <c r="G2338" s="23"/>
      <c r="H2338" s="23"/>
      <c r="I2338" s="23"/>
      <c r="J2338" s="23"/>
      <c r="K2338" s="23"/>
      <c r="L2338" s="23"/>
      <c r="M2338" s="23"/>
      <c r="N2338" s="23"/>
      <c r="O2338" s="23"/>
      <c r="P2338" s="23"/>
      <c r="Q2338" s="23"/>
      <c r="R2338" s="23"/>
      <c r="S2338" s="23"/>
      <c r="T2338" s="23"/>
      <c r="U2338" s="23"/>
      <c r="V2338" s="10"/>
      <c r="W2338" s="5"/>
    </row>
    <row r="2339">
      <c r="B2339" s="10"/>
      <c r="C2339" s="18"/>
      <c r="D2339" s="18"/>
      <c r="E2339" s="10"/>
      <c r="F2339" s="23"/>
      <c r="G2339" s="23"/>
      <c r="H2339" s="23"/>
      <c r="I2339" s="23"/>
      <c r="J2339" s="23"/>
      <c r="K2339" s="23"/>
      <c r="L2339" s="23"/>
      <c r="M2339" s="23"/>
      <c r="N2339" s="23"/>
      <c r="O2339" s="23"/>
      <c r="P2339" s="23"/>
      <c r="Q2339" s="23"/>
      <c r="R2339" s="23"/>
      <c r="S2339" s="23"/>
      <c r="T2339" s="23"/>
      <c r="U2339" s="23"/>
      <c r="V2339" s="10"/>
      <c r="W2339" s="5"/>
    </row>
    <row r="2340">
      <c r="B2340" s="10"/>
      <c r="C2340" s="18"/>
      <c r="D2340" s="18"/>
      <c r="E2340" s="10"/>
      <c r="F2340" s="23"/>
      <c r="G2340" s="23"/>
      <c r="H2340" s="23"/>
      <c r="I2340" s="23"/>
      <c r="J2340" s="23"/>
      <c r="K2340" s="23"/>
      <c r="L2340" s="23"/>
      <c r="M2340" s="23"/>
      <c r="N2340" s="23"/>
      <c r="O2340" s="23"/>
      <c r="P2340" s="23"/>
      <c r="Q2340" s="23"/>
      <c r="R2340" s="23"/>
      <c r="S2340" s="23"/>
      <c r="T2340" s="23"/>
      <c r="U2340" s="23"/>
      <c r="V2340" s="10"/>
      <c r="W2340" s="5"/>
    </row>
    <row r="2341">
      <c r="B2341" s="10"/>
      <c r="C2341" s="18"/>
      <c r="D2341" s="18"/>
      <c r="E2341" s="10"/>
      <c r="F2341" s="23"/>
      <c r="G2341" s="23"/>
      <c r="H2341" s="23"/>
      <c r="I2341" s="23"/>
      <c r="J2341" s="23"/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10"/>
      <c r="W2341" s="5"/>
    </row>
    <row r="2342">
      <c r="B2342" s="10"/>
      <c r="C2342" s="18"/>
      <c r="D2342" s="18"/>
      <c r="E2342" s="10"/>
      <c r="F2342" s="23"/>
      <c r="G2342" s="23"/>
      <c r="H2342" s="23"/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10"/>
      <c r="W2342" s="5"/>
    </row>
    <row r="2343">
      <c r="B2343" s="10"/>
      <c r="C2343" s="18"/>
      <c r="D2343" s="18"/>
      <c r="E2343" s="10"/>
      <c r="F2343" s="23"/>
      <c r="G2343" s="23"/>
      <c r="H2343" s="23"/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10"/>
      <c r="W2343" s="5"/>
    </row>
    <row r="2344">
      <c r="B2344" s="10"/>
      <c r="C2344" s="18"/>
      <c r="D2344" s="18"/>
      <c r="E2344" s="10"/>
      <c r="F2344" s="23"/>
      <c r="G2344" s="23"/>
      <c r="H2344" s="23"/>
      <c r="I2344" s="23"/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10"/>
      <c r="W2344" s="5"/>
    </row>
    <row r="2345">
      <c r="B2345" s="10"/>
      <c r="C2345" s="18"/>
      <c r="D2345" s="18"/>
      <c r="E2345" s="10"/>
      <c r="F2345" s="23"/>
      <c r="G2345" s="23"/>
      <c r="H2345" s="23"/>
      <c r="I2345" s="23"/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10"/>
      <c r="W2345" s="5"/>
    </row>
    <row r="2346">
      <c r="B2346" s="10"/>
      <c r="C2346" s="18"/>
      <c r="D2346" s="18"/>
      <c r="E2346" s="10"/>
      <c r="F2346" s="23"/>
      <c r="G2346" s="23"/>
      <c r="H2346" s="23"/>
      <c r="I2346" s="23"/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10"/>
      <c r="W2346" s="5"/>
    </row>
    <row r="2347">
      <c r="B2347" s="10"/>
      <c r="C2347" s="18"/>
      <c r="D2347" s="18"/>
      <c r="E2347" s="10"/>
      <c r="F2347" s="23"/>
      <c r="G2347" s="23"/>
      <c r="H2347" s="23"/>
      <c r="I2347" s="23"/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10"/>
      <c r="W2347" s="5"/>
    </row>
    <row r="2348">
      <c r="B2348" s="10"/>
      <c r="C2348" s="18"/>
      <c r="D2348" s="18"/>
      <c r="E2348" s="10"/>
      <c r="F2348" s="23"/>
      <c r="G2348" s="23"/>
      <c r="H2348" s="23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10"/>
      <c r="W2348" s="5"/>
    </row>
    <row r="2349">
      <c r="B2349" s="10"/>
      <c r="C2349" s="18"/>
      <c r="D2349" s="18"/>
      <c r="E2349" s="10"/>
      <c r="F2349" s="23"/>
      <c r="G2349" s="23"/>
      <c r="H2349" s="23"/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10"/>
      <c r="W2349" s="5"/>
    </row>
    <row r="2350">
      <c r="B2350" s="10"/>
      <c r="C2350" s="18"/>
      <c r="D2350" s="18"/>
      <c r="E2350" s="10"/>
      <c r="F2350" s="23"/>
      <c r="G2350" s="23"/>
      <c r="H2350" s="23"/>
      <c r="I2350" s="23"/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10"/>
      <c r="W2350" s="5"/>
    </row>
    <row r="2351">
      <c r="B2351" s="10"/>
      <c r="C2351" s="18"/>
      <c r="D2351" s="18"/>
      <c r="E2351" s="10"/>
      <c r="F2351" s="23"/>
      <c r="G2351" s="23"/>
      <c r="H2351" s="23"/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10"/>
      <c r="W2351" s="5"/>
    </row>
    <row r="2352">
      <c r="B2352" s="10"/>
      <c r="C2352" s="18"/>
      <c r="D2352" s="18"/>
      <c r="E2352" s="10"/>
      <c r="F2352" s="23"/>
      <c r="G2352" s="23"/>
      <c r="H2352" s="23"/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10"/>
      <c r="W2352" s="5"/>
    </row>
    <row r="2353">
      <c r="B2353" s="10"/>
      <c r="C2353" s="18"/>
      <c r="D2353" s="18"/>
      <c r="E2353" s="10"/>
      <c r="F2353" s="23"/>
      <c r="G2353" s="23"/>
      <c r="H2353" s="23"/>
      <c r="I2353" s="23"/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10"/>
      <c r="W2353" s="5"/>
    </row>
    <row r="2354">
      <c r="B2354" s="10"/>
      <c r="C2354" s="18"/>
      <c r="D2354" s="18"/>
      <c r="E2354" s="10"/>
      <c r="F2354" s="23"/>
      <c r="G2354" s="23"/>
      <c r="H2354" s="23"/>
      <c r="I2354" s="23"/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10"/>
      <c r="W2354" s="5"/>
    </row>
    <row r="2355">
      <c r="B2355" s="10"/>
      <c r="C2355" s="18"/>
      <c r="D2355" s="18"/>
      <c r="E2355" s="10"/>
      <c r="F2355" s="23"/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10"/>
      <c r="W2355" s="5"/>
    </row>
    <row r="2356">
      <c r="B2356" s="10"/>
      <c r="C2356" s="18"/>
      <c r="D2356" s="18"/>
      <c r="E2356" s="10"/>
      <c r="F2356" s="23"/>
      <c r="G2356" s="23"/>
      <c r="H2356" s="2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10"/>
      <c r="W2356" s="5"/>
    </row>
    <row r="2357">
      <c r="B2357" s="10"/>
      <c r="C2357" s="18"/>
      <c r="D2357" s="18"/>
      <c r="E2357" s="10"/>
      <c r="F2357" s="23"/>
      <c r="G2357" s="23"/>
      <c r="H2357" s="23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10"/>
      <c r="W2357" s="5"/>
    </row>
    <row r="2358">
      <c r="B2358" s="10"/>
      <c r="C2358" s="18"/>
      <c r="D2358" s="18"/>
      <c r="E2358" s="10"/>
      <c r="F2358" s="23"/>
      <c r="G2358" s="23"/>
      <c r="H2358" s="23"/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10"/>
      <c r="W2358" s="5"/>
    </row>
    <row r="2359">
      <c r="B2359" s="10"/>
      <c r="C2359" s="18"/>
      <c r="D2359" s="18"/>
      <c r="E2359" s="10"/>
      <c r="F2359" s="23"/>
      <c r="G2359" s="23"/>
      <c r="H2359" s="23"/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10"/>
      <c r="W2359" s="5"/>
    </row>
    <row r="2360">
      <c r="B2360" s="10"/>
      <c r="C2360" s="18"/>
      <c r="D2360" s="18"/>
      <c r="E2360" s="10"/>
      <c r="F2360" s="23"/>
      <c r="G2360" s="23"/>
      <c r="H2360" s="23"/>
      <c r="I2360" s="23"/>
      <c r="J2360" s="23"/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10"/>
      <c r="W2360" s="5"/>
    </row>
    <row r="2361">
      <c r="B2361" s="10"/>
      <c r="C2361" s="18"/>
      <c r="D2361" s="18"/>
      <c r="E2361" s="10"/>
      <c r="F2361" s="23"/>
      <c r="G2361" s="23"/>
      <c r="H2361" s="23"/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10"/>
      <c r="W2361" s="5"/>
    </row>
    <row r="2362">
      <c r="B2362" s="10"/>
      <c r="C2362" s="18"/>
      <c r="D2362" s="18"/>
      <c r="E2362" s="10"/>
      <c r="F2362" s="23"/>
      <c r="G2362" s="23"/>
      <c r="H2362" s="23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10"/>
      <c r="W2362" s="5"/>
    </row>
    <row r="2363">
      <c r="B2363" s="10"/>
      <c r="C2363" s="18"/>
      <c r="D2363" s="18"/>
      <c r="E2363" s="10"/>
      <c r="F2363" s="23"/>
      <c r="G2363" s="23"/>
      <c r="H2363" s="23"/>
      <c r="I2363" s="23"/>
      <c r="J2363" s="23"/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10"/>
      <c r="W2363" s="5"/>
    </row>
    <row r="2364">
      <c r="B2364" s="10"/>
      <c r="C2364" s="18"/>
      <c r="D2364" s="18"/>
      <c r="E2364" s="10"/>
      <c r="F2364" s="23"/>
      <c r="G2364" s="23"/>
      <c r="H2364" s="23"/>
      <c r="I2364" s="23"/>
      <c r="J2364" s="23"/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10"/>
      <c r="W2364" s="5"/>
    </row>
    <row r="2365">
      <c r="B2365" s="10"/>
      <c r="C2365" s="18"/>
      <c r="D2365" s="18"/>
      <c r="E2365" s="10"/>
      <c r="F2365" s="23"/>
      <c r="G2365" s="23"/>
      <c r="H2365" s="23"/>
      <c r="I2365" s="23"/>
      <c r="J2365" s="23"/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10"/>
      <c r="W2365" s="5"/>
    </row>
    <row r="2366">
      <c r="B2366" s="10"/>
      <c r="C2366" s="18"/>
      <c r="D2366" s="18"/>
      <c r="E2366" s="10"/>
      <c r="F2366" s="23"/>
      <c r="G2366" s="23"/>
      <c r="H2366" s="23"/>
      <c r="I2366" s="23"/>
      <c r="J2366" s="23"/>
      <c r="K2366" s="23"/>
      <c r="L2366" s="23"/>
      <c r="M2366" s="23"/>
      <c r="N2366" s="23"/>
      <c r="O2366" s="23"/>
      <c r="P2366" s="23"/>
      <c r="Q2366" s="23"/>
      <c r="R2366" s="23"/>
      <c r="S2366" s="23"/>
      <c r="T2366" s="23"/>
      <c r="U2366" s="23"/>
      <c r="V2366" s="10"/>
      <c r="W2366" s="5"/>
    </row>
    <row r="2367">
      <c r="B2367" s="10"/>
      <c r="C2367" s="18"/>
      <c r="D2367" s="18"/>
      <c r="E2367" s="10"/>
      <c r="F2367" s="23"/>
      <c r="G2367" s="23"/>
      <c r="H2367" s="23"/>
      <c r="I2367" s="23"/>
      <c r="J2367" s="23"/>
      <c r="K2367" s="23"/>
      <c r="L2367" s="23"/>
      <c r="M2367" s="23"/>
      <c r="N2367" s="23"/>
      <c r="O2367" s="23"/>
      <c r="P2367" s="23"/>
      <c r="Q2367" s="23"/>
      <c r="R2367" s="23"/>
      <c r="S2367" s="23"/>
      <c r="T2367" s="23"/>
      <c r="U2367" s="23"/>
      <c r="V2367" s="10"/>
      <c r="W2367" s="5"/>
    </row>
    <row r="2368">
      <c r="B2368" s="10"/>
      <c r="C2368" s="18"/>
      <c r="D2368" s="18"/>
      <c r="E2368" s="10"/>
      <c r="F2368" s="23"/>
      <c r="G2368" s="23"/>
      <c r="H2368" s="23"/>
      <c r="I2368" s="23"/>
      <c r="J2368" s="23"/>
      <c r="K2368" s="23"/>
      <c r="L2368" s="23"/>
      <c r="M2368" s="23"/>
      <c r="N2368" s="23"/>
      <c r="O2368" s="23"/>
      <c r="P2368" s="23"/>
      <c r="Q2368" s="23"/>
      <c r="R2368" s="23"/>
      <c r="S2368" s="23"/>
      <c r="T2368" s="23"/>
      <c r="U2368" s="23"/>
      <c r="V2368" s="10"/>
      <c r="W2368" s="5"/>
    </row>
    <row r="2369">
      <c r="B2369" s="10"/>
      <c r="C2369" s="18"/>
      <c r="D2369" s="18"/>
      <c r="E2369" s="10"/>
      <c r="F2369" s="23"/>
      <c r="G2369" s="23"/>
      <c r="H2369" s="23"/>
      <c r="I2369" s="23"/>
      <c r="J2369" s="23"/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10"/>
      <c r="W2369" s="5"/>
    </row>
    <row r="2370">
      <c r="B2370" s="10"/>
      <c r="C2370" s="18"/>
      <c r="D2370" s="18"/>
      <c r="E2370" s="10"/>
      <c r="F2370" s="23"/>
      <c r="G2370" s="23"/>
      <c r="H2370" s="23"/>
      <c r="I2370" s="23"/>
      <c r="J2370" s="23"/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10"/>
      <c r="W2370" s="5"/>
    </row>
    <row r="2371">
      <c r="B2371" s="10"/>
      <c r="C2371" s="18"/>
      <c r="D2371" s="18"/>
      <c r="E2371" s="10"/>
      <c r="F2371" s="23"/>
      <c r="G2371" s="23"/>
      <c r="H2371" s="23"/>
      <c r="I2371" s="23"/>
      <c r="J2371" s="23"/>
      <c r="K2371" s="23"/>
      <c r="L2371" s="23"/>
      <c r="M2371" s="23"/>
      <c r="N2371" s="23"/>
      <c r="O2371" s="23"/>
      <c r="P2371" s="23"/>
      <c r="Q2371" s="23"/>
      <c r="R2371" s="23"/>
      <c r="S2371" s="23"/>
      <c r="T2371" s="23"/>
      <c r="U2371" s="23"/>
      <c r="V2371" s="10"/>
      <c r="W2371" s="5"/>
    </row>
    <row r="2372">
      <c r="B2372" s="10"/>
      <c r="C2372" s="18"/>
      <c r="D2372" s="18"/>
      <c r="E2372" s="10"/>
      <c r="F2372" s="23"/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10"/>
      <c r="W2372" s="5"/>
    </row>
    <row r="2373">
      <c r="B2373" s="10"/>
      <c r="C2373" s="18"/>
      <c r="D2373" s="18"/>
      <c r="E2373" s="10"/>
      <c r="F2373" s="23"/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10"/>
      <c r="W2373" s="5"/>
    </row>
    <row r="2374">
      <c r="B2374" s="10"/>
      <c r="C2374" s="18"/>
      <c r="D2374" s="18"/>
      <c r="E2374" s="10"/>
      <c r="F2374" s="23"/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10"/>
      <c r="W2374" s="5"/>
    </row>
    <row r="2375">
      <c r="B2375" s="10"/>
      <c r="C2375" s="18"/>
      <c r="D2375" s="18"/>
      <c r="E2375" s="10"/>
      <c r="F2375" s="23"/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10"/>
      <c r="W2375" s="5"/>
    </row>
    <row r="2376">
      <c r="B2376" s="10"/>
      <c r="C2376" s="18"/>
      <c r="D2376" s="18"/>
      <c r="E2376" s="10"/>
      <c r="F2376" s="23"/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10"/>
      <c r="W2376" s="5"/>
    </row>
    <row r="2377">
      <c r="B2377" s="10"/>
      <c r="C2377" s="18"/>
      <c r="D2377" s="18"/>
      <c r="E2377" s="10"/>
      <c r="F2377" s="23"/>
      <c r="G2377" s="23"/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10"/>
      <c r="W2377" s="5"/>
    </row>
    <row r="2378">
      <c r="B2378" s="10"/>
      <c r="C2378" s="18"/>
      <c r="D2378" s="18"/>
      <c r="E2378" s="10"/>
      <c r="F2378" s="23"/>
      <c r="G2378" s="23"/>
      <c r="H2378" s="23"/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10"/>
      <c r="W2378" s="5"/>
    </row>
    <row r="2379">
      <c r="B2379" s="10"/>
      <c r="C2379" s="18"/>
      <c r="D2379" s="18"/>
      <c r="E2379" s="10"/>
      <c r="F2379" s="23"/>
      <c r="G2379" s="23"/>
      <c r="H2379" s="23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10"/>
      <c r="W2379" s="5"/>
    </row>
    <row r="2380">
      <c r="B2380" s="10"/>
      <c r="C2380" s="18"/>
      <c r="D2380" s="18"/>
      <c r="E2380" s="10"/>
      <c r="F2380" s="23"/>
      <c r="G2380" s="23"/>
      <c r="H2380" s="23"/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10"/>
      <c r="W2380" s="5"/>
    </row>
    <row r="2381">
      <c r="B2381" s="10"/>
      <c r="C2381" s="18"/>
      <c r="D2381" s="18"/>
      <c r="E2381" s="10"/>
      <c r="F2381" s="23"/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10"/>
      <c r="W2381" s="5"/>
    </row>
    <row r="2382">
      <c r="B2382" s="10"/>
      <c r="C2382" s="18"/>
      <c r="D2382" s="18"/>
      <c r="E2382" s="10"/>
      <c r="F2382" s="23"/>
      <c r="G2382" s="23"/>
      <c r="H2382" s="23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10"/>
      <c r="W2382" s="5"/>
    </row>
    <row r="2383">
      <c r="B2383" s="10"/>
      <c r="C2383" s="18"/>
      <c r="D2383" s="18"/>
      <c r="E2383" s="10"/>
      <c r="F2383" s="23"/>
      <c r="G2383" s="23"/>
      <c r="H2383" s="23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10"/>
      <c r="W2383" s="5"/>
    </row>
    <row r="2384">
      <c r="B2384" s="10"/>
      <c r="C2384" s="18"/>
      <c r="D2384" s="18"/>
      <c r="E2384" s="10"/>
      <c r="F2384" s="23"/>
      <c r="G2384" s="23"/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10"/>
      <c r="W2384" s="5"/>
    </row>
    <row r="2385">
      <c r="B2385" s="10"/>
      <c r="C2385" s="18"/>
      <c r="D2385" s="18"/>
      <c r="E2385" s="10"/>
      <c r="F2385" s="23"/>
      <c r="G2385" s="23"/>
      <c r="H2385" s="23"/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10"/>
      <c r="W2385" s="5"/>
    </row>
    <row r="2386">
      <c r="B2386" s="10"/>
      <c r="C2386" s="18"/>
      <c r="D2386" s="18"/>
      <c r="E2386" s="10"/>
      <c r="F2386" s="23"/>
      <c r="G2386" s="23"/>
      <c r="H2386" s="23"/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10"/>
      <c r="W2386" s="5"/>
    </row>
    <row r="2387">
      <c r="B2387" s="10"/>
      <c r="C2387" s="18"/>
      <c r="D2387" s="18"/>
      <c r="E2387" s="10"/>
      <c r="F2387" s="23"/>
      <c r="G2387" s="23"/>
      <c r="H2387" s="23"/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10"/>
      <c r="W2387" s="5"/>
    </row>
    <row r="2388">
      <c r="B2388" s="10"/>
      <c r="C2388" s="18"/>
      <c r="D2388" s="18"/>
      <c r="E2388" s="10"/>
      <c r="F2388" s="23"/>
      <c r="G2388" s="23"/>
      <c r="H2388" s="23"/>
      <c r="I2388" s="23"/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10"/>
      <c r="W2388" s="5"/>
    </row>
    <row r="2389">
      <c r="B2389" s="10"/>
      <c r="C2389" s="18"/>
      <c r="D2389" s="18"/>
      <c r="E2389" s="10"/>
      <c r="F2389" s="23"/>
      <c r="G2389" s="23"/>
      <c r="H2389" s="23"/>
      <c r="I2389" s="23"/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10"/>
      <c r="W2389" s="5"/>
    </row>
    <row r="2390">
      <c r="B2390" s="10"/>
      <c r="C2390" s="18"/>
      <c r="D2390" s="18"/>
      <c r="E2390" s="10"/>
      <c r="F2390" s="23"/>
      <c r="G2390" s="23"/>
      <c r="H2390" s="23"/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10"/>
      <c r="W2390" s="5"/>
    </row>
    <row r="2391">
      <c r="B2391" s="10"/>
      <c r="C2391" s="18"/>
      <c r="D2391" s="18"/>
      <c r="E2391" s="10"/>
      <c r="F2391" s="23"/>
      <c r="G2391" s="23"/>
      <c r="H2391" s="23"/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10"/>
      <c r="W2391" s="5"/>
    </row>
    <row r="2392">
      <c r="B2392" s="10"/>
      <c r="C2392" s="18"/>
      <c r="D2392" s="18"/>
      <c r="E2392" s="10"/>
      <c r="F2392" s="23"/>
      <c r="G2392" s="23"/>
      <c r="H2392" s="23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10"/>
      <c r="W2392" s="5"/>
    </row>
    <row r="2393">
      <c r="B2393" s="10"/>
      <c r="C2393" s="18"/>
      <c r="D2393" s="18"/>
      <c r="E2393" s="10"/>
      <c r="F2393" s="23"/>
      <c r="G2393" s="23"/>
      <c r="H2393" s="23"/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10"/>
      <c r="W2393" s="5"/>
    </row>
    <row r="2394">
      <c r="B2394" s="10"/>
      <c r="C2394" s="18"/>
      <c r="D2394" s="18"/>
      <c r="E2394" s="10"/>
      <c r="F2394" s="23"/>
      <c r="G2394" s="23"/>
      <c r="H2394" s="2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10"/>
      <c r="W2394" s="5"/>
    </row>
    <row r="2395">
      <c r="B2395" s="10"/>
      <c r="C2395" s="18"/>
      <c r="D2395" s="18"/>
      <c r="E2395" s="10"/>
      <c r="F2395" s="23"/>
      <c r="G2395" s="23"/>
      <c r="H2395" s="23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10"/>
      <c r="W2395" s="5"/>
    </row>
    <row r="2396">
      <c r="B2396" s="10"/>
      <c r="C2396" s="18"/>
      <c r="D2396" s="18"/>
      <c r="E2396" s="10"/>
      <c r="F2396" s="23"/>
      <c r="G2396" s="23"/>
      <c r="H2396" s="23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10"/>
      <c r="W2396" s="5"/>
    </row>
    <row r="2397">
      <c r="B2397" s="10"/>
      <c r="C2397" s="18"/>
      <c r="D2397" s="18"/>
      <c r="E2397" s="10"/>
      <c r="F2397" s="23"/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10"/>
      <c r="W2397" s="5"/>
    </row>
    <row r="2398">
      <c r="B2398" s="10"/>
      <c r="C2398" s="18"/>
      <c r="D2398" s="18"/>
      <c r="E2398" s="10"/>
      <c r="F2398" s="23"/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10"/>
      <c r="W2398" s="5"/>
    </row>
    <row r="2399">
      <c r="B2399" s="10"/>
      <c r="C2399" s="18"/>
      <c r="D2399" s="18"/>
      <c r="E2399" s="10"/>
      <c r="F2399" s="23"/>
      <c r="G2399" s="23"/>
      <c r="H2399" s="23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10"/>
      <c r="W2399" s="5"/>
    </row>
    <row r="2400">
      <c r="B2400" s="10"/>
      <c r="C2400" s="18"/>
      <c r="D2400" s="18"/>
      <c r="E2400" s="10"/>
      <c r="F2400" s="23"/>
      <c r="G2400" s="23"/>
      <c r="H2400" s="23"/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10"/>
      <c r="W2400" s="5"/>
    </row>
    <row r="2401">
      <c r="B2401" s="10"/>
      <c r="C2401" s="18"/>
      <c r="D2401" s="18"/>
      <c r="E2401" s="10"/>
      <c r="F2401" s="23"/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10"/>
      <c r="W2401" s="5"/>
    </row>
    <row r="2402">
      <c r="B2402" s="10"/>
      <c r="C2402" s="18"/>
      <c r="D2402" s="18"/>
      <c r="E2402" s="10"/>
      <c r="F2402" s="23"/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10"/>
      <c r="W2402" s="5"/>
    </row>
    <row r="2403">
      <c r="B2403" s="10"/>
      <c r="C2403" s="18"/>
      <c r="D2403" s="18"/>
      <c r="E2403" s="10"/>
      <c r="F2403" s="23"/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10"/>
      <c r="W2403" s="5"/>
    </row>
    <row r="2404">
      <c r="B2404" s="10"/>
      <c r="C2404" s="18"/>
      <c r="D2404" s="18"/>
      <c r="E2404" s="10"/>
      <c r="F2404" s="23"/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10"/>
      <c r="W2404" s="5"/>
    </row>
    <row r="2405">
      <c r="B2405" s="10"/>
      <c r="C2405" s="18"/>
      <c r="D2405" s="18"/>
      <c r="E2405" s="10"/>
      <c r="F2405" s="23"/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10"/>
      <c r="W2405" s="5"/>
    </row>
    <row r="2406">
      <c r="B2406" s="10"/>
      <c r="C2406" s="18"/>
      <c r="D2406" s="18"/>
      <c r="E2406" s="10"/>
      <c r="F2406" s="23"/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10"/>
      <c r="W2406" s="5"/>
    </row>
    <row r="2407">
      <c r="B2407" s="10"/>
      <c r="C2407" s="18"/>
      <c r="D2407" s="18"/>
      <c r="E2407" s="10"/>
      <c r="F2407" s="23"/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10"/>
      <c r="W2407" s="5"/>
    </row>
    <row r="2408">
      <c r="B2408" s="10"/>
      <c r="C2408" s="18"/>
      <c r="D2408" s="18"/>
      <c r="E2408" s="10"/>
      <c r="F2408" s="23"/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10"/>
      <c r="W2408" s="5"/>
    </row>
    <row r="2409">
      <c r="B2409" s="10"/>
      <c r="C2409" s="18"/>
      <c r="D2409" s="18"/>
      <c r="E2409" s="10"/>
      <c r="F2409" s="23"/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10"/>
      <c r="W2409" s="5"/>
    </row>
    <row r="2410">
      <c r="B2410" s="10"/>
      <c r="C2410" s="18"/>
      <c r="D2410" s="18"/>
      <c r="E2410" s="10"/>
      <c r="F2410" s="23"/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10"/>
      <c r="W2410" s="5"/>
    </row>
    <row r="2411">
      <c r="B2411" s="10"/>
      <c r="C2411" s="18"/>
      <c r="D2411" s="18"/>
      <c r="E2411" s="10"/>
      <c r="F2411" s="23"/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10"/>
      <c r="W2411" s="5"/>
    </row>
    <row r="2412">
      <c r="B2412" s="10"/>
      <c r="C2412" s="18"/>
      <c r="D2412" s="18"/>
      <c r="E2412" s="10"/>
      <c r="F2412" s="23"/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10"/>
      <c r="W2412" s="5"/>
    </row>
    <row r="2413">
      <c r="B2413" s="10"/>
      <c r="C2413" s="18"/>
      <c r="D2413" s="18"/>
      <c r="E2413" s="10"/>
      <c r="F2413" s="23"/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10"/>
      <c r="W2413" s="5"/>
    </row>
    <row r="2414">
      <c r="B2414" s="10"/>
      <c r="C2414" s="18"/>
      <c r="D2414" s="18"/>
      <c r="E2414" s="10"/>
      <c r="F2414" s="23"/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10"/>
      <c r="W2414" s="5"/>
    </row>
    <row r="2415">
      <c r="B2415" s="10"/>
      <c r="C2415" s="18"/>
      <c r="D2415" s="18"/>
      <c r="E2415" s="10"/>
      <c r="F2415" s="23"/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10"/>
      <c r="W2415" s="5"/>
    </row>
    <row r="2416">
      <c r="B2416" s="10"/>
      <c r="C2416" s="18"/>
      <c r="D2416" s="18"/>
      <c r="E2416" s="10"/>
      <c r="F2416" s="23"/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10"/>
      <c r="W2416" s="5"/>
    </row>
    <row r="2417">
      <c r="B2417" s="10"/>
      <c r="C2417" s="18"/>
      <c r="D2417" s="18"/>
      <c r="E2417" s="10"/>
      <c r="F2417" s="23"/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10"/>
      <c r="W2417" s="5"/>
    </row>
    <row r="2418">
      <c r="B2418" s="10"/>
      <c r="C2418" s="18"/>
      <c r="D2418" s="18"/>
      <c r="E2418" s="10"/>
      <c r="F2418" s="23"/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10"/>
      <c r="W2418" s="5"/>
    </row>
    <row r="2419">
      <c r="B2419" s="10"/>
      <c r="C2419" s="18"/>
      <c r="D2419" s="18"/>
      <c r="E2419" s="10"/>
      <c r="F2419" s="23"/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10"/>
      <c r="W2419" s="5"/>
    </row>
    <row r="2420">
      <c r="B2420" s="10"/>
      <c r="C2420" s="18"/>
      <c r="D2420" s="18"/>
      <c r="E2420" s="10"/>
      <c r="F2420" s="23"/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10"/>
      <c r="W2420" s="5"/>
    </row>
    <row r="2421">
      <c r="B2421" s="10"/>
      <c r="C2421" s="18"/>
      <c r="D2421" s="18"/>
      <c r="E2421" s="10"/>
      <c r="F2421" s="23"/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10"/>
      <c r="W2421" s="5"/>
    </row>
    <row r="2422">
      <c r="B2422" s="10"/>
      <c r="C2422" s="18"/>
      <c r="D2422" s="18"/>
      <c r="E2422" s="10"/>
      <c r="F2422" s="23"/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10"/>
      <c r="W2422" s="5"/>
    </row>
    <row r="2423">
      <c r="B2423" s="10"/>
      <c r="C2423" s="18"/>
      <c r="D2423" s="18"/>
      <c r="E2423" s="10"/>
      <c r="F2423" s="23"/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10"/>
      <c r="W2423" s="5"/>
    </row>
    <row r="2424">
      <c r="B2424" s="10"/>
      <c r="C2424" s="18"/>
      <c r="D2424" s="18"/>
      <c r="E2424" s="10"/>
      <c r="F2424" s="23"/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10"/>
      <c r="W2424" s="5"/>
    </row>
    <row r="2425">
      <c r="B2425" s="10"/>
      <c r="C2425" s="18"/>
      <c r="D2425" s="18"/>
      <c r="E2425" s="10"/>
      <c r="F2425" s="23"/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10"/>
      <c r="W2425" s="5"/>
    </row>
    <row r="2426">
      <c r="B2426" s="10"/>
      <c r="C2426" s="18"/>
      <c r="D2426" s="18"/>
      <c r="E2426" s="10"/>
      <c r="F2426" s="23"/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10"/>
      <c r="W2426" s="5"/>
    </row>
    <row r="2427">
      <c r="B2427" s="10"/>
      <c r="C2427" s="18"/>
      <c r="D2427" s="18"/>
      <c r="E2427" s="10"/>
      <c r="F2427" s="23"/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10"/>
      <c r="W2427" s="5"/>
    </row>
    <row r="2428">
      <c r="B2428" s="10"/>
      <c r="C2428" s="18"/>
      <c r="D2428" s="18"/>
      <c r="E2428" s="10"/>
      <c r="F2428" s="23"/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10"/>
      <c r="W2428" s="5"/>
    </row>
    <row r="2429">
      <c r="B2429" s="10"/>
      <c r="C2429" s="18"/>
      <c r="D2429" s="18"/>
      <c r="E2429" s="10"/>
      <c r="F2429" s="23"/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10"/>
      <c r="W2429" s="5"/>
    </row>
    <row r="2430">
      <c r="B2430" s="10"/>
      <c r="C2430" s="18"/>
      <c r="D2430" s="18"/>
      <c r="E2430" s="10"/>
      <c r="F2430" s="23"/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10"/>
      <c r="W2430" s="5"/>
    </row>
    <row r="2431">
      <c r="B2431" s="10"/>
      <c r="C2431" s="18"/>
      <c r="D2431" s="18"/>
      <c r="E2431" s="10"/>
      <c r="F2431" s="23"/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10"/>
      <c r="W2431" s="5"/>
    </row>
    <row r="2432">
      <c r="B2432" s="10"/>
      <c r="C2432" s="18"/>
      <c r="D2432" s="18"/>
      <c r="E2432" s="10"/>
      <c r="F2432" s="23"/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10"/>
      <c r="W2432" s="5"/>
    </row>
    <row r="2433">
      <c r="B2433" s="10"/>
      <c r="C2433" s="18"/>
      <c r="D2433" s="18"/>
      <c r="E2433" s="10"/>
      <c r="F2433" s="23"/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10"/>
      <c r="W2433" s="5"/>
    </row>
    <row r="2434">
      <c r="B2434" s="10"/>
      <c r="C2434" s="18"/>
      <c r="D2434" s="18"/>
      <c r="E2434" s="10"/>
      <c r="F2434" s="23"/>
      <c r="G2434" s="23"/>
      <c r="H2434" s="23"/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10"/>
      <c r="W2434" s="5"/>
    </row>
    <row r="2435">
      <c r="B2435" s="10"/>
      <c r="C2435" s="18"/>
      <c r="D2435" s="18"/>
      <c r="E2435" s="10"/>
      <c r="F2435" s="23"/>
      <c r="G2435" s="23"/>
      <c r="H2435" s="23"/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10"/>
      <c r="W2435" s="5"/>
    </row>
    <row r="2436">
      <c r="B2436" s="10"/>
      <c r="C2436" s="18"/>
      <c r="D2436" s="18"/>
      <c r="E2436" s="10"/>
      <c r="F2436" s="23"/>
      <c r="G2436" s="23"/>
      <c r="H2436" s="23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10"/>
      <c r="W2436" s="5"/>
    </row>
    <row r="2437">
      <c r="B2437" s="10"/>
      <c r="C2437" s="18"/>
      <c r="D2437" s="18"/>
      <c r="E2437" s="10"/>
      <c r="F2437" s="23"/>
      <c r="G2437" s="23"/>
      <c r="H2437" s="23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10"/>
      <c r="W2437" s="5"/>
    </row>
    <row r="2438">
      <c r="B2438" s="10"/>
      <c r="C2438" s="18"/>
      <c r="D2438" s="18"/>
      <c r="E2438" s="10"/>
      <c r="F2438" s="23"/>
      <c r="G2438" s="23"/>
      <c r="H2438" s="23"/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10"/>
      <c r="W2438" s="5"/>
    </row>
    <row r="2439">
      <c r="B2439" s="10"/>
      <c r="C2439" s="18"/>
      <c r="D2439" s="18"/>
      <c r="E2439" s="10"/>
      <c r="F2439" s="23"/>
      <c r="G2439" s="23"/>
      <c r="H2439" s="23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10"/>
      <c r="W2439" s="5"/>
    </row>
    <row r="2440">
      <c r="B2440" s="10"/>
      <c r="C2440" s="18"/>
      <c r="D2440" s="18"/>
      <c r="E2440" s="10"/>
      <c r="F2440" s="23"/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10"/>
      <c r="W2440" s="5"/>
    </row>
    <row r="2441">
      <c r="B2441" s="10"/>
      <c r="C2441" s="18"/>
      <c r="D2441" s="18"/>
      <c r="E2441" s="10"/>
      <c r="F2441" s="23"/>
      <c r="G2441" s="23"/>
      <c r="H2441" s="23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10"/>
      <c r="W2441" s="5"/>
    </row>
    <row r="2442">
      <c r="B2442" s="10"/>
      <c r="C2442" s="18"/>
      <c r="D2442" s="18"/>
      <c r="E2442" s="10"/>
      <c r="F2442" s="23"/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10"/>
      <c r="W2442" s="5"/>
    </row>
    <row r="2443">
      <c r="B2443" s="10"/>
      <c r="C2443" s="18"/>
      <c r="D2443" s="18"/>
      <c r="E2443" s="10"/>
      <c r="F2443" s="23"/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10"/>
      <c r="W2443" s="5"/>
    </row>
    <row r="2444">
      <c r="B2444" s="10"/>
      <c r="C2444" s="18"/>
      <c r="D2444" s="18"/>
      <c r="E2444" s="10"/>
      <c r="F2444" s="23"/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10"/>
      <c r="W2444" s="5"/>
    </row>
    <row r="2445">
      <c r="B2445" s="10"/>
      <c r="C2445" s="18"/>
      <c r="D2445" s="18"/>
      <c r="E2445" s="10"/>
      <c r="F2445" s="23"/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10"/>
      <c r="W2445" s="5"/>
    </row>
    <row r="2446">
      <c r="B2446" s="10"/>
      <c r="C2446" s="18"/>
      <c r="D2446" s="18"/>
      <c r="E2446" s="10"/>
      <c r="F2446" s="23"/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10"/>
      <c r="W2446" s="5"/>
    </row>
    <row r="2447">
      <c r="B2447" s="10"/>
      <c r="C2447" s="18"/>
      <c r="D2447" s="18"/>
      <c r="E2447" s="10"/>
      <c r="F2447" s="23"/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10"/>
      <c r="W2447" s="5"/>
    </row>
    <row r="2448">
      <c r="B2448" s="10"/>
      <c r="C2448" s="18"/>
      <c r="D2448" s="18"/>
      <c r="E2448" s="10"/>
      <c r="F2448" s="23"/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10"/>
      <c r="W2448" s="5"/>
    </row>
    <row r="2449">
      <c r="B2449" s="10"/>
      <c r="C2449" s="18"/>
      <c r="D2449" s="18"/>
      <c r="E2449" s="10"/>
      <c r="F2449" s="23"/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10"/>
      <c r="W2449" s="5"/>
    </row>
    <row r="2450">
      <c r="B2450" s="10"/>
      <c r="C2450" s="18"/>
      <c r="D2450" s="18"/>
      <c r="E2450" s="10"/>
      <c r="F2450" s="23"/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10"/>
      <c r="W2450" s="5"/>
    </row>
    <row r="2451">
      <c r="B2451" s="10"/>
      <c r="C2451" s="18"/>
      <c r="D2451" s="18"/>
      <c r="E2451" s="10"/>
      <c r="F2451" s="23"/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10"/>
      <c r="W2451" s="5"/>
    </row>
    <row r="2452">
      <c r="B2452" s="10"/>
      <c r="C2452" s="18"/>
      <c r="D2452" s="18"/>
      <c r="E2452" s="10"/>
      <c r="F2452" s="23"/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10"/>
      <c r="W2452" s="5"/>
    </row>
    <row r="2453">
      <c r="B2453" s="10"/>
      <c r="C2453" s="18"/>
      <c r="D2453" s="18"/>
      <c r="E2453" s="10"/>
      <c r="F2453" s="23"/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10"/>
      <c r="W2453" s="5"/>
    </row>
    <row r="2454">
      <c r="B2454" s="10"/>
      <c r="C2454" s="18"/>
      <c r="D2454" s="18"/>
      <c r="E2454" s="10"/>
      <c r="F2454" s="23"/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10"/>
      <c r="W2454" s="5"/>
    </row>
    <row r="2455">
      <c r="B2455" s="10"/>
      <c r="C2455" s="18"/>
      <c r="D2455" s="18"/>
      <c r="E2455" s="10"/>
      <c r="F2455" s="23"/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10"/>
      <c r="W2455" s="5"/>
    </row>
    <row r="2456">
      <c r="B2456" s="10"/>
      <c r="C2456" s="18"/>
      <c r="D2456" s="18"/>
      <c r="E2456" s="10"/>
      <c r="F2456" s="23"/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10"/>
      <c r="W2456" s="5"/>
    </row>
    <row r="2457">
      <c r="B2457" s="10"/>
      <c r="C2457" s="18"/>
      <c r="D2457" s="18"/>
      <c r="E2457" s="10"/>
      <c r="F2457" s="23"/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10"/>
      <c r="W2457" s="5"/>
    </row>
    <row r="2458">
      <c r="B2458" s="10"/>
      <c r="C2458" s="18"/>
      <c r="D2458" s="18"/>
      <c r="E2458" s="10"/>
      <c r="F2458" s="23"/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10"/>
      <c r="W2458" s="5"/>
    </row>
    <row r="2459">
      <c r="B2459" s="10"/>
      <c r="C2459" s="18"/>
      <c r="D2459" s="18"/>
      <c r="E2459" s="10"/>
      <c r="F2459" s="23"/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10"/>
      <c r="W2459" s="5"/>
    </row>
    <row r="2460">
      <c r="B2460" s="10"/>
      <c r="C2460" s="18"/>
      <c r="D2460" s="18"/>
      <c r="E2460" s="10"/>
      <c r="F2460" s="23"/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10"/>
      <c r="W2460" s="5"/>
    </row>
    <row r="2461">
      <c r="B2461" s="10"/>
      <c r="C2461" s="18"/>
      <c r="D2461" s="18"/>
      <c r="E2461" s="10"/>
      <c r="F2461" s="23"/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10"/>
      <c r="W2461" s="5"/>
    </row>
    <row r="2462">
      <c r="B2462" s="10"/>
      <c r="C2462" s="18"/>
      <c r="D2462" s="18"/>
      <c r="E2462" s="10"/>
      <c r="F2462" s="23"/>
      <c r="G2462" s="23"/>
      <c r="H2462" s="23"/>
      <c r="I2462" s="23"/>
      <c r="J2462" s="23"/>
      <c r="K2462" s="23"/>
      <c r="L2462" s="23"/>
      <c r="M2462" s="23"/>
      <c r="N2462" s="23"/>
      <c r="O2462" s="23"/>
      <c r="P2462" s="23"/>
      <c r="Q2462" s="23"/>
      <c r="R2462" s="23"/>
      <c r="S2462" s="23"/>
      <c r="T2462" s="23"/>
      <c r="U2462" s="23"/>
      <c r="V2462" s="10"/>
      <c r="W2462" s="5"/>
    </row>
    <row r="2463">
      <c r="B2463" s="10"/>
      <c r="C2463" s="18"/>
      <c r="D2463" s="18"/>
      <c r="E2463" s="10"/>
      <c r="F2463" s="23"/>
      <c r="G2463" s="23"/>
      <c r="H2463" s="23"/>
      <c r="I2463" s="23"/>
      <c r="J2463" s="23"/>
      <c r="K2463" s="23"/>
      <c r="L2463" s="23"/>
      <c r="M2463" s="23"/>
      <c r="N2463" s="23"/>
      <c r="O2463" s="23"/>
      <c r="P2463" s="23"/>
      <c r="Q2463" s="23"/>
      <c r="R2463" s="23"/>
      <c r="S2463" s="23"/>
      <c r="T2463" s="23"/>
      <c r="U2463" s="23"/>
      <c r="V2463" s="10"/>
      <c r="W2463" s="5"/>
    </row>
    <row r="2464">
      <c r="B2464" s="10"/>
      <c r="C2464" s="18"/>
      <c r="D2464" s="18"/>
      <c r="E2464" s="10"/>
      <c r="F2464" s="23"/>
      <c r="G2464" s="23"/>
      <c r="H2464" s="23"/>
      <c r="I2464" s="23"/>
      <c r="J2464" s="23"/>
      <c r="K2464" s="23"/>
      <c r="L2464" s="23"/>
      <c r="M2464" s="23"/>
      <c r="N2464" s="23"/>
      <c r="O2464" s="23"/>
      <c r="P2464" s="23"/>
      <c r="Q2464" s="23"/>
      <c r="R2464" s="23"/>
      <c r="S2464" s="23"/>
      <c r="T2464" s="23"/>
      <c r="U2464" s="23"/>
      <c r="V2464" s="10"/>
      <c r="W2464" s="5"/>
    </row>
    <row r="2465">
      <c r="B2465" s="10"/>
      <c r="C2465" s="18"/>
      <c r="D2465" s="18"/>
      <c r="E2465" s="10"/>
      <c r="F2465" s="23"/>
      <c r="G2465" s="23"/>
      <c r="H2465" s="23"/>
      <c r="I2465" s="23"/>
      <c r="J2465" s="23"/>
      <c r="K2465" s="23"/>
      <c r="L2465" s="23"/>
      <c r="M2465" s="23"/>
      <c r="N2465" s="23"/>
      <c r="O2465" s="23"/>
      <c r="P2465" s="23"/>
      <c r="Q2465" s="23"/>
      <c r="R2465" s="23"/>
      <c r="S2465" s="23"/>
      <c r="T2465" s="23"/>
      <c r="U2465" s="23"/>
      <c r="V2465" s="10"/>
      <c r="W2465" s="5"/>
    </row>
    <row r="2466">
      <c r="B2466" s="10"/>
      <c r="C2466" s="18"/>
      <c r="D2466" s="18"/>
      <c r="E2466" s="10"/>
      <c r="F2466" s="23"/>
      <c r="G2466" s="23"/>
      <c r="H2466" s="23"/>
      <c r="I2466" s="23"/>
      <c r="J2466" s="23"/>
      <c r="K2466" s="23"/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10"/>
      <c r="W2466" s="5"/>
    </row>
    <row r="2467">
      <c r="B2467" s="10"/>
      <c r="C2467" s="18"/>
      <c r="D2467" s="18"/>
      <c r="E2467" s="10"/>
      <c r="F2467" s="23"/>
      <c r="G2467" s="23"/>
      <c r="H2467" s="23"/>
      <c r="I2467" s="23"/>
      <c r="J2467" s="23"/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10"/>
      <c r="W2467" s="5"/>
    </row>
    <row r="2468">
      <c r="B2468" s="10"/>
      <c r="C2468" s="18"/>
      <c r="D2468" s="18"/>
      <c r="E2468" s="10"/>
      <c r="F2468" s="23"/>
      <c r="G2468" s="23"/>
      <c r="H2468" s="23"/>
      <c r="I2468" s="23"/>
      <c r="J2468" s="23"/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10"/>
      <c r="W2468" s="5"/>
    </row>
    <row r="2469">
      <c r="B2469" s="10"/>
      <c r="C2469" s="18"/>
      <c r="D2469" s="18"/>
      <c r="E2469" s="10"/>
      <c r="F2469" s="23"/>
      <c r="G2469" s="23"/>
      <c r="H2469" s="23"/>
      <c r="I2469" s="23"/>
      <c r="J2469" s="23"/>
      <c r="K2469" s="23"/>
      <c r="L2469" s="23"/>
      <c r="M2469" s="23"/>
      <c r="N2469" s="23"/>
      <c r="O2469" s="23"/>
      <c r="P2469" s="23"/>
      <c r="Q2469" s="23"/>
      <c r="R2469" s="23"/>
      <c r="S2469" s="23"/>
      <c r="T2469" s="23"/>
      <c r="U2469" s="23"/>
      <c r="V2469" s="10"/>
      <c r="W2469" s="5"/>
    </row>
    <row r="2470">
      <c r="B2470" s="10"/>
      <c r="C2470" s="18"/>
      <c r="D2470" s="18"/>
      <c r="E2470" s="10"/>
      <c r="F2470" s="23"/>
      <c r="G2470" s="23"/>
      <c r="H2470" s="23"/>
      <c r="I2470" s="23"/>
      <c r="J2470" s="23"/>
      <c r="K2470" s="23"/>
      <c r="L2470" s="23"/>
      <c r="M2470" s="23"/>
      <c r="N2470" s="23"/>
      <c r="O2470" s="23"/>
      <c r="P2470" s="23"/>
      <c r="Q2470" s="23"/>
      <c r="R2470" s="23"/>
      <c r="S2470" s="23"/>
      <c r="T2470" s="23"/>
      <c r="U2470" s="23"/>
      <c r="V2470" s="10"/>
      <c r="W2470" s="5"/>
    </row>
    <row r="2471">
      <c r="B2471" s="10"/>
      <c r="C2471" s="18"/>
      <c r="D2471" s="18"/>
      <c r="E2471" s="10"/>
      <c r="F2471" s="23"/>
      <c r="G2471" s="23"/>
      <c r="H2471" s="23"/>
      <c r="I2471" s="23"/>
      <c r="J2471" s="23"/>
      <c r="K2471" s="23"/>
      <c r="L2471" s="23"/>
      <c r="M2471" s="23"/>
      <c r="N2471" s="23"/>
      <c r="O2471" s="23"/>
      <c r="P2471" s="23"/>
      <c r="Q2471" s="23"/>
      <c r="R2471" s="23"/>
      <c r="S2471" s="23"/>
      <c r="T2471" s="23"/>
      <c r="U2471" s="23"/>
      <c r="V2471" s="10"/>
      <c r="W2471" s="5"/>
    </row>
    <row r="2472">
      <c r="B2472" s="10"/>
      <c r="C2472" s="18"/>
      <c r="D2472" s="18"/>
      <c r="E2472" s="10"/>
      <c r="F2472" s="23"/>
      <c r="G2472" s="23"/>
      <c r="H2472" s="23"/>
      <c r="I2472" s="23"/>
      <c r="J2472" s="23"/>
      <c r="K2472" s="23"/>
      <c r="L2472" s="23"/>
      <c r="M2472" s="23"/>
      <c r="N2472" s="23"/>
      <c r="O2472" s="23"/>
      <c r="P2472" s="23"/>
      <c r="Q2472" s="23"/>
      <c r="R2472" s="23"/>
      <c r="S2472" s="23"/>
      <c r="T2472" s="23"/>
      <c r="U2472" s="23"/>
      <c r="V2472" s="10"/>
      <c r="W2472" s="5"/>
    </row>
    <row r="2473">
      <c r="B2473" s="10"/>
      <c r="C2473" s="18"/>
      <c r="D2473" s="18"/>
      <c r="E2473" s="10"/>
      <c r="F2473" s="23"/>
      <c r="G2473" s="23"/>
      <c r="H2473" s="23"/>
      <c r="I2473" s="23"/>
      <c r="J2473" s="23"/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10"/>
      <c r="W2473" s="5"/>
    </row>
    <row r="2474">
      <c r="B2474" s="10"/>
      <c r="C2474" s="18"/>
      <c r="D2474" s="18"/>
      <c r="E2474" s="10"/>
      <c r="F2474" s="23"/>
      <c r="G2474" s="23"/>
      <c r="H2474" s="23"/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10"/>
      <c r="W2474" s="5"/>
    </row>
    <row r="2475">
      <c r="B2475" s="10"/>
      <c r="C2475" s="18"/>
      <c r="D2475" s="18"/>
      <c r="E2475" s="10"/>
      <c r="F2475" s="23"/>
      <c r="G2475" s="23"/>
      <c r="H2475" s="23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10"/>
      <c r="W2475" s="5"/>
    </row>
    <row r="2476">
      <c r="B2476" s="10"/>
      <c r="C2476" s="18"/>
      <c r="D2476" s="18"/>
      <c r="E2476" s="10"/>
      <c r="F2476" s="23"/>
      <c r="G2476" s="23"/>
      <c r="H2476" s="23"/>
      <c r="I2476" s="23"/>
      <c r="J2476" s="23"/>
      <c r="K2476" s="23"/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10"/>
      <c r="W2476" s="5"/>
    </row>
    <row r="2477">
      <c r="B2477" s="10"/>
      <c r="C2477" s="18"/>
      <c r="D2477" s="18"/>
      <c r="E2477" s="10"/>
      <c r="F2477" s="23"/>
      <c r="G2477" s="23"/>
      <c r="H2477" s="23"/>
      <c r="I2477" s="23"/>
      <c r="J2477" s="23"/>
      <c r="K2477" s="23"/>
      <c r="L2477" s="23"/>
      <c r="M2477" s="23"/>
      <c r="N2477" s="23"/>
      <c r="O2477" s="23"/>
      <c r="P2477" s="23"/>
      <c r="Q2477" s="23"/>
      <c r="R2477" s="23"/>
      <c r="S2477" s="23"/>
      <c r="T2477" s="23"/>
      <c r="U2477" s="23"/>
      <c r="V2477" s="10"/>
      <c r="W2477" s="5"/>
    </row>
    <row r="2478">
      <c r="B2478" s="10"/>
      <c r="C2478" s="18"/>
      <c r="D2478" s="18"/>
      <c r="E2478" s="10"/>
      <c r="F2478" s="23"/>
      <c r="G2478" s="23"/>
      <c r="H2478" s="23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10"/>
      <c r="W2478" s="5"/>
    </row>
    <row r="2479">
      <c r="B2479" s="10"/>
      <c r="C2479" s="18"/>
      <c r="D2479" s="18"/>
      <c r="E2479" s="10"/>
      <c r="F2479" s="23"/>
      <c r="G2479" s="23"/>
      <c r="H2479" s="23"/>
      <c r="I2479" s="23"/>
      <c r="J2479" s="23"/>
      <c r="K2479" s="23"/>
      <c r="L2479" s="23"/>
      <c r="M2479" s="23"/>
      <c r="N2479" s="23"/>
      <c r="O2479" s="23"/>
      <c r="P2479" s="23"/>
      <c r="Q2479" s="23"/>
      <c r="R2479" s="23"/>
      <c r="S2479" s="23"/>
      <c r="T2479" s="23"/>
      <c r="U2479" s="23"/>
      <c r="V2479" s="10"/>
      <c r="W2479" s="5"/>
    </row>
    <row r="2480">
      <c r="B2480" s="10"/>
      <c r="C2480" s="18"/>
      <c r="D2480" s="18"/>
      <c r="E2480" s="10"/>
      <c r="F2480" s="23"/>
      <c r="G2480" s="23"/>
      <c r="H2480" s="23"/>
      <c r="I2480" s="23"/>
      <c r="J2480" s="23"/>
      <c r="K2480" s="23"/>
      <c r="L2480" s="23"/>
      <c r="M2480" s="23"/>
      <c r="N2480" s="23"/>
      <c r="O2480" s="23"/>
      <c r="P2480" s="23"/>
      <c r="Q2480" s="23"/>
      <c r="R2480" s="23"/>
      <c r="S2480" s="23"/>
      <c r="T2480" s="23"/>
      <c r="U2480" s="23"/>
      <c r="V2480" s="10"/>
      <c r="W2480" s="5"/>
    </row>
    <row r="2481">
      <c r="B2481" s="10"/>
      <c r="C2481" s="18"/>
      <c r="D2481" s="18"/>
      <c r="E2481" s="10"/>
      <c r="F2481" s="23"/>
      <c r="G2481" s="23"/>
      <c r="H2481" s="23"/>
      <c r="I2481" s="23"/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10"/>
      <c r="W2481" s="5"/>
    </row>
    <row r="2482">
      <c r="B2482" s="10"/>
      <c r="C2482" s="18"/>
      <c r="D2482" s="18"/>
      <c r="E2482" s="10"/>
      <c r="F2482" s="23"/>
      <c r="G2482" s="23"/>
      <c r="H2482" s="23"/>
      <c r="I2482" s="23"/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10"/>
      <c r="W2482" s="5"/>
    </row>
    <row r="2483">
      <c r="B2483" s="10"/>
      <c r="C2483" s="18"/>
      <c r="D2483" s="18"/>
      <c r="E2483" s="10"/>
      <c r="F2483" s="23"/>
      <c r="G2483" s="23"/>
      <c r="H2483" s="23"/>
      <c r="I2483" s="23"/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10"/>
      <c r="W2483" s="5"/>
    </row>
    <row r="2484">
      <c r="B2484" s="10"/>
      <c r="C2484" s="18"/>
      <c r="D2484" s="18"/>
      <c r="E2484" s="10"/>
      <c r="F2484" s="23"/>
      <c r="G2484" s="23"/>
      <c r="H2484" s="23"/>
      <c r="I2484" s="23"/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10"/>
      <c r="W2484" s="5"/>
    </row>
    <row r="2485">
      <c r="B2485" s="10"/>
      <c r="C2485" s="18"/>
      <c r="D2485" s="18"/>
      <c r="E2485" s="10"/>
      <c r="F2485" s="23"/>
      <c r="G2485" s="23"/>
      <c r="H2485" s="23"/>
      <c r="I2485" s="23"/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10"/>
      <c r="W2485" s="5"/>
    </row>
    <row r="2486">
      <c r="B2486" s="10"/>
      <c r="C2486" s="18"/>
      <c r="D2486" s="18"/>
      <c r="E2486" s="10"/>
      <c r="F2486" s="23"/>
      <c r="G2486" s="23"/>
      <c r="H2486" s="23"/>
      <c r="I2486" s="23"/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10"/>
      <c r="W2486" s="5"/>
    </row>
    <row r="2487">
      <c r="B2487" s="10"/>
      <c r="C2487" s="18"/>
      <c r="D2487" s="18"/>
      <c r="E2487" s="10"/>
      <c r="F2487" s="23"/>
      <c r="G2487" s="23"/>
      <c r="H2487" s="23"/>
      <c r="I2487" s="23"/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10"/>
      <c r="W2487" s="5"/>
    </row>
    <row r="2488">
      <c r="B2488" s="10"/>
      <c r="C2488" s="18"/>
      <c r="D2488" s="18"/>
      <c r="E2488" s="10"/>
      <c r="F2488" s="23"/>
      <c r="G2488" s="23"/>
      <c r="H2488" s="23"/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10"/>
      <c r="W2488" s="5"/>
    </row>
    <row r="2489">
      <c r="B2489" s="10"/>
      <c r="C2489" s="18"/>
      <c r="D2489" s="18"/>
      <c r="E2489" s="10"/>
      <c r="F2489" s="23"/>
      <c r="G2489" s="23"/>
      <c r="H2489" s="23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10"/>
      <c r="W2489" s="5"/>
    </row>
    <row r="2490">
      <c r="B2490" s="10"/>
      <c r="C2490" s="18"/>
      <c r="D2490" s="18"/>
      <c r="E2490" s="10"/>
      <c r="F2490" s="23"/>
      <c r="G2490" s="23"/>
      <c r="H2490" s="23"/>
      <c r="I2490" s="23"/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10"/>
      <c r="W2490" s="5"/>
    </row>
    <row r="2491">
      <c r="B2491" s="10"/>
      <c r="C2491" s="18"/>
      <c r="D2491" s="18"/>
      <c r="E2491" s="10"/>
      <c r="F2491" s="23"/>
      <c r="G2491" s="23"/>
      <c r="H2491" s="23"/>
      <c r="I2491" s="23"/>
      <c r="J2491" s="23"/>
      <c r="K2491" s="23"/>
      <c r="L2491" s="23"/>
      <c r="M2491" s="23"/>
      <c r="N2491" s="23"/>
      <c r="O2491" s="23"/>
      <c r="P2491" s="23"/>
      <c r="Q2491" s="23"/>
      <c r="R2491" s="23"/>
      <c r="S2491" s="23"/>
      <c r="T2491" s="23"/>
      <c r="U2491" s="23"/>
      <c r="V2491" s="10"/>
      <c r="W2491" s="5"/>
    </row>
    <row r="2492">
      <c r="B2492" s="10"/>
      <c r="C2492" s="18"/>
      <c r="D2492" s="18"/>
      <c r="E2492" s="10"/>
      <c r="F2492" s="23"/>
      <c r="G2492" s="23"/>
      <c r="H2492" s="23"/>
      <c r="I2492" s="23"/>
      <c r="J2492" s="23"/>
      <c r="K2492" s="23"/>
      <c r="L2492" s="23"/>
      <c r="M2492" s="23"/>
      <c r="N2492" s="23"/>
      <c r="O2492" s="23"/>
      <c r="P2492" s="23"/>
      <c r="Q2492" s="23"/>
      <c r="R2492" s="23"/>
      <c r="S2492" s="23"/>
      <c r="T2492" s="23"/>
      <c r="U2492" s="23"/>
      <c r="V2492" s="10"/>
      <c r="W2492" s="5"/>
    </row>
    <row r="2493">
      <c r="B2493" s="10"/>
      <c r="C2493" s="18"/>
      <c r="D2493" s="18"/>
      <c r="E2493" s="10"/>
      <c r="F2493" s="23"/>
      <c r="G2493" s="23"/>
      <c r="H2493" s="23"/>
      <c r="I2493" s="23"/>
      <c r="J2493" s="23"/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10"/>
      <c r="W2493" s="5"/>
    </row>
    <row r="2494">
      <c r="B2494" s="10"/>
      <c r="C2494" s="18"/>
      <c r="D2494" s="18"/>
      <c r="E2494" s="10"/>
      <c r="F2494" s="23"/>
      <c r="G2494" s="23"/>
      <c r="H2494" s="23"/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10"/>
      <c r="W2494" s="5"/>
    </row>
    <row r="2495">
      <c r="B2495" s="10"/>
      <c r="C2495" s="18"/>
      <c r="D2495" s="18"/>
      <c r="E2495" s="10"/>
      <c r="F2495" s="23"/>
      <c r="G2495" s="23"/>
      <c r="H2495" s="23"/>
      <c r="I2495" s="23"/>
      <c r="J2495" s="23"/>
      <c r="K2495" s="23"/>
      <c r="L2495" s="23"/>
      <c r="M2495" s="23"/>
      <c r="N2495" s="23"/>
      <c r="O2495" s="23"/>
      <c r="P2495" s="23"/>
      <c r="Q2495" s="23"/>
      <c r="R2495" s="23"/>
      <c r="S2495" s="23"/>
      <c r="T2495" s="23"/>
      <c r="U2495" s="23"/>
      <c r="V2495" s="10"/>
      <c r="W2495" s="5"/>
    </row>
    <row r="2496">
      <c r="B2496" s="10"/>
      <c r="C2496" s="18"/>
      <c r="D2496" s="18"/>
      <c r="E2496" s="10"/>
      <c r="F2496" s="23"/>
      <c r="G2496" s="23"/>
      <c r="H2496" s="23"/>
      <c r="I2496" s="23"/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10"/>
      <c r="W2496" s="5"/>
    </row>
    <row r="2497">
      <c r="B2497" s="10"/>
      <c r="C2497" s="18"/>
      <c r="D2497" s="18"/>
      <c r="E2497" s="10"/>
      <c r="F2497" s="23"/>
      <c r="G2497" s="23"/>
      <c r="H2497" s="23"/>
      <c r="I2497" s="23"/>
      <c r="J2497" s="23"/>
      <c r="K2497" s="23"/>
      <c r="L2497" s="23"/>
      <c r="M2497" s="23"/>
      <c r="N2497" s="23"/>
      <c r="O2497" s="23"/>
      <c r="P2497" s="23"/>
      <c r="Q2497" s="23"/>
      <c r="R2497" s="23"/>
      <c r="S2497" s="23"/>
      <c r="T2497" s="23"/>
      <c r="U2497" s="23"/>
      <c r="V2497" s="10"/>
      <c r="W2497" s="5"/>
    </row>
    <row r="2498">
      <c r="B2498" s="10"/>
      <c r="C2498" s="18"/>
      <c r="D2498" s="18"/>
      <c r="E2498" s="10"/>
      <c r="F2498" s="23"/>
      <c r="G2498" s="23"/>
      <c r="H2498" s="23"/>
      <c r="I2498" s="23"/>
      <c r="J2498" s="23"/>
      <c r="K2498" s="23"/>
      <c r="L2498" s="23"/>
      <c r="M2498" s="23"/>
      <c r="N2498" s="23"/>
      <c r="O2498" s="23"/>
      <c r="P2498" s="23"/>
      <c r="Q2498" s="23"/>
      <c r="R2498" s="23"/>
      <c r="S2498" s="23"/>
      <c r="T2498" s="23"/>
      <c r="U2498" s="23"/>
      <c r="V2498" s="10"/>
      <c r="W2498" s="5"/>
    </row>
    <row r="2499">
      <c r="B2499" s="10"/>
      <c r="C2499" s="18"/>
      <c r="D2499" s="18"/>
      <c r="E2499" s="10"/>
      <c r="F2499" s="23"/>
      <c r="G2499" s="23"/>
      <c r="H2499" s="23"/>
      <c r="I2499" s="23"/>
      <c r="J2499" s="23"/>
      <c r="K2499" s="23"/>
      <c r="L2499" s="23"/>
      <c r="M2499" s="23"/>
      <c r="N2499" s="23"/>
      <c r="O2499" s="23"/>
      <c r="P2499" s="23"/>
      <c r="Q2499" s="23"/>
      <c r="R2499" s="23"/>
      <c r="S2499" s="23"/>
      <c r="T2499" s="23"/>
      <c r="U2499" s="23"/>
      <c r="V2499" s="10"/>
      <c r="W2499" s="5"/>
    </row>
    <row r="2500">
      <c r="B2500" s="10"/>
      <c r="C2500" s="18"/>
      <c r="D2500" s="18"/>
      <c r="E2500" s="10"/>
      <c r="F2500" s="23"/>
      <c r="G2500" s="23"/>
      <c r="H2500" s="23"/>
      <c r="I2500" s="23"/>
      <c r="J2500" s="23"/>
      <c r="K2500" s="23"/>
      <c r="L2500" s="23"/>
      <c r="M2500" s="23"/>
      <c r="N2500" s="23"/>
      <c r="O2500" s="23"/>
      <c r="P2500" s="23"/>
      <c r="Q2500" s="23"/>
      <c r="R2500" s="23"/>
      <c r="S2500" s="23"/>
      <c r="T2500" s="23"/>
      <c r="U2500" s="23"/>
      <c r="V2500" s="10"/>
      <c r="W2500" s="5"/>
    </row>
    <row r="2501">
      <c r="B2501" s="10"/>
      <c r="C2501" s="18"/>
      <c r="D2501" s="18"/>
      <c r="E2501" s="10"/>
      <c r="F2501" s="23"/>
      <c r="G2501" s="23"/>
      <c r="H2501" s="23"/>
      <c r="I2501" s="23"/>
      <c r="J2501" s="23"/>
      <c r="K2501" s="23"/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10"/>
      <c r="W2501" s="5"/>
    </row>
    <row r="2502">
      <c r="B2502" s="10"/>
      <c r="C2502" s="18"/>
      <c r="D2502" s="18"/>
      <c r="E2502" s="10"/>
      <c r="F2502" s="23"/>
      <c r="G2502" s="23"/>
      <c r="H2502" s="23"/>
      <c r="I2502" s="23"/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10"/>
      <c r="W2502" s="5"/>
    </row>
    <row r="2503">
      <c r="B2503" s="10"/>
      <c r="C2503" s="18"/>
      <c r="D2503" s="18"/>
      <c r="E2503" s="10"/>
      <c r="F2503" s="23"/>
      <c r="G2503" s="23"/>
      <c r="H2503" s="23"/>
      <c r="I2503" s="23"/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10"/>
      <c r="W2503" s="5"/>
    </row>
    <row r="2504">
      <c r="B2504" s="10"/>
      <c r="C2504" s="18"/>
      <c r="D2504" s="18"/>
      <c r="E2504" s="10"/>
      <c r="F2504" s="23"/>
      <c r="G2504" s="23"/>
      <c r="H2504" s="23"/>
      <c r="I2504" s="23"/>
      <c r="J2504" s="23"/>
      <c r="K2504" s="23"/>
      <c r="L2504" s="23"/>
      <c r="M2504" s="23"/>
      <c r="N2504" s="23"/>
      <c r="O2504" s="23"/>
      <c r="P2504" s="23"/>
      <c r="Q2504" s="23"/>
      <c r="R2504" s="23"/>
      <c r="S2504" s="23"/>
      <c r="T2504" s="23"/>
      <c r="U2504" s="23"/>
      <c r="V2504" s="10"/>
      <c r="W2504" s="5"/>
    </row>
    <row r="2505">
      <c r="B2505" s="10"/>
      <c r="C2505" s="18"/>
      <c r="D2505" s="18"/>
      <c r="E2505" s="10"/>
      <c r="F2505" s="23"/>
      <c r="G2505" s="23"/>
      <c r="H2505" s="23"/>
      <c r="I2505" s="23"/>
      <c r="J2505" s="23"/>
      <c r="K2505" s="23"/>
      <c r="L2505" s="23"/>
      <c r="M2505" s="23"/>
      <c r="N2505" s="23"/>
      <c r="O2505" s="23"/>
      <c r="P2505" s="23"/>
      <c r="Q2505" s="23"/>
      <c r="R2505" s="23"/>
      <c r="S2505" s="23"/>
      <c r="T2505" s="23"/>
      <c r="U2505" s="23"/>
      <c r="V2505" s="10"/>
      <c r="W2505" s="5"/>
    </row>
    <row r="2506">
      <c r="B2506" s="10"/>
      <c r="C2506" s="18"/>
      <c r="D2506" s="18"/>
      <c r="E2506" s="10"/>
      <c r="F2506" s="23"/>
      <c r="G2506" s="23"/>
      <c r="H2506" s="23"/>
      <c r="I2506" s="23"/>
      <c r="J2506" s="23"/>
      <c r="K2506" s="23"/>
      <c r="L2506" s="23"/>
      <c r="M2506" s="23"/>
      <c r="N2506" s="23"/>
      <c r="O2506" s="23"/>
      <c r="P2506" s="23"/>
      <c r="Q2506" s="23"/>
      <c r="R2506" s="23"/>
      <c r="S2506" s="23"/>
      <c r="T2506" s="23"/>
      <c r="U2506" s="23"/>
      <c r="V2506" s="10"/>
      <c r="W2506" s="5"/>
    </row>
    <row r="2507">
      <c r="B2507" s="10"/>
      <c r="C2507" s="18"/>
      <c r="D2507" s="18"/>
      <c r="E2507" s="10"/>
      <c r="F2507" s="23"/>
      <c r="G2507" s="23"/>
      <c r="H2507" s="23"/>
      <c r="I2507" s="23"/>
      <c r="J2507" s="23"/>
      <c r="K2507" s="23"/>
      <c r="L2507" s="23"/>
      <c r="M2507" s="23"/>
      <c r="N2507" s="23"/>
      <c r="O2507" s="23"/>
      <c r="P2507" s="23"/>
      <c r="Q2507" s="23"/>
      <c r="R2507" s="23"/>
      <c r="S2507" s="23"/>
      <c r="T2507" s="23"/>
      <c r="U2507" s="23"/>
      <c r="V2507" s="10"/>
      <c r="W2507" s="5"/>
    </row>
    <row r="2508">
      <c r="B2508" s="10"/>
      <c r="C2508" s="18"/>
      <c r="D2508" s="18"/>
      <c r="E2508" s="10"/>
      <c r="F2508" s="23"/>
      <c r="G2508" s="23"/>
      <c r="H2508" s="23"/>
      <c r="I2508" s="23"/>
      <c r="J2508" s="23"/>
      <c r="K2508" s="23"/>
      <c r="L2508" s="23"/>
      <c r="M2508" s="23"/>
      <c r="N2508" s="23"/>
      <c r="O2508" s="23"/>
      <c r="P2508" s="23"/>
      <c r="Q2508" s="23"/>
      <c r="R2508" s="23"/>
      <c r="S2508" s="23"/>
      <c r="T2508" s="23"/>
      <c r="U2508" s="23"/>
      <c r="V2508" s="10"/>
      <c r="W2508" s="5"/>
    </row>
    <row r="2509">
      <c r="B2509" s="10"/>
      <c r="C2509" s="18"/>
      <c r="D2509" s="18"/>
      <c r="E2509" s="10"/>
      <c r="F2509" s="23"/>
      <c r="G2509" s="23"/>
      <c r="H2509" s="23"/>
      <c r="I2509" s="23"/>
      <c r="J2509" s="23"/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10"/>
      <c r="W2509" s="5"/>
    </row>
    <row r="2510">
      <c r="B2510" s="10"/>
      <c r="C2510" s="18"/>
      <c r="D2510" s="18"/>
      <c r="E2510" s="10"/>
      <c r="F2510" s="23"/>
      <c r="G2510" s="23"/>
      <c r="H2510" s="23"/>
      <c r="I2510" s="23"/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10"/>
      <c r="W2510" s="5"/>
    </row>
    <row r="2511">
      <c r="B2511" s="10"/>
      <c r="C2511" s="18"/>
      <c r="D2511" s="18"/>
      <c r="E2511" s="10"/>
      <c r="F2511" s="23"/>
      <c r="G2511" s="23"/>
      <c r="H2511" s="23"/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10"/>
      <c r="W2511" s="5"/>
    </row>
    <row r="2512">
      <c r="B2512" s="10"/>
      <c r="C2512" s="18"/>
      <c r="D2512" s="18"/>
      <c r="E2512" s="10"/>
      <c r="F2512" s="23"/>
      <c r="G2512" s="23"/>
      <c r="H2512" s="23"/>
      <c r="I2512" s="23"/>
      <c r="J2512" s="23"/>
      <c r="K2512" s="23"/>
      <c r="L2512" s="23"/>
      <c r="M2512" s="23"/>
      <c r="N2512" s="23"/>
      <c r="O2512" s="23"/>
      <c r="P2512" s="23"/>
      <c r="Q2512" s="23"/>
      <c r="R2512" s="23"/>
      <c r="S2512" s="23"/>
      <c r="T2512" s="23"/>
      <c r="U2512" s="23"/>
      <c r="V2512" s="10"/>
      <c r="W2512" s="5"/>
    </row>
    <row r="2513">
      <c r="B2513" s="10"/>
      <c r="C2513" s="18"/>
      <c r="D2513" s="18"/>
      <c r="E2513" s="10"/>
      <c r="F2513" s="23"/>
      <c r="G2513" s="23"/>
      <c r="H2513" s="23"/>
      <c r="I2513" s="23"/>
      <c r="J2513" s="23"/>
      <c r="K2513" s="23"/>
      <c r="L2513" s="23"/>
      <c r="M2513" s="23"/>
      <c r="N2513" s="23"/>
      <c r="O2513" s="23"/>
      <c r="P2513" s="23"/>
      <c r="Q2513" s="23"/>
      <c r="R2513" s="23"/>
      <c r="S2513" s="23"/>
      <c r="T2513" s="23"/>
      <c r="U2513" s="23"/>
      <c r="V2513" s="10"/>
      <c r="W2513" s="5"/>
    </row>
    <row r="2514">
      <c r="B2514" s="10"/>
      <c r="C2514" s="18"/>
      <c r="D2514" s="18"/>
      <c r="E2514" s="10"/>
      <c r="F2514" s="23"/>
      <c r="G2514" s="23"/>
      <c r="H2514" s="23"/>
      <c r="I2514" s="23"/>
      <c r="J2514" s="23"/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10"/>
      <c r="W2514" s="5"/>
    </row>
    <row r="2515">
      <c r="B2515" s="10"/>
      <c r="C2515" s="18"/>
      <c r="D2515" s="18"/>
      <c r="E2515" s="10"/>
      <c r="F2515" s="23"/>
      <c r="G2515" s="23"/>
      <c r="H2515" s="23"/>
      <c r="I2515" s="23"/>
      <c r="J2515" s="23"/>
      <c r="K2515" s="23"/>
      <c r="L2515" s="23"/>
      <c r="M2515" s="23"/>
      <c r="N2515" s="23"/>
      <c r="O2515" s="23"/>
      <c r="P2515" s="23"/>
      <c r="Q2515" s="23"/>
      <c r="R2515" s="23"/>
      <c r="S2515" s="23"/>
      <c r="T2515" s="23"/>
      <c r="U2515" s="23"/>
      <c r="V2515" s="10"/>
      <c r="W2515" s="5"/>
    </row>
    <row r="2516">
      <c r="B2516" s="10"/>
      <c r="C2516" s="18"/>
      <c r="D2516" s="18"/>
      <c r="E2516" s="10"/>
      <c r="F2516" s="23"/>
      <c r="G2516" s="23"/>
      <c r="H2516" s="23"/>
      <c r="I2516" s="23"/>
      <c r="J2516" s="23"/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10"/>
      <c r="W2516" s="5"/>
    </row>
    <row r="2517">
      <c r="B2517" s="10"/>
      <c r="C2517" s="18"/>
      <c r="D2517" s="18"/>
      <c r="E2517" s="10"/>
      <c r="F2517" s="23"/>
      <c r="G2517" s="23"/>
      <c r="H2517" s="23"/>
      <c r="I2517" s="23"/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10"/>
      <c r="W2517" s="5"/>
    </row>
    <row r="2518">
      <c r="B2518" s="10"/>
      <c r="C2518" s="18"/>
      <c r="D2518" s="18"/>
      <c r="E2518" s="10"/>
      <c r="F2518" s="23"/>
      <c r="G2518" s="23"/>
      <c r="H2518" s="23"/>
      <c r="I2518" s="23"/>
      <c r="J2518" s="23"/>
      <c r="K2518" s="23"/>
      <c r="L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10"/>
      <c r="W2518" s="5"/>
    </row>
    <row r="2519">
      <c r="B2519" s="10"/>
      <c r="C2519" s="18"/>
      <c r="D2519" s="18"/>
      <c r="E2519" s="10"/>
      <c r="F2519" s="23"/>
      <c r="G2519" s="23"/>
      <c r="H2519" s="23"/>
      <c r="I2519" s="23"/>
      <c r="J2519" s="23"/>
      <c r="K2519" s="23"/>
      <c r="L2519" s="23"/>
      <c r="M2519" s="23"/>
      <c r="N2519" s="23"/>
      <c r="O2519" s="23"/>
      <c r="P2519" s="23"/>
      <c r="Q2519" s="23"/>
      <c r="R2519" s="23"/>
      <c r="S2519" s="23"/>
      <c r="T2519" s="23"/>
      <c r="U2519" s="23"/>
      <c r="V2519" s="10"/>
      <c r="W2519" s="5"/>
    </row>
    <row r="2520">
      <c r="B2520" s="10"/>
      <c r="C2520" s="18"/>
      <c r="D2520" s="18"/>
      <c r="E2520" s="10"/>
      <c r="F2520" s="23"/>
      <c r="G2520" s="23"/>
      <c r="H2520" s="23"/>
      <c r="I2520" s="23"/>
      <c r="J2520" s="23"/>
      <c r="K2520" s="23"/>
      <c r="L2520" s="23"/>
      <c r="M2520" s="23"/>
      <c r="N2520" s="23"/>
      <c r="O2520" s="23"/>
      <c r="P2520" s="23"/>
      <c r="Q2520" s="23"/>
      <c r="R2520" s="23"/>
      <c r="S2520" s="23"/>
      <c r="T2520" s="23"/>
      <c r="U2520" s="23"/>
      <c r="V2520" s="10"/>
      <c r="W2520" s="5"/>
    </row>
    <row r="2521">
      <c r="B2521" s="10"/>
      <c r="C2521" s="18"/>
      <c r="D2521" s="18"/>
      <c r="E2521" s="10"/>
      <c r="F2521" s="23"/>
      <c r="G2521" s="23"/>
      <c r="H2521" s="23"/>
      <c r="I2521" s="23"/>
      <c r="J2521" s="23"/>
      <c r="K2521" s="23"/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10"/>
      <c r="W2521" s="5"/>
    </row>
    <row r="2522">
      <c r="B2522" s="10"/>
      <c r="C2522" s="18"/>
      <c r="D2522" s="18"/>
      <c r="E2522" s="10"/>
      <c r="F2522" s="23"/>
      <c r="G2522" s="23"/>
      <c r="H2522" s="23"/>
      <c r="I2522" s="23"/>
      <c r="J2522" s="23"/>
      <c r="K2522" s="23"/>
      <c r="L2522" s="23"/>
      <c r="M2522" s="23"/>
      <c r="N2522" s="23"/>
      <c r="O2522" s="23"/>
      <c r="P2522" s="23"/>
      <c r="Q2522" s="23"/>
      <c r="R2522" s="23"/>
      <c r="S2522" s="23"/>
      <c r="T2522" s="23"/>
      <c r="U2522" s="23"/>
      <c r="V2522" s="10"/>
      <c r="W2522" s="5"/>
    </row>
    <row r="2523">
      <c r="B2523" s="10"/>
      <c r="C2523" s="18"/>
      <c r="D2523" s="18"/>
      <c r="E2523" s="10"/>
      <c r="F2523" s="23"/>
      <c r="G2523" s="23"/>
      <c r="H2523" s="23"/>
      <c r="I2523" s="23"/>
      <c r="J2523" s="23"/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10"/>
      <c r="W2523" s="5"/>
    </row>
    <row r="2524">
      <c r="B2524" s="10"/>
      <c r="C2524" s="18"/>
      <c r="D2524" s="18"/>
      <c r="E2524" s="10"/>
      <c r="F2524" s="23"/>
      <c r="G2524" s="23"/>
      <c r="H2524" s="23"/>
      <c r="I2524" s="23"/>
      <c r="J2524" s="23"/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10"/>
      <c r="W2524" s="5"/>
    </row>
    <row r="2525">
      <c r="B2525" s="10"/>
      <c r="C2525" s="18"/>
      <c r="D2525" s="18"/>
      <c r="E2525" s="10"/>
      <c r="F2525" s="23"/>
      <c r="G2525" s="23"/>
      <c r="H2525" s="23"/>
      <c r="I2525" s="23"/>
      <c r="J2525" s="23"/>
      <c r="K2525" s="23"/>
      <c r="L2525" s="23"/>
      <c r="M2525" s="23"/>
      <c r="N2525" s="23"/>
      <c r="O2525" s="23"/>
      <c r="P2525" s="23"/>
      <c r="Q2525" s="23"/>
      <c r="R2525" s="23"/>
      <c r="S2525" s="23"/>
      <c r="T2525" s="23"/>
      <c r="U2525" s="23"/>
      <c r="V2525" s="10"/>
      <c r="W2525" s="5"/>
    </row>
    <row r="2526">
      <c r="B2526" s="10"/>
      <c r="C2526" s="18"/>
      <c r="D2526" s="18"/>
      <c r="E2526" s="10"/>
      <c r="F2526" s="23"/>
      <c r="G2526" s="23"/>
      <c r="H2526" s="23"/>
      <c r="I2526" s="23"/>
      <c r="J2526" s="23"/>
      <c r="K2526" s="23"/>
      <c r="L2526" s="23"/>
      <c r="M2526" s="23"/>
      <c r="N2526" s="23"/>
      <c r="O2526" s="23"/>
      <c r="P2526" s="23"/>
      <c r="Q2526" s="23"/>
      <c r="R2526" s="23"/>
      <c r="S2526" s="23"/>
      <c r="T2526" s="23"/>
      <c r="U2526" s="23"/>
      <c r="V2526" s="10"/>
      <c r="W2526" s="5"/>
    </row>
    <row r="2527">
      <c r="B2527" s="10"/>
      <c r="C2527" s="18"/>
      <c r="D2527" s="18"/>
      <c r="E2527" s="10"/>
      <c r="F2527" s="23"/>
      <c r="G2527" s="23"/>
      <c r="H2527" s="23"/>
      <c r="I2527" s="23"/>
      <c r="J2527" s="23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10"/>
      <c r="W2527" s="5"/>
    </row>
    <row r="2528">
      <c r="B2528" s="10"/>
      <c r="C2528" s="18"/>
      <c r="D2528" s="18"/>
      <c r="E2528" s="10"/>
      <c r="F2528" s="23"/>
      <c r="G2528" s="23"/>
      <c r="H2528" s="23"/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10"/>
      <c r="W2528" s="5"/>
    </row>
    <row r="2529">
      <c r="B2529" s="10"/>
      <c r="C2529" s="18"/>
      <c r="D2529" s="18"/>
      <c r="E2529" s="10"/>
      <c r="F2529" s="23"/>
      <c r="G2529" s="23"/>
      <c r="H2529" s="23"/>
      <c r="I2529" s="23"/>
      <c r="J2529" s="23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10"/>
      <c r="W2529" s="5"/>
    </row>
    <row r="2530">
      <c r="B2530" s="10"/>
      <c r="C2530" s="18"/>
      <c r="D2530" s="18"/>
      <c r="E2530" s="10"/>
      <c r="F2530" s="23"/>
      <c r="G2530" s="23"/>
      <c r="H2530" s="23"/>
      <c r="I2530" s="23"/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10"/>
      <c r="W2530" s="5"/>
    </row>
    <row r="2531">
      <c r="B2531" s="10"/>
      <c r="C2531" s="18"/>
      <c r="D2531" s="18"/>
      <c r="E2531" s="10"/>
      <c r="F2531" s="23"/>
      <c r="G2531" s="23"/>
      <c r="H2531" s="23"/>
      <c r="I2531" s="23"/>
      <c r="J2531" s="23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10"/>
      <c r="W2531" s="5"/>
    </row>
    <row r="2532">
      <c r="B2532" s="10"/>
      <c r="C2532" s="18"/>
      <c r="D2532" s="18"/>
      <c r="E2532" s="10"/>
      <c r="F2532" s="23"/>
      <c r="G2532" s="23"/>
      <c r="H2532" s="23"/>
      <c r="I2532" s="23"/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10"/>
      <c r="W2532" s="5"/>
    </row>
    <row r="2533">
      <c r="B2533" s="10"/>
      <c r="C2533" s="18"/>
      <c r="D2533" s="18"/>
      <c r="E2533" s="10"/>
      <c r="F2533" s="23"/>
      <c r="G2533" s="23"/>
      <c r="H2533" s="23"/>
      <c r="I2533" s="23"/>
      <c r="J2533" s="23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10"/>
      <c r="W2533" s="5"/>
    </row>
    <row r="2534">
      <c r="B2534" s="10"/>
      <c r="C2534" s="18"/>
      <c r="D2534" s="18"/>
      <c r="E2534" s="10"/>
      <c r="F2534" s="23"/>
      <c r="G2534" s="23"/>
      <c r="H2534" s="23"/>
      <c r="I2534" s="23"/>
      <c r="J2534" s="23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10"/>
      <c r="W2534" s="5"/>
    </row>
    <row r="2535">
      <c r="B2535" s="10"/>
      <c r="C2535" s="18"/>
      <c r="D2535" s="18"/>
      <c r="E2535" s="10"/>
      <c r="F2535" s="23"/>
      <c r="G2535" s="23"/>
      <c r="H2535" s="23"/>
      <c r="I2535" s="23"/>
      <c r="J2535" s="23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10"/>
      <c r="W2535" s="5"/>
    </row>
    <row r="2536">
      <c r="B2536" s="10"/>
      <c r="C2536" s="18"/>
      <c r="D2536" s="18"/>
      <c r="E2536" s="10"/>
      <c r="F2536" s="23"/>
      <c r="G2536" s="23"/>
      <c r="H2536" s="23"/>
      <c r="I2536" s="23"/>
      <c r="J2536" s="23"/>
      <c r="K2536" s="23"/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10"/>
      <c r="W2536" s="5"/>
    </row>
    <row r="2537">
      <c r="B2537" s="10"/>
      <c r="C2537" s="18"/>
      <c r="D2537" s="18"/>
      <c r="E2537" s="10"/>
      <c r="F2537" s="23"/>
      <c r="G2537" s="23"/>
      <c r="H2537" s="23"/>
      <c r="I2537" s="23"/>
      <c r="J2537" s="23"/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10"/>
      <c r="W2537" s="5"/>
    </row>
    <row r="2538">
      <c r="B2538" s="10"/>
      <c r="C2538" s="18"/>
      <c r="D2538" s="18"/>
      <c r="E2538" s="10"/>
      <c r="F2538" s="23"/>
      <c r="G2538" s="23"/>
      <c r="H2538" s="23"/>
      <c r="I2538" s="23"/>
      <c r="J2538" s="23"/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10"/>
      <c r="W2538" s="5"/>
    </row>
    <row r="2539">
      <c r="B2539" s="10"/>
      <c r="C2539" s="18"/>
      <c r="D2539" s="18"/>
      <c r="E2539" s="10"/>
      <c r="F2539" s="23"/>
      <c r="G2539" s="23"/>
      <c r="H2539" s="23"/>
      <c r="I2539" s="23"/>
      <c r="J2539" s="23"/>
      <c r="K2539" s="23"/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10"/>
      <c r="W2539" s="5"/>
    </row>
    <row r="2540">
      <c r="B2540" s="10"/>
      <c r="C2540" s="18"/>
      <c r="D2540" s="18"/>
      <c r="E2540" s="10"/>
      <c r="F2540" s="23"/>
      <c r="G2540" s="23"/>
      <c r="H2540" s="23"/>
      <c r="I2540" s="23"/>
      <c r="J2540" s="23"/>
      <c r="K2540" s="23"/>
      <c r="L2540" s="23"/>
      <c r="M2540" s="23"/>
      <c r="N2540" s="23"/>
      <c r="O2540" s="23"/>
      <c r="P2540" s="23"/>
      <c r="Q2540" s="23"/>
      <c r="R2540" s="23"/>
      <c r="S2540" s="23"/>
      <c r="T2540" s="23"/>
      <c r="U2540" s="23"/>
      <c r="V2540" s="10"/>
      <c r="W2540" s="5"/>
    </row>
    <row r="2541">
      <c r="B2541" s="10"/>
      <c r="C2541" s="18"/>
      <c r="D2541" s="18"/>
      <c r="E2541" s="10"/>
      <c r="F2541" s="23"/>
      <c r="G2541" s="23"/>
      <c r="H2541" s="23"/>
      <c r="I2541" s="23"/>
      <c r="J2541" s="23"/>
      <c r="K2541" s="23"/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10"/>
      <c r="W2541" s="5"/>
    </row>
    <row r="2542">
      <c r="B2542" s="10"/>
      <c r="C2542" s="18"/>
      <c r="D2542" s="18"/>
      <c r="E2542" s="10"/>
      <c r="F2542" s="23"/>
      <c r="G2542" s="23"/>
      <c r="H2542" s="23"/>
      <c r="I2542" s="23"/>
      <c r="J2542" s="23"/>
      <c r="K2542" s="23"/>
      <c r="L2542" s="23"/>
      <c r="M2542" s="23"/>
      <c r="N2542" s="23"/>
      <c r="O2542" s="23"/>
      <c r="P2542" s="23"/>
      <c r="Q2542" s="23"/>
      <c r="R2542" s="23"/>
      <c r="S2542" s="23"/>
      <c r="T2542" s="23"/>
      <c r="U2542" s="23"/>
      <c r="V2542" s="10"/>
      <c r="W2542" s="5"/>
    </row>
    <row r="2543">
      <c r="B2543" s="10"/>
      <c r="C2543" s="18"/>
      <c r="D2543" s="18"/>
      <c r="E2543" s="10"/>
      <c r="F2543" s="23"/>
      <c r="G2543" s="23"/>
      <c r="H2543" s="23"/>
      <c r="I2543" s="23"/>
      <c r="J2543" s="23"/>
      <c r="K2543" s="23"/>
      <c r="L2543" s="23"/>
      <c r="M2543" s="23"/>
      <c r="N2543" s="23"/>
      <c r="O2543" s="23"/>
      <c r="P2543" s="23"/>
      <c r="Q2543" s="23"/>
      <c r="R2543" s="23"/>
      <c r="S2543" s="23"/>
      <c r="T2543" s="23"/>
      <c r="U2543" s="23"/>
      <c r="V2543" s="10"/>
      <c r="W2543" s="5"/>
    </row>
    <row r="2544">
      <c r="B2544" s="10"/>
      <c r="C2544" s="18"/>
      <c r="D2544" s="18"/>
      <c r="E2544" s="10"/>
      <c r="F2544" s="23"/>
      <c r="G2544" s="23"/>
      <c r="H2544" s="23"/>
      <c r="I2544" s="23"/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10"/>
      <c r="W2544" s="5"/>
    </row>
    <row r="2545">
      <c r="B2545" s="10"/>
      <c r="C2545" s="18"/>
      <c r="D2545" s="18"/>
      <c r="E2545" s="10"/>
      <c r="F2545" s="23"/>
      <c r="G2545" s="23"/>
      <c r="H2545" s="23"/>
      <c r="I2545" s="23"/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10"/>
      <c r="W2545" s="5"/>
    </row>
    <row r="2546">
      <c r="B2546" s="10"/>
      <c r="C2546" s="18"/>
      <c r="D2546" s="18"/>
      <c r="E2546" s="10"/>
      <c r="F2546" s="23"/>
      <c r="G2546" s="23"/>
      <c r="H2546" s="23"/>
      <c r="I2546" s="23"/>
      <c r="J2546" s="23"/>
      <c r="K2546" s="23"/>
      <c r="L2546" s="23"/>
      <c r="M2546" s="23"/>
      <c r="N2546" s="23"/>
      <c r="O2546" s="23"/>
      <c r="P2546" s="23"/>
      <c r="Q2546" s="23"/>
      <c r="R2546" s="23"/>
      <c r="S2546" s="23"/>
      <c r="T2546" s="23"/>
      <c r="U2546" s="23"/>
      <c r="V2546" s="10"/>
      <c r="W2546" s="5"/>
    </row>
    <row r="2547">
      <c r="B2547" s="10"/>
      <c r="C2547" s="18"/>
      <c r="D2547" s="18"/>
      <c r="E2547" s="10"/>
      <c r="F2547" s="23"/>
      <c r="G2547" s="23"/>
      <c r="H2547" s="23"/>
      <c r="I2547" s="23"/>
      <c r="J2547" s="23"/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10"/>
      <c r="W2547" s="5"/>
    </row>
    <row r="2548">
      <c r="B2548" s="10"/>
      <c r="C2548" s="18"/>
      <c r="D2548" s="18"/>
      <c r="E2548" s="10"/>
      <c r="F2548" s="23"/>
      <c r="G2548" s="23"/>
      <c r="H2548" s="23"/>
      <c r="I2548" s="23"/>
      <c r="J2548" s="23"/>
      <c r="K2548" s="23"/>
      <c r="L2548" s="23"/>
      <c r="M2548" s="23"/>
      <c r="N2548" s="23"/>
      <c r="O2548" s="23"/>
      <c r="P2548" s="23"/>
      <c r="Q2548" s="23"/>
      <c r="R2548" s="23"/>
      <c r="S2548" s="23"/>
      <c r="T2548" s="23"/>
      <c r="U2548" s="23"/>
      <c r="V2548" s="10"/>
      <c r="W2548" s="5"/>
    </row>
    <row r="2549">
      <c r="B2549" s="10"/>
      <c r="C2549" s="18"/>
      <c r="D2549" s="18"/>
      <c r="E2549" s="10"/>
      <c r="F2549" s="23"/>
      <c r="G2549" s="23"/>
      <c r="H2549" s="23"/>
      <c r="I2549" s="23"/>
      <c r="J2549" s="23"/>
      <c r="K2549" s="23"/>
      <c r="L2549" s="23"/>
      <c r="M2549" s="23"/>
      <c r="N2549" s="23"/>
      <c r="O2549" s="23"/>
      <c r="P2549" s="23"/>
      <c r="Q2549" s="23"/>
      <c r="R2549" s="23"/>
      <c r="S2549" s="23"/>
      <c r="T2549" s="23"/>
      <c r="U2549" s="23"/>
      <c r="V2549" s="10"/>
      <c r="W2549" s="5"/>
    </row>
    <row r="2550">
      <c r="B2550" s="10"/>
      <c r="C2550" s="18"/>
      <c r="D2550" s="18"/>
      <c r="E2550" s="10"/>
      <c r="F2550" s="23"/>
      <c r="G2550" s="23"/>
      <c r="H2550" s="23"/>
      <c r="I2550" s="23"/>
      <c r="J2550" s="23"/>
      <c r="K2550" s="23"/>
      <c r="L2550" s="23"/>
      <c r="M2550" s="23"/>
      <c r="N2550" s="23"/>
      <c r="O2550" s="23"/>
      <c r="P2550" s="23"/>
      <c r="Q2550" s="23"/>
      <c r="R2550" s="23"/>
      <c r="S2550" s="23"/>
      <c r="T2550" s="23"/>
      <c r="U2550" s="23"/>
      <c r="V2550" s="10"/>
      <c r="W2550" s="5"/>
    </row>
    <row r="2551">
      <c r="B2551" s="10"/>
      <c r="C2551" s="18"/>
      <c r="D2551" s="18"/>
      <c r="E2551" s="10"/>
      <c r="F2551" s="23"/>
      <c r="G2551" s="23"/>
      <c r="H2551" s="23"/>
      <c r="I2551" s="23"/>
      <c r="J2551" s="23"/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10"/>
      <c r="W2551" s="5"/>
    </row>
    <row r="2552">
      <c r="B2552" s="10"/>
      <c r="C2552" s="18"/>
      <c r="D2552" s="18"/>
      <c r="E2552" s="10"/>
      <c r="F2552" s="23"/>
      <c r="G2552" s="23"/>
      <c r="H2552" s="23"/>
      <c r="I2552" s="23"/>
      <c r="J2552" s="23"/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10"/>
      <c r="W2552" s="5"/>
    </row>
    <row r="2553">
      <c r="B2553" s="10"/>
      <c r="C2553" s="18"/>
      <c r="D2553" s="18"/>
      <c r="E2553" s="10"/>
      <c r="F2553" s="23"/>
      <c r="G2553" s="23"/>
      <c r="H2553" s="23"/>
      <c r="I2553" s="23"/>
      <c r="J2553" s="23"/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10"/>
      <c r="W2553" s="5"/>
    </row>
    <row r="2554">
      <c r="B2554" s="10"/>
      <c r="C2554" s="18"/>
      <c r="D2554" s="18"/>
      <c r="E2554" s="10"/>
      <c r="F2554" s="23"/>
      <c r="G2554" s="23"/>
      <c r="H2554" s="23"/>
      <c r="I2554" s="23"/>
      <c r="J2554" s="23"/>
      <c r="K2554" s="23"/>
      <c r="L2554" s="23"/>
      <c r="M2554" s="23"/>
      <c r="N2554" s="23"/>
      <c r="O2554" s="23"/>
      <c r="P2554" s="23"/>
      <c r="Q2554" s="23"/>
      <c r="R2554" s="23"/>
      <c r="S2554" s="23"/>
      <c r="T2554" s="23"/>
      <c r="U2554" s="23"/>
      <c r="V2554" s="10"/>
      <c r="W2554" s="5"/>
    </row>
    <row r="2555">
      <c r="B2555" s="10"/>
      <c r="C2555" s="18"/>
      <c r="D2555" s="18"/>
      <c r="E2555" s="10"/>
      <c r="F2555" s="23"/>
      <c r="G2555" s="23"/>
      <c r="H2555" s="23"/>
      <c r="I2555" s="23"/>
      <c r="J2555" s="23"/>
      <c r="K2555" s="23"/>
      <c r="L2555" s="23"/>
      <c r="M2555" s="23"/>
      <c r="N2555" s="23"/>
      <c r="O2555" s="23"/>
      <c r="P2555" s="23"/>
      <c r="Q2555" s="23"/>
      <c r="R2555" s="23"/>
      <c r="S2555" s="23"/>
      <c r="T2555" s="23"/>
      <c r="U2555" s="23"/>
      <c r="V2555" s="10"/>
      <c r="W2555" s="5"/>
    </row>
    <row r="2556">
      <c r="B2556" s="10"/>
      <c r="C2556" s="18"/>
      <c r="D2556" s="18"/>
      <c r="E2556" s="10"/>
      <c r="F2556" s="23"/>
      <c r="G2556" s="23"/>
      <c r="H2556" s="23"/>
      <c r="I2556" s="23"/>
      <c r="J2556" s="23"/>
      <c r="K2556" s="23"/>
      <c r="L2556" s="23"/>
      <c r="M2556" s="23"/>
      <c r="N2556" s="23"/>
      <c r="O2556" s="23"/>
      <c r="P2556" s="23"/>
      <c r="Q2556" s="23"/>
      <c r="R2556" s="23"/>
      <c r="S2556" s="23"/>
      <c r="T2556" s="23"/>
      <c r="U2556" s="23"/>
      <c r="V2556" s="10"/>
      <c r="W2556" s="5"/>
    </row>
    <row r="2557">
      <c r="B2557" s="10"/>
      <c r="C2557" s="18"/>
      <c r="D2557" s="18"/>
      <c r="E2557" s="10"/>
      <c r="F2557" s="23"/>
      <c r="G2557" s="23"/>
      <c r="H2557" s="23"/>
      <c r="I2557" s="23"/>
      <c r="J2557" s="23"/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10"/>
      <c r="W2557" s="5"/>
    </row>
    <row r="2558">
      <c r="B2558" s="10"/>
      <c r="C2558" s="18"/>
      <c r="D2558" s="18"/>
      <c r="E2558" s="10"/>
      <c r="F2558" s="23"/>
      <c r="G2558" s="23"/>
      <c r="H2558" s="23"/>
      <c r="I2558" s="23"/>
      <c r="J2558" s="23"/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10"/>
      <c r="W2558" s="5"/>
    </row>
    <row r="2559">
      <c r="B2559" s="10"/>
      <c r="C2559" s="18"/>
      <c r="D2559" s="18"/>
      <c r="E2559" s="10"/>
      <c r="F2559" s="23"/>
      <c r="G2559" s="23"/>
      <c r="H2559" s="23"/>
      <c r="I2559" s="23"/>
      <c r="J2559" s="23"/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10"/>
      <c r="W2559" s="5"/>
    </row>
    <row r="2560">
      <c r="B2560" s="10"/>
      <c r="C2560" s="18"/>
      <c r="D2560" s="18"/>
      <c r="E2560" s="10"/>
      <c r="F2560" s="23"/>
      <c r="G2560" s="23"/>
      <c r="H2560" s="23"/>
      <c r="I2560" s="23"/>
      <c r="J2560" s="23"/>
      <c r="K2560" s="23"/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10"/>
      <c r="W2560" s="5"/>
    </row>
    <row r="2561">
      <c r="B2561" s="10"/>
      <c r="C2561" s="18"/>
      <c r="D2561" s="18"/>
      <c r="E2561" s="10"/>
      <c r="F2561" s="23"/>
      <c r="G2561" s="23"/>
      <c r="H2561" s="23"/>
      <c r="I2561" s="23"/>
      <c r="J2561" s="23"/>
      <c r="K2561" s="23"/>
      <c r="L2561" s="23"/>
      <c r="M2561" s="23"/>
      <c r="N2561" s="23"/>
      <c r="O2561" s="23"/>
      <c r="P2561" s="23"/>
      <c r="Q2561" s="23"/>
      <c r="R2561" s="23"/>
      <c r="S2561" s="23"/>
      <c r="T2561" s="23"/>
      <c r="U2561" s="23"/>
      <c r="V2561" s="10"/>
      <c r="W2561" s="5"/>
    </row>
    <row r="2562">
      <c r="B2562" s="10"/>
      <c r="C2562" s="18"/>
      <c r="D2562" s="18"/>
      <c r="E2562" s="10"/>
      <c r="F2562" s="23"/>
      <c r="G2562" s="23"/>
      <c r="H2562" s="23"/>
      <c r="I2562" s="23"/>
      <c r="J2562" s="23"/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10"/>
      <c r="W2562" s="5"/>
    </row>
    <row r="2563">
      <c r="B2563" s="10"/>
      <c r="C2563" s="18"/>
      <c r="D2563" s="18"/>
      <c r="E2563" s="10"/>
      <c r="F2563" s="23"/>
      <c r="G2563" s="23"/>
      <c r="H2563" s="23"/>
      <c r="I2563" s="23"/>
      <c r="J2563" s="23"/>
      <c r="K2563" s="23"/>
      <c r="L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10"/>
      <c r="W2563" s="5"/>
    </row>
    <row r="2564">
      <c r="B2564" s="10"/>
      <c r="C2564" s="18"/>
      <c r="D2564" s="18"/>
      <c r="E2564" s="10"/>
      <c r="F2564" s="23"/>
      <c r="G2564" s="23"/>
      <c r="H2564" s="23"/>
      <c r="I2564" s="23"/>
      <c r="J2564" s="23"/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10"/>
      <c r="W2564" s="5"/>
    </row>
    <row r="2565">
      <c r="B2565" s="10"/>
      <c r="C2565" s="18"/>
      <c r="D2565" s="18"/>
      <c r="E2565" s="10"/>
      <c r="F2565" s="23"/>
      <c r="G2565" s="23"/>
      <c r="H2565" s="23"/>
      <c r="I2565" s="23"/>
      <c r="J2565" s="23"/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10"/>
      <c r="W2565" s="5"/>
    </row>
    <row r="2566">
      <c r="B2566" s="10"/>
      <c r="C2566" s="18"/>
      <c r="D2566" s="18"/>
      <c r="E2566" s="10"/>
      <c r="F2566" s="23"/>
      <c r="G2566" s="23"/>
      <c r="H2566" s="23"/>
      <c r="I2566" s="23"/>
      <c r="J2566" s="23"/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10"/>
      <c r="W2566" s="5"/>
    </row>
    <row r="2567">
      <c r="B2567" s="10"/>
      <c r="C2567" s="18"/>
      <c r="D2567" s="18"/>
      <c r="E2567" s="10"/>
      <c r="F2567" s="23"/>
      <c r="G2567" s="23"/>
      <c r="H2567" s="23"/>
      <c r="I2567" s="23"/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10"/>
      <c r="W2567" s="5"/>
    </row>
    <row r="2568">
      <c r="B2568" s="10"/>
      <c r="C2568" s="18"/>
      <c r="D2568" s="18"/>
      <c r="E2568" s="10"/>
      <c r="F2568" s="23"/>
      <c r="G2568" s="23"/>
      <c r="H2568" s="23"/>
      <c r="I2568" s="23"/>
      <c r="J2568" s="23"/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10"/>
      <c r="W2568" s="5"/>
    </row>
    <row r="2569">
      <c r="B2569" s="10"/>
      <c r="C2569" s="18"/>
      <c r="D2569" s="18"/>
      <c r="E2569" s="10"/>
      <c r="F2569" s="23"/>
      <c r="G2569" s="23"/>
      <c r="H2569" s="23"/>
      <c r="I2569" s="23"/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10"/>
      <c r="W2569" s="5"/>
    </row>
    <row r="2570">
      <c r="B2570" s="10"/>
      <c r="C2570" s="18"/>
      <c r="D2570" s="18"/>
      <c r="E2570" s="10"/>
      <c r="F2570" s="23"/>
      <c r="G2570" s="23"/>
      <c r="H2570" s="23"/>
      <c r="I2570" s="23"/>
      <c r="J2570" s="23"/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10"/>
      <c r="W2570" s="5"/>
    </row>
    <row r="2571">
      <c r="B2571" s="10"/>
      <c r="C2571" s="18"/>
      <c r="D2571" s="18"/>
      <c r="E2571" s="10"/>
      <c r="F2571" s="23"/>
      <c r="G2571" s="23"/>
      <c r="H2571" s="23"/>
      <c r="I2571" s="23"/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10"/>
      <c r="W2571" s="5"/>
    </row>
    <row r="2572">
      <c r="B2572" s="10"/>
      <c r="C2572" s="18"/>
      <c r="D2572" s="18"/>
      <c r="E2572" s="10"/>
      <c r="F2572" s="23"/>
      <c r="G2572" s="23"/>
      <c r="H2572" s="23"/>
      <c r="I2572" s="23"/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10"/>
      <c r="W2572" s="5"/>
    </row>
    <row r="2573">
      <c r="B2573" s="10"/>
      <c r="C2573" s="18"/>
      <c r="D2573" s="18"/>
      <c r="E2573" s="10"/>
      <c r="F2573" s="23"/>
      <c r="G2573" s="23"/>
      <c r="H2573" s="23"/>
      <c r="I2573" s="23"/>
      <c r="J2573" s="23"/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10"/>
      <c r="W2573" s="5"/>
    </row>
    <row r="2574">
      <c r="B2574" s="10"/>
      <c r="C2574" s="18"/>
      <c r="D2574" s="18"/>
      <c r="E2574" s="10"/>
      <c r="F2574" s="23"/>
      <c r="G2574" s="23"/>
      <c r="H2574" s="23"/>
      <c r="I2574" s="23"/>
      <c r="J2574" s="23"/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10"/>
      <c r="W2574" s="5"/>
    </row>
    <row r="2575">
      <c r="B2575" s="10"/>
      <c r="C2575" s="18"/>
      <c r="D2575" s="18"/>
      <c r="E2575" s="10"/>
      <c r="F2575" s="23"/>
      <c r="G2575" s="23"/>
      <c r="H2575" s="23"/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10"/>
      <c r="W2575" s="5"/>
    </row>
    <row r="2576">
      <c r="B2576" s="10"/>
      <c r="C2576" s="18"/>
      <c r="D2576" s="18"/>
      <c r="E2576" s="10"/>
      <c r="F2576" s="23"/>
      <c r="G2576" s="23"/>
      <c r="H2576" s="23"/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10"/>
      <c r="W2576" s="5"/>
    </row>
    <row r="2577">
      <c r="B2577" s="10"/>
      <c r="C2577" s="18"/>
      <c r="D2577" s="18"/>
      <c r="E2577" s="10"/>
      <c r="F2577" s="23"/>
      <c r="G2577" s="23"/>
      <c r="H2577" s="23"/>
      <c r="I2577" s="23"/>
      <c r="J2577" s="23"/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10"/>
      <c r="W2577" s="5"/>
    </row>
    <row r="2578">
      <c r="B2578" s="10"/>
      <c r="C2578" s="18"/>
      <c r="D2578" s="18"/>
      <c r="E2578" s="10"/>
      <c r="F2578" s="23"/>
      <c r="G2578" s="23"/>
      <c r="H2578" s="23"/>
      <c r="I2578" s="23"/>
      <c r="J2578" s="23"/>
      <c r="K2578" s="23"/>
      <c r="L2578" s="23"/>
      <c r="M2578" s="23"/>
      <c r="N2578" s="23"/>
      <c r="O2578" s="23"/>
      <c r="P2578" s="23"/>
      <c r="Q2578" s="23"/>
      <c r="R2578" s="23"/>
      <c r="S2578" s="23"/>
      <c r="T2578" s="23"/>
      <c r="U2578" s="23"/>
      <c r="V2578" s="10"/>
      <c r="W2578" s="5"/>
    </row>
    <row r="2579">
      <c r="B2579" s="10"/>
      <c r="C2579" s="18"/>
      <c r="D2579" s="18"/>
      <c r="E2579" s="10"/>
      <c r="F2579" s="23"/>
      <c r="G2579" s="23"/>
      <c r="H2579" s="23"/>
      <c r="I2579" s="23"/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10"/>
      <c r="W2579" s="5"/>
    </row>
    <row r="2580">
      <c r="B2580" s="10"/>
      <c r="C2580" s="18"/>
      <c r="D2580" s="18"/>
      <c r="E2580" s="10"/>
      <c r="F2580" s="23"/>
      <c r="G2580" s="23"/>
      <c r="H2580" s="23"/>
      <c r="I2580" s="23"/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10"/>
      <c r="W2580" s="5"/>
    </row>
    <row r="2581">
      <c r="B2581" s="10"/>
      <c r="C2581" s="18"/>
      <c r="D2581" s="18"/>
      <c r="E2581" s="10"/>
      <c r="F2581" s="23"/>
      <c r="G2581" s="23"/>
      <c r="H2581" s="23"/>
      <c r="I2581" s="23"/>
      <c r="J2581" s="23"/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10"/>
      <c r="W2581" s="5"/>
    </row>
    <row r="2582">
      <c r="B2582" s="10"/>
      <c r="C2582" s="18"/>
      <c r="D2582" s="18"/>
      <c r="E2582" s="10"/>
      <c r="F2582" s="23"/>
      <c r="G2582" s="23"/>
      <c r="H2582" s="23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10"/>
      <c r="W2582" s="5"/>
    </row>
    <row r="2583">
      <c r="B2583" s="10"/>
      <c r="C2583" s="18"/>
      <c r="D2583" s="18"/>
      <c r="E2583" s="10"/>
      <c r="F2583" s="23"/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10"/>
      <c r="W2583" s="5"/>
    </row>
    <row r="2584">
      <c r="B2584" s="10"/>
      <c r="C2584" s="18"/>
      <c r="D2584" s="18"/>
      <c r="E2584" s="10"/>
      <c r="F2584" s="23"/>
      <c r="G2584" s="23"/>
      <c r="H2584" s="23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10"/>
      <c r="W2584" s="5"/>
    </row>
    <row r="2585">
      <c r="B2585" s="10"/>
      <c r="C2585" s="18"/>
      <c r="D2585" s="18"/>
      <c r="E2585" s="10"/>
      <c r="F2585" s="23"/>
      <c r="G2585" s="23"/>
      <c r="H2585" s="23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10"/>
      <c r="W2585" s="5"/>
    </row>
    <row r="2586">
      <c r="B2586" s="10"/>
      <c r="C2586" s="18"/>
      <c r="D2586" s="18"/>
      <c r="E2586" s="10"/>
      <c r="F2586" s="23"/>
      <c r="G2586" s="23"/>
      <c r="H2586" s="23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10"/>
      <c r="W2586" s="5"/>
    </row>
    <row r="2587">
      <c r="B2587" s="10"/>
      <c r="C2587" s="18"/>
      <c r="D2587" s="18"/>
      <c r="E2587" s="10"/>
      <c r="F2587" s="23"/>
      <c r="G2587" s="23"/>
      <c r="H2587" s="23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10"/>
      <c r="W2587" s="5"/>
    </row>
    <row r="2588">
      <c r="B2588" s="10"/>
      <c r="C2588" s="18"/>
      <c r="D2588" s="18"/>
      <c r="E2588" s="10"/>
      <c r="F2588" s="23"/>
      <c r="G2588" s="23"/>
      <c r="H2588" s="2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10"/>
      <c r="W2588" s="5"/>
    </row>
    <row r="2589">
      <c r="B2589" s="10"/>
      <c r="C2589" s="18"/>
      <c r="D2589" s="18"/>
      <c r="E2589" s="10"/>
      <c r="F2589" s="23"/>
      <c r="G2589" s="23"/>
      <c r="H2589" s="23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10"/>
      <c r="W2589" s="5"/>
    </row>
    <row r="2590">
      <c r="B2590" s="10"/>
      <c r="C2590" s="18"/>
      <c r="D2590" s="18"/>
      <c r="E2590" s="10"/>
      <c r="F2590" s="23"/>
      <c r="G2590" s="23"/>
      <c r="H2590" s="23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10"/>
      <c r="W2590" s="5"/>
    </row>
    <row r="2591">
      <c r="B2591" s="10"/>
      <c r="C2591" s="18"/>
      <c r="D2591" s="18"/>
      <c r="E2591" s="10"/>
      <c r="F2591" s="23"/>
      <c r="G2591" s="23"/>
      <c r="H2591" s="2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10"/>
      <c r="W2591" s="5"/>
    </row>
    <row r="2592">
      <c r="B2592" s="10"/>
      <c r="C2592" s="18"/>
      <c r="D2592" s="18"/>
      <c r="E2592" s="10"/>
      <c r="F2592" s="23"/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10"/>
      <c r="W2592" s="5"/>
    </row>
    <row r="2593">
      <c r="B2593" s="10"/>
      <c r="C2593" s="18"/>
      <c r="D2593" s="18"/>
      <c r="E2593" s="10"/>
      <c r="F2593" s="23"/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10"/>
      <c r="W2593" s="5"/>
    </row>
    <row r="2594">
      <c r="B2594" s="10"/>
      <c r="C2594" s="18"/>
      <c r="D2594" s="18"/>
      <c r="E2594" s="10"/>
      <c r="F2594" s="23"/>
      <c r="G2594" s="23"/>
      <c r="H2594" s="23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10"/>
      <c r="W2594" s="5"/>
    </row>
    <row r="2595">
      <c r="B2595" s="10"/>
      <c r="C2595" s="18"/>
      <c r="D2595" s="18"/>
      <c r="E2595" s="10"/>
      <c r="F2595" s="23"/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10"/>
      <c r="W2595" s="5"/>
    </row>
    <row r="2596">
      <c r="B2596" s="10"/>
      <c r="C2596" s="18"/>
      <c r="D2596" s="18"/>
      <c r="E2596" s="10"/>
      <c r="F2596" s="23"/>
      <c r="G2596" s="23"/>
      <c r="H2596" s="23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10"/>
      <c r="W2596" s="5"/>
    </row>
    <row r="2597">
      <c r="B2597" s="10"/>
      <c r="C2597" s="18"/>
      <c r="D2597" s="18"/>
      <c r="E2597" s="10"/>
      <c r="F2597" s="23"/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10"/>
      <c r="W2597" s="5"/>
    </row>
    <row r="2598">
      <c r="B2598" s="10"/>
      <c r="C2598" s="18"/>
      <c r="D2598" s="18"/>
      <c r="E2598" s="10"/>
      <c r="F2598" s="23"/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10"/>
      <c r="W2598" s="5"/>
    </row>
    <row r="2599">
      <c r="B2599" s="10"/>
      <c r="C2599" s="18"/>
      <c r="D2599" s="18"/>
      <c r="E2599" s="10"/>
      <c r="F2599" s="23"/>
      <c r="G2599" s="23"/>
      <c r="H2599" s="23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10"/>
      <c r="W2599" s="5"/>
    </row>
    <row r="2600">
      <c r="B2600" s="10"/>
      <c r="C2600" s="18"/>
      <c r="D2600" s="18"/>
      <c r="E2600" s="10"/>
      <c r="F2600" s="23"/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10"/>
      <c r="W2600" s="5"/>
    </row>
    <row r="2601">
      <c r="B2601" s="10"/>
      <c r="C2601" s="18"/>
      <c r="D2601" s="18"/>
      <c r="E2601" s="10"/>
      <c r="F2601" s="23"/>
      <c r="G2601" s="23"/>
      <c r="H2601" s="23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10"/>
      <c r="W2601" s="5"/>
    </row>
    <row r="2602">
      <c r="B2602" s="10"/>
      <c r="C2602" s="18"/>
      <c r="D2602" s="18"/>
      <c r="E2602" s="10"/>
      <c r="F2602" s="23"/>
      <c r="G2602" s="23"/>
      <c r="H2602" s="23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10"/>
      <c r="W2602" s="5"/>
    </row>
    <row r="2603">
      <c r="B2603" s="10"/>
      <c r="C2603" s="18"/>
      <c r="D2603" s="18"/>
      <c r="E2603" s="10"/>
      <c r="F2603" s="23"/>
      <c r="G2603" s="23"/>
      <c r="H2603" s="23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10"/>
      <c r="W2603" s="5"/>
    </row>
    <row r="2604">
      <c r="B2604" s="10"/>
      <c r="C2604" s="18"/>
      <c r="D2604" s="18"/>
      <c r="E2604" s="10"/>
      <c r="F2604" s="23"/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10"/>
      <c r="W2604" s="5"/>
    </row>
    <row r="2605">
      <c r="B2605" s="10"/>
      <c r="C2605" s="18"/>
      <c r="D2605" s="18"/>
      <c r="E2605" s="10"/>
      <c r="F2605" s="23"/>
      <c r="G2605" s="23"/>
      <c r="H2605" s="23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10"/>
      <c r="W2605" s="5"/>
    </row>
    <row r="2606">
      <c r="B2606" s="10"/>
      <c r="C2606" s="18"/>
      <c r="D2606" s="18"/>
      <c r="E2606" s="10"/>
      <c r="F2606" s="23"/>
      <c r="G2606" s="23"/>
      <c r="H2606" s="23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10"/>
      <c r="W2606" s="5"/>
    </row>
    <row r="2607">
      <c r="B2607" s="10"/>
      <c r="C2607" s="18"/>
      <c r="D2607" s="18"/>
      <c r="E2607" s="10"/>
      <c r="F2607" s="23"/>
      <c r="G2607" s="23"/>
      <c r="H2607" s="23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10"/>
      <c r="W2607" s="5"/>
    </row>
    <row r="2608">
      <c r="B2608" s="10"/>
      <c r="C2608" s="18"/>
      <c r="D2608" s="18"/>
      <c r="E2608" s="10"/>
      <c r="F2608" s="23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10"/>
      <c r="W2608" s="5"/>
    </row>
    <row r="2609">
      <c r="B2609" s="10"/>
      <c r="C2609" s="18"/>
      <c r="D2609" s="18"/>
      <c r="E2609" s="10"/>
      <c r="F2609" s="23"/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10"/>
      <c r="W2609" s="5"/>
    </row>
    <row r="2610">
      <c r="B2610" s="10"/>
      <c r="C2610" s="18"/>
      <c r="D2610" s="18"/>
      <c r="E2610" s="10"/>
      <c r="F2610" s="23"/>
      <c r="G2610" s="23"/>
      <c r="H2610" s="23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10"/>
      <c r="W2610" s="5"/>
    </row>
    <row r="2611">
      <c r="B2611" s="10"/>
      <c r="C2611" s="18"/>
      <c r="D2611" s="18"/>
      <c r="E2611" s="10"/>
      <c r="F2611" s="23"/>
      <c r="G2611" s="23"/>
      <c r="H2611" s="23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10"/>
      <c r="W2611" s="5"/>
    </row>
    <row r="2612">
      <c r="B2612" s="10"/>
      <c r="C2612" s="18"/>
      <c r="D2612" s="18"/>
      <c r="E2612" s="10"/>
      <c r="F2612" s="23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10"/>
      <c r="W2612" s="5"/>
    </row>
    <row r="2613">
      <c r="B2613" s="10"/>
      <c r="C2613" s="18"/>
      <c r="D2613" s="18"/>
      <c r="E2613" s="10"/>
      <c r="F2613" s="23"/>
      <c r="G2613" s="23"/>
      <c r="H2613" s="23"/>
      <c r="I2613" s="23"/>
      <c r="J2613" s="23"/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10"/>
      <c r="W2613" s="5"/>
    </row>
    <row r="2614">
      <c r="B2614" s="10"/>
      <c r="C2614" s="18"/>
      <c r="D2614" s="18"/>
      <c r="E2614" s="10"/>
      <c r="F2614" s="23"/>
      <c r="G2614" s="23"/>
      <c r="H2614" s="23"/>
      <c r="I2614" s="23"/>
      <c r="J2614" s="23"/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10"/>
      <c r="W2614" s="5"/>
    </row>
    <row r="2615">
      <c r="B2615" s="10"/>
      <c r="C2615" s="18"/>
      <c r="D2615" s="18"/>
      <c r="E2615" s="10"/>
      <c r="F2615" s="23"/>
      <c r="G2615" s="23"/>
      <c r="H2615" s="23"/>
      <c r="I2615" s="23"/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10"/>
      <c r="W2615" s="5"/>
    </row>
    <row r="2616">
      <c r="B2616" s="10"/>
      <c r="C2616" s="18"/>
      <c r="D2616" s="18"/>
      <c r="E2616" s="10"/>
      <c r="F2616" s="23"/>
      <c r="G2616" s="23"/>
      <c r="H2616" s="23"/>
      <c r="I2616" s="23"/>
      <c r="J2616" s="23"/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10"/>
      <c r="W2616" s="5"/>
    </row>
    <row r="2617">
      <c r="B2617" s="10"/>
      <c r="C2617" s="18"/>
      <c r="D2617" s="18"/>
      <c r="E2617" s="10"/>
      <c r="F2617" s="23"/>
      <c r="G2617" s="23"/>
      <c r="H2617" s="23"/>
      <c r="I2617" s="23"/>
      <c r="J2617" s="23"/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10"/>
      <c r="W2617" s="5"/>
    </row>
    <row r="2618">
      <c r="B2618" s="10"/>
      <c r="C2618" s="18"/>
      <c r="D2618" s="18"/>
      <c r="E2618" s="10"/>
      <c r="F2618" s="23"/>
      <c r="G2618" s="23"/>
      <c r="H2618" s="23"/>
      <c r="I2618" s="23"/>
      <c r="J2618" s="23"/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10"/>
      <c r="W2618" s="5"/>
    </row>
    <row r="2619">
      <c r="B2619" s="10"/>
      <c r="C2619" s="18"/>
      <c r="D2619" s="18"/>
      <c r="E2619" s="10"/>
      <c r="F2619" s="23"/>
      <c r="G2619" s="23"/>
      <c r="H2619" s="23"/>
      <c r="I2619" s="23"/>
      <c r="J2619" s="23"/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10"/>
      <c r="W2619" s="5"/>
    </row>
    <row r="2620">
      <c r="B2620" s="10"/>
      <c r="C2620" s="18"/>
      <c r="D2620" s="18"/>
      <c r="E2620" s="10"/>
      <c r="F2620" s="23"/>
      <c r="G2620" s="23"/>
      <c r="H2620" s="23"/>
      <c r="I2620" s="23"/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10"/>
      <c r="W2620" s="5"/>
    </row>
    <row r="2621">
      <c r="B2621" s="10"/>
      <c r="C2621" s="18"/>
      <c r="D2621" s="18"/>
      <c r="E2621" s="10"/>
      <c r="F2621" s="23"/>
      <c r="G2621" s="23"/>
      <c r="H2621" s="23"/>
      <c r="I2621" s="23"/>
      <c r="J2621" s="23"/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10"/>
      <c r="W2621" s="5"/>
    </row>
    <row r="2622">
      <c r="B2622" s="10"/>
      <c r="C2622" s="18"/>
      <c r="D2622" s="18"/>
      <c r="E2622" s="10"/>
      <c r="F2622" s="23"/>
      <c r="G2622" s="23"/>
      <c r="H2622" s="23"/>
      <c r="I2622" s="23"/>
      <c r="J2622" s="23"/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10"/>
      <c r="W2622" s="5"/>
    </row>
    <row r="2623">
      <c r="B2623" s="10"/>
      <c r="C2623" s="18"/>
      <c r="D2623" s="18"/>
      <c r="E2623" s="10"/>
      <c r="F2623" s="23"/>
      <c r="G2623" s="23"/>
      <c r="H2623" s="23"/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10"/>
      <c r="W2623" s="5"/>
    </row>
    <row r="2624">
      <c r="B2624" s="10"/>
      <c r="C2624" s="18"/>
      <c r="D2624" s="18"/>
      <c r="E2624" s="10"/>
      <c r="F2624" s="23"/>
      <c r="G2624" s="23"/>
      <c r="H2624" s="23"/>
      <c r="I2624" s="23"/>
      <c r="J2624" s="23"/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10"/>
      <c r="W2624" s="5"/>
    </row>
    <row r="2625">
      <c r="B2625" s="10"/>
      <c r="C2625" s="18"/>
      <c r="D2625" s="18"/>
      <c r="E2625" s="10"/>
      <c r="F2625" s="23"/>
      <c r="G2625" s="23"/>
      <c r="H2625" s="23"/>
      <c r="I2625" s="23"/>
      <c r="J2625" s="23"/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10"/>
      <c r="W2625" s="5"/>
    </row>
    <row r="2626">
      <c r="B2626" s="10"/>
      <c r="C2626" s="18"/>
      <c r="D2626" s="18"/>
      <c r="E2626" s="10"/>
      <c r="F2626" s="23"/>
      <c r="G2626" s="23"/>
      <c r="H2626" s="23"/>
      <c r="I2626" s="23"/>
      <c r="J2626" s="23"/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10"/>
      <c r="W2626" s="5"/>
    </row>
    <row r="2627">
      <c r="B2627" s="10"/>
      <c r="C2627" s="18"/>
      <c r="D2627" s="18"/>
      <c r="E2627" s="10"/>
      <c r="F2627" s="23"/>
      <c r="G2627" s="23"/>
      <c r="H2627" s="23"/>
      <c r="I2627" s="23"/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10"/>
      <c r="W2627" s="5"/>
    </row>
    <row r="2628">
      <c r="B2628" s="10"/>
      <c r="C2628" s="18"/>
      <c r="D2628" s="18"/>
      <c r="E2628" s="10"/>
      <c r="F2628" s="23"/>
      <c r="G2628" s="23"/>
      <c r="H2628" s="23"/>
      <c r="I2628" s="23"/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10"/>
      <c r="W2628" s="5"/>
    </row>
    <row r="2629">
      <c r="B2629" s="10"/>
      <c r="C2629" s="18"/>
      <c r="D2629" s="18"/>
      <c r="E2629" s="10"/>
      <c r="F2629" s="23"/>
      <c r="G2629" s="23"/>
      <c r="H2629" s="23"/>
      <c r="I2629" s="23"/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10"/>
      <c r="W2629" s="5"/>
    </row>
    <row r="2630">
      <c r="B2630" s="10"/>
      <c r="C2630" s="18"/>
      <c r="D2630" s="18"/>
      <c r="E2630" s="10"/>
      <c r="F2630" s="23"/>
      <c r="G2630" s="23"/>
      <c r="H2630" s="23"/>
      <c r="I2630" s="23"/>
      <c r="J2630" s="23"/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10"/>
      <c r="W2630" s="5"/>
    </row>
    <row r="2631">
      <c r="B2631" s="10"/>
      <c r="C2631" s="18"/>
      <c r="D2631" s="18"/>
      <c r="E2631" s="10"/>
      <c r="F2631" s="23"/>
      <c r="G2631" s="23"/>
      <c r="H2631" s="23"/>
      <c r="I2631" s="23"/>
      <c r="J2631" s="23"/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10"/>
      <c r="W2631" s="5"/>
    </row>
    <row r="2632">
      <c r="B2632" s="10"/>
      <c r="C2632" s="18"/>
      <c r="D2632" s="18"/>
      <c r="E2632" s="10"/>
      <c r="F2632" s="23"/>
      <c r="G2632" s="23"/>
      <c r="H2632" s="23"/>
      <c r="I2632" s="23"/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10"/>
      <c r="W2632" s="5"/>
    </row>
    <row r="2633">
      <c r="B2633" s="10"/>
      <c r="C2633" s="18"/>
      <c r="D2633" s="18"/>
      <c r="E2633" s="10"/>
      <c r="F2633" s="23"/>
      <c r="G2633" s="23"/>
      <c r="H2633" s="23"/>
      <c r="I2633" s="23"/>
      <c r="J2633" s="23"/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10"/>
      <c r="W2633" s="5"/>
    </row>
    <row r="2634">
      <c r="B2634" s="10"/>
      <c r="C2634" s="18"/>
      <c r="D2634" s="18"/>
      <c r="E2634" s="10"/>
      <c r="F2634" s="23"/>
      <c r="G2634" s="23"/>
      <c r="H2634" s="23"/>
      <c r="I2634" s="23"/>
      <c r="J2634" s="23"/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10"/>
      <c r="W2634" s="5"/>
    </row>
    <row r="2635">
      <c r="B2635" s="10"/>
      <c r="C2635" s="18"/>
      <c r="D2635" s="18"/>
      <c r="E2635" s="10"/>
      <c r="F2635" s="23"/>
      <c r="G2635" s="23"/>
      <c r="H2635" s="23"/>
      <c r="I2635" s="23"/>
      <c r="J2635" s="23"/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10"/>
      <c r="W2635" s="5"/>
    </row>
    <row r="2636">
      <c r="B2636" s="10"/>
      <c r="C2636" s="18"/>
      <c r="D2636" s="18"/>
      <c r="E2636" s="10"/>
      <c r="F2636" s="23"/>
      <c r="G2636" s="23"/>
      <c r="H2636" s="23"/>
      <c r="I2636" s="23"/>
      <c r="J2636" s="23"/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10"/>
      <c r="W2636" s="5"/>
    </row>
    <row r="2637">
      <c r="B2637" s="10"/>
      <c r="C2637" s="18"/>
      <c r="D2637" s="18"/>
      <c r="E2637" s="10"/>
      <c r="F2637" s="23"/>
      <c r="G2637" s="23"/>
      <c r="H2637" s="23"/>
      <c r="I2637" s="23"/>
      <c r="J2637" s="23"/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10"/>
      <c r="W2637" s="5"/>
    </row>
    <row r="2638">
      <c r="B2638" s="10"/>
      <c r="C2638" s="18"/>
      <c r="D2638" s="18"/>
      <c r="E2638" s="10"/>
      <c r="F2638" s="23"/>
      <c r="G2638" s="23"/>
      <c r="H2638" s="23"/>
      <c r="I2638" s="23"/>
      <c r="J2638" s="23"/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10"/>
      <c r="W2638" s="5"/>
    </row>
    <row r="2639">
      <c r="B2639" s="10"/>
      <c r="C2639" s="18"/>
      <c r="D2639" s="18"/>
      <c r="E2639" s="10"/>
      <c r="F2639" s="23"/>
      <c r="G2639" s="23"/>
      <c r="H2639" s="23"/>
      <c r="I2639" s="23"/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10"/>
      <c r="W2639" s="5"/>
    </row>
    <row r="2640">
      <c r="B2640" s="10"/>
      <c r="C2640" s="18"/>
      <c r="D2640" s="18"/>
      <c r="E2640" s="10"/>
      <c r="F2640" s="23"/>
      <c r="G2640" s="23"/>
      <c r="H2640" s="23"/>
      <c r="I2640" s="23"/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10"/>
      <c r="W2640" s="5"/>
    </row>
    <row r="2641">
      <c r="B2641" s="10"/>
      <c r="C2641" s="18"/>
      <c r="D2641" s="18"/>
      <c r="E2641" s="10"/>
      <c r="F2641" s="23"/>
      <c r="G2641" s="23"/>
      <c r="H2641" s="23"/>
      <c r="I2641" s="23"/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10"/>
      <c r="W2641" s="5"/>
    </row>
    <row r="2642">
      <c r="B2642" s="10"/>
      <c r="C2642" s="18"/>
      <c r="D2642" s="18"/>
      <c r="E2642" s="10"/>
      <c r="F2642" s="23"/>
      <c r="G2642" s="23"/>
      <c r="H2642" s="23"/>
      <c r="I2642" s="23"/>
      <c r="J2642" s="23"/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10"/>
      <c r="W2642" s="5"/>
    </row>
    <row r="2643">
      <c r="B2643" s="10"/>
      <c r="C2643" s="18"/>
      <c r="D2643" s="18"/>
      <c r="E2643" s="10"/>
      <c r="F2643" s="23"/>
      <c r="G2643" s="23"/>
      <c r="H2643" s="23"/>
      <c r="I2643" s="23"/>
      <c r="J2643" s="23"/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10"/>
      <c r="W2643" s="5"/>
    </row>
    <row r="2644">
      <c r="B2644" s="10"/>
      <c r="C2644" s="18"/>
      <c r="D2644" s="18"/>
      <c r="E2644" s="10"/>
      <c r="F2644" s="23"/>
      <c r="G2644" s="23"/>
      <c r="H2644" s="23"/>
      <c r="I2644" s="23"/>
      <c r="J2644" s="23"/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10"/>
      <c r="W2644" s="5"/>
    </row>
    <row r="2645">
      <c r="B2645" s="10"/>
      <c r="C2645" s="18"/>
      <c r="D2645" s="18"/>
      <c r="E2645" s="10"/>
      <c r="F2645" s="23"/>
      <c r="G2645" s="23"/>
      <c r="H2645" s="23"/>
      <c r="I2645" s="23"/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10"/>
      <c r="W2645" s="5"/>
    </row>
    <row r="2646">
      <c r="B2646" s="10"/>
      <c r="C2646" s="18"/>
      <c r="D2646" s="18"/>
      <c r="E2646" s="10"/>
      <c r="F2646" s="23"/>
      <c r="G2646" s="23"/>
      <c r="H2646" s="23"/>
      <c r="I2646" s="23"/>
      <c r="J2646" s="23"/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10"/>
      <c r="W2646" s="5"/>
    </row>
    <row r="2647">
      <c r="B2647" s="10"/>
      <c r="C2647" s="18"/>
      <c r="D2647" s="18"/>
      <c r="E2647" s="10"/>
      <c r="F2647" s="23"/>
      <c r="G2647" s="23"/>
      <c r="H2647" s="23"/>
      <c r="I2647" s="23"/>
      <c r="J2647" s="23"/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10"/>
      <c r="W2647" s="5"/>
    </row>
    <row r="2648">
      <c r="B2648" s="10"/>
      <c r="C2648" s="18"/>
      <c r="D2648" s="18"/>
      <c r="E2648" s="10"/>
      <c r="F2648" s="23"/>
      <c r="G2648" s="23"/>
      <c r="H2648" s="23"/>
      <c r="I2648" s="23"/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10"/>
      <c r="W2648" s="5"/>
    </row>
    <row r="2649">
      <c r="B2649" s="10"/>
      <c r="C2649" s="18"/>
      <c r="D2649" s="18"/>
      <c r="E2649" s="10"/>
      <c r="F2649" s="23"/>
      <c r="G2649" s="23"/>
      <c r="H2649" s="23"/>
      <c r="I2649" s="23"/>
      <c r="J2649" s="23"/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10"/>
      <c r="W2649" s="5"/>
    </row>
    <row r="2650">
      <c r="B2650" s="10"/>
      <c r="C2650" s="18"/>
      <c r="D2650" s="18"/>
      <c r="E2650" s="10"/>
      <c r="F2650" s="23"/>
      <c r="G2650" s="23"/>
      <c r="H2650" s="23"/>
      <c r="I2650" s="23"/>
      <c r="J2650" s="23"/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10"/>
      <c r="W2650" s="5"/>
    </row>
    <row r="2651">
      <c r="B2651" s="10"/>
      <c r="C2651" s="18"/>
      <c r="D2651" s="18"/>
      <c r="E2651" s="10"/>
      <c r="F2651" s="23"/>
      <c r="G2651" s="23"/>
      <c r="H2651" s="23"/>
      <c r="I2651" s="23"/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10"/>
      <c r="W2651" s="5"/>
    </row>
    <row r="2652">
      <c r="B2652" s="10"/>
      <c r="C2652" s="18"/>
      <c r="D2652" s="18"/>
      <c r="E2652" s="10"/>
      <c r="F2652" s="23"/>
      <c r="G2652" s="23"/>
      <c r="H2652" s="23"/>
      <c r="I2652" s="23"/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10"/>
      <c r="W2652" s="5"/>
    </row>
    <row r="2653">
      <c r="B2653" s="10"/>
      <c r="C2653" s="18"/>
      <c r="D2653" s="18"/>
      <c r="E2653" s="10"/>
      <c r="F2653" s="23"/>
      <c r="G2653" s="23"/>
      <c r="H2653" s="23"/>
      <c r="I2653" s="23"/>
      <c r="J2653" s="23"/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10"/>
      <c r="W2653" s="5"/>
    </row>
    <row r="2654">
      <c r="B2654" s="10"/>
      <c r="C2654" s="18"/>
      <c r="D2654" s="18"/>
      <c r="E2654" s="10"/>
      <c r="F2654" s="23"/>
      <c r="G2654" s="23"/>
      <c r="H2654" s="23"/>
      <c r="I2654" s="23"/>
      <c r="J2654" s="23"/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10"/>
      <c r="W2654" s="5"/>
    </row>
    <row r="2655">
      <c r="B2655" s="10"/>
      <c r="C2655" s="18"/>
      <c r="D2655" s="18"/>
      <c r="E2655" s="10"/>
      <c r="F2655" s="23"/>
      <c r="G2655" s="23"/>
      <c r="H2655" s="23"/>
      <c r="I2655" s="23"/>
      <c r="J2655" s="23"/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10"/>
      <c r="W2655" s="5"/>
    </row>
    <row r="2656">
      <c r="B2656" s="10"/>
      <c r="C2656" s="18"/>
      <c r="D2656" s="18"/>
      <c r="E2656" s="10"/>
      <c r="F2656" s="23"/>
      <c r="G2656" s="23"/>
      <c r="H2656" s="23"/>
      <c r="I2656" s="23"/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10"/>
      <c r="W2656" s="5"/>
    </row>
    <row r="2657">
      <c r="B2657" s="10"/>
      <c r="C2657" s="18"/>
      <c r="D2657" s="18"/>
      <c r="E2657" s="10"/>
      <c r="F2657" s="23"/>
      <c r="G2657" s="23"/>
      <c r="H2657" s="23"/>
      <c r="I2657" s="23"/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10"/>
      <c r="W2657" s="5"/>
    </row>
    <row r="2658">
      <c r="B2658" s="10"/>
      <c r="C2658" s="18"/>
      <c r="D2658" s="18"/>
      <c r="E2658" s="10"/>
      <c r="F2658" s="23"/>
      <c r="G2658" s="23"/>
      <c r="H2658" s="23"/>
      <c r="I2658" s="23"/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10"/>
      <c r="W2658" s="5"/>
    </row>
    <row r="2659">
      <c r="B2659" s="10"/>
      <c r="C2659" s="18"/>
      <c r="D2659" s="18"/>
      <c r="E2659" s="10"/>
      <c r="F2659" s="23"/>
      <c r="G2659" s="23"/>
      <c r="H2659" s="23"/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10"/>
      <c r="W2659" s="5"/>
    </row>
    <row r="2660">
      <c r="B2660" s="10"/>
      <c r="C2660" s="18"/>
      <c r="D2660" s="18"/>
      <c r="E2660" s="10"/>
      <c r="F2660" s="23"/>
      <c r="G2660" s="23"/>
      <c r="H2660" s="23"/>
      <c r="I2660" s="23"/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10"/>
      <c r="W2660" s="5"/>
    </row>
    <row r="2661">
      <c r="B2661" s="10"/>
      <c r="C2661" s="18"/>
      <c r="D2661" s="18"/>
      <c r="E2661" s="10"/>
      <c r="F2661" s="23"/>
      <c r="G2661" s="23"/>
      <c r="H2661" s="23"/>
      <c r="I2661" s="23"/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10"/>
      <c r="W2661" s="5"/>
    </row>
    <row r="2662">
      <c r="B2662" s="10"/>
      <c r="C2662" s="18"/>
      <c r="D2662" s="18"/>
      <c r="E2662" s="10"/>
      <c r="F2662" s="23"/>
      <c r="G2662" s="23"/>
      <c r="H2662" s="23"/>
      <c r="I2662" s="23"/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10"/>
      <c r="W2662" s="5"/>
    </row>
    <row r="2663">
      <c r="B2663" s="10"/>
      <c r="C2663" s="18"/>
      <c r="D2663" s="18"/>
      <c r="E2663" s="10"/>
      <c r="F2663" s="23"/>
      <c r="G2663" s="23"/>
      <c r="H2663" s="23"/>
      <c r="I2663" s="23"/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10"/>
      <c r="W2663" s="5"/>
    </row>
    <row r="2664">
      <c r="B2664" s="10"/>
      <c r="C2664" s="18"/>
      <c r="D2664" s="18"/>
      <c r="E2664" s="10"/>
      <c r="F2664" s="23"/>
      <c r="G2664" s="23"/>
      <c r="H2664" s="23"/>
      <c r="I2664" s="23"/>
      <c r="J2664" s="23"/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10"/>
      <c r="W2664" s="5"/>
    </row>
    <row r="2665">
      <c r="B2665" s="10"/>
      <c r="C2665" s="18"/>
      <c r="D2665" s="18"/>
      <c r="E2665" s="10"/>
      <c r="F2665" s="23"/>
      <c r="G2665" s="23"/>
      <c r="H2665" s="23"/>
      <c r="I2665" s="23"/>
      <c r="J2665" s="23"/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10"/>
      <c r="W2665" s="5"/>
    </row>
    <row r="2666">
      <c r="B2666" s="10"/>
      <c r="C2666" s="18"/>
      <c r="D2666" s="18"/>
      <c r="E2666" s="10"/>
      <c r="F2666" s="23"/>
      <c r="G2666" s="23"/>
      <c r="H2666" s="23"/>
      <c r="I2666" s="23"/>
      <c r="J2666" s="23"/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10"/>
      <c r="W2666" s="5"/>
    </row>
    <row r="2667">
      <c r="B2667" s="10"/>
      <c r="C2667" s="18"/>
      <c r="D2667" s="18"/>
      <c r="E2667" s="10"/>
      <c r="F2667" s="23"/>
      <c r="G2667" s="23"/>
      <c r="H2667" s="23"/>
      <c r="I2667" s="23"/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10"/>
      <c r="W2667" s="5"/>
    </row>
    <row r="2668">
      <c r="B2668" s="10"/>
      <c r="C2668" s="18"/>
      <c r="D2668" s="18"/>
      <c r="E2668" s="10"/>
      <c r="F2668" s="23"/>
      <c r="G2668" s="23"/>
      <c r="H2668" s="23"/>
      <c r="I2668" s="23"/>
      <c r="J2668" s="23"/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10"/>
      <c r="W2668" s="5"/>
    </row>
    <row r="2669">
      <c r="B2669" s="10"/>
      <c r="C2669" s="18"/>
      <c r="D2669" s="18"/>
      <c r="E2669" s="10"/>
      <c r="F2669" s="23"/>
      <c r="G2669" s="23"/>
      <c r="H2669" s="23"/>
      <c r="I2669" s="23"/>
      <c r="J2669" s="23"/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10"/>
      <c r="W2669" s="5"/>
    </row>
    <row r="2670">
      <c r="B2670" s="10"/>
      <c r="C2670" s="18"/>
      <c r="D2670" s="18"/>
      <c r="E2670" s="10"/>
      <c r="F2670" s="23"/>
      <c r="G2670" s="23"/>
      <c r="H2670" s="23"/>
      <c r="I2670" s="23"/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10"/>
      <c r="W2670" s="5"/>
    </row>
    <row r="2671">
      <c r="B2671" s="10"/>
      <c r="C2671" s="18"/>
      <c r="D2671" s="18"/>
      <c r="E2671" s="10"/>
      <c r="F2671" s="23"/>
      <c r="G2671" s="23"/>
      <c r="H2671" s="23"/>
      <c r="I2671" s="23"/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10"/>
      <c r="W2671" s="5"/>
    </row>
    <row r="2672">
      <c r="B2672" s="10"/>
      <c r="C2672" s="18"/>
      <c r="D2672" s="18"/>
      <c r="E2672" s="10"/>
      <c r="F2672" s="23"/>
      <c r="G2672" s="23"/>
      <c r="H2672" s="23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10"/>
      <c r="W2672" s="5"/>
    </row>
    <row r="2673">
      <c r="B2673" s="10"/>
      <c r="C2673" s="18"/>
      <c r="D2673" s="18"/>
      <c r="E2673" s="10"/>
      <c r="F2673" s="23"/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10"/>
      <c r="W2673" s="5"/>
    </row>
    <row r="2674">
      <c r="B2674" s="10"/>
      <c r="C2674" s="18"/>
      <c r="D2674" s="18"/>
      <c r="E2674" s="10"/>
      <c r="F2674" s="23"/>
      <c r="G2674" s="23"/>
      <c r="H2674" s="23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10"/>
      <c r="W2674" s="5"/>
    </row>
    <row r="2675">
      <c r="B2675" s="10"/>
      <c r="C2675" s="18"/>
      <c r="D2675" s="18"/>
      <c r="E2675" s="10"/>
      <c r="F2675" s="23"/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10"/>
      <c r="W2675" s="5"/>
    </row>
    <row r="2676">
      <c r="B2676" s="10"/>
      <c r="C2676" s="18"/>
      <c r="D2676" s="18"/>
      <c r="E2676" s="10"/>
      <c r="F2676" s="23"/>
      <c r="G2676" s="23"/>
      <c r="H2676" s="23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10"/>
      <c r="W2676" s="5"/>
    </row>
    <row r="2677">
      <c r="B2677" s="10"/>
      <c r="C2677" s="18"/>
      <c r="D2677" s="18"/>
      <c r="E2677" s="10"/>
      <c r="F2677" s="23"/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10"/>
      <c r="W2677" s="5"/>
    </row>
    <row r="2678">
      <c r="B2678" s="10"/>
      <c r="C2678" s="18"/>
      <c r="D2678" s="18"/>
      <c r="E2678" s="10"/>
      <c r="F2678" s="23"/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10"/>
      <c r="W2678" s="5"/>
    </row>
    <row r="2679">
      <c r="B2679" s="10"/>
      <c r="C2679" s="18"/>
      <c r="D2679" s="18"/>
      <c r="E2679" s="10"/>
      <c r="F2679" s="23"/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10"/>
      <c r="W2679" s="5"/>
    </row>
    <row r="2680">
      <c r="B2680" s="10"/>
      <c r="C2680" s="18"/>
      <c r="D2680" s="18"/>
      <c r="E2680" s="10"/>
      <c r="F2680" s="23"/>
      <c r="G2680" s="23"/>
      <c r="H2680" s="23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10"/>
      <c r="W2680" s="5"/>
    </row>
    <row r="2681">
      <c r="B2681" s="10"/>
      <c r="C2681" s="18"/>
      <c r="D2681" s="18"/>
      <c r="E2681" s="10"/>
      <c r="F2681" s="23"/>
      <c r="G2681" s="23"/>
      <c r="H2681" s="23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10"/>
      <c r="W2681" s="5"/>
    </row>
    <row r="2682">
      <c r="B2682" s="10"/>
      <c r="C2682" s="18"/>
      <c r="D2682" s="18"/>
      <c r="E2682" s="10"/>
      <c r="F2682" s="23"/>
      <c r="G2682" s="23"/>
      <c r="H2682" s="23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10"/>
      <c r="W2682" s="5"/>
    </row>
    <row r="2683">
      <c r="B2683" s="10"/>
      <c r="C2683" s="18"/>
      <c r="D2683" s="18"/>
      <c r="E2683" s="10"/>
      <c r="F2683" s="23"/>
      <c r="G2683" s="23"/>
      <c r="H2683" s="23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10"/>
      <c r="W2683" s="5"/>
    </row>
    <row r="2684">
      <c r="B2684" s="10"/>
      <c r="C2684" s="18"/>
      <c r="D2684" s="18"/>
      <c r="E2684" s="10"/>
      <c r="F2684" s="23"/>
      <c r="G2684" s="23"/>
      <c r="H2684" s="23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10"/>
      <c r="W2684" s="5"/>
    </row>
    <row r="2685">
      <c r="B2685" s="10"/>
      <c r="C2685" s="18"/>
      <c r="D2685" s="18"/>
      <c r="E2685" s="10"/>
      <c r="F2685" s="23"/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10"/>
      <c r="W2685" s="5"/>
    </row>
    <row r="2686">
      <c r="B2686" s="10"/>
      <c r="C2686" s="18"/>
      <c r="D2686" s="18"/>
      <c r="E2686" s="10"/>
      <c r="F2686" s="23"/>
      <c r="G2686" s="23"/>
      <c r="H2686" s="23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10"/>
      <c r="W2686" s="5"/>
    </row>
    <row r="2687">
      <c r="B2687" s="10"/>
      <c r="C2687" s="18"/>
      <c r="D2687" s="18"/>
      <c r="E2687" s="10"/>
      <c r="F2687" s="23"/>
      <c r="G2687" s="23"/>
      <c r="H2687" s="23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10"/>
      <c r="W2687" s="5"/>
    </row>
    <row r="2688">
      <c r="B2688" s="10"/>
      <c r="C2688" s="18"/>
      <c r="D2688" s="18"/>
      <c r="E2688" s="10"/>
      <c r="F2688" s="23"/>
      <c r="G2688" s="23"/>
      <c r="H2688" s="23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10"/>
      <c r="W2688" s="5"/>
    </row>
    <row r="2689">
      <c r="B2689" s="10"/>
      <c r="C2689" s="18"/>
      <c r="D2689" s="18"/>
      <c r="E2689" s="10"/>
      <c r="F2689" s="23"/>
      <c r="G2689" s="23"/>
      <c r="H2689" s="23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10"/>
      <c r="W2689" s="5"/>
    </row>
    <row r="2690">
      <c r="B2690" s="10"/>
      <c r="C2690" s="18"/>
      <c r="D2690" s="18"/>
      <c r="E2690" s="10"/>
      <c r="F2690" s="23"/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10"/>
      <c r="W2690" s="5"/>
    </row>
    <row r="2691">
      <c r="B2691" s="10"/>
      <c r="C2691" s="18"/>
      <c r="D2691" s="18"/>
      <c r="E2691" s="10"/>
      <c r="F2691" s="23"/>
      <c r="G2691" s="23"/>
      <c r="H2691" s="23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10"/>
      <c r="W2691" s="5"/>
    </row>
    <row r="2692">
      <c r="B2692" s="10"/>
      <c r="C2692" s="18"/>
      <c r="D2692" s="18"/>
      <c r="E2692" s="10"/>
      <c r="F2692" s="23"/>
      <c r="G2692" s="23"/>
      <c r="H2692" s="23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10"/>
      <c r="W2692" s="5"/>
    </row>
    <row r="2693">
      <c r="B2693" s="10"/>
      <c r="C2693" s="18"/>
      <c r="D2693" s="18"/>
      <c r="E2693" s="10"/>
      <c r="F2693" s="23"/>
      <c r="G2693" s="23"/>
      <c r="H2693" s="23"/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10"/>
      <c r="W2693" s="5"/>
    </row>
    <row r="2694">
      <c r="B2694" s="10"/>
      <c r="C2694" s="18"/>
      <c r="D2694" s="18"/>
      <c r="E2694" s="10"/>
      <c r="F2694" s="23"/>
      <c r="G2694" s="23"/>
      <c r="H2694" s="23"/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10"/>
      <c r="W2694" s="5"/>
    </row>
    <row r="2695">
      <c r="B2695" s="10"/>
      <c r="C2695" s="18"/>
      <c r="D2695" s="18"/>
      <c r="E2695" s="10"/>
      <c r="F2695" s="23"/>
      <c r="G2695" s="23"/>
      <c r="H2695" s="23"/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10"/>
      <c r="W2695" s="5"/>
    </row>
    <row r="2696">
      <c r="B2696" s="10"/>
      <c r="C2696" s="18"/>
      <c r="D2696" s="18"/>
      <c r="E2696" s="10"/>
      <c r="F2696" s="23"/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10"/>
      <c r="W2696" s="5"/>
    </row>
    <row r="2697">
      <c r="B2697" s="10"/>
      <c r="C2697" s="18"/>
      <c r="D2697" s="18"/>
      <c r="E2697" s="10"/>
      <c r="F2697" s="23"/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10"/>
      <c r="W2697" s="5"/>
    </row>
    <row r="2698">
      <c r="B2698" s="10"/>
      <c r="C2698" s="18"/>
      <c r="D2698" s="18"/>
      <c r="E2698" s="10"/>
      <c r="F2698" s="23"/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10"/>
      <c r="W2698" s="5"/>
    </row>
    <row r="2699">
      <c r="B2699" s="10"/>
      <c r="C2699" s="18"/>
      <c r="D2699" s="18"/>
      <c r="E2699" s="10"/>
      <c r="F2699" s="23"/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10"/>
      <c r="W2699" s="5"/>
    </row>
    <row r="2700">
      <c r="B2700" s="10"/>
      <c r="C2700" s="18"/>
      <c r="D2700" s="18"/>
      <c r="E2700" s="10"/>
      <c r="F2700" s="23"/>
      <c r="G2700" s="23"/>
      <c r="H2700" s="23"/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10"/>
      <c r="W2700" s="5"/>
    </row>
    <row r="2701">
      <c r="B2701" s="10"/>
      <c r="C2701" s="18"/>
      <c r="D2701" s="18"/>
      <c r="E2701" s="10"/>
      <c r="F2701" s="23"/>
      <c r="G2701" s="23"/>
      <c r="H2701" s="23"/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10"/>
      <c r="W2701" s="5"/>
    </row>
    <row r="2702">
      <c r="B2702" s="10"/>
      <c r="C2702" s="18"/>
      <c r="D2702" s="18"/>
      <c r="E2702" s="10"/>
      <c r="F2702" s="23"/>
      <c r="G2702" s="23"/>
      <c r="H2702" s="23"/>
      <c r="I2702" s="23"/>
      <c r="J2702" s="23"/>
      <c r="K2702" s="23"/>
      <c r="L2702" s="23"/>
      <c r="M2702" s="23"/>
      <c r="N2702" s="23"/>
      <c r="O2702" s="23"/>
      <c r="P2702" s="23"/>
      <c r="Q2702" s="23"/>
      <c r="R2702" s="23"/>
      <c r="S2702" s="23"/>
      <c r="T2702" s="23"/>
      <c r="U2702" s="23"/>
      <c r="V2702" s="10"/>
      <c r="W2702" s="5"/>
    </row>
    <row r="2703">
      <c r="B2703" s="10"/>
      <c r="C2703" s="18"/>
      <c r="D2703" s="18"/>
      <c r="E2703" s="10"/>
      <c r="F2703" s="23"/>
      <c r="G2703" s="23"/>
      <c r="H2703" s="23"/>
      <c r="I2703" s="23"/>
      <c r="J2703" s="23"/>
      <c r="K2703" s="23"/>
      <c r="L2703" s="23"/>
      <c r="M2703" s="23"/>
      <c r="N2703" s="23"/>
      <c r="O2703" s="23"/>
      <c r="P2703" s="23"/>
      <c r="Q2703" s="23"/>
      <c r="R2703" s="23"/>
      <c r="S2703" s="23"/>
      <c r="T2703" s="23"/>
      <c r="U2703" s="23"/>
      <c r="V2703" s="10"/>
      <c r="W2703" s="5"/>
    </row>
    <row r="2704">
      <c r="B2704" s="10"/>
      <c r="C2704" s="18"/>
      <c r="D2704" s="18"/>
      <c r="E2704" s="10"/>
      <c r="F2704" s="23"/>
      <c r="G2704" s="23"/>
      <c r="H2704" s="23"/>
      <c r="I2704" s="23"/>
      <c r="J2704" s="23"/>
      <c r="K2704" s="23"/>
      <c r="L2704" s="23"/>
      <c r="M2704" s="23"/>
      <c r="N2704" s="23"/>
      <c r="O2704" s="23"/>
      <c r="P2704" s="23"/>
      <c r="Q2704" s="23"/>
      <c r="R2704" s="23"/>
      <c r="S2704" s="23"/>
      <c r="T2704" s="23"/>
      <c r="U2704" s="23"/>
      <c r="V2704" s="10"/>
      <c r="W2704" s="5"/>
    </row>
    <row r="2705">
      <c r="B2705" s="10"/>
      <c r="C2705" s="18"/>
      <c r="D2705" s="18"/>
      <c r="E2705" s="10"/>
      <c r="F2705" s="23"/>
      <c r="G2705" s="23"/>
      <c r="H2705" s="23"/>
      <c r="I2705" s="23"/>
      <c r="J2705" s="23"/>
      <c r="K2705" s="23"/>
      <c r="L2705" s="23"/>
      <c r="M2705" s="23"/>
      <c r="N2705" s="23"/>
      <c r="O2705" s="23"/>
      <c r="P2705" s="23"/>
      <c r="Q2705" s="23"/>
      <c r="R2705" s="23"/>
      <c r="S2705" s="23"/>
      <c r="T2705" s="23"/>
      <c r="U2705" s="23"/>
      <c r="V2705" s="10"/>
      <c r="W2705" s="5"/>
    </row>
    <row r="2706">
      <c r="B2706" s="10"/>
      <c r="C2706" s="18"/>
      <c r="D2706" s="18"/>
      <c r="E2706" s="10"/>
      <c r="F2706" s="23"/>
      <c r="G2706" s="23"/>
      <c r="H2706" s="23"/>
      <c r="I2706" s="23"/>
      <c r="J2706" s="23"/>
      <c r="K2706" s="23"/>
      <c r="L2706" s="23"/>
      <c r="M2706" s="23"/>
      <c r="N2706" s="23"/>
      <c r="O2706" s="23"/>
      <c r="P2706" s="23"/>
      <c r="Q2706" s="23"/>
      <c r="R2706" s="23"/>
      <c r="S2706" s="23"/>
      <c r="T2706" s="23"/>
      <c r="U2706" s="23"/>
      <c r="V2706" s="10"/>
      <c r="W2706" s="5"/>
    </row>
    <row r="2707">
      <c r="B2707" s="10"/>
      <c r="C2707" s="18"/>
      <c r="D2707" s="18"/>
      <c r="E2707" s="10"/>
      <c r="F2707" s="23"/>
      <c r="G2707" s="23"/>
      <c r="H2707" s="23"/>
      <c r="I2707" s="23"/>
      <c r="J2707" s="23"/>
      <c r="K2707" s="23"/>
      <c r="L2707" s="23"/>
      <c r="M2707" s="23"/>
      <c r="N2707" s="23"/>
      <c r="O2707" s="23"/>
      <c r="P2707" s="23"/>
      <c r="Q2707" s="23"/>
      <c r="R2707" s="23"/>
      <c r="S2707" s="23"/>
      <c r="T2707" s="23"/>
      <c r="U2707" s="23"/>
      <c r="V2707" s="10"/>
      <c r="W2707" s="5"/>
    </row>
    <row r="2708">
      <c r="B2708" s="10"/>
      <c r="C2708" s="18"/>
      <c r="D2708" s="18"/>
      <c r="E2708" s="10"/>
      <c r="F2708" s="23"/>
      <c r="G2708" s="23"/>
      <c r="H2708" s="23"/>
      <c r="I2708" s="23"/>
      <c r="J2708" s="23"/>
      <c r="K2708" s="23"/>
      <c r="L2708" s="23"/>
      <c r="M2708" s="23"/>
      <c r="N2708" s="23"/>
      <c r="O2708" s="23"/>
      <c r="P2708" s="23"/>
      <c r="Q2708" s="23"/>
      <c r="R2708" s="23"/>
      <c r="S2708" s="23"/>
      <c r="T2708" s="23"/>
      <c r="U2708" s="23"/>
      <c r="V2708" s="10"/>
      <c r="W2708" s="5"/>
    </row>
    <row r="2709">
      <c r="B2709" s="10"/>
      <c r="C2709" s="18"/>
      <c r="D2709" s="18"/>
      <c r="E2709" s="10"/>
      <c r="F2709" s="23"/>
      <c r="G2709" s="23"/>
      <c r="H2709" s="23"/>
      <c r="I2709" s="23"/>
      <c r="J2709" s="23"/>
      <c r="K2709" s="23"/>
      <c r="L2709" s="23"/>
      <c r="M2709" s="23"/>
      <c r="N2709" s="23"/>
      <c r="O2709" s="23"/>
      <c r="P2709" s="23"/>
      <c r="Q2709" s="23"/>
      <c r="R2709" s="23"/>
      <c r="S2709" s="23"/>
      <c r="T2709" s="23"/>
      <c r="U2709" s="23"/>
      <c r="V2709" s="10"/>
      <c r="W2709" s="5"/>
    </row>
    <row r="2710">
      <c r="B2710" s="10"/>
      <c r="C2710" s="18"/>
      <c r="D2710" s="18"/>
      <c r="E2710" s="10"/>
      <c r="F2710" s="23"/>
      <c r="G2710" s="23"/>
      <c r="H2710" s="23"/>
      <c r="I2710" s="23"/>
      <c r="J2710" s="23"/>
      <c r="K2710" s="23"/>
      <c r="L2710" s="23"/>
      <c r="M2710" s="23"/>
      <c r="N2710" s="23"/>
      <c r="O2710" s="23"/>
      <c r="P2710" s="23"/>
      <c r="Q2710" s="23"/>
      <c r="R2710" s="23"/>
      <c r="S2710" s="23"/>
      <c r="T2710" s="23"/>
      <c r="U2710" s="23"/>
      <c r="V2710" s="10"/>
      <c r="W2710" s="5"/>
    </row>
    <row r="2711">
      <c r="B2711" s="10"/>
      <c r="C2711" s="18"/>
      <c r="D2711" s="18"/>
      <c r="E2711" s="10"/>
      <c r="F2711" s="23"/>
      <c r="G2711" s="23"/>
      <c r="H2711" s="23"/>
      <c r="I2711" s="23"/>
      <c r="J2711" s="23"/>
      <c r="K2711" s="23"/>
      <c r="L2711" s="23"/>
      <c r="M2711" s="23"/>
      <c r="N2711" s="23"/>
      <c r="O2711" s="23"/>
      <c r="P2711" s="23"/>
      <c r="Q2711" s="23"/>
      <c r="R2711" s="23"/>
      <c r="S2711" s="23"/>
      <c r="T2711" s="23"/>
      <c r="U2711" s="23"/>
      <c r="V2711" s="10"/>
      <c r="W2711" s="5"/>
    </row>
    <row r="2712">
      <c r="B2712" s="10"/>
      <c r="C2712" s="18"/>
      <c r="D2712" s="18"/>
      <c r="E2712" s="10"/>
      <c r="F2712" s="23"/>
      <c r="G2712" s="23"/>
      <c r="H2712" s="23"/>
      <c r="I2712" s="23"/>
      <c r="J2712" s="23"/>
      <c r="K2712" s="23"/>
      <c r="L2712" s="23"/>
      <c r="M2712" s="23"/>
      <c r="N2712" s="23"/>
      <c r="O2712" s="23"/>
      <c r="P2712" s="23"/>
      <c r="Q2712" s="23"/>
      <c r="R2712" s="23"/>
      <c r="S2712" s="23"/>
      <c r="T2712" s="23"/>
      <c r="U2712" s="23"/>
      <c r="V2712" s="10"/>
      <c r="W2712" s="5"/>
    </row>
    <row r="2713">
      <c r="B2713" s="10"/>
      <c r="C2713" s="18"/>
      <c r="D2713" s="18"/>
      <c r="E2713" s="10"/>
      <c r="F2713" s="23"/>
      <c r="G2713" s="23"/>
      <c r="H2713" s="23"/>
      <c r="I2713" s="23"/>
      <c r="J2713" s="23"/>
      <c r="K2713" s="23"/>
      <c r="L2713" s="23"/>
      <c r="M2713" s="23"/>
      <c r="N2713" s="23"/>
      <c r="O2713" s="23"/>
      <c r="P2713" s="23"/>
      <c r="Q2713" s="23"/>
      <c r="R2713" s="23"/>
      <c r="S2713" s="23"/>
      <c r="T2713" s="23"/>
      <c r="U2713" s="23"/>
      <c r="V2713" s="10"/>
      <c r="W2713" s="5"/>
    </row>
    <row r="2714">
      <c r="B2714" s="10"/>
      <c r="C2714" s="18"/>
      <c r="D2714" s="18"/>
      <c r="E2714" s="10"/>
      <c r="F2714" s="23"/>
      <c r="G2714" s="23"/>
      <c r="H2714" s="23"/>
      <c r="I2714" s="23"/>
      <c r="J2714" s="23"/>
      <c r="K2714" s="23"/>
      <c r="L2714" s="23"/>
      <c r="M2714" s="23"/>
      <c r="N2714" s="23"/>
      <c r="O2714" s="23"/>
      <c r="P2714" s="23"/>
      <c r="Q2714" s="23"/>
      <c r="R2714" s="23"/>
      <c r="S2714" s="23"/>
      <c r="T2714" s="23"/>
      <c r="U2714" s="23"/>
      <c r="V2714" s="10"/>
      <c r="W2714" s="5"/>
    </row>
    <row r="2715">
      <c r="B2715" s="10"/>
      <c r="C2715" s="18"/>
      <c r="D2715" s="18"/>
      <c r="E2715" s="10"/>
      <c r="F2715" s="23"/>
      <c r="G2715" s="23"/>
      <c r="H2715" s="23"/>
      <c r="I2715" s="23"/>
      <c r="J2715" s="23"/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10"/>
      <c r="W2715" s="5"/>
    </row>
    <row r="2716">
      <c r="B2716" s="10"/>
      <c r="C2716" s="18"/>
      <c r="D2716" s="18"/>
      <c r="E2716" s="10"/>
      <c r="F2716" s="23"/>
      <c r="G2716" s="23"/>
      <c r="H2716" s="23"/>
      <c r="I2716" s="23"/>
      <c r="J2716" s="23"/>
      <c r="K2716" s="23"/>
      <c r="L2716" s="23"/>
      <c r="M2716" s="23"/>
      <c r="N2716" s="23"/>
      <c r="O2716" s="23"/>
      <c r="P2716" s="23"/>
      <c r="Q2716" s="23"/>
      <c r="R2716" s="23"/>
      <c r="S2716" s="23"/>
      <c r="T2716" s="23"/>
      <c r="U2716" s="23"/>
      <c r="V2716" s="10"/>
      <c r="W2716" s="5"/>
    </row>
    <row r="2717">
      <c r="B2717" s="10"/>
      <c r="C2717" s="18"/>
      <c r="D2717" s="18"/>
      <c r="E2717" s="10"/>
      <c r="F2717" s="23"/>
      <c r="G2717" s="23"/>
      <c r="H2717" s="23"/>
      <c r="I2717" s="23"/>
      <c r="J2717" s="23"/>
      <c r="K2717" s="23"/>
      <c r="L2717" s="23"/>
      <c r="M2717" s="23"/>
      <c r="N2717" s="23"/>
      <c r="O2717" s="23"/>
      <c r="P2717" s="23"/>
      <c r="Q2717" s="23"/>
      <c r="R2717" s="23"/>
      <c r="S2717" s="23"/>
      <c r="T2717" s="23"/>
      <c r="U2717" s="23"/>
      <c r="V2717" s="10"/>
      <c r="W2717" s="5"/>
    </row>
    <row r="2718">
      <c r="B2718" s="10"/>
      <c r="C2718" s="18"/>
      <c r="D2718" s="18"/>
      <c r="E2718" s="10"/>
      <c r="F2718" s="23"/>
      <c r="G2718" s="23"/>
      <c r="H2718" s="23"/>
      <c r="I2718" s="23"/>
      <c r="J2718" s="23"/>
      <c r="K2718" s="23"/>
      <c r="L2718" s="23"/>
      <c r="M2718" s="23"/>
      <c r="N2718" s="23"/>
      <c r="O2718" s="23"/>
      <c r="P2718" s="23"/>
      <c r="Q2718" s="23"/>
      <c r="R2718" s="23"/>
      <c r="S2718" s="23"/>
      <c r="T2718" s="23"/>
      <c r="U2718" s="23"/>
      <c r="V2718" s="10"/>
      <c r="W2718" s="5"/>
    </row>
    <row r="2719">
      <c r="B2719" s="10"/>
      <c r="C2719" s="18"/>
      <c r="D2719" s="18"/>
      <c r="E2719" s="10"/>
      <c r="F2719" s="23"/>
      <c r="G2719" s="23"/>
      <c r="H2719" s="23"/>
      <c r="I2719" s="23"/>
      <c r="J2719" s="23"/>
      <c r="K2719" s="23"/>
      <c r="L2719" s="23"/>
      <c r="M2719" s="23"/>
      <c r="N2719" s="23"/>
      <c r="O2719" s="23"/>
      <c r="P2719" s="23"/>
      <c r="Q2719" s="23"/>
      <c r="R2719" s="23"/>
      <c r="S2719" s="23"/>
      <c r="T2719" s="23"/>
      <c r="U2719" s="23"/>
      <c r="V2719" s="10"/>
      <c r="W2719" s="5"/>
    </row>
    <row r="2720">
      <c r="B2720" s="10"/>
      <c r="C2720" s="18"/>
      <c r="D2720" s="18"/>
      <c r="E2720" s="10"/>
      <c r="F2720" s="23"/>
      <c r="G2720" s="23"/>
      <c r="H2720" s="23"/>
      <c r="I2720" s="23"/>
      <c r="J2720" s="23"/>
      <c r="K2720" s="23"/>
      <c r="L2720" s="23"/>
      <c r="M2720" s="23"/>
      <c r="N2720" s="23"/>
      <c r="O2720" s="23"/>
      <c r="P2720" s="23"/>
      <c r="Q2720" s="23"/>
      <c r="R2720" s="23"/>
      <c r="S2720" s="23"/>
      <c r="T2720" s="23"/>
      <c r="U2720" s="23"/>
      <c r="V2720" s="10"/>
      <c r="W2720" s="5"/>
    </row>
    <row r="2721">
      <c r="B2721" s="10"/>
      <c r="C2721" s="18"/>
      <c r="D2721" s="18"/>
      <c r="E2721" s="10"/>
      <c r="F2721" s="23"/>
      <c r="G2721" s="23"/>
      <c r="H2721" s="23"/>
      <c r="I2721" s="23"/>
      <c r="J2721" s="23"/>
      <c r="K2721" s="23"/>
      <c r="L2721" s="23"/>
      <c r="M2721" s="23"/>
      <c r="N2721" s="23"/>
      <c r="O2721" s="23"/>
      <c r="P2721" s="23"/>
      <c r="Q2721" s="23"/>
      <c r="R2721" s="23"/>
      <c r="S2721" s="23"/>
      <c r="T2721" s="23"/>
      <c r="U2721" s="23"/>
      <c r="V2721" s="10"/>
      <c r="W2721" s="5"/>
    </row>
    <row r="2722">
      <c r="B2722" s="10"/>
      <c r="C2722" s="18"/>
      <c r="D2722" s="18"/>
      <c r="E2722" s="10"/>
      <c r="F2722" s="23"/>
      <c r="G2722" s="23"/>
      <c r="H2722" s="23"/>
      <c r="I2722" s="23"/>
      <c r="J2722" s="23"/>
      <c r="K2722" s="23"/>
      <c r="L2722" s="23"/>
      <c r="M2722" s="23"/>
      <c r="N2722" s="23"/>
      <c r="O2722" s="23"/>
      <c r="P2722" s="23"/>
      <c r="Q2722" s="23"/>
      <c r="R2722" s="23"/>
      <c r="S2722" s="23"/>
      <c r="T2722" s="23"/>
      <c r="U2722" s="23"/>
      <c r="V2722" s="10"/>
      <c r="W2722" s="5"/>
    </row>
    <row r="2723">
      <c r="B2723" s="10"/>
      <c r="C2723" s="18"/>
      <c r="D2723" s="18"/>
      <c r="E2723" s="10"/>
      <c r="F2723" s="23"/>
      <c r="G2723" s="23"/>
      <c r="H2723" s="23"/>
      <c r="I2723" s="23"/>
      <c r="J2723" s="23"/>
      <c r="K2723" s="23"/>
      <c r="L2723" s="23"/>
      <c r="M2723" s="23"/>
      <c r="N2723" s="23"/>
      <c r="O2723" s="23"/>
      <c r="P2723" s="23"/>
      <c r="Q2723" s="23"/>
      <c r="R2723" s="23"/>
      <c r="S2723" s="23"/>
      <c r="T2723" s="23"/>
      <c r="U2723" s="23"/>
      <c r="V2723" s="10"/>
      <c r="W2723" s="5"/>
    </row>
    <row r="2724">
      <c r="B2724" s="10"/>
      <c r="C2724" s="18"/>
      <c r="D2724" s="18"/>
      <c r="E2724" s="10"/>
      <c r="F2724" s="23"/>
      <c r="G2724" s="23"/>
      <c r="H2724" s="23"/>
      <c r="I2724" s="23"/>
      <c r="J2724" s="23"/>
      <c r="K2724" s="23"/>
      <c r="L2724" s="23"/>
      <c r="M2724" s="23"/>
      <c r="N2724" s="23"/>
      <c r="O2724" s="23"/>
      <c r="P2724" s="23"/>
      <c r="Q2724" s="23"/>
      <c r="R2724" s="23"/>
      <c r="S2724" s="23"/>
      <c r="T2724" s="23"/>
      <c r="U2724" s="23"/>
      <c r="V2724" s="10"/>
      <c r="W2724" s="5"/>
    </row>
    <row r="2725">
      <c r="B2725" s="10"/>
      <c r="C2725" s="18"/>
      <c r="D2725" s="18"/>
      <c r="E2725" s="10"/>
      <c r="F2725" s="23"/>
      <c r="G2725" s="23"/>
      <c r="H2725" s="23"/>
      <c r="I2725" s="23"/>
      <c r="J2725" s="23"/>
      <c r="K2725" s="23"/>
      <c r="L2725" s="23"/>
      <c r="M2725" s="23"/>
      <c r="N2725" s="23"/>
      <c r="O2725" s="23"/>
      <c r="P2725" s="23"/>
      <c r="Q2725" s="23"/>
      <c r="R2725" s="23"/>
      <c r="S2725" s="23"/>
      <c r="T2725" s="23"/>
      <c r="U2725" s="23"/>
      <c r="V2725" s="10"/>
      <c r="W2725" s="5"/>
    </row>
    <row r="2726">
      <c r="B2726" s="10"/>
      <c r="C2726" s="18"/>
      <c r="D2726" s="18"/>
      <c r="E2726" s="10"/>
      <c r="F2726" s="23"/>
      <c r="G2726" s="23"/>
      <c r="H2726" s="23"/>
      <c r="I2726" s="23"/>
      <c r="J2726" s="23"/>
      <c r="K2726" s="23"/>
      <c r="L2726" s="23"/>
      <c r="M2726" s="23"/>
      <c r="N2726" s="23"/>
      <c r="O2726" s="23"/>
      <c r="P2726" s="23"/>
      <c r="Q2726" s="23"/>
      <c r="R2726" s="23"/>
      <c r="S2726" s="23"/>
      <c r="T2726" s="23"/>
      <c r="U2726" s="23"/>
      <c r="V2726" s="10"/>
      <c r="W2726" s="5"/>
    </row>
    <row r="2727">
      <c r="B2727" s="10"/>
      <c r="C2727" s="18"/>
      <c r="D2727" s="18"/>
      <c r="E2727" s="10"/>
      <c r="F2727" s="23"/>
      <c r="G2727" s="23"/>
      <c r="H2727" s="23"/>
      <c r="I2727" s="23"/>
      <c r="J2727" s="23"/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10"/>
      <c r="W2727" s="5"/>
    </row>
    <row r="2728">
      <c r="B2728" s="10"/>
      <c r="C2728" s="18"/>
      <c r="D2728" s="18"/>
      <c r="E2728" s="10"/>
      <c r="F2728" s="23"/>
      <c r="G2728" s="23"/>
      <c r="H2728" s="23"/>
      <c r="I2728" s="23"/>
      <c r="J2728" s="23"/>
      <c r="K2728" s="23"/>
      <c r="L2728" s="23"/>
      <c r="M2728" s="23"/>
      <c r="N2728" s="23"/>
      <c r="O2728" s="23"/>
      <c r="P2728" s="23"/>
      <c r="Q2728" s="23"/>
      <c r="R2728" s="23"/>
      <c r="S2728" s="23"/>
      <c r="T2728" s="23"/>
      <c r="U2728" s="23"/>
      <c r="V2728" s="10"/>
      <c r="W2728" s="5"/>
    </row>
    <row r="2729">
      <c r="B2729" s="10"/>
      <c r="C2729" s="18"/>
      <c r="D2729" s="18"/>
      <c r="E2729" s="10"/>
      <c r="F2729" s="23"/>
      <c r="G2729" s="23"/>
      <c r="H2729" s="23"/>
      <c r="I2729" s="23"/>
      <c r="J2729" s="23"/>
      <c r="K2729" s="23"/>
      <c r="L2729" s="23"/>
      <c r="M2729" s="23"/>
      <c r="N2729" s="23"/>
      <c r="O2729" s="23"/>
      <c r="P2729" s="23"/>
      <c r="Q2729" s="23"/>
      <c r="R2729" s="23"/>
      <c r="S2729" s="23"/>
      <c r="T2729" s="23"/>
      <c r="U2729" s="23"/>
      <c r="V2729" s="10"/>
      <c r="W2729" s="5"/>
    </row>
    <row r="2730">
      <c r="B2730" s="10"/>
      <c r="C2730" s="18"/>
      <c r="D2730" s="18"/>
      <c r="E2730" s="10"/>
      <c r="F2730" s="23"/>
      <c r="G2730" s="23"/>
      <c r="H2730" s="23"/>
      <c r="I2730" s="23"/>
      <c r="J2730" s="23"/>
      <c r="K2730" s="23"/>
      <c r="L2730" s="23"/>
      <c r="M2730" s="23"/>
      <c r="N2730" s="23"/>
      <c r="O2730" s="23"/>
      <c r="P2730" s="23"/>
      <c r="Q2730" s="23"/>
      <c r="R2730" s="23"/>
      <c r="S2730" s="23"/>
      <c r="T2730" s="23"/>
      <c r="U2730" s="23"/>
      <c r="V2730" s="10"/>
      <c r="W2730" s="5"/>
    </row>
    <row r="2731">
      <c r="B2731" s="10"/>
      <c r="C2731" s="18"/>
      <c r="D2731" s="18"/>
      <c r="E2731" s="10"/>
      <c r="F2731" s="23"/>
      <c r="G2731" s="23"/>
      <c r="H2731" s="23"/>
      <c r="I2731" s="23"/>
      <c r="J2731" s="23"/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10"/>
      <c r="W2731" s="5"/>
    </row>
    <row r="2732">
      <c r="B2732" s="10"/>
      <c r="C2732" s="18"/>
      <c r="D2732" s="18"/>
      <c r="E2732" s="10"/>
      <c r="F2732" s="23"/>
      <c r="G2732" s="23"/>
      <c r="H2732" s="23"/>
      <c r="I2732" s="23"/>
      <c r="J2732" s="23"/>
      <c r="K2732" s="23"/>
      <c r="L2732" s="23"/>
      <c r="M2732" s="23"/>
      <c r="N2732" s="23"/>
      <c r="O2732" s="23"/>
      <c r="P2732" s="23"/>
      <c r="Q2732" s="23"/>
      <c r="R2732" s="23"/>
      <c r="S2732" s="23"/>
      <c r="T2732" s="23"/>
      <c r="U2732" s="23"/>
      <c r="V2732" s="10"/>
      <c r="W2732" s="5"/>
    </row>
    <row r="2733">
      <c r="B2733" s="10"/>
      <c r="C2733" s="18"/>
      <c r="D2733" s="18"/>
      <c r="E2733" s="10"/>
      <c r="F2733" s="23"/>
      <c r="G2733" s="23"/>
      <c r="H2733" s="23"/>
      <c r="I2733" s="23"/>
      <c r="J2733" s="23"/>
      <c r="K2733" s="23"/>
      <c r="L2733" s="23"/>
      <c r="M2733" s="23"/>
      <c r="N2733" s="23"/>
      <c r="O2733" s="23"/>
      <c r="P2733" s="23"/>
      <c r="Q2733" s="23"/>
      <c r="R2733" s="23"/>
      <c r="S2733" s="23"/>
      <c r="T2733" s="23"/>
      <c r="U2733" s="23"/>
      <c r="V2733" s="10"/>
      <c r="W2733" s="5"/>
    </row>
    <row r="2734">
      <c r="B2734" s="10"/>
      <c r="C2734" s="18"/>
      <c r="D2734" s="18"/>
      <c r="E2734" s="10"/>
      <c r="F2734" s="23"/>
      <c r="G2734" s="23"/>
      <c r="H2734" s="23"/>
      <c r="I2734" s="23"/>
      <c r="J2734" s="23"/>
      <c r="K2734" s="23"/>
      <c r="L2734" s="23"/>
      <c r="M2734" s="23"/>
      <c r="N2734" s="23"/>
      <c r="O2734" s="23"/>
      <c r="P2734" s="23"/>
      <c r="Q2734" s="23"/>
      <c r="R2734" s="23"/>
      <c r="S2734" s="23"/>
      <c r="T2734" s="23"/>
      <c r="U2734" s="23"/>
      <c r="V2734" s="10"/>
      <c r="W2734" s="5"/>
    </row>
    <row r="2735">
      <c r="B2735" s="10"/>
      <c r="C2735" s="18"/>
      <c r="D2735" s="18"/>
      <c r="E2735" s="10"/>
      <c r="F2735" s="23"/>
      <c r="G2735" s="23"/>
      <c r="H2735" s="23"/>
      <c r="I2735" s="23"/>
      <c r="J2735" s="23"/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10"/>
      <c r="W2735" s="5"/>
    </row>
    <row r="2736">
      <c r="B2736" s="10"/>
      <c r="C2736" s="18"/>
      <c r="D2736" s="18"/>
      <c r="E2736" s="10"/>
      <c r="F2736" s="23"/>
      <c r="G2736" s="23"/>
      <c r="H2736" s="23"/>
      <c r="I2736" s="23"/>
      <c r="J2736" s="23"/>
      <c r="K2736" s="23"/>
      <c r="L2736" s="23"/>
      <c r="M2736" s="23"/>
      <c r="N2736" s="23"/>
      <c r="O2736" s="23"/>
      <c r="P2736" s="23"/>
      <c r="Q2736" s="23"/>
      <c r="R2736" s="23"/>
      <c r="S2736" s="23"/>
      <c r="T2736" s="23"/>
      <c r="U2736" s="23"/>
      <c r="V2736" s="10"/>
      <c r="W2736" s="5"/>
    </row>
    <row r="2737">
      <c r="B2737" s="10"/>
      <c r="C2737" s="18"/>
      <c r="D2737" s="18"/>
      <c r="E2737" s="10"/>
      <c r="F2737" s="23"/>
      <c r="G2737" s="23"/>
      <c r="H2737" s="23"/>
      <c r="I2737" s="23"/>
      <c r="J2737" s="23"/>
      <c r="K2737" s="23"/>
      <c r="L2737" s="23"/>
      <c r="M2737" s="23"/>
      <c r="N2737" s="23"/>
      <c r="O2737" s="23"/>
      <c r="P2737" s="23"/>
      <c r="Q2737" s="23"/>
      <c r="R2737" s="23"/>
      <c r="S2737" s="23"/>
      <c r="T2737" s="23"/>
      <c r="U2737" s="23"/>
      <c r="V2737" s="10"/>
      <c r="W2737" s="5"/>
    </row>
    <row r="2738">
      <c r="B2738" s="10"/>
      <c r="C2738" s="18"/>
      <c r="D2738" s="18"/>
      <c r="E2738" s="10"/>
      <c r="F2738" s="23"/>
      <c r="G2738" s="23"/>
      <c r="H2738" s="23"/>
      <c r="I2738" s="23"/>
      <c r="J2738" s="23"/>
      <c r="K2738" s="23"/>
      <c r="L2738" s="23"/>
      <c r="M2738" s="23"/>
      <c r="N2738" s="23"/>
      <c r="O2738" s="23"/>
      <c r="P2738" s="23"/>
      <c r="Q2738" s="23"/>
      <c r="R2738" s="23"/>
      <c r="S2738" s="23"/>
      <c r="T2738" s="23"/>
      <c r="U2738" s="23"/>
      <c r="V2738" s="10"/>
      <c r="W2738" s="5"/>
    </row>
    <row r="2739">
      <c r="B2739" s="10"/>
      <c r="C2739" s="18"/>
      <c r="D2739" s="18"/>
      <c r="E2739" s="10"/>
      <c r="F2739" s="23"/>
      <c r="G2739" s="23"/>
      <c r="H2739" s="23"/>
      <c r="I2739" s="23"/>
      <c r="J2739" s="23"/>
      <c r="K2739" s="23"/>
      <c r="L2739" s="23"/>
      <c r="M2739" s="23"/>
      <c r="N2739" s="23"/>
      <c r="O2739" s="23"/>
      <c r="P2739" s="23"/>
      <c r="Q2739" s="23"/>
      <c r="R2739" s="23"/>
      <c r="S2739" s="23"/>
      <c r="T2739" s="23"/>
      <c r="U2739" s="23"/>
      <c r="V2739" s="10"/>
      <c r="W2739" s="5"/>
    </row>
    <row r="2740">
      <c r="B2740" s="10"/>
      <c r="C2740" s="18"/>
      <c r="D2740" s="18"/>
      <c r="E2740" s="10"/>
      <c r="F2740" s="23"/>
      <c r="G2740" s="23"/>
      <c r="H2740" s="23"/>
      <c r="I2740" s="23"/>
      <c r="J2740" s="23"/>
      <c r="K2740" s="23"/>
      <c r="L2740" s="23"/>
      <c r="M2740" s="23"/>
      <c r="N2740" s="23"/>
      <c r="O2740" s="23"/>
      <c r="P2740" s="23"/>
      <c r="Q2740" s="23"/>
      <c r="R2740" s="23"/>
      <c r="S2740" s="23"/>
      <c r="T2740" s="23"/>
      <c r="U2740" s="23"/>
      <c r="V2740" s="10"/>
      <c r="W2740" s="5"/>
    </row>
    <row r="2741">
      <c r="B2741" s="10"/>
      <c r="C2741" s="18"/>
      <c r="D2741" s="18"/>
      <c r="E2741" s="10"/>
      <c r="F2741" s="23"/>
      <c r="G2741" s="23"/>
      <c r="H2741" s="23"/>
      <c r="I2741" s="23"/>
      <c r="J2741" s="23"/>
      <c r="K2741" s="23"/>
      <c r="L2741" s="23"/>
      <c r="M2741" s="23"/>
      <c r="N2741" s="23"/>
      <c r="O2741" s="23"/>
      <c r="P2741" s="23"/>
      <c r="Q2741" s="23"/>
      <c r="R2741" s="23"/>
      <c r="S2741" s="23"/>
      <c r="T2741" s="23"/>
      <c r="U2741" s="23"/>
      <c r="V2741" s="10"/>
      <c r="W2741" s="5"/>
    </row>
    <row r="2742">
      <c r="B2742" s="10"/>
      <c r="C2742" s="18"/>
      <c r="D2742" s="18"/>
      <c r="E2742" s="10"/>
      <c r="F2742" s="23"/>
      <c r="G2742" s="23"/>
      <c r="H2742" s="23"/>
      <c r="I2742" s="23"/>
      <c r="J2742" s="23"/>
      <c r="K2742" s="23"/>
      <c r="L2742" s="23"/>
      <c r="M2742" s="23"/>
      <c r="N2742" s="23"/>
      <c r="O2742" s="23"/>
      <c r="P2742" s="23"/>
      <c r="Q2742" s="23"/>
      <c r="R2742" s="23"/>
      <c r="S2742" s="23"/>
      <c r="T2742" s="23"/>
      <c r="U2742" s="23"/>
      <c r="V2742" s="10"/>
      <c r="W2742" s="5"/>
    </row>
    <row r="2743">
      <c r="B2743" s="10"/>
      <c r="C2743" s="18"/>
      <c r="D2743" s="18"/>
      <c r="E2743" s="10"/>
      <c r="F2743" s="23"/>
      <c r="G2743" s="23"/>
      <c r="H2743" s="23"/>
      <c r="I2743" s="23"/>
      <c r="J2743" s="23"/>
      <c r="K2743" s="23"/>
      <c r="L2743" s="23"/>
      <c r="M2743" s="23"/>
      <c r="N2743" s="23"/>
      <c r="O2743" s="23"/>
      <c r="P2743" s="23"/>
      <c r="Q2743" s="23"/>
      <c r="R2743" s="23"/>
      <c r="S2743" s="23"/>
      <c r="T2743" s="23"/>
      <c r="U2743" s="23"/>
      <c r="V2743" s="10"/>
      <c r="W2743" s="5"/>
    </row>
    <row r="2744">
      <c r="B2744" s="10"/>
      <c r="C2744" s="18"/>
      <c r="D2744" s="18"/>
      <c r="E2744" s="10"/>
      <c r="F2744" s="23"/>
      <c r="G2744" s="23"/>
      <c r="H2744" s="23"/>
      <c r="I2744" s="23"/>
      <c r="J2744" s="23"/>
      <c r="K2744" s="23"/>
      <c r="L2744" s="23"/>
      <c r="M2744" s="23"/>
      <c r="N2744" s="23"/>
      <c r="O2744" s="23"/>
      <c r="P2744" s="23"/>
      <c r="Q2744" s="23"/>
      <c r="R2744" s="23"/>
      <c r="S2744" s="23"/>
      <c r="T2744" s="23"/>
      <c r="U2744" s="23"/>
      <c r="V2744" s="10"/>
      <c r="W2744" s="5"/>
    </row>
    <row r="2745">
      <c r="B2745" s="10"/>
      <c r="C2745" s="18"/>
      <c r="D2745" s="18"/>
      <c r="E2745" s="10"/>
      <c r="F2745" s="23"/>
      <c r="G2745" s="23"/>
      <c r="H2745" s="23"/>
      <c r="I2745" s="23"/>
      <c r="J2745" s="23"/>
      <c r="K2745" s="23"/>
      <c r="L2745" s="23"/>
      <c r="M2745" s="23"/>
      <c r="N2745" s="23"/>
      <c r="O2745" s="23"/>
      <c r="P2745" s="23"/>
      <c r="Q2745" s="23"/>
      <c r="R2745" s="23"/>
      <c r="S2745" s="23"/>
      <c r="T2745" s="23"/>
      <c r="U2745" s="23"/>
      <c r="V2745" s="10"/>
      <c r="W2745" s="5"/>
    </row>
    <row r="2746">
      <c r="B2746" s="10"/>
      <c r="C2746" s="18"/>
      <c r="D2746" s="18"/>
      <c r="E2746" s="10"/>
      <c r="F2746" s="23"/>
      <c r="G2746" s="23"/>
      <c r="H2746" s="23"/>
      <c r="I2746" s="23"/>
      <c r="J2746" s="23"/>
      <c r="K2746" s="23"/>
      <c r="L2746" s="23"/>
      <c r="M2746" s="23"/>
      <c r="N2746" s="23"/>
      <c r="O2746" s="23"/>
      <c r="P2746" s="23"/>
      <c r="Q2746" s="23"/>
      <c r="R2746" s="23"/>
      <c r="S2746" s="23"/>
      <c r="T2746" s="23"/>
      <c r="U2746" s="23"/>
      <c r="V2746" s="10"/>
      <c r="W2746" s="5"/>
    </row>
    <row r="2747">
      <c r="B2747" s="10"/>
      <c r="C2747" s="18"/>
      <c r="D2747" s="18"/>
      <c r="E2747" s="10"/>
      <c r="F2747" s="23"/>
      <c r="G2747" s="23"/>
      <c r="H2747" s="23"/>
      <c r="I2747" s="23"/>
      <c r="J2747" s="23"/>
      <c r="K2747" s="23"/>
      <c r="L2747" s="23"/>
      <c r="M2747" s="23"/>
      <c r="N2747" s="23"/>
      <c r="O2747" s="23"/>
      <c r="P2747" s="23"/>
      <c r="Q2747" s="23"/>
      <c r="R2747" s="23"/>
      <c r="S2747" s="23"/>
      <c r="T2747" s="23"/>
      <c r="U2747" s="23"/>
      <c r="V2747" s="10"/>
      <c r="W2747" s="5"/>
    </row>
    <row r="2748">
      <c r="B2748" s="10"/>
      <c r="C2748" s="18"/>
      <c r="D2748" s="18"/>
      <c r="E2748" s="10"/>
      <c r="F2748" s="23"/>
      <c r="G2748" s="23"/>
      <c r="H2748" s="23"/>
      <c r="I2748" s="23"/>
      <c r="J2748" s="23"/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10"/>
      <c r="W2748" s="5"/>
    </row>
    <row r="2749">
      <c r="B2749" s="10"/>
      <c r="C2749" s="18"/>
      <c r="D2749" s="18"/>
      <c r="E2749" s="10"/>
      <c r="F2749" s="23"/>
      <c r="G2749" s="23"/>
      <c r="H2749" s="23"/>
      <c r="I2749" s="23"/>
      <c r="J2749" s="23"/>
      <c r="K2749" s="23"/>
      <c r="L2749" s="23"/>
      <c r="M2749" s="23"/>
      <c r="N2749" s="23"/>
      <c r="O2749" s="23"/>
      <c r="P2749" s="23"/>
      <c r="Q2749" s="23"/>
      <c r="R2749" s="23"/>
      <c r="S2749" s="23"/>
      <c r="T2749" s="23"/>
      <c r="U2749" s="23"/>
      <c r="V2749" s="10"/>
      <c r="W2749" s="5"/>
    </row>
    <row r="2750">
      <c r="B2750" s="10"/>
      <c r="C2750" s="18"/>
      <c r="D2750" s="18"/>
      <c r="E2750" s="10"/>
      <c r="F2750" s="23"/>
      <c r="G2750" s="23"/>
      <c r="H2750" s="23"/>
      <c r="I2750" s="23"/>
      <c r="J2750" s="23"/>
      <c r="K2750" s="23"/>
      <c r="L2750" s="23"/>
      <c r="M2750" s="23"/>
      <c r="N2750" s="23"/>
      <c r="O2750" s="23"/>
      <c r="P2750" s="23"/>
      <c r="Q2750" s="23"/>
      <c r="R2750" s="23"/>
      <c r="S2750" s="23"/>
      <c r="T2750" s="23"/>
      <c r="U2750" s="23"/>
      <c r="V2750" s="10"/>
      <c r="W2750" s="5"/>
    </row>
    <row r="2751">
      <c r="B2751" s="10"/>
      <c r="C2751" s="18"/>
      <c r="D2751" s="18"/>
      <c r="E2751" s="10"/>
      <c r="F2751" s="23"/>
      <c r="G2751" s="23"/>
      <c r="H2751" s="23"/>
      <c r="I2751" s="23"/>
      <c r="J2751" s="23"/>
      <c r="K2751" s="23"/>
      <c r="L2751" s="23"/>
      <c r="M2751" s="23"/>
      <c r="N2751" s="23"/>
      <c r="O2751" s="23"/>
      <c r="P2751" s="23"/>
      <c r="Q2751" s="23"/>
      <c r="R2751" s="23"/>
      <c r="S2751" s="23"/>
      <c r="T2751" s="23"/>
      <c r="U2751" s="23"/>
      <c r="V2751" s="10"/>
      <c r="W2751" s="5"/>
    </row>
    <row r="2752">
      <c r="B2752" s="10"/>
      <c r="C2752" s="18"/>
      <c r="D2752" s="18"/>
      <c r="E2752" s="10"/>
      <c r="F2752" s="23"/>
      <c r="G2752" s="23"/>
      <c r="H2752" s="23"/>
      <c r="I2752" s="23"/>
      <c r="J2752" s="23"/>
      <c r="K2752" s="23"/>
      <c r="L2752" s="23"/>
      <c r="M2752" s="23"/>
      <c r="N2752" s="23"/>
      <c r="O2752" s="23"/>
      <c r="P2752" s="23"/>
      <c r="Q2752" s="23"/>
      <c r="R2752" s="23"/>
      <c r="S2752" s="23"/>
      <c r="T2752" s="23"/>
      <c r="U2752" s="23"/>
      <c r="V2752" s="10"/>
      <c r="W2752" s="5"/>
    </row>
    <row r="2753">
      <c r="B2753" s="10"/>
      <c r="C2753" s="18"/>
      <c r="D2753" s="18"/>
      <c r="E2753" s="10"/>
      <c r="F2753" s="23"/>
      <c r="G2753" s="23"/>
      <c r="H2753" s="23"/>
      <c r="I2753" s="23"/>
      <c r="J2753" s="23"/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10"/>
      <c r="W2753" s="5"/>
    </row>
    <row r="2754">
      <c r="B2754" s="10"/>
      <c r="C2754" s="18"/>
      <c r="D2754" s="18"/>
      <c r="E2754" s="10"/>
      <c r="F2754" s="23"/>
      <c r="G2754" s="23"/>
      <c r="H2754" s="23"/>
      <c r="I2754" s="23"/>
      <c r="J2754" s="23"/>
      <c r="K2754" s="23"/>
      <c r="L2754" s="23"/>
      <c r="M2754" s="23"/>
      <c r="N2754" s="23"/>
      <c r="O2754" s="23"/>
      <c r="P2754" s="23"/>
      <c r="Q2754" s="23"/>
      <c r="R2754" s="23"/>
      <c r="S2754" s="23"/>
      <c r="T2754" s="23"/>
      <c r="U2754" s="23"/>
      <c r="V2754" s="10"/>
      <c r="W2754" s="5"/>
    </row>
    <row r="2755">
      <c r="B2755" s="10"/>
      <c r="C2755" s="18"/>
      <c r="D2755" s="18"/>
      <c r="E2755" s="10"/>
      <c r="F2755" s="23"/>
      <c r="G2755" s="23"/>
      <c r="H2755" s="23"/>
      <c r="I2755" s="23"/>
      <c r="J2755" s="23"/>
      <c r="K2755" s="23"/>
      <c r="L2755" s="23"/>
      <c r="M2755" s="23"/>
      <c r="N2755" s="23"/>
      <c r="O2755" s="23"/>
      <c r="P2755" s="23"/>
      <c r="Q2755" s="23"/>
      <c r="R2755" s="23"/>
      <c r="S2755" s="23"/>
      <c r="T2755" s="23"/>
      <c r="U2755" s="23"/>
      <c r="V2755" s="10"/>
      <c r="W2755" s="5"/>
    </row>
    <row r="2756">
      <c r="B2756" s="10"/>
      <c r="C2756" s="18"/>
      <c r="D2756" s="18"/>
      <c r="E2756" s="10"/>
      <c r="F2756" s="23"/>
      <c r="G2756" s="23"/>
      <c r="H2756" s="23"/>
      <c r="I2756" s="23"/>
      <c r="J2756" s="23"/>
      <c r="K2756" s="23"/>
      <c r="L2756" s="23"/>
      <c r="M2756" s="23"/>
      <c r="N2756" s="23"/>
      <c r="O2756" s="23"/>
      <c r="P2756" s="23"/>
      <c r="Q2756" s="23"/>
      <c r="R2756" s="23"/>
      <c r="S2756" s="23"/>
      <c r="T2756" s="23"/>
      <c r="U2756" s="23"/>
      <c r="V2756" s="10"/>
      <c r="W2756" s="5"/>
    </row>
    <row r="2757">
      <c r="B2757" s="10"/>
      <c r="C2757" s="18"/>
      <c r="D2757" s="18"/>
      <c r="E2757" s="10"/>
      <c r="F2757" s="23"/>
      <c r="G2757" s="23"/>
      <c r="H2757" s="23"/>
      <c r="I2757" s="23"/>
      <c r="J2757" s="23"/>
      <c r="K2757" s="23"/>
      <c r="L2757" s="23"/>
      <c r="M2757" s="23"/>
      <c r="N2757" s="23"/>
      <c r="O2757" s="23"/>
      <c r="P2757" s="23"/>
      <c r="Q2757" s="23"/>
      <c r="R2757" s="23"/>
      <c r="S2757" s="23"/>
      <c r="T2757" s="23"/>
      <c r="U2757" s="23"/>
      <c r="V2757" s="10"/>
      <c r="W2757" s="5"/>
    </row>
    <row r="2758">
      <c r="B2758" s="10"/>
      <c r="C2758" s="18"/>
      <c r="D2758" s="18"/>
      <c r="E2758" s="10"/>
      <c r="F2758" s="23"/>
      <c r="G2758" s="23"/>
      <c r="H2758" s="23"/>
      <c r="I2758" s="23"/>
      <c r="J2758" s="23"/>
      <c r="K2758" s="23"/>
      <c r="L2758" s="23"/>
      <c r="M2758" s="23"/>
      <c r="N2758" s="23"/>
      <c r="O2758" s="23"/>
      <c r="P2758" s="23"/>
      <c r="Q2758" s="23"/>
      <c r="R2758" s="23"/>
      <c r="S2758" s="23"/>
      <c r="T2758" s="23"/>
      <c r="U2758" s="23"/>
      <c r="V2758" s="10"/>
      <c r="W2758" s="5"/>
    </row>
    <row r="2759">
      <c r="B2759" s="10"/>
      <c r="C2759" s="18"/>
      <c r="D2759" s="18"/>
      <c r="E2759" s="10"/>
      <c r="F2759" s="23"/>
      <c r="G2759" s="23"/>
      <c r="H2759" s="23"/>
      <c r="I2759" s="23"/>
      <c r="J2759" s="23"/>
      <c r="K2759" s="23"/>
      <c r="L2759" s="23"/>
      <c r="M2759" s="23"/>
      <c r="N2759" s="23"/>
      <c r="O2759" s="23"/>
      <c r="P2759" s="23"/>
      <c r="Q2759" s="23"/>
      <c r="R2759" s="23"/>
      <c r="S2759" s="23"/>
      <c r="T2759" s="23"/>
      <c r="U2759" s="23"/>
      <c r="V2759" s="10"/>
      <c r="W2759" s="5"/>
    </row>
    <row r="2760">
      <c r="B2760" s="10"/>
      <c r="C2760" s="18"/>
      <c r="D2760" s="18"/>
      <c r="E2760" s="10"/>
      <c r="F2760" s="23"/>
      <c r="G2760" s="23"/>
      <c r="H2760" s="23"/>
      <c r="I2760" s="23"/>
      <c r="J2760" s="23"/>
      <c r="K2760" s="23"/>
      <c r="L2760" s="23"/>
      <c r="M2760" s="23"/>
      <c r="N2760" s="23"/>
      <c r="O2760" s="23"/>
      <c r="P2760" s="23"/>
      <c r="Q2760" s="23"/>
      <c r="R2760" s="23"/>
      <c r="S2760" s="23"/>
      <c r="T2760" s="23"/>
      <c r="U2760" s="23"/>
      <c r="V2760" s="10"/>
      <c r="W2760" s="5"/>
    </row>
    <row r="2761">
      <c r="B2761" s="10"/>
      <c r="C2761" s="18"/>
      <c r="D2761" s="18"/>
      <c r="E2761" s="10"/>
      <c r="F2761" s="23"/>
      <c r="G2761" s="23"/>
      <c r="H2761" s="23"/>
      <c r="I2761" s="23"/>
      <c r="J2761" s="23"/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10"/>
      <c r="W2761" s="5"/>
    </row>
    <row r="2762">
      <c r="B2762" s="10"/>
      <c r="C2762" s="18"/>
      <c r="D2762" s="18"/>
      <c r="E2762" s="10"/>
      <c r="F2762" s="23"/>
      <c r="G2762" s="23"/>
      <c r="H2762" s="23"/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10"/>
      <c r="W2762" s="5"/>
    </row>
    <row r="2763">
      <c r="B2763" s="10"/>
      <c r="C2763" s="18"/>
      <c r="D2763" s="18"/>
      <c r="E2763" s="10"/>
      <c r="F2763" s="23"/>
      <c r="G2763" s="23"/>
      <c r="H2763" s="23"/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10"/>
      <c r="W2763" s="5"/>
    </row>
    <row r="2764">
      <c r="B2764" s="10"/>
      <c r="C2764" s="18"/>
      <c r="D2764" s="18"/>
      <c r="E2764" s="10"/>
      <c r="F2764" s="23"/>
      <c r="G2764" s="23"/>
      <c r="H2764" s="23"/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10"/>
      <c r="W2764" s="5"/>
    </row>
    <row r="2765">
      <c r="B2765" s="10"/>
      <c r="C2765" s="18"/>
      <c r="D2765" s="18"/>
      <c r="E2765" s="10"/>
      <c r="F2765" s="23"/>
      <c r="G2765" s="23"/>
      <c r="H2765" s="23"/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10"/>
      <c r="W2765" s="5"/>
    </row>
    <row r="2766">
      <c r="B2766" s="10"/>
      <c r="C2766" s="18"/>
      <c r="D2766" s="18"/>
      <c r="E2766" s="10"/>
      <c r="F2766" s="23"/>
      <c r="G2766" s="23"/>
      <c r="H2766" s="23"/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10"/>
      <c r="W2766" s="5"/>
    </row>
    <row r="2767">
      <c r="B2767" s="10"/>
      <c r="C2767" s="18"/>
      <c r="D2767" s="18"/>
      <c r="E2767" s="10"/>
      <c r="F2767" s="23"/>
      <c r="G2767" s="23"/>
      <c r="H2767" s="23"/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10"/>
      <c r="W2767" s="5"/>
    </row>
    <row r="2768">
      <c r="B2768" s="10"/>
      <c r="C2768" s="18"/>
      <c r="D2768" s="18"/>
      <c r="E2768" s="10"/>
      <c r="F2768" s="23"/>
      <c r="G2768" s="23"/>
      <c r="H2768" s="23"/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10"/>
      <c r="W2768" s="5"/>
    </row>
    <row r="2769">
      <c r="B2769" s="10"/>
      <c r="C2769" s="18"/>
      <c r="D2769" s="18"/>
      <c r="E2769" s="10"/>
      <c r="F2769" s="23"/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10"/>
      <c r="W2769" s="5"/>
    </row>
    <row r="2770">
      <c r="B2770" s="10"/>
      <c r="C2770" s="18"/>
      <c r="D2770" s="18"/>
      <c r="E2770" s="10"/>
      <c r="F2770" s="23"/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10"/>
      <c r="W2770" s="5"/>
    </row>
    <row r="2771">
      <c r="B2771" s="10"/>
      <c r="C2771" s="18"/>
      <c r="D2771" s="18"/>
      <c r="E2771" s="10"/>
      <c r="F2771" s="23"/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10"/>
      <c r="W2771" s="5"/>
    </row>
    <row r="2772">
      <c r="B2772" s="10"/>
      <c r="C2772" s="18"/>
      <c r="D2772" s="18"/>
      <c r="E2772" s="10"/>
      <c r="F2772" s="23"/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10"/>
      <c r="W2772" s="5"/>
    </row>
    <row r="2773">
      <c r="B2773" s="10"/>
      <c r="C2773" s="18"/>
      <c r="D2773" s="18"/>
      <c r="E2773" s="10"/>
      <c r="F2773" s="23"/>
      <c r="G2773" s="23"/>
      <c r="H2773" s="23"/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10"/>
      <c r="W2773" s="5"/>
    </row>
    <row r="2774">
      <c r="B2774" s="10"/>
      <c r="C2774" s="18"/>
      <c r="D2774" s="18"/>
      <c r="E2774" s="10"/>
      <c r="F2774" s="23"/>
      <c r="G2774" s="23"/>
      <c r="H2774" s="23"/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10"/>
      <c r="W2774" s="5"/>
    </row>
    <row r="2775">
      <c r="B2775" s="10"/>
      <c r="C2775" s="18"/>
      <c r="D2775" s="18"/>
      <c r="E2775" s="10"/>
      <c r="F2775" s="23"/>
      <c r="G2775" s="23"/>
      <c r="H2775" s="23"/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10"/>
      <c r="W2775" s="5"/>
    </row>
    <row r="2776">
      <c r="B2776" s="10"/>
      <c r="C2776" s="18"/>
      <c r="D2776" s="18"/>
      <c r="E2776" s="10"/>
      <c r="F2776" s="23"/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10"/>
      <c r="W2776" s="5"/>
    </row>
    <row r="2777">
      <c r="B2777" s="10"/>
      <c r="C2777" s="18"/>
      <c r="D2777" s="18"/>
      <c r="E2777" s="10"/>
      <c r="F2777" s="23"/>
      <c r="G2777" s="23"/>
      <c r="H2777" s="23"/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10"/>
      <c r="W2777" s="5"/>
    </row>
    <row r="2778">
      <c r="B2778" s="10"/>
      <c r="C2778" s="18"/>
      <c r="D2778" s="18"/>
      <c r="E2778" s="10"/>
      <c r="F2778" s="23"/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10"/>
      <c r="W2778" s="5"/>
    </row>
    <row r="2779">
      <c r="B2779" s="10"/>
      <c r="C2779" s="18"/>
      <c r="D2779" s="18"/>
      <c r="E2779" s="10"/>
      <c r="F2779" s="23"/>
      <c r="G2779" s="23"/>
      <c r="H2779" s="23"/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10"/>
      <c r="W2779" s="5"/>
    </row>
    <row r="2780">
      <c r="B2780" s="10"/>
      <c r="C2780" s="18"/>
      <c r="D2780" s="18"/>
      <c r="E2780" s="10"/>
      <c r="F2780" s="23"/>
      <c r="G2780" s="23"/>
      <c r="H2780" s="23"/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10"/>
      <c r="W2780" s="5"/>
    </row>
    <row r="2781">
      <c r="B2781" s="10"/>
      <c r="C2781" s="18"/>
      <c r="D2781" s="18"/>
      <c r="E2781" s="10"/>
      <c r="F2781" s="23"/>
      <c r="G2781" s="23"/>
      <c r="H2781" s="23"/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10"/>
      <c r="W2781" s="5"/>
    </row>
    <row r="2782">
      <c r="B2782" s="10"/>
      <c r="C2782" s="18"/>
      <c r="D2782" s="18"/>
      <c r="E2782" s="10"/>
      <c r="F2782" s="23"/>
      <c r="G2782" s="23"/>
      <c r="H2782" s="23"/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10"/>
      <c r="W2782" s="5"/>
    </row>
    <row r="2783">
      <c r="B2783" s="10"/>
      <c r="C2783" s="18"/>
      <c r="D2783" s="18"/>
      <c r="E2783" s="10"/>
      <c r="F2783" s="23"/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10"/>
      <c r="W2783" s="5"/>
    </row>
    <row r="2784">
      <c r="B2784" s="10"/>
      <c r="C2784" s="18"/>
      <c r="D2784" s="18"/>
      <c r="E2784" s="10"/>
      <c r="F2784" s="23"/>
      <c r="G2784" s="23"/>
      <c r="H2784" s="23"/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10"/>
      <c r="W2784" s="5"/>
    </row>
    <row r="2785">
      <c r="B2785" s="10"/>
      <c r="C2785" s="18"/>
      <c r="D2785" s="18"/>
      <c r="E2785" s="10"/>
      <c r="F2785" s="23"/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10"/>
      <c r="W2785" s="5"/>
    </row>
    <row r="2786">
      <c r="B2786" s="10"/>
      <c r="C2786" s="18"/>
      <c r="D2786" s="18"/>
      <c r="E2786" s="10"/>
      <c r="F2786" s="23"/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10"/>
      <c r="W2786" s="5"/>
    </row>
    <row r="2787">
      <c r="B2787" s="10"/>
      <c r="C2787" s="18"/>
      <c r="D2787" s="18"/>
      <c r="E2787" s="10"/>
      <c r="F2787" s="23"/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10"/>
      <c r="W2787" s="5"/>
    </row>
    <row r="2788">
      <c r="B2788" s="10"/>
      <c r="C2788" s="18"/>
      <c r="D2788" s="18"/>
      <c r="E2788" s="10"/>
      <c r="F2788" s="23"/>
      <c r="G2788" s="23"/>
      <c r="H2788" s="2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10"/>
      <c r="W2788" s="5"/>
    </row>
    <row r="2789">
      <c r="B2789" s="10"/>
      <c r="C2789" s="18"/>
      <c r="D2789" s="18"/>
      <c r="E2789" s="10"/>
      <c r="F2789" s="23"/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10"/>
      <c r="W2789" s="5"/>
    </row>
    <row r="2790">
      <c r="B2790" s="10"/>
      <c r="C2790" s="18"/>
      <c r="D2790" s="18"/>
      <c r="E2790" s="10"/>
      <c r="F2790" s="23"/>
      <c r="G2790" s="23"/>
      <c r="H2790" s="23"/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10"/>
      <c r="W2790" s="5"/>
    </row>
    <row r="2791">
      <c r="B2791" s="10"/>
      <c r="C2791" s="18"/>
      <c r="D2791" s="18"/>
      <c r="E2791" s="10"/>
      <c r="F2791" s="23"/>
      <c r="G2791" s="23"/>
      <c r="H2791" s="23"/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10"/>
      <c r="W2791" s="5"/>
    </row>
    <row r="2792">
      <c r="B2792" s="10"/>
      <c r="C2792" s="18"/>
      <c r="D2792" s="18"/>
      <c r="E2792" s="10"/>
      <c r="F2792" s="23"/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10"/>
      <c r="W2792" s="5"/>
    </row>
    <row r="2793">
      <c r="B2793" s="10"/>
      <c r="C2793" s="18"/>
      <c r="D2793" s="18"/>
      <c r="E2793" s="10"/>
      <c r="F2793" s="23"/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10"/>
      <c r="W2793" s="5"/>
    </row>
    <row r="2794">
      <c r="B2794" s="10"/>
      <c r="C2794" s="18"/>
      <c r="D2794" s="18"/>
      <c r="E2794" s="10"/>
      <c r="F2794" s="23"/>
      <c r="G2794" s="23"/>
      <c r="H2794" s="23"/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10"/>
      <c r="W2794" s="5"/>
    </row>
    <row r="2795">
      <c r="B2795" s="10"/>
      <c r="C2795" s="18"/>
      <c r="D2795" s="18"/>
      <c r="E2795" s="10"/>
      <c r="F2795" s="23"/>
      <c r="G2795" s="23"/>
      <c r="H2795" s="23"/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10"/>
      <c r="W2795" s="5"/>
    </row>
    <row r="2796">
      <c r="B2796" s="10"/>
      <c r="C2796" s="18"/>
      <c r="D2796" s="18"/>
      <c r="E2796" s="10"/>
      <c r="F2796" s="23"/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10"/>
      <c r="W2796" s="5"/>
    </row>
    <row r="2797">
      <c r="B2797" s="10"/>
      <c r="C2797" s="18"/>
      <c r="D2797" s="18"/>
      <c r="E2797" s="10"/>
      <c r="F2797" s="23"/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10"/>
      <c r="W2797" s="5"/>
    </row>
    <row r="2798">
      <c r="B2798" s="10"/>
      <c r="C2798" s="18"/>
      <c r="D2798" s="18"/>
      <c r="E2798" s="10"/>
      <c r="F2798" s="23"/>
      <c r="G2798" s="23"/>
      <c r="H2798" s="23"/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10"/>
      <c r="W2798" s="5"/>
    </row>
    <row r="2799">
      <c r="B2799" s="10"/>
      <c r="C2799" s="18"/>
      <c r="D2799" s="18"/>
      <c r="E2799" s="10"/>
      <c r="F2799" s="23"/>
      <c r="G2799" s="23"/>
      <c r="H2799" s="23"/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10"/>
      <c r="W2799" s="5"/>
    </row>
    <row r="2800">
      <c r="B2800" s="10"/>
      <c r="C2800" s="18"/>
      <c r="D2800" s="18"/>
      <c r="E2800" s="10"/>
      <c r="F2800" s="23"/>
      <c r="G2800" s="23"/>
      <c r="H2800" s="23"/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10"/>
      <c r="W2800" s="5"/>
    </row>
    <row r="2801">
      <c r="B2801" s="10"/>
      <c r="C2801" s="18"/>
      <c r="D2801" s="18"/>
      <c r="E2801" s="10"/>
      <c r="F2801" s="23"/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10"/>
      <c r="W2801" s="5"/>
    </row>
    <row r="2802">
      <c r="B2802" s="10"/>
      <c r="C2802" s="18"/>
      <c r="D2802" s="18"/>
      <c r="E2802" s="10"/>
      <c r="F2802" s="23"/>
      <c r="G2802" s="23"/>
      <c r="H2802" s="23"/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10"/>
      <c r="W2802" s="5"/>
    </row>
    <row r="2803">
      <c r="B2803" s="10"/>
      <c r="C2803" s="18"/>
      <c r="D2803" s="18"/>
      <c r="E2803" s="10"/>
      <c r="F2803" s="23"/>
      <c r="G2803" s="23"/>
      <c r="H2803" s="23"/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10"/>
      <c r="W2803" s="5"/>
    </row>
    <row r="2804">
      <c r="B2804" s="10"/>
      <c r="C2804" s="18"/>
      <c r="D2804" s="18"/>
      <c r="E2804" s="10"/>
      <c r="F2804" s="23"/>
      <c r="G2804" s="23"/>
      <c r="H2804" s="23"/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10"/>
      <c r="W2804" s="5"/>
    </row>
    <row r="2805">
      <c r="B2805" s="10"/>
      <c r="C2805" s="18"/>
      <c r="D2805" s="18"/>
      <c r="E2805" s="10"/>
      <c r="F2805" s="23"/>
      <c r="G2805" s="23"/>
      <c r="H2805" s="23"/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10"/>
      <c r="W2805" s="5"/>
    </row>
    <row r="2806">
      <c r="B2806" s="10"/>
      <c r="C2806" s="18"/>
      <c r="D2806" s="18"/>
      <c r="E2806" s="10"/>
      <c r="F2806" s="23"/>
      <c r="G2806" s="23"/>
      <c r="H2806" s="23"/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10"/>
      <c r="W2806" s="5"/>
    </row>
    <row r="2807">
      <c r="B2807" s="10"/>
      <c r="C2807" s="18"/>
      <c r="D2807" s="18"/>
      <c r="E2807" s="10"/>
      <c r="F2807" s="23"/>
      <c r="G2807" s="23"/>
      <c r="H2807" s="23"/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10"/>
      <c r="W2807" s="5"/>
    </row>
    <row r="2808">
      <c r="B2808" s="10"/>
      <c r="C2808" s="18"/>
      <c r="D2808" s="18"/>
      <c r="E2808" s="10"/>
      <c r="F2808" s="23"/>
      <c r="G2808" s="23"/>
      <c r="H2808" s="23"/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10"/>
      <c r="W2808" s="5"/>
    </row>
    <row r="2809">
      <c r="B2809" s="10"/>
      <c r="C2809" s="18"/>
      <c r="D2809" s="18"/>
      <c r="E2809" s="10"/>
      <c r="F2809" s="23"/>
      <c r="G2809" s="23"/>
      <c r="H2809" s="23"/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10"/>
      <c r="W2809" s="5"/>
    </row>
    <row r="2810">
      <c r="B2810" s="10"/>
      <c r="C2810" s="18"/>
      <c r="D2810" s="18"/>
      <c r="E2810" s="10"/>
      <c r="F2810" s="23"/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10"/>
      <c r="W2810" s="5"/>
    </row>
    <row r="2811">
      <c r="B2811" s="10"/>
      <c r="C2811" s="18"/>
      <c r="D2811" s="18"/>
      <c r="E2811" s="10"/>
      <c r="F2811" s="23"/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10"/>
      <c r="W2811" s="5"/>
    </row>
    <row r="2812">
      <c r="B2812" s="10"/>
      <c r="C2812" s="18"/>
      <c r="D2812" s="18"/>
      <c r="E2812" s="10"/>
      <c r="F2812" s="23"/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10"/>
      <c r="W2812" s="5"/>
    </row>
    <row r="2813">
      <c r="B2813" s="10"/>
      <c r="C2813" s="18"/>
      <c r="D2813" s="18"/>
      <c r="E2813" s="10"/>
      <c r="F2813" s="23"/>
      <c r="G2813" s="23"/>
      <c r="H2813" s="23"/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10"/>
      <c r="W2813" s="5"/>
    </row>
    <row r="2814">
      <c r="B2814" s="10"/>
      <c r="C2814" s="18"/>
      <c r="D2814" s="18"/>
      <c r="E2814" s="10"/>
      <c r="F2814" s="23"/>
      <c r="G2814" s="23"/>
      <c r="H2814" s="23"/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10"/>
      <c r="W2814" s="5"/>
    </row>
    <row r="2815">
      <c r="B2815" s="10"/>
      <c r="C2815" s="18"/>
      <c r="D2815" s="18"/>
      <c r="E2815" s="10"/>
      <c r="F2815" s="23"/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10"/>
      <c r="W2815" s="5"/>
    </row>
    <row r="2816">
      <c r="B2816" s="10"/>
      <c r="C2816" s="18"/>
      <c r="D2816" s="18"/>
      <c r="E2816" s="10"/>
      <c r="F2816" s="23"/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10"/>
      <c r="W2816" s="5"/>
    </row>
    <row r="2817">
      <c r="B2817" s="10"/>
      <c r="C2817" s="18"/>
      <c r="D2817" s="18"/>
      <c r="E2817" s="10"/>
      <c r="F2817" s="23"/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10"/>
      <c r="W2817" s="5"/>
    </row>
    <row r="2818">
      <c r="B2818" s="10"/>
      <c r="C2818" s="18"/>
      <c r="D2818" s="18"/>
      <c r="E2818" s="10"/>
      <c r="F2818" s="23"/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10"/>
      <c r="W2818" s="5"/>
    </row>
    <row r="2819">
      <c r="B2819" s="10"/>
      <c r="C2819" s="18"/>
      <c r="D2819" s="18"/>
      <c r="E2819" s="10"/>
      <c r="F2819" s="23"/>
      <c r="G2819" s="23"/>
      <c r="H2819" s="23"/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10"/>
      <c r="W2819" s="5"/>
    </row>
    <row r="2820">
      <c r="B2820" s="10"/>
      <c r="C2820" s="18"/>
      <c r="D2820" s="18"/>
      <c r="E2820" s="10"/>
      <c r="F2820" s="23"/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10"/>
      <c r="W2820" s="5"/>
    </row>
    <row r="2821">
      <c r="B2821" s="10"/>
      <c r="C2821" s="18"/>
      <c r="D2821" s="18"/>
      <c r="E2821" s="10"/>
      <c r="F2821" s="23"/>
      <c r="G2821" s="23"/>
      <c r="H2821" s="23"/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10"/>
      <c r="W2821" s="5"/>
    </row>
    <row r="2822">
      <c r="B2822" s="10"/>
      <c r="C2822" s="18"/>
      <c r="D2822" s="18"/>
      <c r="E2822" s="10"/>
      <c r="F2822" s="23"/>
      <c r="G2822" s="23"/>
      <c r="H2822" s="23"/>
      <c r="I2822" s="23"/>
      <c r="J2822" s="23"/>
      <c r="K2822" s="23"/>
      <c r="L2822" s="23"/>
      <c r="M2822" s="23"/>
      <c r="N2822" s="23"/>
      <c r="O2822" s="23"/>
      <c r="P2822" s="23"/>
      <c r="Q2822" s="23"/>
      <c r="R2822" s="23"/>
      <c r="S2822" s="23"/>
      <c r="T2822" s="23"/>
      <c r="U2822" s="23"/>
      <c r="V2822" s="10"/>
      <c r="W2822" s="5"/>
    </row>
    <row r="2823">
      <c r="B2823" s="10"/>
      <c r="C2823" s="18"/>
      <c r="D2823" s="18"/>
      <c r="E2823" s="10"/>
      <c r="F2823" s="23"/>
      <c r="G2823" s="23"/>
      <c r="H2823" s="23"/>
      <c r="I2823" s="23"/>
      <c r="J2823" s="23"/>
      <c r="K2823" s="23"/>
      <c r="L2823" s="23"/>
      <c r="M2823" s="23"/>
      <c r="N2823" s="23"/>
      <c r="O2823" s="23"/>
      <c r="P2823" s="23"/>
      <c r="Q2823" s="23"/>
      <c r="R2823" s="23"/>
      <c r="S2823" s="23"/>
      <c r="T2823" s="23"/>
      <c r="U2823" s="23"/>
      <c r="V2823" s="10"/>
      <c r="W2823" s="5"/>
    </row>
    <row r="2824">
      <c r="B2824" s="10"/>
      <c r="C2824" s="18"/>
      <c r="D2824" s="18"/>
      <c r="E2824" s="10"/>
      <c r="F2824" s="23"/>
      <c r="G2824" s="23"/>
      <c r="H2824" s="23"/>
      <c r="I2824" s="23"/>
      <c r="J2824" s="23"/>
      <c r="K2824" s="23"/>
      <c r="L2824" s="23"/>
      <c r="M2824" s="23"/>
      <c r="N2824" s="23"/>
      <c r="O2824" s="23"/>
      <c r="P2824" s="23"/>
      <c r="Q2824" s="23"/>
      <c r="R2824" s="23"/>
      <c r="S2824" s="23"/>
      <c r="T2824" s="23"/>
      <c r="U2824" s="23"/>
      <c r="V2824" s="10"/>
      <c r="W2824" s="5"/>
    </row>
    <row r="2825">
      <c r="B2825" s="10"/>
      <c r="C2825" s="18"/>
      <c r="D2825" s="18"/>
      <c r="E2825" s="10"/>
      <c r="F2825" s="23"/>
      <c r="G2825" s="23"/>
      <c r="H2825" s="23"/>
      <c r="I2825" s="23"/>
      <c r="J2825" s="23"/>
      <c r="K2825" s="23"/>
      <c r="L2825" s="23"/>
      <c r="M2825" s="23"/>
      <c r="N2825" s="23"/>
      <c r="O2825" s="23"/>
      <c r="P2825" s="23"/>
      <c r="Q2825" s="23"/>
      <c r="R2825" s="23"/>
      <c r="S2825" s="23"/>
      <c r="T2825" s="23"/>
      <c r="U2825" s="23"/>
      <c r="V2825" s="10"/>
      <c r="W2825" s="5"/>
    </row>
    <row r="2826">
      <c r="B2826" s="10"/>
      <c r="C2826" s="18"/>
      <c r="D2826" s="18"/>
      <c r="E2826" s="10"/>
      <c r="F2826" s="23"/>
      <c r="G2826" s="23"/>
      <c r="H2826" s="23"/>
      <c r="I2826" s="23"/>
      <c r="J2826" s="23"/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10"/>
      <c r="W2826" s="5"/>
    </row>
    <row r="2827">
      <c r="B2827" s="10"/>
      <c r="C2827" s="18"/>
      <c r="D2827" s="18"/>
      <c r="E2827" s="10"/>
      <c r="F2827" s="23"/>
      <c r="G2827" s="23"/>
      <c r="H2827" s="23"/>
      <c r="I2827" s="23"/>
      <c r="J2827" s="23"/>
      <c r="K2827" s="23"/>
      <c r="L2827" s="23"/>
      <c r="M2827" s="23"/>
      <c r="N2827" s="23"/>
      <c r="O2827" s="23"/>
      <c r="P2827" s="23"/>
      <c r="Q2827" s="23"/>
      <c r="R2827" s="23"/>
      <c r="S2827" s="23"/>
      <c r="T2827" s="23"/>
      <c r="U2827" s="23"/>
      <c r="V2827" s="10"/>
      <c r="W2827" s="5"/>
    </row>
    <row r="2828">
      <c r="B2828" s="10"/>
      <c r="C2828" s="18"/>
      <c r="D2828" s="18"/>
      <c r="E2828" s="10"/>
      <c r="F2828" s="23"/>
      <c r="G2828" s="23"/>
      <c r="H2828" s="23"/>
      <c r="I2828" s="23"/>
      <c r="J2828" s="23"/>
      <c r="K2828" s="23"/>
      <c r="L2828" s="23"/>
      <c r="M2828" s="23"/>
      <c r="N2828" s="23"/>
      <c r="O2828" s="23"/>
      <c r="P2828" s="23"/>
      <c r="Q2828" s="23"/>
      <c r="R2828" s="23"/>
      <c r="S2828" s="23"/>
      <c r="T2828" s="23"/>
      <c r="U2828" s="23"/>
      <c r="V2828" s="10"/>
      <c r="W2828" s="5"/>
    </row>
    <row r="2829">
      <c r="B2829" s="10"/>
      <c r="C2829" s="18"/>
      <c r="D2829" s="18"/>
      <c r="E2829" s="10"/>
      <c r="F2829" s="23"/>
      <c r="G2829" s="23"/>
      <c r="H2829" s="23"/>
      <c r="I2829" s="23"/>
      <c r="J2829" s="23"/>
      <c r="K2829" s="23"/>
      <c r="L2829" s="23"/>
      <c r="M2829" s="23"/>
      <c r="N2829" s="23"/>
      <c r="O2829" s="23"/>
      <c r="P2829" s="23"/>
      <c r="Q2829" s="23"/>
      <c r="R2829" s="23"/>
      <c r="S2829" s="23"/>
      <c r="T2829" s="23"/>
      <c r="U2829" s="23"/>
      <c r="V2829" s="10"/>
      <c r="W2829" s="5"/>
    </row>
    <row r="2830">
      <c r="B2830" s="10"/>
      <c r="C2830" s="18"/>
      <c r="D2830" s="18"/>
      <c r="E2830" s="10"/>
      <c r="F2830" s="23"/>
      <c r="G2830" s="23"/>
      <c r="H2830" s="23"/>
      <c r="I2830" s="23"/>
      <c r="J2830" s="23"/>
      <c r="K2830" s="23"/>
      <c r="L2830" s="23"/>
      <c r="M2830" s="23"/>
      <c r="N2830" s="23"/>
      <c r="O2830" s="23"/>
      <c r="P2830" s="23"/>
      <c r="Q2830" s="23"/>
      <c r="R2830" s="23"/>
      <c r="S2830" s="23"/>
      <c r="T2830" s="23"/>
      <c r="U2830" s="23"/>
      <c r="V2830" s="10"/>
      <c r="W2830" s="5"/>
    </row>
    <row r="2831">
      <c r="B2831" s="10"/>
      <c r="C2831" s="18"/>
      <c r="D2831" s="18"/>
      <c r="E2831" s="10"/>
      <c r="F2831" s="23"/>
      <c r="G2831" s="23"/>
      <c r="H2831" s="23"/>
      <c r="I2831" s="23"/>
      <c r="J2831" s="23"/>
      <c r="K2831" s="23"/>
      <c r="L2831" s="23"/>
      <c r="M2831" s="23"/>
      <c r="N2831" s="23"/>
      <c r="O2831" s="23"/>
      <c r="P2831" s="23"/>
      <c r="Q2831" s="23"/>
      <c r="R2831" s="23"/>
      <c r="S2831" s="23"/>
      <c r="T2831" s="23"/>
      <c r="U2831" s="23"/>
      <c r="V2831" s="10"/>
      <c r="W2831" s="5"/>
    </row>
    <row r="2832">
      <c r="B2832" s="10"/>
      <c r="C2832" s="18"/>
      <c r="D2832" s="18"/>
      <c r="E2832" s="10"/>
      <c r="F2832" s="23"/>
      <c r="G2832" s="23"/>
      <c r="H2832" s="23"/>
      <c r="I2832" s="23"/>
      <c r="J2832" s="23"/>
      <c r="K2832" s="23"/>
      <c r="L2832" s="23"/>
      <c r="M2832" s="23"/>
      <c r="N2832" s="23"/>
      <c r="O2832" s="23"/>
      <c r="P2832" s="23"/>
      <c r="Q2832" s="23"/>
      <c r="R2832" s="23"/>
      <c r="S2832" s="23"/>
      <c r="T2832" s="23"/>
      <c r="U2832" s="23"/>
      <c r="V2832" s="10"/>
      <c r="W2832" s="5"/>
    </row>
    <row r="2833">
      <c r="B2833" s="10"/>
      <c r="C2833" s="18"/>
      <c r="D2833" s="18"/>
      <c r="E2833" s="10"/>
      <c r="F2833" s="23"/>
      <c r="G2833" s="23"/>
      <c r="H2833" s="23"/>
      <c r="I2833" s="23"/>
      <c r="J2833" s="23"/>
      <c r="K2833" s="23"/>
      <c r="L2833" s="23"/>
      <c r="M2833" s="23"/>
      <c r="N2833" s="23"/>
      <c r="O2833" s="23"/>
      <c r="P2833" s="23"/>
      <c r="Q2833" s="23"/>
      <c r="R2833" s="23"/>
      <c r="S2833" s="23"/>
      <c r="T2833" s="23"/>
      <c r="U2833" s="23"/>
      <c r="V2833" s="10"/>
      <c r="W2833" s="5"/>
    </row>
    <row r="2834">
      <c r="B2834" s="10"/>
      <c r="C2834" s="18"/>
      <c r="D2834" s="18"/>
      <c r="E2834" s="10"/>
      <c r="F2834" s="23"/>
      <c r="G2834" s="23"/>
      <c r="H2834" s="23"/>
      <c r="I2834" s="23"/>
      <c r="J2834" s="23"/>
      <c r="K2834" s="23"/>
      <c r="L2834" s="23"/>
      <c r="M2834" s="23"/>
      <c r="N2834" s="23"/>
      <c r="O2834" s="23"/>
      <c r="P2834" s="23"/>
      <c r="Q2834" s="23"/>
      <c r="R2834" s="23"/>
      <c r="S2834" s="23"/>
      <c r="T2834" s="23"/>
      <c r="U2834" s="23"/>
      <c r="V2834" s="10"/>
      <c r="W2834" s="5"/>
    </row>
    <row r="2835">
      <c r="B2835" s="10"/>
      <c r="C2835" s="18"/>
      <c r="D2835" s="18"/>
      <c r="E2835" s="10"/>
      <c r="F2835" s="23"/>
      <c r="G2835" s="23"/>
      <c r="H2835" s="23"/>
      <c r="I2835" s="23"/>
      <c r="J2835" s="23"/>
      <c r="K2835" s="23"/>
      <c r="L2835" s="23"/>
      <c r="M2835" s="23"/>
      <c r="N2835" s="23"/>
      <c r="O2835" s="23"/>
      <c r="P2835" s="23"/>
      <c r="Q2835" s="23"/>
      <c r="R2835" s="23"/>
      <c r="S2835" s="23"/>
      <c r="T2835" s="23"/>
      <c r="U2835" s="23"/>
      <c r="V2835" s="10"/>
      <c r="W2835" s="5"/>
    </row>
    <row r="2836">
      <c r="B2836" s="10"/>
      <c r="C2836" s="18"/>
      <c r="D2836" s="18"/>
      <c r="E2836" s="10"/>
      <c r="F2836" s="23"/>
      <c r="G2836" s="23"/>
      <c r="H2836" s="23"/>
      <c r="I2836" s="23"/>
      <c r="J2836" s="23"/>
      <c r="K2836" s="23"/>
      <c r="L2836" s="23"/>
      <c r="M2836" s="23"/>
      <c r="N2836" s="23"/>
      <c r="O2836" s="23"/>
      <c r="P2836" s="23"/>
      <c r="Q2836" s="23"/>
      <c r="R2836" s="23"/>
      <c r="S2836" s="23"/>
      <c r="T2836" s="23"/>
      <c r="U2836" s="23"/>
      <c r="V2836" s="10"/>
      <c r="W2836" s="5"/>
    </row>
    <row r="2837">
      <c r="B2837" s="10"/>
      <c r="C2837" s="18"/>
      <c r="D2837" s="18"/>
      <c r="E2837" s="10"/>
      <c r="F2837" s="23"/>
      <c r="G2837" s="23"/>
      <c r="H2837" s="23"/>
      <c r="I2837" s="23"/>
      <c r="J2837" s="23"/>
      <c r="K2837" s="23"/>
      <c r="L2837" s="23"/>
      <c r="M2837" s="23"/>
      <c r="N2837" s="23"/>
      <c r="O2837" s="23"/>
      <c r="P2837" s="23"/>
      <c r="Q2837" s="23"/>
      <c r="R2837" s="23"/>
      <c r="S2837" s="23"/>
      <c r="T2837" s="23"/>
      <c r="U2837" s="23"/>
      <c r="V2837" s="10"/>
      <c r="W2837" s="5"/>
    </row>
    <row r="2838">
      <c r="B2838" s="10"/>
      <c r="C2838" s="18"/>
      <c r="D2838" s="18"/>
      <c r="E2838" s="10"/>
      <c r="F2838" s="23"/>
      <c r="G2838" s="23"/>
      <c r="H2838" s="23"/>
      <c r="I2838" s="23"/>
      <c r="J2838" s="23"/>
      <c r="K2838" s="23"/>
      <c r="L2838" s="23"/>
      <c r="M2838" s="23"/>
      <c r="N2838" s="23"/>
      <c r="O2838" s="23"/>
      <c r="P2838" s="23"/>
      <c r="Q2838" s="23"/>
      <c r="R2838" s="23"/>
      <c r="S2838" s="23"/>
      <c r="T2838" s="23"/>
      <c r="U2838" s="23"/>
      <c r="V2838" s="10"/>
      <c r="W2838" s="5"/>
    </row>
    <row r="2839">
      <c r="B2839" s="10"/>
      <c r="C2839" s="18"/>
      <c r="D2839" s="18"/>
      <c r="E2839" s="10"/>
      <c r="F2839" s="23"/>
      <c r="G2839" s="23"/>
      <c r="H2839" s="23"/>
      <c r="I2839" s="23"/>
      <c r="J2839" s="23"/>
      <c r="K2839" s="23"/>
      <c r="L2839" s="23"/>
      <c r="M2839" s="23"/>
      <c r="N2839" s="23"/>
      <c r="O2839" s="23"/>
      <c r="P2839" s="23"/>
      <c r="Q2839" s="23"/>
      <c r="R2839" s="23"/>
      <c r="S2839" s="23"/>
      <c r="T2839" s="23"/>
      <c r="U2839" s="23"/>
      <c r="V2839" s="10"/>
      <c r="W2839" s="5"/>
    </row>
    <row r="2840">
      <c r="B2840" s="10"/>
      <c r="C2840" s="18"/>
      <c r="D2840" s="18"/>
      <c r="E2840" s="10"/>
      <c r="F2840" s="23"/>
      <c r="G2840" s="23"/>
      <c r="H2840" s="23"/>
      <c r="I2840" s="23"/>
      <c r="J2840" s="23"/>
      <c r="K2840" s="23"/>
      <c r="L2840" s="23"/>
      <c r="M2840" s="23"/>
      <c r="N2840" s="23"/>
      <c r="O2840" s="23"/>
      <c r="P2840" s="23"/>
      <c r="Q2840" s="23"/>
      <c r="R2840" s="23"/>
      <c r="S2840" s="23"/>
      <c r="T2840" s="23"/>
      <c r="U2840" s="23"/>
      <c r="V2840" s="10"/>
      <c r="W2840" s="5"/>
    </row>
    <row r="2841">
      <c r="B2841" s="10"/>
      <c r="C2841" s="18"/>
      <c r="D2841" s="18"/>
      <c r="E2841" s="10"/>
      <c r="F2841" s="23"/>
      <c r="G2841" s="23"/>
      <c r="H2841" s="23"/>
      <c r="I2841" s="23"/>
      <c r="J2841" s="23"/>
      <c r="K2841" s="23"/>
      <c r="L2841" s="23"/>
      <c r="M2841" s="23"/>
      <c r="N2841" s="23"/>
      <c r="O2841" s="23"/>
      <c r="P2841" s="23"/>
      <c r="Q2841" s="23"/>
      <c r="R2841" s="23"/>
      <c r="S2841" s="23"/>
      <c r="T2841" s="23"/>
      <c r="U2841" s="23"/>
      <c r="V2841" s="10"/>
      <c r="W2841" s="5"/>
    </row>
    <row r="2842">
      <c r="B2842" s="10"/>
      <c r="C2842" s="18"/>
      <c r="D2842" s="18"/>
      <c r="E2842" s="10"/>
      <c r="F2842" s="23"/>
      <c r="G2842" s="23"/>
      <c r="H2842" s="23"/>
      <c r="I2842" s="23"/>
      <c r="J2842" s="23"/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10"/>
      <c r="W2842" s="5"/>
    </row>
    <row r="2843">
      <c r="B2843" s="10"/>
      <c r="C2843" s="18"/>
      <c r="D2843" s="18"/>
      <c r="E2843" s="10"/>
      <c r="F2843" s="23"/>
      <c r="G2843" s="23"/>
      <c r="H2843" s="23"/>
      <c r="I2843" s="23"/>
      <c r="J2843" s="23"/>
      <c r="K2843" s="23"/>
      <c r="L2843" s="23"/>
      <c r="M2843" s="23"/>
      <c r="N2843" s="23"/>
      <c r="O2843" s="23"/>
      <c r="P2843" s="23"/>
      <c r="Q2843" s="23"/>
      <c r="R2843" s="23"/>
      <c r="S2843" s="23"/>
      <c r="T2843" s="23"/>
      <c r="U2843" s="23"/>
      <c r="V2843" s="10"/>
      <c r="W2843" s="5"/>
    </row>
    <row r="2844">
      <c r="B2844" s="10"/>
      <c r="C2844" s="18"/>
      <c r="D2844" s="18"/>
      <c r="E2844" s="10"/>
      <c r="F2844" s="23"/>
      <c r="G2844" s="23"/>
      <c r="H2844" s="23"/>
      <c r="I2844" s="23"/>
      <c r="J2844" s="23"/>
      <c r="K2844" s="23"/>
      <c r="L2844" s="23"/>
      <c r="M2844" s="23"/>
      <c r="N2844" s="23"/>
      <c r="O2844" s="23"/>
      <c r="P2844" s="23"/>
      <c r="Q2844" s="23"/>
      <c r="R2844" s="23"/>
      <c r="S2844" s="23"/>
      <c r="T2844" s="23"/>
      <c r="U2844" s="23"/>
      <c r="V2844" s="10"/>
      <c r="W2844" s="5"/>
    </row>
    <row r="2845">
      <c r="B2845" s="10"/>
      <c r="C2845" s="18"/>
      <c r="D2845" s="18"/>
      <c r="E2845" s="10"/>
      <c r="F2845" s="23"/>
      <c r="G2845" s="23"/>
      <c r="H2845" s="23"/>
      <c r="I2845" s="23"/>
      <c r="J2845" s="23"/>
      <c r="K2845" s="23"/>
      <c r="L2845" s="23"/>
      <c r="M2845" s="23"/>
      <c r="N2845" s="23"/>
      <c r="O2845" s="23"/>
      <c r="P2845" s="23"/>
      <c r="Q2845" s="23"/>
      <c r="R2845" s="23"/>
      <c r="S2845" s="23"/>
      <c r="T2845" s="23"/>
      <c r="U2845" s="23"/>
      <c r="V2845" s="10"/>
      <c r="W2845" s="5"/>
    </row>
    <row r="2846">
      <c r="B2846" s="10"/>
      <c r="C2846" s="18"/>
      <c r="D2846" s="18"/>
      <c r="E2846" s="10"/>
      <c r="F2846" s="23"/>
      <c r="G2846" s="23"/>
      <c r="H2846" s="23"/>
      <c r="I2846" s="23"/>
      <c r="J2846" s="23"/>
      <c r="K2846" s="23"/>
      <c r="L2846" s="23"/>
      <c r="M2846" s="23"/>
      <c r="N2846" s="23"/>
      <c r="O2846" s="23"/>
      <c r="P2846" s="23"/>
      <c r="Q2846" s="23"/>
      <c r="R2846" s="23"/>
      <c r="S2846" s="23"/>
      <c r="T2846" s="23"/>
      <c r="U2846" s="23"/>
      <c r="V2846" s="10"/>
      <c r="W2846" s="5"/>
    </row>
    <row r="2847">
      <c r="B2847" s="10"/>
      <c r="C2847" s="18"/>
      <c r="D2847" s="18"/>
      <c r="E2847" s="10"/>
      <c r="F2847" s="23"/>
      <c r="G2847" s="23"/>
      <c r="H2847" s="23"/>
      <c r="I2847" s="23"/>
      <c r="J2847" s="23"/>
      <c r="K2847" s="23"/>
      <c r="L2847" s="23"/>
      <c r="M2847" s="23"/>
      <c r="N2847" s="23"/>
      <c r="O2847" s="23"/>
      <c r="P2847" s="23"/>
      <c r="Q2847" s="23"/>
      <c r="R2847" s="23"/>
      <c r="S2847" s="23"/>
      <c r="T2847" s="23"/>
      <c r="U2847" s="23"/>
      <c r="V2847" s="10"/>
      <c r="W2847" s="5"/>
    </row>
    <row r="2848">
      <c r="B2848" s="10"/>
      <c r="C2848" s="18"/>
      <c r="D2848" s="18"/>
      <c r="E2848" s="10"/>
      <c r="F2848" s="23"/>
      <c r="G2848" s="23"/>
      <c r="H2848" s="23"/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10"/>
      <c r="W2848" s="5"/>
    </row>
    <row r="2849">
      <c r="B2849" s="10"/>
      <c r="C2849" s="18"/>
      <c r="D2849" s="18"/>
      <c r="E2849" s="10"/>
      <c r="F2849" s="23"/>
      <c r="G2849" s="23"/>
      <c r="H2849" s="23"/>
      <c r="I2849" s="23"/>
      <c r="J2849" s="23"/>
      <c r="K2849" s="23"/>
      <c r="L2849" s="23"/>
      <c r="M2849" s="23"/>
      <c r="N2849" s="23"/>
      <c r="O2849" s="23"/>
      <c r="P2849" s="23"/>
      <c r="Q2849" s="23"/>
      <c r="R2849" s="23"/>
      <c r="S2849" s="23"/>
      <c r="T2849" s="23"/>
      <c r="U2849" s="23"/>
      <c r="V2849" s="10"/>
      <c r="W2849" s="5"/>
    </row>
    <row r="2850">
      <c r="B2850" s="10"/>
      <c r="C2850" s="18"/>
      <c r="D2850" s="18"/>
      <c r="E2850" s="10"/>
      <c r="F2850" s="23"/>
      <c r="G2850" s="23"/>
      <c r="H2850" s="23"/>
      <c r="I2850" s="23"/>
      <c r="J2850" s="23"/>
      <c r="K2850" s="23"/>
      <c r="L2850" s="23"/>
      <c r="M2850" s="23"/>
      <c r="N2850" s="23"/>
      <c r="O2850" s="23"/>
      <c r="P2850" s="23"/>
      <c r="Q2850" s="23"/>
      <c r="R2850" s="23"/>
      <c r="S2850" s="23"/>
      <c r="T2850" s="23"/>
      <c r="U2850" s="23"/>
      <c r="V2850" s="10"/>
      <c r="W2850" s="5"/>
    </row>
    <row r="2851">
      <c r="B2851" s="10"/>
      <c r="C2851" s="18"/>
      <c r="D2851" s="18"/>
      <c r="E2851" s="10"/>
      <c r="F2851" s="23"/>
      <c r="G2851" s="23"/>
      <c r="H2851" s="23"/>
      <c r="I2851" s="23"/>
      <c r="J2851" s="23"/>
      <c r="K2851" s="23"/>
      <c r="L2851" s="23"/>
      <c r="M2851" s="23"/>
      <c r="N2851" s="23"/>
      <c r="O2851" s="23"/>
      <c r="P2851" s="23"/>
      <c r="Q2851" s="23"/>
      <c r="R2851" s="23"/>
      <c r="S2851" s="23"/>
      <c r="T2851" s="23"/>
      <c r="U2851" s="23"/>
      <c r="V2851" s="10"/>
      <c r="W2851" s="5"/>
    </row>
    <row r="2852">
      <c r="B2852" s="10"/>
      <c r="C2852" s="18"/>
      <c r="D2852" s="18"/>
      <c r="E2852" s="10"/>
      <c r="F2852" s="23"/>
      <c r="G2852" s="23"/>
      <c r="H2852" s="23"/>
      <c r="I2852" s="23"/>
      <c r="J2852" s="23"/>
      <c r="K2852" s="23"/>
      <c r="L2852" s="23"/>
      <c r="M2852" s="23"/>
      <c r="N2852" s="23"/>
      <c r="O2852" s="23"/>
      <c r="P2852" s="23"/>
      <c r="Q2852" s="23"/>
      <c r="R2852" s="23"/>
      <c r="S2852" s="23"/>
      <c r="T2852" s="23"/>
      <c r="U2852" s="23"/>
      <c r="V2852" s="10"/>
      <c r="W2852" s="5"/>
    </row>
    <row r="2853">
      <c r="B2853" s="10"/>
      <c r="C2853" s="18"/>
      <c r="D2853" s="18"/>
      <c r="E2853" s="10"/>
      <c r="F2853" s="23"/>
      <c r="G2853" s="23"/>
      <c r="H2853" s="23"/>
      <c r="I2853" s="23"/>
      <c r="J2853" s="23"/>
      <c r="K2853" s="23"/>
      <c r="L2853" s="23"/>
      <c r="M2853" s="23"/>
      <c r="N2853" s="23"/>
      <c r="O2853" s="23"/>
      <c r="P2853" s="23"/>
      <c r="Q2853" s="23"/>
      <c r="R2853" s="23"/>
      <c r="S2853" s="23"/>
      <c r="T2853" s="23"/>
      <c r="U2853" s="23"/>
      <c r="V2853" s="10"/>
      <c r="W2853" s="5"/>
    </row>
    <row r="2854">
      <c r="B2854" s="10"/>
      <c r="C2854" s="18"/>
      <c r="D2854" s="18"/>
      <c r="E2854" s="10"/>
      <c r="F2854" s="23"/>
      <c r="G2854" s="23"/>
      <c r="H2854" s="23"/>
      <c r="I2854" s="23"/>
      <c r="J2854" s="23"/>
      <c r="K2854" s="23"/>
      <c r="L2854" s="23"/>
      <c r="M2854" s="23"/>
      <c r="N2854" s="23"/>
      <c r="O2854" s="23"/>
      <c r="P2854" s="23"/>
      <c r="Q2854" s="23"/>
      <c r="R2854" s="23"/>
      <c r="S2854" s="23"/>
      <c r="T2854" s="23"/>
      <c r="U2854" s="23"/>
      <c r="V2854" s="10"/>
      <c r="W2854" s="5"/>
    </row>
    <row r="2855">
      <c r="B2855" s="10"/>
      <c r="C2855" s="18"/>
      <c r="D2855" s="18"/>
      <c r="E2855" s="10"/>
      <c r="F2855" s="23"/>
      <c r="G2855" s="23"/>
      <c r="H2855" s="23"/>
      <c r="I2855" s="23"/>
      <c r="J2855" s="23"/>
      <c r="K2855" s="23"/>
      <c r="L2855" s="23"/>
      <c r="M2855" s="23"/>
      <c r="N2855" s="23"/>
      <c r="O2855" s="23"/>
      <c r="P2855" s="23"/>
      <c r="Q2855" s="23"/>
      <c r="R2855" s="23"/>
      <c r="S2855" s="23"/>
      <c r="T2855" s="23"/>
      <c r="U2855" s="23"/>
      <c r="V2855" s="10"/>
      <c r="W2855" s="5"/>
    </row>
    <row r="2856">
      <c r="B2856" s="10"/>
      <c r="C2856" s="18"/>
      <c r="D2856" s="18"/>
      <c r="E2856" s="10"/>
      <c r="F2856" s="23"/>
      <c r="G2856" s="23"/>
      <c r="H2856" s="23"/>
      <c r="I2856" s="23"/>
      <c r="J2856" s="23"/>
      <c r="K2856" s="23"/>
      <c r="L2856" s="23"/>
      <c r="M2856" s="23"/>
      <c r="N2856" s="23"/>
      <c r="O2856" s="23"/>
      <c r="P2856" s="23"/>
      <c r="Q2856" s="23"/>
      <c r="R2856" s="23"/>
      <c r="S2856" s="23"/>
      <c r="T2856" s="23"/>
      <c r="U2856" s="23"/>
      <c r="V2856" s="10"/>
      <c r="W2856" s="5"/>
    </row>
    <row r="2857">
      <c r="B2857" s="10"/>
      <c r="C2857" s="18"/>
      <c r="D2857" s="18"/>
      <c r="E2857" s="10"/>
      <c r="F2857" s="23"/>
      <c r="G2857" s="23"/>
      <c r="H2857" s="23"/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  <c r="T2857" s="23"/>
      <c r="U2857" s="23"/>
      <c r="V2857" s="10"/>
      <c r="W2857" s="5"/>
    </row>
    <row r="2858">
      <c r="B2858" s="10"/>
      <c r="C2858" s="18"/>
      <c r="D2858" s="18"/>
      <c r="E2858" s="10"/>
      <c r="F2858" s="23"/>
      <c r="G2858" s="23"/>
      <c r="H2858" s="23"/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  <c r="T2858" s="23"/>
      <c r="U2858" s="23"/>
      <c r="V2858" s="10"/>
      <c r="W2858" s="5"/>
    </row>
    <row r="2859">
      <c r="B2859" s="10"/>
      <c r="C2859" s="18"/>
      <c r="D2859" s="18"/>
      <c r="E2859" s="10"/>
      <c r="F2859" s="23"/>
      <c r="G2859" s="23"/>
      <c r="H2859" s="23"/>
      <c r="I2859" s="23"/>
      <c r="J2859" s="23"/>
      <c r="K2859" s="23"/>
      <c r="L2859" s="23"/>
      <c r="M2859" s="23"/>
      <c r="N2859" s="23"/>
      <c r="O2859" s="23"/>
      <c r="P2859" s="23"/>
      <c r="Q2859" s="23"/>
      <c r="R2859" s="23"/>
      <c r="S2859" s="23"/>
      <c r="T2859" s="23"/>
      <c r="U2859" s="23"/>
      <c r="V2859" s="10"/>
      <c r="W2859" s="5"/>
    </row>
    <row r="2860">
      <c r="B2860" s="10"/>
      <c r="C2860" s="18"/>
      <c r="D2860" s="18"/>
      <c r="E2860" s="10"/>
      <c r="F2860" s="23"/>
      <c r="G2860" s="23"/>
      <c r="H2860" s="23"/>
      <c r="I2860" s="23"/>
      <c r="J2860" s="23"/>
      <c r="K2860" s="23"/>
      <c r="L2860" s="23"/>
      <c r="M2860" s="23"/>
      <c r="N2860" s="23"/>
      <c r="O2860" s="23"/>
      <c r="P2860" s="23"/>
      <c r="Q2860" s="23"/>
      <c r="R2860" s="23"/>
      <c r="S2860" s="23"/>
      <c r="T2860" s="23"/>
      <c r="U2860" s="23"/>
      <c r="V2860" s="10"/>
      <c r="W2860" s="5"/>
    </row>
    <row r="2861">
      <c r="B2861" s="10"/>
      <c r="C2861" s="18"/>
      <c r="D2861" s="18"/>
      <c r="E2861" s="10"/>
      <c r="F2861" s="23"/>
      <c r="G2861" s="23"/>
      <c r="H2861" s="23"/>
      <c r="I2861" s="23"/>
      <c r="J2861" s="23"/>
      <c r="K2861" s="23"/>
      <c r="L2861" s="23"/>
      <c r="M2861" s="23"/>
      <c r="N2861" s="23"/>
      <c r="O2861" s="23"/>
      <c r="P2861" s="23"/>
      <c r="Q2861" s="23"/>
      <c r="R2861" s="23"/>
      <c r="S2861" s="23"/>
      <c r="T2861" s="23"/>
      <c r="U2861" s="23"/>
      <c r="V2861" s="10"/>
      <c r="W2861" s="5"/>
    </row>
    <row r="2862">
      <c r="B2862" s="10"/>
      <c r="C2862" s="18"/>
      <c r="D2862" s="18"/>
      <c r="E2862" s="10"/>
      <c r="F2862" s="23"/>
      <c r="G2862" s="23"/>
      <c r="H2862" s="23"/>
      <c r="I2862" s="23"/>
      <c r="J2862" s="23"/>
      <c r="K2862" s="23"/>
      <c r="L2862" s="23"/>
      <c r="M2862" s="23"/>
      <c r="N2862" s="23"/>
      <c r="O2862" s="23"/>
      <c r="P2862" s="23"/>
      <c r="Q2862" s="23"/>
      <c r="R2862" s="23"/>
      <c r="S2862" s="23"/>
      <c r="T2862" s="23"/>
      <c r="U2862" s="23"/>
      <c r="V2862" s="10"/>
      <c r="W2862" s="5"/>
    </row>
    <row r="2863">
      <c r="B2863" s="10"/>
      <c r="C2863" s="18"/>
      <c r="D2863" s="18"/>
      <c r="E2863" s="10"/>
      <c r="F2863" s="23"/>
      <c r="G2863" s="23"/>
      <c r="H2863" s="23"/>
      <c r="I2863" s="23"/>
      <c r="J2863" s="23"/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10"/>
      <c r="W2863" s="5"/>
    </row>
    <row r="2864">
      <c r="B2864" s="10"/>
      <c r="C2864" s="18"/>
      <c r="D2864" s="18"/>
      <c r="E2864" s="10"/>
      <c r="F2864" s="23"/>
      <c r="G2864" s="23"/>
      <c r="H2864" s="23"/>
      <c r="I2864" s="23"/>
      <c r="J2864" s="23"/>
      <c r="K2864" s="23"/>
      <c r="L2864" s="23"/>
      <c r="M2864" s="23"/>
      <c r="N2864" s="23"/>
      <c r="O2864" s="23"/>
      <c r="P2864" s="23"/>
      <c r="Q2864" s="23"/>
      <c r="R2864" s="23"/>
      <c r="S2864" s="23"/>
      <c r="T2864" s="23"/>
      <c r="U2864" s="23"/>
      <c r="V2864" s="10"/>
      <c r="W2864" s="5"/>
    </row>
    <row r="2865">
      <c r="B2865" s="10"/>
      <c r="C2865" s="18"/>
      <c r="D2865" s="18"/>
      <c r="E2865" s="10"/>
      <c r="F2865" s="23"/>
      <c r="G2865" s="23"/>
      <c r="H2865" s="23"/>
      <c r="I2865" s="23"/>
      <c r="J2865" s="23"/>
      <c r="K2865" s="23"/>
      <c r="L2865" s="23"/>
      <c r="M2865" s="23"/>
      <c r="N2865" s="23"/>
      <c r="O2865" s="23"/>
      <c r="P2865" s="23"/>
      <c r="Q2865" s="23"/>
      <c r="R2865" s="23"/>
      <c r="S2865" s="23"/>
      <c r="T2865" s="23"/>
      <c r="U2865" s="23"/>
      <c r="V2865" s="10"/>
      <c r="W2865" s="5"/>
    </row>
    <row r="2866">
      <c r="B2866" s="10"/>
      <c r="C2866" s="18"/>
      <c r="D2866" s="18"/>
      <c r="E2866" s="10"/>
      <c r="F2866" s="23"/>
      <c r="G2866" s="23"/>
      <c r="H2866" s="23"/>
      <c r="I2866" s="23"/>
      <c r="J2866" s="23"/>
      <c r="K2866" s="23"/>
      <c r="L2866" s="23"/>
      <c r="M2866" s="23"/>
      <c r="N2866" s="23"/>
      <c r="O2866" s="23"/>
      <c r="P2866" s="23"/>
      <c r="Q2866" s="23"/>
      <c r="R2866" s="23"/>
      <c r="S2866" s="23"/>
      <c r="T2866" s="23"/>
      <c r="U2866" s="23"/>
      <c r="V2866" s="10"/>
      <c r="W2866" s="5"/>
    </row>
    <row r="2867">
      <c r="B2867" s="10"/>
      <c r="C2867" s="18"/>
      <c r="D2867" s="18"/>
      <c r="E2867" s="10"/>
      <c r="F2867" s="23"/>
      <c r="G2867" s="23"/>
      <c r="H2867" s="23"/>
      <c r="I2867" s="23"/>
      <c r="J2867" s="23"/>
      <c r="K2867" s="23"/>
      <c r="L2867" s="23"/>
      <c r="M2867" s="23"/>
      <c r="N2867" s="23"/>
      <c r="O2867" s="23"/>
      <c r="P2867" s="23"/>
      <c r="Q2867" s="23"/>
      <c r="R2867" s="23"/>
      <c r="S2867" s="23"/>
      <c r="T2867" s="23"/>
      <c r="U2867" s="23"/>
      <c r="V2867" s="10"/>
      <c r="W2867" s="5"/>
    </row>
    <row r="2868">
      <c r="B2868" s="10"/>
      <c r="C2868" s="18"/>
      <c r="D2868" s="18"/>
      <c r="E2868" s="10"/>
      <c r="F2868" s="23"/>
      <c r="G2868" s="23"/>
      <c r="H2868" s="23"/>
      <c r="I2868" s="23"/>
      <c r="J2868" s="23"/>
      <c r="K2868" s="23"/>
      <c r="L2868" s="23"/>
      <c r="M2868" s="23"/>
      <c r="N2868" s="23"/>
      <c r="O2868" s="23"/>
      <c r="P2868" s="23"/>
      <c r="Q2868" s="23"/>
      <c r="R2868" s="23"/>
      <c r="S2868" s="23"/>
      <c r="T2868" s="23"/>
      <c r="U2868" s="23"/>
      <c r="V2868" s="10"/>
      <c r="W2868" s="5"/>
    </row>
    <row r="2869">
      <c r="B2869" s="10"/>
      <c r="C2869" s="18"/>
      <c r="D2869" s="18"/>
      <c r="E2869" s="10"/>
      <c r="F2869" s="23"/>
      <c r="G2869" s="23"/>
      <c r="H2869" s="23"/>
      <c r="I2869" s="23"/>
      <c r="J2869" s="23"/>
      <c r="K2869" s="23"/>
      <c r="L2869" s="23"/>
      <c r="M2869" s="23"/>
      <c r="N2869" s="23"/>
      <c r="O2869" s="23"/>
      <c r="P2869" s="23"/>
      <c r="Q2869" s="23"/>
      <c r="R2869" s="23"/>
      <c r="S2869" s="23"/>
      <c r="T2869" s="23"/>
      <c r="U2869" s="23"/>
      <c r="V2869" s="10"/>
      <c r="W2869" s="5"/>
    </row>
    <row r="2870">
      <c r="B2870" s="10"/>
      <c r="C2870" s="18"/>
      <c r="D2870" s="18"/>
      <c r="E2870" s="10"/>
      <c r="F2870" s="23"/>
      <c r="G2870" s="23"/>
      <c r="H2870" s="23"/>
      <c r="I2870" s="23"/>
      <c r="J2870" s="23"/>
      <c r="K2870" s="23"/>
      <c r="L2870" s="23"/>
      <c r="M2870" s="23"/>
      <c r="N2870" s="23"/>
      <c r="O2870" s="23"/>
      <c r="P2870" s="23"/>
      <c r="Q2870" s="23"/>
      <c r="R2870" s="23"/>
      <c r="S2870" s="23"/>
      <c r="T2870" s="23"/>
      <c r="U2870" s="23"/>
      <c r="V2870" s="10"/>
      <c r="W2870" s="5"/>
    </row>
    <row r="2871">
      <c r="B2871" s="10"/>
      <c r="C2871" s="18"/>
      <c r="D2871" s="18"/>
      <c r="E2871" s="10"/>
      <c r="F2871" s="23"/>
      <c r="G2871" s="23"/>
      <c r="H2871" s="23"/>
      <c r="I2871" s="23"/>
      <c r="J2871" s="23"/>
      <c r="K2871" s="23"/>
      <c r="L2871" s="23"/>
      <c r="M2871" s="23"/>
      <c r="N2871" s="23"/>
      <c r="O2871" s="23"/>
      <c r="P2871" s="23"/>
      <c r="Q2871" s="23"/>
      <c r="R2871" s="23"/>
      <c r="S2871" s="23"/>
      <c r="T2871" s="23"/>
      <c r="U2871" s="23"/>
      <c r="V2871" s="10"/>
      <c r="W2871" s="5"/>
    </row>
    <row r="2872">
      <c r="B2872" s="10"/>
      <c r="C2872" s="18"/>
      <c r="D2872" s="18"/>
      <c r="E2872" s="10"/>
      <c r="F2872" s="23"/>
      <c r="G2872" s="23"/>
      <c r="H2872" s="23"/>
      <c r="I2872" s="23"/>
      <c r="J2872" s="23"/>
      <c r="K2872" s="23"/>
      <c r="L2872" s="23"/>
      <c r="M2872" s="23"/>
      <c r="N2872" s="23"/>
      <c r="O2872" s="23"/>
      <c r="P2872" s="23"/>
      <c r="Q2872" s="23"/>
      <c r="R2872" s="23"/>
      <c r="S2872" s="23"/>
      <c r="T2872" s="23"/>
      <c r="U2872" s="23"/>
      <c r="V2872" s="10"/>
      <c r="W2872" s="5"/>
    </row>
    <row r="2873">
      <c r="B2873" s="10"/>
      <c r="C2873" s="18"/>
      <c r="D2873" s="18"/>
      <c r="E2873" s="10"/>
      <c r="F2873" s="23"/>
      <c r="G2873" s="23"/>
      <c r="H2873" s="23"/>
      <c r="I2873" s="23"/>
      <c r="J2873" s="23"/>
      <c r="K2873" s="23"/>
      <c r="L2873" s="23"/>
      <c r="M2873" s="23"/>
      <c r="N2873" s="23"/>
      <c r="O2873" s="23"/>
      <c r="P2873" s="23"/>
      <c r="Q2873" s="23"/>
      <c r="R2873" s="23"/>
      <c r="S2873" s="23"/>
      <c r="T2873" s="23"/>
      <c r="U2873" s="23"/>
      <c r="V2873" s="10"/>
      <c r="W2873" s="5"/>
    </row>
    <row r="2874">
      <c r="B2874" s="10"/>
      <c r="C2874" s="18"/>
      <c r="D2874" s="18"/>
      <c r="E2874" s="10"/>
      <c r="F2874" s="23"/>
      <c r="G2874" s="23"/>
      <c r="H2874" s="23"/>
      <c r="I2874" s="23"/>
      <c r="J2874" s="23"/>
      <c r="K2874" s="23"/>
      <c r="L2874" s="23"/>
      <c r="M2874" s="23"/>
      <c r="N2874" s="23"/>
      <c r="O2874" s="23"/>
      <c r="P2874" s="23"/>
      <c r="Q2874" s="23"/>
      <c r="R2874" s="23"/>
      <c r="S2874" s="23"/>
      <c r="T2874" s="23"/>
      <c r="U2874" s="23"/>
      <c r="V2874" s="10"/>
      <c r="W2874" s="5"/>
    </row>
    <row r="2875">
      <c r="B2875" s="10"/>
      <c r="C2875" s="18"/>
      <c r="D2875" s="18"/>
      <c r="E2875" s="10"/>
      <c r="F2875" s="23"/>
      <c r="G2875" s="23"/>
      <c r="H2875" s="23"/>
      <c r="I2875" s="23"/>
      <c r="J2875" s="23"/>
      <c r="K2875" s="23"/>
      <c r="L2875" s="23"/>
      <c r="M2875" s="23"/>
      <c r="N2875" s="23"/>
      <c r="O2875" s="23"/>
      <c r="P2875" s="23"/>
      <c r="Q2875" s="23"/>
      <c r="R2875" s="23"/>
      <c r="S2875" s="23"/>
      <c r="T2875" s="23"/>
      <c r="U2875" s="23"/>
      <c r="V2875" s="10"/>
      <c r="W2875" s="5"/>
    </row>
    <row r="2876">
      <c r="B2876" s="10"/>
      <c r="C2876" s="18"/>
      <c r="D2876" s="18"/>
      <c r="E2876" s="10"/>
      <c r="F2876" s="23"/>
      <c r="G2876" s="23"/>
      <c r="H2876" s="23"/>
      <c r="I2876" s="23"/>
      <c r="J2876" s="23"/>
      <c r="K2876" s="23"/>
      <c r="L2876" s="23"/>
      <c r="M2876" s="23"/>
      <c r="N2876" s="23"/>
      <c r="O2876" s="23"/>
      <c r="P2876" s="23"/>
      <c r="Q2876" s="23"/>
      <c r="R2876" s="23"/>
      <c r="S2876" s="23"/>
      <c r="T2876" s="23"/>
      <c r="U2876" s="23"/>
      <c r="V2876" s="10"/>
      <c r="W2876" s="5"/>
    </row>
    <row r="2877">
      <c r="B2877" s="10"/>
      <c r="C2877" s="18"/>
      <c r="D2877" s="18"/>
      <c r="E2877" s="10"/>
      <c r="F2877" s="23"/>
      <c r="G2877" s="23"/>
      <c r="H2877" s="23"/>
      <c r="I2877" s="23"/>
      <c r="J2877" s="23"/>
      <c r="K2877" s="23"/>
      <c r="L2877" s="23"/>
      <c r="M2877" s="23"/>
      <c r="N2877" s="23"/>
      <c r="O2877" s="23"/>
      <c r="P2877" s="23"/>
      <c r="Q2877" s="23"/>
      <c r="R2877" s="23"/>
      <c r="S2877" s="23"/>
      <c r="T2877" s="23"/>
      <c r="U2877" s="23"/>
      <c r="V2877" s="10"/>
      <c r="W2877" s="5"/>
    </row>
    <row r="2878">
      <c r="B2878" s="10"/>
      <c r="C2878" s="18"/>
      <c r="D2878" s="18"/>
      <c r="E2878" s="10"/>
      <c r="F2878" s="23"/>
      <c r="G2878" s="23"/>
      <c r="H2878" s="23"/>
      <c r="I2878" s="23"/>
      <c r="J2878" s="23"/>
      <c r="K2878" s="23"/>
      <c r="L2878" s="23"/>
      <c r="M2878" s="23"/>
      <c r="N2878" s="23"/>
      <c r="O2878" s="23"/>
      <c r="P2878" s="23"/>
      <c r="Q2878" s="23"/>
      <c r="R2878" s="23"/>
      <c r="S2878" s="23"/>
      <c r="T2878" s="23"/>
      <c r="U2878" s="23"/>
      <c r="V2878" s="10"/>
      <c r="W2878" s="5"/>
    </row>
    <row r="2879">
      <c r="B2879" s="10"/>
      <c r="C2879" s="18"/>
      <c r="D2879" s="18"/>
      <c r="E2879" s="10"/>
      <c r="F2879" s="23"/>
      <c r="G2879" s="23"/>
      <c r="H2879" s="23"/>
      <c r="I2879" s="23"/>
      <c r="J2879" s="23"/>
      <c r="K2879" s="23"/>
      <c r="L2879" s="23"/>
      <c r="M2879" s="23"/>
      <c r="N2879" s="23"/>
      <c r="O2879" s="23"/>
      <c r="P2879" s="23"/>
      <c r="Q2879" s="23"/>
      <c r="R2879" s="23"/>
      <c r="S2879" s="23"/>
      <c r="T2879" s="23"/>
      <c r="U2879" s="23"/>
      <c r="V2879" s="10"/>
      <c r="W2879" s="5"/>
    </row>
    <row r="2880">
      <c r="B2880" s="10"/>
      <c r="C2880" s="18"/>
      <c r="D2880" s="18"/>
      <c r="E2880" s="10"/>
      <c r="F2880" s="23"/>
      <c r="G2880" s="23"/>
      <c r="H2880" s="23"/>
      <c r="I2880" s="23"/>
      <c r="J2880" s="23"/>
      <c r="K2880" s="23"/>
      <c r="L2880" s="23"/>
      <c r="M2880" s="23"/>
      <c r="N2880" s="23"/>
      <c r="O2880" s="23"/>
      <c r="P2880" s="23"/>
      <c r="Q2880" s="23"/>
      <c r="R2880" s="23"/>
      <c r="S2880" s="23"/>
      <c r="T2880" s="23"/>
      <c r="U2880" s="23"/>
      <c r="V2880" s="10"/>
      <c r="W2880" s="5"/>
    </row>
    <row r="2881">
      <c r="B2881" s="10"/>
      <c r="C2881" s="18"/>
      <c r="D2881" s="18"/>
      <c r="E2881" s="10"/>
      <c r="F2881" s="23"/>
      <c r="G2881" s="23"/>
      <c r="H2881" s="23"/>
      <c r="I2881" s="23"/>
      <c r="J2881" s="23"/>
      <c r="K2881" s="23"/>
      <c r="L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10"/>
      <c r="W2881" s="5"/>
    </row>
    <row r="2882">
      <c r="B2882" s="10"/>
      <c r="C2882" s="18"/>
      <c r="D2882" s="18"/>
      <c r="E2882" s="10"/>
      <c r="F2882" s="23"/>
      <c r="G2882" s="23"/>
      <c r="H2882" s="23"/>
      <c r="I2882" s="23"/>
      <c r="J2882" s="23"/>
      <c r="K2882" s="23"/>
      <c r="L2882" s="23"/>
      <c r="M2882" s="23"/>
      <c r="N2882" s="23"/>
      <c r="O2882" s="23"/>
      <c r="P2882" s="23"/>
      <c r="Q2882" s="23"/>
      <c r="R2882" s="23"/>
      <c r="S2882" s="23"/>
      <c r="T2882" s="23"/>
      <c r="U2882" s="23"/>
      <c r="V2882" s="10"/>
      <c r="W2882" s="5"/>
    </row>
    <row r="2883">
      <c r="B2883" s="10"/>
      <c r="C2883" s="18"/>
      <c r="D2883" s="18"/>
      <c r="E2883" s="10"/>
      <c r="F2883" s="23"/>
      <c r="G2883" s="23"/>
      <c r="H2883" s="23"/>
      <c r="I2883" s="23"/>
      <c r="J2883" s="23"/>
      <c r="K2883" s="23"/>
      <c r="L2883" s="23"/>
      <c r="M2883" s="23"/>
      <c r="N2883" s="23"/>
      <c r="O2883" s="23"/>
      <c r="P2883" s="23"/>
      <c r="Q2883" s="23"/>
      <c r="R2883" s="23"/>
      <c r="S2883" s="23"/>
      <c r="T2883" s="23"/>
      <c r="U2883" s="23"/>
      <c r="V2883" s="10"/>
      <c r="W2883" s="5"/>
    </row>
    <row r="2884">
      <c r="B2884" s="10"/>
      <c r="C2884" s="18"/>
      <c r="D2884" s="18"/>
      <c r="E2884" s="10"/>
      <c r="F2884" s="23"/>
      <c r="G2884" s="23"/>
      <c r="H2884" s="23"/>
      <c r="I2884" s="23"/>
      <c r="J2884" s="23"/>
      <c r="K2884" s="23"/>
      <c r="L2884" s="23"/>
      <c r="M2884" s="23"/>
      <c r="N2884" s="23"/>
      <c r="O2884" s="23"/>
      <c r="P2884" s="23"/>
      <c r="Q2884" s="23"/>
      <c r="R2884" s="23"/>
      <c r="S2884" s="23"/>
      <c r="T2884" s="23"/>
      <c r="U2884" s="23"/>
      <c r="V2884" s="10"/>
      <c r="W2884" s="5"/>
    </row>
    <row r="2885">
      <c r="B2885" s="10"/>
      <c r="C2885" s="18"/>
      <c r="D2885" s="18"/>
      <c r="E2885" s="10"/>
      <c r="F2885" s="23"/>
      <c r="G2885" s="23"/>
      <c r="H2885" s="23"/>
      <c r="I2885" s="23"/>
      <c r="J2885" s="23"/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10"/>
      <c r="W2885" s="5"/>
    </row>
    <row r="2886">
      <c r="B2886" s="10"/>
      <c r="C2886" s="18"/>
      <c r="D2886" s="18"/>
      <c r="E2886" s="10"/>
      <c r="F2886" s="23"/>
      <c r="G2886" s="23"/>
      <c r="H2886" s="23"/>
      <c r="I2886" s="23"/>
      <c r="J2886" s="23"/>
      <c r="K2886" s="23"/>
      <c r="L2886" s="23"/>
      <c r="M2886" s="23"/>
      <c r="N2886" s="23"/>
      <c r="O2886" s="23"/>
      <c r="P2886" s="23"/>
      <c r="Q2886" s="23"/>
      <c r="R2886" s="23"/>
      <c r="S2886" s="23"/>
      <c r="T2886" s="23"/>
      <c r="U2886" s="23"/>
      <c r="V2886" s="10"/>
      <c r="W2886" s="5"/>
    </row>
    <row r="2887">
      <c r="B2887" s="10"/>
      <c r="C2887" s="18"/>
      <c r="D2887" s="18"/>
      <c r="E2887" s="10"/>
      <c r="F2887" s="23"/>
      <c r="G2887" s="23"/>
      <c r="H2887" s="23"/>
      <c r="I2887" s="23"/>
      <c r="J2887" s="23"/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10"/>
      <c r="W2887" s="5"/>
    </row>
    <row r="2888">
      <c r="B2888" s="10"/>
      <c r="C2888" s="18"/>
      <c r="D2888" s="18"/>
      <c r="E2888" s="10"/>
      <c r="F2888" s="23"/>
      <c r="G2888" s="23"/>
      <c r="H2888" s="23"/>
      <c r="I2888" s="23"/>
      <c r="J2888" s="23"/>
      <c r="K2888" s="23"/>
      <c r="L2888" s="23"/>
      <c r="M2888" s="23"/>
      <c r="N2888" s="23"/>
      <c r="O2888" s="23"/>
      <c r="P2888" s="23"/>
      <c r="Q2888" s="23"/>
      <c r="R2888" s="23"/>
      <c r="S2888" s="23"/>
      <c r="T2888" s="23"/>
      <c r="U2888" s="23"/>
      <c r="V2888" s="10"/>
      <c r="W2888" s="5"/>
    </row>
    <row r="2889">
      <c r="B2889" s="10"/>
      <c r="C2889" s="18"/>
      <c r="D2889" s="18"/>
      <c r="E2889" s="10"/>
      <c r="F2889" s="23"/>
      <c r="G2889" s="23"/>
      <c r="H2889" s="23"/>
      <c r="I2889" s="23"/>
      <c r="J2889" s="23"/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10"/>
      <c r="W2889" s="5"/>
    </row>
    <row r="2890">
      <c r="B2890" s="10"/>
      <c r="C2890" s="18"/>
      <c r="D2890" s="18"/>
      <c r="E2890" s="10"/>
      <c r="F2890" s="23"/>
      <c r="G2890" s="23"/>
      <c r="H2890" s="23"/>
      <c r="I2890" s="23"/>
      <c r="J2890" s="23"/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10"/>
      <c r="W2890" s="5"/>
    </row>
    <row r="2891">
      <c r="B2891" s="10"/>
      <c r="C2891" s="18"/>
      <c r="D2891" s="18"/>
      <c r="E2891" s="10"/>
      <c r="F2891" s="23"/>
      <c r="G2891" s="23"/>
      <c r="H2891" s="23"/>
      <c r="I2891" s="23"/>
      <c r="J2891" s="23"/>
      <c r="K2891" s="23"/>
      <c r="L2891" s="23"/>
      <c r="M2891" s="23"/>
      <c r="N2891" s="23"/>
      <c r="O2891" s="23"/>
      <c r="P2891" s="23"/>
      <c r="Q2891" s="23"/>
      <c r="R2891" s="23"/>
      <c r="S2891" s="23"/>
      <c r="T2891" s="23"/>
      <c r="U2891" s="23"/>
      <c r="V2891" s="10"/>
      <c r="W2891" s="5"/>
    </row>
    <row r="2892">
      <c r="B2892" s="10"/>
      <c r="C2892" s="18"/>
      <c r="D2892" s="18"/>
      <c r="E2892" s="10"/>
      <c r="F2892" s="23"/>
      <c r="G2892" s="23"/>
      <c r="H2892" s="23"/>
      <c r="I2892" s="23"/>
      <c r="J2892" s="23"/>
      <c r="K2892" s="23"/>
      <c r="L2892" s="23"/>
      <c r="M2892" s="23"/>
      <c r="N2892" s="23"/>
      <c r="O2892" s="23"/>
      <c r="P2892" s="23"/>
      <c r="Q2892" s="23"/>
      <c r="R2892" s="23"/>
      <c r="S2892" s="23"/>
      <c r="T2892" s="23"/>
      <c r="U2892" s="23"/>
      <c r="V2892" s="10"/>
      <c r="W2892" s="5"/>
    </row>
    <row r="2893">
      <c r="B2893" s="10"/>
      <c r="C2893" s="18"/>
      <c r="D2893" s="18"/>
      <c r="E2893" s="10"/>
      <c r="F2893" s="23"/>
      <c r="G2893" s="23"/>
      <c r="H2893" s="23"/>
      <c r="I2893" s="23"/>
      <c r="J2893" s="23"/>
      <c r="K2893" s="23"/>
      <c r="L2893" s="23"/>
      <c r="M2893" s="23"/>
      <c r="N2893" s="23"/>
      <c r="O2893" s="23"/>
      <c r="P2893" s="23"/>
      <c r="Q2893" s="23"/>
      <c r="R2893" s="23"/>
      <c r="S2893" s="23"/>
      <c r="T2893" s="23"/>
      <c r="U2893" s="23"/>
      <c r="V2893" s="10"/>
      <c r="W2893" s="5"/>
    </row>
    <row r="2894">
      <c r="B2894" s="10"/>
      <c r="C2894" s="18"/>
      <c r="D2894" s="18"/>
      <c r="E2894" s="10"/>
      <c r="F2894" s="23"/>
      <c r="G2894" s="23"/>
      <c r="H2894" s="23"/>
      <c r="I2894" s="23"/>
      <c r="J2894" s="23"/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10"/>
      <c r="W2894" s="5"/>
    </row>
    <row r="2895">
      <c r="B2895" s="10"/>
      <c r="C2895" s="18"/>
      <c r="D2895" s="18"/>
      <c r="E2895" s="10"/>
      <c r="F2895" s="23"/>
      <c r="G2895" s="23"/>
      <c r="H2895" s="23"/>
      <c r="I2895" s="23"/>
      <c r="J2895" s="23"/>
      <c r="K2895" s="23"/>
      <c r="L2895" s="23"/>
      <c r="M2895" s="23"/>
      <c r="N2895" s="23"/>
      <c r="O2895" s="23"/>
      <c r="P2895" s="23"/>
      <c r="Q2895" s="23"/>
      <c r="R2895" s="23"/>
      <c r="S2895" s="23"/>
      <c r="T2895" s="23"/>
      <c r="U2895" s="23"/>
      <c r="V2895" s="10"/>
      <c r="W2895" s="5"/>
    </row>
    <row r="2896">
      <c r="B2896" s="10"/>
      <c r="C2896" s="18"/>
      <c r="D2896" s="18"/>
      <c r="E2896" s="10"/>
      <c r="F2896" s="23"/>
      <c r="G2896" s="23"/>
      <c r="H2896" s="23"/>
      <c r="I2896" s="23"/>
      <c r="J2896" s="23"/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10"/>
      <c r="W2896" s="5"/>
    </row>
    <row r="2897">
      <c r="B2897" s="10"/>
      <c r="C2897" s="18"/>
      <c r="D2897" s="18"/>
      <c r="E2897" s="10"/>
      <c r="F2897" s="23"/>
      <c r="G2897" s="23"/>
      <c r="H2897" s="23"/>
      <c r="I2897" s="23"/>
      <c r="J2897" s="23"/>
      <c r="K2897" s="23"/>
      <c r="L2897" s="23"/>
      <c r="M2897" s="23"/>
      <c r="N2897" s="23"/>
      <c r="O2897" s="23"/>
      <c r="P2897" s="23"/>
      <c r="Q2897" s="23"/>
      <c r="R2897" s="23"/>
      <c r="S2897" s="23"/>
      <c r="T2897" s="23"/>
      <c r="U2897" s="23"/>
      <c r="V2897" s="10"/>
      <c r="W2897" s="5"/>
    </row>
    <row r="2898">
      <c r="B2898" s="10"/>
      <c r="C2898" s="18"/>
      <c r="D2898" s="18"/>
      <c r="E2898" s="10"/>
      <c r="F2898" s="23"/>
      <c r="G2898" s="23"/>
      <c r="H2898" s="23"/>
      <c r="I2898" s="23"/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10"/>
      <c r="W2898" s="5"/>
    </row>
    <row r="2899">
      <c r="B2899" s="10"/>
      <c r="C2899" s="18"/>
      <c r="D2899" s="18"/>
      <c r="E2899" s="10"/>
      <c r="F2899" s="23"/>
      <c r="G2899" s="23"/>
      <c r="H2899" s="23"/>
      <c r="I2899" s="23"/>
      <c r="J2899" s="23"/>
      <c r="K2899" s="23"/>
      <c r="L2899" s="23"/>
      <c r="M2899" s="23"/>
      <c r="N2899" s="23"/>
      <c r="O2899" s="23"/>
      <c r="P2899" s="23"/>
      <c r="Q2899" s="23"/>
      <c r="R2899" s="23"/>
      <c r="S2899" s="23"/>
      <c r="T2899" s="23"/>
      <c r="U2899" s="23"/>
      <c r="V2899" s="10"/>
      <c r="W2899" s="5"/>
    </row>
    <row r="2900">
      <c r="B2900" s="10"/>
      <c r="C2900" s="18"/>
      <c r="D2900" s="18"/>
      <c r="E2900" s="10"/>
      <c r="F2900" s="23"/>
      <c r="G2900" s="23"/>
      <c r="H2900" s="23"/>
      <c r="I2900" s="23"/>
      <c r="J2900" s="23"/>
      <c r="K2900" s="23"/>
      <c r="L2900" s="23"/>
      <c r="M2900" s="23"/>
      <c r="N2900" s="23"/>
      <c r="O2900" s="23"/>
      <c r="P2900" s="23"/>
      <c r="Q2900" s="23"/>
      <c r="R2900" s="23"/>
      <c r="S2900" s="23"/>
      <c r="T2900" s="23"/>
      <c r="U2900" s="23"/>
      <c r="V2900" s="10"/>
      <c r="W2900" s="5"/>
    </row>
    <row r="2901">
      <c r="B2901" s="10"/>
      <c r="C2901" s="18"/>
      <c r="D2901" s="18"/>
      <c r="E2901" s="10"/>
      <c r="F2901" s="23"/>
      <c r="G2901" s="23"/>
      <c r="H2901" s="23"/>
      <c r="I2901" s="23"/>
      <c r="J2901" s="23"/>
      <c r="K2901" s="23"/>
      <c r="L2901" s="23"/>
      <c r="M2901" s="23"/>
      <c r="N2901" s="23"/>
      <c r="O2901" s="23"/>
      <c r="P2901" s="23"/>
      <c r="Q2901" s="23"/>
      <c r="R2901" s="23"/>
      <c r="S2901" s="23"/>
      <c r="T2901" s="23"/>
      <c r="U2901" s="23"/>
      <c r="V2901" s="10"/>
      <c r="W2901" s="5"/>
    </row>
    <row r="2902">
      <c r="B2902" s="10"/>
      <c r="C2902" s="18"/>
      <c r="D2902" s="18"/>
      <c r="E2902" s="10"/>
      <c r="F2902" s="23"/>
      <c r="G2902" s="23"/>
      <c r="H2902" s="23"/>
      <c r="I2902" s="23"/>
      <c r="J2902" s="23"/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10"/>
      <c r="W2902" s="5"/>
    </row>
    <row r="2903">
      <c r="B2903" s="10"/>
      <c r="C2903" s="18"/>
      <c r="D2903" s="18"/>
      <c r="E2903" s="10"/>
      <c r="F2903" s="23"/>
      <c r="G2903" s="23"/>
      <c r="H2903" s="23"/>
      <c r="I2903" s="23"/>
      <c r="J2903" s="23"/>
      <c r="K2903" s="23"/>
      <c r="L2903" s="23"/>
      <c r="M2903" s="23"/>
      <c r="N2903" s="23"/>
      <c r="O2903" s="23"/>
      <c r="P2903" s="23"/>
      <c r="Q2903" s="23"/>
      <c r="R2903" s="23"/>
      <c r="S2903" s="23"/>
      <c r="T2903" s="23"/>
      <c r="U2903" s="23"/>
      <c r="V2903" s="10"/>
      <c r="W2903" s="5"/>
    </row>
    <row r="2904">
      <c r="B2904" s="10"/>
      <c r="C2904" s="18"/>
      <c r="D2904" s="18"/>
      <c r="E2904" s="10"/>
      <c r="F2904" s="23"/>
      <c r="G2904" s="23"/>
      <c r="H2904" s="23"/>
      <c r="I2904" s="23"/>
      <c r="J2904" s="23"/>
      <c r="K2904" s="23"/>
      <c r="L2904" s="23"/>
      <c r="M2904" s="23"/>
      <c r="N2904" s="23"/>
      <c r="O2904" s="23"/>
      <c r="P2904" s="23"/>
      <c r="Q2904" s="23"/>
      <c r="R2904" s="23"/>
      <c r="S2904" s="23"/>
      <c r="T2904" s="23"/>
      <c r="U2904" s="23"/>
      <c r="V2904" s="10"/>
      <c r="W2904" s="5"/>
    </row>
    <row r="2905">
      <c r="B2905" s="10"/>
      <c r="C2905" s="18"/>
      <c r="D2905" s="18"/>
      <c r="E2905" s="10"/>
      <c r="F2905" s="23"/>
      <c r="G2905" s="23"/>
      <c r="H2905" s="23"/>
      <c r="I2905" s="23"/>
      <c r="J2905" s="23"/>
      <c r="K2905" s="23"/>
      <c r="L2905" s="23"/>
      <c r="M2905" s="23"/>
      <c r="N2905" s="23"/>
      <c r="O2905" s="23"/>
      <c r="P2905" s="23"/>
      <c r="Q2905" s="23"/>
      <c r="R2905" s="23"/>
      <c r="S2905" s="23"/>
      <c r="T2905" s="23"/>
      <c r="U2905" s="23"/>
      <c r="V2905" s="10"/>
      <c r="W2905" s="5"/>
    </row>
    <row r="2906">
      <c r="B2906" s="10"/>
      <c r="C2906" s="18"/>
      <c r="D2906" s="18"/>
      <c r="E2906" s="10"/>
      <c r="F2906" s="23"/>
      <c r="G2906" s="23"/>
      <c r="H2906" s="23"/>
      <c r="I2906" s="23"/>
      <c r="J2906" s="23"/>
      <c r="K2906" s="23"/>
      <c r="L2906" s="23"/>
      <c r="M2906" s="23"/>
      <c r="N2906" s="23"/>
      <c r="O2906" s="23"/>
      <c r="P2906" s="23"/>
      <c r="Q2906" s="23"/>
      <c r="R2906" s="23"/>
      <c r="S2906" s="23"/>
      <c r="T2906" s="23"/>
      <c r="U2906" s="23"/>
      <c r="V2906" s="10"/>
      <c r="W2906" s="5"/>
    </row>
    <row r="2907">
      <c r="B2907" s="10"/>
      <c r="C2907" s="18"/>
      <c r="D2907" s="18"/>
      <c r="E2907" s="10"/>
      <c r="F2907" s="23"/>
      <c r="G2907" s="23"/>
      <c r="H2907" s="23"/>
      <c r="I2907" s="23"/>
      <c r="J2907" s="23"/>
      <c r="K2907" s="23"/>
      <c r="L2907" s="23"/>
      <c r="M2907" s="23"/>
      <c r="N2907" s="23"/>
      <c r="O2907" s="23"/>
      <c r="P2907" s="23"/>
      <c r="Q2907" s="23"/>
      <c r="R2907" s="23"/>
      <c r="S2907" s="23"/>
      <c r="T2907" s="23"/>
      <c r="U2907" s="23"/>
      <c r="V2907" s="10"/>
      <c r="W2907" s="5"/>
    </row>
    <row r="2908">
      <c r="B2908" s="10"/>
      <c r="C2908" s="18"/>
      <c r="D2908" s="18"/>
      <c r="E2908" s="10"/>
      <c r="F2908" s="23"/>
      <c r="G2908" s="23"/>
      <c r="H2908" s="23"/>
      <c r="I2908" s="23"/>
      <c r="J2908" s="23"/>
      <c r="K2908" s="23"/>
      <c r="L2908" s="23"/>
      <c r="M2908" s="23"/>
      <c r="N2908" s="23"/>
      <c r="O2908" s="23"/>
      <c r="P2908" s="23"/>
      <c r="Q2908" s="23"/>
      <c r="R2908" s="23"/>
      <c r="S2908" s="23"/>
      <c r="T2908" s="23"/>
      <c r="U2908" s="23"/>
      <c r="V2908" s="10"/>
      <c r="W2908" s="5"/>
    </row>
    <row r="2909">
      <c r="B2909" s="10"/>
      <c r="C2909" s="18"/>
      <c r="D2909" s="18"/>
      <c r="E2909" s="10"/>
      <c r="F2909" s="23"/>
      <c r="G2909" s="23"/>
      <c r="H2909" s="23"/>
      <c r="I2909" s="23"/>
      <c r="J2909" s="23"/>
      <c r="K2909" s="23"/>
      <c r="L2909" s="23"/>
      <c r="M2909" s="23"/>
      <c r="N2909" s="23"/>
      <c r="O2909" s="23"/>
      <c r="P2909" s="23"/>
      <c r="Q2909" s="23"/>
      <c r="R2909" s="23"/>
      <c r="S2909" s="23"/>
      <c r="T2909" s="23"/>
      <c r="U2909" s="23"/>
      <c r="V2909" s="10"/>
      <c r="W2909" s="5"/>
    </row>
    <row r="2910">
      <c r="B2910" s="10"/>
      <c r="C2910" s="18"/>
      <c r="D2910" s="18"/>
      <c r="E2910" s="10"/>
      <c r="F2910" s="23"/>
      <c r="G2910" s="23"/>
      <c r="H2910" s="23"/>
      <c r="I2910" s="23"/>
      <c r="J2910" s="23"/>
      <c r="K2910" s="23"/>
      <c r="L2910" s="23"/>
      <c r="M2910" s="23"/>
      <c r="N2910" s="23"/>
      <c r="O2910" s="23"/>
      <c r="P2910" s="23"/>
      <c r="Q2910" s="23"/>
      <c r="R2910" s="23"/>
      <c r="S2910" s="23"/>
      <c r="T2910" s="23"/>
      <c r="U2910" s="23"/>
      <c r="V2910" s="10"/>
      <c r="W2910" s="5"/>
    </row>
    <row r="2911">
      <c r="B2911" s="10"/>
      <c r="C2911" s="18"/>
      <c r="D2911" s="18"/>
      <c r="E2911" s="10"/>
      <c r="F2911" s="23"/>
      <c r="G2911" s="23"/>
      <c r="H2911" s="23"/>
      <c r="I2911" s="23"/>
      <c r="J2911" s="23"/>
      <c r="K2911" s="23"/>
      <c r="L2911" s="23"/>
      <c r="M2911" s="23"/>
      <c r="N2911" s="23"/>
      <c r="O2911" s="23"/>
      <c r="P2911" s="23"/>
      <c r="Q2911" s="23"/>
      <c r="R2911" s="23"/>
      <c r="S2911" s="23"/>
      <c r="T2911" s="23"/>
      <c r="U2911" s="23"/>
      <c r="V2911" s="10"/>
      <c r="W2911" s="5"/>
    </row>
    <row r="2912">
      <c r="B2912" s="10"/>
      <c r="C2912" s="18"/>
      <c r="D2912" s="18"/>
      <c r="E2912" s="10"/>
      <c r="F2912" s="23"/>
      <c r="G2912" s="23"/>
      <c r="H2912" s="23"/>
      <c r="I2912" s="23"/>
      <c r="J2912" s="23"/>
      <c r="K2912" s="23"/>
      <c r="L2912" s="23"/>
      <c r="M2912" s="23"/>
      <c r="N2912" s="23"/>
      <c r="O2912" s="23"/>
      <c r="P2912" s="23"/>
      <c r="Q2912" s="23"/>
      <c r="R2912" s="23"/>
      <c r="S2912" s="23"/>
      <c r="T2912" s="23"/>
      <c r="U2912" s="23"/>
      <c r="V2912" s="10"/>
      <c r="W2912" s="5"/>
    </row>
    <row r="2913">
      <c r="B2913" s="10"/>
      <c r="C2913" s="18"/>
      <c r="D2913" s="18"/>
      <c r="E2913" s="10"/>
      <c r="F2913" s="23"/>
      <c r="G2913" s="23"/>
      <c r="H2913" s="23"/>
      <c r="I2913" s="23"/>
      <c r="J2913" s="23"/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10"/>
      <c r="W2913" s="5"/>
    </row>
    <row r="2914">
      <c r="B2914" s="10"/>
      <c r="C2914" s="18"/>
      <c r="D2914" s="18"/>
      <c r="E2914" s="10"/>
      <c r="F2914" s="23"/>
      <c r="G2914" s="23"/>
      <c r="H2914" s="23"/>
      <c r="I2914" s="23"/>
      <c r="J2914" s="23"/>
      <c r="K2914" s="23"/>
      <c r="L2914" s="23"/>
      <c r="M2914" s="23"/>
      <c r="N2914" s="23"/>
      <c r="O2914" s="23"/>
      <c r="P2914" s="23"/>
      <c r="Q2914" s="23"/>
      <c r="R2914" s="23"/>
      <c r="S2914" s="23"/>
      <c r="T2914" s="23"/>
      <c r="U2914" s="23"/>
      <c r="V2914" s="10"/>
      <c r="W2914" s="5"/>
    </row>
    <row r="2915">
      <c r="B2915" s="10"/>
      <c r="C2915" s="18"/>
      <c r="D2915" s="18"/>
      <c r="E2915" s="10"/>
      <c r="F2915" s="23"/>
      <c r="G2915" s="23"/>
      <c r="H2915" s="23"/>
      <c r="I2915" s="23"/>
      <c r="J2915" s="23"/>
      <c r="K2915" s="23"/>
      <c r="L2915" s="23"/>
      <c r="M2915" s="23"/>
      <c r="N2915" s="23"/>
      <c r="O2915" s="23"/>
      <c r="P2915" s="23"/>
      <c r="Q2915" s="23"/>
      <c r="R2915" s="23"/>
      <c r="S2915" s="23"/>
      <c r="T2915" s="23"/>
      <c r="U2915" s="23"/>
      <c r="V2915" s="10"/>
      <c r="W2915" s="5"/>
    </row>
    <row r="2916">
      <c r="B2916" s="10"/>
      <c r="C2916" s="18"/>
      <c r="D2916" s="18"/>
      <c r="E2916" s="10"/>
      <c r="F2916" s="23"/>
      <c r="G2916" s="23"/>
      <c r="H2916" s="23"/>
      <c r="I2916" s="23"/>
      <c r="J2916" s="23"/>
      <c r="K2916" s="23"/>
      <c r="L2916" s="23"/>
      <c r="M2916" s="23"/>
      <c r="N2916" s="23"/>
      <c r="O2916" s="23"/>
      <c r="P2916" s="23"/>
      <c r="Q2916" s="23"/>
      <c r="R2916" s="23"/>
      <c r="S2916" s="23"/>
      <c r="T2916" s="23"/>
      <c r="U2916" s="23"/>
      <c r="V2916" s="10"/>
      <c r="W2916" s="5"/>
    </row>
    <row r="2917">
      <c r="B2917" s="10"/>
      <c r="C2917" s="18"/>
      <c r="D2917" s="18"/>
      <c r="E2917" s="10"/>
      <c r="F2917" s="23"/>
      <c r="G2917" s="23"/>
      <c r="H2917" s="23"/>
      <c r="I2917" s="23"/>
      <c r="J2917" s="23"/>
      <c r="K2917" s="23"/>
      <c r="L2917" s="23"/>
      <c r="M2917" s="23"/>
      <c r="N2917" s="23"/>
      <c r="O2917" s="23"/>
      <c r="P2917" s="23"/>
      <c r="Q2917" s="23"/>
      <c r="R2917" s="23"/>
      <c r="S2917" s="23"/>
      <c r="T2917" s="23"/>
      <c r="U2917" s="23"/>
      <c r="V2917" s="10"/>
      <c r="W2917" s="5"/>
    </row>
    <row r="2918">
      <c r="B2918" s="10"/>
      <c r="C2918" s="18"/>
      <c r="D2918" s="18"/>
      <c r="E2918" s="10"/>
      <c r="F2918" s="23"/>
      <c r="G2918" s="23"/>
      <c r="H2918" s="23"/>
      <c r="I2918" s="23"/>
      <c r="J2918" s="23"/>
      <c r="K2918" s="23"/>
      <c r="L2918" s="23"/>
      <c r="M2918" s="23"/>
      <c r="N2918" s="23"/>
      <c r="O2918" s="23"/>
      <c r="P2918" s="23"/>
      <c r="Q2918" s="23"/>
      <c r="R2918" s="23"/>
      <c r="S2918" s="23"/>
      <c r="T2918" s="23"/>
      <c r="U2918" s="23"/>
      <c r="V2918" s="10"/>
      <c r="W2918" s="5"/>
    </row>
    <row r="2919">
      <c r="B2919" s="10"/>
      <c r="C2919" s="18"/>
      <c r="D2919" s="18"/>
      <c r="E2919" s="10"/>
      <c r="F2919" s="23"/>
      <c r="G2919" s="23"/>
      <c r="H2919" s="23"/>
      <c r="I2919" s="23"/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10"/>
      <c r="W2919" s="5"/>
    </row>
    <row r="2920">
      <c r="B2920" s="10"/>
      <c r="C2920" s="18"/>
      <c r="D2920" s="18"/>
      <c r="E2920" s="10"/>
      <c r="F2920" s="23"/>
      <c r="G2920" s="23"/>
      <c r="H2920" s="23"/>
      <c r="I2920" s="23"/>
      <c r="J2920" s="23"/>
      <c r="K2920" s="23"/>
      <c r="L2920" s="23"/>
      <c r="M2920" s="23"/>
      <c r="N2920" s="23"/>
      <c r="O2920" s="23"/>
      <c r="P2920" s="23"/>
      <c r="Q2920" s="23"/>
      <c r="R2920" s="23"/>
      <c r="S2920" s="23"/>
      <c r="T2920" s="23"/>
      <c r="U2920" s="23"/>
      <c r="V2920" s="10"/>
      <c r="W2920" s="5"/>
    </row>
    <row r="2921">
      <c r="B2921" s="10"/>
      <c r="C2921" s="18"/>
      <c r="D2921" s="18"/>
      <c r="E2921" s="10"/>
      <c r="F2921" s="23"/>
      <c r="G2921" s="23"/>
      <c r="H2921" s="23"/>
      <c r="I2921" s="23"/>
      <c r="J2921" s="23"/>
      <c r="K2921" s="23"/>
      <c r="L2921" s="23"/>
      <c r="M2921" s="23"/>
      <c r="N2921" s="23"/>
      <c r="O2921" s="23"/>
      <c r="P2921" s="23"/>
      <c r="Q2921" s="23"/>
      <c r="R2921" s="23"/>
      <c r="S2921" s="23"/>
      <c r="T2921" s="23"/>
      <c r="U2921" s="23"/>
      <c r="V2921" s="10"/>
      <c r="W2921" s="5"/>
    </row>
    <row r="2922">
      <c r="B2922" s="10"/>
      <c r="C2922" s="18"/>
      <c r="D2922" s="18"/>
      <c r="E2922" s="10"/>
      <c r="F2922" s="23"/>
      <c r="G2922" s="23"/>
      <c r="H2922" s="23"/>
      <c r="I2922" s="23"/>
      <c r="J2922" s="23"/>
      <c r="K2922" s="23"/>
      <c r="L2922" s="23"/>
      <c r="M2922" s="23"/>
      <c r="N2922" s="23"/>
      <c r="O2922" s="23"/>
      <c r="P2922" s="23"/>
      <c r="Q2922" s="23"/>
      <c r="R2922" s="23"/>
      <c r="S2922" s="23"/>
      <c r="T2922" s="23"/>
      <c r="U2922" s="23"/>
      <c r="V2922" s="10"/>
      <c r="W2922" s="5"/>
    </row>
    <row r="2923">
      <c r="B2923" s="10"/>
      <c r="C2923" s="18"/>
      <c r="D2923" s="18"/>
      <c r="E2923" s="10"/>
      <c r="F2923" s="23"/>
      <c r="G2923" s="23"/>
      <c r="H2923" s="23"/>
      <c r="I2923" s="23"/>
      <c r="J2923" s="23"/>
      <c r="K2923" s="23"/>
      <c r="L2923" s="23"/>
      <c r="M2923" s="23"/>
      <c r="N2923" s="23"/>
      <c r="O2923" s="23"/>
      <c r="P2923" s="23"/>
      <c r="Q2923" s="23"/>
      <c r="R2923" s="23"/>
      <c r="S2923" s="23"/>
      <c r="T2923" s="23"/>
      <c r="U2923" s="23"/>
      <c r="V2923" s="10"/>
      <c r="W2923" s="5"/>
    </row>
    <row r="2924">
      <c r="B2924" s="10"/>
      <c r="C2924" s="18"/>
      <c r="D2924" s="18"/>
      <c r="E2924" s="10"/>
      <c r="F2924" s="23"/>
      <c r="G2924" s="23"/>
      <c r="H2924" s="23"/>
      <c r="I2924" s="23"/>
      <c r="J2924" s="23"/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10"/>
      <c r="W2924" s="5"/>
    </row>
    <row r="2925">
      <c r="B2925" s="10"/>
      <c r="C2925" s="18"/>
      <c r="D2925" s="18"/>
      <c r="E2925" s="10"/>
      <c r="F2925" s="23"/>
      <c r="G2925" s="23"/>
      <c r="H2925" s="23"/>
      <c r="I2925" s="23"/>
      <c r="J2925" s="23"/>
      <c r="K2925" s="23"/>
      <c r="L2925" s="23"/>
      <c r="M2925" s="23"/>
      <c r="N2925" s="23"/>
      <c r="O2925" s="23"/>
      <c r="P2925" s="23"/>
      <c r="Q2925" s="23"/>
      <c r="R2925" s="23"/>
      <c r="S2925" s="23"/>
      <c r="T2925" s="23"/>
      <c r="U2925" s="23"/>
      <c r="V2925" s="10"/>
      <c r="W2925" s="5"/>
    </row>
    <row r="2926">
      <c r="B2926" s="10"/>
      <c r="C2926" s="18"/>
      <c r="D2926" s="18"/>
      <c r="E2926" s="10"/>
      <c r="F2926" s="23"/>
      <c r="G2926" s="23"/>
      <c r="H2926" s="23"/>
      <c r="I2926" s="23"/>
      <c r="J2926" s="23"/>
      <c r="K2926" s="23"/>
      <c r="L2926" s="23"/>
      <c r="M2926" s="23"/>
      <c r="N2926" s="23"/>
      <c r="O2926" s="23"/>
      <c r="P2926" s="23"/>
      <c r="Q2926" s="23"/>
      <c r="R2926" s="23"/>
      <c r="S2926" s="23"/>
      <c r="T2926" s="23"/>
      <c r="U2926" s="23"/>
      <c r="V2926" s="10"/>
      <c r="W2926" s="5"/>
    </row>
    <row r="2927">
      <c r="B2927" s="10"/>
      <c r="C2927" s="18"/>
      <c r="D2927" s="18"/>
      <c r="E2927" s="10"/>
      <c r="F2927" s="23"/>
      <c r="G2927" s="23"/>
      <c r="H2927" s="23"/>
      <c r="I2927" s="23"/>
      <c r="J2927" s="23"/>
      <c r="K2927" s="23"/>
      <c r="L2927" s="23"/>
      <c r="M2927" s="23"/>
      <c r="N2927" s="23"/>
      <c r="O2927" s="23"/>
      <c r="P2927" s="23"/>
      <c r="Q2927" s="23"/>
      <c r="R2927" s="23"/>
      <c r="S2927" s="23"/>
      <c r="T2927" s="23"/>
      <c r="U2927" s="23"/>
      <c r="V2927" s="10"/>
      <c r="W2927" s="5"/>
    </row>
    <row r="2928">
      <c r="B2928" s="10"/>
      <c r="C2928" s="18"/>
      <c r="D2928" s="18"/>
      <c r="E2928" s="10"/>
      <c r="F2928" s="23"/>
      <c r="G2928" s="23"/>
      <c r="H2928" s="23"/>
      <c r="I2928" s="23"/>
      <c r="J2928" s="23"/>
      <c r="K2928" s="23"/>
      <c r="L2928" s="23"/>
      <c r="M2928" s="23"/>
      <c r="N2928" s="23"/>
      <c r="O2928" s="23"/>
      <c r="P2928" s="23"/>
      <c r="Q2928" s="23"/>
      <c r="R2928" s="23"/>
      <c r="S2928" s="23"/>
      <c r="T2928" s="23"/>
      <c r="U2928" s="23"/>
      <c r="V2928" s="10"/>
      <c r="W2928" s="5"/>
    </row>
    <row r="2929">
      <c r="B2929" s="10"/>
      <c r="C2929" s="18"/>
      <c r="D2929" s="18"/>
      <c r="E2929" s="10"/>
      <c r="F2929" s="23"/>
      <c r="G2929" s="23"/>
      <c r="H2929" s="23"/>
      <c r="I2929" s="23"/>
      <c r="J2929" s="23"/>
      <c r="K2929" s="23"/>
      <c r="L2929" s="23"/>
      <c r="M2929" s="23"/>
      <c r="N2929" s="23"/>
      <c r="O2929" s="23"/>
      <c r="P2929" s="23"/>
      <c r="Q2929" s="23"/>
      <c r="R2929" s="23"/>
      <c r="S2929" s="23"/>
      <c r="T2929" s="23"/>
      <c r="U2929" s="23"/>
      <c r="V2929" s="10"/>
      <c r="W2929" s="5"/>
    </row>
    <row r="2930">
      <c r="B2930" s="10"/>
      <c r="C2930" s="18"/>
      <c r="D2930" s="18"/>
      <c r="E2930" s="10"/>
      <c r="F2930" s="23"/>
      <c r="G2930" s="23"/>
      <c r="H2930" s="23"/>
      <c r="I2930" s="23"/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10"/>
      <c r="W2930" s="5"/>
    </row>
    <row r="2931">
      <c r="B2931" s="10"/>
      <c r="C2931" s="18"/>
      <c r="D2931" s="18"/>
      <c r="E2931" s="10"/>
      <c r="F2931" s="23"/>
      <c r="G2931" s="23"/>
      <c r="H2931" s="23"/>
      <c r="I2931" s="23"/>
      <c r="J2931" s="23"/>
      <c r="K2931" s="23"/>
      <c r="L2931" s="23"/>
      <c r="M2931" s="23"/>
      <c r="N2931" s="23"/>
      <c r="O2931" s="23"/>
      <c r="P2931" s="23"/>
      <c r="Q2931" s="23"/>
      <c r="R2931" s="23"/>
      <c r="S2931" s="23"/>
      <c r="T2931" s="23"/>
      <c r="U2931" s="23"/>
      <c r="V2931" s="10"/>
      <c r="W2931" s="5"/>
    </row>
    <row r="2932">
      <c r="B2932" s="10"/>
      <c r="C2932" s="18"/>
      <c r="D2932" s="18"/>
      <c r="E2932" s="10"/>
      <c r="F2932" s="23"/>
      <c r="G2932" s="23"/>
      <c r="H2932" s="23"/>
      <c r="I2932" s="23"/>
      <c r="J2932" s="23"/>
      <c r="K2932" s="23"/>
      <c r="L2932" s="23"/>
      <c r="M2932" s="23"/>
      <c r="N2932" s="23"/>
      <c r="O2932" s="23"/>
      <c r="P2932" s="23"/>
      <c r="Q2932" s="23"/>
      <c r="R2932" s="23"/>
      <c r="S2932" s="23"/>
      <c r="T2932" s="23"/>
      <c r="U2932" s="23"/>
      <c r="V2932" s="10"/>
      <c r="W2932" s="5"/>
    </row>
    <row r="2933">
      <c r="B2933" s="10"/>
      <c r="C2933" s="18"/>
      <c r="D2933" s="18"/>
      <c r="E2933" s="10"/>
      <c r="F2933" s="23"/>
      <c r="G2933" s="23"/>
      <c r="H2933" s="23"/>
      <c r="I2933" s="23"/>
      <c r="J2933" s="23"/>
      <c r="K2933" s="23"/>
      <c r="L2933" s="23"/>
      <c r="M2933" s="23"/>
      <c r="N2933" s="23"/>
      <c r="O2933" s="23"/>
      <c r="P2933" s="23"/>
      <c r="Q2933" s="23"/>
      <c r="R2933" s="23"/>
      <c r="S2933" s="23"/>
      <c r="T2933" s="23"/>
      <c r="U2933" s="23"/>
      <c r="V2933" s="10"/>
      <c r="W2933" s="5"/>
    </row>
    <row r="2934">
      <c r="B2934" s="10"/>
      <c r="C2934" s="18"/>
      <c r="D2934" s="18"/>
      <c r="E2934" s="10"/>
      <c r="F2934" s="23"/>
      <c r="G2934" s="23"/>
      <c r="H2934" s="23"/>
      <c r="I2934" s="23"/>
      <c r="J2934" s="23"/>
      <c r="K2934" s="23"/>
      <c r="L2934" s="23"/>
      <c r="M2934" s="23"/>
      <c r="N2934" s="23"/>
      <c r="O2934" s="23"/>
      <c r="P2934" s="23"/>
      <c r="Q2934" s="23"/>
      <c r="R2934" s="23"/>
      <c r="S2934" s="23"/>
      <c r="T2934" s="23"/>
      <c r="U2934" s="23"/>
      <c r="V2934" s="10"/>
      <c r="W2934" s="5"/>
    </row>
    <row r="2935">
      <c r="B2935" s="10"/>
      <c r="C2935" s="18"/>
      <c r="D2935" s="18"/>
      <c r="E2935" s="10"/>
      <c r="F2935" s="23"/>
      <c r="G2935" s="23"/>
      <c r="H2935" s="23"/>
      <c r="I2935" s="23"/>
      <c r="J2935" s="23"/>
      <c r="K2935" s="23"/>
      <c r="L2935" s="23"/>
      <c r="M2935" s="23"/>
      <c r="N2935" s="23"/>
      <c r="O2935" s="23"/>
      <c r="P2935" s="23"/>
      <c r="Q2935" s="23"/>
      <c r="R2935" s="23"/>
      <c r="S2935" s="23"/>
      <c r="T2935" s="23"/>
      <c r="U2935" s="23"/>
      <c r="V2935" s="10"/>
      <c r="W2935" s="5"/>
    </row>
    <row r="2936">
      <c r="B2936" s="10"/>
      <c r="C2936" s="18"/>
      <c r="D2936" s="18"/>
      <c r="E2936" s="10"/>
      <c r="F2936" s="23"/>
      <c r="G2936" s="23"/>
      <c r="H2936" s="23"/>
      <c r="I2936" s="23"/>
      <c r="J2936" s="23"/>
      <c r="K2936" s="23"/>
      <c r="L2936" s="23"/>
      <c r="M2936" s="23"/>
      <c r="N2936" s="23"/>
      <c r="O2936" s="23"/>
      <c r="P2936" s="23"/>
      <c r="Q2936" s="23"/>
      <c r="R2936" s="23"/>
      <c r="S2936" s="23"/>
      <c r="T2936" s="23"/>
      <c r="U2936" s="23"/>
      <c r="V2936" s="10"/>
      <c r="W2936" s="5"/>
    </row>
    <row r="2937">
      <c r="B2937" s="10"/>
      <c r="C2937" s="18"/>
      <c r="D2937" s="18"/>
      <c r="E2937" s="10"/>
      <c r="F2937" s="23"/>
      <c r="G2937" s="23"/>
      <c r="H2937" s="23"/>
      <c r="I2937" s="23"/>
      <c r="J2937" s="23"/>
      <c r="K2937" s="23"/>
      <c r="L2937" s="23"/>
      <c r="M2937" s="23"/>
      <c r="N2937" s="23"/>
      <c r="O2937" s="23"/>
      <c r="P2937" s="23"/>
      <c r="Q2937" s="23"/>
      <c r="R2937" s="23"/>
      <c r="S2937" s="23"/>
      <c r="T2937" s="23"/>
      <c r="U2937" s="23"/>
      <c r="V2937" s="10"/>
      <c r="W2937" s="5"/>
    </row>
    <row r="2938">
      <c r="B2938" s="10"/>
      <c r="C2938" s="18"/>
      <c r="D2938" s="18"/>
      <c r="E2938" s="10"/>
      <c r="F2938" s="23"/>
      <c r="G2938" s="23"/>
      <c r="H2938" s="23"/>
      <c r="I2938" s="23"/>
      <c r="J2938" s="23"/>
      <c r="K2938" s="23"/>
      <c r="L2938" s="23"/>
      <c r="M2938" s="23"/>
      <c r="N2938" s="23"/>
      <c r="O2938" s="23"/>
      <c r="P2938" s="23"/>
      <c r="Q2938" s="23"/>
      <c r="R2938" s="23"/>
      <c r="S2938" s="23"/>
      <c r="T2938" s="23"/>
      <c r="U2938" s="23"/>
      <c r="V2938" s="10"/>
      <c r="W2938" s="5"/>
    </row>
    <row r="2939">
      <c r="B2939" s="10"/>
      <c r="C2939" s="18"/>
      <c r="D2939" s="18"/>
      <c r="E2939" s="10"/>
      <c r="F2939" s="23"/>
      <c r="G2939" s="23"/>
      <c r="H2939" s="23"/>
      <c r="I2939" s="23"/>
      <c r="J2939" s="23"/>
      <c r="K2939" s="23"/>
      <c r="L2939" s="23"/>
      <c r="M2939" s="23"/>
      <c r="N2939" s="23"/>
      <c r="O2939" s="23"/>
      <c r="P2939" s="23"/>
      <c r="Q2939" s="23"/>
      <c r="R2939" s="23"/>
      <c r="S2939" s="23"/>
      <c r="T2939" s="23"/>
      <c r="U2939" s="23"/>
      <c r="V2939" s="10"/>
      <c r="W2939" s="5"/>
    </row>
    <row r="2940">
      <c r="B2940" s="10"/>
      <c r="C2940" s="18"/>
      <c r="D2940" s="18"/>
      <c r="E2940" s="10"/>
      <c r="F2940" s="23"/>
      <c r="G2940" s="23"/>
      <c r="H2940" s="23"/>
      <c r="I2940" s="23"/>
      <c r="J2940" s="23"/>
      <c r="K2940" s="23"/>
      <c r="L2940" s="23"/>
      <c r="M2940" s="23"/>
      <c r="N2940" s="23"/>
      <c r="O2940" s="23"/>
      <c r="P2940" s="23"/>
      <c r="Q2940" s="23"/>
      <c r="R2940" s="23"/>
      <c r="S2940" s="23"/>
      <c r="T2940" s="23"/>
      <c r="U2940" s="23"/>
      <c r="V2940" s="10"/>
      <c r="W2940" s="5"/>
    </row>
    <row r="2941">
      <c r="B2941" s="10"/>
      <c r="C2941" s="18"/>
      <c r="D2941" s="18"/>
      <c r="E2941" s="10"/>
      <c r="F2941" s="23"/>
      <c r="G2941" s="23"/>
      <c r="H2941" s="23"/>
      <c r="I2941" s="23"/>
      <c r="J2941" s="23"/>
      <c r="K2941" s="23"/>
      <c r="L2941" s="23"/>
      <c r="M2941" s="23"/>
      <c r="N2941" s="23"/>
      <c r="O2941" s="23"/>
      <c r="P2941" s="23"/>
      <c r="Q2941" s="23"/>
      <c r="R2941" s="23"/>
      <c r="S2941" s="23"/>
      <c r="T2941" s="23"/>
      <c r="U2941" s="23"/>
      <c r="V2941" s="10"/>
      <c r="W2941" s="5"/>
    </row>
    <row r="2942">
      <c r="B2942" s="10"/>
      <c r="C2942" s="18"/>
      <c r="D2942" s="18"/>
      <c r="E2942" s="10"/>
      <c r="F2942" s="23"/>
      <c r="G2942" s="23"/>
      <c r="H2942" s="23"/>
      <c r="I2942" s="23"/>
      <c r="J2942" s="23"/>
      <c r="K2942" s="23"/>
      <c r="L2942" s="23"/>
      <c r="M2942" s="23"/>
      <c r="N2942" s="23"/>
      <c r="O2942" s="23"/>
      <c r="P2942" s="23"/>
      <c r="Q2942" s="23"/>
      <c r="R2942" s="23"/>
      <c r="S2942" s="23"/>
      <c r="T2942" s="23"/>
      <c r="U2942" s="23"/>
      <c r="V2942" s="10"/>
      <c r="W2942" s="5"/>
    </row>
    <row r="2943">
      <c r="B2943" s="10"/>
      <c r="C2943" s="18"/>
      <c r="D2943" s="18"/>
      <c r="E2943" s="10"/>
      <c r="F2943" s="23"/>
      <c r="G2943" s="23"/>
      <c r="H2943" s="23"/>
      <c r="I2943" s="23"/>
      <c r="J2943" s="23"/>
      <c r="K2943" s="23"/>
      <c r="L2943" s="23"/>
      <c r="M2943" s="23"/>
      <c r="N2943" s="23"/>
      <c r="O2943" s="23"/>
      <c r="P2943" s="23"/>
      <c r="Q2943" s="23"/>
      <c r="R2943" s="23"/>
      <c r="S2943" s="23"/>
      <c r="T2943" s="23"/>
      <c r="U2943" s="23"/>
      <c r="V2943" s="10"/>
      <c r="W2943" s="5"/>
    </row>
    <row r="2944">
      <c r="B2944" s="10"/>
      <c r="C2944" s="18"/>
      <c r="D2944" s="18"/>
      <c r="E2944" s="10"/>
      <c r="F2944" s="23"/>
      <c r="G2944" s="23"/>
      <c r="H2944" s="23"/>
      <c r="I2944" s="23"/>
      <c r="J2944" s="23"/>
      <c r="K2944" s="23"/>
      <c r="L2944" s="23"/>
      <c r="M2944" s="23"/>
      <c r="N2944" s="23"/>
      <c r="O2944" s="23"/>
      <c r="P2944" s="23"/>
      <c r="Q2944" s="23"/>
      <c r="R2944" s="23"/>
      <c r="S2944" s="23"/>
      <c r="T2944" s="23"/>
      <c r="U2944" s="23"/>
      <c r="V2944" s="10"/>
      <c r="W2944" s="5"/>
    </row>
    <row r="2945">
      <c r="B2945" s="10"/>
      <c r="C2945" s="18"/>
      <c r="D2945" s="18"/>
      <c r="E2945" s="10"/>
      <c r="F2945" s="23"/>
      <c r="G2945" s="23"/>
      <c r="H2945" s="23"/>
      <c r="I2945" s="23"/>
      <c r="J2945" s="23"/>
      <c r="K2945" s="23"/>
      <c r="L2945" s="23"/>
      <c r="M2945" s="23"/>
      <c r="N2945" s="23"/>
      <c r="O2945" s="23"/>
      <c r="P2945" s="23"/>
      <c r="Q2945" s="23"/>
      <c r="R2945" s="23"/>
      <c r="S2945" s="23"/>
      <c r="T2945" s="23"/>
      <c r="U2945" s="23"/>
      <c r="V2945" s="10"/>
      <c r="W2945" s="5"/>
    </row>
    <row r="2946">
      <c r="B2946" s="10"/>
      <c r="C2946" s="18"/>
      <c r="D2946" s="18"/>
      <c r="E2946" s="10"/>
      <c r="F2946" s="23"/>
      <c r="G2946" s="23"/>
      <c r="H2946" s="23"/>
      <c r="I2946" s="23"/>
      <c r="J2946" s="23"/>
      <c r="K2946" s="23"/>
      <c r="L2946" s="23"/>
      <c r="M2946" s="23"/>
      <c r="N2946" s="23"/>
      <c r="O2946" s="23"/>
      <c r="P2946" s="23"/>
      <c r="Q2946" s="23"/>
      <c r="R2946" s="23"/>
      <c r="S2946" s="23"/>
      <c r="T2946" s="23"/>
      <c r="U2946" s="23"/>
      <c r="V2946" s="10"/>
      <c r="W2946" s="5"/>
    </row>
    <row r="2947">
      <c r="B2947" s="10"/>
      <c r="C2947" s="18"/>
      <c r="D2947" s="18"/>
      <c r="E2947" s="10"/>
      <c r="F2947" s="23"/>
      <c r="G2947" s="23"/>
      <c r="H2947" s="23"/>
      <c r="I2947" s="23"/>
      <c r="J2947" s="23"/>
      <c r="K2947" s="23"/>
      <c r="L2947" s="23"/>
      <c r="M2947" s="23"/>
      <c r="N2947" s="23"/>
      <c r="O2947" s="23"/>
      <c r="P2947" s="23"/>
      <c r="Q2947" s="23"/>
      <c r="R2947" s="23"/>
      <c r="S2947" s="23"/>
      <c r="T2947" s="23"/>
      <c r="U2947" s="23"/>
      <c r="V2947" s="10"/>
      <c r="W2947" s="5"/>
    </row>
    <row r="2948">
      <c r="B2948" s="10"/>
      <c r="C2948" s="18"/>
      <c r="D2948" s="18"/>
      <c r="E2948" s="10"/>
      <c r="F2948" s="23"/>
      <c r="G2948" s="23"/>
      <c r="H2948" s="23"/>
      <c r="I2948" s="23"/>
      <c r="J2948" s="23"/>
      <c r="K2948" s="23"/>
      <c r="L2948" s="23"/>
      <c r="M2948" s="23"/>
      <c r="N2948" s="23"/>
      <c r="O2948" s="23"/>
      <c r="P2948" s="23"/>
      <c r="Q2948" s="23"/>
      <c r="R2948" s="23"/>
      <c r="S2948" s="23"/>
      <c r="T2948" s="23"/>
      <c r="U2948" s="23"/>
      <c r="V2948" s="10"/>
      <c r="W2948" s="5"/>
    </row>
    <row r="2949">
      <c r="B2949" s="10"/>
      <c r="C2949" s="18"/>
      <c r="D2949" s="18"/>
      <c r="E2949" s="10"/>
      <c r="F2949" s="23"/>
      <c r="G2949" s="23"/>
      <c r="H2949" s="23"/>
      <c r="I2949" s="23"/>
      <c r="J2949" s="23"/>
      <c r="K2949" s="23"/>
      <c r="L2949" s="23"/>
      <c r="M2949" s="23"/>
      <c r="N2949" s="23"/>
      <c r="O2949" s="23"/>
      <c r="P2949" s="23"/>
      <c r="Q2949" s="23"/>
      <c r="R2949" s="23"/>
      <c r="S2949" s="23"/>
      <c r="T2949" s="23"/>
      <c r="U2949" s="23"/>
      <c r="V2949" s="10"/>
      <c r="W2949" s="5"/>
    </row>
    <row r="2950">
      <c r="B2950" s="10"/>
      <c r="C2950" s="18"/>
      <c r="D2950" s="18"/>
      <c r="E2950" s="10"/>
      <c r="F2950" s="23"/>
      <c r="G2950" s="23"/>
      <c r="H2950" s="23"/>
      <c r="I2950" s="23"/>
      <c r="J2950" s="23"/>
      <c r="K2950" s="23"/>
      <c r="L2950" s="23"/>
      <c r="M2950" s="23"/>
      <c r="N2950" s="23"/>
      <c r="O2950" s="23"/>
      <c r="P2950" s="23"/>
      <c r="Q2950" s="23"/>
      <c r="R2950" s="23"/>
      <c r="S2950" s="23"/>
      <c r="T2950" s="23"/>
      <c r="U2950" s="23"/>
      <c r="V2950" s="10"/>
      <c r="W2950" s="5"/>
    </row>
    <row r="2951">
      <c r="B2951" s="10"/>
      <c r="C2951" s="18"/>
      <c r="D2951" s="18"/>
      <c r="E2951" s="10"/>
      <c r="F2951" s="23"/>
      <c r="G2951" s="23"/>
      <c r="H2951" s="23"/>
      <c r="I2951" s="23"/>
      <c r="J2951" s="23"/>
      <c r="K2951" s="23"/>
      <c r="L2951" s="23"/>
      <c r="M2951" s="23"/>
      <c r="N2951" s="23"/>
      <c r="O2951" s="23"/>
      <c r="P2951" s="23"/>
      <c r="Q2951" s="23"/>
      <c r="R2951" s="23"/>
      <c r="S2951" s="23"/>
      <c r="T2951" s="23"/>
      <c r="U2951" s="23"/>
      <c r="V2951" s="10"/>
      <c r="W2951" s="5"/>
    </row>
    <row r="2952">
      <c r="B2952" s="10"/>
      <c r="C2952" s="18"/>
      <c r="D2952" s="18"/>
      <c r="E2952" s="10"/>
      <c r="F2952" s="23"/>
      <c r="G2952" s="23"/>
      <c r="H2952" s="23"/>
      <c r="I2952" s="23"/>
      <c r="J2952" s="23"/>
      <c r="K2952" s="23"/>
      <c r="L2952" s="23"/>
      <c r="M2952" s="23"/>
      <c r="N2952" s="23"/>
      <c r="O2952" s="23"/>
      <c r="P2952" s="23"/>
      <c r="Q2952" s="23"/>
      <c r="R2952" s="23"/>
      <c r="S2952" s="23"/>
      <c r="T2952" s="23"/>
      <c r="U2952" s="23"/>
      <c r="V2952" s="10"/>
      <c r="W2952" s="5"/>
    </row>
    <row r="2953">
      <c r="B2953" s="10"/>
      <c r="C2953" s="18"/>
      <c r="D2953" s="18"/>
      <c r="E2953" s="10"/>
      <c r="F2953" s="23"/>
      <c r="G2953" s="23"/>
      <c r="H2953" s="23"/>
      <c r="I2953" s="23"/>
      <c r="J2953" s="23"/>
      <c r="K2953" s="23"/>
      <c r="L2953" s="23"/>
      <c r="M2953" s="23"/>
      <c r="N2953" s="23"/>
      <c r="O2953" s="23"/>
      <c r="P2953" s="23"/>
      <c r="Q2953" s="23"/>
      <c r="R2953" s="23"/>
      <c r="S2953" s="23"/>
      <c r="T2953" s="23"/>
      <c r="U2953" s="23"/>
      <c r="V2953" s="10"/>
      <c r="W2953" s="5"/>
    </row>
    <row r="2954">
      <c r="B2954" s="10"/>
      <c r="C2954" s="18"/>
      <c r="D2954" s="18"/>
      <c r="E2954" s="10"/>
      <c r="F2954" s="23"/>
      <c r="G2954" s="23"/>
      <c r="H2954" s="23"/>
      <c r="I2954" s="23"/>
      <c r="J2954" s="23"/>
      <c r="K2954" s="23"/>
      <c r="L2954" s="23"/>
      <c r="M2954" s="23"/>
      <c r="N2954" s="23"/>
      <c r="O2954" s="23"/>
      <c r="P2954" s="23"/>
      <c r="Q2954" s="23"/>
      <c r="R2954" s="23"/>
      <c r="S2954" s="23"/>
      <c r="T2954" s="23"/>
      <c r="U2954" s="23"/>
      <c r="V2954" s="10"/>
      <c r="W2954" s="5"/>
    </row>
    <row r="2955">
      <c r="B2955" s="10"/>
      <c r="C2955" s="18"/>
      <c r="D2955" s="18"/>
      <c r="E2955" s="10"/>
      <c r="F2955" s="23"/>
      <c r="G2955" s="23"/>
      <c r="H2955" s="23"/>
      <c r="I2955" s="23"/>
      <c r="J2955" s="23"/>
      <c r="K2955" s="23"/>
      <c r="L2955" s="23"/>
      <c r="M2955" s="23"/>
      <c r="N2955" s="23"/>
      <c r="O2955" s="23"/>
      <c r="P2955" s="23"/>
      <c r="Q2955" s="23"/>
      <c r="R2955" s="23"/>
      <c r="S2955" s="23"/>
      <c r="T2955" s="23"/>
      <c r="U2955" s="23"/>
      <c r="V2955" s="10"/>
      <c r="W2955" s="5"/>
    </row>
    <row r="2956">
      <c r="B2956" s="10"/>
      <c r="C2956" s="18"/>
      <c r="D2956" s="18"/>
      <c r="E2956" s="10"/>
      <c r="F2956" s="23"/>
      <c r="G2956" s="23"/>
      <c r="H2956" s="23"/>
      <c r="I2956" s="23"/>
      <c r="J2956" s="23"/>
      <c r="K2956" s="23"/>
      <c r="L2956" s="23"/>
      <c r="M2956" s="23"/>
      <c r="N2956" s="23"/>
      <c r="O2956" s="23"/>
      <c r="P2956" s="23"/>
      <c r="Q2956" s="23"/>
      <c r="R2956" s="23"/>
      <c r="S2956" s="23"/>
      <c r="T2956" s="23"/>
      <c r="U2956" s="23"/>
      <c r="V2956" s="10"/>
      <c r="W2956" s="5"/>
    </row>
    <row r="2957">
      <c r="B2957" s="10"/>
      <c r="C2957" s="18"/>
      <c r="D2957" s="18"/>
      <c r="E2957" s="10"/>
      <c r="F2957" s="23"/>
      <c r="G2957" s="23"/>
      <c r="H2957" s="23"/>
      <c r="I2957" s="23"/>
      <c r="J2957" s="23"/>
      <c r="K2957" s="23"/>
      <c r="L2957" s="23"/>
      <c r="M2957" s="23"/>
      <c r="N2957" s="23"/>
      <c r="O2957" s="23"/>
      <c r="P2957" s="23"/>
      <c r="Q2957" s="23"/>
      <c r="R2957" s="23"/>
      <c r="S2957" s="23"/>
      <c r="T2957" s="23"/>
      <c r="U2957" s="23"/>
      <c r="V2957" s="10"/>
      <c r="W2957" s="5"/>
    </row>
    <row r="2958">
      <c r="B2958" s="10"/>
      <c r="C2958" s="18"/>
      <c r="D2958" s="18"/>
      <c r="E2958" s="10"/>
      <c r="F2958" s="23"/>
      <c r="G2958" s="23"/>
      <c r="H2958" s="23"/>
      <c r="I2958" s="23"/>
      <c r="J2958" s="23"/>
      <c r="K2958" s="23"/>
      <c r="L2958" s="23"/>
      <c r="M2958" s="23"/>
      <c r="N2958" s="23"/>
      <c r="O2958" s="23"/>
      <c r="P2958" s="23"/>
      <c r="Q2958" s="23"/>
      <c r="R2958" s="23"/>
      <c r="S2958" s="23"/>
      <c r="T2958" s="23"/>
      <c r="U2958" s="23"/>
      <c r="V2958" s="10"/>
      <c r="W2958" s="5"/>
    </row>
    <row r="2959">
      <c r="B2959" s="10"/>
      <c r="C2959" s="18"/>
      <c r="D2959" s="18"/>
      <c r="E2959" s="10"/>
      <c r="F2959" s="23"/>
      <c r="G2959" s="23"/>
      <c r="H2959" s="23"/>
      <c r="I2959" s="23"/>
      <c r="J2959" s="23"/>
      <c r="K2959" s="23"/>
      <c r="L2959" s="23"/>
      <c r="M2959" s="23"/>
      <c r="N2959" s="23"/>
      <c r="O2959" s="23"/>
      <c r="P2959" s="23"/>
      <c r="Q2959" s="23"/>
      <c r="R2959" s="23"/>
      <c r="S2959" s="23"/>
      <c r="T2959" s="23"/>
      <c r="U2959" s="23"/>
      <c r="V2959" s="10"/>
      <c r="W2959" s="5"/>
    </row>
    <row r="2960">
      <c r="B2960" s="10"/>
      <c r="C2960" s="18"/>
      <c r="D2960" s="18"/>
      <c r="E2960" s="10"/>
      <c r="F2960" s="23"/>
      <c r="G2960" s="23"/>
      <c r="H2960" s="23"/>
      <c r="I2960" s="23"/>
      <c r="J2960" s="23"/>
      <c r="K2960" s="23"/>
      <c r="L2960" s="23"/>
      <c r="M2960" s="23"/>
      <c r="N2960" s="23"/>
      <c r="O2960" s="23"/>
      <c r="P2960" s="23"/>
      <c r="Q2960" s="23"/>
      <c r="R2960" s="23"/>
      <c r="S2960" s="23"/>
      <c r="T2960" s="23"/>
      <c r="U2960" s="23"/>
      <c r="V2960" s="10"/>
      <c r="W2960" s="5"/>
    </row>
    <row r="2961">
      <c r="B2961" s="10"/>
      <c r="C2961" s="18"/>
      <c r="D2961" s="18"/>
      <c r="E2961" s="10"/>
      <c r="F2961" s="23"/>
      <c r="G2961" s="23"/>
      <c r="H2961" s="23"/>
      <c r="I2961" s="23"/>
      <c r="J2961" s="23"/>
      <c r="K2961" s="23"/>
      <c r="L2961" s="23"/>
      <c r="M2961" s="23"/>
      <c r="N2961" s="23"/>
      <c r="O2961" s="23"/>
      <c r="P2961" s="23"/>
      <c r="Q2961" s="23"/>
      <c r="R2961" s="23"/>
      <c r="S2961" s="23"/>
      <c r="T2961" s="23"/>
      <c r="U2961" s="23"/>
      <c r="V2961" s="10"/>
      <c r="W2961" s="5"/>
    </row>
    <row r="2962">
      <c r="B2962" s="10"/>
      <c r="C2962" s="18"/>
      <c r="D2962" s="18"/>
      <c r="E2962" s="10"/>
      <c r="F2962" s="23"/>
      <c r="G2962" s="23"/>
      <c r="H2962" s="23"/>
      <c r="I2962" s="23"/>
      <c r="J2962" s="23"/>
      <c r="K2962" s="23"/>
      <c r="L2962" s="23"/>
      <c r="M2962" s="23"/>
      <c r="N2962" s="23"/>
      <c r="O2962" s="23"/>
      <c r="P2962" s="23"/>
      <c r="Q2962" s="23"/>
      <c r="R2962" s="23"/>
      <c r="S2962" s="23"/>
      <c r="T2962" s="23"/>
      <c r="U2962" s="23"/>
      <c r="V2962" s="10"/>
      <c r="W2962" s="5"/>
    </row>
    <row r="2963">
      <c r="B2963" s="10"/>
      <c r="C2963" s="18"/>
      <c r="D2963" s="18"/>
      <c r="E2963" s="10"/>
      <c r="F2963" s="23"/>
      <c r="G2963" s="23"/>
      <c r="H2963" s="23"/>
      <c r="I2963" s="23"/>
      <c r="J2963" s="23"/>
      <c r="K2963" s="23"/>
      <c r="L2963" s="23"/>
      <c r="M2963" s="23"/>
      <c r="N2963" s="23"/>
      <c r="O2963" s="23"/>
      <c r="P2963" s="23"/>
      <c r="Q2963" s="23"/>
      <c r="R2963" s="23"/>
      <c r="S2963" s="23"/>
      <c r="T2963" s="23"/>
      <c r="U2963" s="23"/>
      <c r="V2963" s="10"/>
      <c r="W2963" s="5"/>
    </row>
    <row r="2964">
      <c r="B2964" s="10"/>
      <c r="C2964" s="18"/>
      <c r="D2964" s="18"/>
      <c r="E2964" s="10"/>
      <c r="F2964" s="23"/>
      <c r="G2964" s="23"/>
      <c r="H2964" s="23"/>
      <c r="I2964" s="23"/>
      <c r="J2964" s="23"/>
      <c r="K2964" s="23"/>
      <c r="L2964" s="23"/>
      <c r="M2964" s="23"/>
      <c r="N2964" s="23"/>
      <c r="O2964" s="23"/>
      <c r="P2964" s="23"/>
      <c r="Q2964" s="23"/>
      <c r="R2964" s="23"/>
      <c r="S2964" s="23"/>
      <c r="T2964" s="23"/>
      <c r="U2964" s="23"/>
      <c r="V2964" s="10"/>
      <c r="W2964" s="5"/>
    </row>
    <row r="2965">
      <c r="B2965" s="10"/>
      <c r="C2965" s="18"/>
      <c r="D2965" s="18"/>
      <c r="E2965" s="10"/>
      <c r="F2965" s="23"/>
      <c r="G2965" s="23"/>
      <c r="H2965" s="23"/>
      <c r="I2965" s="23"/>
      <c r="J2965" s="23"/>
      <c r="K2965" s="23"/>
      <c r="L2965" s="23"/>
      <c r="M2965" s="23"/>
      <c r="N2965" s="23"/>
      <c r="O2965" s="23"/>
      <c r="P2965" s="23"/>
      <c r="Q2965" s="23"/>
      <c r="R2965" s="23"/>
      <c r="S2965" s="23"/>
      <c r="T2965" s="23"/>
      <c r="U2965" s="23"/>
      <c r="V2965" s="10"/>
      <c r="W2965" s="5"/>
    </row>
    <row r="2966">
      <c r="B2966" s="10"/>
      <c r="C2966" s="18"/>
      <c r="D2966" s="18"/>
      <c r="E2966" s="10"/>
      <c r="F2966" s="23"/>
      <c r="G2966" s="23"/>
      <c r="H2966" s="23"/>
      <c r="I2966" s="23"/>
      <c r="J2966" s="23"/>
      <c r="K2966" s="23"/>
      <c r="L2966" s="23"/>
      <c r="M2966" s="23"/>
      <c r="N2966" s="23"/>
      <c r="O2966" s="23"/>
      <c r="P2966" s="23"/>
      <c r="Q2966" s="23"/>
      <c r="R2966" s="23"/>
      <c r="S2966" s="23"/>
      <c r="T2966" s="23"/>
      <c r="U2966" s="23"/>
      <c r="V2966" s="10"/>
      <c r="W2966" s="5"/>
    </row>
    <row r="2967">
      <c r="B2967" s="10"/>
      <c r="C2967" s="18"/>
      <c r="D2967" s="18"/>
      <c r="E2967" s="10"/>
      <c r="F2967" s="23"/>
      <c r="G2967" s="23"/>
      <c r="H2967" s="23"/>
      <c r="I2967" s="23"/>
      <c r="J2967" s="23"/>
      <c r="K2967" s="23"/>
      <c r="L2967" s="23"/>
      <c r="M2967" s="23"/>
      <c r="N2967" s="23"/>
      <c r="O2967" s="23"/>
      <c r="P2967" s="23"/>
      <c r="Q2967" s="23"/>
      <c r="R2967" s="23"/>
      <c r="S2967" s="23"/>
      <c r="T2967" s="23"/>
      <c r="U2967" s="23"/>
      <c r="V2967" s="10"/>
      <c r="W2967" s="5"/>
    </row>
    <row r="2968">
      <c r="B2968" s="10"/>
      <c r="C2968" s="18"/>
      <c r="D2968" s="18"/>
      <c r="E2968" s="10"/>
      <c r="F2968" s="23"/>
      <c r="G2968" s="23"/>
      <c r="H2968" s="23"/>
      <c r="I2968" s="23"/>
      <c r="J2968" s="23"/>
      <c r="K2968" s="23"/>
      <c r="L2968" s="23"/>
      <c r="M2968" s="23"/>
      <c r="N2968" s="23"/>
      <c r="O2968" s="23"/>
      <c r="P2968" s="23"/>
      <c r="Q2968" s="23"/>
      <c r="R2968" s="23"/>
      <c r="S2968" s="23"/>
      <c r="T2968" s="23"/>
      <c r="U2968" s="23"/>
      <c r="V2968" s="10"/>
      <c r="W2968" s="5"/>
    </row>
    <row r="2969">
      <c r="B2969" s="10"/>
      <c r="C2969" s="18"/>
      <c r="D2969" s="18"/>
      <c r="E2969" s="10"/>
      <c r="F2969" s="23"/>
      <c r="G2969" s="23"/>
      <c r="H2969" s="23"/>
      <c r="I2969" s="23"/>
      <c r="J2969" s="23"/>
      <c r="K2969" s="23"/>
      <c r="L2969" s="23"/>
      <c r="M2969" s="23"/>
      <c r="N2969" s="23"/>
      <c r="O2969" s="23"/>
      <c r="P2969" s="23"/>
      <c r="Q2969" s="23"/>
      <c r="R2969" s="23"/>
      <c r="S2969" s="23"/>
      <c r="T2969" s="23"/>
      <c r="U2969" s="23"/>
      <c r="V2969" s="10"/>
      <c r="W2969" s="5"/>
    </row>
    <row r="2970">
      <c r="B2970" s="10"/>
      <c r="C2970" s="18"/>
      <c r="D2970" s="18"/>
      <c r="E2970" s="10"/>
      <c r="F2970" s="23"/>
      <c r="G2970" s="23"/>
      <c r="H2970" s="23"/>
      <c r="I2970" s="23"/>
      <c r="J2970" s="23"/>
      <c r="K2970" s="23"/>
      <c r="L2970" s="23"/>
      <c r="M2970" s="23"/>
      <c r="N2970" s="23"/>
      <c r="O2970" s="23"/>
      <c r="P2970" s="23"/>
      <c r="Q2970" s="23"/>
      <c r="R2970" s="23"/>
      <c r="S2970" s="23"/>
      <c r="T2970" s="23"/>
      <c r="U2970" s="23"/>
      <c r="V2970" s="10"/>
      <c r="W2970" s="5"/>
    </row>
    <row r="2971">
      <c r="B2971" s="10"/>
      <c r="C2971" s="18"/>
      <c r="D2971" s="18"/>
      <c r="E2971" s="10"/>
      <c r="F2971" s="23"/>
      <c r="G2971" s="23"/>
      <c r="H2971" s="23"/>
      <c r="I2971" s="23"/>
      <c r="J2971" s="23"/>
      <c r="K2971" s="23"/>
      <c r="L2971" s="23"/>
      <c r="M2971" s="23"/>
      <c r="N2971" s="23"/>
      <c r="O2971" s="23"/>
      <c r="P2971" s="23"/>
      <c r="Q2971" s="23"/>
      <c r="R2971" s="23"/>
      <c r="S2971" s="23"/>
      <c r="T2971" s="23"/>
      <c r="U2971" s="23"/>
      <c r="V2971" s="10"/>
      <c r="W2971" s="5"/>
    </row>
    <row r="2972">
      <c r="B2972" s="10"/>
      <c r="C2972" s="18"/>
      <c r="D2972" s="18"/>
      <c r="E2972" s="10"/>
      <c r="F2972" s="23"/>
      <c r="G2972" s="23"/>
      <c r="H2972" s="23"/>
      <c r="I2972" s="23"/>
      <c r="J2972" s="23"/>
      <c r="K2972" s="23"/>
      <c r="L2972" s="23"/>
      <c r="M2972" s="23"/>
      <c r="N2972" s="23"/>
      <c r="O2972" s="23"/>
      <c r="P2972" s="23"/>
      <c r="Q2972" s="23"/>
      <c r="R2972" s="23"/>
      <c r="S2972" s="23"/>
      <c r="T2972" s="23"/>
      <c r="U2972" s="23"/>
      <c r="V2972" s="10"/>
      <c r="W2972" s="5"/>
    </row>
  </sheetData>
  <conditionalFormatting sqref="X4:Z2057">
    <cfRule type="notContainsBlanks" dxfId="0" priority="1">
      <formula>LEN(TRIM(X4))&gt;0</formula>
    </cfRule>
  </conditionalFormatting>
  <conditionalFormatting sqref="F4:F613">
    <cfRule type="colorScale" priority="2">
      <colorScale>
        <cfvo type="min"/>
        <cfvo type="percentile" val="50"/>
        <cfvo type="max"/>
        <color rgb="FF93C47D"/>
        <color rgb="FFFFD666"/>
        <color rgb="FFE06666"/>
      </colorScale>
    </cfRule>
  </conditionalFormatting>
  <conditionalFormatting sqref="N4:N613">
    <cfRule type="colorScale" priority="3">
      <colorScale>
        <cfvo type="min"/>
        <cfvo type="percentile" val="50"/>
        <cfvo type="max"/>
        <color rgb="FFEA9999"/>
        <color rgb="FFFFD666"/>
        <color rgb="FF6D9EEB"/>
      </colorScale>
    </cfRule>
  </conditionalFormatting>
  <conditionalFormatting sqref="H1:H2972">
    <cfRule type="colorScale" priority="4">
      <colorScale>
        <cfvo type="min"/>
        <cfvo type="percentile" val="50"/>
        <cfvo type="max"/>
        <color rgb="FFE06666"/>
        <color rgb="FFFFD666"/>
        <color rgb="FF93C47D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6.14"/>
    <col customWidth="1" min="6" max="6" width="5.71"/>
    <col customWidth="1" min="7" max="7" width="12.43"/>
    <col customWidth="1" min="8" max="9" width="10.57"/>
    <col customWidth="1" min="12" max="12" width="7.57"/>
    <col customWidth="1" min="13" max="16" width="8.57"/>
    <col customWidth="1" min="17" max="17" width="5.57"/>
    <col customWidth="1" min="18" max="18" width="8.0"/>
    <col customWidth="1" min="21" max="21" width="9.57"/>
    <col customWidth="1" min="22" max="22" width="9.86"/>
    <col customWidth="1" min="23" max="23" width="11.71"/>
    <col customWidth="1" min="24" max="24" width="9.86"/>
    <col customWidth="1" min="25" max="25" width="8.29"/>
    <col customWidth="1" min="26" max="26" width="6.86"/>
    <col customWidth="1" min="27" max="27" width="6.14"/>
    <col customWidth="1" min="28" max="28" width="5.71"/>
    <col customWidth="1" min="29" max="29" width="4.86"/>
  </cols>
  <sheetData>
    <row r="1">
      <c r="A1" s="41" t="s">
        <v>2728</v>
      </c>
      <c r="D1" s="5"/>
      <c r="E1" s="6"/>
      <c r="J1" s="42"/>
      <c r="K1" s="42"/>
      <c r="L1" s="5"/>
      <c r="M1" s="5"/>
      <c r="N1" s="5"/>
      <c r="O1" s="5"/>
      <c r="P1" s="5"/>
      <c r="Q1" s="5"/>
      <c r="V1" s="43" t="s">
        <v>6</v>
      </c>
    </row>
    <row r="2" ht="26.25" customHeight="1">
      <c r="A2" s="9" t="s">
        <v>0</v>
      </c>
      <c r="B2" s="9"/>
      <c r="C2" s="9" t="s">
        <v>2729</v>
      </c>
      <c r="D2" s="43" t="s">
        <v>2730</v>
      </c>
      <c r="E2" s="44" t="s">
        <v>2731</v>
      </c>
      <c r="F2" s="9" t="s">
        <v>2732</v>
      </c>
      <c r="G2" s="9" t="s">
        <v>4</v>
      </c>
      <c r="H2" s="22"/>
      <c r="I2" s="22" t="s">
        <v>2733</v>
      </c>
      <c r="J2" s="45"/>
      <c r="K2" s="45" t="s">
        <v>2734</v>
      </c>
      <c r="L2" s="46" t="s">
        <v>2735</v>
      </c>
      <c r="M2" s="47" t="s">
        <v>2731</v>
      </c>
      <c r="N2" s="47" t="s">
        <v>2732</v>
      </c>
      <c r="O2" s="46" t="s">
        <v>4</v>
      </c>
      <c r="P2" s="43"/>
      <c r="Q2" s="43" t="s">
        <v>2736</v>
      </c>
      <c r="R2" s="22" t="s">
        <v>2737</v>
      </c>
      <c r="S2" s="9"/>
      <c r="T2" s="9" t="s">
        <v>2738</v>
      </c>
      <c r="U2" s="9" t="s">
        <v>2739</v>
      </c>
      <c r="V2" s="22" t="s">
        <v>2740</v>
      </c>
      <c r="W2" s="22" t="s">
        <v>2741</v>
      </c>
      <c r="X2" s="9" t="s">
        <v>2742</v>
      </c>
      <c r="Y2" s="15" t="s">
        <v>2743</v>
      </c>
      <c r="AA2" s="22" t="s">
        <v>2744</v>
      </c>
      <c r="AC2" s="9" t="s">
        <v>2745</v>
      </c>
    </row>
    <row r="3">
      <c r="A3" s="9">
        <v>1.0</v>
      </c>
      <c r="B3" s="29"/>
      <c r="C3" s="40" t="s">
        <v>48</v>
      </c>
      <c r="D3" s="48">
        <v>2321.0</v>
      </c>
      <c r="E3" s="49">
        <v>0.0</v>
      </c>
      <c r="F3" s="48">
        <v>77.36</v>
      </c>
      <c r="G3" s="40" t="s">
        <v>35</v>
      </c>
      <c r="H3" s="25"/>
      <c r="I3" s="48">
        <v>2321.0</v>
      </c>
      <c r="J3" s="29"/>
      <c r="K3" s="40" t="s">
        <v>2746</v>
      </c>
      <c r="L3" s="48">
        <v>2348.0</v>
      </c>
      <c r="M3" s="48">
        <v>0.0</v>
      </c>
      <c r="N3" s="48">
        <v>121.89</v>
      </c>
      <c r="O3" s="40" t="s">
        <v>35</v>
      </c>
      <c r="P3" s="5"/>
      <c r="Q3" s="5">
        <f t="shared" ref="Q3:Q182" si="1">D3-L3</f>
        <v>-27</v>
      </c>
      <c r="R3">
        <f t="shared" ref="R3:R182" si="2">I3-L3</f>
        <v>-27</v>
      </c>
      <c r="S3" s="9"/>
      <c r="T3" s="9" t="s">
        <v>2747</v>
      </c>
      <c r="U3">
        <f>COUNTA(C:C)-1</f>
        <v>362</v>
      </c>
      <c r="V3" s="6">
        <f>average(D:D)</f>
        <v>1682.196133</v>
      </c>
      <c r="W3" s="6">
        <f>average(D3:INDIRECT(coNCAT("D",min(U3:U4)+2)))</f>
        <v>1862.188889</v>
      </c>
      <c r="X3">
        <f>median(D3:D336)</f>
        <v>1691.5</v>
      </c>
      <c r="Y3" s="6">
        <f>countif(Q:Q,"&gt;0")</f>
        <v>179</v>
      </c>
      <c r="Z3" s="50">
        <f>Y3/(min(U3:U4))</f>
        <v>0.9944444444</v>
      </c>
      <c r="AA3">
        <f>COUNTIF(G:G,"premium")</f>
        <v>105</v>
      </c>
      <c r="AB3" s="51">
        <f t="shared" ref="AB3:AB4" si="3">AA3/U3</f>
        <v>0.2900552486</v>
      </c>
      <c r="AC3">
        <f>COUNTIF(G3:G336,"staff")</f>
        <v>1</v>
      </c>
    </row>
    <row r="4">
      <c r="A4" s="9">
        <v>2.0</v>
      </c>
      <c r="B4" s="29"/>
      <c r="C4" s="40" t="s">
        <v>60</v>
      </c>
      <c r="D4" s="48">
        <v>2275.0</v>
      </c>
      <c r="E4" s="49">
        <v>0.0</v>
      </c>
      <c r="F4" s="48">
        <v>106.64</v>
      </c>
      <c r="G4" s="40" t="s">
        <v>35</v>
      </c>
      <c r="H4" s="25"/>
      <c r="I4" s="48">
        <v>2275.0</v>
      </c>
      <c r="J4" s="29"/>
      <c r="K4" s="40" t="s">
        <v>2748</v>
      </c>
      <c r="L4" s="48">
        <v>2202.0</v>
      </c>
      <c r="M4" s="48">
        <v>0.0</v>
      </c>
      <c r="N4" s="48">
        <v>87.77</v>
      </c>
      <c r="O4" s="40" t="s">
        <v>35</v>
      </c>
      <c r="P4" s="5"/>
      <c r="Q4" s="5">
        <f t="shared" si="1"/>
        <v>73</v>
      </c>
      <c r="R4">
        <f t="shared" si="2"/>
        <v>73</v>
      </c>
      <c r="S4" s="9"/>
      <c r="T4" s="9" t="s">
        <v>2749</v>
      </c>
      <c r="U4">
        <f>COUNTA(K:K)-1</f>
        <v>180</v>
      </c>
      <c r="V4" s="6">
        <f>average(L:L)</f>
        <v>1664.772222</v>
      </c>
      <c r="W4" s="52">
        <f>average(L3:INDIRECT(coNCAT("L",min(U3:U4)+2)))</f>
        <v>1664.772222</v>
      </c>
      <c r="X4" s="6">
        <f>median(L:L)</f>
        <v>1641.5</v>
      </c>
      <c r="Y4" s="6">
        <f>countif(Q:Q,"&lt;0")</f>
        <v>1</v>
      </c>
      <c r="Z4" s="50">
        <f>Y4/(min(U3:U4))</f>
        <v>0.005555555556</v>
      </c>
      <c r="AA4">
        <f>COUNTIF(O:O,"premium")</f>
        <v>17</v>
      </c>
      <c r="AB4" s="51">
        <f t="shared" si="3"/>
        <v>0.09444444444</v>
      </c>
      <c r="AC4">
        <f>COUNTIF(O3:O336,"staff")</f>
        <v>0</v>
      </c>
    </row>
    <row r="5">
      <c r="A5" s="9">
        <v>3.0</v>
      </c>
      <c r="B5" s="29"/>
      <c r="C5" s="40" t="s">
        <v>73</v>
      </c>
      <c r="D5" s="48">
        <v>2258.0</v>
      </c>
      <c r="E5" s="49">
        <v>0.0</v>
      </c>
      <c r="F5" s="48">
        <v>82.89</v>
      </c>
      <c r="G5" s="40" t="s">
        <v>35</v>
      </c>
      <c r="H5" s="25"/>
      <c r="I5" s="48">
        <v>2258.0</v>
      </c>
      <c r="J5" s="29"/>
      <c r="K5" s="40" t="s">
        <v>2750</v>
      </c>
      <c r="L5" s="48">
        <v>2199.0</v>
      </c>
      <c r="M5" s="48">
        <v>0.0</v>
      </c>
      <c r="N5" s="48">
        <v>80.15</v>
      </c>
      <c r="O5" s="40" t="s">
        <v>35</v>
      </c>
      <c r="P5" s="5"/>
      <c r="Q5" s="5">
        <f t="shared" si="1"/>
        <v>59</v>
      </c>
      <c r="R5">
        <f t="shared" si="2"/>
        <v>59</v>
      </c>
      <c r="S5" s="9"/>
      <c r="T5" s="9" t="s">
        <v>2751</v>
      </c>
      <c r="U5">
        <f t="shared" ref="U5:W5" si="4">U3-U4</f>
        <v>182</v>
      </c>
      <c r="V5" s="6">
        <f t="shared" si="4"/>
        <v>17.42391037</v>
      </c>
      <c r="W5" s="6">
        <f t="shared" si="4"/>
        <v>197.4166667</v>
      </c>
      <c r="X5">
        <f>median(Q:Q)</f>
        <v>197</v>
      </c>
      <c r="Y5" s="6">
        <f>countif(Q:Q,"0")</f>
        <v>0</v>
      </c>
      <c r="AA5" s="6">
        <f>X3-X4</f>
        <v>50</v>
      </c>
    </row>
    <row r="6">
      <c r="A6" s="9">
        <v>4.0</v>
      </c>
      <c r="B6" s="29"/>
      <c r="C6" s="40" t="s">
        <v>68</v>
      </c>
      <c r="D6" s="48">
        <v>2240.0</v>
      </c>
      <c r="E6" s="49">
        <v>0.0</v>
      </c>
      <c r="F6" s="48">
        <v>90.39</v>
      </c>
      <c r="G6" s="40" t="s">
        <v>35</v>
      </c>
      <c r="H6" s="25"/>
      <c r="I6" s="48">
        <v>2240.0</v>
      </c>
      <c r="J6" s="29"/>
      <c r="K6" s="40" t="s">
        <v>2752</v>
      </c>
      <c r="L6" s="48">
        <v>2166.0</v>
      </c>
      <c r="M6" s="48">
        <v>0.0</v>
      </c>
      <c r="N6" s="48">
        <v>71.58</v>
      </c>
      <c r="O6" s="40" t="s">
        <v>39</v>
      </c>
      <c r="P6" s="5"/>
      <c r="Q6" s="5">
        <f t="shared" si="1"/>
        <v>74</v>
      </c>
      <c r="R6">
        <f t="shared" si="2"/>
        <v>74</v>
      </c>
    </row>
    <row r="7">
      <c r="A7" s="9">
        <v>5.0</v>
      </c>
      <c r="B7" s="29"/>
      <c r="C7" s="40" t="s">
        <v>80</v>
      </c>
      <c r="D7" s="48">
        <v>2183.0</v>
      </c>
      <c r="E7" s="49">
        <v>0.0</v>
      </c>
      <c r="F7" s="48">
        <v>90.44</v>
      </c>
      <c r="G7" s="40" t="s">
        <v>39</v>
      </c>
      <c r="H7" s="25"/>
      <c r="I7" s="48">
        <v>2183.0</v>
      </c>
      <c r="J7" s="29"/>
      <c r="K7" s="40" t="s">
        <v>2753</v>
      </c>
      <c r="L7" s="48">
        <v>2134.0</v>
      </c>
      <c r="M7" s="48">
        <v>0.0</v>
      </c>
      <c r="N7" s="48">
        <v>72.38</v>
      </c>
      <c r="O7" s="40" t="s">
        <v>35</v>
      </c>
      <c r="P7" s="5"/>
      <c r="Q7" s="5">
        <f t="shared" si="1"/>
        <v>49</v>
      </c>
      <c r="R7">
        <f t="shared" si="2"/>
        <v>49</v>
      </c>
    </row>
    <row r="8">
      <c r="A8" s="9">
        <v>6.0</v>
      </c>
      <c r="B8" s="29"/>
      <c r="C8" s="40" t="s">
        <v>78</v>
      </c>
      <c r="D8" s="48">
        <v>2174.0</v>
      </c>
      <c r="E8" s="49">
        <v>0.0</v>
      </c>
      <c r="F8" s="48">
        <v>79.6</v>
      </c>
      <c r="G8" s="40" t="s">
        <v>35</v>
      </c>
      <c r="H8" s="25"/>
      <c r="I8" s="48">
        <v>2174.0</v>
      </c>
      <c r="J8" s="29"/>
      <c r="K8" s="40" t="s">
        <v>2754</v>
      </c>
      <c r="L8" s="48">
        <v>2130.0</v>
      </c>
      <c r="M8" s="48">
        <v>0.0</v>
      </c>
      <c r="N8" s="48">
        <v>61.52</v>
      </c>
      <c r="O8" s="40" t="s">
        <v>35</v>
      </c>
      <c r="P8" s="5"/>
      <c r="Q8" s="5">
        <f t="shared" si="1"/>
        <v>44</v>
      </c>
      <c r="R8">
        <f t="shared" si="2"/>
        <v>44</v>
      </c>
    </row>
    <row r="9">
      <c r="A9" s="9">
        <v>7.0</v>
      </c>
      <c r="B9" s="29"/>
      <c r="C9" s="40" t="s">
        <v>90</v>
      </c>
      <c r="D9" s="48">
        <v>2167.0</v>
      </c>
      <c r="E9" s="49">
        <v>0.0</v>
      </c>
      <c r="F9" s="48">
        <v>49.45</v>
      </c>
      <c r="G9" s="40" t="s">
        <v>39</v>
      </c>
      <c r="H9" s="25"/>
      <c r="I9" s="48">
        <v>2167.0</v>
      </c>
      <c r="J9" s="29"/>
      <c r="K9" s="40" t="s">
        <v>2755</v>
      </c>
      <c r="L9" s="48">
        <v>2108.0</v>
      </c>
      <c r="M9" s="48">
        <v>10.2</v>
      </c>
      <c r="N9" s="48">
        <v>56.56</v>
      </c>
      <c r="O9" s="40" t="s">
        <v>39</v>
      </c>
      <c r="P9" s="5"/>
      <c r="Q9" s="5">
        <f t="shared" si="1"/>
        <v>59</v>
      </c>
      <c r="R9">
        <f t="shared" si="2"/>
        <v>59</v>
      </c>
    </row>
    <row r="10">
      <c r="A10" s="9">
        <v>8.0</v>
      </c>
      <c r="B10" s="29"/>
      <c r="C10" s="40" t="s">
        <v>85</v>
      </c>
      <c r="D10" s="48">
        <v>2162.0</v>
      </c>
      <c r="E10" s="49">
        <v>0.0</v>
      </c>
      <c r="F10" s="48">
        <v>66.44</v>
      </c>
      <c r="G10" s="40" t="s">
        <v>35</v>
      </c>
      <c r="H10" s="25"/>
      <c r="I10" s="48">
        <v>2162.0</v>
      </c>
      <c r="J10" s="29"/>
      <c r="K10" s="40" t="s">
        <v>2756</v>
      </c>
      <c r="L10" s="48">
        <v>2047.0</v>
      </c>
      <c r="M10" s="48">
        <v>0.0</v>
      </c>
      <c r="N10" s="48">
        <v>82.47</v>
      </c>
      <c r="O10" s="40" t="s">
        <v>39</v>
      </c>
      <c r="P10" s="5"/>
      <c r="Q10" s="5">
        <f t="shared" si="1"/>
        <v>115</v>
      </c>
      <c r="R10">
        <f t="shared" si="2"/>
        <v>115</v>
      </c>
    </row>
    <row r="11">
      <c r="A11" s="9">
        <v>9.0</v>
      </c>
      <c r="B11" s="29"/>
      <c r="C11" s="40" t="s">
        <v>95</v>
      </c>
      <c r="D11" s="48">
        <v>2155.0</v>
      </c>
      <c r="E11" s="49">
        <v>0.0</v>
      </c>
      <c r="F11" s="48">
        <v>67.71</v>
      </c>
      <c r="G11" s="40" t="s">
        <v>39</v>
      </c>
      <c r="H11" s="25"/>
      <c r="I11" s="48">
        <v>2155.0</v>
      </c>
      <c r="J11" s="29"/>
      <c r="K11" s="40" t="s">
        <v>2757</v>
      </c>
      <c r="L11" s="48">
        <v>2039.0</v>
      </c>
      <c r="M11" s="48">
        <v>0.0</v>
      </c>
      <c r="N11" s="48">
        <v>105.27</v>
      </c>
      <c r="O11" s="40" t="s">
        <v>39</v>
      </c>
      <c r="P11" s="5"/>
      <c r="Q11" s="5">
        <f t="shared" si="1"/>
        <v>116</v>
      </c>
      <c r="R11">
        <f t="shared" si="2"/>
        <v>116</v>
      </c>
    </row>
    <row r="12">
      <c r="A12" s="9">
        <v>10.0</v>
      </c>
      <c r="B12" s="29"/>
      <c r="C12" s="40" t="s">
        <v>107</v>
      </c>
      <c r="D12" s="48">
        <v>2129.0</v>
      </c>
      <c r="E12" s="49">
        <v>0.0</v>
      </c>
      <c r="F12" s="48">
        <v>87.4</v>
      </c>
      <c r="G12" s="40" t="s">
        <v>35</v>
      </c>
      <c r="H12" s="25"/>
      <c r="I12" s="48">
        <v>2129.0</v>
      </c>
      <c r="J12" s="29"/>
      <c r="K12" s="40" t="s">
        <v>2758</v>
      </c>
      <c r="L12" s="48">
        <v>2033.0</v>
      </c>
      <c r="M12" s="48">
        <v>0.0</v>
      </c>
      <c r="N12" s="48">
        <v>67.42</v>
      </c>
      <c r="O12" s="40" t="s">
        <v>39</v>
      </c>
      <c r="P12" s="5"/>
      <c r="Q12" s="5">
        <f t="shared" si="1"/>
        <v>96</v>
      </c>
      <c r="R12">
        <f t="shared" si="2"/>
        <v>96</v>
      </c>
    </row>
    <row r="13">
      <c r="A13" s="9">
        <v>11.0</v>
      </c>
      <c r="B13" s="29"/>
      <c r="C13" s="40" t="s">
        <v>111</v>
      </c>
      <c r="D13" s="48">
        <v>2114.0</v>
      </c>
      <c r="E13" s="49">
        <v>0.0</v>
      </c>
      <c r="F13" s="48">
        <v>84.69</v>
      </c>
      <c r="G13" s="40" t="s">
        <v>35</v>
      </c>
      <c r="H13" s="25"/>
      <c r="I13" s="48">
        <v>2114.0</v>
      </c>
      <c r="J13" s="29"/>
      <c r="K13" s="40" t="s">
        <v>2759</v>
      </c>
      <c r="L13" s="48">
        <v>2006.0</v>
      </c>
      <c r="M13" s="48">
        <v>0.0</v>
      </c>
      <c r="N13" s="48">
        <v>87.35</v>
      </c>
      <c r="O13" s="40" t="s">
        <v>35</v>
      </c>
      <c r="P13" s="5"/>
      <c r="Q13" s="5">
        <f t="shared" si="1"/>
        <v>108</v>
      </c>
      <c r="R13">
        <f t="shared" si="2"/>
        <v>108</v>
      </c>
    </row>
    <row r="14">
      <c r="A14" s="9">
        <v>12.0</v>
      </c>
      <c r="B14" s="29"/>
      <c r="C14" s="40" t="s">
        <v>129</v>
      </c>
      <c r="D14" s="48">
        <v>2107.0</v>
      </c>
      <c r="E14" s="49">
        <v>14.86</v>
      </c>
      <c r="F14" s="48">
        <v>54.42</v>
      </c>
      <c r="G14" s="40" t="s">
        <v>39</v>
      </c>
      <c r="H14" s="25"/>
      <c r="I14" s="48">
        <v>2107.0</v>
      </c>
      <c r="J14" s="29"/>
      <c r="K14" s="40" t="s">
        <v>2760</v>
      </c>
      <c r="L14" s="48">
        <v>1969.0</v>
      </c>
      <c r="M14" s="48">
        <v>0.0</v>
      </c>
      <c r="N14" s="48">
        <v>65.69</v>
      </c>
      <c r="O14" s="40" t="s">
        <v>39</v>
      </c>
      <c r="P14" s="5"/>
      <c r="Q14" s="5">
        <f t="shared" si="1"/>
        <v>138</v>
      </c>
      <c r="R14">
        <f t="shared" si="2"/>
        <v>138</v>
      </c>
    </row>
    <row r="15">
      <c r="A15" s="9">
        <v>13.0</v>
      </c>
      <c r="B15" s="29"/>
      <c r="C15" s="40" t="s">
        <v>118</v>
      </c>
      <c r="D15" s="48">
        <v>2098.0</v>
      </c>
      <c r="E15" s="49">
        <v>4.55</v>
      </c>
      <c r="F15" s="48">
        <v>59.23</v>
      </c>
      <c r="G15" s="40" t="s">
        <v>39</v>
      </c>
      <c r="H15" s="25"/>
      <c r="I15" s="48">
        <v>2098.0</v>
      </c>
      <c r="J15" s="29"/>
      <c r="K15" s="40" t="s">
        <v>2761</v>
      </c>
      <c r="L15" s="48">
        <v>1963.0</v>
      </c>
      <c r="M15" s="48">
        <v>3.33</v>
      </c>
      <c r="N15" s="48">
        <v>71.99</v>
      </c>
      <c r="O15" s="40" t="s">
        <v>39</v>
      </c>
      <c r="P15" s="5"/>
      <c r="Q15" s="5">
        <f t="shared" si="1"/>
        <v>135</v>
      </c>
      <c r="R15">
        <f t="shared" si="2"/>
        <v>135</v>
      </c>
    </row>
    <row r="16">
      <c r="A16" s="9">
        <v>14.0</v>
      </c>
      <c r="B16" s="29"/>
      <c r="C16" s="40" t="s">
        <v>113</v>
      </c>
      <c r="D16" s="48">
        <v>2097.0</v>
      </c>
      <c r="E16" s="49">
        <v>0.0</v>
      </c>
      <c r="F16" s="48">
        <v>69.37</v>
      </c>
      <c r="G16" s="40" t="s">
        <v>35</v>
      </c>
      <c r="H16" s="25"/>
      <c r="I16" s="48">
        <v>2097.0</v>
      </c>
      <c r="J16" s="29"/>
      <c r="K16" s="40" t="s">
        <v>2762</v>
      </c>
      <c r="L16" s="48">
        <v>1962.0</v>
      </c>
      <c r="M16" s="48">
        <v>0.0</v>
      </c>
      <c r="N16" s="48">
        <v>89.95</v>
      </c>
      <c r="O16" s="40" t="s">
        <v>39</v>
      </c>
      <c r="P16" s="5"/>
      <c r="Q16" s="5">
        <f t="shared" si="1"/>
        <v>135</v>
      </c>
      <c r="R16">
        <f t="shared" si="2"/>
        <v>135</v>
      </c>
    </row>
    <row r="17">
      <c r="A17" s="9">
        <v>15.0</v>
      </c>
      <c r="B17" s="29"/>
      <c r="C17" s="40" t="s">
        <v>131</v>
      </c>
      <c r="D17" s="48">
        <v>2097.0</v>
      </c>
      <c r="E17" s="49">
        <v>0.0</v>
      </c>
      <c r="F17" s="48">
        <v>77.09</v>
      </c>
      <c r="G17" s="40" t="s">
        <v>39</v>
      </c>
      <c r="H17" s="25"/>
      <c r="I17" s="48">
        <v>2097.0</v>
      </c>
      <c r="J17" s="29"/>
      <c r="K17" s="40" t="s">
        <v>2763</v>
      </c>
      <c r="L17" s="48">
        <v>1959.0</v>
      </c>
      <c r="M17" s="48">
        <v>0.0</v>
      </c>
      <c r="N17" s="48">
        <v>105.5</v>
      </c>
      <c r="O17" s="40" t="s">
        <v>35</v>
      </c>
      <c r="P17" s="5"/>
      <c r="Q17" s="5">
        <f t="shared" si="1"/>
        <v>138</v>
      </c>
      <c r="R17">
        <f t="shared" si="2"/>
        <v>138</v>
      </c>
    </row>
    <row r="18">
      <c r="A18" s="9">
        <v>16.0</v>
      </c>
      <c r="B18" s="29"/>
      <c r="C18" s="40" t="s">
        <v>134</v>
      </c>
      <c r="D18" s="48">
        <v>2072.0</v>
      </c>
      <c r="E18" s="49">
        <v>4.65</v>
      </c>
      <c r="F18" s="48">
        <v>60.45</v>
      </c>
      <c r="G18" s="40" t="s">
        <v>39</v>
      </c>
      <c r="H18" s="25"/>
      <c r="I18" s="48">
        <v>2072.0</v>
      </c>
      <c r="J18" s="29"/>
      <c r="K18" s="40" t="s">
        <v>2764</v>
      </c>
      <c r="L18" s="48">
        <v>1955.0</v>
      </c>
      <c r="M18" s="48">
        <v>0.0</v>
      </c>
      <c r="N18" s="48">
        <v>85.18</v>
      </c>
      <c r="O18" s="40" t="s">
        <v>39</v>
      </c>
      <c r="P18" s="5"/>
      <c r="Q18" s="5">
        <f t="shared" si="1"/>
        <v>117</v>
      </c>
      <c r="R18">
        <f t="shared" si="2"/>
        <v>117</v>
      </c>
    </row>
    <row r="19">
      <c r="A19" s="9">
        <v>17.0</v>
      </c>
      <c r="B19" s="29"/>
      <c r="C19" s="40" t="s">
        <v>159</v>
      </c>
      <c r="D19" s="48">
        <v>2066.0</v>
      </c>
      <c r="E19" s="49">
        <v>0.0</v>
      </c>
      <c r="F19" s="48">
        <v>64.05</v>
      </c>
      <c r="G19" s="40" t="s">
        <v>39</v>
      </c>
      <c r="H19" s="25"/>
      <c r="I19" s="48">
        <v>2066.0</v>
      </c>
      <c r="J19" s="29"/>
      <c r="K19" s="40" t="s">
        <v>2765</v>
      </c>
      <c r="L19" s="48">
        <v>1952.0</v>
      </c>
      <c r="M19" s="48">
        <v>0.0</v>
      </c>
      <c r="N19" s="48">
        <v>114.53</v>
      </c>
      <c r="O19" s="40" t="s">
        <v>39</v>
      </c>
      <c r="P19" s="5"/>
      <c r="Q19" s="5">
        <f t="shared" si="1"/>
        <v>114</v>
      </c>
      <c r="R19">
        <f t="shared" si="2"/>
        <v>114</v>
      </c>
    </row>
    <row r="20">
      <c r="A20" s="9">
        <v>18.0</v>
      </c>
      <c r="B20" s="29"/>
      <c r="C20" s="40" t="s">
        <v>139</v>
      </c>
      <c r="D20" s="48">
        <v>2060.0</v>
      </c>
      <c r="E20" s="49">
        <v>0.0</v>
      </c>
      <c r="F20" s="48">
        <v>93.91</v>
      </c>
      <c r="G20" s="40" t="s">
        <v>35</v>
      </c>
      <c r="H20" s="25"/>
      <c r="I20" s="48">
        <v>2060.0</v>
      </c>
      <c r="J20" s="29"/>
      <c r="K20" s="40" t="s">
        <v>2766</v>
      </c>
      <c r="L20" s="48">
        <v>1950.0</v>
      </c>
      <c r="M20" s="48">
        <v>0.0</v>
      </c>
      <c r="N20" s="48">
        <v>96.69</v>
      </c>
      <c r="O20" s="40" t="s">
        <v>39</v>
      </c>
      <c r="P20" s="5"/>
      <c r="Q20" s="5">
        <f t="shared" si="1"/>
        <v>110</v>
      </c>
      <c r="R20">
        <f t="shared" si="2"/>
        <v>110</v>
      </c>
    </row>
    <row r="21">
      <c r="A21" s="9">
        <v>19.0</v>
      </c>
      <c r="B21" s="29"/>
      <c r="C21" s="40" t="s">
        <v>137</v>
      </c>
      <c r="D21" s="48">
        <v>2056.0</v>
      </c>
      <c r="E21" s="49">
        <v>0.0</v>
      </c>
      <c r="F21" s="48">
        <v>73.66</v>
      </c>
      <c r="G21" s="40" t="s">
        <v>39</v>
      </c>
      <c r="H21" s="25"/>
      <c r="I21" s="48">
        <v>2056.0</v>
      </c>
      <c r="J21" s="29"/>
      <c r="K21" s="40" t="s">
        <v>2767</v>
      </c>
      <c r="L21" s="48">
        <v>1950.0</v>
      </c>
      <c r="M21" s="48">
        <v>0.0</v>
      </c>
      <c r="N21" s="48">
        <v>86.02</v>
      </c>
      <c r="O21" s="40" t="s">
        <v>39</v>
      </c>
      <c r="P21" s="5"/>
      <c r="Q21" s="5">
        <f t="shared" si="1"/>
        <v>106</v>
      </c>
      <c r="R21">
        <f t="shared" si="2"/>
        <v>106</v>
      </c>
    </row>
    <row r="22">
      <c r="A22" s="9">
        <v>20.0</v>
      </c>
      <c r="B22" s="29"/>
      <c r="C22" s="40" t="s">
        <v>156</v>
      </c>
      <c r="D22" s="48">
        <v>2052.0</v>
      </c>
      <c r="E22" s="49">
        <v>0.0</v>
      </c>
      <c r="F22" s="48">
        <v>70.75</v>
      </c>
      <c r="G22" s="40" t="s">
        <v>39</v>
      </c>
      <c r="H22" s="25"/>
      <c r="I22" s="48">
        <v>2052.0</v>
      </c>
      <c r="J22" s="29"/>
      <c r="K22" s="40" t="s">
        <v>2768</v>
      </c>
      <c r="L22" s="48">
        <v>1947.0</v>
      </c>
      <c r="M22" s="48">
        <v>0.0</v>
      </c>
      <c r="N22" s="48">
        <v>58.06</v>
      </c>
      <c r="O22" s="40" t="s">
        <v>39</v>
      </c>
      <c r="P22" s="5"/>
      <c r="Q22" s="5">
        <f t="shared" si="1"/>
        <v>105</v>
      </c>
      <c r="R22">
        <f t="shared" si="2"/>
        <v>105</v>
      </c>
    </row>
    <row r="23">
      <c r="A23" s="9">
        <v>21.0</v>
      </c>
      <c r="B23" s="29"/>
      <c r="C23" s="40" t="s">
        <v>142</v>
      </c>
      <c r="D23" s="48">
        <v>2050.0</v>
      </c>
      <c r="E23" s="49">
        <v>0.0</v>
      </c>
      <c r="F23" s="48">
        <v>80.38</v>
      </c>
      <c r="G23" s="40" t="s">
        <v>35</v>
      </c>
      <c r="H23" s="25"/>
      <c r="I23" s="48">
        <v>2050.0</v>
      </c>
      <c r="J23" s="29"/>
      <c r="K23" s="40" t="s">
        <v>2769</v>
      </c>
      <c r="L23" s="48">
        <v>1938.0</v>
      </c>
      <c r="M23" s="48">
        <v>0.0</v>
      </c>
      <c r="N23" s="48">
        <v>57.62</v>
      </c>
      <c r="O23" s="40" t="s">
        <v>39</v>
      </c>
      <c r="P23" s="5"/>
      <c r="Q23" s="5">
        <f t="shared" si="1"/>
        <v>112</v>
      </c>
      <c r="R23">
        <f t="shared" si="2"/>
        <v>112</v>
      </c>
    </row>
    <row r="24">
      <c r="A24" s="9">
        <v>22.0</v>
      </c>
      <c r="B24" s="29"/>
      <c r="C24" s="40" t="s">
        <v>151</v>
      </c>
      <c r="D24" s="48">
        <v>2048.0</v>
      </c>
      <c r="E24" s="49">
        <v>0.0</v>
      </c>
      <c r="F24" s="48">
        <v>71.51</v>
      </c>
      <c r="G24" s="40" t="s">
        <v>39</v>
      </c>
      <c r="H24" s="25"/>
      <c r="I24" s="48">
        <v>2048.0</v>
      </c>
      <c r="J24" s="29"/>
      <c r="K24" s="40" t="s">
        <v>2770</v>
      </c>
      <c r="L24" s="48">
        <v>1934.0</v>
      </c>
      <c r="M24" s="48">
        <v>0.0</v>
      </c>
      <c r="N24" s="48">
        <v>78.29</v>
      </c>
      <c r="O24" s="40" t="s">
        <v>39</v>
      </c>
      <c r="P24" s="5"/>
      <c r="Q24" s="5">
        <f t="shared" si="1"/>
        <v>114</v>
      </c>
      <c r="R24">
        <f t="shared" si="2"/>
        <v>114</v>
      </c>
    </row>
    <row r="25">
      <c r="A25" s="9">
        <v>23.0</v>
      </c>
      <c r="B25" s="29"/>
      <c r="C25" s="40" t="s">
        <v>165</v>
      </c>
      <c r="D25" s="48">
        <v>2033.0</v>
      </c>
      <c r="E25" s="49">
        <v>0.0</v>
      </c>
      <c r="F25" s="48">
        <v>81.23</v>
      </c>
      <c r="G25" s="40" t="s">
        <v>39</v>
      </c>
      <c r="H25" s="25"/>
      <c r="I25" s="48">
        <v>2033.0</v>
      </c>
      <c r="J25" s="29"/>
      <c r="K25" s="40" t="s">
        <v>2771</v>
      </c>
      <c r="L25" s="48">
        <v>1920.0</v>
      </c>
      <c r="M25" s="48">
        <v>0.0</v>
      </c>
      <c r="N25" s="48">
        <v>94.76</v>
      </c>
      <c r="O25" s="40" t="s">
        <v>39</v>
      </c>
      <c r="P25" s="5"/>
      <c r="Q25" s="5">
        <f t="shared" si="1"/>
        <v>113</v>
      </c>
      <c r="R25">
        <f t="shared" si="2"/>
        <v>113</v>
      </c>
    </row>
    <row r="26">
      <c r="A26" s="9">
        <v>24.0</v>
      </c>
      <c r="B26" s="29"/>
      <c r="C26" s="40" t="s">
        <v>180</v>
      </c>
      <c r="D26" s="48">
        <v>2019.0</v>
      </c>
      <c r="E26" s="49">
        <v>0.0</v>
      </c>
      <c r="F26" s="48">
        <v>81.15</v>
      </c>
      <c r="G26" s="40" t="s">
        <v>39</v>
      </c>
      <c r="H26" s="25"/>
      <c r="I26" s="48">
        <v>2019.0</v>
      </c>
      <c r="J26" s="29"/>
      <c r="K26" s="40" t="s">
        <v>2772</v>
      </c>
      <c r="L26" s="48">
        <v>1919.0</v>
      </c>
      <c r="M26" s="48">
        <v>3.45</v>
      </c>
      <c r="N26" s="48">
        <v>75.99</v>
      </c>
      <c r="O26" s="40" t="s">
        <v>39</v>
      </c>
      <c r="P26" s="5"/>
      <c r="Q26" s="5">
        <f t="shared" si="1"/>
        <v>100</v>
      </c>
      <c r="R26">
        <f t="shared" si="2"/>
        <v>100</v>
      </c>
    </row>
    <row r="27">
      <c r="A27" s="9">
        <v>25.0</v>
      </c>
      <c r="B27" s="29"/>
      <c r="C27" s="40" t="s">
        <v>189</v>
      </c>
      <c r="D27" s="48">
        <v>2015.0</v>
      </c>
      <c r="E27" s="49">
        <v>0.0</v>
      </c>
      <c r="F27" s="48">
        <v>61.4</v>
      </c>
      <c r="G27" s="40" t="s">
        <v>39</v>
      </c>
      <c r="H27" s="25"/>
      <c r="I27" s="48">
        <v>2015.0</v>
      </c>
      <c r="J27" s="29"/>
      <c r="K27" s="40" t="s">
        <v>2773</v>
      </c>
      <c r="L27" s="48">
        <v>1918.0</v>
      </c>
      <c r="M27" s="48">
        <v>0.0</v>
      </c>
      <c r="N27" s="48">
        <v>117.35</v>
      </c>
      <c r="O27" s="40" t="s">
        <v>39</v>
      </c>
      <c r="P27" s="5"/>
      <c r="Q27" s="5">
        <f t="shared" si="1"/>
        <v>97</v>
      </c>
      <c r="R27">
        <f t="shared" si="2"/>
        <v>97</v>
      </c>
    </row>
    <row r="28">
      <c r="A28" s="9">
        <v>26.0</v>
      </c>
      <c r="B28" s="29"/>
      <c r="C28" s="40" t="s">
        <v>194</v>
      </c>
      <c r="D28" s="48">
        <v>2013.0</v>
      </c>
      <c r="E28" s="49">
        <v>0.0</v>
      </c>
      <c r="F28" s="48">
        <v>61.28</v>
      </c>
      <c r="G28" s="40" t="s">
        <v>35</v>
      </c>
      <c r="H28" s="25"/>
      <c r="I28" s="48">
        <v>2013.0</v>
      </c>
      <c r="J28" s="29"/>
      <c r="K28" s="40" t="s">
        <v>2774</v>
      </c>
      <c r="L28" s="48">
        <v>1914.0</v>
      </c>
      <c r="M28" s="48">
        <v>0.0</v>
      </c>
      <c r="N28" s="48">
        <v>62.18</v>
      </c>
      <c r="O28" s="40" t="s">
        <v>39</v>
      </c>
      <c r="P28" s="5"/>
      <c r="Q28" s="5">
        <f t="shared" si="1"/>
        <v>99</v>
      </c>
      <c r="R28">
        <f t="shared" si="2"/>
        <v>99</v>
      </c>
    </row>
    <row r="29">
      <c r="A29" s="9">
        <v>27.0</v>
      </c>
      <c r="B29" s="29"/>
      <c r="C29" s="40" t="s">
        <v>197</v>
      </c>
      <c r="D29" s="48">
        <v>2011.0</v>
      </c>
      <c r="E29" s="49">
        <v>0.0</v>
      </c>
      <c r="F29" s="48">
        <v>70.63</v>
      </c>
      <c r="G29" s="40" t="s">
        <v>39</v>
      </c>
      <c r="H29" s="25"/>
      <c r="I29" s="48">
        <v>2011.0</v>
      </c>
      <c r="J29" s="29"/>
      <c r="K29" s="40" t="s">
        <v>2775</v>
      </c>
      <c r="L29" s="48">
        <v>1913.0</v>
      </c>
      <c r="M29" s="48">
        <v>0.0</v>
      </c>
      <c r="N29" s="48">
        <v>92.18</v>
      </c>
      <c r="O29" s="40" t="s">
        <v>39</v>
      </c>
      <c r="P29" s="5"/>
      <c r="Q29" s="5">
        <f t="shared" si="1"/>
        <v>98</v>
      </c>
      <c r="R29">
        <f t="shared" si="2"/>
        <v>98</v>
      </c>
    </row>
    <row r="30">
      <c r="A30" s="9">
        <v>28.0</v>
      </c>
      <c r="B30" s="29"/>
      <c r="C30" s="40" t="s">
        <v>204</v>
      </c>
      <c r="D30" s="48">
        <v>1998.0</v>
      </c>
      <c r="E30" s="49">
        <v>0.0</v>
      </c>
      <c r="F30" s="48">
        <v>65.03</v>
      </c>
      <c r="G30" s="40" t="s">
        <v>35</v>
      </c>
      <c r="H30" s="25"/>
      <c r="I30" s="48">
        <v>1998.0</v>
      </c>
      <c r="J30" s="29"/>
      <c r="K30" s="40" t="s">
        <v>2776</v>
      </c>
      <c r="L30" s="48">
        <v>1908.0</v>
      </c>
      <c r="M30" s="48">
        <v>7.41</v>
      </c>
      <c r="N30" s="48">
        <v>70.85</v>
      </c>
      <c r="O30" s="40" t="s">
        <v>35</v>
      </c>
      <c r="P30" s="5"/>
      <c r="Q30" s="5">
        <f t="shared" si="1"/>
        <v>90</v>
      </c>
      <c r="R30">
        <f t="shared" si="2"/>
        <v>90</v>
      </c>
    </row>
    <row r="31">
      <c r="A31" s="9">
        <v>29.0</v>
      </c>
      <c r="B31" s="29"/>
      <c r="C31" s="40" t="s">
        <v>245</v>
      </c>
      <c r="D31" s="48">
        <v>1992.0</v>
      </c>
      <c r="E31" s="49">
        <v>0.0</v>
      </c>
      <c r="F31" s="48">
        <v>58.65</v>
      </c>
      <c r="G31" s="40" t="s">
        <v>39</v>
      </c>
      <c r="H31" s="25"/>
      <c r="I31" s="48">
        <v>1992.0</v>
      </c>
      <c r="J31" s="29"/>
      <c r="K31" s="40" t="s">
        <v>2777</v>
      </c>
      <c r="L31" s="48">
        <v>1896.0</v>
      </c>
      <c r="M31" s="48">
        <v>0.0</v>
      </c>
      <c r="N31" s="48">
        <v>52.85</v>
      </c>
      <c r="O31" s="40" t="s">
        <v>39</v>
      </c>
      <c r="P31" s="5"/>
      <c r="Q31" s="5">
        <f t="shared" si="1"/>
        <v>96</v>
      </c>
      <c r="R31">
        <f t="shared" si="2"/>
        <v>96</v>
      </c>
    </row>
    <row r="32">
      <c r="A32" s="9">
        <v>30.0</v>
      </c>
      <c r="B32" s="29"/>
      <c r="C32" s="40" t="s">
        <v>221</v>
      </c>
      <c r="D32" s="48">
        <v>1985.0</v>
      </c>
      <c r="E32" s="49">
        <v>0.0</v>
      </c>
      <c r="F32" s="48">
        <v>86.78</v>
      </c>
      <c r="G32" s="40" t="s">
        <v>39</v>
      </c>
      <c r="H32" s="25"/>
      <c r="I32" s="48">
        <v>1985.0</v>
      </c>
      <c r="J32" s="29"/>
      <c r="K32" s="40" t="s">
        <v>2778</v>
      </c>
      <c r="L32" s="48">
        <v>1895.0</v>
      </c>
      <c r="M32" s="48">
        <v>18.18</v>
      </c>
      <c r="N32" s="48">
        <v>92.05</v>
      </c>
      <c r="O32" s="40" t="s">
        <v>39</v>
      </c>
      <c r="P32" s="5"/>
      <c r="Q32" s="5">
        <f t="shared" si="1"/>
        <v>90</v>
      </c>
      <c r="R32">
        <f t="shared" si="2"/>
        <v>90</v>
      </c>
    </row>
    <row r="33">
      <c r="A33" s="9">
        <v>31.0</v>
      </c>
      <c r="B33" s="29"/>
      <c r="C33" s="40" t="s">
        <v>225</v>
      </c>
      <c r="D33" s="48">
        <v>1982.0</v>
      </c>
      <c r="E33" s="49">
        <v>0.0</v>
      </c>
      <c r="F33" s="48">
        <v>103.38</v>
      </c>
      <c r="G33" s="40" t="s">
        <v>39</v>
      </c>
      <c r="H33" s="25"/>
      <c r="I33" s="48">
        <v>1982.0</v>
      </c>
      <c r="J33" s="29"/>
      <c r="K33" s="40" t="s">
        <v>2779</v>
      </c>
      <c r="L33" s="48">
        <v>1895.0</v>
      </c>
      <c r="M33" s="48">
        <v>0.0</v>
      </c>
      <c r="N33" s="48">
        <v>120.57</v>
      </c>
      <c r="O33" s="40" t="s">
        <v>39</v>
      </c>
      <c r="P33" s="5"/>
      <c r="Q33" s="5">
        <f t="shared" si="1"/>
        <v>87</v>
      </c>
      <c r="R33">
        <f t="shared" si="2"/>
        <v>87</v>
      </c>
    </row>
    <row r="34">
      <c r="A34" s="9">
        <v>32.0</v>
      </c>
      <c r="B34" s="29"/>
      <c r="C34" s="40" t="s">
        <v>251</v>
      </c>
      <c r="D34" s="48">
        <v>1969.0</v>
      </c>
      <c r="E34" s="49">
        <v>0.0</v>
      </c>
      <c r="F34" s="48">
        <v>66.57</v>
      </c>
      <c r="G34" s="40" t="s">
        <v>39</v>
      </c>
      <c r="H34" s="25"/>
      <c r="I34" s="48">
        <v>1969.0</v>
      </c>
      <c r="J34" s="29"/>
      <c r="K34" s="40" t="s">
        <v>2780</v>
      </c>
      <c r="L34" s="48">
        <v>1886.0</v>
      </c>
      <c r="M34" s="48">
        <v>0.0</v>
      </c>
      <c r="N34" s="48">
        <v>56.49</v>
      </c>
      <c r="O34" s="40" t="s">
        <v>39</v>
      </c>
      <c r="P34" s="5"/>
      <c r="Q34" s="5">
        <f t="shared" si="1"/>
        <v>83</v>
      </c>
      <c r="R34">
        <f t="shared" si="2"/>
        <v>83</v>
      </c>
    </row>
    <row r="35">
      <c r="A35" s="9">
        <v>33.0</v>
      </c>
      <c r="B35" s="29"/>
      <c r="C35" s="40" t="s">
        <v>256</v>
      </c>
      <c r="D35" s="48">
        <v>1968.0</v>
      </c>
      <c r="E35" s="49">
        <v>0.0</v>
      </c>
      <c r="F35" s="48">
        <v>108.12</v>
      </c>
      <c r="G35" s="40" t="s">
        <v>39</v>
      </c>
      <c r="H35" s="25"/>
      <c r="I35" s="48">
        <v>1968.0</v>
      </c>
      <c r="J35" s="29"/>
      <c r="K35" s="40" t="s">
        <v>2781</v>
      </c>
      <c r="L35" s="48">
        <v>1885.0</v>
      </c>
      <c r="M35" s="48">
        <v>0.0</v>
      </c>
      <c r="N35" s="48">
        <v>83.3</v>
      </c>
      <c r="O35" s="40" t="s">
        <v>39</v>
      </c>
      <c r="P35" s="5"/>
      <c r="Q35" s="5">
        <f t="shared" si="1"/>
        <v>83</v>
      </c>
      <c r="R35">
        <f t="shared" si="2"/>
        <v>83</v>
      </c>
    </row>
    <row r="36">
      <c r="A36" s="9">
        <v>34.0</v>
      </c>
      <c r="B36" s="29"/>
      <c r="C36" s="40" t="s">
        <v>281</v>
      </c>
      <c r="D36" s="48">
        <v>1959.0</v>
      </c>
      <c r="E36" s="49">
        <v>0.0</v>
      </c>
      <c r="F36" s="48">
        <v>51.49</v>
      </c>
      <c r="G36" s="40" t="s">
        <v>35</v>
      </c>
      <c r="H36" s="25"/>
      <c r="I36" s="48">
        <v>1959.0</v>
      </c>
      <c r="J36" s="29"/>
      <c r="K36" s="40" t="s">
        <v>2782</v>
      </c>
      <c r="L36" s="48">
        <v>1881.0</v>
      </c>
      <c r="M36" s="48">
        <v>15.79</v>
      </c>
      <c r="N36" s="48">
        <v>80.06</v>
      </c>
      <c r="O36" s="40" t="s">
        <v>39</v>
      </c>
      <c r="P36" s="5"/>
      <c r="Q36" s="5">
        <f t="shared" si="1"/>
        <v>78</v>
      </c>
      <c r="R36">
        <f t="shared" si="2"/>
        <v>78</v>
      </c>
    </row>
    <row r="37">
      <c r="A37" s="9">
        <v>35.0</v>
      </c>
      <c r="B37" s="29"/>
      <c r="C37" s="40" t="s">
        <v>274</v>
      </c>
      <c r="D37" s="48">
        <v>1958.0</v>
      </c>
      <c r="E37" s="49">
        <v>0.0</v>
      </c>
      <c r="F37" s="48">
        <v>91.24</v>
      </c>
      <c r="G37" s="40" t="s">
        <v>39</v>
      </c>
      <c r="H37" s="25"/>
      <c r="I37" s="48">
        <v>1958.0</v>
      </c>
      <c r="J37" s="29"/>
      <c r="K37" s="40" t="s">
        <v>2783</v>
      </c>
      <c r="L37" s="48">
        <v>1879.0</v>
      </c>
      <c r="M37" s="48">
        <v>0.0</v>
      </c>
      <c r="N37" s="48">
        <v>61.64</v>
      </c>
      <c r="O37" s="40" t="s">
        <v>39</v>
      </c>
      <c r="P37" s="5"/>
      <c r="Q37" s="5">
        <f t="shared" si="1"/>
        <v>79</v>
      </c>
      <c r="R37">
        <f t="shared" si="2"/>
        <v>79</v>
      </c>
    </row>
    <row r="38">
      <c r="A38" s="9">
        <v>36.0</v>
      </c>
      <c r="B38" s="29"/>
      <c r="C38" s="40" t="s">
        <v>271</v>
      </c>
      <c r="D38" s="48">
        <v>1956.0</v>
      </c>
      <c r="E38" s="49">
        <v>0.0</v>
      </c>
      <c r="F38" s="48">
        <v>55.44</v>
      </c>
      <c r="G38" s="40" t="s">
        <v>39</v>
      </c>
      <c r="H38" s="25"/>
      <c r="I38" s="48">
        <v>1956.0</v>
      </c>
      <c r="J38" s="29"/>
      <c r="K38" s="40" t="s">
        <v>2784</v>
      </c>
      <c r="L38" s="48">
        <v>1876.0</v>
      </c>
      <c r="M38" s="48">
        <v>5.0</v>
      </c>
      <c r="N38" s="48">
        <v>74.05</v>
      </c>
      <c r="O38" s="40" t="s">
        <v>35</v>
      </c>
      <c r="P38" s="5"/>
      <c r="Q38" s="5">
        <f t="shared" si="1"/>
        <v>80</v>
      </c>
      <c r="R38">
        <f t="shared" si="2"/>
        <v>80</v>
      </c>
    </row>
    <row r="39">
      <c r="A39" s="9">
        <v>37.0</v>
      </c>
      <c r="B39" s="29"/>
      <c r="C39" s="40" t="s">
        <v>277</v>
      </c>
      <c r="D39" s="48">
        <v>1956.0</v>
      </c>
      <c r="E39" s="49">
        <v>0.0</v>
      </c>
      <c r="F39" s="48">
        <v>77.78</v>
      </c>
      <c r="G39" s="40" t="s">
        <v>278</v>
      </c>
      <c r="H39" s="25"/>
      <c r="I39" s="48">
        <v>1956.0</v>
      </c>
      <c r="J39" s="29"/>
      <c r="K39" s="40" t="s">
        <v>2785</v>
      </c>
      <c r="L39" s="48">
        <v>1871.0</v>
      </c>
      <c r="M39" s="48">
        <v>0.0</v>
      </c>
      <c r="N39" s="48">
        <v>90.08</v>
      </c>
      <c r="O39" s="40" t="s">
        <v>39</v>
      </c>
      <c r="P39" s="5"/>
      <c r="Q39" s="5">
        <f t="shared" si="1"/>
        <v>85</v>
      </c>
      <c r="R39">
        <f t="shared" si="2"/>
        <v>85</v>
      </c>
    </row>
    <row r="40">
      <c r="A40" s="9">
        <v>38.0</v>
      </c>
      <c r="B40" s="29"/>
      <c r="C40" s="40" t="s">
        <v>308</v>
      </c>
      <c r="D40" s="48">
        <v>1951.0</v>
      </c>
      <c r="E40" s="49">
        <v>0.0</v>
      </c>
      <c r="F40" s="48">
        <v>107.13</v>
      </c>
      <c r="G40" s="40" t="s">
        <v>39</v>
      </c>
      <c r="H40" s="25"/>
      <c r="I40" s="48">
        <v>1951.0</v>
      </c>
      <c r="J40" s="29"/>
      <c r="K40" s="40" t="s">
        <v>2786</v>
      </c>
      <c r="L40" s="48">
        <v>1869.0</v>
      </c>
      <c r="M40" s="48">
        <v>0.0</v>
      </c>
      <c r="N40" s="48">
        <v>118.46</v>
      </c>
      <c r="O40" s="40" t="s">
        <v>39</v>
      </c>
      <c r="P40" s="5"/>
      <c r="Q40" s="5">
        <f t="shared" si="1"/>
        <v>82</v>
      </c>
      <c r="R40">
        <f t="shared" si="2"/>
        <v>82</v>
      </c>
    </row>
    <row r="41">
      <c r="A41" s="9">
        <v>39.0</v>
      </c>
      <c r="B41" s="29"/>
      <c r="C41" s="40" t="s">
        <v>350</v>
      </c>
      <c r="D41" s="48">
        <v>1948.0</v>
      </c>
      <c r="E41" s="49">
        <v>0.0</v>
      </c>
      <c r="F41" s="48">
        <v>115.82</v>
      </c>
      <c r="G41" s="40" t="s">
        <v>35</v>
      </c>
      <c r="H41" s="25"/>
      <c r="I41" s="48">
        <v>1948.0</v>
      </c>
      <c r="J41" s="29"/>
      <c r="K41" s="40" t="s">
        <v>2787</v>
      </c>
      <c r="L41" s="48">
        <v>1867.0</v>
      </c>
      <c r="M41" s="48">
        <v>0.0</v>
      </c>
      <c r="N41" s="48">
        <v>98.77</v>
      </c>
      <c r="O41" s="40" t="s">
        <v>39</v>
      </c>
      <c r="P41" s="5"/>
      <c r="Q41" s="5">
        <f t="shared" si="1"/>
        <v>81</v>
      </c>
      <c r="R41">
        <f t="shared" si="2"/>
        <v>81</v>
      </c>
    </row>
    <row r="42">
      <c r="A42" s="9">
        <v>40.0</v>
      </c>
      <c r="B42" s="29"/>
      <c r="C42" s="40" t="s">
        <v>290</v>
      </c>
      <c r="D42" s="48">
        <v>1945.0</v>
      </c>
      <c r="E42" s="49">
        <v>0.0</v>
      </c>
      <c r="F42" s="48">
        <v>64.6</v>
      </c>
      <c r="G42" s="40" t="s">
        <v>35</v>
      </c>
      <c r="H42" s="25"/>
      <c r="I42" s="48">
        <v>1945.0</v>
      </c>
      <c r="J42" s="29"/>
      <c r="K42" s="40" t="s">
        <v>2788</v>
      </c>
      <c r="L42" s="48">
        <v>1862.0</v>
      </c>
      <c r="M42" s="48">
        <v>0.0</v>
      </c>
      <c r="N42" s="48">
        <v>69.55</v>
      </c>
      <c r="O42" s="40" t="s">
        <v>39</v>
      </c>
      <c r="P42" s="5"/>
      <c r="Q42" s="5">
        <f t="shared" si="1"/>
        <v>83</v>
      </c>
      <c r="R42">
        <f t="shared" si="2"/>
        <v>83</v>
      </c>
    </row>
    <row r="43">
      <c r="A43" s="9">
        <v>41.0</v>
      </c>
      <c r="B43" s="29"/>
      <c r="C43" s="40" t="s">
        <v>294</v>
      </c>
      <c r="D43" s="48">
        <v>1942.0</v>
      </c>
      <c r="E43" s="49">
        <v>3.13</v>
      </c>
      <c r="F43" s="48">
        <v>57.72</v>
      </c>
      <c r="G43" s="40" t="s">
        <v>35</v>
      </c>
      <c r="H43" s="25"/>
      <c r="I43" s="48">
        <v>1942.0</v>
      </c>
      <c r="J43" s="29"/>
      <c r="K43" s="40" t="s">
        <v>2789</v>
      </c>
      <c r="L43" s="48">
        <v>1848.0</v>
      </c>
      <c r="M43" s="48">
        <v>2.94</v>
      </c>
      <c r="N43" s="48">
        <v>65.77</v>
      </c>
      <c r="O43" s="40" t="s">
        <v>39</v>
      </c>
      <c r="P43" s="5"/>
      <c r="Q43" s="5">
        <f t="shared" si="1"/>
        <v>94</v>
      </c>
      <c r="R43">
        <f t="shared" si="2"/>
        <v>94</v>
      </c>
    </row>
    <row r="44">
      <c r="A44" s="9">
        <v>42.0</v>
      </c>
      <c r="B44" s="29"/>
      <c r="C44" s="40" t="s">
        <v>305</v>
      </c>
      <c r="D44" s="48">
        <v>1936.0</v>
      </c>
      <c r="E44" s="49">
        <v>0.0</v>
      </c>
      <c r="F44" s="48">
        <v>77.29</v>
      </c>
      <c r="G44" s="40" t="s">
        <v>39</v>
      </c>
      <c r="H44" s="25"/>
      <c r="I44" s="48">
        <v>1936.0</v>
      </c>
      <c r="J44" s="29"/>
      <c r="K44" s="40" t="s">
        <v>2790</v>
      </c>
      <c r="L44" s="48">
        <v>1848.0</v>
      </c>
      <c r="M44" s="48">
        <v>0.0</v>
      </c>
      <c r="N44" s="48">
        <v>74.63</v>
      </c>
      <c r="O44" s="40" t="s">
        <v>39</v>
      </c>
      <c r="P44" s="5"/>
      <c r="Q44" s="5">
        <f t="shared" si="1"/>
        <v>88</v>
      </c>
      <c r="R44">
        <f t="shared" si="2"/>
        <v>88</v>
      </c>
    </row>
    <row r="45">
      <c r="A45" s="9">
        <v>43.0</v>
      </c>
      <c r="B45" s="29"/>
      <c r="C45" s="40" t="s">
        <v>316</v>
      </c>
      <c r="D45" s="48">
        <v>1932.0</v>
      </c>
      <c r="E45" s="49">
        <v>0.0</v>
      </c>
      <c r="F45" s="48">
        <v>70.71</v>
      </c>
      <c r="G45" s="40" t="s">
        <v>35</v>
      </c>
      <c r="H45" s="25"/>
      <c r="I45" s="48">
        <v>1932.0</v>
      </c>
      <c r="J45" s="29"/>
      <c r="K45" s="40" t="s">
        <v>2791</v>
      </c>
      <c r="L45" s="48">
        <v>1846.0</v>
      </c>
      <c r="M45" s="48">
        <v>0.0</v>
      </c>
      <c r="N45" s="48">
        <v>65.4</v>
      </c>
      <c r="O45" s="40" t="s">
        <v>39</v>
      </c>
      <c r="P45" s="5"/>
      <c r="Q45" s="5">
        <f t="shared" si="1"/>
        <v>86</v>
      </c>
      <c r="R45">
        <f t="shared" si="2"/>
        <v>86</v>
      </c>
    </row>
    <row r="46">
      <c r="A46" s="9">
        <v>44.0</v>
      </c>
      <c r="B46" s="29"/>
      <c r="C46" s="40" t="s">
        <v>321</v>
      </c>
      <c r="D46" s="48">
        <v>1931.0</v>
      </c>
      <c r="E46" s="49">
        <v>0.0</v>
      </c>
      <c r="F46" s="48">
        <v>96.26</v>
      </c>
      <c r="G46" s="40" t="s">
        <v>39</v>
      </c>
      <c r="H46" s="25"/>
      <c r="I46" s="48">
        <v>1931.0</v>
      </c>
      <c r="J46" s="29"/>
      <c r="K46" s="40" t="s">
        <v>2792</v>
      </c>
      <c r="L46" s="48">
        <v>1842.0</v>
      </c>
      <c r="M46" s="48">
        <v>0.0</v>
      </c>
      <c r="N46" s="48">
        <v>74.2</v>
      </c>
      <c r="O46" s="40" t="s">
        <v>35</v>
      </c>
      <c r="P46" s="5"/>
      <c r="Q46" s="5">
        <f t="shared" si="1"/>
        <v>89</v>
      </c>
      <c r="R46">
        <f t="shared" si="2"/>
        <v>89</v>
      </c>
    </row>
    <row r="47">
      <c r="A47" s="9">
        <v>45.0</v>
      </c>
      <c r="B47" s="29"/>
      <c r="C47" s="40" t="s">
        <v>324</v>
      </c>
      <c r="D47" s="48">
        <v>1929.0</v>
      </c>
      <c r="E47" s="49">
        <v>0.0</v>
      </c>
      <c r="F47" s="48">
        <v>86.27</v>
      </c>
      <c r="G47" s="40" t="s">
        <v>35</v>
      </c>
      <c r="H47" s="25"/>
      <c r="I47" s="48">
        <v>1929.0</v>
      </c>
      <c r="J47" s="29"/>
      <c r="K47" s="40" t="s">
        <v>2793</v>
      </c>
      <c r="L47" s="48">
        <v>1840.0</v>
      </c>
      <c r="M47" s="48">
        <v>0.0</v>
      </c>
      <c r="N47" s="48">
        <v>63.24</v>
      </c>
      <c r="O47" s="40" t="s">
        <v>39</v>
      </c>
      <c r="P47" s="5"/>
      <c r="Q47" s="5">
        <f t="shared" si="1"/>
        <v>89</v>
      </c>
      <c r="R47">
        <f t="shared" si="2"/>
        <v>89</v>
      </c>
    </row>
    <row r="48">
      <c r="A48" s="9">
        <v>46.0</v>
      </c>
      <c r="B48" s="29"/>
      <c r="C48" s="40" t="s">
        <v>362</v>
      </c>
      <c r="D48" s="48">
        <v>1926.0</v>
      </c>
      <c r="E48" s="49">
        <v>0.0</v>
      </c>
      <c r="F48" s="48">
        <v>80.68</v>
      </c>
      <c r="G48" s="40" t="s">
        <v>39</v>
      </c>
      <c r="H48" s="25"/>
      <c r="I48" s="48">
        <v>1926.0</v>
      </c>
      <c r="J48" s="29"/>
      <c r="K48" s="40" t="s">
        <v>2794</v>
      </c>
      <c r="L48" s="48">
        <v>1833.0</v>
      </c>
      <c r="M48" s="48">
        <v>0.0</v>
      </c>
      <c r="N48" s="48">
        <v>59.19</v>
      </c>
      <c r="O48" s="40" t="s">
        <v>39</v>
      </c>
      <c r="P48" s="5"/>
      <c r="Q48" s="5">
        <f t="shared" si="1"/>
        <v>93</v>
      </c>
      <c r="R48">
        <f t="shared" si="2"/>
        <v>93</v>
      </c>
    </row>
    <row r="49">
      <c r="A49" s="9">
        <v>47.0</v>
      </c>
      <c r="B49" s="29"/>
      <c r="C49" s="40" t="s">
        <v>292</v>
      </c>
      <c r="D49" s="48">
        <v>1922.0</v>
      </c>
      <c r="E49" s="49">
        <v>0.0</v>
      </c>
      <c r="F49" s="48">
        <v>77.69</v>
      </c>
      <c r="G49" s="40" t="s">
        <v>39</v>
      </c>
      <c r="H49" s="25"/>
      <c r="I49" s="48">
        <v>1922.0</v>
      </c>
      <c r="J49" s="29"/>
      <c r="K49" s="40" t="s">
        <v>2795</v>
      </c>
      <c r="L49" s="48">
        <v>1832.0</v>
      </c>
      <c r="M49" s="48">
        <v>0.0</v>
      </c>
      <c r="N49" s="48">
        <v>81.13</v>
      </c>
      <c r="O49" s="40" t="s">
        <v>39</v>
      </c>
      <c r="P49" s="5"/>
      <c r="Q49" s="5">
        <f t="shared" si="1"/>
        <v>90</v>
      </c>
      <c r="R49">
        <f t="shared" si="2"/>
        <v>90</v>
      </c>
    </row>
    <row r="50">
      <c r="A50" s="9">
        <v>48.0</v>
      </c>
      <c r="B50" s="29"/>
      <c r="C50" s="40" t="s">
        <v>342</v>
      </c>
      <c r="D50" s="48">
        <v>1920.0</v>
      </c>
      <c r="E50" s="49">
        <v>0.0</v>
      </c>
      <c r="F50" s="48">
        <v>105.11</v>
      </c>
      <c r="G50" s="40" t="s">
        <v>39</v>
      </c>
      <c r="H50" s="25"/>
      <c r="I50" s="48">
        <v>1920.0</v>
      </c>
      <c r="J50" s="29"/>
      <c r="K50" s="40" t="s">
        <v>2796</v>
      </c>
      <c r="L50" s="48">
        <v>1822.0</v>
      </c>
      <c r="M50" s="48">
        <v>0.58</v>
      </c>
      <c r="N50" s="48">
        <v>39.56</v>
      </c>
      <c r="O50" s="40" t="s">
        <v>39</v>
      </c>
      <c r="P50" s="5"/>
      <c r="Q50" s="5">
        <f t="shared" si="1"/>
        <v>98</v>
      </c>
      <c r="R50">
        <f t="shared" si="2"/>
        <v>98</v>
      </c>
    </row>
    <row r="51">
      <c r="A51" s="9">
        <v>49.0</v>
      </c>
      <c r="B51" s="29"/>
      <c r="C51" s="40" t="s">
        <v>353</v>
      </c>
      <c r="D51" s="48">
        <v>1918.0</v>
      </c>
      <c r="E51" s="49">
        <v>0.0</v>
      </c>
      <c r="F51" s="48">
        <v>62.0</v>
      </c>
      <c r="G51" s="40" t="s">
        <v>39</v>
      </c>
      <c r="H51" s="25"/>
      <c r="I51" s="48">
        <v>1918.0</v>
      </c>
      <c r="J51" s="29"/>
      <c r="K51" s="40" t="s">
        <v>2797</v>
      </c>
      <c r="L51" s="48">
        <v>1815.0</v>
      </c>
      <c r="M51" s="48">
        <v>0.0</v>
      </c>
      <c r="N51" s="48">
        <v>109.45</v>
      </c>
      <c r="O51" s="40" t="s">
        <v>39</v>
      </c>
      <c r="P51" s="5"/>
      <c r="Q51" s="5">
        <f t="shared" si="1"/>
        <v>103</v>
      </c>
      <c r="R51">
        <f t="shared" si="2"/>
        <v>103</v>
      </c>
    </row>
    <row r="52">
      <c r="A52" s="9">
        <v>50.0</v>
      </c>
      <c r="B52" s="29"/>
      <c r="C52" s="40" t="s">
        <v>368</v>
      </c>
      <c r="D52" s="48">
        <v>1916.0</v>
      </c>
      <c r="E52" s="49">
        <v>0.0</v>
      </c>
      <c r="F52" s="48">
        <v>63.54</v>
      </c>
      <c r="G52" s="40" t="s">
        <v>35</v>
      </c>
      <c r="H52" s="25"/>
      <c r="I52" s="48">
        <v>1916.0</v>
      </c>
      <c r="J52" s="29"/>
      <c r="K52" s="40" t="s">
        <v>2798</v>
      </c>
      <c r="L52" s="48">
        <v>1815.0</v>
      </c>
      <c r="M52" s="48">
        <v>0.0</v>
      </c>
      <c r="N52" s="48">
        <v>89.78</v>
      </c>
      <c r="O52" s="40" t="s">
        <v>39</v>
      </c>
      <c r="P52" s="5"/>
      <c r="Q52" s="5">
        <f t="shared" si="1"/>
        <v>101</v>
      </c>
      <c r="R52">
        <f t="shared" si="2"/>
        <v>101</v>
      </c>
    </row>
    <row r="53">
      <c r="A53" s="9">
        <v>51.0</v>
      </c>
      <c r="B53" s="29"/>
      <c r="C53" s="40" t="s">
        <v>347</v>
      </c>
      <c r="D53" s="48">
        <v>1914.0</v>
      </c>
      <c r="E53" s="49">
        <v>0.0</v>
      </c>
      <c r="F53" s="48">
        <v>84.31</v>
      </c>
      <c r="G53" s="40" t="s">
        <v>39</v>
      </c>
      <c r="H53" s="25"/>
      <c r="I53" s="48">
        <v>1914.0</v>
      </c>
      <c r="J53" s="29"/>
      <c r="K53" s="40" t="s">
        <v>2799</v>
      </c>
      <c r="L53" s="48">
        <v>1808.0</v>
      </c>
      <c r="M53" s="48">
        <v>6.25</v>
      </c>
      <c r="N53" s="48">
        <v>79.32</v>
      </c>
      <c r="O53" s="40" t="s">
        <v>39</v>
      </c>
      <c r="P53" s="5"/>
      <c r="Q53" s="5">
        <f t="shared" si="1"/>
        <v>106</v>
      </c>
      <c r="R53">
        <f t="shared" si="2"/>
        <v>106</v>
      </c>
    </row>
    <row r="54">
      <c r="A54" s="9">
        <v>52.0</v>
      </c>
      <c r="B54" s="29"/>
      <c r="C54" s="40" t="s">
        <v>420</v>
      </c>
      <c r="D54" s="48">
        <v>1913.0</v>
      </c>
      <c r="E54" s="49">
        <v>0.0</v>
      </c>
      <c r="F54" s="48">
        <v>77.71</v>
      </c>
      <c r="G54" s="40" t="s">
        <v>39</v>
      </c>
      <c r="H54" s="25"/>
      <c r="I54" s="48">
        <v>1913.0</v>
      </c>
      <c r="J54" s="29"/>
      <c r="K54" s="40" t="s">
        <v>2800</v>
      </c>
      <c r="L54" s="48">
        <v>1807.0</v>
      </c>
      <c r="M54" s="48">
        <v>5.26</v>
      </c>
      <c r="N54" s="48">
        <v>54.66</v>
      </c>
      <c r="O54" s="40" t="s">
        <v>39</v>
      </c>
      <c r="P54" s="5"/>
      <c r="Q54" s="5">
        <f t="shared" si="1"/>
        <v>106</v>
      </c>
      <c r="R54">
        <f t="shared" si="2"/>
        <v>106</v>
      </c>
    </row>
    <row r="55">
      <c r="A55" s="9">
        <v>53.0</v>
      </c>
      <c r="B55" s="29"/>
      <c r="C55" s="40" t="s">
        <v>357</v>
      </c>
      <c r="D55" s="48">
        <v>1913.0</v>
      </c>
      <c r="E55" s="49">
        <v>0.0</v>
      </c>
      <c r="F55" s="48">
        <v>69.39</v>
      </c>
      <c r="G55" s="40" t="s">
        <v>35</v>
      </c>
      <c r="H55" s="25"/>
      <c r="I55" s="48">
        <v>1913.0</v>
      </c>
      <c r="J55" s="29"/>
      <c r="K55" s="40" t="s">
        <v>2801</v>
      </c>
      <c r="L55" s="48">
        <v>1807.0</v>
      </c>
      <c r="M55" s="48">
        <v>0.0</v>
      </c>
      <c r="N55" s="48">
        <v>131.61</v>
      </c>
      <c r="O55" s="40" t="s">
        <v>39</v>
      </c>
      <c r="P55" s="5"/>
      <c r="Q55" s="5">
        <f t="shared" si="1"/>
        <v>106</v>
      </c>
      <c r="R55">
        <f t="shared" si="2"/>
        <v>106</v>
      </c>
    </row>
    <row r="56">
      <c r="A56" s="9">
        <v>54.0</v>
      </c>
      <c r="B56" s="29"/>
      <c r="C56" s="40" t="s">
        <v>360</v>
      </c>
      <c r="D56" s="48">
        <v>1913.0</v>
      </c>
      <c r="E56" s="49">
        <v>0.0</v>
      </c>
      <c r="F56" s="48">
        <v>83.74</v>
      </c>
      <c r="G56" s="40" t="s">
        <v>35</v>
      </c>
      <c r="H56" s="25"/>
      <c r="I56" s="48">
        <v>1913.0</v>
      </c>
      <c r="J56" s="29"/>
      <c r="K56" s="40" t="s">
        <v>2802</v>
      </c>
      <c r="L56" s="48">
        <v>1804.0</v>
      </c>
      <c r="M56" s="48">
        <v>0.0</v>
      </c>
      <c r="N56" s="48">
        <v>70.0</v>
      </c>
      <c r="O56" s="40" t="s">
        <v>39</v>
      </c>
      <c r="P56" s="5"/>
      <c r="Q56" s="5">
        <f t="shared" si="1"/>
        <v>109</v>
      </c>
      <c r="R56">
        <f t="shared" si="2"/>
        <v>109</v>
      </c>
    </row>
    <row r="57">
      <c r="A57" s="9">
        <v>55.0</v>
      </c>
      <c r="B57" s="29"/>
      <c r="C57" s="40" t="s">
        <v>335</v>
      </c>
      <c r="D57" s="48">
        <v>1907.0</v>
      </c>
      <c r="E57" s="49">
        <v>0.0</v>
      </c>
      <c r="F57" s="48">
        <v>62.02</v>
      </c>
      <c r="G57" s="40" t="s">
        <v>39</v>
      </c>
      <c r="H57" s="25"/>
      <c r="I57" s="48">
        <v>1907.0</v>
      </c>
      <c r="J57" s="29"/>
      <c r="K57" s="40" t="s">
        <v>2803</v>
      </c>
      <c r="L57" s="48">
        <v>1803.0</v>
      </c>
      <c r="M57" s="48">
        <v>0.0</v>
      </c>
      <c r="N57" s="48">
        <v>102.95</v>
      </c>
      <c r="O57" s="40" t="s">
        <v>39</v>
      </c>
      <c r="P57" s="5"/>
      <c r="Q57" s="5">
        <f t="shared" si="1"/>
        <v>104</v>
      </c>
      <c r="R57">
        <f t="shared" si="2"/>
        <v>104</v>
      </c>
    </row>
    <row r="58">
      <c r="A58" s="9">
        <v>56.0</v>
      </c>
      <c r="B58" s="29"/>
      <c r="C58" s="40" t="s">
        <v>373</v>
      </c>
      <c r="D58" s="48">
        <v>1906.0</v>
      </c>
      <c r="E58" s="49">
        <v>0.0</v>
      </c>
      <c r="F58" s="48">
        <v>73.69</v>
      </c>
      <c r="G58" s="40" t="s">
        <v>39</v>
      </c>
      <c r="H58" s="25"/>
      <c r="I58" s="48">
        <v>1906.0</v>
      </c>
      <c r="J58" s="29"/>
      <c r="K58" s="40" t="s">
        <v>2804</v>
      </c>
      <c r="L58" s="48">
        <v>1796.0</v>
      </c>
      <c r="M58" s="48">
        <v>0.0</v>
      </c>
      <c r="N58" s="48">
        <v>86.67</v>
      </c>
      <c r="O58" s="40" t="s">
        <v>39</v>
      </c>
      <c r="P58" s="5"/>
      <c r="Q58" s="5">
        <f t="shared" si="1"/>
        <v>110</v>
      </c>
      <c r="R58">
        <f t="shared" si="2"/>
        <v>110</v>
      </c>
    </row>
    <row r="59">
      <c r="A59" s="9">
        <v>57.0</v>
      </c>
      <c r="B59" s="29"/>
      <c r="C59" s="40" t="s">
        <v>381</v>
      </c>
      <c r="D59" s="48">
        <v>1904.0</v>
      </c>
      <c r="E59" s="49">
        <v>0.0</v>
      </c>
      <c r="F59" s="48">
        <v>63.78</v>
      </c>
      <c r="G59" s="40" t="s">
        <v>35</v>
      </c>
      <c r="H59" s="25"/>
      <c r="I59" s="48">
        <v>1904.0</v>
      </c>
      <c r="J59" s="29"/>
      <c r="K59" s="40" t="s">
        <v>2805</v>
      </c>
      <c r="L59" s="48">
        <v>1795.0</v>
      </c>
      <c r="M59" s="48">
        <v>2.0</v>
      </c>
      <c r="N59" s="48">
        <v>67.53</v>
      </c>
      <c r="O59" s="40" t="s">
        <v>39</v>
      </c>
      <c r="P59" s="5"/>
      <c r="Q59" s="5">
        <f t="shared" si="1"/>
        <v>109</v>
      </c>
      <c r="R59">
        <f t="shared" si="2"/>
        <v>109</v>
      </c>
    </row>
    <row r="60">
      <c r="A60" s="9">
        <v>58.0</v>
      </c>
      <c r="B60" s="29"/>
      <c r="C60" s="40" t="s">
        <v>384</v>
      </c>
      <c r="D60" s="48">
        <v>1904.0</v>
      </c>
      <c r="E60" s="49">
        <v>0.0</v>
      </c>
      <c r="F60" s="48">
        <v>96.17</v>
      </c>
      <c r="G60" s="40" t="s">
        <v>39</v>
      </c>
      <c r="H60" s="25"/>
      <c r="I60" s="48">
        <v>1904.0</v>
      </c>
      <c r="J60" s="29"/>
      <c r="K60" s="40" t="s">
        <v>2806</v>
      </c>
      <c r="L60" s="48">
        <v>1795.0</v>
      </c>
      <c r="M60" s="48">
        <v>0.0</v>
      </c>
      <c r="N60" s="48">
        <v>57.59</v>
      </c>
      <c r="O60" s="40" t="s">
        <v>39</v>
      </c>
      <c r="P60" s="5"/>
      <c r="Q60" s="5">
        <f t="shared" si="1"/>
        <v>109</v>
      </c>
      <c r="R60">
        <f t="shared" si="2"/>
        <v>109</v>
      </c>
    </row>
    <row r="61">
      <c r="A61" s="9">
        <v>59.0</v>
      </c>
      <c r="B61" s="29"/>
      <c r="C61" s="40" t="s">
        <v>395</v>
      </c>
      <c r="D61" s="48">
        <v>1904.0</v>
      </c>
      <c r="E61" s="49">
        <v>0.0</v>
      </c>
      <c r="F61" s="48">
        <v>61.39</v>
      </c>
      <c r="G61" s="40" t="s">
        <v>35</v>
      </c>
      <c r="H61" s="25"/>
      <c r="I61" s="48">
        <v>1904.0</v>
      </c>
      <c r="J61" s="29"/>
      <c r="K61" s="40" t="s">
        <v>2807</v>
      </c>
      <c r="L61" s="48">
        <v>1778.0</v>
      </c>
      <c r="M61" s="48">
        <v>0.0</v>
      </c>
      <c r="N61" s="48">
        <v>91.78</v>
      </c>
      <c r="O61" s="40" t="s">
        <v>39</v>
      </c>
      <c r="P61" s="5"/>
      <c r="Q61" s="5">
        <f t="shared" si="1"/>
        <v>126</v>
      </c>
      <c r="R61">
        <f t="shared" si="2"/>
        <v>126</v>
      </c>
    </row>
    <row r="62">
      <c r="A62" s="9">
        <v>60.0</v>
      </c>
      <c r="B62" s="29"/>
      <c r="C62" s="40" t="s">
        <v>408</v>
      </c>
      <c r="D62" s="48">
        <v>1901.0</v>
      </c>
      <c r="E62" s="49">
        <v>0.0</v>
      </c>
      <c r="F62" s="48">
        <v>51.82</v>
      </c>
      <c r="G62" s="40" t="s">
        <v>35</v>
      </c>
      <c r="H62" s="25"/>
      <c r="I62" s="48">
        <v>1901.0</v>
      </c>
      <c r="J62" s="29"/>
      <c r="K62" s="40" t="s">
        <v>2808</v>
      </c>
      <c r="L62" s="48">
        <v>1774.0</v>
      </c>
      <c r="M62" s="48">
        <v>0.0</v>
      </c>
      <c r="N62" s="48">
        <v>130.12</v>
      </c>
      <c r="O62" s="40" t="s">
        <v>39</v>
      </c>
      <c r="P62" s="5"/>
      <c r="Q62" s="5">
        <f t="shared" si="1"/>
        <v>127</v>
      </c>
      <c r="R62">
        <f t="shared" si="2"/>
        <v>127</v>
      </c>
    </row>
    <row r="63">
      <c r="A63" s="9">
        <v>61.0</v>
      </c>
      <c r="B63" s="29"/>
      <c r="C63" s="40" t="s">
        <v>393</v>
      </c>
      <c r="D63" s="48">
        <v>1897.0</v>
      </c>
      <c r="E63" s="49">
        <v>0.0</v>
      </c>
      <c r="F63" s="48">
        <v>65.52</v>
      </c>
      <c r="G63" s="40" t="s">
        <v>35</v>
      </c>
      <c r="H63" s="25"/>
      <c r="I63" s="48">
        <v>1897.0</v>
      </c>
      <c r="J63" s="29"/>
      <c r="K63" s="40" t="s">
        <v>2809</v>
      </c>
      <c r="L63" s="48">
        <v>1772.0</v>
      </c>
      <c r="M63" s="48">
        <v>0.0</v>
      </c>
      <c r="N63" s="48">
        <v>60.04</v>
      </c>
      <c r="O63" s="40" t="s">
        <v>35</v>
      </c>
      <c r="P63" s="5"/>
      <c r="Q63" s="5">
        <f t="shared" si="1"/>
        <v>125</v>
      </c>
      <c r="R63">
        <f t="shared" si="2"/>
        <v>125</v>
      </c>
    </row>
    <row r="64">
      <c r="A64" s="9">
        <v>62.0</v>
      </c>
      <c r="B64" s="29"/>
      <c r="C64" s="40" t="s">
        <v>405</v>
      </c>
      <c r="D64" s="48">
        <v>1892.0</v>
      </c>
      <c r="E64" s="49">
        <v>0.0</v>
      </c>
      <c r="F64" s="48">
        <v>83.81</v>
      </c>
      <c r="G64" s="40" t="s">
        <v>39</v>
      </c>
      <c r="H64" s="25"/>
      <c r="I64" s="48">
        <v>1892.0</v>
      </c>
      <c r="J64" s="29"/>
      <c r="K64" s="40" t="s">
        <v>2810</v>
      </c>
      <c r="L64" s="48">
        <v>1760.0</v>
      </c>
      <c r="M64" s="48">
        <v>0.0</v>
      </c>
      <c r="N64" s="48">
        <v>58.98</v>
      </c>
      <c r="O64" s="40" t="s">
        <v>35</v>
      </c>
      <c r="P64" s="5"/>
      <c r="Q64" s="5">
        <f t="shared" si="1"/>
        <v>132</v>
      </c>
      <c r="R64">
        <f t="shared" si="2"/>
        <v>132</v>
      </c>
    </row>
    <row r="65">
      <c r="A65" s="9">
        <v>63.0</v>
      </c>
      <c r="B65" s="29"/>
      <c r="C65" s="40" t="s">
        <v>458</v>
      </c>
      <c r="D65" s="48">
        <v>1888.0</v>
      </c>
      <c r="E65" s="49">
        <v>0.0</v>
      </c>
      <c r="F65" s="48">
        <v>59.71</v>
      </c>
      <c r="G65" s="40" t="s">
        <v>39</v>
      </c>
      <c r="H65" s="25"/>
      <c r="I65" s="48">
        <v>1888.0</v>
      </c>
      <c r="J65" s="53"/>
      <c r="K65" s="40" t="s">
        <v>2811</v>
      </c>
      <c r="L65" s="48">
        <v>1758.0</v>
      </c>
      <c r="M65" s="48">
        <v>0.0</v>
      </c>
      <c r="N65" s="48">
        <v>33.68</v>
      </c>
      <c r="O65" s="40" t="s">
        <v>39</v>
      </c>
      <c r="P65" s="5"/>
      <c r="Q65" s="5">
        <f t="shared" si="1"/>
        <v>130</v>
      </c>
      <c r="R65">
        <f t="shared" si="2"/>
        <v>130</v>
      </c>
    </row>
    <row r="66">
      <c r="A66" s="9">
        <v>64.0</v>
      </c>
      <c r="B66" s="29"/>
      <c r="C66" s="40" t="s">
        <v>495</v>
      </c>
      <c r="D66" s="48">
        <v>1888.0</v>
      </c>
      <c r="E66" s="49">
        <v>0.0</v>
      </c>
      <c r="F66" s="48">
        <v>46.02</v>
      </c>
      <c r="G66" s="40" t="s">
        <v>35</v>
      </c>
      <c r="H66" s="25"/>
      <c r="I66" s="48">
        <v>1888.0</v>
      </c>
      <c r="J66" s="29"/>
      <c r="K66" s="40" t="s">
        <v>2812</v>
      </c>
      <c r="L66" s="48">
        <v>1748.0</v>
      </c>
      <c r="M66" s="48">
        <v>0.0</v>
      </c>
      <c r="N66" s="48">
        <v>51.97</v>
      </c>
      <c r="O66" s="40" t="s">
        <v>39</v>
      </c>
      <c r="P66" s="5"/>
      <c r="Q66" s="5">
        <f t="shared" si="1"/>
        <v>140</v>
      </c>
      <c r="R66">
        <f t="shared" si="2"/>
        <v>140</v>
      </c>
    </row>
    <row r="67">
      <c r="A67" s="9">
        <v>65.0</v>
      </c>
      <c r="B67" s="29"/>
      <c r="C67" s="40" t="s">
        <v>424</v>
      </c>
      <c r="D67" s="48">
        <v>1887.0</v>
      </c>
      <c r="E67" s="49">
        <v>0.0</v>
      </c>
      <c r="F67" s="48">
        <v>100.17</v>
      </c>
      <c r="G67" s="40" t="s">
        <v>39</v>
      </c>
      <c r="H67" s="25"/>
      <c r="I67" s="48">
        <v>1887.0</v>
      </c>
      <c r="J67" s="29"/>
      <c r="K67" s="40" t="s">
        <v>2813</v>
      </c>
      <c r="L67" s="48">
        <v>1747.0</v>
      </c>
      <c r="M67" s="48">
        <v>0.0</v>
      </c>
      <c r="N67" s="48">
        <v>87.97</v>
      </c>
      <c r="O67" s="40" t="s">
        <v>39</v>
      </c>
      <c r="P67" s="5"/>
      <c r="Q67" s="5">
        <f t="shared" si="1"/>
        <v>140</v>
      </c>
      <c r="R67">
        <f t="shared" si="2"/>
        <v>140</v>
      </c>
    </row>
    <row r="68">
      <c r="A68" s="9">
        <v>66.0</v>
      </c>
      <c r="B68" s="29"/>
      <c r="C68" s="40" t="s">
        <v>433</v>
      </c>
      <c r="D68" s="48">
        <v>1887.0</v>
      </c>
      <c r="E68" s="49">
        <v>0.0</v>
      </c>
      <c r="F68" s="48">
        <v>55.86</v>
      </c>
      <c r="G68" s="40" t="s">
        <v>39</v>
      </c>
      <c r="H68" s="25"/>
      <c r="I68" s="48">
        <v>1887.0</v>
      </c>
      <c r="J68" s="29"/>
      <c r="K68" s="40" t="s">
        <v>2814</v>
      </c>
      <c r="L68" s="48">
        <v>1742.0</v>
      </c>
      <c r="M68" s="48">
        <v>0.0</v>
      </c>
      <c r="N68" s="48">
        <v>114.87</v>
      </c>
      <c r="O68" s="40" t="s">
        <v>35</v>
      </c>
      <c r="P68" s="5"/>
      <c r="Q68" s="5">
        <f t="shared" si="1"/>
        <v>145</v>
      </c>
      <c r="R68">
        <f t="shared" si="2"/>
        <v>145</v>
      </c>
    </row>
    <row r="69">
      <c r="A69" s="9">
        <v>67.0</v>
      </c>
      <c r="B69" s="29"/>
      <c r="C69" s="40" t="s">
        <v>443</v>
      </c>
      <c r="D69" s="48">
        <v>1886.0</v>
      </c>
      <c r="E69" s="49">
        <v>0.0</v>
      </c>
      <c r="F69" s="48">
        <v>76.84</v>
      </c>
      <c r="G69" s="40" t="s">
        <v>35</v>
      </c>
      <c r="H69" s="25"/>
      <c r="I69" s="48">
        <v>1886.0</v>
      </c>
      <c r="J69" s="29"/>
      <c r="K69" s="40" t="s">
        <v>2815</v>
      </c>
      <c r="L69" s="48">
        <v>1740.0</v>
      </c>
      <c r="M69" s="48">
        <v>0.0</v>
      </c>
      <c r="N69" s="48">
        <v>70.94</v>
      </c>
      <c r="O69" s="40" t="s">
        <v>39</v>
      </c>
      <c r="P69" s="5"/>
      <c r="Q69" s="5">
        <f t="shared" si="1"/>
        <v>146</v>
      </c>
      <c r="R69">
        <f t="shared" si="2"/>
        <v>146</v>
      </c>
    </row>
    <row r="70">
      <c r="A70" s="9">
        <v>68.0</v>
      </c>
      <c r="B70" s="29"/>
      <c r="C70" s="40" t="s">
        <v>414</v>
      </c>
      <c r="D70" s="48">
        <v>1883.0</v>
      </c>
      <c r="E70" s="49">
        <v>7.14</v>
      </c>
      <c r="F70" s="48">
        <v>64.99</v>
      </c>
      <c r="G70" s="40" t="s">
        <v>39</v>
      </c>
      <c r="H70" s="25"/>
      <c r="I70" s="48">
        <v>1883.0</v>
      </c>
      <c r="J70" s="29"/>
      <c r="K70" s="40" t="s">
        <v>2816</v>
      </c>
      <c r="L70" s="48">
        <v>1739.0</v>
      </c>
      <c r="M70" s="48">
        <v>0.0</v>
      </c>
      <c r="N70" s="48">
        <v>101.56</v>
      </c>
      <c r="O70" s="40" t="s">
        <v>39</v>
      </c>
      <c r="P70" s="5"/>
      <c r="Q70" s="5">
        <f t="shared" si="1"/>
        <v>144</v>
      </c>
      <c r="R70">
        <f t="shared" si="2"/>
        <v>144</v>
      </c>
    </row>
    <row r="71">
      <c r="A71" s="9">
        <v>69.0</v>
      </c>
      <c r="B71" s="29"/>
      <c r="C71" s="40" t="s">
        <v>437</v>
      </c>
      <c r="D71" s="48">
        <v>1879.0</v>
      </c>
      <c r="E71" s="49">
        <v>0.0</v>
      </c>
      <c r="F71" s="48">
        <v>81.08</v>
      </c>
      <c r="G71" s="40" t="s">
        <v>39</v>
      </c>
      <c r="H71" s="25"/>
      <c r="I71" s="48">
        <v>1879.0</v>
      </c>
      <c r="J71" s="29"/>
      <c r="K71" s="40" t="s">
        <v>2817</v>
      </c>
      <c r="L71" s="48">
        <v>1736.0</v>
      </c>
      <c r="M71" s="48">
        <v>0.0</v>
      </c>
      <c r="N71" s="48">
        <v>98.7</v>
      </c>
      <c r="O71" s="40" t="s">
        <v>39</v>
      </c>
      <c r="P71" s="5"/>
      <c r="Q71" s="5">
        <f t="shared" si="1"/>
        <v>143</v>
      </c>
      <c r="R71">
        <f t="shared" si="2"/>
        <v>143</v>
      </c>
    </row>
    <row r="72">
      <c r="A72" s="9">
        <v>70.0</v>
      </c>
      <c r="B72" s="29"/>
      <c r="C72" s="40" t="s">
        <v>441</v>
      </c>
      <c r="D72" s="48">
        <v>1878.0</v>
      </c>
      <c r="E72" s="49">
        <v>0.0</v>
      </c>
      <c r="F72" s="48">
        <v>138.03</v>
      </c>
      <c r="G72" s="40" t="s">
        <v>39</v>
      </c>
      <c r="H72" s="25"/>
      <c r="I72" s="48">
        <v>1878.0</v>
      </c>
      <c r="J72" s="29"/>
      <c r="K72" s="40" t="s">
        <v>2818</v>
      </c>
      <c r="L72" s="48">
        <v>1734.0</v>
      </c>
      <c r="M72" s="48">
        <v>5.0</v>
      </c>
      <c r="N72" s="48">
        <v>82.19</v>
      </c>
      <c r="O72" s="40" t="s">
        <v>39</v>
      </c>
      <c r="P72" s="5"/>
      <c r="Q72" s="5">
        <f t="shared" si="1"/>
        <v>144</v>
      </c>
      <c r="R72">
        <f t="shared" si="2"/>
        <v>144</v>
      </c>
    </row>
    <row r="73">
      <c r="A73" s="9">
        <v>71.0</v>
      </c>
      <c r="B73" s="29"/>
      <c r="C73" s="40" t="s">
        <v>452</v>
      </c>
      <c r="D73" s="48">
        <v>1875.0</v>
      </c>
      <c r="E73" s="49">
        <v>2.04</v>
      </c>
      <c r="F73" s="48">
        <v>57.07</v>
      </c>
      <c r="G73" s="40" t="s">
        <v>39</v>
      </c>
      <c r="H73" s="25"/>
      <c r="I73" s="48">
        <v>1875.0</v>
      </c>
      <c r="J73" s="29"/>
      <c r="K73" s="40" t="s">
        <v>2819</v>
      </c>
      <c r="L73" s="48">
        <v>1732.0</v>
      </c>
      <c r="M73" s="48">
        <v>0.0</v>
      </c>
      <c r="N73" s="48">
        <v>82.52</v>
      </c>
      <c r="O73" s="40" t="s">
        <v>39</v>
      </c>
      <c r="P73" s="5"/>
      <c r="Q73" s="5">
        <f t="shared" si="1"/>
        <v>143</v>
      </c>
      <c r="R73">
        <f t="shared" si="2"/>
        <v>143</v>
      </c>
    </row>
    <row r="74">
      <c r="A74" s="9">
        <v>72.0</v>
      </c>
      <c r="B74" s="29"/>
      <c r="C74" s="40" t="s">
        <v>492</v>
      </c>
      <c r="D74" s="48">
        <v>1873.0</v>
      </c>
      <c r="E74" s="49">
        <v>0.0</v>
      </c>
      <c r="F74" s="48">
        <v>59.56</v>
      </c>
      <c r="G74" s="40" t="s">
        <v>39</v>
      </c>
      <c r="H74" s="25"/>
      <c r="I74" s="48">
        <v>1873.0</v>
      </c>
      <c r="J74" s="29"/>
      <c r="K74" s="40" t="s">
        <v>2820</v>
      </c>
      <c r="L74" s="48">
        <v>1729.0</v>
      </c>
      <c r="M74" s="48">
        <v>0.0</v>
      </c>
      <c r="N74" s="48">
        <v>70.34</v>
      </c>
      <c r="O74" s="40" t="s">
        <v>39</v>
      </c>
      <c r="P74" s="5"/>
      <c r="Q74" s="5">
        <f t="shared" si="1"/>
        <v>144</v>
      </c>
      <c r="R74">
        <f t="shared" si="2"/>
        <v>144</v>
      </c>
    </row>
    <row r="75">
      <c r="A75" s="9">
        <v>73.0</v>
      </c>
      <c r="B75" s="29"/>
      <c r="C75" s="40" t="s">
        <v>428</v>
      </c>
      <c r="D75" s="48">
        <v>1872.0</v>
      </c>
      <c r="E75" s="49">
        <v>0.0</v>
      </c>
      <c r="F75" s="48">
        <v>70.11</v>
      </c>
      <c r="G75" s="40" t="s">
        <v>39</v>
      </c>
      <c r="H75" s="25"/>
      <c r="I75" s="48">
        <v>1872.0</v>
      </c>
      <c r="J75" s="29"/>
      <c r="K75" s="40" t="s">
        <v>2821</v>
      </c>
      <c r="L75" s="48">
        <v>1728.0</v>
      </c>
      <c r="M75" s="48">
        <v>0.0</v>
      </c>
      <c r="N75" s="48">
        <v>84.71</v>
      </c>
      <c r="O75" s="40" t="s">
        <v>39</v>
      </c>
      <c r="P75" s="5"/>
      <c r="Q75" s="5">
        <f t="shared" si="1"/>
        <v>144</v>
      </c>
      <c r="R75">
        <f t="shared" si="2"/>
        <v>144</v>
      </c>
    </row>
    <row r="76">
      <c r="A76" s="9">
        <v>74.0</v>
      </c>
      <c r="B76" s="29"/>
      <c r="C76" s="40" t="s">
        <v>472</v>
      </c>
      <c r="D76" s="48">
        <v>1871.0</v>
      </c>
      <c r="E76" s="49">
        <v>19.05</v>
      </c>
      <c r="F76" s="48">
        <v>63.8</v>
      </c>
      <c r="G76" s="40" t="s">
        <v>39</v>
      </c>
      <c r="H76" s="25"/>
      <c r="I76" s="48">
        <v>1871.0</v>
      </c>
      <c r="J76" s="29"/>
      <c r="K76" s="40" t="s">
        <v>2822</v>
      </c>
      <c r="L76" s="48">
        <v>1723.0</v>
      </c>
      <c r="M76" s="48">
        <v>0.0</v>
      </c>
      <c r="N76" s="48">
        <v>84.46</v>
      </c>
      <c r="O76" s="40" t="s">
        <v>39</v>
      </c>
      <c r="P76" s="5"/>
      <c r="Q76" s="5">
        <f t="shared" si="1"/>
        <v>148</v>
      </c>
      <c r="R76">
        <f t="shared" si="2"/>
        <v>148</v>
      </c>
    </row>
    <row r="77">
      <c r="A77" s="9">
        <v>75.0</v>
      </c>
      <c r="C77" s="40" t="s">
        <v>461</v>
      </c>
      <c r="D77" s="48">
        <v>1868.0</v>
      </c>
      <c r="E77" s="49">
        <v>0.0</v>
      </c>
      <c r="F77" s="48">
        <v>56.51</v>
      </c>
      <c r="G77" s="40" t="s">
        <v>39</v>
      </c>
      <c r="H77" s="25"/>
      <c r="I77" s="48">
        <v>1868.0</v>
      </c>
      <c r="J77" s="29"/>
      <c r="K77" s="40" t="s">
        <v>2823</v>
      </c>
      <c r="L77" s="48">
        <v>1717.0</v>
      </c>
      <c r="M77" s="48">
        <v>1.85</v>
      </c>
      <c r="N77" s="48">
        <v>63.89</v>
      </c>
      <c r="O77" s="40" t="s">
        <v>39</v>
      </c>
      <c r="P77" s="5"/>
      <c r="Q77" s="5">
        <f t="shared" si="1"/>
        <v>151</v>
      </c>
      <c r="R77">
        <f t="shared" si="2"/>
        <v>151</v>
      </c>
    </row>
    <row r="78">
      <c r="A78" s="9">
        <v>76.0</v>
      </c>
      <c r="B78" s="29"/>
      <c r="C78" s="40" t="s">
        <v>512</v>
      </c>
      <c r="D78" s="48">
        <v>1864.0</v>
      </c>
      <c r="E78" s="49">
        <v>0.0</v>
      </c>
      <c r="F78" s="48">
        <v>65.18</v>
      </c>
      <c r="G78" s="40" t="s">
        <v>39</v>
      </c>
      <c r="H78" s="25"/>
      <c r="I78" s="48">
        <v>1864.0</v>
      </c>
      <c r="J78" s="29"/>
      <c r="K78" s="40" t="s">
        <v>2824</v>
      </c>
      <c r="L78" s="48">
        <v>1706.0</v>
      </c>
      <c r="M78" s="48">
        <v>0.0</v>
      </c>
      <c r="N78" s="48">
        <v>71.63</v>
      </c>
      <c r="O78" s="40" t="s">
        <v>39</v>
      </c>
      <c r="P78" s="5"/>
      <c r="Q78" s="5">
        <f t="shared" si="1"/>
        <v>158</v>
      </c>
      <c r="R78">
        <f t="shared" si="2"/>
        <v>158</v>
      </c>
    </row>
    <row r="79">
      <c r="A79" s="9">
        <v>77.0</v>
      </c>
      <c r="B79" s="29"/>
      <c r="C79" s="40" t="s">
        <v>509</v>
      </c>
      <c r="D79" s="48">
        <v>1861.0</v>
      </c>
      <c r="E79" s="49">
        <v>0.0</v>
      </c>
      <c r="F79" s="48">
        <v>84.15</v>
      </c>
      <c r="G79" s="40" t="s">
        <v>39</v>
      </c>
      <c r="H79" s="25"/>
      <c r="I79" s="48">
        <v>1861.0</v>
      </c>
      <c r="J79" s="29"/>
      <c r="K79" s="40" t="s">
        <v>2825</v>
      </c>
      <c r="L79" s="48">
        <v>1706.0</v>
      </c>
      <c r="M79" s="48">
        <v>0.0</v>
      </c>
      <c r="N79" s="48">
        <v>92.25</v>
      </c>
      <c r="O79" s="40" t="s">
        <v>39</v>
      </c>
      <c r="P79" s="5"/>
      <c r="Q79" s="5">
        <f t="shared" si="1"/>
        <v>155</v>
      </c>
      <c r="R79">
        <f t="shared" si="2"/>
        <v>155</v>
      </c>
    </row>
    <row r="80">
      <c r="A80" s="9">
        <v>78.0</v>
      </c>
      <c r="B80" s="29"/>
      <c r="C80" s="40" t="s">
        <v>498</v>
      </c>
      <c r="D80" s="48">
        <v>1860.0</v>
      </c>
      <c r="E80" s="49">
        <v>0.0</v>
      </c>
      <c r="F80" s="48">
        <v>74.08</v>
      </c>
      <c r="G80" s="40" t="s">
        <v>39</v>
      </c>
      <c r="H80" s="25"/>
      <c r="I80" s="48">
        <v>1860.0</v>
      </c>
      <c r="J80" s="29"/>
      <c r="K80" s="40" t="s">
        <v>2826</v>
      </c>
      <c r="L80" s="48">
        <v>1703.0</v>
      </c>
      <c r="M80" s="48">
        <v>0.0</v>
      </c>
      <c r="N80" s="48">
        <v>120.66</v>
      </c>
      <c r="O80" s="40" t="s">
        <v>39</v>
      </c>
      <c r="P80" s="5"/>
      <c r="Q80" s="5">
        <f t="shared" si="1"/>
        <v>157</v>
      </c>
      <c r="R80">
        <f t="shared" si="2"/>
        <v>157</v>
      </c>
    </row>
    <row r="81">
      <c r="A81" s="9">
        <v>79.0</v>
      </c>
      <c r="B81" s="29"/>
      <c r="C81" s="40" t="s">
        <v>544</v>
      </c>
      <c r="D81" s="48">
        <v>1856.0</v>
      </c>
      <c r="E81" s="49">
        <v>0.0</v>
      </c>
      <c r="F81" s="48">
        <v>48.59</v>
      </c>
      <c r="G81" s="40" t="s">
        <v>35</v>
      </c>
      <c r="H81" s="25"/>
      <c r="I81" s="48">
        <v>1856.0</v>
      </c>
      <c r="J81" s="29"/>
      <c r="K81" s="40" t="s">
        <v>2827</v>
      </c>
      <c r="L81" s="48">
        <v>1685.0</v>
      </c>
      <c r="M81" s="48">
        <v>28.57</v>
      </c>
      <c r="N81" s="48">
        <v>90.15</v>
      </c>
      <c r="O81" s="40" t="s">
        <v>39</v>
      </c>
      <c r="P81" s="5"/>
      <c r="Q81" s="5">
        <f t="shared" si="1"/>
        <v>171</v>
      </c>
      <c r="R81">
        <f t="shared" si="2"/>
        <v>171</v>
      </c>
    </row>
    <row r="82">
      <c r="A82" s="9">
        <v>80.0</v>
      </c>
      <c r="B82" s="29"/>
      <c r="C82" s="40" t="s">
        <v>515</v>
      </c>
      <c r="D82" s="48">
        <v>1856.0</v>
      </c>
      <c r="E82" s="49">
        <v>0.0</v>
      </c>
      <c r="F82" s="48">
        <v>91.32</v>
      </c>
      <c r="G82" s="40" t="s">
        <v>39</v>
      </c>
      <c r="H82" s="25"/>
      <c r="I82" s="48">
        <v>1856.0</v>
      </c>
      <c r="J82" s="29"/>
      <c r="K82" s="40" t="s">
        <v>2828</v>
      </c>
      <c r="L82" s="48">
        <v>1685.0</v>
      </c>
      <c r="M82" s="48">
        <v>33.33</v>
      </c>
      <c r="N82" s="48">
        <v>100.0</v>
      </c>
      <c r="O82" s="40" t="s">
        <v>39</v>
      </c>
      <c r="P82" s="5"/>
      <c r="Q82" s="5">
        <f t="shared" si="1"/>
        <v>171</v>
      </c>
      <c r="R82">
        <f t="shared" si="2"/>
        <v>171</v>
      </c>
    </row>
    <row r="83">
      <c r="A83" s="9">
        <v>81.0</v>
      </c>
      <c r="B83" s="29"/>
      <c r="C83" s="40" t="s">
        <v>538</v>
      </c>
      <c r="D83" s="48">
        <v>1854.0</v>
      </c>
      <c r="E83" s="49">
        <v>0.0</v>
      </c>
      <c r="F83" s="48">
        <v>76.34</v>
      </c>
      <c r="G83" s="40" t="s">
        <v>35</v>
      </c>
      <c r="H83" s="25"/>
      <c r="I83" s="48">
        <v>1854.0</v>
      </c>
      <c r="J83" s="29"/>
      <c r="K83" s="40" t="s">
        <v>2829</v>
      </c>
      <c r="L83" s="48">
        <v>1683.0</v>
      </c>
      <c r="M83" s="48">
        <v>0.0</v>
      </c>
      <c r="N83" s="48">
        <v>104.68</v>
      </c>
      <c r="O83" s="40" t="s">
        <v>39</v>
      </c>
      <c r="P83" s="5"/>
      <c r="Q83" s="5">
        <f t="shared" si="1"/>
        <v>171</v>
      </c>
      <c r="R83">
        <f t="shared" si="2"/>
        <v>171</v>
      </c>
    </row>
    <row r="84">
      <c r="A84" s="9">
        <v>82.0</v>
      </c>
      <c r="B84" s="29"/>
      <c r="C84" s="40" t="s">
        <v>518</v>
      </c>
      <c r="D84" s="48">
        <v>1852.0</v>
      </c>
      <c r="E84" s="49">
        <v>0.0</v>
      </c>
      <c r="F84" s="48">
        <v>79.55</v>
      </c>
      <c r="G84" s="40" t="s">
        <v>35</v>
      </c>
      <c r="H84" s="25"/>
      <c r="I84" s="48">
        <v>1852.0</v>
      </c>
      <c r="J84" s="29"/>
      <c r="K84" s="40" t="s">
        <v>2830</v>
      </c>
      <c r="L84" s="48">
        <v>1681.0</v>
      </c>
      <c r="M84" s="48">
        <v>0.0</v>
      </c>
      <c r="N84" s="48">
        <v>76.18</v>
      </c>
      <c r="O84" s="40" t="s">
        <v>39</v>
      </c>
      <c r="P84" s="5"/>
      <c r="Q84" s="5">
        <f t="shared" si="1"/>
        <v>171</v>
      </c>
      <c r="R84">
        <f t="shared" si="2"/>
        <v>171</v>
      </c>
    </row>
    <row r="85">
      <c r="A85" s="9">
        <v>83.0</v>
      </c>
      <c r="B85" s="29"/>
      <c r="C85" s="40" t="s">
        <v>528</v>
      </c>
      <c r="D85" s="48">
        <v>1850.0</v>
      </c>
      <c r="E85" s="49">
        <v>0.0</v>
      </c>
      <c r="F85" s="48">
        <v>65.37</v>
      </c>
      <c r="G85" s="40" t="s">
        <v>39</v>
      </c>
      <c r="H85" s="25"/>
      <c r="I85" s="48">
        <v>1850.0</v>
      </c>
      <c r="J85" s="29"/>
      <c r="K85" s="40" t="s">
        <v>2831</v>
      </c>
      <c r="L85" s="48">
        <v>1676.0</v>
      </c>
      <c r="M85" s="48">
        <v>0.55</v>
      </c>
      <c r="N85" s="48">
        <v>45.16</v>
      </c>
      <c r="O85" s="40" t="s">
        <v>39</v>
      </c>
      <c r="P85" s="5"/>
      <c r="Q85" s="5">
        <f t="shared" si="1"/>
        <v>174</v>
      </c>
      <c r="R85">
        <f t="shared" si="2"/>
        <v>174</v>
      </c>
    </row>
    <row r="86">
      <c r="A86" s="9">
        <v>84.0</v>
      </c>
      <c r="B86" s="29"/>
      <c r="C86" s="40" t="s">
        <v>524</v>
      </c>
      <c r="D86" s="48">
        <v>1849.0</v>
      </c>
      <c r="E86" s="49">
        <v>0.0</v>
      </c>
      <c r="F86" s="48">
        <v>85.65</v>
      </c>
      <c r="G86" s="40" t="s">
        <v>35</v>
      </c>
      <c r="H86" s="25"/>
      <c r="I86" s="48">
        <v>1849.0</v>
      </c>
      <c r="J86" s="29"/>
      <c r="K86" s="40" t="s">
        <v>2832</v>
      </c>
      <c r="L86" s="48">
        <v>1674.0</v>
      </c>
      <c r="M86" s="48">
        <v>0.0</v>
      </c>
      <c r="N86" s="48">
        <v>87.01</v>
      </c>
      <c r="O86" s="40" t="s">
        <v>39</v>
      </c>
      <c r="P86" s="5"/>
      <c r="Q86" s="5">
        <f t="shared" si="1"/>
        <v>175</v>
      </c>
      <c r="R86">
        <f t="shared" si="2"/>
        <v>175</v>
      </c>
    </row>
    <row r="87">
      <c r="A87" s="9">
        <v>85.0</v>
      </c>
      <c r="B87" s="29"/>
      <c r="C87" s="40" t="s">
        <v>521</v>
      </c>
      <c r="D87" s="48">
        <v>1848.0</v>
      </c>
      <c r="E87" s="49">
        <v>0.0</v>
      </c>
      <c r="F87" s="48">
        <v>69.86</v>
      </c>
      <c r="G87" s="40" t="s">
        <v>39</v>
      </c>
      <c r="H87" s="25"/>
      <c r="I87" s="48">
        <v>1848.0</v>
      </c>
      <c r="J87" s="29"/>
      <c r="K87" s="40" t="s">
        <v>2833</v>
      </c>
      <c r="L87" s="48">
        <v>1671.0</v>
      </c>
      <c r="M87" s="48">
        <v>5.0</v>
      </c>
      <c r="N87" s="48">
        <v>68.27</v>
      </c>
      <c r="O87" s="40" t="s">
        <v>39</v>
      </c>
      <c r="P87" s="5"/>
      <c r="Q87" s="5">
        <f t="shared" si="1"/>
        <v>177</v>
      </c>
      <c r="R87">
        <f t="shared" si="2"/>
        <v>177</v>
      </c>
    </row>
    <row r="88">
      <c r="A88" s="9">
        <v>86.0</v>
      </c>
      <c r="C88" s="40" t="s">
        <v>529</v>
      </c>
      <c r="D88" s="48">
        <v>1845.0</v>
      </c>
      <c r="E88" s="49">
        <v>0.0</v>
      </c>
      <c r="F88" s="48">
        <v>74.11</v>
      </c>
      <c r="G88" s="40" t="s">
        <v>35</v>
      </c>
      <c r="H88" s="25"/>
      <c r="I88" s="48">
        <v>1845.0</v>
      </c>
      <c r="J88" s="29"/>
      <c r="K88" s="40" t="s">
        <v>2834</v>
      </c>
      <c r="L88" s="48">
        <v>1669.0</v>
      </c>
      <c r="M88" s="48">
        <v>0.0</v>
      </c>
      <c r="N88" s="48">
        <v>77.87</v>
      </c>
      <c r="O88" s="40" t="s">
        <v>39</v>
      </c>
      <c r="P88" s="5"/>
      <c r="Q88" s="5">
        <f t="shared" si="1"/>
        <v>176</v>
      </c>
      <c r="R88">
        <f t="shared" si="2"/>
        <v>176</v>
      </c>
    </row>
    <row r="89">
      <c r="A89" s="9">
        <v>87.0</v>
      </c>
      <c r="B89" s="29"/>
      <c r="C89" s="40" t="s">
        <v>541</v>
      </c>
      <c r="D89" s="48">
        <v>1843.0</v>
      </c>
      <c r="E89" s="49">
        <v>0.0</v>
      </c>
      <c r="F89" s="48">
        <v>71.88</v>
      </c>
      <c r="G89" s="40" t="s">
        <v>35</v>
      </c>
      <c r="H89" s="25"/>
      <c r="I89" s="48">
        <v>1843.0</v>
      </c>
      <c r="J89" s="29"/>
      <c r="K89" s="40" t="s">
        <v>2835</v>
      </c>
      <c r="L89" s="48">
        <v>1650.0</v>
      </c>
      <c r="M89" s="48">
        <v>0.0</v>
      </c>
      <c r="N89" s="48">
        <v>63.6</v>
      </c>
      <c r="O89" s="40" t="s">
        <v>39</v>
      </c>
      <c r="P89" s="5"/>
      <c r="Q89" s="5">
        <f t="shared" si="1"/>
        <v>193</v>
      </c>
      <c r="R89">
        <f t="shared" si="2"/>
        <v>193</v>
      </c>
    </row>
    <row r="90">
      <c r="A90" s="9">
        <v>88.0</v>
      </c>
      <c r="B90" s="29"/>
      <c r="C90" s="40" t="s">
        <v>547</v>
      </c>
      <c r="D90" s="48">
        <v>1841.0</v>
      </c>
      <c r="E90" s="49">
        <v>0.0</v>
      </c>
      <c r="F90" s="48">
        <v>48.49</v>
      </c>
      <c r="G90" s="40" t="s">
        <v>35</v>
      </c>
      <c r="H90" s="25"/>
      <c r="I90" s="48">
        <v>1841.0</v>
      </c>
      <c r="J90" s="29"/>
      <c r="K90" s="40" t="s">
        <v>2836</v>
      </c>
      <c r="L90" s="48">
        <v>1649.0</v>
      </c>
      <c r="M90" s="48">
        <v>36.36</v>
      </c>
      <c r="N90" s="48">
        <v>71.68</v>
      </c>
      <c r="O90" s="40" t="s">
        <v>39</v>
      </c>
      <c r="P90" s="5"/>
      <c r="Q90" s="5">
        <f t="shared" si="1"/>
        <v>192</v>
      </c>
      <c r="R90">
        <f t="shared" si="2"/>
        <v>192</v>
      </c>
    </row>
    <row r="91">
      <c r="A91" s="9">
        <v>89.0</v>
      </c>
      <c r="B91" s="29"/>
      <c r="C91" s="40" t="s">
        <v>565</v>
      </c>
      <c r="D91" s="48">
        <v>1840.0</v>
      </c>
      <c r="E91" s="49">
        <v>0.0</v>
      </c>
      <c r="F91" s="48">
        <v>50.36</v>
      </c>
      <c r="G91" s="40" t="s">
        <v>39</v>
      </c>
      <c r="H91" s="25"/>
      <c r="I91" s="48">
        <v>1840.0</v>
      </c>
      <c r="J91" s="29"/>
      <c r="K91" s="40" t="s">
        <v>2837</v>
      </c>
      <c r="L91" s="48">
        <v>1647.0</v>
      </c>
      <c r="M91" s="48">
        <v>0.0</v>
      </c>
      <c r="N91" s="48">
        <v>43.47</v>
      </c>
      <c r="O91" s="40" t="s">
        <v>39</v>
      </c>
      <c r="P91" s="5"/>
      <c r="Q91" s="5">
        <f t="shared" si="1"/>
        <v>193</v>
      </c>
      <c r="R91">
        <f t="shared" si="2"/>
        <v>193</v>
      </c>
    </row>
    <row r="92">
      <c r="A92" s="9">
        <v>90.0</v>
      </c>
      <c r="B92" s="29"/>
      <c r="C92" s="40" t="s">
        <v>563</v>
      </c>
      <c r="D92" s="48">
        <v>1839.0</v>
      </c>
      <c r="E92" s="49">
        <v>0.0</v>
      </c>
      <c r="F92" s="48">
        <v>89.61</v>
      </c>
      <c r="G92" s="40" t="s">
        <v>39</v>
      </c>
      <c r="H92" s="25"/>
      <c r="I92" s="48">
        <v>1839.0</v>
      </c>
      <c r="J92" s="29"/>
      <c r="K92" s="48">
        <v>1386.0</v>
      </c>
      <c r="L92" s="48">
        <v>1643.0</v>
      </c>
      <c r="M92" s="48">
        <v>22.41</v>
      </c>
      <c r="N92" s="48">
        <v>51.26</v>
      </c>
      <c r="O92" s="40" t="s">
        <v>39</v>
      </c>
      <c r="P92" s="5"/>
      <c r="Q92" s="5">
        <f t="shared" si="1"/>
        <v>196</v>
      </c>
      <c r="R92">
        <f t="shared" si="2"/>
        <v>196</v>
      </c>
    </row>
    <row r="93">
      <c r="A93" s="9">
        <v>91.0</v>
      </c>
      <c r="B93" s="29"/>
      <c r="C93" s="40" t="s">
        <v>568</v>
      </c>
      <c r="D93" s="48">
        <v>1838.0</v>
      </c>
      <c r="E93" s="49">
        <v>0.0</v>
      </c>
      <c r="F93" s="48">
        <v>95.87</v>
      </c>
      <c r="G93" s="40" t="s">
        <v>39</v>
      </c>
      <c r="H93" s="25"/>
      <c r="I93" s="48">
        <v>1838.0</v>
      </c>
      <c r="J93" s="29"/>
      <c r="K93" s="40" t="s">
        <v>2838</v>
      </c>
      <c r="L93" s="48">
        <v>1640.0</v>
      </c>
      <c r="M93" s="48">
        <v>0.0</v>
      </c>
      <c r="N93" s="48">
        <v>100.64</v>
      </c>
      <c r="O93" s="40" t="s">
        <v>39</v>
      </c>
      <c r="P93" s="5"/>
      <c r="Q93" s="5">
        <f t="shared" si="1"/>
        <v>198</v>
      </c>
      <c r="R93">
        <f t="shared" si="2"/>
        <v>198</v>
      </c>
    </row>
    <row r="94">
      <c r="A94" s="9">
        <v>92.0</v>
      </c>
      <c r="B94" s="29"/>
      <c r="C94" s="40" t="s">
        <v>570</v>
      </c>
      <c r="D94" s="48">
        <v>1838.0</v>
      </c>
      <c r="E94" s="49">
        <v>0.0</v>
      </c>
      <c r="F94" s="48">
        <v>103.95</v>
      </c>
      <c r="G94" s="40" t="s">
        <v>39</v>
      </c>
      <c r="H94" s="25"/>
      <c r="I94" s="48">
        <v>1838.0</v>
      </c>
      <c r="J94" s="29"/>
      <c r="K94" s="40" t="s">
        <v>2839</v>
      </c>
      <c r="L94" s="48">
        <v>1635.0</v>
      </c>
      <c r="M94" s="48">
        <v>0.0</v>
      </c>
      <c r="N94" s="48">
        <v>71.97</v>
      </c>
      <c r="O94" s="40" t="s">
        <v>39</v>
      </c>
      <c r="P94" s="5"/>
      <c r="Q94" s="5">
        <f t="shared" si="1"/>
        <v>203</v>
      </c>
      <c r="R94">
        <f t="shared" si="2"/>
        <v>203</v>
      </c>
    </row>
    <row r="95">
      <c r="A95" s="9">
        <v>93.0</v>
      </c>
      <c r="B95" s="29"/>
      <c r="C95" s="40" t="s">
        <v>487</v>
      </c>
      <c r="D95" s="48">
        <v>1837.0</v>
      </c>
      <c r="E95" s="49">
        <v>0.0</v>
      </c>
      <c r="F95" s="48">
        <v>99.01</v>
      </c>
      <c r="G95" s="40" t="s">
        <v>39</v>
      </c>
      <c r="H95" s="25"/>
      <c r="I95" s="48">
        <v>1837.0</v>
      </c>
      <c r="J95" s="29"/>
      <c r="K95" s="40" t="s">
        <v>2840</v>
      </c>
      <c r="L95" s="48">
        <v>1632.0</v>
      </c>
      <c r="M95" s="48">
        <v>0.0</v>
      </c>
      <c r="N95" s="48">
        <v>48.1</v>
      </c>
      <c r="O95" s="40" t="s">
        <v>39</v>
      </c>
      <c r="P95" s="5"/>
      <c r="Q95" s="5">
        <f t="shared" si="1"/>
        <v>205</v>
      </c>
      <c r="R95">
        <f t="shared" si="2"/>
        <v>205</v>
      </c>
    </row>
    <row r="96">
      <c r="A96" s="9">
        <v>94.0</v>
      </c>
      <c r="B96" s="29"/>
      <c r="C96" s="40" t="s">
        <v>572</v>
      </c>
      <c r="D96" s="48">
        <v>1833.0</v>
      </c>
      <c r="E96" s="49">
        <v>0.0</v>
      </c>
      <c r="F96" s="48">
        <v>87.91</v>
      </c>
      <c r="G96" s="40" t="s">
        <v>39</v>
      </c>
      <c r="H96" s="25"/>
      <c r="I96" s="48">
        <v>1833.0</v>
      </c>
      <c r="J96" s="29"/>
      <c r="K96" s="40" t="s">
        <v>2841</v>
      </c>
      <c r="L96" s="48">
        <v>1628.0</v>
      </c>
      <c r="M96" s="48">
        <v>3.45</v>
      </c>
      <c r="N96" s="48">
        <v>73.98</v>
      </c>
      <c r="O96" s="40" t="s">
        <v>39</v>
      </c>
      <c r="P96" s="5"/>
      <c r="Q96" s="5">
        <f t="shared" si="1"/>
        <v>205</v>
      </c>
      <c r="R96">
        <f t="shared" si="2"/>
        <v>205</v>
      </c>
    </row>
    <row r="97">
      <c r="A97" s="9">
        <v>95.0</v>
      </c>
      <c r="B97" s="29"/>
      <c r="C97" s="40" t="s">
        <v>578</v>
      </c>
      <c r="D97" s="48">
        <v>1831.0</v>
      </c>
      <c r="E97" s="49">
        <v>0.0</v>
      </c>
      <c r="F97" s="48">
        <v>99.79</v>
      </c>
      <c r="G97" s="40" t="s">
        <v>39</v>
      </c>
      <c r="H97" s="25"/>
      <c r="I97" s="48">
        <v>1831.0</v>
      </c>
      <c r="J97" s="29"/>
      <c r="K97" s="40" t="s">
        <v>2842</v>
      </c>
      <c r="L97" s="48">
        <v>1628.0</v>
      </c>
      <c r="M97" s="48">
        <v>0.0</v>
      </c>
      <c r="N97" s="48">
        <v>50.02</v>
      </c>
      <c r="O97" s="40" t="s">
        <v>39</v>
      </c>
      <c r="P97" s="5"/>
      <c r="Q97" s="5">
        <f t="shared" si="1"/>
        <v>203</v>
      </c>
      <c r="R97">
        <f t="shared" si="2"/>
        <v>203</v>
      </c>
    </row>
    <row r="98">
      <c r="A98" s="9">
        <v>96.0</v>
      </c>
      <c r="B98" s="29"/>
      <c r="C98" s="40" t="s">
        <v>609</v>
      </c>
      <c r="D98" s="48">
        <v>1829.0</v>
      </c>
      <c r="E98" s="49">
        <v>2.9</v>
      </c>
      <c r="F98" s="48">
        <v>55.98</v>
      </c>
      <c r="G98" s="40" t="s">
        <v>39</v>
      </c>
      <c r="H98" s="25"/>
      <c r="I98" s="48">
        <v>1829.0</v>
      </c>
      <c r="J98" s="29"/>
      <c r="K98" s="40" t="s">
        <v>2843</v>
      </c>
      <c r="L98" s="48">
        <v>1627.0</v>
      </c>
      <c r="M98" s="48">
        <v>50.0</v>
      </c>
      <c r="N98" s="48">
        <v>108.94</v>
      </c>
      <c r="O98" s="40" t="s">
        <v>39</v>
      </c>
      <c r="P98" s="5"/>
      <c r="Q98" s="5">
        <f t="shared" si="1"/>
        <v>202</v>
      </c>
      <c r="R98">
        <f t="shared" si="2"/>
        <v>202</v>
      </c>
    </row>
    <row r="99">
      <c r="A99" s="9">
        <v>97.0</v>
      </c>
      <c r="B99" s="29"/>
      <c r="C99" s="40" t="s">
        <v>586</v>
      </c>
      <c r="D99" s="48">
        <v>1828.0</v>
      </c>
      <c r="E99" s="49">
        <v>16.67</v>
      </c>
      <c r="F99" s="48">
        <v>103.1</v>
      </c>
      <c r="G99" s="40" t="s">
        <v>39</v>
      </c>
      <c r="H99" s="25"/>
      <c r="I99" s="48">
        <v>1828.0</v>
      </c>
      <c r="J99" s="29"/>
      <c r="K99" s="40" t="s">
        <v>2844</v>
      </c>
      <c r="L99" s="48">
        <v>1623.0</v>
      </c>
      <c r="M99" s="48">
        <v>0.0</v>
      </c>
      <c r="N99" s="48">
        <v>49.7</v>
      </c>
      <c r="O99" s="40" t="s">
        <v>39</v>
      </c>
      <c r="P99" s="5"/>
      <c r="Q99" s="5">
        <f t="shared" si="1"/>
        <v>205</v>
      </c>
      <c r="R99">
        <f t="shared" si="2"/>
        <v>205</v>
      </c>
    </row>
    <row r="100">
      <c r="A100" s="9">
        <v>98.0</v>
      </c>
      <c r="B100" s="29"/>
      <c r="C100" s="40" t="s">
        <v>589</v>
      </c>
      <c r="D100" s="48">
        <v>1826.0</v>
      </c>
      <c r="E100" s="49">
        <v>0.0</v>
      </c>
      <c r="F100" s="48">
        <v>71.02</v>
      </c>
      <c r="G100" s="40" t="s">
        <v>35</v>
      </c>
      <c r="H100" s="25"/>
      <c r="I100" s="48">
        <v>1826.0</v>
      </c>
      <c r="J100" s="29"/>
      <c r="K100" s="40" t="s">
        <v>2845</v>
      </c>
      <c r="L100" s="48">
        <v>1622.0</v>
      </c>
      <c r="M100" s="48">
        <v>0.0</v>
      </c>
      <c r="N100" s="48">
        <v>65.62</v>
      </c>
      <c r="O100" s="40" t="s">
        <v>39</v>
      </c>
      <c r="P100" s="5"/>
      <c r="Q100" s="5">
        <f t="shared" si="1"/>
        <v>204</v>
      </c>
      <c r="R100">
        <f t="shared" si="2"/>
        <v>204</v>
      </c>
    </row>
    <row r="101">
      <c r="A101" s="9">
        <v>99.0</v>
      </c>
      <c r="B101" s="29"/>
      <c r="C101" s="40" t="s">
        <v>616</v>
      </c>
      <c r="D101" s="48">
        <v>1826.0</v>
      </c>
      <c r="E101" s="49">
        <v>0.0</v>
      </c>
      <c r="F101" s="48">
        <v>83.4</v>
      </c>
      <c r="G101" s="40" t="s">
        <v>35</v>
      </c>
      <c r="H101" s="25"/>
      <c r="I101" s="48">
        <v>1826.0</v>
      </c>
      <c r="J101" s="29"/>
      <c r="K101" s="40" t="s">
        <v>2846</v>
      </c>
      <c r="L101" s="48">
        <v>1621.0</v>
      </c>
      <c r="M101" s="48">
        <v>0.0</v>
      </c>
      <c r="N101" s="48">
        <v>70.55</v>
      </c>
      <c r="O101" s="40" t="s">
        <v>39</v>
      </c>
      <c r="P101" s="5"/>
      <c r="Q101" s="5">
        <f t="shared" si="1"/>
        <v>205</v>
      </c>
      <c r="R101">
        <f t="shared" si="2"/>
        <v>205</v>
      </c>
    </row>
    <row r="102">
      <c r="A102" s="9">
        <v>100.0</v>
      </c>
      <c r="B102" s="29"/>
      <c r="C102" s="40" t="s">
        <v>593</v>
      </c>
      <c r="D102" s="48">
        <v>1826.0</v>
      </c>
      <c r="E102" s="49">
        <v>0.0</v>
      </c>
      <c r="F102" s="48">
        <v>92.48</v>
      </c>
      <c r="G102" s="40" t="s">
        <v>39</v>
      </c>
      <c r="H102" s="25"/>
      <c r="I102" s="48">
        <v>1826.0</v>
      </c>
      <c r="J102" s="29"/>
      <c r="K102" s="40" t="s">
        <v>2847</v>
      </c>
      <c r="L102" s="48">
        <v>1617.0</v>
      </c>
      <c r="M102" s="48">
        <v>29.41</v>
      </c>
      <c r="N102" s="48">
        <v>68.74</v>
      </c>
      <c r="O102" s="40" t="s">
        <v>39</v>
      </c>
      <c r="P102" s="5"/>
      <c r="Q102" s="5">
        <f t="shared" si="1"/>
        <v>209</v>
      </c>
      <c r="R102">
        <f t="shared" si="2"/>
        <v>209</v>
      </c>
    </row>
    <row r="103">
      <c r="A103" s="9">
        <v>101.0</v>
      </c>
      <c r="B103" s="29"/>
      <c r="C103" s="40" t="s">
        <v>597</v>
      </c>
      <c r="D103" s="48">
        <v>1823.0</v>
      </c>
      <c r="E103" s="49">
        <v>0.0</v>
      </c>
      <c r="F103" s="48">
        <v>74.17</v>
      </c>
      <c r="G103" s="40" t="s">
        <v>35</v>
      </c>
      <c r="H103" s="25"/>
      <c r="I103" s="48">
        <v>1823.0</v>
      </c>
      <c r="J103" s="29"/>
      <c r="K103" s="40" t="s">
        <v>2848</v>
      </c>
      <c r="L103" s="48">
        <v>1614.0</v>
      </c>
      <c r="M103" s="48">
        <v>0.0</v>
      </c>
      <c r="N103" s="48">
        <v>82.26</v>
      </c>
      <c r="O103" s="40" t="s">
        <v>35</v>
      </c>
      <c r="P103" s="5"/>
      <c r="Q103" s="5">
        <f t="shared" si="1"/>
        <v>209</v>
      </c>
      <c r="R103">
        <f t="shared" si="2"/>
        <v>209</v>
      </c>
    </row>
    <row r="104">
      <c r="A104" s="9">
        <v>102.0</v>
      </c>
      <c r="B104" s="29"/>
      <c r="C104" s="40" t="s">
        <v>668</v>
      </c>
      <c r="D104" s="48">
        <v>1823.0</v>
      </c>
      <c r="E104" s="49">
        <v>0.0</v>
      </c>
      <c r="F104" s="48">
        <v>76.06</v>
      </c>
      <c r="G104" s="40" t="s">
        <v>35</v>
      </c>
      <c r="H104" s="25"/>
      <c r="I104" s="48">
        <v>1823.0</v>
      </c>
      <c r="J104" s="29"/>
      <c r="K104" s="40" t="s">
        <v>2849</v>
      </c>
      <c r="L104" s="48">
        <v>1612.0</v>
      </c>
      <c r="M104" s="48">
        <v>0.0</v>
      </c>
      <c r="N104" s="48">
        <v>57.03</v>
      </c>
      <c r="O104" s="40" t="s">
        <v>39</v>
      </c>
      <c r="P104" s="5"/>
      <c r="Q104" s="5">
        <f t="shared" si="1"/>
        <v>211</v>
      </c>
      <c r="R104">
        <f t="shared" si="2"/>
        <v>211</v>
      </c>
    </row>
    <row r="105">
      <c r="A105" s="9">
        <v>103.0</v>
      </c>
      <c r="B105" s="29"/>
      <c r="C105" s="40" t="s">
        <v>602</v>
      </c>
      <c r="D105" s="48">
        <v>1821.0</v>
      </c>
      <c r="E105" s="49">
        <v>12.5</v>
      </c>
      <c r="F105" s="48">
        <v>73.96</v>
      </c>
      <c r="G105" s="40" t="s">
        <v>39</v>
      </c>
      <c r="H105" s="25"/>
      <c r="I105" s="48">
        <v>1821.0</v>
      </c>
      <c r="J105" s="29"/>
      <c r="K105" s="40" t="s">
        <v>2850</v>
      </c>
      <c r="L105" s="48">
        <v>1612.0</v>
      </c>
      <c r="M105" s="48">
        <v>8.51</v>
      </c>
      <c r="N105" s="48">
        <v>63.65</v>
      </c>
      <c r="O105" s="40" t="s">
        <v>39</v>
      </c>
      <c r="P105" s="5"/>
      <c r="Q105" s="5">
        <f t="shared" si="1"/>
        <v>209</v>
      </c>
      <c r="R105">
        <f t="shared" si="2"/>
        <v>209</v>
      </c>
    </row>
    <row r="106">
      <c r="A106" s="9">
        <v>104.0</v>
      </c>
      <c r="B106" s="29"/>
      <c r="C106" s="40" t="s">
        <v>604</v>
      </c>
      <c r="D106" s="48">
        <v>1818.0</v>
      </c>
      <c r="E106" s="49">
        <v>0.0</v>
      </c>
      <c r="F106" s="48">
        <v>76.79</v>
      </c>
      <c r="G106" s="40" t="s">
        <v>39</v>
      </c>
      <c r="H106" s="25"/>
      <c r="I106" s="48">
        <v>1818.0</v>
      </c>
      <c r="J106" s="29"/>
      <c r="K106" s="40" t="s">
        <v>2851</v>
      </c>
      <c r="L106" s="48">
        <v>1610.0</v>
      </c>
      <c r="M106" s="48">
        <v>4.35</v>
      </c>
      <c r="N106" s="48">
        <v>76.63</v>
      </c>
      <c r="O106" s="40" t="s">
        <v>39</v>
      </c>
      <c r="P106" s="5"/>
      <c r="Q106" s="5">
        <f t="shared" si="1"/>
        <v>208</v>
      </c>
      <c r="R106">
        <f t="shared" si="2"/>
        <v>208</v>
      </c>
    </row>
    <row r="107">
      <c r="A107" s="9">
        <v>105.0</v>
      </c>
      <c r="B107" s="29"/>
      <c r="C107" s="40" t="s">
        <v>581</v>
      </c>
      <c r="D107" s="48">
        <v>1815.0</v>
      </c>
      <c r="E107" s="49">
        <v>0.0</v>
      </c>
      <c r="F107" s="48">
        <v>84.68</v>
      </c>
      <c r="G107" s="40" t="s">
        <v>35</v>
      </c>
      <c r="H107" s="25"/>
      <c r="I107" s="48">
        <v>1815.0</v>
      </c>
      <c r="J107" s="29"/>
      <c r="K107" s="40" t="s">
        <v>2852</v>
      </c>
      <c r="L107" s="48">
        <v>1607.0</v>
      </c>
      <c r="M107" s="48">
        <v>0.0</v>
      </c>
      <c r="N107" s="48">
        <v>121.06</v>
      </c>
      <c r="O107" s="40" t="s">
        <v>39</v>
      </c>
      <c r="P107" s="5"/>
      <c r="Q107" s="5">
        <f t="shared" si="1"/>
        <v>208</v>
      </c>
      <c r="R107">
        <f t="shared" si="2"/>
        <v>208</v>
      </c>
    </row>
    <row r="108">
      <c r="A108" s="9">
        <v>106.0</v>
      </c>
      <c r="B108" s="29"/>
      <c r="C108" s="40" t="s">
        <v>611</v>
      </c>
      <c r="D108" s="48">
        <v>1814.0</v>
      </c>
      <c r="E108" s="49">
        <v>0.0</v>
      </c>
      <c r="F108" s="48">
        <v>77.77</v>
      </c>
      <c r="G108" s="40" t="s">
        <v>35</v>
      </c>
      <c r="H108" s="25"/>
      <c r="I108" s="48">
        <v>1814.0</v>
      </c>
      <c r="J108" s="29"/>
      <c r="K108" s="40" t="s">
        <v>2853</v>
      </c>
      <c r="L108" s="48">
        <v>1607.0</v>
      </c>
      <c r="M108" s="48">
        <v>0.0</v>
      </c>
      <c r="N108" s="48">
        <v>80.0</v>
      </c>
      <c r="O108" s="40" t="s">
        <v>39</v>
      </c>
      <c r="P108" s="5"/>
      <c r="Q108" s="5">
        <f t="shared" si="1"/>
        <v>207</v>
      </c>
      <c r="R108">
        <f t="shared" si="2"/>
        <v>207</v>
      </c>
    </row>
    <row r="109">
      <c r="A109" s="9">
        <v>107.0</v>
      </c>
      <c r="B109" s="29"/>
      <c r="C109" s="40" t="s">
        <v>599</v>
      </c>
      <c r="D109" s="48">
        <v>1814.0</v>
      </c>
      <c r="E109" s="49">
        <v>0.0</v>
      </c>
      <c r="F109" s="48">
        <v>64.83</v>
      </c>
      <c r="G109" s="40" t="s">
        <v>39</v>
      </c>
      <c r="H109" s="25"/>
      <c r="I109" s="48">
        <v>1814.0</v>
      </c>
      <c r="J109" s="29"/>
      <c r="K109" s="40" t="s">
        <v>2854</v>
      </c>
      <c r="L109" s="48">
        <v>1604.0</v>
      </c>
      <c r="M109" s="48">
        <v>0.0</v>
      </c>
      <c r="N109" s="48">
        <v>73.78</v>
      </c>
      <c r="O109" s="40" t="s">
        <v>39</v>
      </c>
      <c r="P109" s="5"/>
      <c r="Q109" s="5">
        <f t="shared" si="1"/>
        <v>210</v>
      </c>
      <c r="R109">
        <f t="shared" si="2"/>
        <v>210</v>
      </c>
    </row>
    <row r="110">
      <c r="A110" s="9">
        <v>108.0</v>
      </c>
      <c r="B110" s="29"/>
      <c r="C110" s="40" t="s">
        <v>614</v>
      </c>
      <c r="D110" s="48">
        <v>1812.0</v>
      </c>
      <c r="E110" s="49">
        <v>0.0</v>
      </c>
      <c r="F110" s="48">
        <v>76.61</v>
      </c>
      <c r="G110" s="40" t="s">
        <v>39</v>
      </c>
      <c r="H110" s="25"/>
      <c r="I110" s="48">
        <v>1812.0</v>
      </c>
      <c r="J110" s="29"/>
      <c r="K110" s="40" t="s">
        <v>2855</v>
      </c>
      <c r="L110" s="48">
        <v>1603.0</v>
      </c>
      <c r="M110" s="48">
        <v>1.52</v>
      </c>
      <c r="N110" s="48">
        <v>56.59</v>
      </c>
      <c r="O110" s="40" t="s">
        <v>39</v>
      </c>
      <c r="P110" s="5"/>
      <c r="Q110" s="5">
        <f t="shared" si="1"/>
        <v>209</v>
      </c>
      <c r="R110">
        <f t="shared" si="2"/>
        <v>209</v>
      </c>
    </row>
    <row r="111">
      <c r="A111" s="9">
        <v>109.0</v>
      </c>
      <c r="B111" s="29"/>
      <c r="C111" s="40" t="s">
        <v>660</v>
      </c>
      <c r="D111" s="48">
        <v>1811.0</v>
      </c>
      <c r="E111" s="49">
        <v>0.0</v>
      </c>
      <c r="F111" s="48">
        <v>62.78</v>
      </c>
      <c r="G111" s="40" t="s">
        <v>39</v>
      </c>
      <c r="H111" s="25"/>
      <c r="I111" s="48">
        <v>1811.0</v>
      </c>
      <c r="J111" s="29"/>
      <c r="K111" s="40" t="s">
        <v>2856</v>
      </c>
      <c r="L111" s="48">
        <v>1599.0</v>
      </c>
      <c r="M111" s="48">
        <v>0.0</v>
      </c>
      <c r="N111" s="48">
        <v>80.81</v>
      </c>
      <c r="O111" s="40" t="s">
        <v>35</v>
      </c>
      <c r="P111" s="5"/>
      <c r="Q111" s="5">
        <f t="shared" si="1"/>
        <v>212</v>
      </c>
      <c r="R111">
        <f t="shared" si="2"/>
        <v>212</v>
      </c>
    </row>
    <row r="112">
      <c r="A112" s="9">
        <v>110.0</v>
      </c>
      <c r="B112" s="29"/>
      <c r="C112" s="40" t="s">
        <v>624</v>
      </c>
      <c r="D112" s="48">
        <v>1809.0</v>
      </c>
      <c r="E112" s="49">
        <v>0.0</v>
      </c>
      <c r="F112" s="48">
        <v>48.17</v>
      </c>
      <c r="G112" s="40" t="s">
        <v>39</v>
      </c>
      <c r="H112" s="25"/>
      <c r="I112" s="48">
        <v>1809.0</v>
      </c>
      <c r="J112" s="29"/>
      <c r="K112" s="40" t="s">
        <v>2857</v>
      </c>
      <c r="L112" s="48">
        <v>1595.0</v>
      </c>
      <c r="M112" s="48">
        <v>0.0</v>
      </c>
      <c r="N112" s="48">
        <v>73.13</v>
      </c>
      <c r="O112" s="40" t="s">
        <v>39</v>
      </c>
      <c r="P112" s="5"/>
      <c r="Q112" s="5">
        <f t="shared" si="1"/>
        <v>214</v>
      </c>
      <c r="R112">
        <f t="shared" si="2"/>
        <v>214</v>
      </c>
    </row>
    <row r="113">
      <c r="A113" s="9">
        <v>111.0</v>
      </c>
      <c r="C113" s="40" t="s">
        <v>619</v>
      </c>
      <c r="D113" s="48">
        <v>1808.0</v>
      </c>
      <c r="E113" s="49">
        <v>0.0</v>
      </c>
      <c r="F113" s="48">
        <v>56.4</v>
      </c>
      <c r="G113" s="40" t="s">
        <v>39</v>
      </c>
      <c r="H113" s="25"/>
      <c r="I113" s="48">
        <v>1808.0</v>
      </c>
      <c r="J113" s="29"/>
      <c r="K113" s="40" t="s">
        <v>2858</v>
      </c>
      <c r="L113" s="48">
        <v>1592.0</v>
      </c>
      <c r="M113" s="48">
        <v>3.28</v>
      </c>
      <c r="N113" s="48">
        <v>55.13</v>
      </c>
      <c r="O113" s="40" t="s">
        <v>39</v>
      </c>
      <c r="P113" s="5"/>
      <c r="Q113" s="5">
        <f t="shared" si="1"/>
        <v>216</v>
      </c>
      <c r="R113">
        <f t="shared" si="2"/>
        <v>216</v>
      </c>
    </row>
    <row r="114">
      <c r="A114" s="9">
        <v>112.0</v>
      </c>
      <c r="B114" s="29"/>
      <c r="C114" s="40" t="s">
        <v>630</v>
      </c>
      <c r="D114" s="48">
        <v>1808.0</v>
      </c>
      <c r="E114" s="49">
        <v>0.0</v>
      </c>
      <c r="F114" s="48">
        <v>81.81</v>
      </c>
      <c r="G114" s="40" t="s">
        <v>35</v>
      </c>
      <c r="H114" s="25"/>
      <c r="I114" s="48">
        <v>1808.0</v>
      </c>
      <c r="J114" s="29"/>
      <c r="K114" s="40" t="s">
        <v>2859</v>
      </c>
      <c r="L114" s="48">
        <v>1589.0</v>
      </c>
      <c r="M114" s="48">
        <v>0.0</v>
      </c>
      <c r="N114" s="48">
        <v>62.58</v>
      </c>
      <c r="O114" s="40" t="s">
        <v>39</v>
      </c>
      <c r="P114" s="5"/>
      <c r="Q114" s="5">
        <f t="shared" si="1"/>
        <v>219</v>
      </c>
      <c r="R114">
        <f t="shared" si="2"/>
        <v>219</v>
      </c>
    </row>
    <row r="115">
      <c r="A115" s="9">
        <v>113.0</v>
      </c>
      <c r="B115" s="29"/>
      <c r="C115" s="40" t="s">
        <v>636</v>
      </c>
      <c r="D115" s="48">
        <v>1807.0</v>
      </c>
      <c r="E115" s="49">
        <v>0.0</v>
      </c>
      <c r="F115" s="48">
        <v>59.07</v>
      </c>
      <c r="G115" s="40" t="s">
        <v>35</v>
      </c>
      <c r="H115" s="25"/>
      <c r="I115" s="48">
        <v>1807.0</v>
      </c>
      <c r="J115" s="29"/>
      <c r="K115" s="40" t="s">
        <v>2860</v>
      </c>
      <c r="L115" s="48">
        <v>1586.0</v>
      </c>
      <c r="M115" s="48">
        <v>0.0</v>
      </c>
      <c r="N115" s="48">
        <v>78.54</v>
      </c>
      <c r="O115" s="40" t="s">
        <v>39</v>
      </c>
      <c r="P115" s="5"/>
      <c r="Q115" s="5">
        <f t="shared" si="1"/>
        <v>221</v>
      </c>
      <c r="R115">
        <f t="shared" si="2"/>
        <v>221</v>
      </c>
    </row>
    <row r="116">
      <c r="A116" s="9">
        <v>114.0</v>
      </c>
      <c r="B116" s="29"/>
      <c r="C116" s="40" t="s">
        <v>671</v>
      </c>
      <c r="D116" s="48">
        <v>1806.0</v>
      </c>
      <c r="E116" s="49">
        <v>0.0</v>
      </c>
      <c r="F116" s="48">
        <v>74.67</v>
      </c>
      <c r="G116" s="40" t="s">
        <v>39</v>
      </c>
      <c r="H116" s="25"/>
      <c r="I116" s="48">
        <v>1806.0</v>
      </c>
      <c r="J116" s="29"/>
      <c r="K116" s="40" t="s">
        <v>2861</v>
      </c>
      <c r="L116" s="48">
        <v>1583.0</v>
      </c>
      <c r="M116" s="48">
        <v>0.0</v>
      </c>
      <c r="N116" s="48">
        <v>33.52</v>
      </c>
      <c r="O116" s="40" t="s">
        <v>39</v>
      </c>
      <c r="P116" s="5"/>
      <c r="Q116" s="5">
        <f t="shared" si="1"/>
        <v>223</v>
      </c>
      <c r="R116">
        <f t="shared" si="2"/>
        <v>223</v>
      </c>
    </row>
    <row r="117">
      <c r="A117" s="9">
        <v>115.0</v>
      </c>
      <c r="B117" s="29"/>
      <c r="C117" s="40" t="s">
        <v>645</v>
      </c>
      <c r="D117" s="48">
        <v>1803.0</v>
      </c>
      <c r="E117" s="49">
        <v>0.0</v>
      </c>
      <c r="F117" s="48">
        <v>102.31</v>
      </c>
      <c r="G117" s="40" t="s">
        <v>39</v>
      </c>
      <c r="H117" s="25"/>
      <c r="I117" s="48">
        <v>1803.0</v>
      </c>
      <c r="J117" s="29"/>
      <c r="K117" s="40" t="s">
        <v>2862</v>
      </c>
      <c r="L117" s="48">
        <v>1583.0</v>
      </c>
      <c r="M117" s="48">
        <v>0.0</v>
      </c>
      <c r="N117" s="48">
        <v>64.87</v>
      </c>
      <c r="O117" s="40" t="s">
        <v>39</v>
      </c>
      <c r="P117" s="5"/>
      <c r="Q117" s="5">
        <f t="shared" si="1"/>
        <v>220</v>
      </c>
      <c r="R117">
        <f t="shared" si="2"/>
        <v>220</v>
      </c>
    </row>
    <row r="118">
      <c r="A118" s="9">
        <v>116.0</v>
      </c>
      <c r="B118" s="29"/>
      <c r="C118" s="40" t="s">
        <v>556</v>
      </c>
      <c r="D118" s="48">
        <v>1798.0</v>
      </c>
      <c r="E118" s="49">
        <v>12.5</v>
      </c>
      <c r="F118" s="48">
        <v>78.2</v>
      </c>
      <c r="G118" s="40" t="s">
        <v>39</v>
      </c>
      <c r="H118" s="25"/>
      <c r="I118" s="48">
        <v>1798.0</v>
      </c>
      <c r="J118" s="29"/>
      <c r="K118" s="40" t="s">
        <v>2863</v>
      </c>
      <c r="L118" s="48">
        <v>1577.0</v>
      </c>
      <c r="M118" s="48">
        <v>0.0</v>
      </c>
      <c r="N118" s="48">
        <v>92.97</v>
      </c>
      <c r="O118" s="40" t="s">
        <v>39</v>
      </c>
      <c r="P118" s="5"/>
      <c r="Q118" s="5">
        <f t="shared" si="1"/>
        <v>221</v>
      </c>
      <c r="R118">
        <f t="shared" si="2"/>
        <v>221</v>
      </c>
    </row>
    <row r="119">
      <c r="A119" s="9">
        <v>117.0</v>
      </c>
      <c r="B119" s="29"/>
      <c r="C119" s="40" t="s">
        <v>663</v>
      </c>
      <c r="D119" s="48">
        <v>1793.0</v>
      </c>
      <c r="E119" s="49">
        <v>0.0</v>
      </c>
      <c r="F119" s="48">
        <v>81.88</v>
      </c>
      <c r="G119" s="40" t="s">
        <v>35</v>
      </c>
      <c r="H119" s="25"/>
      <c r="I119" s="48">
        <v>1793.0</v>
      </c>
      <c r="J119" s="29"/>
      <c r="K119" s="40" t="s">
        <v>2864</v>
      </c>
      <c r="L119" s="48">
        <v>1573.0</v>
      </c>
      <c r="M119" s="48">
        <v>0.0</v>
      </c>
      <c r="N119" s="48">
        <v>59.52</v>
      </c>
      <c r="O119" s="40" t="s">
        <v>39</v>
      </c>
      <c r="P119" s="5"/>
      <c r="Q119" s="5">
        <f t="shared" si="1"/>
        <v>220</v>
      </c>
      <c r="R119">
        <f t="shared" si="2"/>
        <v>220</v>
      </c>
    </row>
    <row r="120">
      <c r="A120" s="9">
        <v>118.0</v>
      </c>
      <c r="B120" s="29"/>
      <c r="C120" s="40" t="s">
        <v>688</v>
      </c>
      <c r="D120" s="48">
        <v>1792.0</v>
      </c>
      <c r="E120" s="49">
        <v>0.0</v>
      </c>
      <c r="F120" s="48">
        <v>75.04</v>
      </c>
      <c r="G120" s="40" t="s">
        <v>39</v>
      </c>
      <c r="H120" s="25"/>
      <c r="I120" s="48">
        <v>1792.0</v>
      </c>
      <c r="J120" s="29"/>
      <c r="K120" s="40" t="s">
        <v>2865</v>
      </c>
      <c r="L120" s="48">
        <v>1572.0</v>
      </c>
      <c r="M120" s="48">
        <v>0.0</v>
      </c>
      <c r="N120" s="48">
        <v>66.44</v>
      </c>
      <c r="O120" s="40" t="s">
        <v>39</v>
      </c>
      <c r="P120" s="5"/>
      <c r="Q120" s="5">
        <f t="shared" si="1"/>
        <v>220</v>
      </c>
      <c r="R120">
        <f t="shared" si="2"/>
        <v>220</v>
      </c>
    </row>
    <row r="121">
      <c r="A121" s="9">
        <v>119.0</v>
      </c>
      <c r="B121" s="29"/>
      <c r="C121" s="40" t="s">
        <v>717</v>
      </c>
      <c r="D121" s="48">
        <v>1792.0</v>
      </c>
      <c r="E121" s="49">
        <v>0.0</v>
      </c>
      <c r="F121" s="48">
        <v>84.14</v>
      </c>
      <c r="G121" s="40" t="s">
        <v>39</v>
      </c>
      <c r="H121" s="25"/>
      <c r="I121" s="48">
        <v>1792.0</v>
      </c>
      <c r="J121" s="29"/>
      <c r="K121" s="40" t="s">
        <v>2866</v>
      </c>
      <c r="L121" s="48">
        <v>1571.0</v>
      </c>
      <c r="M121" s="48">
        <v>1.64</v>
      </c>
      <c r="N121" s="48">
        <v>57.68</v>
      </c>
      <c r="O121" s="40" t="s">
        <v>39</v>
      </c>
      <c r="P121" s="5"/>
      <c r="Q121" s="5">
        <f t="shared" si="1"/>
        <v>221</v>
      </c>
      <c r="R121">
        <f t="shared" si="2"/>
        <v>221</v>
      </c>
    </row>
    <row r="122">
      <c r="A122" s="9">
        <v>120.0</v>
      </c>
      <c r="B122" s="29"/>
      <c r="C122" s="40" t="s">
        <v>696</v>
      </c>
      <c r="D122" s="48">
        <v>1788.0</v>
      </c>
      <c r="E122" s="49">
        <v>0.0</v>
      </c>
      <c r="F122" s="48">
        <v>102.18</v>
      </c>
      <c r="G122" s="40" t="s">
        <v>39</v>
      </c>
      <c r="H122" s="25"/>
      <c r="I122" s="48">
        <v>1788.0</v>
      </c>
      <c r="J122" s="29"/>
      <c r="K122" s="40" t="s">
        <v>2867</v>
      </c>
      <c r="L122" s="48">
        <v>1571.0</v>
      </c>
      <c r="M122" s="48">
        <v>0.0</v>
      </c>
      <c r="N122" s="48">
        <v>90.34</v>
      </c>
      <c r="O122" s="40" t="s">
        <v>39</v>
      </c>
      <c r="P122" s="5"/>
      <c r="Q122" s="5">
        <f t="shared" si="1"/>
        <v>217</v>
      </c>
      <c r="R122">
        <f t="shared" si="2"/>
        <v>217</v>
      </c>
    </row>
    <row r="123">
      <c r="A123" s="9">
        <v>121.0</v>
      </c>
      <c r="B123" s="29"/>
      <c r="C123" s="40" t="s">
        <v>701</v>
      </c>
      <c r="D123" s="48">
        <v>1788.0</v>
      </c>
      <c r="E123" s="49">
        <v>0.0</v>
      </c>
      <c r="F123" s="48">
        <v>50.5</v>
      </c>
      <c r="G123" s="40" t="s">
        <v>35</v>
      </c>
      <c r="H123" s="25"/>
      <c r="I123" s="48">
        <v>1788.0</v>
      </c>
      <c r="J123" s="29"/>
      <c r="K123" s="40" t="s">
        <v>2868</v>
      </c>
      <c r="L123" s="48">
        <v>1567.0</v>
      </c>
      <c r="M123" s="48">
        <v>0.0</v>
      </c>
      <c r="N123" s="48">
        <v>50.44</v>
      </c>
      <c r="O123" s="40" t="s">
        <v>39</v>
      </c>
      <c r="P123" s="5"/>
      <c r="Q123" s="5">
        <f t="shared" si="1"/>
        <v>221</v>
      </c>
      <c r="R123">
        <f t="shared" si="2"/>
        <v>221</v>
      </c>
    </row>
    <row r="124">
      <c r="A124" s="9">
        <v>122.0</v>
      </c>
      <c r="B124" s="29"/>
      <c r="C124" s="40" t="s">
        <v>633</v>
      </c>
      <c r="D124" s="48">
        <v>1786.0</v>
      </c>
      <c r="E124" s="49">
        <v>0.0</v>
      </c>
      <c r="F124" s="48">
        <v>87.17</v>
      </c>
      <c r="G124" s="40" t="s">
        <v>39</v>
      </c>
      <c r="H124" s="25"/>
      <c r="I124" s="48">
        <v>1786.0</v>
      </c>
      <c r="J124" s="29"/>
      <c r="K124" s="40" t="s">
        <v>2869</v>
      </c>
      <c r="L124" s="48">
        <v>1554.0</v>
      </c>
      <c r="M124" s="48">
        <v>1.59</v>
      </c>
      <c r="N124" s="48">
        <v>45.22</v>
      </c>
      <c r="O124" s="40" t="s">
        <v>39</v>
      </c>
      <c r="P124" s="5"/>
      <c r="Q124" s="5">
        <f t="shared" si="1"/>
        <v>232</v>
      </c>
      <c r="R124">
        <f t="shared" si="2"/>
        <v>232</v>
      </c>
    </row>
    <row r="125">
      <c r="A125" s="9">
        <v>123.0</v>
      </c>
      <c r="B125" s="29"/>
      <c r="C125" s="40" t="s">
        <v>704</v>
      </c>
      <c r="D125" s="48">
        <v>1784.0</v>
      </c>
      <c r="E125" s="49">
        <v>0.0</v>
      </c>
      <c r="F125" s="48">
        <v>54.13</v>
      </c>
      <c r="G125" s="40" t="s">
        <v>39</v>
      </c>
      <c r="H125" s="25"/>
      <c r="I125" s="48">
        <v>1784.0</v>
      </c>
      <c r="J125" s="29"/>
      <c r="K125" s="40" t="s">
        <v>2870</v>
      </c>
      <c r="L125" s="48">
        <v>1552.0</v>
      </c>
      <c r="M125" s="48">
        <v>0.0</v>
      </c>
      <c r="N125" s="48">
        <v>112.12</v>
      </c>
      <c r="O125" s="40" t="s">
        <v>39</v>
      </c>
      <c r="P125" s="5"/>
      <c r="Q125" s="5">
        <f t="shared" si="1"/>
        <v>232</v>
      </c>
      <c r="R125">
        <f t="shared" si="2"/>
        <v>232</v>
      </c>
    </row>
    <row r="126">
      <c r="A126" s="9">
        <v>124.0</v>
      </c>
      <c r="B126" s="29"/>
      <c r="C126" s="40" t="s">
        <v>708</v>
      </c>
      <c r="D126" s="48">
        <v>1783.0</v>
      </c>
      <c r="E126" s="49">
        <v>0.0</v>
      </c>
      <c r="F126" s="48">
        <v>100.8</v>
      </c>
      <c r="G126" s="40" t="s">
        <v>39</v>
      </c>
      <c r="H126" s="25"/>
      <c r="I126" s="48">
        <v>1783.0</v>
      </c>
      <c r="J126" s="29"/>
      <c r="K126" s="40" t="s">
        <v>2871</v>
      </c>
      <c r="L126" s="48">
        <v>1545.0</v>
      </c>
      <c r="M126" s="48">
        <v>0.0</v>
      </c>
      <c r="N126" s="48">
        <v>101.1</v>
      </c>
      <c r="O126" s="40" t="s">
        <v>39</v>
      </c>
      <c r="P126" s="5"/>
      <c r="Q126" s="5">
        <f t="shared" si="1"/>
        <v>238</v>
      </c>
      <c r="R126">
        <f t="shared" si="2"/>
        <v>238</v>
      </c>
    </row>
    <row r="127">
      <c r="A127" s="9">
        <v>125.0</v>
      </c>
      <c r="B127" s="29"/>
      <c r="C127" s="40" t="s">
        <v>752</v>
      </c>
      <c r="D127" s="48">
        <v>1777.0</v>
      </c>
      <c r="E127" s="49">
        <v>0.0</v>
      </c>
      <c r="F127" s="48">
        <v>86.63</v>
      </c>
      <c r="G127" s="40" t="s">
        <v>35</v>
      </c>
      <c r="H127" s="25"/>
      <c r="I127" s="48">
        <v>1777.0</v>
      </c>
      <c r="J127" s="29"/>
      <c r="K127" s="40" t="s">
        <v>2872</v>
      </c>
      <c r="L127" s="48">
        <v>1545.0</v>
      </c>
      <c r="M127" s="48">
        <v>0.0</v>
      </c>
      <c r="N127" s="48">
        <v>44.65</v>
      </c>
      <c r="O127" s="40" t="s">
        <v>39</v>
      </c>
      <c r="P127" s="5"/>
      <c r="Q127" s="5">
        <f t="shared" si="1"/>
        <v>232</v>
      </c>
      <c r="R127">
        <f t="shared" si="2"/>
        <v>232</v>
      </c>
    </row>
    <row r="128">
      <c r="A128" s="9">
        <v>126.0</v>
      </c>
      <c r="B128" s="29"/>
      <c r="C128" s="40" t="s">
        <v>785</v>
      </c>
      <c r="D128" s="48">
        <v>1776.0</v>
      </c>
      <c r="E128" s="49">
        <v>0.0</v>
      </c>
      <c r="F128" s="48">
        <v>76.18</v>
      </c>
      <c r="G128" s="40" t="s">
        <v>39</v>
      </c>
      <c r="H128" s="25"/>
      <c r="I128" s="48">
        <v>1776.0</v>
      </c>
      <c r="J128" s="29"/>
      <c r="K128" s="40" t="s">
        <v>2873</v>
      </c>
      <c r="L128" s="48">
        <v>1544.0</v>
      </c>
      <c r="M128" s="48">
        <v>8.33</v>
      </c>
      <c r="N128" s="48">
        <v>107.45</v>
      </c>
      <c r="O128" s="40" t="s">
        <v>39</v>
      </c>
      <c r="P128" s="5"/>
      <c r="Q128" s="5">
        <f t="shared" si="1"/>
        <v>232</v>
      </c>
      <c r="R128">
        <f t="shared" si="2"/>
        <v>232</v>
      </c>
    </row>
    <row r="129">
      <c r="A129" s="9">
        <v>127.0</v>
      </c>
      <c r="B129" s="29"/>
      <c r="C129" s="40" t="s">
        <v>727</v>
      </c>
      <c r="D129" s="48">
        <v>1775.0</v>
      </c>
      <c r="E129" s="49">
        <v>0.0</v>
      </c>
      <c r="F129" s="48">
        <v>66.77</v>
      </c>
      <c r="G129" s="40" t="s">
        <v>39</v>
      </c>
      <c r="H129" s="25"/>
      <c r="I129" s="48">
        <v>1775.0</v>
      </c>
      <c r="J129" s="29"/>
      <c r="K129" s="40" t="s">
        <v>2874</v>
      </c>
      <c r="L129" s="48">
        <v>1542.0</v>
      </c>
      <c r="M129" s="48">
        <v>0.0</v>
      </c>
      <c r="N129" s="48">
        <v>88.47</v>
      </c>
      <c r="O129" s="40" t="s">
        <v>39</v>
      </c>
      <c r="P129" s="5"/>
      <c r="Q129" s="5">
        <f t="shared" si="1"/>
        <v>233</v>
      </c>
      <c r="R129">
        <f t="shared" si="2"/>
        <v>233</v>
      </c>
    </row>
    <row r="130">
      <c r="A130" s="9">
        <v>128.0</v>
      </c>
      <c r="B130" s="29"/>
      <c r="C130" s="40" t="s">
        <v>729</v>
      </c>
      <c r="D130" s="48">
        <v>1773.0</v>
      </c>
      <c r="E130" s="49">
        <v>0.0</v>
      </c>
      <c r="F130" s="48">
        <v>94.5</v>
      </c>
      <c r="G130" s="40" t="s">
        <v>35</v>
      </c>
      <c r="H130" s="25"/>
      <c r="I130" s="48">
        <v>1773.0</v>
      </c>
      <c r="J130" s="29"/>
      <c r="K130" s="40" t="s">
        <v>2875</v>
      </c>
      <c r="L130" s="48">
        <v>1541.0</v>
      </c>
      <c r="M130" s="48">
        <v>0.0</v>
      </c>
      <c r="N130" s="48">
        <v>149.11</v>
      </c>
      <c r="O130" s="40" t="s">
        <v>39</v>
      </c>
      <c r="P130" s="5"/>
      <c r="Q130" s="5">
        <f t="shared" si="1"/>
        <v>232</v>
      </c>
      <c r="R130">
        <f t="shared" si="2"/>
        <v>232</v>
      </c>
    </row>
    <row r="131">
      <c r="A131" s="9">
        <v>129.0</v>
      </c>
      <c r="B131" s="29"/>
      <c r="C131" s="40" t="s">
        <v>738</v>
      </c>
      <c r="D131" s="48">
        <v>1772.0</v>
      </c>
      <c r="E131" s="49">
        <v>0.0</v>
      </c>
      <c r="F131" s="48">
        <v>93.52</v>
      </c>
      <c r="G131" s="40" t="s">
        <v>39</v>
      </c>
      <c r="H131" s="25"/>
      <c r="I131" s="48">
        <v>1772.0</v>
      </c>
      <c r="J131" s="29"/>
      <c r="K131" s="40" t="s">
        <v>2876</v>
      </c>
      <c r="L131" s="48">
        <v>1541.0</v>
      </c>
      <c r="M131" s="48">
        <v>5.88</v>
      </c>
      <c r="N131" s="48">
        <v>76.58</v>
      </c>
      <c r="O131" s="40" t="s">
        <v>39</v>
      </c>
      <c r="P131" s="5"/>
      <c r="Q131" s="5">
        <f t="shared" si="1"/>
        <v>231</v>
      </c>
      <c r="R131">
        <f t="shared" si="2"/>
        <v>231</v>
      </c>
    </row>
    <row r="132">
      <c r="A132" s="9">
        <v>130.0</v>
      </c>
      <c r="B132" s="29"/>
      <c r="C132" s="40" t="s">
        <v>744</v>
      </c>
      <c r="D132" s="48">
        <v>1769.0</v>
      </c>
      <c r="E132" s="49">
        <v>5.56</v>
      </c>
      <c r="F132" s="48">
        <v>66.66</v>
      </c>
      <c r="G132" s="40" t="s">
        <v>39</v>
      </c>
      <c r="H132" s="25"/>
      <c r="I132" s="48">
        <v>1769.0</v>
      </c>
      <c r="J132" s="29"/>
      <c r="K132" s="40" t="s">
        <v>2877</v>
      </c>
      <c r="L132" s="48">
        <v>1541.0</v>
      </c>
      <c r="M132" s="48">
        <v>0.0</v>
      </c>
      <c r="N132" s="48">
        <v>140.65</v>
      </c>
      <c r="O132" s="40" t="s">
        <v>39</v>
      </c>
      <c r="P132" s="5"/>
      <c r="Q132" s="5">
        <f t="shared" si="1"/>
        <v>228</v>
      </c>
      <c r="R132">
        <f t="shared" si="2"/>
        <v>228</v>
      </c>
    </row>
    <row r="133">
      <c r="A133" s="9">
        <v>131.0</v>
      </c>
      <c r="B133" s="29"/>
      <c r="C133" s="40" t="s">
        <v>748</v>
      </c>
      <c r="D133" s="48">
        <v>1767.0</v>
      </c>
      <c r="E133" s="49">
        <v>7.41</v>
      </c>
      <c r="F133" s="48">
        <v>72.3</v>
      </c>
      <c r="G133" s="40" t="s">
        <v>39</v>
      </c>
      <c r="H133" s="25"/>
      <c r="I133" s="48">
        <v>1767.0</v>
      </c>
      <c r="J133" s="29"/>
      <c r="K133" s="40" t="s">
        <v>2878</v>
      </c>
      <c r="L133" s="48">
        <v>1532.0</v>
      </c>
      <c r="M133" s="48">
        <v>76.36</v>
      </c>
      <c r="N133" s="48">
        <v>59.58</v>
      </c>
      <c r="O133" s="40" t="s">
        <v>39</v>
      </c>
      <c r="P133" s="5"/>
      <c r="Q133" s="5">
        <f t="shared" si="1"/>
        <v>235</v>
      </c>
      <c r="R133">
        <f t="shared" si="2"/>
        <v>235</v>
      </c>
    </row>
    <row r="134">
      <c r="A134" s="9">
        <v>132.0</v>
      </c>
      <c r="B134" s="29"/>
      <c r="C134" s="40" t="s">
        <v>756</v>
      </c>
      <c r="D134" s="48">
        <v>1766.0</v>
      </c>
      <c r="E134" s="49">
        <v>0.0</v>
      </c>
      <c r="F134" s="48">
        <v>82.89</v>
      </c>
      <c r="G134" s="40" t="s">
        <v>39</v>
      </c>
      <c r="H134" s="25"/>
      <c r="I134" s="48">
        <v>1766.0</v>
      </c>
      <c r="J134" s="29"/>
      <c r="K134" s="40" t="s">
        <v>2879</v>
      </c>
      <c r="L134" s="48">
        <v>1530.0</v>
      </c>
      <c r="M134" s="48">
        <v>12.94</v>
      </c>
      <c r="N134" s="48">
        <v>34.71</v>
      </c>
      <c r="O134" s="40" t="s">
        <v>39</v>
      </c>
      <c r="P134" s="5"/>
      <c r="Q134" s="5">
        <f t="shared" si="1"/>
        <v>236</v>
      </c>
      <c r="R134">
        <f t="shared" si="2"/>
        <v>236</v>
      </c>
    </row>
    <row r="135">
      <c r="A135" s="9">
        <v>133.0</v>
      </c>
      <c r="B135" s="29"/>
      <c r="C135" s="40" t="s">
        <v>760</v>
      </c>
      <c r="D135" s="48">
        <v>1766.0</v>
      </c>
      <c r="E135" s="49">
        <v>0.0</v>
      </c>
      <c r="F135" s="48">
        <v>100.26</v>
      </c>
      <c r="G135" s="40" t="s">
        <v>35</v>
      </c>
      <c r="H135" s="25"/>
      <c r="I135" s="48">
        <v>1766.0</v>
      </c>
      <c r="J135" s="29"/>
      <c r="K135" s="40" t="s">
        <v>2880</v>
      </c>
      <c r="L135" s="48">
        <v>1522.0</v>
      </c>
      <c r="M135" s="48">
        <v>0.0</v>
      </c>
      <c r="N135" s="48">
        <v>75.75</v>
      </c>
      <c r="O135" s="40" t="s">
        <v>39</v>
      </c>
      <c r="P135" s="5"/>
      <c r="Q135" s="5">
        <f t="shared" si="1"/>
        <v>244</v>
      </c>
      <c r="R135">
        <f t="shared" si="2"/>
        <v>244</v>
      </c>
    </row>
    <row r="136">
      <c r="A136" s="9">
        <v>134.0</v>
      </c>
      <c r="B136" s="29"/>
      <c r="C136" s="40" t="s">
        <v>766</v>
      </c>
      <c r="D136" s="48">
        <v>1765.0</v>
      </c>
      <c r="E136" s="49">
        <v>0.0</v>
      </c>
      <c r="F136" s="48">
        <v>101.77</v>
      </c>
      <c r="G136" s="40" t="s">
        <v>35</v>
      </c>
      <c r="H136" s="25"/>
      <c r="I136" s="48">
        <v>1765.0</v>
      </c>
      <c r="J136" s="29"/>
      <c r="K136" s="40" t="s">
        <v>2881</v>
      </c>
      <c r="L136" s="48">
        <v>1511.0</v>
      </c>
      <c r="M136" s="48">
        <v>0.0</v>
      </c>
      <c r="N136" s="48">
        <v>109.94</v>
      </c>
      <c r="O136" s="40" t="s">
        <v>39</v>
      </c>
      <c r="P136" s="5"/>
      <c r="Q136" s="5">
        <f t="shared" si="1"/>
        <v>254</v>
      </c>
      <c r="R136">
        <f t="shared" si="2"/>
        <v>254</v>
      </c>
    </row>
    <row r="137">
      <c r="A137" s="9">
        <v>135.0</v>
      </c>
      <c r="B137" s="29"/>
      <c r="C137" s="40" t="s">
        <v>770</v>
      </c>
      <c r="D137" s="48">
        <v>1763.0</v>
      </c>
      <c r="E137" s="49">
        <v>0.0</v>
      </c>
      <c r="F137" s="48">
        <v>76.82</v>
      </c>
      <c r="G137" s="40" t="s">
        <v>35</v>
      </c>
      <c r="H137" s="25"/>
      <c r="I137" s="48">
        <v>1763.0</v>
      </c>
      <c r="J137" s="29"/>
      <c r="K137" s="40" t="s">
        <v>2882</v>
      </c>
      <c r="L137" s="48">
        <v>1506.0</v>
      </c>
      <c r="M137" s="48">
        <v>0.0</v>
      </c>
      <c r="N137" s="48">
        <v>49.56</v>
      </c>
      <c r="O137" s="40" t="s">
        <v>39</v>
      </c>
      <c r="P137" s="5"/>
      <c r="Q137" s="5">
        <f t="shared" si="1"/>
        <v>257</v>
      </c>
      <c r="R137">
        <f t="shared" si="2"/>
        <v>257</v>
      </c>
    </row>
    <row r="138">
      <c r="A138" s="9">
        <v>136.0</v>
      </c>
      <c r="B138" s="29"/>
      <c r="C138" s="40" t="s">
        <v>780</v>
      </c>
      <c r="D138" s="48">
        <v>1762.0</v>
      </c>
      <c r="E138" s="49">
        <v>0.0</v>
      </c>
      <c r="F138" s="48">
        <v>96.96</v>
      </c>
      <c r="G138" s="40" t="s">
        <v>39</v>
      </c>
      <c r="H138" s="25"/>
      <c r="I138" s="48">
        <v>1762.0</v>
      </c>
      <c r="J138" s="29"/>
      <c r="K138" s="40" t="s">
        <v>2883</v>
      </c>
      <c r="L138" s="48">
        <v>1505.0</v>
      </c>
      <c r="M138" s="48">
        <v>0.0</v>
      </c>
      <c r="N138" s="48">
        <v>94.44</v>
      </c>
      <c r="O138" s="40" t="s">
        <v>39</v>
      </c>
      <c r="P138" s="5"/>
      <c r="Q138" s="5">
        <f t="shared" si="1"/>
        <v>257</v>
      </c>
      <c r="R138">
        <f t="shared" si="2"/>
        <v>257</v>
      </c>
    </row>
    <row r="139">
      <c r="A139" s="9">
        <v>137.0</v>
      </c>
      <c r="B139" s="29"/>
      <c r="C139" s="40" t="s">
        <v>803</v>
      </c>
      <c r="D139" s="48">
        <v>1759.0</v>
      </c>
      <c r="E139" s="49">
        <v>0.0</v>
      </c>
      <c r="F139" s="48">
        <v>41.99</v>
      </c>
      <c r="G139" s="40" t="s">
        <v>35</v>
      </c>
      <c r="H139" s="25"/>
      <c r="I139" s="48">
        <v>1759.0</v>
      </c>
      <c r="J139" s="29"/>
      <c r="K139" s="40" t="s">
        <v>2884</v>
      </c>
      <c r="L139" s="48">
        <v>1505.0</v>
      </c>
      <c r="M139" s="48">
        <v>0.0</v>
      </c>
      <c r="N139" s="48">
        <v>73.54</v>
      </c>
      <c r="O139" s="40" t="s">
        <v>39</v>
      </c>
      <c r="P139" s="5"/>
      <c r="Q139" s="5">
        <f t="shared" si="1"/>
        <v>254</v>
      </c>
      <c r="R139">
        <f t="shared" si="2"/>
        <v>254</v>
      </c>
    </row>
    <row r="140">
      <c r="A140" s="9">
        <v>138.0</v>
      </c>
      <c r="B140" s="29"/>
      <c r="C140" s="40" t="s">
        <v>777</v>
      </c>
      <c r="D140" s="48">
        <v>1752.0</v>
      </c>
      <c r="E140" s="49">
        <v>0.0</v>
      </c>
      <c r="F140" s="48">
        <v>72.23</v>
      </c>
      <c r="G140" s="40" t="s">
        <v>39</v>
      </c>
      <c r="H140" s="25"/>
      <c r="I140" s="48">
        <v>1752.0</v>
      </c>
      <c r="J140" s="29"/>
      <c r="K140" s="40" t="s">
        <v>2885</v>
      </c>
      <c r="L140" s="48">
        <v>1493.0</v>
      </c>
      <c r="M140" s="48">
        <v>0.0</v>
      </c>
      <c r="N140" s="48">
        <v>89.48</v>
      </c>
      <c r="O140" s="40" t="s">
        <v>39</v>
      </c>
      <c r="P140" s="5"/>
      <c r="Q140" s="5">
        <f t="shared" si="1"/>
        <v>259</v>
      </c>
      <c r="R140">
        <f t="shared" si="2"/>
        <v>259</v>
      </c>
    </row>
    <row r="141">
      <c r="A141" s="9">
        <v>139.0</v>
      </c>
      <c r="B141" s="29"/>
      <c r="C141" s="40" t="s">
        <v>808</v>
      </c>
      <c r="D141" s="48">
        <v>1750.0</v>
      </c>
      <c r="E141" s="49">
        <v>0.0</v>
      </c>
      <c r="F141" s="48">
        <v>72.08</v>
      </c>
      <c r="G141" s="40" t="s">
        <v>39</v>
      </c>
      <c r="H141" s="25"/>
      <c r="I141" s="48">
        <v>1750.0</v>
      </c>
      <c r="J141" s="29"/>
      <c r="K141" s="40" t="s">
        <v>2886</v>
      </c>
      <c r="L141" s="48">
        <v>1490.0</v>
      </c>
      <c r="M141" s="48">
        <v>0.0</v>
      </c>
      <c r="N141" s="48">
        <v>73.14</v>
      </c>
      <c r="O141" s="40" t="s">
        <v>39</v>
      </c>
      <c r="P141" s="5"/>
      <c r="Q141" s="5">
        <f t="shared" si="1"/>
        <v>260</v>
      </c>
      <c r="R141">
        <f t="shared" si="2"/>
        <v>260</v>
      </c>
    </row>
    <row r="142">
      <c r="A142" s="9">
        <v>140.0</v>
      </c>
      <c r="B142" s="29"/>
      <c r="C142" s="40" t="s">
        <v>790</v>
      </c>
      <c r="D142" s="48">
        <v>1750.0</v>
      </c>
      <c r="E142" s="49">
        <v>0.0</v>
      </c>
      <c r="F142" s="48">
        <v>55.9</v>
      </c>
      <c r="G142" s="40" t="s">
        <v>35</v>
      </c>
      <c r="H142" s="25"/>
      <c r="I142" s="48">
        <v>1750.0</v>
      </c>
      <c r="J142" s="29"/>
      <c r="K142" s="40" t="s">
        <v>2887</v>
      </c>
      <c r="L142" s="48">
        <v>1490.0</v>
      </c>
      <c r="M142" s="48">
        <v>0.0</v>
      </c>
      <c r="N142" s="48">
        <v>74.48</v>
      </c>
      <c r="O142" s="40" t="s">
        <v>39</v>
      </c>
      <c r="P142" s="5"/>
      <c r="Q142" s="5">
        <f t="shared" si="1"/>
        <v>260</v>
      </c>
      <c r="R142">
        <f t="shared" si="2"/>
        <v>260</v>
      </c>
    </row>
    <row r="143">
      <c r="A143" s="9">
        <v>141.0</v>
      </c>
      <c r="B143" s="29"/>
      <c r="C143" s="40" t="s">
        <v>802</v>
      </c>
      <c r="D143" s="48">
        <v>1746.0</v>
      </c>
      <c r="E143" s="49">
        <v>0.0</v>
      </c>
      <c r="F143" s="48">
        <v>77.06</v>
      </c>
      <c r="G143" s="40" t="s">
        <v>39</v>
      </c>
      <c r="H143" s="25"/>
      <c r="I143" s="48">
        <v>1746.0</v>
      </c>
      <c r="J143" s="29"/>
      <c r="K143" s="40" t="s">
        <v>2888</v>
      </c>
      <c r="L143" s="48">
        <v>1489.0</v>
      </c>
      <c r="M143" s="48">
        <v>0.0</v>
      </c>
      <c r="N143" s="48">
        <v>99.15</v>
      </c>
      <c r="O143" s="40" t="s">
        <v>35</v>
      </c>
      <c r="P143" s="5"/>
      <c r="Q143" s="5">
        <f t="shared" si="1"/>
        <v>257</v>
      </c>
      <c r="R143">
        <f t="shared" si="2"/>
        <v>257</v>
      </c>
    </row>
    <row r="144">
      <c r="A144" s="9">
        <v>142.0</v>
      </c>
      <c r="B144" s="29"/>
      <c r="C144" s="40" t="s">
        <v>816</v>
      </c>
      <c r="D144" s="48">
        <v>1745.0</v>
      </c>
      <c r="E144" s="49">
        <v>0.0</v>
      </c>
      <c r="F144" s="48">
        <v>50.78</v>
      </c>
      <c r="G144" s="40" t="s">
        <v>39</v>
      </c>
      <c r="H144" s="25"/>
      <c r="I144" s="48">
        <v>1745.0</v>
      </c>
      <c r="J144" s="29"/>
      <c r="K144" s="40" t="s">
        <v>2889</v>
      </c>
      <c r="L144" s="48">
        <v>1484.0</v>
      </c>
      <c r="M144" s="48">
        <v>0.0</v>
      </c>
      <c r="N144" s="48">
        <v>64.9</v>
      </c>
      <c r="O144" s="40" t="s">
        <v>39</v>
      </c>
      <c r="P144" s="5"/>
      <c r="Q144" s="5">
        <f t="shared" si="1"/>
        <v>261</v>
      </c>
      <c r="R144">
        <f t="shared" si="2"/>
        <v>261</v>
      </c>
    </row>
    <row r="145">
      <c r="A145" s="9">
        <v>143.0</v>
      </c>
      <c r="B145" s="29"/>
      <c r="C145" s="40" t="s">
        <v>878</v>
      </c>
      <c r="D145" s="48">
        <v>1743.0</v>
      </c>
      <c r="E145" s="49">
        <v>0.0</v>
      </c>
      <c r="F145" s="48">
        <v>42.79</v>
      </c>
      <c r="G145" s="40" t="s">
        <v>39</v>
      </c>
      <c r="H145" s="25"/>
      <c r="I145" s="48">
        <v>1743.0</v>
      </c>
      <c r="J145" s="29"/>
      <c r="K145" s="40" t="s">
        <v>2890</v>
      </c>
      <c r="L145" s="48">
        <v>1483.0</v>
      </c>
      <c r="M145" s="48">
        <v>1.39</v>
      </c>
      <c r="N145" s="48">
        <v>54.05</v>
      </c>
      <c r="O145" s="40" t="s">
        <v>39</v>
      </c>
      <c r="P145" s="5"/>
      <c r="Q145" s="5">
        <f t="shared" si="1"/>
        <v>260</v>
      </c>
      <c r="R145">
        <f t="shared" si="2"/>
        <v>260</v>
      </c>
    </row>
    <row r="146">
      <c r="A146" s="9">
        <v>144.0</v>
      </c>
      <c r="B146" s="29"/>
      <c r="C146" s="40" t="s">
        <v>742</v>
      </c>
      <c r="D146" s="48">
        <v>1743.0</v>
      </c>
      <c r="E146" s="49">
        <v>0.0</v>
      </c>
      <c r="F146" s="48">
        <v>86.34</v>
      </c>
      <c r="G146" s="40" t="s">
        <v>35</v>
      </c>
      <c r="H146" s="25"/>
      <c r="I146" s="48">
        <v>1743.0</v>
      </c>
      <c r="J146" s="29"/>
      <c r="K146" s="40" t="s">
        <v>2891</v>
      </c>
      <c r="L146" s="48">
        <v>1481.0</v>
      </c>
      <c r="M146" s="48">
        <v>0.0</v>
      </c>
      <c r="N146" s="48">
        <v>90.26</v>
      </c>
      <c r="O146" s="40" t="s">
        <v>39</v>
      </c>
      <c r="P146" s="5"/>
      <c r="Q146" s="5">
        <f t="shared" si="1"/>
        <v>262</v>
      </c>
      <c r="R146">
        <f t="shared" si="2"/>
        <v>262</v>
      </c>
    </row>
    <row r="147">
      <c r="A147" s="9">
        <v>145.0</v>
      </c>
      <c r="B147" s="29"/>
      <c r="C147" s="40" t="s">
        <v>832</v>
      </c>
      <c r="D147" s="48">
        <v>1740.0</v>
      </c>
      <c r="E147" s="49">
        <v>0.0</v>
      </c>
      <c r="F147" s="48">
        <v>75.21</v>
      </c>
      <c r="G147" s="40" t="s">
        <v>39</v>
      </c>
      <c r="H147" s="25"/>
      <c r="I147" s="48">
        <v>1740.0</v>
      </c>
      <c r="J147" s="29"/>
      <c r="K147" s="40" t="s">
        <v>2892</v>
      </c>
      <c r="L147" s="48">
        <v>1480.0</v>
      </c>
      <c r="M147" s="48">
        <v>0.0</v>
      </c>
      <c r="N147" s="48">
        <v>93.65</v>
      </c>
      <c r="O147" s="40" t="s">
        <v>39</v>
      </c>
      <c r="P147" s="5"/>
      <c r="Q147" s="5">
        <f t="shared" si="1"/>
        <v>260</v>
      </c>
      <c r="R147">
        <f t="shared" si="2"/>
        <v>260</v>
      </c>
    </row>
    <row r="148">
      <c r="A148" s="9">
        <v>146.0</v>
      </c>
      <c r="B148" s="29"/>
      <c r="C148" s="40" t="s">
        <v>837</v>
      </c>
      <c r="D148" s="48">
        <v>1734.0</v>
      </c>
      <c r="E148" s="49">
        <v>0.0</v>
      </c>
      <c r="F148" s="48">
        <v>87.56</v>
      </c>
      <c r="G148" s="40" t="s">
        <v>35</v>
      </c>
      <c r="H148" s="25"/>
      <c r="I148" s="48">
        <v>1734.0</v>
      </c>
      <c r="J148" s="29"/>
      <c r="K148" s="40" t="s">
        <v>2893</v>
      </c>
      <c r="L148" s="48">
        <v>1468.0</v>
      </c>
      <c r="M148" s="48">
        <v>0.0</v>
      </c>
      <c r="N148" s="48">
        <v>71.96</v>
      </c>
      <c r="O148" s="40" t="s">
        <v>39</v>
      </c>
      <c r="P148" s="5"/>
      <c r="Q148" s="5">
        <f t="shared" si="1"/>
        <v>266</v>
      </c>
      <c r="R148">
        <f t="shared" si="2"/>
        <v>266</v>
      </c>
    </row>
    <row r="149">
      <c r="A149" s="9">
        <v>147.0</v>
      </c>
      <c r="B149" s="29"/>
      <c r="C149" s="40" t="s">
        <v>840</v>
      </c>
      <c r="D149" s="48">
        <v>1734.0</v>
      </c>
      <c r="E149" s="49">
        <v>6.67</v>
      </c>
      <c r="F149" s="48">
        <v>82.1</v>
      </c>
      <c r="G149" s="40" t="s">
        <v>39</v>
      </c>
      <c r="H149" s="25"/>
      <c r="I149" s="48">
        <v>1734.0</v>
      </c>
      <c r="J149" s="29"/>
      <c r="K149" s="40" t="s">
        <v>2894</v>
      </c>
      <c r="L149" s="48">
        <v>1463.0</v>
      </c>
      <c r="M149" s="48">
        <v>0.0</v>
      </c>
      <c r="N149" s="48">
        <v>65.32</v>
      </c>
      <c r="O149" s="40" t="s">
        <v>39</v>
      </c>
      <c r="P149" s="5"/>
      <c r="Q149" s="5">
        <f t="shared" si="1"/>
        <v>271</v>
      </c>
      <c r="R149">
        <f t="shared" si="2"/>
        <v>271</v>
      </c>
    </row>
    <row r="150">
      <c r="A150" s="9">
        <v>148.0</v>
      </c>
      <c r="B150" s="29"/>
      <c r="C150" s="40" t="s">
        <v>824</v>
      </c>
      <c r="D150" s="48">
        <v>1734.0</v>
      </c>
      <c r="E150" s="49">
        <v>0.0</v>
      </c>
      <c r="F150" s="48">
        <v>51.51</v>
      </c>
      <c r="G150" s="40" t="s">
        <v>39</v>
      </c>
      <c r="H150" s="25"/>
      <c r="I150" s="48">
        <v>1734.0</v>
      </c>
      <c r="J150" s="29"/>
      <c r="K150" s="40" t="s">
        <v>2895</v>
      </c>
      <c r="L150" s="48">
        <v>1462.0</v>
      </c>
      <c r="M150" s="48">
        <v>0.0</v>
      </c>
      <c r="N150" s="48">
        <v>109.73</v>
      </c>
      <c r="O150" s="40" t="s">
        <v>39</v>
      </c>
      <c r="P150" s="5"/>
      <c r="Q150" s="5">
        <f t="shared" si="1"/>
        <v>272</v>
      </c>
      <c r="R150">
        <f t="shared" si="2"/>
        <v>272</v>
      </c>
    </row>
    <row r="151">
      <c r="A151" s="9">
        <v>149.0</v>
      </c>
      <c r="B151" s="29"/>
      <c r="C151" s="40" t="s">
        <v>841</v>
      </c>
      <c r="D151" s="48">
        <v>1733.0</v>
      </c>
      <c r="E151" s="49">
        <v>0.0</v>
      </c>
      <c r="F151" s="48">
        <v>87.86</v>
      </c>
      <c r="G151" s="40" t="s">
        <v>39</v>
      </c>
      <c r="H151" s="25"/>
      <c r="I151" s="48">
        <v>1733.0</v>
      </c>
      <c r="J151" s="29"/>
      <c r="K151" s="40" t="s">
        <v>2896</v>
      </c>
      <c r="L151" s="48">
        <v>1460.0</v>
      </c>
      <c r="M151" s="48">
        <v>0.0</v>
      </c>
      <c r="N151" s="48">
        <v>56.16</v>
      </c>
      <c r="O151" s="40" t="s">
        <v>39</v>
      </c>
      <c r="P151" s="5"/>
      <c r="Q151" s="5">
        <f t="shared" si="1"/>
        <v>273</v>
      </c>
      <c r="R151">
        <f t="shared" si="2"/>
        <v>273</v>
      </c>
    </row>
    <row r="152">
      <c r="A152" s="9">
        <v>150.0</v>
      </c>
      <c r="B152" s="29"/>
      <c r="C152" s="40" t="s">
        <v>2897</v>
      </c>
      <c r="D152" s="48">
        <v>1732.0</v>
      </c>
      <c r="E152" s="49">
        <v>0.0</v>
      </c>
      <c r="F152" s="48">
        <v>46.09</v>
      </c>
      <c r="G152" s="40" t="s">
        <v>39</v>
      </c>
      <c r="H152" s="25"/>
      <c r="I152" s="48">
        <v>1732.0</v>
      </c>
      <c r="J152" s="29"/>
      <c r="K152" s="40" t="s">
        <v>2898</v>
      </c>
      <c r="L152" s="48">
        <v>1459.0</v>
      </c>
      <c r="M152" s="48">
        <v>0.0</v>
      </c>
      <c r="N152" s="48">
        <v>53.81</v>
      </c>
      <c r="O152" s="40" t="s">
        <v>39</v>
      </c>
      <c r="P152" s="5"/>
      <c r="Q152" s="5">
        <f t="shared" si="1"/>
        <v>273</v>
      </c>
      <c r="R152">
        <f t="shared" si="2"/>
        <v>273</v>
      </c>
    </row>
    <row r="153">
      <c r="A153" s="9">
        <v>151.0</v>
      </c>
      <c r="B153" s="29"/>
      <c r="C153" s="40" t="s">
        <v>847</v>
      </c>
      <c r="D153" s="48">
        <v>1730.0</v>
      </c>
      <c r="E153" s="49">
        <v>2.22</v>
      </c>
      <c r="F153" s="48">
        <v>61.8</v>
      </c>
      <c r="G153" s="40" t="s">
        <v>39</v>
      </c>
      <c r="H153" s="25"/>
      <c r="I153" s="48">
        <v>1730.0</v>
      </c>
      <c r="J153" s="29"/>
      <c r="K153" s="40" t="s">
        <v>2899</v>
      </c>
      <c r="L153" s="48">
        <v>1457.0</v>
      </c>
      <c r="M153" s="48">
        <v>0.0</v>
      </c>
      <c r="N153" s="48">
        <v>79.59</v>
      </c>
      <c r="O153" s="40" t="s">
        <v>39</v>
      </c>
      <c r="P153" s="5"/>
      <c r="Q153" s="5">
        <f t="shared" si="1"/>
        <v>273</v>
      </c>
      <c r="R153">
        <f t="shared" si="2"/>
        <v>273</v>
      </c>
    </row>
    <row r="154">
      <c r="A154" s="9">
        <v>152.0</v>
      </c>
      <c r="B154" s="29"/>
      <c r="C154" s="40" t="s">
        <v>844</v>
      </c>
      <c r="D154" s="48">
        <v>1730.0</v>
      </c>
      <c r="E154" s="49">
        <v>0.0</v>
      </c>
      <c r="F154" s="48">
        <v>76.82</v>
      </c>
      <c r="G154" s="40" t="s">
        <v>39</v>
      </c>
      <c r="H154" s="25"/>
      <c r="I154" s="48">
        <v>1730.0</v>
      </c>
      <c r="J154" s="29"/>
      <c r="K154" s="40" t="s">
        <v>2900</v>
      </c>
      <c r="L154" s="48">
        <v>1451.0</v>
      </c>
      <c r="M154" s="48">
        <v>0.0</v>
      </c>
      <c r="N154" s="48">
        <v>99.03</v>
      </c>
      <c r="O154" s="40" t="s">
        <v>39</v>
      </c>
      <c r="P154" s="5"/>
      <c r="Q154" s="5">
        <f t="shared" si="1"/>
        <v>279</v>
      </c>
      <c r="R154">
        <f t="shared" si="2"/>
        <v>279</v>
      </c>
    </row>
    <row r="155">
      <c r="A155" s="9">
        <v>153.0</v>
      </c>
      <c r="B155" s="29"/>
      <c r="C155" s="40" t="s">
        <v>861</v>
      </c>
      <c r="D155" s="48">
        <v>1728.0</v>
      </c>
      <c r="E155" s="49">
        <v>0.0</v>
      </c>
      <c r="F155" s="48">
        <v>60.52</v>
      </c>
      <c r="G155" s="40" t="s">
        <v>39</v>
      </c>
      <c r="H155" s="25"/>
      <c r="I155" s="48">
        <v>1728.0</v>
      </c>
      <c r="J155" s="29"/>
      <c r="K155" s="40" t="s">
        <v>2901</v>
      </c>
      <c r="L155" s="48">
        <v>1435.0</v>
      </c>
      <c r="M155" s="48">
        <v>0.0</v>
      </c>
      <c r="N155" s="48">
        <v>126.6</v>
      </c>
      <c r="O155" s="40" t="s">
        <v>39</v>
      </c>
      <c r="P155" s="5"/>
      <c r="Q155" s="5">
        <f t="shared" si="1"/>
        <v>293</v>
      </c>
      <c r="R155">
        <f t="shared" si="2"/>
        <v>293</v>
      </c>
    </row>
    <row r="156">
      <c r="A156" s="9">
        <v>154.0</v>
      </c>
      <c r="B156" s="29"/>
      <c r="C156" s="40" t="s">
        <v>885</v>
      </c>
      <c r="D156" s="48">
        <v>1726.0</v>
      </c>
      <c r="E156" s="49">
        <v>0.0</v>
      </c>
      <c r="F156" s="48">
        <v>97.07</v>
      </c>
      <c r="G156" s="40" t="s">
        <v>39</v>
      </c>
      <c r="H156" s="25"/>
      <c r="I156" s="48">
        <v>1726.0</v>
      </c>
      <c r="J156" s="29"/>
      <c r="K156" s="40" t="s">
        <v>2902</v>
      </c>
      <c r="L156" s="48">
        <v>1425.0</v>
      </c>
      <c r="M156" s="48">
        <v>0.0</v>
      </c>
      <c r="N156" s="48">
        <v>52.8</v>
      </c>
      <c r="O156" s="40" t="s">
        <v>35</v>
      </c>
      <c r="P156" s="5"/>
      <c r="Q156" s="5">
        <f t="shared" si="1"/>
        <v>301</v>
      </c>
      <c r="R156">
        <f t="shared" si="2"/>
        <v>301</v>
      </c>
    </row>
    <row r="157">
      <c r="A157" s="9">
        <v>155.0</v>
      </c>
      <c r="B157" s="29"/>
      <c r="C157" s="40" t="s">
        <v>806</v>
      </c>
      <c r="D157" s="48">
        <v>1724.0</v>
      </c>
      <c r="E157" s="49">
        <v>0.0</v>
      </c>
      <c r="F157" s="48">
        <v>84.19</v>
      </c>
      <c r="G157" s="40" t="s">
        <v>39</v>
      </c>
      <c r="H157" s="25"/>
      <c r="I157" s="48">
        <v>1724.0</v>
      </c>
      <c r="J157" s="29"/>
      <c r="K157" s="40" t="s">
        <v>2903</v>
      </c>
      <c r="L157" s="48">
        <v>1420.0</v>
      </c>
      <c r="M157" s="48">
        <v>0.0</v>
      </c>
      <c r="N157" s="48">
        <v>88.06</v>
      </c>
      <c r="O157" s="40" t="s">
        <v>39</v>
      </c>
      <c r="P157" s="5"/>
      <c r="Q157" s="5">
        <f t="shared" si="1"/>
        <v>304</v>
      </c>
      <c r="R157">
        <f t="shared" si="2"/>
        <v>304</v>
      </c>
    </row>
    <row r="158">
      <c r="A158" s="9">
        <v>156.0</v>
      </c>
      <c r="B158" s="29"/>
      <c r="C158" s="40" t="s">
        <v>883</v>
      </c>
      <c r="D158" s="48">
        <v>1722.0</v>
      </c>
      <c r="E158" s="49">
        <v>0.0</v>
      </c>
      <c r="F158" s="48">
        <v>83.77</v>
      </c>
      <c r="G158" s="40" t="s">
        <v>35</v>
      </c>
      <c r="H158" s="25"/>
      <c r="I158" s="48">
        <v>1722.0</v>
      </c>
      <c r="J158" s="29"/>
      <c r="K158" s="40" t="s">
        <v>2904</v>
      </c>
      <c r="L158" s="48">
        <v>1410.0</v>
      </c>
      <c r="M158" s="48">
        <v>0.0</v>
      </c>
      <c r="N158" s="48">
        <v>37.49</v>
      </c>
      <c r="O158" s="40" t="s">
        <v>39</v>
      </c>
      <c r="P158" s="5"/>
      <c r="Q158" s="5">
        <f t="shared" si="1"/>
        <v>312</v>
      </c>
      <c r="R158">
        <f t="shared" si="2"/>
        <v>312</v>
      </c>
    </row>
    <row r="159">
      <c r="A159" s="9">
        <v>157.0</v>
      </c>
      <c r="B159" s="29"/>
      <c r="C159" s="40" t="s">
        <v>951</v>
      </c>
      <c r="D159" s="48">
        <v>1722.0</v>
      </c>
      <c r="E159" s="49">
        <v>0.71</v>
      </c>
      <c r="F159" s="48">
        <v>41.76</v>
      </c>
      <c r="G159" s="40" t="s">
        <v>39</v>
      </c>
      <c r="H159" s="25"/>
      <c r="I159" s="48">
        <v>1722.0</v>
      </c>
      <c r="J159" s="29"/>
      <c r="K159" s="40" t="s">
        <v>2905</v>
      </c>
      <c r="L159" s="48">
        <v>1408.0</v>
      </c>
      <c r="M159" s="49">
        <v>0.0</v>
      </c>
      <c r="N159" s="49">
        <v>86.43</v>
      </c>
      <c r="O159" s="54" t="s">
        <v>39</v>
      </c>
      <c r="P159" s="5"/>
      <c r="Q159" s="5">
        <f t="shared" si="1"/>
        <v>314</v>
      </c>
      <c r="R159">
        <f t="shared" si="2"/>
        <v>314</v>
      </c>
    </row>
    <row r="160">
      <c r="A160" s="9">
        <v>158.0</v>
      </c>
      <c r="B160" s="29"/>
      <c r="C160" s="40" t="s">
        <v>865</v>
      </c>
      <c r="D160" s="48">
        <v>1718.0</v>
      </c>
      <c r="E160" s="49">
        <v>11.11</v>
      </c>
      <c r="F160" s="48">
        <v>88.37</v>
      </c>
      <c r="G160" s="40" t="s">
        <v>39</v>
      </c>
      <c r="H160" s="25"/>
      <c r="I160" s="48">
        <v>1718.0</v>
      </c>
      <c r="J160" s="29"/>
      <c r="K160" s="40" t="s">
        <v>2906</v>
      </c>
      <c r="L160" s="48">
        <v>1400.0</v>
      </c>
      <c r="M160" s="48">
        <v>0.0</v>
      </c>
      <c r="N160" s="48">
        <v>78.27</v>
      </c>
      <c r="O160" s="40" t="s">
        <v>39</v>
      </c>
      <c r="P160" s="5"/>
      <c r="Q160" s="5">
        <f t="shared" si="1"/>
        <v>318</v>
      </c>
      <c r="R160">
        <f t="shared" si="2"/>
        <v>318</v>
      </c>
    </row>
    <row r="161">
      <c r="A161" s="9">
        <v>159.0</v>
      </c>
      <c r="B161" s="29"/>
      <c r="C161" s="40" t="s">
        <v>873</v>
      </c>
      <c r="D161" s="48">
        <v>1714.0</v>
      </c>
      <c r="E161" s="49">
        <v>0.0</v>
      </c>
      <c r="F161" s="48">
        <v>87.83</v>
      </c>
      <c r="G161" s="40" t="s">
        <v>39</v>
      </c>
      <c r="H161" s="25"/>
      <c r="I161" s="48">
        <v>1714.0</v>
      </c>
      <c r="J161" s="29"/>
      <c r="K161" s="40" t="s">
        <v>2907</v>
      </c>
      <c r="L161" s="48">
        <v>1393.0</v>
      </c>
      <c r="M161" s="48">
        <v>0.0</v>
      </c>
      <c r="N161" s="48">
        <v>40.08</v>
      </c>
      <c r="O161" s="40" t="s">
        <v>39</v>
      </c>
      <c r="P161" s="5"/>
      <c r="Q161" s="5">
        <f t="shared" si="1"/>
        <v>321</v>
      </c>
      <c r="R161">
        <f t="shared" si="2"/>
        <v>321</v>
      </c>
    </row>
    <row r="162">
      <c r="A162" s="9">
        <v>160.0</v>
      </c>
      <c r="B162" s="29"/>
      <c r="C162" s="40" t="s">
        <v>876</v>
      </c>
      <c r="D162" s="48">
        <v>1713.0</v>
      </c>
      <c r="E162" s="49">
        <v>3.45</v>
      </c>
      <c r="F162" s="48">
        <v>82.79</v>
      </c>
      <c r="G162" s="40" t="s">
        <v>39</v>
      </c>
      <c r="H162" s="25"/>
      <c r="I162" s="48">
        <v>1713.0</v>
      </c>
      <c r="J162" s="29"/>
      <c r="K162" s="40" t="s">
        <v>2908</v>
      </c>
      <c r="L162" s="48">
        <v>1392.0</v>
      </c>
      <c r="M162" s="48">
        <v>17.65</v>
      </c>
      <c r="N162" s="48">
        <v>72.99</v>
      </c>
      <c r="O162" s="40" t="s">
        <v>39</v>
      </c>
      <c r="P162" s="5"/>
      <c r="Q162" s="5">
        <f t="shared" si="1"/>
        <v>321</v>
      </c>
      <c r="R162">
        <f t="shared" si="2"/>
        <v>321</v>
      </c>
    </row>
    <row r="163">
      <c r="A163" s="9">
        <v>161.0</v>
      </c>
      <c r="B163" s="29"/>
      <c r="C163" s="40" t="s">
        <v>788</v>
      </c>
      <c r="D163" s="48">
        <v>1710.0</v>
      </c>
      <c r="E163" s="49">
        <v>6.67</v>
      </c>
      <c r="F163" s="48">
        <v>80.21</v>
      </c>
      <c r="G163" s="40" t="s">
        <v>39</v>
      </c>
      <c r="H163" s="25"/>
      <c r="I163" s="48">
        <v>1710.0</v>
      </c>
      <c r="J163" s="29"/>
      <c r="K163" s="40" t="s">
        <v>2909</v>
      </c>
      <c r="L163" s="48">
        <v>1391.0</v>
      </c>
      <c r="M163" s="48">
        <v>0.38</v>
      </c>
      <c r="N163" s="48">
        <v>43.95</v>
      </c>
      <c r="O163" s="40" t="s">
        <v>39</v>
      </c>
      <c r="P163" s="5"/>
      <c r="Q163" s="5">
        <f t="shared" si="1"/>
        <v>319</v>
      </c>
      <c r="R163">
        <f t="shared" si="2"/>
        <v>319</v>
      </c>
    </row>
    <row r="164">
      <c r="A164" s="9">
        <v>162.0</v>
      </c>
      <c r="B164" s="29"/>
      <c r="C164" s="40" t="s">
        <v>890</v>
      </c>
      <c r="D164" s="48">
        <v>1703.0</v>
      </c>
      <c r="E164" s="49">
        <v>0.0</v>
      </c>
      <c r="F164" s="48">
        <v>88.82</v>
      </c>
      <c r="G164" s="40" t="s">
        <v>39</v>
      </c>
      <c r="H164" s="25"/>
      <c r="I164" s="48">
        <v>1703.0</v>
      </c>
      <c r="J164" s="29"/>
      <c r="K164" s="40" t="s">
        <v>2910</v>
      </c>
      <c r="L164" s="48">
        <v>1385.0</v>
      </c>
      <c r="M164" s="48">
        <v>1.69</v>
      </c>
      <c r="N164" s="48">
        <v>53.08</v>
      </c>
      <c r="O164" s="40" t="s">
        <v>39</v>
      </c>
      <c r="P164" s="5"/>
      <c r="Q164" s="5">
        <f t="shared" si="1"/>
        <v>318</v>
      </c>
      <c r="R164">
        <f t="shared" si="2"/>
        <v>318</v>
      </c>
    </row>
    <row r="165">
      <c r="A165" s="9">
        <v>163.0</v>
      </c>
      <c r="B165" s="29"/>
      <c r="C165" s="40" t="s">
        <v>894</v>
      </c>
      <c r="D165" s="48">
        <v>1703.0</v>
      </c>
      <c r="E165" s="49">
        <v>0.0</v>
      </c>
      <c r="F165" s="48">
        <v>56.92</v>
      </c>
      <c r="G165" s="40" t="s">
        <v>35</v>
      </c>
      <c r="H165" s="25"/>
      <c r="I165" s="48">
        <v>1703.0</v>
      </c>
      <c r="J165" s="29"/>
      <c r="K165" s="40" t="s">
        <v>2911</v>
      </c>
      <c r="L165" s="48">
        <v>1369.0</v>
      </c>
      <c r="M165" s="48">
        <v>0.0</v>
      </c>
      <c r="N165" s="48">
        <v>88.34</v>
      </c>
      <c r="O165" s="40" t="s">
        <v>39</v>
      </c>
      <c r="P165" s="5"/>
      <c r="Q165" s="5">
        <f t="shared" si="1"/>
        <v>334</v>
      </c>
      <c r="R165">
        <f t="shared" si="2"/>
        <v>334</v>
      </c>
    </row>
    <row r="166">
      <c r="A166" s="9">
        <v>164.0</v>
      </c>
      <c r="B166" s="29"/>
      <c r="C166" s="40" t="s">
        <v>880</v>
      </c>
      <c r="D166" s="48">
        <v>1698.0</v>
      </c>
      <c r="E166" s="49">
        <v>0.0</v>
      </c>
      <c r="F166" s="48">
        <v>66.44</v>
      </c>
      <c r="G166" s="40" t="s">
        <v>39</v>
      </c>
      <c r="H166" s="25"/>
      <c r="I166" s="48">
        <v>1698.0</v>
      </c>
      <c r="J166" s="29"/>
      <c r="K166" s="40" t="s">
        <v>2912</v>
      </c>
      <c r="L166" s="48">
        <v>1367.0</v>
      </c>
      <c r="M166" s="48">
        <v>0.0</v>
      </c>
      <c r="N166" s="48">
        <v>80.35</v>
      </c>
      <c r="O166" s="40" t="s">
        <v>39</v>
      </c>
      <c r="P166" s="5"/>
      <c r="Q166" s="5">
        <f t="shared" si="1"/>
        <v>331</v>
      </c>
      <c r="R166">
        <f t="shared" si="2"/>
        <v>331</v>
      </c>
    </row>
    <row r="167">
      <c r="A167" s="9">
        <v>165.0</v>
      </c>
      <c r="B167" s="29"/>
      <c r="C167" s="40" t="s">
        <v>901</v>
      </c>
      <c r="D167" s="48">
        <v>1696.0</v>
      </c>
      <c r="E167" s="49">
        <v>0.0</v>
      </c>
      <c r="F167" s="48">
        <v>85.37</v>
      </c>
      <c r="G167" s="40" t="s">
        <v>39</v>
      </c>
      <c r="H167" s="25"/>
      <c r="I167" s="48">
        <v>1696.0</v>
      </c>
      <c r="J167" s="29"/>
      <c r="K167" s="40" t="s">
        <v>2913</v>
      </c>
      <c r="L167" s="48">
        <v>1359.0</v>
      </c>
      <c r="M167" s="48">
        <v>0.0</v>
      </c>
      <c r="N167" s="48">
        <v>73.45</v>
      </c>
      <c r="O167" s="40" t="s">
        <v>39</v>
      </c>
      <c r="P167" s="5"/>
      <c r="Q167" s="5">
        <f t="shared" si="1"/>
        <v>337</v>
      </c>
      <c r="R167">
        <f t="shared" si="2"/>
        <v>337</v>
      </c>
    </row>
    <row r="168">
      <c r="A168" s="9">
        <v>166.0</v>
      </c>
      <c r="B168" s="29"/>
      <c r="C168" s="40" t="s">
        <v>923</v>
      </c>
      <c r="D168" s="48">
        <v>1692.0</v>
      </c>
      <c r="E168" s="49">
        <v>0.0</v>
      </c>
      <c r="F168" s="48">
        <v>75.24</v>
      </c>
      <c r="G168" s="40" t="s">
        <v>39</v>
      </c>
      <c r="H168" s="25"/>
      <c r="I168" s="48">
        <v>1692.0</v>
      </c>
      <c r="J168" s="29"/>
      <c r="K168" s="40" t="s">
        <v>2914</v>
      </c>
      <c r="L168" s="48">
        <v>1357.0</v>
      </c>
      <c r="M168" s="48">
        <v>9.38</v>
      </c>
      <c r="N168" s="48">
        <v>69.07</v>
      </c>
      <c r="O168" s="40" t="s">
        <v>39</v>
      </c>
      <c r="P168" s="5"/>
      <c r="Q168" s="5">
        <f t="shared" si="1"/>
        <v>335</v>
      </c>
      <c r="R168">
        <f t="shared" si="2"/>
        <v>335</v>
      </c>
    </row>
    <row r="169">
      <c r="A169" s="9">
        <v>167.0</v>
      </c>
      <c r="B169" s="29"/>
      <c r="C169" s="40" t="s">
        <v>911</v>
      </c>
      <c r="D169" s="48">
        <v>1692.0</v>
      </c>
      <c r="E169" s="49">
        <v>6.25</v>
      </c>
      <c r="F169" s="48">
        <v>67.59</v>
      </c>
      <c r="G169" s="40" t="s">
        <v>39</v>
      </c>
      <c r="H169" s="25"/>
      <c r="I169" s="48">
        <v>1692.0</v>
      </c>
      <c r="J169" s="29"/>
      <c r="K169" s="40" t="s">
        <v>2915</v>
      </c>
      <c r="L169" s="48">
        <v>1354.0</v>
      </c>
      <c r="M169" s="48">
        <v>16.67</v>
      </c>
      <c r="N169" s="48">
        <v>79.11</v>
      </c>
      <c r="O169" s="40" t="s">
        <v>39</v>
      </c>
      <c r="P169" s="5"/>
      <c r="Q169" s="5">
        <f t="shared" si="1"/>
        <v>338</v>
      </c>
      <c r="R169">
        <f t="shared" si="2"/>
        <v>338</v>
      </c>
    </row>
    <row r="170">
      <c r="A170" s="9">
        <v>168.0</v>
      </c>
      <c r="B170" s="29"/>
      <c r="C170" s="40" t="s">
        <v>904</v>
      </c>
      <c r="D170" s="48">
        <v>1691.0</v>
      </c>
      <c r="E170" s="49">
        <v>0.0</v>
      </c>
      <c r="F170" s="48">
        <v>110.03</v>
      </c>
      <c r="G170" s="40" t="s">
        <v>39</v>
      </c>
      <c r="H170" s="25"/>
      <c r="I170" s="48">
        <v>1691.0</v>
      </c>
      <c r="J170" s="29"/>
      <c r="K170" s="40" t="s">
        <v>2916</v>
      </c>
      <c r="L170" s="48">
        <v>1347.0</v>
      </c>
      <c r="M170" s="48">
        <v>0.0</v>
      </c>
      <c r="N170" s="48">
        <v>110.88</v>
      </c>
      <c r="O170" s="40" t="s">
        <v>39</v>
      </c>
      <c r="P170" s="5"/>
      <c r="Q170" s="5">
        <f t="shared" si="1"/>
        <v>344</v>
      </c>
      <c r="R170">
        <f t="shared" si="2"/>
        <v>344</v>
      </c>
    </row>
    <row r="171">
      <c r="A171" s="9">
        <v>169.0</v>
      </c>
      <c r="B171" s="29"/>
      <c r="C171" s="40" t="s">
        <v>910</v>
      </c>
      <c r="D171" s="48">
        <v>1689.0</v>
      </c>
      <c r="E171" s="49">
        <v>0.0</v>
      </c>
      <c r="F171" s="48">
        <v>98.57</v>
      </c>
      <c r="G171" s="40" t="s">
        <v>39</v>
      </c>
      <c r="H171" s="25"/>
      <c r="I171" s="48">
        <v>1689.0</v>
      </c>
      <c r="J171" s="29"/>
      <c r="K171" s="40" t="s">
        <v>2917</v>
      </c>
      <c r="L171" s="48">
        <v>1326.0</v>
      </c>
      <c r="M171" s="48">
        <v>16.67</v>
      </c>
      <c r="N171" s="48">
        <v>68.63</v>
      </c>
      <c r="O171" s="40" t="s">
        <v>39</v>
      </c>
      <c r="P171" s="5"/>
      <c r="Q171" s="5">
        <f t="shared" si="1"/>
        <v>363</v>
      </c>
      <c r="R171">
        <f t="shared" si="2"/>
        <v>363</v>
      </c>
    </row>
    <row r="172">
      <c r="A172" s="9">
        <v>170.0</v>
      </c>
      <c r="B172" s="29"/>
      <c r="C172" s="40" t="s">
        <v>917</v>
      </c>
      <c r="D172" s="48">
        <v>1688.0</v>
      </c>
      <c r="E172" s="49">
        <v>11.43</v>
      </c>
      <c r="F172" s="48">
        <v>64.99</v>
      </c>
      <c r="G172" s="40" t="s">
        <v>39</v>
      </c>
      <c r="H172" s="25"/>
      <c r="I172" s="48">
        <v>1688.0</v>
      </c>
      <c r="J172" s="29"/>
      <c r="K172" s="40" t="s">
        <v>2918</v>
      </c>
      <c r="L172" s="48">
        <v>1310.0</v>
      </c>
      <c r="M172" s="48">
        <v>0.0</v>
      </c>
      <c r="N172" s="48">
        <v>144.34</v>
      </c>
      <c r="O172" s="40" t="s">
        <v>39</v>
      </c>
      <c r="P172" s="5"/>
      <c r="Q172" s="5">
        <f t="shared" si="1"/>
        <v>378</v>
      </c>
      <c r="R172">
        <f t="shared" si="2"/>
        <v>378</v>
      </c>
    </row>
    <row r="173">
      <c r="A173" s="9">
        <v>171.0</v>
      </c>
      <c r="B173" s="29"/>
      <c r="C173" s="40" t="s">
        <v>958</v>
      </c>
      <c r="D173" s="48">
        <v>1684.0</v>
      </c>
      <c r="E173" s="49">
        <v>0.0</v>
      </c>
      <c r="F173" s="48">
        <v>77.89</v>
      </c>
      <c r="G173" s="40" t="s">
        <v>35</v>
      </c>
      <c r="H173" s="25"/>
      <c r="I173" s="48">
        <v>1684.0</v>
      </c>
      <c r="J173" s="29"/>
      <c r="K173" s="40" t="s">
        <v>2919</v>
      </c>
      <c r="L173" s="48">
        <v>1310.0</v>
      </c>
      <c r="M173" s="48">
        <v>12.9</v>
      </c>
      <c r="N173" s="48">
        <v>75.92</v>
      </c>
      <c r="O173" s="40" t="s">
        <v>39</v>
      </c>
      <c r="P173" s="5"/>
      <c r="Q173" s="5">
        <f t="shared" si="1"/>
        <v>374</v>
      </c>
      <c r="R173">
        <f t="shared" si="2"/>
        <v>374</v>
      </c>
    </row>
    <row r="174">
      <c r="A174" s="9">
        <v>172.0</v>
      </c>
      <c r="B174" s="29"/>
      <c r="C174" s="40" t="s">
        <v>903</v>
      </c>
      <c r="D174" s="48">
        <v>1682.0</v>
      </c>
      <c r="E174" s="49">
        <v>0.0</v>
      </c>
      <c r="F174" s="48">
        <v>66.99</v>
      </c>
      <c r="G174" s="40" t="s">
        <v>39</v>
      </c>
      <c r="H174" s="25"/>
      <c r="I174" s="48">
        <v>1682.0</v>
      </c>
      <c r="J174" s="29"/>
      <c r="K174" s="40" t="s">
        <v>2920</v>
      </c>
      <c r="L174" s="48">
        <v>1299.0</v>
      </c>
      <c r="M174" s="48">
        <v>0.0</v>
      </c>
      <c r="N174" s="48">
        <v>47.03</v>
      </c>
      <c r="O174" s="40" t="s">
        <v>39</v>
      </c>
      <c r="P174" s="5"/>
      <c r="Q174" s="5">
        <f t="shared" si="1"/>
        <v>383</v>
      </c>
      <c r="R174">
        <f t="shared" si="2"/>
        <v>383</v>
      </c>
    </row>
    <row r="175">
      <c r="A175" s="9">
        <v>173.0</v>
      </c>
      <c r="C175" s="40" t="s">
        <v>907</v>
      </c>
      <c r="D175" s="48">
        <v>1682.0</v>
      </c>
      <c r="E175" s="49">
        <v>0.0</v>
      </c>
      <c r="F175" s="48">
        <v>63.42</v>
      </c>
      <c r="G175" s="40" t="s">
        <v>39</v>
      </c>
      <c r="H175" s="25"/>
      <c r="I175" s="48">
        <v>1682.0</v>
      </c>
      <c r="J175" s="29"/>
      <c r="K175" s="40" t="s">
        <v>2921</v>
      </c>
      <c r="L175" s="48">
        <v>1291.0</v>
      </c>
      <c r="M175" s="48">
        <v>0.0</v>
      </c>
      <c r="N175" s="48">
        <v>67.92</v>
      </c>
      <c r="O175" s="40" t="s">
        <v>39</v>
      </c>
      <c r="P175" s="5"/>
      <c r="Q175" s="5">
        <f t="shared" si="1"/>
        <v>391</v>
      </c>
      <c r="R175">
        <f t="shared" si="2"/>
        <v>391</v>
      </c>
    </row>
    <row r="176">
      <c r="A176" s="9">
        <v>174.0</v>
      </c>
      <c r="B176" s="29"/>
      <c r="C176" s="40" t="s">
        <v>920</v>
      </c>
      <c r="D176" s="48">
        <v>1681.0</v>
      </c>
      <c r="E176" s="49">
        <v>0.0</v>
      </c>
      <c r="F176" s="48">
        <v>98.43</v>
      </c>
      <c r="G176" s="40" t="s">
        <v>39</v>
      </c>
      <c r="H176" s="25"/>
      <c r="I176" s="48">
        <v>1681.0</v>
      </c>
      <c r="J176" s="29"/>
      <c r="K176" s="40" t="s">
        <v>2922</v>
      </c>
      <c r="L176" s="48">
        <v>1285.0</v>
      </c>
      <c r="M176" s="48">
        <v>0.0</v>
      </c>
      <c r="N176" s="48">
        <v>73.1</v>
      </c>
      <c r="O176" s="40" t="s">
        <v>39</v>
      </c>
      <c r="P176" s="5"/>
      <c r="Q176" s="5">
        <f t="shared" si="1"/>
        <v>396</v>
      </c>
      <c r="R176">
        <f t="shared" si="2"/>
        <v>396</v>
      </c>
    </row>
    <row r="177">
      <c r="A177" s="9">
        <v>175.0</v>
      </c>
      <c r="B177" s="29"/>
      <c r="C177" s="40" t="s">
        <v>924</v>
      </c>
      <c r="D177" s="48">
        <v>1681.0</v>
      </c>
      <c r="E177" s="49">
        <v>0.0</v>
      </c>
      <c r="F177" s="48">
        <v>49.03</v>
      </c>
      <c r="G177" s="40" t="s">
        <v>39</v>
      </c>
      <c r="H177" s="25"/>
      <c r="I177" s="48">
        <v>1681.0</v>
      </c>
      <c r="J177" s="29"/>
      <c r="K177" s="40" t="s">
        <v>2923</v>
      </c>
      <c r="L177" s="48">
        <v>1276.0</v>
      </c>
      <c r="M177" s="48">
        <v>56.25</v>
      </c>
      <c r="N177" s="48">
        <v>76.11</v>
      </c>
      <c r="O177" s="40" t="s">
        <v>39</v>
      </c>
      <c r="P177" s="5"/>
      <c r="Q177" s="5">
        <f t="shared" si="1"/>
        <v>405</v>
      </c>
      <c r="R177">
        <f t="shared" si="2"/>
        <v>405</v>
      </c>
    </row>
    <row r="178">
      <c r="A178" s="9">
        <v>176.0</v>
      </c>
      <c r="B178" s="29"/>
      <c r="C178" s="40" t="s">
        <v>956</v>
      </c>
      <c r="D178" s="48">
        <v>1680.0</v>
      </c>
      <c r="E178" s="49">
        <v>6.06</v>
      </c>
      <c r="F178" s="48">
        <v>62.98</v>
      </c>
      <c r="G178" s="40" t="s">
        <v>39</v>
      </c>
      <c r="H178" s="25"/>
      <c r="I178" s="48">
        <v>1680.0</v>
      </c>
      <c r="J178" s="29"/>
      <c r="K178" s="40" t="s">
        <v>2924</v>
      </c>
      <c r="L178" s="48">
        <v>1252.0</v>
      </c>
      <c r="M178" s="48">
        <v>0.0</v>
      </c>
      <c r="N178" s="48">
        <v>94.85</v>
      </c>
      <c r="O178" s="40" t="s">
        <v>39</v>
      </c>
      <c r="P178" s="5"/>
      <c r="Q178" s="5">
        <f t="shared" si="1"/>
        <v>428</v>
      </c>
      <c r="R178">
        <f t="shared" si="2"/>
        <v>428</v>
      </c>
    </row>
    <row r="179">
      <c r="A179" s="9">
        <v>177.0</v>
      </c>
      <c r="B179" s="29"/>
      <c r="C179" s="40" t="s">
        <v>906</v>
      </c>
      <c r="D179" s="48">
        <v>1679.0</v>
      </c>
      <c r="E179" s="49">
        <v>1.65</v>
      </c>
      <c r="F179" s="48">
        <v>46.21</v>
      </c>
      <c r="G179" s="40" t="s">
        <v>39</v>
      </c>
      <c r="H179" s="25"/>
      <c r="I179" s="48">
        <v>1679.0</v>
      </c>
      <c r="J179" s="29"/>
      <c r="K179" s="40" t="s">
        <v>2925</v>
      </c>
      <c r="L179" s="48">
        <v>1207.0</v>
      </c>
      <c r="M179" s="48">
        <v>0.0</v>
      </c>
      <c r="N179" s="48">
        <v>100.63</v>
      </c>
      <c r="O179" s="40" t="s">
        <v>39</v>
      </c>
      <c r="P179" s="5"/>
      <c r="Q179" s="5">
        <f t="shared" si="1"/>
        <v>472</v>
      </c>
      <c r="R179">
        <f t="shared" si="2"/>
        <v>472</v>
      </c>
    </row>
    <row r="180">
      <c r="A180" s="9">
        <v>178.0</v>
      </c>
      <c r="B180" s="29"/>
      <c r="C180" s="40" t="s">
        <v>931</v>
      </c>
      <c r="D180" s="48">
        <v>1678.0</v>
      </c>
      <c r="E180" s="49">
        <v>0.0</v>
      </c>
      <c r="F180" s="48">
        <v>56.67</v>
      </c>
      <c r="G180" s="40" t="s">
        <v>35</v>
      </c>
      <c r="H180" s="25"/>
      <c r="I180" s="48">
        <v>1678.0</v>
      </c>
      <c r="J180" s="29"/>
      <c r="K180" s="40" t="s">
        <v>2926</v>
      </c>
      <c r="L180" s="48">
        <v>1166.0</v>
      </c>
      <c r="M180" s="48">
        <v>2.5</v>
      </c>
      <c r="N180" s="48">
        <v>66.04</v>
      </c>
      <c r="O180" s="40" t="s">
        <v>39</v>
      </c>
      <c r="P180" s="5"/>
      <c r="Q180" s="5">
        <f t="shared" si="1"/>
        <v>512</v>
      </c>
      <c r="R180">
        <f t="shared" si="2"/>
        <v>512</v>
      </c>
    </row>
    <row r="181">
      <c r="A181" s="9">
        <v>179.0</v>
      </c>
      <c r="B181" s="29"/>
      <c r="C181" s="40" t="s">
        <v>966</v>
      </c>
      <c r="D181" s="48">
        <v>1677.0</v>
      </c>
      <c r="E181" s="49">
        <v>11.11</v>
      </c>
      <c r="F181" s="48">
        <v>91.68</v>
      </c>
      <c r="G181" s="40" t="s">
        <v>39</v>
      </c>
      <c r="H181" s="25"/>
      <c r="I181" s="48">
        <v>1677.0</v>
      </c>
      <c r="J181" s="29"/>
      <c r="K181" s="40" t="s">
        <v>2927</v>
      </c>
      <c r="L181" s="48">
        <v>1120.0</v>
      </c>
      <c r="M181" s="48">
        <v>9.09</v>
      </c>
      <c r="N181" s="48">
        <v>123.85</v>
      </c>
      <c r="O181" s="40" t="s">
        <v>39</v>
      </c>
      <c r="P181" s="5"/>
      <c r="Q181" s="5">
        <f t="shared" si="1"/>
        <v>557</v>
      </c>
      <c r="R181">
        <f t="shared" si="2"/>
        <v>557</v>
      </c>
    </row>
    <row r="182">
      <c r="A182" s="9">
        <v>180.0</v>
      </c>
      <c r="B182" s="29"/>
      <c r="C182" s="40" t="s">
        <v>934</v>
      </c>
      <c r="D182" s="48">
        <v>1675.0</v>
      </c>
      <c r="E182" s="49">
        <v>0.0</v>
      </c>
      <c r="F182" s="48">
        <v>77.05</v>
      </c>
      <c r="G182" s="40" t="s">
        <v>39</v>
      </c>
      <c r="H182" s="25"/>
      <c r="I182" s="48">
        <v>1675.0</v>
      </c>
      <c r="J182" s="29"/>
      <c r="K182" s="40" t="s">
        <v>2928</v>
      </c>
      <c r="L182" s="48">
        <v>793.0</v>
      </c>
      <c r="M182" s="48">
        <v>38.1</v>
      </c>
      <c r="N182" s="48">
        <v>77.85</v>
      </c>
      <c r="O182" s="40" t="s">
        <v>39</v>
      </c>
      <c r="P182" s="5"/>
      <c r="Q182" s="5">
        <f t="shared" si="1"/>
        <v>882</v>
      </c>
      <c r="R182">
        <f t="shared" si="2"/>
        <v>882</v>
      </c>
    </row>
    <row r="183">
      <c r="A183" s="9">
        <v>181.0</v>
      </c>
      <c r="B183" s="29"/>
      <c r="C183" s="40" t="s">
        <v>922</v>
      </c>
      <c r="D183" s="48">
        <v>1675.0</v>
      </c>
      <c r="E183" s="49">
        <v>0.0</v>
      </c>
      <c r="F183" s="48">
        <v>49.31</v>
      </c>
      <c r="G183" s="40" t="s">
        <v>39</v>
      </c>
      <c r="H183" s="25"/>
      <c r="I183" s="48">
        <v>1675.0</v>
      </c>
      <c r="J183" s="29"/>
      <c r="K183" s="29"/>
      <c r="L183" s="53"/>
      <c r="M183" s="53"/>
      <c r="N183" s="53"/>
      <c r="O183" s="29"/>
      <c r="P183" s="5"/>
      <c r="Q183" s="5"/>
    </row>
    <row r="184">
      <c r="A184" s="9">
        <v>182.0</v>
      </c>
      <c r="B184" s="29"/>
      <c r="C184" s="40" t="s">
        <v>940</v>
      </c>
      <c r="D184" s="48">
        <v>1671.0</v>
      </c>
      <c r="E184" s="49">
        <v>0.0</v>
      </c>
      <c r="F184" s="48">
        <v>56.04</v>
      </c>
      <c r="G184" s="40" t="s">
        <v>39</v>
      </c>
      <c r="H184" s="25"/>
      <c r="I184" s="48">
        <v>1671.0</v>
      </c>
      <c r="J184" s="29"/>
      <c r="K184" s="29"/>
      <c r="L184" s="53"/>
      <c r="M184" s="53"/>
      <c r="N184" s="53"/>
      <c r="O184" s="29"/>
      <c r="P184" s="5"/>
      <c r="Q184" s="5"/>
    </row>
    <row r="185">
      <c r="A185" s="9">
        <v>183.0</v>
      </c>
      <c r="B185" s="29"/>
      <c r="C185" s="40" t="s">
        <v>990</v>
      </c>
      <c r="D185" s="48">
        <v>1669.0</v>
      </c>
      <c r="E185" s="49">
        <v>0.0</v>
      </c>
      <c r="F185" s="48">
        <v>81.71</v>
      </c>
      <c r="G185" s="40" t="s">
        <v>39</v>
      </c>
      <c r="H185" s="25"/>
      <c r="I185" s="48">
        <v>1669.0</v>
      </c>
      <c r="J185" s="29"/>
      <c r="K185" s="29"/>
      <c r="L185" s="53"/>
      <c r="M185" s="53"/>
      <c r="N185" s="53"/>
      <c r="O185" s="29"/>
      <c r="P185" s="5"/>
      <c r="Q185" s="5"/>
    </row>
    <row r="186">
      <c r="A186" s="9">
        <v>184.0</v>
      </c>
      <c r="B186" s="29"/>
      <c r="C186" s="40" t="s">
        <v>1028</v>
      </c>
      <c r="D186" s="48">
        <v>1665.0</v>
      </c>
      <c r="E186" s="49">
        <v>0.0</v>
      </c>
      <c r="F186" s="48">
        <v>85.14</v>
      </c>
      <c r="G186" s="40" t="s">
        <v>39</v>
      </c>
      <c r="H186" s="25"/>
      <c r="I186" s="48">
        <v>1665.0</v>
      </c>
      <c r="J186" s="29"/>
      <c r="K186" s="29"/>
      <c r="L186" s="53"/>
      <c r="M186" s="53"/>
      <c r="N186" s="53"/>
      <c r="O186" s="29"/>
      <c r="P186" s="5"/>
      <c r="Q186" s="5"/>
    </row>
    <row r="187">
      <c r="A187" s="9">
        <v>185.0</v>
      </c>
      <c r="B187" s="29"/>
      <c r="C187" s="40" t="s">
        <v>965</v>
      </c>
      <c r="D187" s="48">
        <v>1664.0</v>
      </c>
      <c r="E187" s="49">
        <v>0.0</v>
      </c>
      <c r="F187" s="48">
        <v>73.01</v>
      </c>
      <c r="G187" s="40" t="s">
        <v>39</v>
      </c>
      <c r="H187" s="25"/>
      <c r="I187" s="48">
        <v>1664.0</v>
      </c>
      <c r="J187" s="29"/>
      <c r="K187" s="29"/>
      <c r="L187" s="53"/>
      <c r="M187" s="53"/>
      <c r="N187" s="53"/>
      <c r="O187" s="29"/>
      <c r="P187" s="5"/>
      <c r="Q187" s="5"/>
    </row>
    <row r="188">
      <c r="A188" s="9">
        <v>186.0</v>
      </c>
      <c r="B188" s="29"/>
      <c r="C188" s="40" t="s">
        <v>971</v>
      </c>
      <c r="D188" s="48">
        <v>1662.0</v>
      </c>
      <c r="E188" s="49">
        <v>0.0</v>
      </c>
      <c r="F188" s="48">
        <v>80.59</v>
      </c>
      <c r="G188" s="40" t="s">
        <v>39</v>
      </c>
      <c r="H188" s="25"/>
      <c r="I188" s="48">
        <v>1662.0</v>
      </c>
      <c r="J188" s="29"/>
      <c r="K188" s="29"/>
      <c r="L188" s="53"/>
      <c r="M188" s="53"/>
      <c r="N188" s="53"/>
      <c r="O188" s="29"/>
      <c r="P188" s="5"/>
      <c r="Q188" s="5"/>
    </row>
    <row r="189">
      <c r="A189" s="9">
        <v>187.0</v>
      </c>
      <c r="B189" s="29"/>
      <c r="C189" s="40" t="s">
        <v>995</v>
      </c>
      <c r="D189" s="48">
        <v>1661.0</v>
      </c>
      <c r="E189" s="49">
        <v>0.0</v>
      </c>
      <c r="F189" s="48">
        <v>51.12</v>
      </c>
      <c r="G189" s="40" t="s">
        <v>39</v>
      </c>
      <c r="H189" s="25"/>
      <c r="I189" s="48">
        <v>1661.0</v>
      </c>
      <c r="J189" s="29"/>
      <c r="K189" s="29"/>
      <c r="L189" s="53"/>
      <c r="M189" s="53"/>
      <c r="N189" s="53"/>
      <c r="O189" s="29"/>
      <c r="P189" s="5"/>
      <c r="Q189" s="5"/>
    </row>
    <row r="190">
      <c r="A190" s="9">
        <v>188.0</v>
      </c>
      <c r="B190" s="29"/>
      <c r="C190" s="40" t="s">
        <v>976</v>
      </c>
      <c r="D190" s="48">
        <v>1661.0</v>
      </c>
      <c r="E190" s="49">
        <v>25.0</v>
      </c>
      <c r="F190" s="48">
        <v>95.95</v>
      </c>
      <c r="G190" s="40" t="s">
        <v>39</v>
      </c>
      <c r="H190" s="25"/>
      <c r="I190" s="48">
        <v>1661.0</v>
      </c>
      <c r="J190" s="29"/>
      <c r="K190" s="29"/>
      <c r="L190" s="53"/>
      <c r="M190" s="53"/>
      <c r="N190" s="53"/>
      <c r="O190" s="29"/>
      <c r="P190" s="5"/>
      <c r="Q190" s="5"/>
    </row>
    <row r="191">
      <c r="A191" s="9">
        <v>189.0</v>
      </c>
      <c r="B191" s="29"/>
      <c r="C191" s="40" t="s">
        <v>926</v>
      </c>
      <c r="D191" s="48">
        <v>1659.0</v>
      </c>
      <c r="E191" s="49">
        <v>0.0</v>
      </c>
      <c r="F191" s="48">
        <v>78.43</v>
      </c>
      <c r="G191" s="40" t="s">
        <v>39</v>
      </c>
      <c r="H191" s="25"/>
      <c r="I191" s="48">
        <v>1659.0</v>
      </c>
      <c r="J191" s="29"/>
      <c r="K191" s="29"/>
      <c r="L191" s="53"/>
      <c r="M191" s="53"/>
      <c r="N191" s="53"/>
      <c r="O191" s="29"/>
      <c r="P191" s="5"/>
      <c r="Q191" s="5"/>
    </row>
    <row r="192">
      <c r="A192" s="9">
        <v>190.0</v>
      </c>
      <c r="B192" s="29"/>
      <c r="C192" s="40" t="s">
        <v>948</v>
      </c>
      <c r="D192" s="48">
        <v>1658.0</v>
      </c>
      <c r="E192" s="49">
        <v>0.0</v>
      </c>
      <c r="F192" s="48">
        <v>56.79</v>
      </c>
      <c r="G192" s="40" t="s">
        <v>39</v>
      </c>
      <c r="H192" s="25"/>
      <c r="I192" s="48">
        <v>1658.0</v>
      </c>
      <c r="J192" s="29"/>
      <c r="K192" s="29"/>
      <c r="L192" s="53"/>
      <c r="M192" s="53"/>
      <c r="N192" s="53"/>
      <c r="O192" s="29"/>
      <c r="P192" s="5"/>
      <c r="Q192" s="5"/>
    </row>
    <row r="193">
      <c r="A193" s="9">
        <v>191.0</v>
      </c>
      <c r="C193" s="40" t="s">
        <v>997</v>
      </c>
      <c r="D193" s="48">
        <v>1658.0</v>
      </c>
      <c r="E193" s="49">
        <v>0.0</v>
      </c>
      <c r="F193" s="48">
        <v>86.9</v>
      </c>
      <c r="G193" s="40" t="s">
        <v>39</v>
      </c>
      <c r="H193" s="25"/>
      <c r="I193" s="48">
        <v>1658.0</v>
      </c>
      <c r="J193" s="29"/>
      <c r="K193" s="29"/>
      <c r="L193" s="53"/>
      <c r="M193" s="53"/>
      <c r="N193" s="53"/>
      <c r="O193" s="29"/>
      <c r="P193" s="5"/>
      <c r="Q193" s="5"/>
    </row>
    <row r="194">
      <c r="A194" s="9">
        <v>192.0</v>
      </c>
      <c r="B194" s="29"/>
      <c r="C194" s="40" t="s">
        <v>1042</v>
      </c>
      <c r="D194" s="48">
        <v>1656.0</v>
      </c>
      <c r="E194" s="49">
        <v>5.22</v>
      </c>
      <c r="F194" s="48">
        <v>38.68</v>
      </c>
      <c r="G194" s="40" t="s">
        <v>39</v>
      </c>
      <c r="H194" s="25"/>
      <c r="I194" s="48">
        <v>1656.0</v>
      </c>
      <c r="J194" s="29"/>
      <c r="K194" s="29"/>
      <c r="L194" s="53"/>
      <c r="M194" s="53"/>
      <c r="N194" s="53"/>
      <c r="O194" s="29"/>
      <c r="P194" s="5"/>
      <c r="Q194" s="5"/>
    </row>
    <row r="195">
      <c r="A195" s="9">
        <v>193.0</v>
      </c>
      <c r="B195" s="29"/>
      <c r="C195" s="40" t="s">
        <v>1037</v>
      </c>
      <c r="D195" s="48">
        <v>1654.0</v>
      </c>
      <c r="E195" s="49">
        <v>0.0</v>
      </c>
      <c r="F195" s="48">
        <v>77.91</v>
      </c>
      <c r="G195" s="40" t="s">
        <v>35</v>
      </c>
      <c r="H195" s="25"/>
      <c r="I195" s="48">
        <v>1654.0</v>
      </c>
      <c r="J195" s="29"/>
      <c r="K195" s="29"/>
      <c r="L195" s="53"/>
      <c r="M195" s="53"/>
      <c r="N195" s="53"/>
      <c r="O195" s="29"/>
      <c r="P195" s="5"/>
      <c r="Q195" s="5"/>
    </row>
    <row r="196">
      <c r="A196" s="9">
        <v>194.0</v>
      </c>
      <c r="B196" s="29"/>
      <c r="C196" s="40" t="s">
        <v>998</v>
      </c>
      <c r="D196" s="48">
        <v>1654.0</v>
      </c>
      <c r="E196" s="49">
        <v>0.0</v>
      </c>
      <c r="F196" s="48">
        <v>70.54</v>
      </c>
      <c r="G196" s="40" t="s">
        <v>35</v>
      </c>
      <c r="H196" s="25"/>
      <c r="I196" s="48">
        <v>1654.0</v>
      </c>
      <c r="J196" s="29"/>
      <c r="K196" s="29"/>
      <c r="L196" s="53"/>
      <c r="M196" s="53"/>
      <c r="N196" s="53"/>
      <c r="O196" s="29"/>
      <c r="P196" s="5"/>
      <c r="Q196" s="5"/>
    </row>
    <row r="197">
      <c r="A197" s="9">
        <v>195.0</v>
      </c>
      <c r="B197" s="29"/>
      <c r="C197" s="40" t="s">
        <v>1001</v>
      </c>
      <c r="D197" s="48">
        <v>1653.0</v>
      </c>
      <c r="E197" s="49">
        <v>0.0</v>
      </c>
      <c r="F197" s="48">
        <v>71.28</v>
      </c>
      <c r="G197" s="40" t="s">
        <v>39</v>
      </c>
      <c r="H197" s="25"/>
      <c r="I197" s="48">
        <v>1653.0</v>
      </c>
      <c r="J197" s="29"/>
      <c r="K197" s="29"/>
      <c r="L197" s="53"/>
      <c r="M197" s="53"/>
      <c r="N197" s="53"/>
      <c r="O197" s="29"/>
      <c r="P197" s="5"/>
      <c r="Q197" s="5"/>
    </row>
    <row r="198">
      <c r="A198" s="9">
        <v>196.0</v>
      </c>
      <c r="B198" s="29"/>
      <c r="C198" s="40" t="s">
        <v>1008</v>
      </c>
      <c r="D198" s="48">
        <v>1653.0</v>
      </c>
      <c r="E198" s="49">
        <v>0.0</v>
      </c>
      <c r="F198" s="48">
        <v>55.84</v>
      </c>
      <c r="G198" s="40" t="s">
        <v>35</v>
      </c>
      <c r="H198" s="25"/>
      <c r="I198" s="48">
        <v>1653.0</v>
      </c>
      <c r="J198" s="29"/>
      <c r="K198" s="29"/>
      <c r="L198" s="53"/>
      <c r="M198" s="53"/>
      <c r="N198" s="53"/>
      <c r="O198" s="29"/>
      <c r="P198" s="5"/>
      <c r="Q198" s="5"/>
    </row>
    <row r="199">
      <c r="A199" s="9">
        <v>197.0</v>
      </c>
      <c r="B199" s="29"/>
      <c r="C199" s="40" t="s">
        <v>1005</v>
      </c>
      <c r="D199" s="48">
        <v>1652.0</v>
      </c>
      <c r="E199" s="49">
        <v>0.0</v>
      </c>
      <c r="F199" s="48">
        <v>62.8</v>
      </c>
      <c r="G199" s="40" t="s">
        <v>39</v>
      </c>
      <c r="H199" s="25"/>
      <c r="I199" s="48">
        <v>1652.0</v>
      </c>
      <c r="J199" s="29"/>
      <c r="K199" s="29"/>
      <c r="L199" s="53"/>
      <c r="M199" s="53"/>
      <c r="N199" s="53"/>
      <c r="O199" s="29"/>
      <c r="P199" s="5"/>
      <c r="Q199" s="5"/>
    </row>
    <row r="200">
      <c r="A200" s="9">
        <v>198.0</v>
      </c>
      <c r="B200" s="29"/>
      <c r="C200" s="40" t="s">
        <v>1012</v>
      </c>
      <c r="D200" s="48">
        <v>1651.0</v>
      </c>
      <c r="E200" s="49">
        <v>13.64</v>
      </c>
      <c r="F200" s="48">
        <v>68.3</v>
      </c>
      <c r="G200" s="40" t="s">
        <v>39</v>
      </c>
      <c r="H200" s="25"/>
      <c r="I200" s="48">
        <v>1651.0</v>
      </c>
      <c r="J200" s="29"/>
      <c r="K200" s="29"/>
      <c r="L200" s="53"/>
      <c r="M200" s="53"/>
      <c r="N200" s="53"/>
      <c r="O200" s="29"/>
      <c r="P200" s="5"/>
      <c r="Q200" s="5"/>
    </row>
    <row r="201">
      <c r="A201" s="9">
        <v>199.0</v>
      </c>
      <c r="B201" s="29"/>
      <c r="C201" s="40" t="s">
        <v>936</v>
      </c>
      <c r="D201" s="48">
        <v>1650.0</v>
      </c>
      <c r="E201" s="49">
        <v>0.0</v>
      </c>
      <c r="F201" s="48">
        <v>81.45</v>
      </c>
      <c r="G201" s="40" t="s">
        <v>39</v>
      </c>
      <c r="H201" s="25"/>
      <c r="I201" s="48">
        <v>1650.0</v>
      </c>
      <c r="J201" s="29"/>
      <c r="K201" s="29"/>
      <c r="L201" s="53"/>
      <c r="M201" s="53"/>
      <c r="N201" s="53"/>
      <c r="O201" s="29"/>
      <c r="P201" s="5"/>
      <c r="Q201" s="5"/>
    </row>
    <row r="202">
      <c r="A202" s="9">
        <v>200.0</v>
      </c>
      <c r="B202" s="29"/>
      <c r="C202" s="40" t="s">
        <v>974</v>
      </c>
      <c r="D202" s="48">
        <v>1649.0</v>
      </c>
      <c r="E202" s="49">
        <v>0.0</v>
      </c>
      <c r="F202" s="48">
        <v>65.66</v>
      </c>
      <c r="G202" s="40" t="s">
        <v>39</v>
      </c>
      <c r="H202" s="25"/>
      <c r="I202" s="48">
        <v>1649.0</v>
      </c>
      <c r="J202" s="29"/>
      <c r="K202" s="29"/>
      <c r="L202" s="53"/>
      <c r="M202" s="53"/>
      <c r="N202" s="53"/>
      <c r="O202" s="29"/>
      <c r="P202" s="5"/>
      <c r="Q202" s="5"/>
    </row>
    <row r="203">
      <c r="A203" s="9">
        <v>201.0</v>
      </c>
      <c r="B203" s="29"/>
      <c r="C203" s="40" t="s">
        <v>1011</v>
      </c>
      <c r="D203" s="48">
        <v>1649.0</v>
      </c>
      <c r="E203" s="49">
        <v>0.0</v>
      </c>
      <c r="F203" s="48">
        <v>69.45</v>
      </c>
      <c r="G203" s="40" t="s">
        <v>39</v>
      </c>
      <c r="H203" s="25"/>
      <c r="I203" s="48">
        <v>1649.0</v>
      </c>
      <c r="J203" s="29"/>
      <c r="K203" s="29"/>
      <c r="L203" s="53"/>
      <c r="M203" s="53"/>
      <c r="N203" s="53"/>
      <c r="O203" s="29"/>
      <c r="P203" s="5"/>
      <c r="Q203" s="5"/>
    </row>
    <row r="204">
      <c r="A204" s="9">
        <v>202.0</v>
      </c>
      <c r="B204" s="29"/>
      <c r="C204" s="40" t="s">
        <v>1034</v>
      </c>
      <c r="D204" s="48">
        <v>1649.0</v>
      </c>
      <c r="E204" s="49">
        <v>0.0</v>
      </c>
      <c r="F204" s="48">
        <v>51.12</v>
      </c>
      <c r="G204" s="40" t="s">
        <v>39</v>
      </c>
      <c r="H204" s="25"/>
      <c r="I204" s="48">
        <v>1649.0</v>
      </c>
      <c r="J204" s="29"/>
      <c r="K204" s="29"/>
      <c r="L204" s="53"/>
      <c r="M204" s="53"/>
      <c r="N204" s="53"/>
      <c r="O204" s="29"/>
      <c r="P204" s="5"/>
      <c r="Q204" s="5"/>
    </row>
    <row r="205">
      <c r="A205" s="9">
        <v>203.0</v>
      </c>
      <c r="B205" s="29"/>
      <c r="C205" s="40" t="s">
        <v>1019</v>
      </c>
      <c r="D205" s="48">
        <v>1648.0</v>
      </c>
      <c r="E205" s="49">
        <v>0.0</v>
      </c>
      <c r="F205" s="48">
        <v>80.45</v>
      </c>
      <c r="G205" s="40" t="s">
        <v>39</v>
      </c>
      <c r="H205" s="25"/>
      <c r="I205" s="48">
        <v>1648.0</v>
      </c>
      <c r="J205" s="29"/>
      <c r="K205" s="29"/>
      <c r="L205" s="53"/>
      <c r="M205" s="53"/>
      <c r="N205" s="53"/>
      <c r="O205" s="29"/>
      <c r="P205" s="5"/>
      <c r="Q205" s="5"/>
    </row>
    <row r="206">
      <c r="A206" s="9">
        <v>204.0</v>
      </c>
      <c r="B206" s="29"/>
      <c r="C206" s="40" t="s">
        <v>1030</v>
      </c>
      <c r="D206" s="48">
        <v>1644.0</v>
      </c>
      <c r="E206" s="49">
        <v>10.87</v>
      </c>
      <c r="F206" s="48">
        <v>57.23</v>
      </c>
      <c r="G206" s="40" t="s">
        <v>39</v>
      </c>
      <c r="H206" s="25"/>
      <c r="I206" s="48">
        <v>1644.0</v>
      </c>
      <c r="J206" s="29"/>
      <c r="K206" s="29"/>
      <c r="L206" s="53"/>
      <c r="M206" s="53"/>
      <c r="N206" s="53"/>
      <c r="O206" s="29"/>
      <c r="P206" s="5"/>
      <c r="Q206" s="5"/>
    </row>
    <row r="207">
      <c r="A207" s="9">
        <v>205.0</v>
      </c>
      <c r="B207" s="29"/>
      <c r="C207" s="40" t="s">
        <v>1032</v>
      </c>
      <c r="D207" s="48">
        <v>1643.0</v>
      </c>
      <c r="E207" s="49">
        <v>0.0</v>
      </c>
      <c r="F207" s="48">
        <v>66.86</v>
      </c>
      <c r="G207" s="40" t="s">
        <v>35</v>
      </c>
      <c r="H207" s="25"/>
      <c r="I207" s="48">
        <v>1643.0</v>
      </c>
      <c r="J207" s="29"/>
      <c r="K207" s="29"/>
      <c r="L207" s="53"/>
      <c r="M207" s="53"/>
      <c r="N207" s="53"/>
      <c r="O207" s="29"/>
      <c r="P207" s="5"/>
      <c r="Q207" s="5"/>
    </row>
    <row r="208">
      <c r="A208" s="9">
        <v>206.0</v>
      </c>
      <c r="B208" s="29"/>
      <c r="C208" s="40" t="s">
        <v>1107</v>
      </c>
      <c r="D208" s="48">
        <v>1641.0</v>
      </c>
      <c r="E208" s="49">
        <v>0.0</v>
      </c>
      <c r="F208" s="48">
        <v>76.17</v>
      </c>
      <c r="G208" s="40" t="s">
        <v>39</v>
      </c>
      <c r="H208" s="25"/>
      <c r="I208" s="48">
        <v>1641.0</v>
      </c>
      <c r="J208" s="29"/>
      <c r="K208" s="29"/>
      <c r="L208" s="53"/>
      <c r="M208" s="53"/>
      <c r="N208" s="53"/>
      <c r="O208" s="29"/>
      <c r="P208" s="5"/>
      <c r="Q208" s="5"/>
    </row>
    <row r="209">
      <c r="A209" s="9">
        <v>207.0</v>
      </c>
      <c r="B209" s="29"/>
      <c r="C209" s="40" t="s">
        <v>1045</v>
      </c>
      <c r="D209" s="48">
        <v>1638.0</v>
      </c>
      <c r="E209" s="49">
        <v>0.0</v>
      </c>
      <c r="F209" s="48">
        <v>87.57</v>
      </c>
      <c r="G209" s="40" t="s">
        <v>39</v>
      </c>
      <c r="H209" s="25"/>
      <c r="I209" s="48">
        <v>1638.0</v>
      </c>
      <c r="J209" s="29"/>
      <c r="K209" s="29"/>
      <c r="L209" s="53"/>
      <c r="M209" s="53"/>
      <c r="N209" s="53"/>
      <c r="O209" s="29"/>
      <c r="P209" s="5"/>
      <c r="Q209" s="5"/>
    </row>
    <row r="210">
      <c r="A210" s="9">
        <v>208.0</v>
      </c>
      <c r="B210" s="29"/>
      <c r="C210" s="40" t="s">
        <v>979</v>
      </c>
      <c r="D210" s="48">
        <v>1638.0</v>
      </c>
      <c r="E210" s="49">
        <v>0.0</v>
      </c>
      <c r="F210" s="48">
        <v>66.7</v>
      </c>
      <c r="G210" s="40" t="s">
        <v>39</v>
      </c>
      <c r="H210" s="25"/>
      <c r="I210" s="48">
        <v>1638.0</v>
      </c>
      <c r="J210" s="29"/>
      <c r="K210" s="29"/>
      <c r="L210" s="53"/>
      <c r="M210" s="53"/>
      <c r="N210" s="53"/>
      <c r="O210" s="29"/>
      <c r="P210" s="5"/>
      <c r="Q210" s="5"/>
    </row>
    <row r="211">
      <c r="A211" s="9">
        <v>209.0</v>
      </c>
      <c r="B211" s="29"/>
      <c r="C211" s="40" t="s">
        <v>1046</v>
      </c>
      <c r="D211" s="48">
        <v>1634.0</v>
      </c>
      <c r="E211" s="49">
        <v>0.0</v>
      </c>
      <c r="F211" s="48">
        <v>78.81</v>
      </c>
      <c r="G211" s="40" t="s">
        <v>39</v>
      </c>
      <c r="H211" s="25"/>
      <c r="I211" s="48">
        <v>1634.0</v>
      </c>
      <c r="J211" s="29"/>
      <c r="K211" s="29"/>
      <c r="L211" s="53"/>
      <c r="M211" s="53"/>
      <c r="N211" s="53"/>
      <c r="O211" s="29"/>
      <c r="P211" s="5"/>
      <c r="Q211" s="5"/>
    </row>
    <row r="212">
      <c r="A212" s="9">
        <v>210.0</v>
      </c>
      <c r="B212" s="29"/>
      <c r="C212" s="40" t="s">
        <v>1052</v>
      </c>
      <c r="D212" s="48">
        <v>1633.0</v>
      </c>
      <c r="E212" s="49">
        <v>0.0</v>
      </c>
      <c r="F212" s="48">
        <v>78.47</v>
      </c>
      <c r="G212" s="40" t="s">
        <v>39</v>
      </c>
      <c r="H212" s="25"/>
      <c r="I212" s="48">
        <v>1633.0</v>
      </c>
      <c r="J212" s="29"/>
      <c r="K212" s="29"/>
      <c r="L212" s="53"/>
      <c r="M212" s="53"/>
      <c r="N212" s="53"/>
      <c r="O212" s="29"/>
      <c r="P212" s="5"/>
      <c r="Q212" s="5"/>
    </row>
    <row r="213">
      <c r="A213" s="9">
        <v>211.0</v>
      </c>
      <c r="B213" s="29"/>
      <c r="C213" s="40" t="s">
        <v>1051</v>
      </c>
      <c r="D213" s="48">
        <v>1633.0</v>
      </c>
      <c r="E213" s="49">
        <v>0.0</v>
      </c>
      <c r="F213" s="48">
        <v>61.99</v>
      </c>
      <c r="G213" s="40" t="s">
        <v>35</v>
      </c>
      <c r="H213" s="25"/>
      <c r="I213" s="48">
        <v>1633.0</v>
      </c>
      <c r="J213" s="29"/>
      <c r="K213" s="29"/>
      <c r="L213" s="53"/>
      <c r="M213" s="53"/>
      <c r="N213" s="53"/>
      <c r="O213" s="29"/>
      <c r="P213" s="5"/>
      <c r="Q213" s="5"/>
    </row>
    <row r="214">
      <c r="A214" s="9">
        <v>212.0</v>
      </c>
      <c r="B214" s="29"/>
      <c r="C214" s="40" t="s">
        <v>988</v>
      </c>
      <c r="D214" s="48">
        <v>1633.0</v>
      </c>
      <c r="E214" s="49">
        <v>0.0</v>
      </c>
      <c r="F214" s="48">
        <v>83.93</v>
      </c>
      <c r="G214" s="40" t="s">
        <v>35</v>
      </c>
      <c r="H214" s="25"/>
      <c r="I214" s="48">
        <v>1633.0</v>
      </c>
      <c r="J214" s="29"/>
      <c r="K214" s="29"/>
      <c r="L214" s="53"/>
      <c r="M214" s="53"/>
      <c r="N214" s="53"/>
      <c r="O214" s="29"/>
      <c r="P214" s="5"/>
      <c r="Q214" s="5"/>
    </row>
    <row r="215">
      <c r="A215" s="9">
        <v>213.0</v>
      </c>
      <c r="B215" s="29"/>
      <c r="C215" s="40" t="s">
        <v>1057</v>
      </c>
      <c r="D215" s="48">
        <v>1632.0</v>
      </c>
      <c r="E215" s="49">
        <v>0.0</v>
      </c>
      <c r="F215" s="48">
        <v>108.56</v>
      </c>
      <c r="G215" s="40" t="s">
        <v>39</v>
      </c>
      <c r="H215" s="25"/>
      <c r="I215" s="48">
        <v>1632.0</v>
      </c>
      <c r="J215" s="29"/>
      <c r="K215" s="29"/>
      <c r="L215" s="53"/>
      <c r="M215" s="53"/>
      <c r="N215" s="53"/>
      <c r="O215" s="29"/>
      <c r="P215" s="5"/>
      <c r="Q215" s="5"/>
    </row>
    <row r="216">
      <c r="A216" s="9">
        <v>214.0</v>
      </c>
      <c r="B216" s="29"/>
      <c r="C216" s="40" t="s">
        <v>1059</v>
      </c>
      <c r="D216" s="48">
        <v>1631.0</v>
      </c>
      <c r="E216" s="49">
        <v>0.0</v>
      </c>
      <c r="F216" s="48">
        <v>76.93</v>
      </c>
      <c r="G216" s="40" t="s">
        <v>35</v>
      </c>
      <c r="H216" s="25"/>
      <c r="I216" s="48">
        <v>1631.0</v>
      </c>
      <c r="J216" s="29"/>
      <c r="K216" s="29"/>
      <c r="L216" s="53"/>
      <c r="M216" s="53"/>
      <c r="N216" s="53"/>
      <c r="O216" s="29"/>
      <c r="P216" s="5"/>
      <c r="Q216" s="5"/>
    </row>
    <row r="217">
      <c r="A217" s="9">
        <v>215.0</v>
      </c>
      <c r="B217" s="29"/>
      <c r="C217" s="40" t="s">
        <v>1065</v>
      </c>
      <c r="D217" s="48">
        <v>1630.0</v>
      </c>
      <c r="E217" s="49">
        <v>0.0</v>
      </c>
      <c r="F217" s="48">
        <v>86.0</v>
      </c>
      <c r="G217" s="40" t="s">
        <v>35</v>
      </c>
      <c r="H217" s="25"/>
      <c r="I217" s="48">
        <v>1630.0</v>
      </c>
      <c r="J217" s="29"/>
      <c r="K217" s="29"/>
      <c r="L217" s="53"/>
      <c r="M217" s="53"/>
      <c r="N217" s="53"/>
      <c r="O217" s="29"/>
      <c r="P217" s="5"/>
      <c r="Q217" s="5"/>
    </row>
    <row r="218">
      <c r="A218" s="9">
        <v>216.0</v>
      </c>
      <c r="B218" s="29"/>
      <c r="C218" s="40" t="s">
        <v>1025</v>
      </c>
      <c r="D218" s="48">
        <v>1630.0</v>
      </c>
      <c r="E218" s="49">
        <v>10.0</v>
      </c>
      <c r="F218" s="48">
        <v>85.62</v>
      </c>
      <c r="G218" s="40" t="s">
        <v>39</v>
      </c>
      <c r="H218" s="25"/>
      <c r="I218" s="48">
        <v>1630.0</v>
      </c>
      <c r="J218" s="29"/>
      <c r="K218" s="29"/>
      <c r="L218" s="53"/>
      <c r="M218" s="53"/>
      <c r="N218" s="53"/>
      <c r="O218" s="29"/>
      <c r="P218" s="5"/>
      <c r="Q218" s="5"/>
    </row>
    <row r="219">
      <c r="A219" s="9">
        <v>217.0</v>
      </c>
      <c r="B219" s="29"/>
      <c r="C219" s="40" t="s">
        <v>1072</v>
      </c>
      <c r="D219" s="48">
        <v>1625.0</v>
      </c>
      <c r="E219" s="49">
        <v>2.08</v>
      </c>
      <c r="F219" s="48">
        <v>57.82</v>
      </c>
      <c r="G219" s="40" t="s">
        <v>35</v>
      </c>
      <c r="H219" s="25"/>
      <c r="I219" s="48">
        <v>1625.0</v>
      </c>
      <c r="J219" s="29"/>
      <c r="K219" s="29"/>
      <c r="L219" s="53"/>
      <c r="M219" s="53"/>
      <c r="N219" s="53"/>
      <c r="O219" s="29"/>
      <c r="P219" s="5"/>
      <c r="Q219" s="5"/>
    </row>
    <row r="220">
      <c r="A220" s="9">
        <v>218.0</v>
      </c>
      <c r="B220" s="29"/>
      <c r="C220" s="40" t="s">
        <v>1074</v>
      </c>
      <c r="D220" s="48">
        <v>1624.0</v>
      </c>
      <c r="E220" s="49">
        <v>0.0</v>
      </c>
      <c r="F220" s="48">
        <v>68.02</v>
      </c>
      <c r="G220" s="40" t="s">
        <v>35</v>
      </c>
      <c r="H220" s="25"/>
      <c r="I220" s="48">
        <v>1624.0</v>
      </c>
      <c r="J220" s="29"/>
      <c r="K220" s="29"/>
      <c r="L220" s="53"/>
      <c r="M220" s="53"/>
      <c r="N220" s="53"/>
      <c r="O220" s="29"/>
      <c r="P220" s="5"/>
      <c r="Q220" s="5"/>
    </row>
    <row r="221">
      <c r="A221" s="9">
        <v>219.0</v>
      </c>
      <c r="B221" s="29"/>
      <c r="C221" s="40" t="s">
        <v>1114</v>
      </c>
      <c r="D221" s="48">
        <v>1623.0</v>
      </c>
      <c r="E221" s="49">
        <v>0.0</v>
      </c>
      <c r="F221" s="48">
        <v>57.36</v>
      </c>
      <c r="G221" s="40" t="s">
        <v>35</v>
      </c>
      <c r="H221" s="25"/>
      <c r="I221" s="48">
        <v>1623.0</v>
      </c>
      <c r="J221" s="29"/>
      <c r="K221" s="29"/>
      <c r="L221" s="53"/>
      <c r="M221" s="53"/>
      <c r="N221" s="53"/>
      <c r="O221" s="29"/>
      <c r="P221" s="5"/>
      <c r="Q221" s="5"/>
    </row>
    <row r="222">
      <c r="A222" s="9">
        <v>220.0</v>
      </c>
      <c r="B222" s="29"/>
      <c r="C222" s="40" t="s">
        <v>1079</v>
      </c>
      <c r="D222" s="48">
        <v>1623.0</v>
      </c>
      <c r="E222" s="49">
        <v>0.0</v>
      </c>
      <c r="F222" s="48">
        <v>77.07</v>
      </c>
      <c r="G222" s="40" t="s">
        <v>39</v>
      </c>
      <c r="H222" s="25"/>
      <c r="I222" s="48">
        <v>1623.0</v>
      </c>
      <c r="J222" s="29"/>
      <c r="K222" s="29"/>
      <c r="L222" s="53"/>
      <c r="M222" s="53"/>
      <c r="N222" s="53"/>
      <c r="O222" s="29"/>
      <c r="P222" s="5"/>
      <c r="Q222" s="5"/>
    </row>
    <row r="223">
      <c r="A223" s="9">
        <v>221.0</v>
      </c>
      <c r="B223" s="29"/>
      <c r="C223" s="40" t="s">
        <v>1122</v>
      </c>
      <c r="D223" s="48">
        <v>1622.0</v>
      </c>
      <c r="E223" s="49">
        <v>4.35</v>
      </c>
      <c r="F223" s="48">
        <v>73.28</v>
      </c>
      <c r="G223" s="40" t="s">
        <v>39</v>
      </c>
      <c r="H223" s="25"/>
      <c r="I223" s="48">
        <v>1622.0</v>
      </c>
      <c r="J223" s="29"/>
      <c r="K223" s="29"/>
      <c r="L223" s="53"/>
      <c r="M223" s="53"/>
      <c r="N223" s="53"/>
      <c r="O223" s="29"/>
      <c r="P223" s="5"/>
      <c r="Q223" s="5"/>
    </row>
    <row r="224">
      <c r="A224" s="9">
        <v>222.0</v>
      </c>
      <c r="B224" s="29"/>
      <c r="C224" s="40" t="s">
        <v>1098</v>
      </c>
      <c r="D224" s="48">
        <v>1621.0</v>
      </c>
      <c r="E224" s="49">
        <v>0.0</v>
      </c>
      <c r="F224" s="48">
        <v>70.72</v>
      </c>
      <c r="G224" s="40" t="s">
        <v>39</v>
      </c>
      <c r="H224" s="25"/>
      <c r="I224" s="48">
        <v>1621.0</v>
      </c>
      <c r="J224" s="29"/>
      <c r="K224" s="29"/>
      <c r="L224" s="53"/>
      <c r="M224" s="53"/>
      <c r="N224" s="53"/>
      <c r="O224" s="29"/>
      <c r="P224" s="5"/>
      <c r="Q224" s="5"/>
    </row>
    <row r="225">
      <c r="A225" s="9">
        <v>223.0</v>
      </c>
      <c r="B225" s="29"/>
      <c r="C225" s="40" t="s">
        <v>1084</v>
      </c>
      <c r="D225" s="48">
        <v>1620.0</v>
      </c>
      <c r="E225" s="49">
        <v>0.0</v>
      </c>
      <c r="F225" s="48">
        <v>73.94</v>
      </c>
      <c r="G225" s="40" t="s">
        <v>39</v>
      </c>
      <c r="H225" s="25"/>
      <c r="I225" s="48">
        <v>1620.0</v>
      </c>
      <c r="J225" s="29"/>
      <c r="K225" s="29"/>
      <c r="L225" s="53"/>
      <c r="M225" s="53"/>
      <c r="N225" s="53"/>
      <c r="O225" s="29"/>
      <c r="P225" s="5"/>
      <c r="Q225" s="5"/>
    </row>
    <row r="226">
      <c r="A226" s="9">
        <v>224.0</v>
      </c>
      <c r="B226" s="29"/>
      <c r="C226" s="40" t="s">
        <v>1086</v>
      </c>
      <c r="D226" s="48">
        <v>1619.0</v>
      </c>
      <c r="E226" s="49">
        <v>0.0</v>
      </c>
      <c r="F226" s="48">
        <v>65.23</v>
      </c>
      <c r="G226" s="40" t="s">
        <v>39</v>
      </c>
      <c r="H226" s="25"/>
      <c r="I226" s="48">
        <v>1619.0</v>
      </c>
      <c r="J226" s="29"/>
      <c r="K226" s="29"/>
      <c r="L226" s="53"/>
      <c r="M226" s="53"/>
      <c r="N226" s="53"/>
      <c r="O226" s="29"/>
      <c r="P226" s="5"/>
      <c r="Q226" s="5"/>
    </row>
    <row r="227">
      <c r="A227" s="9">
        <v>225.0</v>
      </c>
      <c r="B227" s="29"/>
      <c r="C227" s="40" t="s">
        <v>1132</v>
      </c>
      <c r="D227" s="48">
        <v>1612.0</v>
      </c>
      <c r="E227" s="49">
        <v>0.0</v>
      </c>
      <c r="F227" s="48">
        <v>67.49</v>
      </c>
      <c r="G227" s="40" t="s">
        <v>39</v>
      </c>
      <c r="H227" s="25"/>
      <c r="I227" s="48">
        <v>1612.0</v>
      </c>
      <c r="J227" s="29"/>
      <c r="K227" s="29"/>
      <c r="L227" s="53"/>
      <c r="M227" s="53"/>
      <c r="N227" s="53"/>
      <c r="O227" s="29"/>
      <c r="P227" s="5"/>
      <c r="Q227" s="5"/>
    </row>
    <row r="228">
      <c r="A228" s="9">
        <v>226.0</v>
      </c>
      <c r="B228" s="29"/>
      <c r="C228" s="40" t="s">
        <v>1100</v>
      </c>
      <c r="D228" s="48">
        <v>1612.0</v>
      </c>
      <c r="E228" s="49">
        <v>0.0</v>
      </c>
      <c r="F228" s="48">
        <v>86.45</v>
      </c>
      <c r="G228" s="40" t="s">
        <v>39</v>
      </c>
      <c r="H228" s="25"/>
      <c r="I228" s="48">
        <v>1612.0</v>
      </c>
      <c r="J228" s="29"/>
      <c r="K228" s="29"/>
      <c r="L228" s="53"/>
      <c r="M228" s="53"/>
      <c r="N228" s="53"/>
      <c r="O228" s="29"/>
      <c r="P228" s="5"/>
      <c r="Q228" s="5"/>
    </row>
    <row r="229">
      <c r="A229" s="9">
        <v>227.0</v>
      </c>
      <c r="B229" s="29"/>
      <c r="C229" s="40" t="s">
        <v>1104</v>
      </c>
      <c r="D229" s="48">
        <v>1611.0</v>
      </c>
      <c r="E229" s="49">
        <v>6.25</v>
      </c>
      <c r="F229" s="48">
        <v>63.9</v>
      </c>
      <c r="G229" s="40" t="s">
        <v>35</v>
      </c>
      <c r="H229" s="25"/>
      <c r="I229" s="48">
        <v>1611.0</v>
      </c>
      <c r="J229" s="29"/>
      <c r="K229" s="29"/>
      <c r="L229" s="53"/>
      <c r="M229" s="53"/>
      <c r="N229" s="53"/>
      <c r="O229" s="29"/>
      <c r="P229" s="5"/>
      <c r="Q229" s="5"/>
    </row>
    <row r="230">
      <c r="A230" s="9">
        <v>228.0</v>
      </c>
      <c r="B230" s="29"/>
      <c r="C230" s="40" t="s">
        <v>1129</v>
      </c>
      <c r="D230" s="48">
        <v>1611.0</v>
      </c>
      <c r="E230" s="49">
        <v>0.0</v>
      </c>
      <c r="F230" s="48">
        <v>48.9</v>
      </c>
      <c r="G230" s="40" t="s">
        <v>35</v>
      </c>
      <c r="H230" s="25"/>
      <c r="I230" s="48">
        <v>1611.0</v>
      </c>
      <c r="J230" s="29"/>
      <c r="K230" s="29"/>
      <c r="L230" s="53"/>
      <c r="M230" s="53"/>
      <c r="N230" s="53"/>
      <c r="O230" s="29"/>
      <c r="P230" s="5"/>
      <c r="Q230" s="5"/>
    </row>
    <row r="231">
      <c r="A231" s="9">
        <v>229.0</v>
      </c>
      <c r="B231" s="29"/>
      <c r="C231" s="40" t="s">
        <v>1112</v>
      </c>
      <c r="D231" s="48">
        <v>1609.0</v>
      </c>
      <c r="E231" s="49">
        <v>0.0</v>
      </c>
      <c r="F231" s="48">
        <v>41.11</v>
      </c>
      <c r="G231" s="40" t="s">
        <v>35</v>
      </c>
      <c r="H231" s="25"/>
      <c r="I231" s="48">
        <v>1609.0</v>
      </c>
      <c r="J231" s="29"/>
      <c r="K231" s="29"/>
      <c r="L231" s="53"/>
      <c r="M231" s="53"/>
      <c r="N231" s="53"/>
      <c r="O231" s="29"/>
      <c r="P231" s="5"/>
      <c r="Q231" s="5"/>
    </row>
    <row r="232">
      <c r="A232" s="9">
        <v>230.0</v>
      </c>
      <c r="B232" s="29"/>
      <c r="C232" s="40" t="s">
        <v>1136</v>
      </c>
      <c r="D232" s="48">
        <v>1608.0</v>
      </c>
      <c r="E232" s="49">
        <v>0.0</v>
      </c>
      <c r="F232" s="48">
        <v>74.93</v>
      </c>
      <c r="G232" s="40" t="s">
        <v>35</v>
      </c>
      <c r="H232" s="25"/>
      <c r="I232" s="48">
        <v>1608.0</v>
      </c>
      <c r="J232" s="29"/>
      <c r="K232" s="29"/>
      <c r="L232" s="53"/>
      <c r="M232" s="53"/>
      <c r="N232" s="53"/>
      <c r="O232" s="29"/>
      <c r="P232" s="5"/>
      <c r="Q232" s="5"/>
    </row>
    <row r="233">
      <c r="A233" s="9">
        <v>231.0</v>
      </c>
      <c r="B233" s="29"/>
      <c r="C233" s="40" t="s">
        <v>1170</v>
      </c>
      <c r="D233" s="48">
        <v>1605.0</v>
      </c>
      <c r="E233" s="49">
        <v>0.0</v>
      </c>
      <c r="F233" s="48">
        <v>137.11</v>
      </c>
      <c r="G233" s="40" t="s">
        <v>35</v>
      </c>
      <c r="H233" s="25"/>
      <c r="I233" s="48">
        <v>1605.0</v>
      </c>
      <c r="J233" s="29"/>
      <c r="K233" s="29"/>
      <c r="L233" s="53"/>
      <c r="M233" s="53"/>
      <c r="N233" s="53"/>
      <c r="O233" s="29"/>
      <c r="P233" s="5"/>
      <c r="Q233" s="5"/>
    </row>
    <row r="234">
      <c r="A234" s="9">
        <v>232.0</v>
      </c>
      <c r="B234" s="29"/>
      <c r="C234" s="40" t="s">
        <v>1069</v>
      </c>
      <c r="D234" s="48">
        <v>1603.0</v>
      </c>
      <c r="E234" s="49">
        <v>12.5</v>
      </c>
      <c r="F234" s="48">
        <v>97.92</v>
      </c>
      <c r="G234" s="40" t="s">
        <v>39</v>
      </c>
      <c r="H234" s="25"/>
      <c r="I234" s="48">
        <v>1603.0</v>
      </c>
      <c r="J234" s="29"/>
      <c r="K234" s="29"/>
      <c r="L234" s="53"/>
      <c r="M234" s="53"/>
      <c r="N234" s="53"/>
      <c r="O234" s="29"/>
      <c r="P234" s="5"/>
      <c r="Q234" s="5"/>
    </row>
    <row r="235">
      <c r="A235" s="9">
        <v>233.0</v>
      </c>
      <c r="B235" s="29"/>
      <c r="C235" s="40" t="s">
        <v>1091</v>
      </c>
      <c r="D235" s="48">
        <v>1601.0</v>
      </c>
      <c r="E235" s="49">
        <v>0.0</v>
      </c>
      <c r="F235" s="48">
        <v>57.58</v>
      </c>
      <c r="G235" s="40" t="s">
        <v>35</v>
      </c>
      <c r="H235" s="25"/>
      <c r="I235" s="48">
        <v>1601.0</v>
      </c>
      <c r="J235" s="29"/>
      <c r="K235" s="29"/>
      <c r="L235" s="53"/>
      <c r="M235" s="53"/>
      <c r="N235" s="53"/>
      <c r="O235" s="29"/>
      <c r="P235" s="5"/>
      <c r="Q235" s="5"/>
    </row>
    <row r="236">
      <c r="A236" s="9">
        <v>234.0</v>
      </c>
      <c r="B236" s="29"/>
      <c r="C236" s="40" t="s">
        <v>1164</v>
      </c>
      <c r="D236" s="48">
        <v>1600.0</v>
      </c>
      <c r="E236" s="49">
        <v>0.0</v>
      </c>
      <c r="F236" s="48">
        <v>74.44</v>
      </c>
      <c r="G236" s="40" t="s">
        <v>39</v>
      </c>
      <c r="H236" s="25"/>
      <c r="I236" s="48">
        <v>1600.0</v>
      </c>
      <c r="J236" s="29"/>
      <c r="K236" s="29"/>
      <c r="L236" s="53"/>
      <c r="M236" s="53"/>
      <c r="N236" s="53"/>
      <c r="O236" s="29"/>
      <c r="P236" s="5"/>
      <c r="Q236" s="5"/>
    </row>
    <row r="237">
      <c r="A237" s="9">
        <v>235.0</v>
      </c>
      <c r="B237" s="29"/>
      <c r="C237" s="40" t="s">
        <v>1140</v>
      </c>
      <c r="D237" s="48">
        <v>1597.0</v>
      </c>
      <c r="E237" s="49">
        <v>11.11</v>
      </c>
      <c r="F237" s="48">
        <v>90.19</v>
      </c>
      <c r="G237" s="40" t="s">
        <v>39</v>
      </c>
      <c r="H237" s="25"/>
      <c r="I237" s="48">
        <v>1597.0</v>
      </c>
      <c r="J237" s="29"/>
      <c r="K237" s="29"/>
      <c r="L237" s="53"/>
      <c r="M237" s="53"/>
      <c r="N237" s="53"/>
      <c r="O237" s="29"/>
      <c r="P237" s="5"/>
      <c r="Q237" s="5"/>
    </row>
    <row r="238">
      <c r="A238" s="9">
        <v>236.0</v>
      </c>
      <c r="B238" s="29"/>
      <c r="C238" s="40" t="s">
        <v>1117</v>
      </c>
      <c r="D238" s="48">
        <v>1595.0</v>
      </c>
      <c r="E238" s="49">
        <v>0.0</v>
      </c>
      <c r="F238" s="48">
        <v>62.52</v>
      </c>
      <c r="G238" s="40" t="s">
        <v>35</v>
      </c>
      <c r="H238" s="25"/>
      <c r="I238" s="48">
        <v>1595.0</v>
      </c>
      <c r="J238" s="29"/>
      <c r="K238" s="29"/>
      <c r="L238" s="53"/>
      <c r="M238" s="53"/>
      <c r="N238" s="53"/>
      <c r="O238" s="29"/>
      <c r="P238" s="5"/>
      <c r="Q238" s="5"/>
    </row>
    <row r="239">
      <c r="A239" s="9">
        <v>237.0</v>
      </c>
      <c r="B239" s="29"/>
      <c r="C239" s="40" t="s">
        <v>1151</v>
      </c>
      <c r="D239" s="48">
        <v>1592.0</v>
      </c>
      <c r="E239" s="49">
        <v>0.0</v>
      </c>
      <c r="F239" s="48">
        <v>89.26</v>
      </c>
      <c r="G239" s="40" t="s">
        <v>39</v>
      </c>
      <c r="H239" s="25"/>
      <c r="I239" s="48">
        <v>1592.0</v>
      </c>
      <c r="J239" s="29"/>
      <c r="K239" s="29"/>
      <c r="L239" s="53"/>
      <c r="M239" s="53"/>
      <c r="N239" s="53"/>
      <c r="O239" s="29"/>
      <c r="P239" s="5"/>
      <c r="Q239" s="5"/>
    </row>
    <row r="240">
      <c r="A240" s="9">
        <v>238.0</v>
      </c>
      <c r="B240" s="29"/>
      <c r="C240" s="40" t="s">
        <v>1228</v>
      </c>
      <c r="D240" s="48">
        <v>1590.0</v>
      </c>
      <c r="E240" s="49">
        <v>9.52</v>
      </c>
      <c r="F240" s="48">
        <v>81.12</v>
      </c>
      <c r="G240" s="40" t="s">
        <v>39</v>
      </c>
      <c r="H240" s="25"/>
      <c r="I240" s="48">
        <v>1590.0</v>
      </c>
      <c r="J240" s="29"/>
      <c r="K240" s="29"/>
      <c r="L240" s="53"/>
      <c r="M240" s="53"/>
      <c r="N240" s="53"/>
      <c r="O240" s="29"/>
      <c r="P240" s="5"/>
      <c r="Q240" s="5"/>
    </row>
    <row r="241">
      <c r="A241" s="9">
        <v>239.0</v>
      </c>
      <c r="B241" s="29"/>
      <c r="C241" s="40" t="s">
        <v>1163</v>
      </c>
      <c r="D241" s="48">
        <v>1588.0</v>
      </c>
      <c r="E241" s="49">
        <v>13.43</v>
      </c>
      <c r="F241" s="48">
        <v>61.4</v>
      </c>
      <c r="G241" s="40" t="s">
        <v>39</v>
      </c>
      <c r="H241" s="25"/>
      <c r="I241" s="48">
        <v>1588.0</v>
      </c>
      <c r="J241" s="29"/>
      <c r="K241" s="29"/>
      <c r="L241" s="53"/>
      <c r="M241" s="53"/>
      <c r="N241" s="53"/>
      <c r="O241" s="29"/>
      <c r="P241" s="5"/>
      <c r="Q241" s="5"/>
    </row>
    <row r="242">
      <c r="A242" s="9">
        <v>240.0</v>
      </c>
      <c r="B242" s="29"/>
      <c r="C242" s="40" t="s">
        <v>1185</v>
      </c>
      <c r="D242" s="48">
        <v>1583.0</v>
      </c>
      <c r="E242" s="49">
        <v>0.0</v>
      </c>
      <c r="F242" s="48">
        <v>90.44</v>
      </c>
      <c r="G242" s="40" t="s">
        <v>39</v>
      </c>
      <c r="H242" s="25"/>
      <c r="I242" s="48">
        <v>1583.0</v>
      </c>
      <c r="J242" s="29"/>
      <c r="K242" s="29"/>
      <c r="L242" s="53"/>
      <c r="M242" s="53"/>
      <c r="N242" s="53"/>
      <c r="O242" s="29"/>
      <c r="P242" s="5"/>
      <c r="Q242" s="5"/>
    </row>
    <row r="243">
      <c r="A243" s="9">
        <v>241.0</v>
      </c>
      <c r="B243" s="29"/>
      <c r="C243" s="40" t="s">
        <v>1167</v>
      </c>
      <c r="D243" s="48">
        <v>1583.0</v>
      </c>
      <c r="E243" s="49">
        <v>0.0</v>
      </c>
      <c r="F243" s="48">
        <v>48.93</v>
      </c>
      <c r="G243" s="40" t="s">
        <v>39</v>
      </c>
      <c r="H243" s="25"/>
      <c r="I243" s="48">
        <v>1583.0</v>
      </c>
      <c r="J243" s="29"/>
      <c r="K243" s="29"/>
      <c r="L243" s="53"/>
      <c r="M243" s="53"/>
      <c r="N243" s="53"/>
      <c r="O243" s="29"/>
      <c r="P243" s="5"/>
      <c r="Q243" s="5"/>
    </row>
    <row r="244">
      <c r="A244" s="9">
        <v>242.0</v>
      </c>
      <c r="B244" s="29"/>
      <c r="C244" s="40" t="s">
        <v>1154</v>
      </c>
      <c r="D244" s="48">
        <v>1578.0</v>
      </c>
      <c r="E244" s="49">
        <v>0.0</v>
      </c>
      <c r="F244" s="48">
        <v>78.31</v>
      </c>
      <c r="G244" s="40" t="s">
        <v>35</v>
      </c>
      <c r="H244" s="25"/>
      <c r="I244" s="48">
        <v>1578.0</v>
      </c>
      <c r="J244" s="29"/>
      <c r="K244" s="29"/>
      <c r="L244" s="53"/>
      <c r="M244" s="53"/>
      <c r="N244" s="53"/>
      <c r="O244" s="29"/>
      <c r="P244" s="5"/>
      <c r="Q244" s="5"/>
    </row>
    <row r="245">
      <c r="A245" s="9">
        <v>243.0</v>
      </c>
      <c r="B245" s="29"/>
      <c r="C245" s="40" t="s">
        <v>1202</v>
      </c>
      <c r="D245" s="48">
        <v>1575.0</v>
      </c>
      <c r="E245" s="49">
        <v>0.0</v>
      </c>
      <c r="F245" s="48">
        <v>47.08</v>
      </c>
      <c r="G245" s="40" t="s">
        <v>39</v>
      </c>
      <c r="H245" s="25"/>
      <c r="I245" s="48">
        <v>1575.0</v>
      </c>
      <c r="J245" s="29"/>
      <c r="K245" s="29"/>
      <c r="L245" s="53"/>
      <c r="M245" s="53"/>
      <c r="N245" s="53"/>
      <c r="O245" s="29"/>
      <c r="P245" s="5"/>
      <c r="Q245" s="5"/>
    </row>
    <row r="246">
      <c r="A246" s="9">
        <v>244.0</v>
      </c>
      <c r="B246" s="29"/>
      <c r="C246" s="40" t="s">
        <v>1212</v>
      </c>
      <c r="D246" s="48">
        <v>1574.0</v>
      </c>
      <c r="E246" s="49">
        <v>5.0</v>
      </c>
      <c r="F246" s="48">
        <v>69.45</v>
      </c>
      <c r="G246" s="40" t="s">
        <v>39</v>
      </c>
      <c r="H246" s="25"/>
      <c r="I246" s="48">
        <v>1574.0</v>
      </c>
      <c r="J246" s="29"/>
      <c r="K246" s="29"/>
      <c r="L246" s="53"/>
      <c r="M246" s="53"/>
      <c r="N246" s="53"/>
      <c r="O246" s="29"/>
      <c r="P246" s="5"/>
      <c r="Q246" s="5"/>
    </row>
    <row r="247">
      <c r="A247" s="9">
        <v>245.0</v>
      </c>
      <c r="B247" s="29"/>
      <c r="C247" s="40" t="s">
        <v>1190</v>
      </c>
      <c r="D247" s="48">
        <v>1574.0</v>
      </c>
      <c r="E247" s="49">
        <v>10.91</v>
      </c>
      <c r="F247" s="48">
        <v>53.74</v>
      </c>
      <c r="G247" s="40" t="s">
        <v>39</v>
      </c>
      <c r="H247" s="25"/>
      <c r="I247" s="48">
        <v>1574.0</v>
      </c>
      <c r="J247" s="29"/>
      <c r="K247" s="29"/>
      <c r="L247" s="53"/>
      <c r="M247" s="53"/>
      <c r="N247" s="53"/>
      <c r="O247" s="29"/>
      <c r="P247" s="5"/>
      <c r="Q247" s="5"/>
    </row>
    <row r="248">
      <c r="A248" s="9">
        <v>246.0</v>
      </c>
      <c r="C248" s="40" t="s">
        <v>1195</v>
      </c>
      <c r="D248" s="48">
        <v>1571.0</v>
      </c>
      <c r="E248" s="49">
        <v>0.0</v>
      </c>
      <c r="F248" s="48">
        <v>59.22</v>
      </c>
      <c r="G248" s="40" t="s">
        <v>39</v>
      </c>
      <c r="H248" s="25"/>
      <c r="I248" s="48">
        <v>1571.0</v>
      </c>
      <c r="J248" s="29"/>
      <c r="K248" s="29"/>
      <c r="L248" s="53"/>
      <c r="M248" s="53"/>
      <c r="N248" s="53"/>
      <c r="O248" s="29"/>
      <c r="P248" s="5"/>
      <c r="Q248" s="5"/>
    </row>
    <row r="249">
      <c r="A249" s="9">
        <v>247.0</v>
      </c>
      <c r="B249" s="29"/>
      <c r="C249" s="40" t="s">
        <v>1209</v>
      </c>
      <c r="D249" s="48">
        <v>1565.0</v>
      </c>
      <c r="E249" s="49">
        <v>3.03</v>
      </c>
      <c r="F249" s="48">
        <v>65.78</v>
      </c>
      <c r="G249" s="40" t="s">
        <v>39</v>
      </c>
      <c r="H249" s="25"/>
      <c r="I249" s="48">
        <v>1565.0</v>
      </c>
      <c r="J249" s="29"/>
      <c r="K249" s="29"/>
      <c r="L249" s="53"/>
      <c r="M249" s="53"/>
      <c r="N249" s="53"/>
      <c r="O249" s="29"/>
      <c r="P249" s="5"/>
      <c r="Q249" s="5"/>
    </row>
    <row r="250">
      <c r="A250" s="9">
        <v>248.0</v>
      </c>
      <c r="C250" s="40" t="s">
        <v>1207</v>
      </c>
      <c r="D250" s="48">
        <v>1563.0</v>
      </c>
      <c r="E250" s="49">
        <v>0.0</v>
      </c>
      <c r="F250" s="48">
        <v>65.86</v>
      </c>
      <c r="G250" s="40" t="s">
        <v>39</v>
      </c>
      <c r="H250" s="25"/>
      <c r="I250" s="48">
        <v>1563.0</v>
      </c>
      <c r="J250" s="29"/>
      <c r="K250" s="29"/>
      <c r="L250" s="53"/>
      <c r="M250" s="53"/>
      <c r="N250" s="53"/>
      <c r="O250" s="29"/>
      <c r="P250" s="5"/>
      <c r="Q250" s="5"/>
    </row>
    <row r="251">
      <c r="A251" s="9">
        <v>249.0</v>
      </c>
      <c r="B251" s="29"/>
      <c r="C251" s="40" t="s">
        <v>1215</v>
      </c>
      <c r="D251" s="48">
        <v>1561.0</v>
      </c>
      <c r="E251" s="49">
        <v>57.14</v>
      </c>
      <c r="F251" s="48">
        <v>101.79</v>
      </c>
      <c r="G251" s="40" t="s">
        <v>39</v>
      </c>
      <c r="H251" s="25"/>
      <c r="I251" s="48">
        <v>1561.0</v>
      </c>
      <c r="J251" s="29"/>
      <c r="K251" s="29"/>
      <c r="L251" s="53"/>
      <c r="M251" s="53"/>
      <c r="N251" s="53"/>
      <c r="O251" s="29"/>
      <c r="P251" s="5"/>
      <c r="Q251" s="5"/>
    </row>
    <row r="252">
      <c r="A252" s="9">
        <v>250.0</v>
      </c>
      <c r="B252" s="29"/>
      <c r="C252" s="40" t="s">
        <v>1176</v>
      </c>
      <c r="D252" s="48">
        <v>1554.0</v>
      </c>
      <c r="E252" s="49">
        <v>0.0</v>
      </c>
      <c r="F252" s="48">
        <v>48.09</v>
      </c>
      <c r="G252" s="40" t="s">
        <v>39</v>
      </c>
      <c r="H252" s="25"/>
      <c r="I252" s="48">
        <v>1554.0</v>
      </c>
      <c r="J252" s="29"/>
      <c r="K252" s="29"/>
      <c r="L252" s="53"/>
      <c r="M252" s="53"/>
      <c r="N252" s="53"/>
      <c r="O252" s="29"/>
      <c r="P252" s="5"/>
      <c r="Q252" s="5"/>
    </row>
    <row r="253">
      <c r="A253" s="9">
        <v>251.0</v>
      </c>
      <c r="C253" s="40" t="s">
        <v>1236</v>
      </c>
      <c r="D253" s="48">
        <v>1550.0</v>
      </c>
      <c r="E253" s="49">
        <v>0.0</v>
      </c>
      <c r="F253" s="48">
        <v>72.8</v>
      </c>
      <c r="G253" s="40" t="s">
        <v>39</v>
      </c>
      <c r="H253" s="25"/>
      <c r="I253" s="48">
        <v>1550.0</v>
      </c>
      <c r="J253" s="29"/>
      <c r="K253" s="29"/>
      <c r="L253" s="53"/>
      <c r="M253" s="53"/>
      <c r="N253" s="53"/>
      <c r="O253" s="29"/>
      <c r="P253" s="5"/>
      <c r="Q253" s="5"/>
    </row>
    <row r="254">
      <c r="A254" s="9">
        <v>252.0</v>
      </c>
      <c r="B254" s="29"/>
      <c r="C254" s="40" t="s">
        <v>1258</v>
      </c>
      <c r="D254" s="48">
        <v>1548.0</v>
      </c>
      <c r="E254" s="49">
        <v>0.0</v>
      </c>
      <c r="F254" s="48">
        <v>81.4</v>
      </c>
      <c r="G254" s="40" t="s">
        <v>39</v>
      </c>
      <c r="H254" s="25"/>
      <c r="I254" s="48">
        <v>1548.0</v>
      </c>
      <c r="J254" s="29"/>
      <c r="K254" s="29"/>
      <c r="L254" s="53"/>
      <c r="M254" s="53"/>
      <c r="N254" s="53"/>
      <c r="O254" s="29"/>
      <c r="P254" s="5"/>
      <c r="Q254" s="5"/>
    </row>
    <row r="255">
      <c r="A255" s="9">
        <v>253.0</v>
      </c>
      <c r="B255" s="29"/>
      <c r="C255" s="40" t="s">
        <v>1225</v>
      </c>
      <c r="D255" s="48">
        <v>1548.0</v>
      </c>
      <c r="E255" s="49">
        <v>4.76</v>
      </c>
      <c r="F255" s="48">
        <v>68.02</v>
      </c>
      <c r="G255" s="40" t="s">
        <v>39</v>
      </c>
      <c r="H255" s="25"/>
      <c r="I255" s="48">
        <v>1548.0</v>
      </c>
      <c r="J255" s="29"/>
      <c r="K255" s="29"/>
      <c r="L255" s="53"/>
      <c r="M255" s="53"/>
      <c r="N255" s="53"/>
      <c r="O255" s="29"/>
      <c r="P255" s="5"/>
      <c r="Q255" s="5"/>
    </row>
    <row r="256">
      <c r="A256" s="9">
        <v>254.0</v>
      </c>
      <c r="C256" s="40" t="s">
        <v>1240</v>
      </c>
      <c r="D256" s="48">
        <v>1547.0</v>
      </c>
      <c r="E256" s="49">
        <v>0.0</v>
      </c>
      <c r="F256" s="48">
        <v>76.57</v>
      </c>
      <c r="G256" s="40" t="s">
        <v>35</v>
      </c>
      <c r="H256" s="25"/>
      <c r="I256" s="48">
        <v>1547.0</v>
      </c>
      <c r="J256" s="29"/>
      <c r="K256" s="29"/>
      <c r="L256" s="53"/>
      <c r="M256" s="53"/>
      <c r="N256" s="53"/>
      <c r="O256" s="29"/>
      <c r="P256" s="5"/>
      <c r="Q256" s="5"/>
    </row>
    <row r="257">
      <c r="A257" s="9">
        <v>255.0</v>
      </c>
      <c r="B257" s="29"/>
      <c r="C257" s="40" t="s">
        <v>1250</v>
      </c>
      <c r="D257" s="48">
        <v>1545.0</v>
      </c>
      <c r="E257" s="49">
        <v>0.0</v>
      </c>
      <c r="F257" s="48">
        <v>71.49</v>
      </c>
      <c r="G257" s="40" t="s">
        <v>39</v>
      </c>
      <c r="H257" s="25"/>
      <c r="I257" s="48">
        <v>1545.0</v>
      </c>
      <c r="J257" s="29"/>
      <c r="K257" s="29"/>
      <c r="L257" s="53"/>
      <c r="M257" s="53"/>
      <c r="N257" s="53"/>
      <c r="O257" s="29"/>
      <c r="P257" s="5"/>
      <c r="Q257" s="5"/>
    </row>
    <row r="258">
      <c r="A258" s="9">
        <v>256.0</v>
      </c>
      <c r="C258" s="40" t="s">
        <v>1254</v>
      </c>
      <c r="D258" s="48">
        <v>1544.0</v>
      </c>
      <c r="E258" s="49">
        <v>0.0</v>
      </c>
      <c r="F258" s="48">
        <v>66.87</v>
      </c>
      <c r="G258" s="40" t="s">
        <v>39</v>
      </c>
      <c r="H258" s="25"/>
      <c r="I258" s="48">
        <v>1544.0</v>
      </c>
      <c r="J258" s="29"/>
      <c r="K258" s="29"/>
      <c r="L258" s="53"/>
      <c r="M258" s="53"/>
      <c r="N258" s="53"/>
      <c r="O258" s="29"/>
      <c r="P258" s="5"/>
      <c r="Q258" s="5"/>
    </row>
    <row r="259">
      <c r="A259" s="9">
        <v>257.0</v>
      </c>
      <c r="C259" s="40" t="s">
        <v>1261</v>
      </c>
      <c r="D259" s="48">
        <v>1540.0</v>
      </c>
      <c r="E259" s="49">
        <v>100.0</v>
      </c>
      <c r="F259" s="48">
        <v>95.87</v>
      </c>
      <c r="G259" s="40" t="s">
        <v>39</v>
      </c>
      <c r="H259" s="25"/>
      <c r="I259" s="48">
        <v>1540.0</v>
      </c>
      <c r="J259" s="29"/>
      <c r="K259" s="29"/>
      <c r="L259" s="53"/>
      <c r="M259" s="53"/>
      <c r="N259" s="53"/>
      <c r="O259" s="29"/>
      <c r="P259" s="5"/>
      <c r="Q259" s="5"/>
    </row>
    <row r="260">
      <c r="A260" s="9">
        <v>258.0</v>
      </c>
      <c r="B260" s="29"/>
      <c r="C260" s="40" t="s">
        <v>1263</v>
      </c>
      <c r="D260" s="48">
        <v>1538.0</v>
      </c>
      <c r="E260" s="49">
        <v>0.0</v>
      </c>
      <c r="F260" s="48">
        <v>91.59</v>
      </c>
      <c r="G260" s="40" t="s">
        <v>39</v>
      </c>
      <c r="H260" s="25"/>
      <c r="I260" s="48">
        <v>1538.0</v>
      </c>
      <c r="J260" s="29"/>
      <c r="K260" s="29"/>
      <c r="L260" s="53"/>
      <c r="M260" s="53"/>
      <c r="N260" s="53"/>
      <c r="O260" s="29"/>
      <c r="P260" s="5"/>
      <c r="Q260" s="5"/>
    </row>
    <row r="261">
      <c r="A261" s="9">
        <v>259.0</v>
      </c>
      <c r="C261" s="40" t="s">
        <v>1265</v>
      </c>
      <c r="D261" s="48">
        <v>1538.0</v>
      </c>
      <c r="E261" s="49">
        <v>0.0</v>
      </c>
      <c r="F261" s="48">
        <v>47.53</v>
      </c>
      <c r="G261" s="40" t="s">
        <v>39</v>
      </c>
      <c r="H261" s="25"/>
      <c r="I261" s="48">
        <v>1538.0</v>
      </c>
      <c r="J261" s="29"/>
      <c r="K261" s="29"/>
      <c r="L261" s="53"/>
      <c r="M261" s="53"/>
      <c r="N261" s="53"/>
      <c r="O261" s="29"/>
      <c r="P261" s="5"/>
      <c r="Q261" s="5"/>
    </row>
    <row r="262">
      <c r="A262" s="9">
        <v>260.0</v>
      </c>
      <c r="B262" s="29"/>
      <c r="C262" s="40" t="s">
        <v>1281</v>
      </c>
      <c r="D262" s="48">
        <v>1537.0</v>
      </c>
      <c r="E262" s="49">
        <v>0.0</v>
      </c>
      <c r="F262" s="48">
        <v>65.56</v>
      </c>
      <c r="G262" s="40" t="s">
        <v>39</v>
      </c>
      <c r="H262" s="25"/>
      <c r="I262" s="48">
        <v>1537.0</v>
      </c>
      <c r="J262" s="29"/>
      <c r="K262" s="29"/>
      <c r="L262" s="53"/>
      <c r="M262" s="53"/>
      <c r="N262" s="53"/>
      <c r="O262" s="29"/>
      <c r="P262" s="5"/>
      <c r="Q262" s="5"/>
    </row>
    <row r="263">
      <c r="A263" s="9">
        <v>261.0</v>
      </c>
      <c r="C263" s="40" t="s">
        <v>1267</v>
      </c>
      <c r="D263" s="48">
        <v>1537.0</v>
      </c>
      <c r="E263" s="49">
        <v>0.0</v>
      </c>
      <c r="F263" s="48">
        <v>58.86</v>
      </c>
      <c r="G263" s="40" t="s">
        <v>35</v>
      </c>
      <c r="H263" s="25"/>
      <c r="I263" s="48">
        <v>1537.0</v>
      </c>
      <c r="J263" s="29"/>
      <c r="K263" s="29"/>
      <c r="L263" s="53"/>
      <c r="M263" s="53"/>
      <c r="N263" s="53"/>
      <c r="O263" s="29"/>
      <c r="P263" s="5"/>
      <c r="Q263" s="5"/>
    </row>
    <row r="264">
      <c r="A264" s="9">
        <v>262.0</v>
      </c>
      <c r="C264" s="40" t="s">
        <v>1220</v>
      </c>
      <c r="D264" s="48">
        <v>1535.0</v>
      </c>
      <c r="E264" s="49">
        <v>0.0</v>
      </c>
      <c r="F264" s="48">
        <v>80.67</v>
      </c>
      <c r="G264" s="40" t="s">
        <v>39</v>
      </c>
      <c r="H264" s="25"/>
      <c r="I264" s="48">
        <v>1535.0</v>
      </c>
      <c r="J264" s="29"/>
      <c r="K264" s="29"/>
      <c r="L264" s="53"/>
      <c r="M264" s="53"/>
      <c r="N264" s="53"/>
      <c r="O264" s="29"/>
      <c r="P264" s="5"/>
      <c r="Q264" s="5"/>
    </row>
    <row r="265">
      <c r="A265" s="9">
        <v>263.0</v>
      </c>
      <c r="C265" s="40" t="s">
        <v>1251</v>
      </c>
      <c r="D265" s="48">
        <v>1534.0</v>
      </c>
      <c r="E265" s="49">
        <v>0.0</v>
      </c>
      <c r="F265" s="48">
        <v>52.82</v>
      </c>
      <c r="G265" s="40" t="s">
        <v>39</v>
      </c>
      <c r="H265" s="25"/>
      <c r="I265" s="48">
        <v>1534.0</v>
      </c>
      <c r="J265" s="29"/>
      <c r="K265" s="29"/>
      <c r="L265" s="53"/>
      <c r="M265" s="53"/>
      <c r="N265" s="53"/>
      <c r="O265" s="29"/>
      <c r="P265" s="5"/>
      <c r="Q265" s="5"/>
    </row>
    <row r="266">
      <c r="A266" s="9">
        <v>264.0</v>
      </c>
      <c r="B266" s="29"/>
      <c r="C266" s="40" t="s">
        <v>1245</v>
      </c>
      <c r="D266" s="48">
        <v>1533.0</v>
      </c>
      <c r="E266" s="49">
        <v>0.0</v>
      </c>
      <c r="F266" s="48">
        <v>60.89</v>
      </c>
      <c r="G266" s="40" t="s">
        <v>39</v>
      </c>
      <c r="H266" s="25"/>
      <c r="I266" s="48">
        <v>1533.0</v>
      </c>
      <c r="J266" s="29"/>
      <c r="K266" s="29"/>
      <c r="L266" s="53"/>
      <c r="M266" s="53"/>
      <c r="N266" s="53"/>
      <c r="O266" s="29"/>
      <c r="P266" s="5"/>
      <c r="Q266" s="5"/>
    </row>
    <row r="267">
      <c r="A267" s="9">
        <v>265.0</v>
      </c>
      <c r="C267" s="40" t="s">
        <v>1279</v>
      </c>
      <c r="D267" s="48">
        <v>1533.0</v>
      </c>
      <c r="E267" s="49">
        <v>0.0</v>
      </c>
      <c r="F267" s="48">
        <v>75.71</v>
      </c>
      <c r="G267" s="40" t="s">
        <v>39</v>
      </c>
      <c r="H267" s="25"/>
      <c r="I267" s="48">
        <v>1533.0</v>
      </c>
      <c r="J267" s="29"/>
      <c r="K267" s="29"/>
      <c r="L267" s="53"/>
      <c r="M267" s="53"/>
      <c r="N267" s="53"/>
      <c r="O267" s="29"/>
      <c r="P267" s="5"/>
      <c r="Q267" s="5"/>
    </row>
    <row r="268">
      <c r="A268" s="9">
        <v>266.0</v>
      </c>
      <c r="C268" s="40" t="s">
        <v>1293</v>
      </c>
      <c r="D268" s="48">
        <v>1532.0</v>
      </c>
      <c r="E268" s="49">
        <v>0.0</v>
      </c>
      <c r="F268" s="48">
        <v>56.44</v>
      </c>
      <c r="G268" s="40" t="s">
        <v>39</v>
      </c>
      <c r="H268" s="25"/>
      <c r="I268" s="48">
        <v>1532.0</v>
      </c>
      <c r="J268" s="29"/>
      <c r="K268" s="29"/>
      <c r="L268" s="53"/>
      <c r="M268" s="53"/>
      <c r="N268" s="53"/>
      <c r="O268" s="29"/>
      <c r="P268" s="5"/>
      <c r="Q268" s="5"/>
    </row>
    <row r="269">
      <c r="A269" s="9">
        <v>267.0</v>
      </c>
      <c r="C269" s="40" t="s">
        <v>1299</v>
      </c>
      <c r="D269" s="48">
        <v>1529.0</v>
      </c>
      <c r="E269" s="49">
        <v>0.0</v>
      </c>
      <c r="F269" s="48">
        <v>85.56</v>
      </c>
      <c r="G269" s="40" t="s">
        <v>39</v>
      </c>
      <c r="H269" s="25"/>
      <c r="I269" s="48">
        <v>1529.0</v>
      </c>
      <c r="J269" s="29"/>
      <c r="K269" s="29"/>
      <c r="L269" s="53"/>
      <c r="M269" s="53"/>
      <c r="N269" s="53"/>
      <c r="O269" s="29"/>
      <c r="P269" s="5"/>
      <c r="Q269" s="5"/>
    </row>
    <row r="270">
      <c r="A270" s="9">
        <v>268.0</v>
      </c>
      <c r="B270" s="29"/>
      <c r="C270" s="40" t="s">
        <v>1269</v>
      </c>
      <c r="D270" s="48">
        <v>1526.0</v>
      </c>
      <c r="E270" s="49">
        <v>0.0</v>
      </c>
      <c r="F270" s="48">
        <v>56.36</v>
      </c>
      <c r="G270" s="40" t="s">
        <v>35</v>
      </c>
      <c r="H270" s="25"/>
      <c r="I270" s="48">
        <v>1526.0</v>
      </c>
      <c r="J270" s="29"/>
      <c r="K270" s="29"/>
      <c r="L270" s="53"/>
      <c r="M270" s="53"/>
      <c r="N270" s="53"/>
      <c r="O270" s="29"/>
      <c r="P270" s="5"/>
      <c r="Q270" s="5"/>
    </row>
    <row r="271">
      <c r="A271" s="9">
        <v>269.0</v>
      </c>
      <c r="B271" s="29"/>
      <c r="C271" s="40" t="s">
        <v>1287</v>
      </c>
      <c r="D271" s="48">
        <v>1526.0</v>
      </c>
      <c r="E271" s="49">
        <v>0.0</v>
      </c>
      <c r="F271" s="48">
        <v>62.74</v>
      </c>
      <c r="G271" s="40" t="s">
        <v>39</v>
      </c>
      <c r="H271" s="25"/>
      <c r="I271" s="48">
        <v>1526.0</v>
      </c>
      <c r="J271" s="29"/>
      <c r="K271" s="29"/>
      <c r="L271" s="53"/>
      <c r="M271" s="53"/>
      <c r="N271" s="53"/>
      <c r="O271" s="29"/>
      <c r="P271" s="5"/>
      <c r="Q271" s="5"/>
    </row>
    <row r="272">
      <c r="A272" s="9">
        <v>270.0</v>
      </c>
      <c r="B272" s="29"/>
      <c r="C272" s="40" t="s">
        <v>1357</v>
      </c>
      <c r="D272" s="48">
        <v>1526.0</v>
      </c>
      <c r="E272" s="49">
        <v>0.0</v>
      </c>
      <c r="F272" s="48">
        <v>41.81</v>
      </c>
      <c r="G272" s="40" t="s">
        <v>35</v>
      </c>
      <c r="H272" s="25"/>
      <c r="I272" s="48">
        <v>1526.0</v>
      </c>
      <c r="J272" s="29"/>
      <c r="K272" s="29"/>
      <c r="L272" s="53"/>
      <c r="M272" s="53"/>
      <c r="N272" s="53"/>
      <c r="O272" s="29"/>
      <c r="P272" s="5"/>
      <c r="Q272" s="5"/>
    </row>
    <row r="273">
      <c r="A273" s="9">
        <v>271.0</v>
      </c>
      <c r="B273" s="29"/>
      <c r="C273" s="40" t="s">
        <v>1233</v>
      </c>
      <c r="D273" s="48">
        <v>1522.0</v>
      </c>
      <c r="E273" s="49">
        <v>2.33</v>
      </c>
      <c r="F273" s="48">
        <v>57.89</v>
      </c>
      <c r="G273" s="40" t="s">
        <v>39</v>
      </c>
      <c r="H273" s="25"/>
      <c r="I273" s="48">
        <v>1522.0</v>
      </c>
      <c r="J273" s="29"/>
      <c r="K273" s="29"/>
      <c r="L273" s="53"/>
      <c r="M273" s="53"/>
      <c r="N273" s="53"/>
      <c r="O273" s="29"/>
      <c r="P273" s="5"/>
      <c r="Q273" s="5"/>
    </row>
    <row r="274">
      <c r="A274" s="9">
        <v>272.0</v>
      </c>
      <c r="B274" s="29"/>
      <c r="C274" s="40" t="s">
        <v>1248</v>
      </c>
      <c r="D274" s="48">
        <v>1521.0</v>
      </c>
      <c r="E274" s="49">
        <v>0.0</v>
      </c>
      <c r="F274" s="48">
        <v>96.37</v>
      </c>
      <c r="G274" s="40" t="s">
        <v>39</v>
      </c>
      <c r="H274" s="25"/>
      <c r="I274" s="48">
        <v>1521.0</v>
      </c>
      <c r="J274" s="29"/>
      <c r="K274" s="29"/>
      <c r="L274" s="53"/>
      <c r="M274" s="53"/>
      <c r="N274" s="53"/>
      <c r="O274" s="29"/>
      <c r="P274" s="5"/>
      <c r="Q274" s="5"/>
    </row>
    <row r="275">
      <c r="A275" s="9">
        <v>273.0</v>
      </c>
      <c r="B275" s="29"/>
      <c r="C275" s="40" t="s">
        <v>1295</v>
      </c>
      <c r="D275" s="48">
        <v>1517.0</v>
      </c>
      <c r="E275" s="49">
        <v>0.0</v>
      </c>
      <c r="F275" s="48">
        <v>66.28</v>
      </c>
      <c r="G275" s="40" t="s">
        <v>35</v>
      </c>
      <c r="H275" s="25"/>
      <c r="I275" s="48">
        <v>1517.0</v>
      </c>
      <c r="J275" s="40"/>
      <c r="K275" s="29"/>
      <c r="L275" s="53"/>
      <c r="M275" s="53"/>
      <c r="N275" s="53"/>
      <c r="O275" s="29"/>
      <c r="P275" s="5"/>
      <c r="Q275" s="5"/>
    </row>
    <row r="276">
      <c r="A276" s="9">
        <v>274.0</v>
      </c>
      <c r="B276" s="29"/>
      <c r="C276" s="40" t="s">
        <v>1297</v>
      </c>
      <c r="D276" s="48">
        <v>1514.0</v>
      </c>
      <c r="E276" s="49">
        <v>0.0</v>
      </c>
      <c r="F276" s="48">
        <v>39.63</v>
      </c>
      <c r="G276" s="40" t="s">
        <v>39</v>
      </c>
      <c r="H276" s="25"/>
      <c r="I276" s="48">
        <v>1514.0</v>
      </c>
      <c r="J276" s="40"/>
      <c r="K276" s="29"/>
      <c r="L276" s="53"/>
      <c r="M276" s="53"/>
      <c r="N276" s="53"/>
      <c r="O276" s="29"/>
      <c r="P276" s="5"/>
      <c r="Q276" s="5"/>
    </row>
    <row r="277">
      <c r="A277" s="9">
        <v>275.0</v>
      </c>
      <c r="B277" s="29"/>
      <c r="C277" s="40" t="s">
        <v>1318</v>
      </c>
      <c r="D277" s="48">
        <v>1509.0</v>
      </c>
      <c r="E277" s="49">
        <v>0.0</v>
      </c>
      <c r="F277" s="48">
        <v>63.56</v>
      </c>
      <c r="G277" s="40" t="s">
        <v>39</v>
      </c>
      <c r="H277" s="25"/>
      <c r="I277" s="48">
        <v>1509.0</v>
      </c>
      <c r="J277" s="40"/>
      <c r="K277" s="29"/>
      <c r="L277" s="53"/>
      <c r="M277" s="53"/>
      <c r="N277" s="53"/>
      <c r="O277" s="29"/>
      <c r="P277" s="5"/>
      <c r="Q277" s="5"/>
    </row>
    <row r="278">
      <c r="A278" s="9">
        <v>276.0</v>
      </c>
      <c r="C278" s="40" t="s">
        <v>1320</v>
      </c>
      <c r="D278" s="48">
        <v>1509.0</v>
      </c>
      <c r="E278" s="49">
        <v>0.0</v>
      </c>
      <c r="F278" s="48">
        <v>81.6</v>
      </c>
      <c r="G278" s="40" t="s">
        <v>39</v>
      </c>
      <c r="H278" s="25"/>
      <c r="I278" s="48">
        <v>1509.0</v>
      </c>
      <c r="J278" s="40"/>
      <c r="K278" s="29"/>
      <c r="L278" s="53"/>
      <c r="M278" s="53"/>
      <c r="N278" s="53"/>
      <c r="O278" s="29"/>
      <c r="P278" s="5"/>
      <c r="Q278" s="5"/>
    </row>
    <row r="279">
      <c r="A279" s="9">
        <v>277.0</v>
      </c>
      <c r="B279" s="29"/>
      <c r="C279" s="40" t="s">
        <v>1344</v>
      </c>
      <c r="D279" s="48">
        <v>1508.0</v>
      </c>
      <c r="E279" s="49">
        <v>0.0</v>
      </c>
      <c r="F279" s="48">
        <v>64.52</v>
      </c>
      <c r="G279" s="40" t="s">
        <v>35</v>
      </c>
      <c r="H279" s="25"/>
      <c r="I279" s="48">
        <v>1508.0</v>
      </c>
      <c r="J279" s="40"/>
      <c r="K279" s="29"/>
      <c r="L279" s="53"/>
      <c r="M279" s="53"/>
      <c r="N279" s="53"/>
      <c r="O279" s="29"/>
      <c r="P279" s="5"/>
      <c r="Q279" s="5"/>
    </row>
    <row r="280">
      <c r="A280" s="9">
        <v>278.0</v>
      </c>
      <c r="C280" s="40" t="s">
        <v>1394</v>
      </c>
      <c r="D280" s="48">
        <v>1505.0</v>
      </c>
      <c r="E280" s="49">
        <v>3.7</v>
      </c>
      <c r="F280" s="48">
        <v>67.95</v>
      </c>
      <c r="G280" s="40" t="s">
        <v>39</v>
      </c>
      <c r="H280" s="25"/>
      <c r="I280" s="48">
        <v>1505.0</v>
      </c>
      <c r="J280" s="40"/>
      <c r="K280" s="29"/>
      <c r="L280" s="53"/>
      <c r="M280" s="53"/>
      <c r="N280" s="53"/>
      <c r="O280" s="29"/>
      <c r="P280" s="5"/>
      <c r="Q280" s="5"/>
    </row>
    <row r="281">
      <c r="A281" s="9">
        <v>279.0</v>
      </c>
      <c r="C281" s="40" t="s">
        <v>1331</v>
      </c>
      <c r="D281" s="48">
        <v>1502.0</v>
      </c>
      <c r="E281" s="49">
        <v>0.0</v>
      </c>
      <c r="F281" s="48">
        <v>34.05</v>
      </c>
      <c r="G281" s="40" t="s">
        <v>39</v>
      </c>
      <c r="H281" s="25"/>
      <c r="I281" s="48">
        <v>1502.0</v>
      </c>
      <c r="J281" s="40"/>
      <c r="K281" s="29"/>
      <c r="L281" s="53"/>
      <c r="M281" s="53"/>
      <c r="N281" s="53"/>
      <c r="O281" s="29"/>
      <c r="P281" s="5"/>
      <c r="Q281" s="5"/>
    </row>
    <row r="282">
      <c r="A282" s="9">
        <v>280.0</v>
      </c>
      <c r="B282" s="29"/>
      <c r="C282" s="40" t="s">
        <v>1333</v>
      </c>
      <c r="D282" s="48">
        <v>1501.0</v>
      </c>
      <c r="E282" s="49">
        <v>0.0</v>
      </c>
      <c r="F282" s="48">
        <v>66.68</v>
      </c>
      <c r="G282" s="40" t="s">
        <v>39</v>
      </c>
      <c r="H282" s="25"/>
      <c r="I282" s="48">
        <v>1501.0</v>
      </c>
      <c r="J282" s="40"/>
      <c r="K282" s="29"/>
      <c r="L282" s="53"/>
      <c r="M282" s="53"/>
      <c r="N282" s="53"/>
      <c r="O282" s="29"/>
      <c r="P282" s="5"/>
      <c r="Q282" s="5"/>
    </row>
    <row r="283">
      <c r="A283" s="9">
        <v>281.0</v>
      </c>
      <c r="B283" s="29"/>
      <c r="C283" s="40" t="s">
        <v>1377</v>
      </c>
      <c r="D283" s="48">
        <v>1499.0</v>
      </c>
      <c r="E283" s="49">
        <v>0.0</v>
      </c>
      <c r="F283" s="48">
        <v>83.38</v>
      </c>
      <c r="G283" s="40" t="s">
        <v>39</v>
      </c>
      <c r="H283" s="25"/>
      <c r="I283" s="48">
        <v>1499.0</v>
      </c>
      <c r="J283" s="40"/>
      <c r="K283" s="29"/>
      <c r="L283" s="53"/>
      <c r="M283" s="53"/>
      <c r="N283" s="53"/>
      <c r="O283" s="29"/>
      <c r="P283" s="5"/>
      <c r="Q283" s="5"/>
    </row>
    <row r="284">
      <c r="A284" s="9">
        <v>282.0</v>
      </c>
      <c r="B284" s="29"/>
      <c r="C284" s="40" t="s">
        <v>1360</v>
      </c>
      <c r="D284" s="48">
        <v>1498.0</v>
      </c>
      <c r="E284" s="49">
        <v>3.06</v>
      </c>
      <c r="F284" s="48">
        <v>49.99</v>
      </c>
      <c r="G284" s="40" t="s">
        <v>35</v>
      </c>
      <c r="H284" s="25"/>
      <c r="I284" s="48">
        <v>1498.0</v>
      </c>
      <c r="J284" s="40"/>
      <c r="K284" s="55"/>
      <c r="L284" s="48"/>
      <c r="M284" s="48"/>
      <c r="N284" s="48"/>
      <c r="O284" s="40"/>
      <c r="P284" s="5"/>
      <c r="Q284" s="5"/>
    </row>
    <row r="285">
      <c r="A285" s="9">
        <v>283.0</v>
      </c>
      <c r="B285" s="29"/>
      <c r="C285" s="40" t="s">
        <v>1324</v>
      </c>
      <c r="D285" s="48">
        <v>1496.0</v>
      </c>
      <c r="E285" s="49">
        <v>0.0</v>
      </c>
      <c r="F285" s="48">
        <v>57.24</v>
      </c>
      <c r="G285" s="40" t="s">
        <v>35</v>
      </c>
      <c r="H285" s="25"/>
      <c r="I285" s="48">
        <v>1496.0</v>
      </c>
      <c r="J285" s="40"/>
      <c r="K285" s="55"/>
      <c r="L285" s="48"/>
      <c r="M285" s="48"/>
      <c r="N285" s="48"/>
      <c r="O285" s="40"/>
      <c r="P285" s="5"/>
      <c r="Q285" s="5"/>
    </row>
    <row r="286">
      <c r="A286" s="9">
        <v>284.0</v>
      </c>
      <c r="C286" s="40" t="s">
        <v>1363</v>
      </c>
      <c r="D286" s="48">
        <v>1486.0</v>
      </c>
      <c r="E286" s="49">
        <v>0.0</v>
      </c>
      <c r="F286" s="48">
        <v>70.07</v>
      </c>
      <c r="G286" s="40" t="s">
        <v>35</v>
      </c>
      <c r="H286" s="25"/>
      <c r="I286" s="48">
        <v>1486.0</v>
      </c>
      <c r="J286" s="40"/>
      <c r="K286" s="55"/>
      <c r="L286" s="48"/>
      <c r="M286" s="48"/>
      <c r="N286" s="48"/>
      <c r="O286" s="40"/>
      <c r="P286" s="5"/>
      <c r="Q286" s="5"/>
    </row>
    <row r="287">
      <c r="A287" s="9">
        <v>285.0</v>
      </c>
      <c r="C287" s="40" t="s">
        <v>1370</v>
      </c>
      <c r="D287" s="48">
        <v>1484.0</v>
      </c>
      <c r="E287" s="49">
        <v>3.7</v>
      </c>
      <c r="F287" s="48">
        <v>66.45</v>
      </c>
      <c r="G287" s="40" t="s">
        <v>39</v>
      </c>
      <c r="H287" s="25"/>
      <c r="I287" s="48">
        <v>1484.0</v>
      </c>
      <c r="J287" s="40"/>
      <c r="K287" s="55"/>
      <c r="L287" s="48"/>
      <c r="M287" s="48"/>
      <c r="N287" s="48"/>
      <c r="O287" s="40"/>
      <c r="P287" s="5"/>
      <c r="Q287" s="5"/>
    </row>
    <row r="288">
      <c r="A288" s="9">
        <v>286.0</v>
      </c>
      <c r="B288" s="29"/>
      <c r="C288" s="40" t="s">
        <v>1322</v>
      </c>
      <c r="D288" s="48">
        <v>1484.0</v>
      </c>
      <c r="E288" s="49">
        <v>0.0</v>
      </c>
      <c r="F288" s="48">
        <v>65.15</v>
      </c>
      <c r="G288" s="40" t="s">
        <v>35</v>
      </c>
      <c r="H288" s="25"/>
      <c r="I288" s="48">
        <v>1484.0</v>
      </c>
      <c r="J288" s="40"/>
      <c r="K288" s="55"/>
      <c r="L288" s="48"/>
      <c r="M288" s="48"/>
      <c r="N288" s="48"/>
      <c r="O288" s="40"/>
      <c r="P288" s="5"/>
      <c r="Q288" s="5"/>
    </row>
    <row r="289">
      <c r="A289" s="9">
        <v>287.0</v>
      </c>
      <c r="B289" s="29"/>
      <c r="C289" s="40" t="s">
        <v>1379</v>
      </c>
      <c r="D289" s="48">
        <v>1483.0</v>
      </c>
      <c r="E289" s="49">
        <v>1.61</v>
      </c>
      <c r="F289" s="48">
        <v>51.9</v>
      </c>
      <c r="G289" s="40" t="s">
        <v>39</v>
      </c>
      <c r="H289" s="25"/>
      <c r="I289" s="48">
        <v>1483.0</v>
      </c>
      <c r="J289" s="40"/>
      <c r="K289" s="55"/>
      <c r="L289" s="48"/>
      <c r="M289" s="48"/>
      <c r="N289" s="48"/>
      <c r="O289" s="40"/>
      <c r="P289" s="5"/>
      <c r="Q289" s="5"/>
    </row>
    <row r="290">
      <c r="A290" s="9">
        <v>288.0</v>
      </c>
      <c r="B290" s="29"/>
      <c r="C290" s="40" t="s">
        <v>1392</v>
      </c>
      <c r="D290" s="48">
        <v>1479.0</v>
      </c>
      <c r="E290" s="49">
        <v>0.0</v>
      </c>
      <c r="F290" s="48">
        <v>88.98</v>
      </c>
      <c r="G290" s="40" t="s">
        <v>39</v>
      </c>
      <c r="H290" s="25"/>
      <c r="I290" s="48">
        <v>1479.0</v>
      </c>
      <c r="J290" s="40"/>
      <c r="K290" s="55"/>
      <c r="L290" s="48"/>
      <c r="M290" s="48"/>
      <c r="N290" s="48"/>
      <c r="O290" s="40"/>
      <c r="P290" s="5"/>
      <c r="Q290" s="5"/>
    </row>
    <row r="291">
      <c r="A291" s="9">
        <v>289.0</v>
      </c>
      <c r="B291" s="29"/>
      <c r="C291" s="40" t="s">
        <v>1425</v>
      </c>
      <c r="D291" s="48">
        <v>1478.0</v>
      </c>
      <c r="E291" s="49">
        <v>5.26</v>
      </c>
      <c r="F291" s="48">
        <v>50.24</v>
      </c>
      <c r="G291" s="40" t="s">
        <v>35</v>
      </c>
      <c r="H291" s="25"/>
      <c r="I291" s="48">
        <v>1478.0</v>
      </c>
      <c r="J291" s="40"/>
      <c r="K291" s="55"/>
      <c r="L291" s="48"/>
      <c r="M291" s="48"/>
      <c r="N291" s="48"/>
      <c r="O291" s="40"/>
      <c r="P291" s="5"/>
      <c r="Q291" s="5"/>
    </row>
    <row r="292">
      <c r="A292" s="9">
        <v>290.0</v>
      </c>
      <c r="B292" s="29"/>
      <c r="C292" s="40" t="s">
        <v>1423</v>
      </c>
      <c r="D292" s="48">
        <v>1475.0</v>
      </c>
      <c r="E292" s="49">
        <v>0.0</v>
      </c>
      <c r="F292" s="48">
        <v>61.0</v>
      </c>
      <c r="G292" s="40" t="s">
        <v>39</v>
      </c>
      <c r="H292" s="25"/>
      <c r="I292" s="48">
        <v>1475.0</v>
      </c>
      <c r="J292" s="40"/>
      <c r="K292" s="55"/>
      <c r="L292" s="48"/>
      <c r="M292" s="48"/>
      <c r="N292" s="48"/>
      <c r="O292" s="40"/>
      <c r="P292" s="5"/>
      <c r="Q292" s="5"/>
    </row>
    <row r="293">
      <c r="A293" s="9">
        <v>291.0</v>
      </c>
      <c r="C293" s="40" t="s">
        <v>1399</v>
      </c>
      <c r="D293" s="48">
        <v>1472.0</v>
      </c>
      <c r="E293" s="49">
        <v>0.0</v>
      </c>
      <c r="F293" s="48">
        <v>68.41</v>
      </c>
      <c r="G293" s="40" t="s">
        <v>39</v>
      </c>
      <c r="H293" s="25"/>
      <c r="I293" s="48">
        <v>1472.0</v>
      </c>
      <c r="J293" s="40"/>
      <c r="K293" s="55"/>
      <c r="L293" s="48"/>
      <c r="M293" s="48"/>
      <c r="N293" s="48"/>
      <c r="O293" s="40"/>
      <c r="P293" s="5"/>
      <c r="Q293" s="5"/>
    </row>
    <row r="294">
      <c r="A294" s="9">
        <v>292.0</v>
      </c>
      <c r="B294" s="29"/>
      <c r="C294" s="40" t="s">
        <v>1290</v>
      </c>
      <c r="D294" s="48">
        <v>1471.0</v>
      </c>
      <c r="E294" s="49">
        <v>0.0</v>
      </c>
      <c r="F294" s="48">
        <v>29.0</v>
      </c>
      <c r="G294" s="40" t="s">
        <v>39</v>
      </c>
      <c r="H294" s="25"/>
      <c r="I294" s="48">
        <v>1471.0</v>
      </c>
      <c r="J294" s="40"/>
      <c r="K294" s="55"/>
      <c r="L294" s="48"/>
      <c r="M294" s="48"/>
      <c r="N294" s="48"/>
      <c r="O294" s="40"/>
      <c r="P294" s="5"/>
      <c r="Q294" s="5"/>
    </row>
    <row r="295">
      <c r="A295" s="9">
        <v>293.0</v>
      </c>
      <c r="B295" s="29"/>
      <c r="C295" s="40" t="s">
        <v>1374</v>
      </c>
      <c r="D295" s="48">
        <v>1469.0</v>
      </c>
      <c r="E295" s="49">
        <v>0.0</v>
      </c>
      <c r="F295" s="48">
        <v>54.9</v>
      </c>
      <c r="G295" s="40" t="s">
        <v>39</v>
      </c>
      <c r="H295" s="25"/>
      <c r="I295" s="48">
        <v>1469.0</v>
      </c>
      <c r="J295" s="40"/>
      <c r="K295" s="55"/>
      <c r="L295" s="48"/>
      <c r="M295" s="48"/>
      <c r="N295" s="48"/>
      <c r="O295" s="40"/>
      <c r="P295" s="5"/>
      <c r="Q295" s="5"/>
    </row>
    <row r="296">
      <c r="A296" s="9">
        <v>294.0</v>
      </c>
      <c r="C296" s="40" t="s">
        <v>1406</v>
      </c>
      <c r="D296" s="48">
        <v>1467.0</v>
      </c>
      <c r="E296" s="49">
        <v>0.0</v>
      </c>
      <c r="F296" s="48">
        <v>60.43</v>
      </c>
      <c r="G296" s="40" t="s">
        <v>39</v>
      </c>
      <c r="H296" s="25"/>
      <c r="I296" s="48">
        <v>1467.0</v>
      </c>
      <c r="J296" s="40"/>
      <c r="K296" s="55"/>
      <c r="L296" s="48"/>
      <c r="M296" s="48"/>
      <c r="N296" s="48"/>
      <c r="O296" s="40"/>
      <c r="P296" s="5"/>
      <c r="Q296" s="5"/>
    </row>
    <row r="297">
      <c r="A297" s="9">
        <v>295.0</v>
      </c>
      <c r="B297" s="29"/>
      <c r="C297" s="40" t="s">
        <v>1416</v>
      </c>
      <c r="D297" s="48">
        <v>1465.0</v>
      </c>
      <c r="E297" s="49">
        <v>0.0</v>
      </c>
      <c r="F297" s="48">
        <v>67.35</v>
      </c>
      <c r="G297" s="40" t="s">
        <v>35</v>
      </c>
      <c r="H297" s="25"/>
      <c r="I297" s="48">
        <v>1465.0</v>
      </c>
      <c r="J297" s="40"/>
      <c r="K297" s="55"/>
      <c r="L297" s="48"/>
      <c r="M297" s="48"/>
      <c r="N297" s="48"/>
      <c r="O297" s="40"/>
      <c r="P297" s="5"/>
      <c r="Q297" s="5"/>
    </row>
    <row r="298">
      <c r="A298" s="9">
        <v>296.0</v>
      </c>
      <c r="C298" s="40" t="s">
        <v>1418</v>
      </c>
      <c r="D298" s="48">
        <v>1460.0</v>
      </c>
      <c r="E298" s="49">
        <v>0.0</v>
      </c>
      <c r="F298" s="48">
        <v>86.9</v>
      </c>
      <c r="G298" s="40" t="s">
        <v>39</v>
      </c>
      <c r="H298" s="25"/>
      <c r="I298" s="48">
        <v>1460.0</v>
      </c>
      <c r="J298" s="40"/>
      <c r="K298" s="55"/>
      <c r="L298" s="48"/>
      <c r="M298" s="48"/>
      <c r="N298" s="48"/>
      <c r="O298" s="40"/>
      <c r="P298" s="5"/>
      <c r="Q298" s="5"/>
    </row>
    <row r="299">
      <c r="A299" s="9">
        <v>297.0</v>
      </c>
      <c r="B299" s="29"/>
      <c r="C299" s="40" t="s">
        <v>1421</v>
      </c>
      <c r="D299" s="48">
        <v>1459.0</v>
      </c>
      <c r="E299" s="49">
        <v>20.0</v>
      </c>
      <c r="F299" s="48">
        <v>80.75</v>
      </c>
      <c r="G299" s="40" t="s">
        <v>39</v>
      </c>
      <c r="H299" s="25"/>
      <c r="I299" s="48">
        <v>1459.0</v>
      </c>
      <c r="J299" s="40"/>
      <c r="K299" s="55"/>
      <c r="L299" s="48"/>
      <c r="M299" s="48"/>
      <c r="N299" s="48"/>
      <c r="O299" s="40"/>
      <c r="P299" s="5"/>
      <c r="Q299" s="5"/>
    </row>
    <row r="300">
      <c r="A300" s="9">
        <v>298.0</v>
      </c>
      <c r="C300" s="40" t="s">
        <v>1382</v>
      </c>
      <c r="D300" s="48">
        <v>1459.0</v>
      </c>
      <c r="E300" s="49">
        <v>0.0</v>
      </c>
      <c r="F300" s="48">
        <v>72.54</v>
      </c>
      <c r="G300" s="40" t="s">
        <v>39</v>
      </c>
      <c r="H300" s="25"/>
      <c r="I300" s="48">
        <v>1459.0</v>
      </c>
      <c r="J300" s="40"/>
      <c r="K300" s="55"/>
      <c r="L300" s="48"/>
      <c r="M300" s="48"/>
      <c r="N300" s="48"/>
      <c r="O300" s="40"/>
      <c r="P300" s="5"/>
      <c r="Q300" s="5"/>
    </row>
    <row r="301">
      <c r="A301" s="9">
        <v>299.0</v>
      </c>
      <c r="B301" s="29"/>
      <c r="C301" s="40" t="s">
        <v>1431</v>
      </c>
      <c r="D301" s="48">
        <v>1448.0</v>
      </c>
      <c r="E301" s="49">
        <v>0.0</v>
      </c>
      <c r="F301" s="48">
        <v>59.03</v>
      </c>
      <c r="G301" s="40" t="s">
        <v>39</v>
      </c>
      <c r="H301" s="25"/>
      <c r="I301" s="48">
        <v>1448.0</v>
      </c>
      <c r="J301" s="40"/>
      <c r="K301" s="55"/>
      <c r="L301" s="48"/>
      <c r="M301" s="48"/>
      <c r="N301" s="48"/>
      <c r="O301" s="40"/>
      <c r="P301" s="5"/>
      <c r="Q301" s="5"/>
    </row>
    <row r="302">
      <c r="A302" s="9">
        <v>300.0</v>
      </c>
      <c r="B302" s="29"/>
      <c r="C302" s="40" t="s">
        <v>1447</v>
      </c>
      <c r="D302" s="48">
        <v>1447.0</v>
      </c>
      <c r="E302" s="49">
        <v>0.0</v>
      </c>
      <c r="F302" s="48">
        <v>51.32</v>
      </c>
      <c r="G302" s="40" t="s">
        <v>35</v>
      </c>
      <c r="H302" s="25"/>
      <c r="I302" s="48">
        <v>1447.0</v>
      </c>
      <c r="J302" s="40"/>
      <c r="K302" s="55"/>
      <c r="L302" s="48"/>
      <c r="M302" s="48"/>
      <c r="N302" s="48"/>
      <c r="O302" s="40"/>
      <c r="P302" s="5"/>
      <c r="Q302" s="5"/>
    </row>
    <row r="303">
      <c r="A303" s="9">
        <v>301.0</v>
      </c>
      <c r="B303" s="29"/>
      <c r="C303" s="40" t="s">
        <v>1401</v>
      </c>
      <c r="D303" s="48">
        <v>1447.0</v>
      </c>
      <c r="E303" s="49">
        <v>0.0</v>
      </c>
      <c r="F303" s="48">
        <v>47.72</v>
      </c>
      <c r="G303" s="40" t="s">
        <v>39</v>
      </c>
      <c r="H303" s="25"/>
      <c r="I303" s="48">
        <v>1447.0</v>
      </c>
      <c r="J303" s="40"/>
      <c r="K303" s="55"/>
      <c r="L303" s="48"/>
      <c r="M303" s="48"/>
      <c r="N303" s="48"/>
      <c r="O303" s="40"/>
      <c r="P303" s="5"/>
      <c r="Q303" s="5"/>
    </row>
    <row r="304">
      <c r="A304" s="9">
        <v>302.0</v>
      </c>
      <c r="B304" s="29"/>
      <c r="C304" s="40" t="s">
        <v>1436</v>
      </c>
      <c r="D304" s="48">
        <v>1445.0</v>
      </c>
      <c r="E304" s="49">
        <v>0.0</v>
      </c>
      <c r="F304" s="48">
        <v>66.15</v>
      </c>
      <c r="G304" s="40" t="s">
        <v>35</v>
      </c>
      <c r="H304" s="25"/>
      <c r="I304" s="48">
        <v>1445.0</v>
      </c>
      <c r="J304" s="40"/>
      <c r="K304" s="55"/>
      <c r="L304" s="48"/>
      <c r="M304" s="48"/>
      <c r="N304" s="48"/>
      <c r="O304" s="40"/>
      <c r="P304" s="5"/>
      <c r="Q304" s="5"/>
    </row>
    <row r="305">
      <c r="A305" s="9">
        <v>303.0</v>
      </c>
      <c r="B305" s="29"/>
      <c r="C305" s="40" t="s">
        <v>1470</v>
      </c>
      <c r="D305" s="48">
        <v>1444.0</v>
      </c>
      <c r="E305" s="49">
        <v>0.0</v>
      </c>
      <c r="F305" s="48">
        <v>71.64</v>
      </c>
      <c r="G305" s="40" t="s">
        <v>39</v>
      </c>
      <c r="H305" s="25"/>
      <c r="I305" s="48">
        <v>1444.0</v>
      </c>
      <c r="J305" s="40"/>
      <c r="K305" s="55"/>
      <c r="L305" s="48"/>
      <c r="M305" s="48"/>
      <c r="N305" s="48"/>
      <c r="O305" s="40"/>
      <c r="P305" s="5"/>
      <c r="Q305" s="5"/>
    </row>
    <row r="306">
      <c r="A306" s="9">
        <v>304.0</v>
      </c>
      <c r="B306" s="29"/>
      <c r="C306" s="40" t="s">
        <v>2932</v>
      </c>
      <c r="D306" s="48">
        <v>1442.0</v>
      </c>
      <c r="E306" s="49">
        <v>0.0</v>
      </c>
      <c r="F306" s="48">
        <v>85.32</v>
      </c>
      <c r="G306" s="40" t="s">
        <v>39</v>
      </c>
      <c r="H306" s="25"/>
      <c r="I306" s="48">
        <v>1442.0</v>
      </c>
      <c r="J306" s="40"/>
      <c r="K306" s="55"/>
      <c r="L306" s="48"/>
      <c r="M306" s="48"/>
      <c r="N306" s="48"/>
      <c r="O306" s="40"/>
      <c r="P306" s="5"/>
      <c r="Q306" s="5"/>
    </row>
    <row r="307">
      <c r="A307" s="9">
        <v>305.0</v>
      </c>
      <c r="B307" s="29"/>
      <c r="C307" s="40" t="s">
        <v>1449</v>
      </c>
      <c r="D307" s="48">
        <v>1440.0</v>
      </c>
      <c r="E307" s="49">
        <v>0.0</v>
      </c>
      <c r="F307" s="48">
        <v>69.32</v>
      </c>
      <c r="G307" s="40" t="s">
        <v>35</v>
      </c>
      <c r="H307" s="25"/>
      <c r="I307" s="48">
        <v>1440.0</v>
      </c>
      <c r="J307" s="40"/>
      <c r="K307" s="55"/>
      <c r="L307" s="48"/>
      <c r="M307" s="48"/>
      <c r="N307" s="48"/>
      <c r="O307" s="40"/>
      <c r="P307" s="5"/>
      <c r="Q307" s="5"/>
    </row>
    <row r="308">
      <c r="A308" s="9">
        <v>306.0</v>
      </c>
      <c r="C308" s="40" t="s">
        <v>1451</v>
      </c>
      <c r="D308" s="48">
        <v>1439.0</v>
      </c>
      <c r="E308" s="49">
        <v>0.0</v>
      </c>
      <c r="F308" s="48">
        <v>92.93</v>
      </c>
      <c r="G308" s="40" t="s">
        <v>35</v>
      </c>
      <c r="H308" s="25"/>
      <c r="I308" s="48">
        <v>1439.0</v>
      </c>
      <c r="J308" s="40"/>
      <c r="K308" s="55"/>
      <c r="L308" s="48"/>
      <c r="M308" s="48"/>
      <c r="N308" s="48"/>
      <c r="O308" s="40"/>
      <c r="P308" s="5"/>
      <c r="Q308" s="5"/>
    </row>
    <row r="309">
      <c r="A309" s="9">
        <v>307.0</v>
      </c>
      <c r="C309" s="40" t="s">
        <v>1453</v>
      </c>
      <c r="D309" s="48">
        <v>1438.0</v>
      </c>
      <c r="E309" s="49">
        <v>0.0</v>
      </c>
      <c r="F309" s="48">
        <v>64.8</v>
      </c>
      <c r="G309" s="40" t="s">
        <v>39</v>
      </c>
      <c r="H309" s="25"/>
      <c r="I309" s="48">
        <v>1438.0</v>
      </c>
      <c r="J309" s="40"/>
      <c r="K309" s="55"/>
      <c r="L309" s="48"/>
      <c r="M309" s="48"/>
      <c r="N309" s="48"/>
      <c r="O309" s="40"/>
      <c r="P309" s="5"/>
      <c r="Q309" s="5"/>
    </row>
    <row r="310">
      <c r="A310" s="9">
        <v>308.0</v>
      </c>
      <c r="B310" s="29"/>
      <c r="C310" s="40" t="s">
        <v>1473</v>
      </c>
      <c r="D310" s="48">
        <v>1429.0</v>
      </c>
      <c r="E310" s="49">
        <v>22.22</v>
      </c>
      <c r="F310" s="48">
        <v>80.11</v>
      </c>
      <c r="G310" s="40" t="s">
        <v>39</v>
      </c>
      <c r="H310" s="25"/>
      <c r="I310" s="48">
        <v>1429.0</v>
      </c>
      <c r="J310" s="40"/>
      <c r="K310" s="55"/>
      <c r="L310" s="48"/>
      <c r="M310" s="48"/>
      <c r="N310" s="48"/>
      <c r="O310" s="40"/>
      <c r="P310" s="5"/>
      <c r="Q310" s="5"/>
    </row>
    <row r="311">
      <c r="A311" s="9">
        <v>309.0</v>
      </c>
      <c r="C311" s="40" t="s">
        <v>1458</v>
      </c>
      <c r="D311" s="48">
        <v>1427.0</v>
      </c>
      <c r="E311" s="49">
        <v>5.88</v>
      </c>
      <c r="F311" s="48">
        <v>78.45</v>
      </c>
      <c r="G311" s="40" t="s">
        <v>39</v>
      </c>
      <c r="H311" s="25"/>
      <c r="I311" s="48">
        <v>1427.0</v>
      </c>
      <c r="J311" s="40"/>
      <c r="K311" s="55"/>
      <c r="L311" s="48"/>
      <c r="M311" s="48"/>
      <c r="N311" s="48"/>
      <c r="O311" s="40"/>
      <c r="P311" s="5"/>
      <c r="Q311" s="5"/>
    </row>
    <row r="312">
      <c r="A312" s="9">
        <v>310.0</v>
      </c>
      <c r="B312" s="29"/>
      <c r="C312" s="40" t="s">
        <v>1465</v>
      </c>
      <c r="D312" s="48">
        <v>1426.0</v>
      </c>
      <c r="E312" s="49">
        <v>0.0</v>
      </c>
      <c r="F312" s="48">
        <v>46.29</v>
      </c>
      <c r="G312" s="40" t="s">
        <v>39</v>
      </c>
      <c r="H312" s="25"/>
      <c r="I312" s="48">
        <v>1426.0</v>
      </c>
      <c r="J312" s="40"/>
      <c r="K312" s="55"/>
      <c r="L312" s="48"/>
      <c r="M312" s="48"/>
      <c r="N312" s="48"/>
      <c r="O312" s="40"/>
      <c r="P312" s="5"/>
      <c r="Q312" s="5"/>
    </row>
    <row r="313">
      <c r="A313" s="9">
        <v>311.0</v>
      </c>
      <c r="B313" s="29"/>
      <c r="C313" s="40" t="s">
        <v>1475</v>
      </c>
      <c r="D313" s="48">
        <v>1425.0</v>
      </c>
      <c r="E313" s="49">
        <v>0.0</v>
      </c>
      <c r="F313" s="48">
        <v>49.25</v>
      </c>
      <c r="G313" s="40" t="s">
        <v>35</v>
      </c>
      <c r="H313" s="25"/>
      <c r="I313" s="48">
        <v>1425.0</v>
      </c>
      <c r="J313" s="40"/>
      <c r="K313" s="55"/>
      <c r="L313" s="48"/>
      <c r="M313" s="48"/>
      <c r="N313" s="48"/>
      <c r="O313" s="40"/>
      <c r="P313" s="5"/>
      <c r="Q313" s="5"/>
    </row>
    <row r="314">
      <c r="A314" s="9">
        <v>312.0</v>
      </c>
      <c r="B314" s="29"/>
      <c r="C314" s="40" t="s">
        <v>1508</v>
      </c>
      <c r="D314" s="48">
        <v>1423.0</v>
      </c>
      <c r="E314" s="49">
        <v>0.0</v>
      </c>
      <c r="F314" s="48">
        <v>79.32</v>
      </c>
      <c r="G314" s="40" t="s">
        <v>35</v>
      </c>
      <c r="H314" s="25"/>
      <c r="I314" s="48">
        <v>1423.0</v>
      </c>
      <c r="J314" s="40"/>
      <c r="K314" s="55"/>
      <c r="L314" s="48"/>
      <c r="M314" s="48"/>
      <c r="N314" s="48"/>
      <c r="O314" s="40"/>
      <c r="P314" s="5"/>
      <c r="Q314" s="5"/>
    </row>
    <row r="315">
      <c r="A315" s="9">
        <v>313.0</v>
      </c>
      <c r="B315" s="29"/>
      <c r="C315" s="40" t="s">
        <v>1489</v>
      </c>
      <c r="D315" s="48">
        <v>1421.0</v>
      </c>
      <c r="E315" s="49">
        <v>0.0</v>
      </c>
      <c r="F315" s="48">
        <v>76.59</v>
      </c>
      <c r="G315" s="40" t="s">
        <v>39</v>
      </c>
      <c r="H315" s="25"/>
      <c r="I315" s="48">
        <v>1421.0</v>
      </c>
      <c r="J315" s="40"/>
      <c r="K315" s="55"/>
      <c r="L315" s="48"/>
      <c r="M315" s="48"/>
      <c r="N315" s="48"/>
      <c r="O315" s="40"/>
      <c r="P315" s="5"/>
      <c r="Q315" s="5"/>
    </row>
    <row r="316">
      <c r="A316" s="9">
        <v>314.0</v>
      </c>
      <c r="B316" s="29"/>
      <c r="C316" s="40" t="s">
        <v>1468</v>
      </c>
      <c r="D316" s="48">
        <v>1420.0</v>
      </c>
      <c r="E316" s="49">
        <v>0.0</v>
      </c>
      <c r="F316" s="48">
        <v>63.16</v>
      </c>
      <c r="G316" s="40" t="s">
        <v>35</v>
      </c>
      <c r="H316" s="25"/>
      <c r="I316" s="48">
        <v>1420.0</v>
      </c>
      <c r="J316" s="40"/>
      <c r="K316" s="55"/>
      <c r="L316" s="48"/>
      <c r="M316" s="48"/>
      <c r="N316" s="48"/>
      <c r="O316" s="40"/>
      <c r="P316" s="5"/>
      <c r="Q316" s="5"/>
    </row>
    <row r="317">
      <c r="A317" s="9">
        <v>315.0</v>
      </c>
      <c r="B317" s="29"/>
      <c r="C317" s="40" t="s">
        <v>1494</v>
      </c>
      <c r="D317" s="48">
        <v>1418.0</v>
      </c>
      <c r="E317" s="49">
        <v>0.0</v>
      </c>
      <c r="F317" s="48">
        <v>64.32</v>
      </c>
      <c r="G317" s="40" t="s">
        <v>39</v>
      </c>
      <c r="H317" s="25"/>
      <c r="I317" s="48">
        <v>1418.0</v>
      </c>
      <c r="J317" s="40"/>
      <c r="K317" s="55"/>
      <c r="L317" s="48"/>
      <c r="M317" s="48"/>
      <c r="N317" s="48"/>
      <c r="O317" s="40"/>
      <c r="P317" s="5"/>
      <c r="Q317" s="5"/>
    </row>
    <row r="318">
      <c r="A318" s="9">
        <v>316.0</v>
      </c>
      <c r="B318" s="29"/>
      <c r="C318" s="40" t="s">
        <v>1478</v>
      </c>
      <c r="D318" s="48">
        <v>1418.0</v>
      </c>
      <c r="E318" s="49">
        <v>0.0</v>
      </c>
      <c r="F318" s="48">
        <v>44.0</v>
      </c>
      <c r="G318" s="40" t="s">
        <v>39</v>
      </c>
      <c r="H318" s="25"/>
      <c r="I318" s="48">
        <v>1418.0</v>
      </c>
      <c r="J318" s="40"/>
      <c r="K318" s="55"/>
      <c r="L318" s="48"/>
      <c r="M318" s="48"/>
      <c r="N318" s="48"/>
      <c r="O318" s="40"/>
      <c r="P318" s="5"/>
      <c r="Q318" s="5"/>
    </row>
    <row r="319">
      <c r="A319" s="9">
        <v>317.0</v>
      </c>
      <c r="B319" s="29"/>
      <c r="C319" s="40" t="s">
        <v>1519</v>
      </c>
      <c r="D319" s="48">
        <v>1415.0</v>
      </c>
      <c r="E319" s="49">
        <v>2.65</v>
      </c>
      <c r="F319" s="48">
        <v>44.01</v>
      </c>
      <c r="G319" s="40" t="s">
        <v>39</v>
      </c>
      <c r="H319" s="25"/>
      <c r="I319" s="48">
        <v>1415.0</v>
      </c>
      <c r="J319" s="40"/>
      <c r="K319" s="55"/>
      <c r="L319" s="48"/>
      <c r="M319" s="48"/>
      <c r="N319" s="48"/>
      <c r="O319" s="40"/>
      <c r="P319" s="5"/>
      <c r="Q319" s="5"/>
    </row>
    <row r="320">
      <c r="A320" s="9">
        <v>318.0</v>
      </c>
      <c r="B320" s="29"/>
      <c r="C320" s="40" t="s">
        <v>1506</v>
      </c>
      <c r="D320" s="48">
        <v>1410.0</v>
      </c>
      <c r="E320" s="49">
        <v>7.14</v>
      </c>
      <c r="F320" s="48">
        <v>76.86</v>
      </c>
      <c r="G320" s="40" t="s">
        <v>39</v>
      </c>
      <c r="H320" s="25"/>
      <c r="I320" s="48">
        <v>1410.0</v>
      </c>
      <c r="J320" s="40"/>
      <c r="K320" s="55"/>
      <c r="L320" s="48"/>
      <c r="M320" s="48"/>
      <c r="N320" s="48"/>
      <c r="O320" s="40"/>
      <c r="P320" s="5"/>
      <c r="Q320" s="5"/>
    </row>
    <row r="321">
      <c r="A321" s="9">
        <v>319.0</v>
      </c>
      <c r="C321" s="40" t="s">
        <v>1510</v>
      </c>
      <c r="D321" s="48">
        <v>1408.0</v>
      </c>
      <c r="E321" s="49">
        <v>9.09</v>
      </c>
      <c r="F321" s="48">
        <v>72.02</v>
      </c>
      <c r="G321" s="40" t="s">
        <v>39</v>
      </c>
      <c r="H321" s="25"/>
      <c r="I321" s="48">
        <v>1408.0</v>
      </c>
      <c r="J321" s="40"/>
      <c r="K321" s="55"/>
      <c r="L321" s="48"/>
      <c r="M321" s="48"/>
      <c r="N321" s="48"/>
      <c r="O321" s="40"/>
      <c r="P321" s="5"/>
      <c r="Q321" s="5"/>
    </row>
    <row r="322">
      <c r="A322" s="9">
        <v>320.0</v>
      </c>
      <c r="C322" s="40" t="s">
        <v>1511</v>
      </c>
      <c r="D322" s="48">
        <v>1406.0</v>
      </c>
      <c r="E322" s="49">
        <v>0.0</v>
      </c>
      <c r="F322" s="48">
        <v>62.57</v>
      </c>
      <c r="G322" s="40" t="s">
        <v>39</v>
      </c>
      <c r="H322" s="25"/>
      <c r="I322" s="48">
        <v>1406.0</v>
      </c>
      <c r="J322" s="40"/>
      <c r="K322" s="55"/>
      <c r="L322" s="48"/>
      <c r="M322" s="48"/>
      <c r="N322" s="48"/>
      <c r="O322" s="40"/>
      <c r="P322" s="5"/>
      <c r="Q322" s="5"/>
    </row>
    <row r="323">
      <c r="A323" s="9">
        <v>321.0</v>
      </c>
      <c r="B323" s="29"/>
      <c r="C323" s="40" t="s">
        <v>1524</v>
      </c>
      <c r="D323" s="48">
        <v>1404.0</v>
      </c>
      <c r="E323" s="49">
        <v>0.0</v>
      </c>
      <c r="F323" s="48">
        <v>89.66</v>
      </c>
      <c r="G323" s="40" t="s">
        <v>39</v>
      </c>
      <c r="H323" s="25"/>
      <c r="I323" s="48">
        <v>1404.0</v>
      </c>
      <c r="J323" s="40"/>
      <c r="K323" s="55"/>
      <c r="L323" s="48"/>
      <c r="M323" s="48"/>
      <c r="N323" s="48"/>
      <c r="O323" s="40"/>
      <c r="P323" s="5"/>
      <c r="Q323" s="5"/>
    </row>
    <row r="324">
      <c r="A324" s="9">
        <v>322.0</v>
      </c>
      <c r="B324" s="29"/>
      <c r="C324" s="40" t="s">
        <v>1526</v>
      </c>
      <c r="D324" s="48">
        <v>1403.0</v>
      </c>
      <c r="E324" s="49">
        <v>0.0</v>
      </c>
      <c r="F324" s="48">
        <v>76.9</v>
      </c>
      <c r="G324" s="40" t="s">
        <v>35</v>
      </c>
      <c r="H324" s="25"/>
      <c r="I324" s="48">
        <v>1403.0</v>
      </c>
      <c r="J324" s="40"/>
      <c r="K324" s="55"/>
      <c r="L324" s="48"/>
      <c r="M324" s="48"/>
      <c r="N324" s="48"/>
      <c r="O324" s="40"/>
      <c r="P324" s="5"/>
      <c r="Q324" s="5"/>
    </row>
    <row r="325">
      <c r="A325" s="9">
        <v>323.0</v>
      </c>
      <c r="B325" s="29"/>
      <c r="C325" s="40" t="s">
        <v>1534</v>
      </c>
      <c r="D325" s="48">
        <v>1401.0</v>
      </c>
      <c r="E325" s="49">
        <v>0.0</v>
      </c>
      <c r="F325" s="48">
        <v>75.82</v>
      </c>
      <c r="G325" s="40" t="s">
        <v>35</v>
      </c>
      <c r="H325" s="25"/>
      <c r="I325" s="48">
        <v>1401.0</v>
      </c>
      <c r="J325" s="40"/>
      <c r="K325" s="55"/>
      <c r="L325" s="48"/>
      <c r="M325" s="48"/>
      <c r="N325" s="48"/>
      <c r="O325" s="40"/>
      <c r="P325" s="5"/>
      <c r="Q325" s="5"/>
    </row>
    <row r="326">
      <c r="A326" s="9">
        <v>324.0</v>
      </c>
      <c r="B326" s="29"/>
      <c r="C326" s="40" t="s">
        <v>1539</v>
      </c>
      <c r="D326" s="48">
        <v>1399.0</v>
      </c>
      <c r="E326" s="49">
        <v>0.0</v>
      </c>
      <c r="F326" s="48">
        <v>71.47</v>
      </c>
      <c r="G326" s="40" t="s">
        <v>39</v>
      </c>
      <c r="H326" s="25"/>
      <c r="I326" s="48">
        <v>1399.0</v>
      </c>
      <c r="J326" s="40"/>
      <c r="K326" s="55"/>
      <c r="L326" s="48"/>
      <c r="M326" s="48"/>
      <c r="N326" s="48"/>
      <c r="O326" s="40"/>
      <c r="P326" s="5"/>
      <c r="Q326" s="5"/>
    </row>
    <row r="327">
      <c r="A327" s="9">
        <v>325.0</v>
      </c>
      <c r="C327" s="40" t="s">
        <v>1460</v>
      </c>
      <c r="D327" s="48">
        <v>1398.0</v>
      </c>
      <c r="E327" s="49">
        <v>0.0</v>
      </c>
      <c r="F327" s="48">
        <v>32.78</v>
      </c>
      <c r="G327" s="40" t="s">
        <v>39</v>
      </c>
      <c r="H327" s="25"/>
      <c r="I327" s="48">
        <v>1398.0</v>
      </c>
      <c r="J327" s="40"/>
      <c r="K327" s="55"/>
      <c r="L327" s="48"/>
      <c r="M327" s="48"/>
      <c r="N327" s="48"/>
      <c r="O327" s="40"/>
      <c r="P327" s="5"/>
      <c r="Q327" s="5"/>
    </row>
    <row r="328">
      <c r="A328" s="9">
        <v>326.0</v>
      </c>
      <c r="B328" s="29"/>
      <c r="C328" s="40" t="s">
        <v>1497</v>
      </c>
      <c r="D328" s="48">
        <v>1397.0</v>
      </c>
      <c r="E328" s="49">
        <v>1.46</v>
      </c>
      <c r="F328" s="48">
        <v>31.65</v>
      </c>
      <c r="G328" s="40" t="s">
        <v>35</v>
      </c>
      <c r="H328" s="25"/>
      <c r="I328" s="48">
        <v>1397.0</v>
      </c>
      <c r="J328" s="40"/>
      <c r="K328" s="55"/>
      <c r="L328" s="48"/>
      <c r="M328" s="48"/>
      <c r="N328" s="48"/>
      <c r="O328" s="40"/>
      <c r="P328" s="5"/>
      <c r="Q328" s="5"/>
    </row>
    <row r="329">
      <c r="A329" s="9">
        <v>327.0</v>
      </c>
      <c r="B329" s="29"/>
      <c r="C329" s="40" t="s">
        <v>1516</v>
      </c>
      <c r="D329" s="48">
        <v>1397.0</v>
      </c>
      <c r="E329" s="49">
        <v>0.0</v>
      </c>
      <c r="F329" s="48">
        <v>88.26</v>
      </c>
      <c r="G329" s="40" t="s">
        <v>39</v>
      </c>
      <c r="H329" s="25"/>
      <c r="I329" s="48">
        <v>1397.0</v>
      </c>
      <c r="J329" s="40"/>
      <c r="K329" s="55"/>
      <c r="L329" s="48"/>
      <c r="M329" s="48"/>
      <c r="N329" s="48"/>
      <c r="O329" s="40"/>
      <c r="P329" s="5"/>
      <c r="Q329" s="5"/>
    </row>
    <row r="330">
      <c r="A330" s="9">
        <v>328.0</v>
      </c>
      <c r="B330" s="29"/>
      <c r="C330" s="40" t="s">
        <v>1542</v>
      </c>
      <c r="D330" s="48">
        <v>1396.0</v>
      </c>
      <c r="E330" s="49">
        <v>0.0</v>
      </c>
      <c r="F330" s="48">
        <v>73.86</v>
      </c>
      <c r="G330" s="40" t="s">
        <v>35</v>
      </c>
      <c r="H330" s="25"/>
      <c r="I330" s="48">
        <v>1396.0</v>
      </c>
      <c r="J330" s="40"/>
      <c r="K330" s="55"/>
      <c r="L330" s="48"/>
      <c r="M330" s="48"/>
      <c r="N330" s="48"/>
      <c r="O330" s="40"/>
      <c r="P330" s="5"/>
      <c r="Q330" s="5"/>
    </row>
    <row r="331">
      <c r="A331" s="9">
        <v>329.0</v>
      </c>
      <c r="B331" s="29"/>
      <c r="C331" s="40" t="s">
        <v>1551</v>
      </c>
      <c r="D331" s="48">
        <v>1393.0</v>
      </c>
      <c r="E331" s="49">
        <v>0.0</v>
      </c>
      <c r="F331" s="48">
        <v>76.27</v>
      </c>
      <c r="G331" s="40" t="s">
        <v>39</v>
      </c>
      <c r="H331" s="25"/>
      <c r="I331" s="48">
        <v>1393.0</v>
      </c>
      <c r="J331" s="40"/>
      <c r="K331" s="55"/>
      <c r="L331" s="48"/>
      <c r="M331" s="48"/>
      <c r="N331" s="48"/>
      <c r="O331" s="40"/>
      <c r="P331" s="5"/>
      <c r="Q331" s="5"/>
    </row>
    <row r="332">
      <c r="A332" s="9">
        <v>330.0</v>
      </c>
      <c r="B332" s="29"/>
      <c r="C332" s="40" t="s">
        <v>1569</v>
      </c>
      <c r="D332" s="48">
        <v>1378.0</v>
      </c>
      <c r="E332" s="49">
        <v>25.81</v>
      </c>
      <c r="F332" s="48">
        <v>68.01</v>
      </c>
      <c r="G332" s="40" t="s">
        <v>39</v>
      </c>
      <c r="H332" s="25"/>
      <c r="I332" s="48">
        <v>1378.0</v>
      </c>
      <c r="J332" s="40"/>
      <c r="K332" s="55"/>
      <c r="L332" s="48"/>
      <c r="M332" s="48"/>
      <c r="N332" s="48"/>
      <c r="O332" s="40"/>
      <c r="P332" s="5"/>
      <c r="Q332" s="5"/>
    </row>
    <row r="333">
      <c r="A333" s="9">
        <v>331.0</v>
      </c>
      <c r="B333" s="29"/>
      <c r="C333" s="40" t="s">
        <v>1545</v>
      </c>
      <c r="D333" s="48">
        <v>1377.0</v>
      </c>
      <c r="E333" s="49">
        <v>0.0</v>
      </c>
      <c r="F333" s="48">
        <v>78.78</v>
      </c>
      <c r="G333" s="40" t="s">
        <v>39</v>
      </c>
      <c r="H333" s="25"/>
      <c r="I333" s="48">
        <v>1377.0</v>
      </c>
      <c r="J333" s="40"/>
      <c r="K333" s="55"/>
      <c r="L333" s="48"/>
      <c r="M333" s="48"/>
      <c r="N333" s="48"/>
      <c r="O333" s="40"/>
      <c r="P333" s="5"/>
      <c r="Q333" s="5"/>
    </row>
    <row r="334">
      <c r="A334" s="9">
        <v>332.0</v>
      </c>
      <c r="B334" s="29"/>
      <c r="C334" s="40" t="s">
        <v>1589</v>
      </c>
      <c r="D334" s="48">
        <v>1375.0</v>
      </c>
      <c r="E334" s="49">
        <v>5.0</v>
      </c>
      <c r="F334" s="48">
        <v>50.52</v>
      </c>
      <c r="G334" s="40" t="s">
        <v>35</v>
      </c>
      <c r="H334" s="25"/>
      <c r="I334" s="48">
        <v>1375.0</v>
      </c>
      <c r="J334" s="40"/>
      <c r="K334" s="55"/>
      <c r="L334" s="48"/>
      <c r="M334" s="48"/>
      <c r="N334" s="48"/>
      <c r="O334" s="40"/>
      <c r="P334" s="5"/>
      <c r="Q334" s="5"/>
    </row>
    <row r="335">
      <c r="A335" s="9">
        <v>333.0</v>
      </c>
      <c r="B335" s="29"/>
      <c r="C335" s="40" t="s">
        <v>1574</v>
      </c>
      <c r="D335" s="48">
        <v>1370.0</v>
      </c>
      <c r="E335" s="49">
        <v>0.0</v>
      </c>
      <c r="F335" s="48">
        <v>66.28</v>
      </c>
      <c r="G335" s="40" t="s">
        <v>39</v>
      </c>
      <c r="H335" s="25"/>
      <c r="I335" s="48">
        <v>1370.0</v>
      </c>
      <c r="J335" s="40"/>
      <c r="K335" s="55"/>
      <c r="L335" s="48"/>
      <c r="M335" s="48"/>
      <c r="N335" s="48"/>
      <c r="O335" s="40"/>
      <c r="P335" s="5"/>
      <c r="Q335" s="5"/>
    </row>
    <row r="336">
      <c r="A336" s="9">
        <v>334.0</v>
      </c>
      <c r="B336" s="29"/>
      <c r="C336" s="40" t="s">
        <v>1582</v>
      </c>
      <c r="D336" s="48">
        <v>1366.0</v>
      </c>
      <c r="E336" s="49">
        <v>0.0</v>
      </c>
      <c r="F336" s="48">
        <v>62.34</v>
      </c>
      <c r="G336" s="40" t="s">
        <v>39</v>
      </c>
      <c r="H336" s="25"/>
      <c r="I336" s="48">
        <v>1366.0</v>
      </c>
      <c r="J336" s="40"/>
      <c r="K336" s="55"/>
      <c r="L336" s="48"/>
      <c r="M336" s="48"/>
      <c r="N336" s="48"/>
      <c r="O336" s="40"/>
      <c r="P336" s="5"/>
      <c r="Q336" s="5"/>
    </row>
    <row r="337">
      <c r="A337" s="9">
        <v>335.0</v>
      </c>
      <c r="C337" s="40" t="s">
        <v>1567</v>
      </c>
      <c r="D337" s="48">
        <v>1365.0</v>
      </c>
      <c r="E337" s="49">
        <v>0.0</v>
      </c>
      <c r="F337" s="48">
        <v>82.82</v>
      </c>
      <c r="G337" s="40" t="s">
        <v>39</v>
      </c>
      <c r="H337" s="25"/>
      <c r="I337" s="48">
        <v>1365.0</v>
      </c>
      <c r="J337" s="40"/>
      <c r="K337" s="55"/>
      <c r="L337" s="48"/>
      <c r="M337" s="48"/>
      <c r="N337" s="48"/>
      <c r="O337" s="40"/>
      <c r="P337" s="5"/>
      <c r="Q337" s="5"/>
    </row>
    <row r="338">
      <c r="A338" s="9">
        <v>336.0</v>
      </c>
      <c r="C338" s="40" t="s">
        <v>1564</v>
      </c>
      <c r="D338" s="48">
        <v>1364.0</v>
      </c>
      <c r="E338" s="49">
        <v>7.41</v>
      </c>
      <c r="F338" s="48">
        <v>66.07</v>
      </c>
      <c r="G338" s="40" t="s">
        <v>39</v>
      </c>
      <c r="H338" s="25"/>
      <c r="I338" s="48">
        <v>1364.0</v>
      </c>
      <c r="J338" s="40"/>
      <c r="K338" s="55"/>
      <c r="L338" s="48"/>
      <c r="M338" s="48"/>
      <c r="N338" s="48"/>
      <c r="O338" s="40"/>
      <c r="P338" s="5"/>
      <c r="Q338" s="5"/>
    </row>
    <row r="339">
      <c r="A339" s="9">
        <v>337.0</v>
      </c>
      <c r="C339" s="40" t="s">
        <v>1608</v>
      </c>
      <c r="D339" s="48">
        <v>1364.0</v>
      </c>
      <c r="E339" s="49">
        <v>3.57</v>
      </c>
      <c r="F339" s="48">
        <v>55.6</v>
      </c>
      <c r="G339" s="40" t="s">
        <v>39</v>
      </c>
      <c r="H339" s="25"/>
      <c r="I339" s="48">
        <v>1364.0</v>
      </c>
      <c r="J339" s="40"/>
      <c r="K339" s="55"/>
      <c r="L339" s="48"/>
      <c r="M339" s="48"/>
      <c r="N339" s="48"/>
      <c r="O339" s="40"/>
      <c r="P339" s="5"/>
      <c r="Q339" s="5"/>
    </row>
    <row r="340">
      <c r="A340" s="9">
        <v>338.0</v>
      </c>
      <c r="C340" s="40" t="s">
        <v>1593</v>
      </c>
      <c r="D340" s="48">
        <v>1360.0</v>
      </c>
      <c r="E340" s="49">
        <v>0.0</v>
      </c>
      <c r="F340" s="48">
        <v>86.93</v>
      </c>
      <c r="G340" s="40" t="s">
        <v>39</v>
      </c>
      <c r="H340" s="25"/>
      <c r="I340" s="48">
        <v>1360.0</v>
      </c>
      <c r="J340" s="40"/>
      <c r="K340" s="55"/>
      <c r="L340" s="48"/>
      <c r="M340" s="48"/>
      <c r="N340" s="48"/>
      <c r="O340" s="40"/>
      <c r="P340" s="5"/>
      <c r="Q340" s="5"/>
    </row>
    <row r="341">
      <c r="A341" s="9">
        <v>339.0</v>
      </c>
      <c r="C341" s="40" t="s">
        <v>1600</v>
      </c>
      <c r="D341" s="48">
        <v>1359.0</v>
      </c>
      <c r="E341" s="49">
        <v>0.0</v>
      </c>
      <c r="F341" s="48">
        <v>79.69</v>
      </c>
      <c r="G341" s="40" t="s">
        <v>39</v>
      </c>
      <c r="H341" s="25"/>
      <c r="I341" s="48">
        <v>1359.0</v>
      </c>
      <c r="J341" s="40"/>
      <c r="K341" s="55"/>
      <c r="L341" s="48"/>
      <c r="M341" s="48"/>
      <c r="N341" s="48"/>
      <c r="O341" s="40"/>
      <c r="P341" s="5"/>
      <c r="Q341" s="5"/>
    </row>
    <row r="342">
      <c r="A342" s="9">
        <v>340.0</v>
      </c>
      <c r="C342" s="40" t="s">
        <v>1595</v>
      </c>
      <c r="D342" s="48">
        <v>1359.0</v>
      </c>
      <c r="E342" s="49">
        <v>0.0</v>
      </c>
      <c r="F342" s="48">
        <v>78.83</v>
      </c>
      <c r="G342" s="40" t="s">
        <v>39</v>
      </c>
      <c r="H342" s="25"/>
      <c r="I342" s="48">
        <v>1359.0</v>
      </c>
      <c r="J342" s="40"/>
      <c r="K342" s="55"/>
      <c r="L342" s="48"/>
      <c r="M342" s="48"/>
      <c r="N342" s="48"/>
      <c r="O342" s="40"/>
      <c r="P342" s="5"/>
      <c r="Q342" s="5"/>
    </row>
    <row r="343">
      <c r="A343" s="9">
        <v>341.0</v>
      </c>
      <c r="C343" s="40" t="s">
        <v>1579</v>
      </c>
      <c r="D343" s="48">
        <v>1358.0</v>
      </c>
      <c r="E343" s="49">
        <v>2.0</v>
      </c>
      <c r="F343" s="48">
        <v>56.3</v>
      </c>
      <c r="G343" s="40" t="s">
        <v>39</v>
      </c>
      <c r="H343" s="25"/>
      <c r="I343" s="48">
        <v>1358.0</v>
      </c>
      <c r="J343" s="40"/>
      <c r="K343" s="55"/>
      <c r="L343" s="48"/>
      <c r="M343" s="48"/>
      <c r="N343" s="48"/>
      <c r="O343" s="40"/>
      <c r="P343" s="5"/>
      <c r="Q343" s="5"/>
    </row>
    <row r="344">
      <c r="A344" s="9">
        <v>342.0</v>
      </c>
      <c r="C344" s="40" t="s">
        <v>1598</v>
      </c>
      <c r="D344" s="48">
        <v>1358.0</v>
      </c>
      <c r="E344" s="49">
        <v>0.0</v>
      </c>
      <c r="F344" s="48">
        <v>66.93</v>
      </c>
      <c r="G344" s="40" t="s">
        <v>39</v>
      </c>
      <c r="H344" s="25"/>
      <c r="I344" s="48">
        <v>1358.0</v>
      </c>
      <c r="J344" s="40"/>
      <c r="K344" s="55"/>
      <c r="L344" s="48"/>
      <c r="M344" s="48"/>
      <c r="N344" s="48"/>
      <c r="O344" s="40"/>
      <c r="P344" s="5"/>
      <c r="Q344" s="5"/>
    </row>
    <row r="345">
      <c r="A345" s="9">
        <v>343.0</v>
      </c>
      <c r="C345" s="40" t="s">
        <v>1601</v>
      </c>
      <c r="D345" s="48">
        <v>1355.0</v>
      </c>
      <c r="E345" s="49">
        <v>0.0</v>
      </c>
      <c r="F345" s="48">
        <v>69.41</v>
      </c>
      <c r="G345" s="40" t="s">
        <v>39</v>
      </c>
      <c r="H345" s="25"/>
      <c r="I345" s="48">
        <v>1355.0</v>
      </c>
      <c r="J345" s="40"/>
      <c r="K345" s="55"/>
      <c r="L345" s="48"/>
      <c r="M345" s="48"/>
      <c r="N345" s="48"/>
      <c r="O345" s="40"/>
      <c r="P345" s="5"/>
      <c r="Q345" s="5"/>
    </row>
    <row r="346">
      <c r="A346" s="9">
        <v>344.0</v>
      </c>
      <c r="C346" s="40" t="s">
        <v>1604</v>
      </c>
      <c r="D346" s="48">
        <v>1352.0</v>
      </c>
      <c r="E346" s="49">
        <v>59.46</v>
      </c>
      <c r="F346" s="48">
        <v>57.32</v>
      </c>
      <c r="G346" s="40" t="s">
        <v>39</v>
      </c>
      <c r="H346" s="25"/>
      <c r="I346" s="48">
        <v>1352.0</v>
      </c>
      <c r="J346" s="40"/>
      <c r="K346" s="55"/>
      <c r="L346" s="48"/>
      <c r="M346" s="48"/>
      <c r="N346" s="48"/>
      <c r="O346" s="40"/>
      <c r="P346" s="5"/>
      <c r="Q346" s="5"/>
    </row>
    <row r="347">
      <c r="A347" s="9">
        <v>345.0</v>
      </c>
      <c r="C347" s="40" t="s">
        <v>1610</v>
      </c>
      <c r="D347" s="48">
        <v>1346.0</v>
      </c>
      <c r="E347" s="49">
        <v>0.0</v>
      </c>
      <c r="F347" s="48">
        <v>79.05</v>
      </c>
      <c r="G347" s="40" t="s">
        <v>35</v>
      </c>
      <c r="H347" s="25"/>
      <c r="I347" s="48">
        <v>1346.0</v>
      </c>
      <c r="J347" s="40"/>
      <c r="K347" s="55"/>
      <c r="L347" s="48"/>
      <c r="M347" s="48"/>
      <c r="N347" s="48"/>
      <c r="O347" s="40"/>
      <c r="P347" s="5"/>
      <c r="Q347" s="5"/>
    </row>
    <row r="348">
      <c r="A348" s="9">
        <v>346.0</v>
      </c>
      <c r="C348" s="40" t="s">
        <v>1615</v>
      </c>
      <c r="D348" s="48">
        <v>1336.0</v>
      </c>
      <c r="E348" s="49">
        <v>11.88</v>
      </c>
      <c r="F348" s="48">
        <v>48.22</v>
      </c>
      <c r="G348" s="40" t="s">
        <v>39</v>
      </c>
      <c r="H348" s="25"/>
      <c r="I348" s="48">
        <v>1336.0</v>
      </c>
      <c r="J348" s="40"/>
      <c r="K348" s="55"/>
      <c r="L348" s="48"/>
      <c r="M348" s="48"/>
      <c r="N348" s="48"/>
      <c r="O348" s="40"/>
      <c r="P348" s="5"/>
      <c r="Q348" s="5"/>
    </row>
    <row r="349">
      <c r="A349" s="9">
        <v>347.0</v>
      </c>
      <c r="C349" s="40" t="s">
        <v>1620</v>
      </c>
      <c r="D349" s="48">
        <v>1336.0</v>
      </c>
      <c r="E349" s="49">
        <v>0.0</v>
      </c>
      <c r="F349" s="48">
        <v>61.4</v>
      </c>
      <c r="G349" s="40" t="s">
        <v>39</v>
      </c>
      <c r="H349" s="25"/>
      <c r="I349" s="48">
        <v>1336.0</v>
      </c>
      <c r="J349" s="40"/>
      <c r="K349" s="55"/>
      <c r="L349" s="48"/>
      <c r="M349" s="48"/>
      <c r="N349" s="48"/>
      <c r="O349" s="40"/>
      <c r="P349" s="5"/>
      <c r="Q349" s="5"/>
    </row>
    <row r="350">
      <c r="A350" s="9">
        <v>348.0</v>
      </c>
      <c r="C350" s="40" t="s">
        <v>1617</v>
      </c>
      <c r="D350" s="48">
        <v>1331.0</v>
      </c>
      <c r="E350" s="49">
        <v>0.0</v>
      </c>
      <c r="F350" s="48">
        <v>77.79</v>
      </c>
      <c r="G350" s="40" t="s">
        <v>39</v>
      </c>
      <c r="H350" s="25"/>
      <c r="I350" s="48">
        <v>1331.0</v>
      </c>
      <c r="J350" s="40"/>
      <c r="K350" s="55"/>
      <c r="L350" s="48"/>
      <c r="M350" s="48"/>
      <c r="N350" s="48"/>
      <c r="O350" s="40"/>
      <c r="P350" s="5"/>
      <c r="Q350" s="5"/>
    </row>
    <row r="351">
      <c r="A351" s="9">
        <v>349.0</v>
      </c>
      <c r="C351" s="40" t="s">
        <v>1628</v>
      </c>
      <c r="D351" s="48">
        <v>1316.0</v>
      </c>
      <c r="E351" s="49">
        <v>0.0</v>
      </c>
      <c r="F351" s="48">
        <v>74.47</v>
      </c>
      <c r="G351" s="40" t="s">
        <v>35</v>
      </c>
      <c r="H351" s="25"/>
      <c r="I351" s="48">
        <v>1316.0</v>
      </c>
      <c r="J351" s="40"/>
      <c r="K351" s="55"/>
      <c r="L351" s="48"/>
      <c r="M351" s="48"/>
      <c r="N351" s="48"/>
      <c r="O351" s="40"/>
      <c r="P351" s="5"/>
      <c r="Q351" s="5"/>
    </row>
    <row r="352">
      <c r="A352" s="9">
        <v>350.0</v>
      </c>
      <c r="C352" s="40" t="s">
        <v>1625</v>
      </c>
      <c r="D352" s="48">
        <v>1312.0</v>
      </c>
      <c r="E352" s="49">
        <v>4.76</v>
      </c>
      <c r="F352" s="48">
        <v>65.12</v>
      </c>
      <c r="G352" s="40" t="s">
        <v>39</v>
      </c>
      <c r="H352" s="25"/>
      <c r="I352" s="48">
        <v>1312.0</v>
      </c>
      <c r="J352" s="40"/>
      <c r="K352" s="55"/>
      <c r="L352" s="48"/>
      <c r="M352" s="48"/>
      <c r="N352" s="48"/>
      <c r="O352" s="40"/>
      <c r="P352" s="5"/>
      <c r="Q352" s="5"/>
    </row>
    <row r="353">
      <c r="A353" s="9">
        <v>351.0</v>
      </c>
      <c r="C353" s="40" t="s">
        <v>1634</v>
      </c>
      <c r="D353" s="48">
        <v>1311.0</v>
      </c>
      <c r="E353" s="49">
        <v>0.0</v>
      </c>
      <c r="F353" s="48">
        <v>46.35</v>
      </c>
      <c r="G353" s="40" t="s">
        <v>39</v>
      </c>
      <c r="H353" s="25"/>
      <c r="I353" s="48">
        <v>1311.0</v>
      </c>
      <c r="J353" s="40"/>
      <c r="K353" s="55"/>
      <c r="L353" s="48"/>
      <c r="M353" s="48"/>
      <c r="N353" s="48"/>
      <c r="O353" s="40"/>
      <c r="P353" s="5"/>
      <c r="Q353" s="5"/>
    </row>
    <row r="354">
      <c r="A354" s="9">
        <v>352.0</v>
      </c>
      <c r="C354" s="40" t="s">
        <v>1638</v>
      </c>
      <c r="D354" s="48">
        <v>1310.0</v>
      </c>
      <c r="E354" s="49">
        <v>0.0</v>
      </c>
      <c r="F354" s="48">
        <v>66.83</v>
      </c>
      <c r="G354" s="40" t="s">
        <v>39</v>
      </c>
      <c r="H354" s="10"/>
      <c r="I354" s="48">
        <v>1310.0</v>
      </c>
      <c r="J354" s="40"/>
      <c r="K354" s="55"/>
      <c r="L354" s="48"/>
      <c r="M354" s="48"/>
      <c r="N354" s="48"/>
      <c r="O354" s="40"/>
      <c r="P354" s="5"/>
      <c r="Q354" s="5"/>
    </row>
    <row r="355">
      <c r="A355" s="9">
        <v>353.0</v>
      </c>
      <c r="C355" s="40" t="s">
        <v>1630</v>
      </c>
      <c r="D355" s="48">
        <v>1308.0</v>
      </c>
      <c r="E355" s="49">
        <v>0.0</v>
      </c>
      <c r="F355" s="48">
        <v>56.24</v>
      </c>
      <c r="G355" s="40" t="s">
        <v>39</v>
      </c>
      <c r="H355" s="10"/>
      <c r="I355" s="48">
        <v>1308.0</v>
      </c>
      <c r="J355" s="40"/>
      <c r="K355" s="55"/>
      <c r="L355" s="48"/>
      <c r="M355" s="48"/>
      <c r="N355" s="48"/>
      <c r="O355" s="40"/>
      <c r="P355" s="5"/>
      <c r="Q355" s="5"/>
    </row>
    <row r="356">
      <c r="A356" s="9">
        <v>354.0</v>
      </c>
      <c r="C356" s="40" t="s">
        <v>1643</v>
      </c>
      <c r="D356" s="48">
        <v>1304.0</v>
      </c>
      <c r="E356" s="49">
        <v>0.0</v>
      </c>
      <c r="F356" s="48">
        <v>77.74</v>
      </c>
      <c r="G356" s="40" t="s">
        <v>39</v>
      </c>
      <c r="H356" s="10"/>
      <c r="I356" s="48">
        <v>1304.0</v>
      </c>
      <c r="J356" s="10"/>
      <c r="K356" s="10"/>
      <c r="L356" s="23"/>
      <c r="M356" s="5"/>
      <c r="N356" s="5"/>
      <c r="O356" s="5"/>
      <c r="P356" s="5"/>
      <c r="Q356" s="5"/>
    </row>
    <row r="357">
      <c r="A357" s="9">
        <v>355.0</v>
      </c>
      <c r="C357" s="40" t="s">
        <v>1646</v>
      </c>
      <c r="D357" s="48">
        <v>1295.0</v>
      </c>
      <c r="E357" s="49">
        <v>0.0</v>
      </c>
      <c r="F357" s="48">
        <v>55.85</v>
      </c>
      <c r="G357" s="40" t="s">
        <v>39</v>
      </c>
      <c r="H357" s="10"/>
      <c r="I357" s="48">
        <v>1295.0</v>
      </c>
      <c r="J357" s="10"/>
      <c r="K357" s="10"/>
      <c r="L357" s="23"/>
      <c r="M357" s="5"/>
      <c r="N357" s="5"/>
      <c r="O357" s="5"/>
      <c r="P357" s="5"/>
      <c r="Q357" s="5"/>
    </row>
    <row r="358">
      <c r="A358" s="9">
        <v>356.0</v>
      </c>
      <c r="C358" s="40" t="s">
        <v>1659</v>
      </c>
      <c r="D358" s="48">
        <v>1276.0</v>
      </c>
      <c r="E358" s="49">
        <v>0.0</v>
      </c>
      <c r="F358" s="48">
        <v>49.86</v>
      </c>
      <c r="G358" s="40" t="s">
        <v>39</v>
      </c>
      <c r="H358" s="10"/>
      <c r="I358" s="48">
        <v>1276.0</v>
      </c>
      <c r="J358" s="10"/>
      <c r="K358" s="10"/>
      <c r="L358" s="23"/>
      <c r="M358" s="5"/>
      <c r="N358" s="5"/>
      <c r="O358" s="5"/>
      <c r="P358" s="5"/>
      <c r="Q358" s="5"/>
    </row>
    <row r="359">
      <c r="A359" s="9">
        <v>357.0</v>
      </c>
      <c r="C359" s="40" t="s">
        <v>1661</v>
      </c>
      <c r="D359" s="48">
        <v>1269.0</v>
      </c>
      <c r="E359" s="49">
        <v>0.0</v>
      </c>
      <c r="F359" s="48">
        <v>54.62</v>
      </c>
      <c r="G359" s="40" t="s">
        <v>39</v>
      </c>
      <c r="H359" s="10"/>
      <c r="I359" s="48">
        <v>1269.0</v>
      </c>
      <c r="J359" s="10"/>
      <c r="K359" s="10"/>
      <c r="L359" s="23"/>
      <c r="M359" s="5"/>
      <c r="N359" s="5"/>
      <c r="O359" s="5"/>
      <c r="P359" s="5"/>
      <c r="Q359" s="5"/>
    </row>
    <row r="360">
      <c r="A360" s="9">
        <v>358.0</v>
      </c>
      <c r="C360" s="40" t="s">
        <v>1683</v>
      </c>
      <c r="D360" s="48">
        <v>1256.0</v>
      </c>
      <c r="E360" s="49">
        <v>25.0</v>
      </c>
      <c r="F360" s="48">
        <v>71.09</v>
      </c>
      <c r="G360" s="40" t="s">
        <v>39</v>
      </c>
      <c r="H360" s="10"/>
      <c r="I360" s="48">
        <v>1256.0</v>
      </c>
      <c r="J360" s="10"/>
      <c r="K360" s="10"/>
      <c r="L360" s="23"/>
      <c r="M360" s="5"/>
      <c r="N360" s="5"/>
      <c r="O360" s="5"/>
      <c r="P360" s="5"/>
      <c r="Q360" s="5"/>
    </row>
    <row r="361">
      <c r="A361" s="9">
        <v>359.0</v>
      </c>
      <c r="C361" s="40" t="s">
        <v>2934</v>
      </c>
      <c r="D361" s="48">
        <v>1233.0</v>
      </c>
      <c r="E361" s="49">
        <v>0.0</v>
      </c>
      <c r="F361" s="48">
        <v>50.35</v>
      </c>
      <c r="G361" s="40" t="s">
        <v>39</v>
      </c>
      <c r="H361" s="10"/>
      <c r="I361" s="48">
        <v>1233.0</v>
      </c>
      <c r="J361" s="10"/>
      <c r="K361" s="10"/>
      <c r="L361" s="23"/>
      <c r="M361" s="5"/>
      <c r="N361" s="5"/>
      <c r="O361" s="5"/>
      <c r="P361" s="5"/>
      <c r="Q361" s="5"/>
    </row>
    <row r="362">
      <c r="A362" s="9">
        <v>360.0</v>
      </c>
      <c r="C362" s="40" t="s">
        <v>1673</v>
      </c>
      <c r="D362" s="48">
        <v>1230.0</v>
      </c>
      <c r="E362" s="49">
        <v>0.0</v>
      </c>
      <c r="F362" s="48">
        <v>49.45</v>
      </c>
      <c r="G362" s="40" t="s">
        <v>39</v>
      </c>
      <c r="H362" s="10"/>
      <c r="I362" s="48">
        <v>1230.0</v>
      </c>
      <c r="J362" s="10"/>
      <c r="K362" s="10"/>
      <c r="L362" s="23"/>
      <c r="M362" s="5"/>
      <c r="N362" s="5"/>
      <c r="O362" s="5"/>
      <c r="P362" s="5"/>
      <c r="Q362" s="5"/>
    </row>
    <row r="363">
      <c r="A363" s="9">
        <v>361.0</v>
      </c>
      <c r="C363" s="40" t="s">
        <v>1688</v>
      </c>
      <c r="D363" s="48">
        <v>1201.0</v>
      </c>
      <c r="E363" s="49">
        <v>36.96</v>
      </c>
      <c r="F363" s="48">
        <v>55.45</v>
      </c>
      <c r="G363" s="40" t="s">
        <v>35</v>
      </c>
      <c r="H363" s="10"/>
      <c r="I363" s="48">
        <v>1201.0</v>
      </c>
      <c r="J363" s="10"/>
      <c r="K363" s="10"/>
      <c r="L363" s="23"/>
      <c r="M363" s="5"/>
      <c r="N363" s="5"/>
      <c r="O363" s="5"/>
      <c r="P363" s="5"/>
      <c r="Q363" s="5"/>
    </row>
    <row r="364">
      <c r="A364" s="9">
        <v>362.0</v>
      </c>
      <c r="C364" s="40" t="s">
        <v>2935</v>
      </c>
      <c r="D364" s="48">
        <v>1196.0</v>
      </c>
      <c r="E364" s="49">
        <v>0.0</v>
      </c>
      <c r="F364" s="48">
        <v>44.95</v>
      </c>
      <c r="G364" s="40" t="s">
        <v>35</v>
      </c>
      <c r="H364" s="10"/>
      <c r="I364" s="48">
        <v>1196.0</v>
      </c>
      <c r="J364" s="10"/>
      <c r="K364" s="10"/>
      <c r="L364" s="23"/>
      <c r="M364" s="5"/>
      <c r="N364" s="5"/>
      <c r="O364" s="5"/>
      <c r="P364" s="5"/>
      <c r="Q364" s="5"/>
    </row>
    <row r="365">
      <c r="A365" s="9">
        <v>363.0</v>
      </c>
      <c r="C365" s="29"/>
      <c r="D365" s="53"/>
      <c r="E365" s="56"/>
      <c r="F365" s="53"/>
      <c r="G365" s="29"/>
      <c r="H365" s="10"/>
      <c r="I365" s="25"/>
      <c r="J365" s="10"/>
      <c r="K365" s="10"/>
      <c r="L365" s="23"/>
      <c r="M365" s="5"/>
      <c r="N365" s="5"/>
      <c r="O365" s="5"/>
      <c r="P365" s="5"/>
      <c r="Q365" s="5"/>
    </row>
    <row r="366">
      <c r="A366" s="9">
        <v>364.0</v>
      </c>
      <c r="C366" s="29"/>
      <c r="D366" s="53"/>
      <c r="E366" s="56"/>
      <c r="F366" s="53"/>
      <c r="G366" s="29"/>
      <c r="H366" s="10"/>
      <c r="I366" s="25"/>
      <c r="J366" s="10"/>
      <c r="K366" s="10"/>
      <c r="L366" s="23"/>
      <c r="M366" s="5"/>
      <c r="N366" s="5"/>
      <c r="O366" s="5"/>
      <c r="P366" s="5"/>
      <c r="Q366" s="5"/>
    </row>
    <row r="367">
      <c r="A367" s="9">
        <v>365.0</v>
      </c>
      <c r="C367" s="29"/>
      <c r="D367" s="53"/>
      <c r="E367" s="56"/>
      <c r="F367" s="53"/>
      <c r="G367" s="29"/>
      <c r="H367" s="10"/>
      <c r="I367" s="25"/>
      <c r="J367" s="10"/>
      <c r="K367" s="10"/>
      <c r="L367" s="23"/>
      <c r="M367" s="5"/>
      <c r="N367" s="5"/>
      <c r="O367" s="5"/>
      <c r="P367" s="5"/>
      <c r="Q367" s="5"/>
    </row>
    <row r="368">
      <c r="A368" s="9">
        <v>366.0</v>
      </c>
      <c r="C368" s="29"/>
      <c r="D368" s="53"/>
      <c r="E368" s="56"/>
      <c r="F368" s="53"/>
      <c r="G368" s="29"/>
      <c r="H368" s="10"/>
      <c r="I368" s="25"/>
      <c r="J368" s="10"/>
      <c r="K368" s="10"/>
      <c r="L368" s="23"/>
      <c r="M368" s="5"/>
      <c r="N368" s="5"/>
      <c r="O368" s="5"/>
      <c r="P368" s="5"/>
      <c r="Q368" s="5"/>
    </row>
    <row r="369">
      <c r="A369" s="9">
        <v>367.0</v>
      </c>
      <c r="C369" s="29"/>
      <c r="D369" s="53"/>
      <c r="E369" s="56"/>
      <c r="F369" s="53"/>
      <c r="G369" s="29"/>
      <c r="H369" s="10"/>
      <c r="I369" s="25"/>
      <c r="J369" s="10"/>
      <c r="K369" s="10"/>
      <c r="L369" s="23"/>
      <c r="M369" s="5"/>
      <c r="N369" s="5"/>
      <c r="O369" s="5"/>
      <c r="P369" s="5"/>
      <c r="Q369" s="5"/>
    </row>
    <row r="370">
      <c r="A370" s="9">
        <v>368.0</v>
      </c>
      <c r="C370" s="29"/>
      <c r="D370" s="53"/>
      <c r="E370" s="56"/>
      <c r="F370" s="53"/>
      <c r="G370" s="29"/>
      <c r="H370" s="10"/>
      <c r="I370" s="25"/>
      <c r="J370" s="10"/>
      <c r="K370" s="10"/>
      <c r="L370" s="23"/>
      <c r="M370" s="5"/>
      <c r="N370" s="5"/>
      <c r="O370" s="5"/>
      <c r="P370" s="5"/>
      <c r="Q370" s="5"/>
    </row>
    <row r="371">
      <c r="A371" s="9">
        <v>369.0</v>
      </c>
      <c r="C371" s="29"/>
      <c r="D371" s="53"/>
      <c r="E371" s="56"/>
      <c r="F371" s="53"/>
      <c r="G371" s="29"/>
      <c r="H371" s="10"/>
      <c r="I371" s="25"/>
      <c r="J371" s="10"/>
      <c r="K371" s="10"/>
      <c r="L371" s="23"/>
      <c r="M371" s="5"/>
      <c r="N371" s="5"/>
      <c r="O371" s="5"/>
      <c r="P371" s="5"/>
      <c r="Q371" s="5"/>
    </row>
    <row r="372">
      <c r="A372" s="9">
        <v>370.0</v>
      </c>
      <c r="C372" s="29"/>
      <c r="D372" s="53"/>
      <c r="E372" s="56"/>
      <c r="F372" s="53"/>
      <c r="G372" s="29"/>
      <c r="H372" s="10"/>
      <c r="I372" s="25"/>
      <c r="J372" s="10"/>
      <c r="K372" s="10"/>
      <c r="L372" s="23"/>
      <c r="M372" s="5"/>
      <c r="N372" s="5"/>
      <c r="O372" s="5"/>
      <c r="P372" s="5"/>
      <c r="Q372" s="5"/>
    </row>
    <row r="373">
      <c r="A373" s="9">
        <v>371.0</v>
      </c>
      <c r="C373" s="29"/>
      <c r="D373" s="53"/>
      <c r="E373" s="56"/>
      <c r="F373" s="53"/>
      <c r="G373" s="29"/>
      <c r="H373" s="10"/>
      <c r="I373" s="25"/>
      <c r="J373" s="10"/>
      <c r="K373" s="10"/>
      <c r="L373" s="23"/>
      <c r="M373" s="5"/>
      <c r="N373" s="5"/>
      <c r="O373" s="5"/>
      <c r="P373" s="5"/>
      <c r="Q373" s="5"/>
    </row>
    <row r="374">
      <c r="A374" s="9">
        <v>372.0</v>
      </c>
      <c r="C374" s="29"/>
      <c r="D374" s="53"/>
      <c r="E374" s="56"/>
      <c r="F374" s="53"/>
      <c r="G374" s="29"/>
      <c r="H374" s="10"/>
      <c r="I374" s="25"/>
      <c r="J374" s="10"/>
      <c r="K374" s="10"/>
      <c r="L374" s="23"/>
      <c r="M374" s="5"/>
      <c r="N374" s="5"/>
      <c r="O374" s="5"/>
      <c r="P374" s="5"/>
      <c r="Q374" s="5"/>
    </row>
    <row r="375">
      <c r="A375" s="9">
        <v>373.0</v>
      </c>
      <c r="C375" s="29"/>
      <c r="D375" s="53"/>
      <c r="E375" s="56"/>
      <c r="F375" s="53"/>
      <c r="G375" s="29"/>
      <c r="H375" s="10"/>
      <c r="I375" s="25"/>
      <c r="J375" s="10"/>
      <c r="K375" s="10"/>
      <c r="L375" s="23"/>
      <c r="M375" s="5"/>
      <c r="N375" s="5"/>
      <c r="O375" s="5"/>
      <c r="P375" s="5"/>
      <c r="Q375" s="5"/>
    </row>
    <row r="376">
      <c r="A376" s="9">
        <v>374.0</v>
      </c>
      <c r="C376" s="29"/>
      <c r="D376" s="53"/>
      <c r="E376" s="56"/>
      <c r="F376" s="53"/>
      <c r="G376" s="29"/>
      <c r="H376" s="10"/>
      <c r="I376" s="25"/>
      <c r="J376" s="10"/>
      <c r="K376" s="10"/>
      <c r="L376" s="23"/>
      <c r="M376" s="5"/>
      <c r="N376" s="5"/>
      <c r="O376" s="5"/>
      <c r="P376" s="5"/>
      <c r="Q376" s="5"/>
    </row>
    <row r="377">
      <c r="C377" s="40"/>
      <c r="D377" s="48"/>
      <c r="E377" s="49"/>
      <c r="F377" s="48"/>
      <c r="G377" s="40"/>
      <c r="H377" s="10"/>
      <c r="I377" s="10"/>
      <c r="J377" s="10"/>
      <c r="K377" s="10"/>
      <c r="L377" s="23"/>
      <c r="M377" s="5"/>
      <c r="N377" s="5"/>
      <c r="O377" s="5"/>
      <c r="P377" s="5"/>
      <c r="Q377" s="5"/>
    </row>
    <row r="378">
      <c r="C378" s="40"/>
      <c r="D378" s="48"/>
      <c r="E378" s="49"/>
      <c r="F378" s="48"/>
      <c r="G378" s="40"/>
      <c r="H378" s="10"/>
      <c r="I378" s="10"/>
      <c r="J378" s="10"/>
      <c r="K378" s="10"/>
      <c r="L378" s="23"/>
      <c r="M378" s="5"/>
      <c r="N378" s="5"/>
      <c r="O378" s="5"/>
      <c r="P378" s="5"/>
      <c r="Q378" s="5"/>
    </row>
    <row r="379">
      <c r="C379" s="40"/>
      <c r="D379" s="48"/>
      <c r="E379" s="49"/>
      <c r="F379" s="48"/>
      <c r="G379" s="40"/>
      <c r="H379" s="10"/>
      <c r="I379" s="10"/>
      <c r="J379" s="10"/>
      <c r="K379" s="10"/>
      <c r="L379" s="23"/>
      <c r="M379" s="5"/>
      <c r="N379" s="5"/>
      <c r="O379" s="5"/>
      <c r="P379" s="5"/>
      <c r="Q379" s="5"/>
    </row>
    <row r="380">
      <c r="C380" s="40"/>
      <c r="D380" s="48"/>
      <c r="E380" s="49"/>
      <c r="F380" s="48"/>
      <c r="G380" s="40"/>
      <c r="H380" s="10"/>
      <c r="I380" s="10"/>
      <c r="J380" s="10"/>
      <c r="K380" s="10"/>
      <c r="L380" s="23"/>
      <c r="M380" s="5"/>
      <c r="N380" s="5"/>
      <c r="O380" s="5"/>
      <c r="P380" s="5"/>
      <c r="Q380" s="5"/>
    </row>
    <row r="381">
      <c r="C381" s="40"/>
      <c r="D381" s="48"/>
      <c r="E381" s="49"/>
      <c r="F381" s="48"/>
      <c r="G381" s="40"/>
      <c r="H381" s="10"/>
      <c r="I381" s="10"/>
      <c r="J381" s="10"/>
      <c r="K381" s="10"/>
      <c r="L381" s="23"/>
      <c r="M381" s="5"/>
      <c r="N381" s="5"/>
      <c r="O381" s="5"/>
      <c r="P381" s="5"/>
      <c r="Q381" s="5"/>
    </row>
    <row r="382">
      <c r="C382" s="40"/>
      <c r="D382" s="48"/>
      <c r="E382" s="49"/>
      <c r="F382" s="48"/>
      <c r="G382" s="40"/>
      <c r="H382" s="10"/>
      <c r="I382" s="10"/>
      <c r="J382" s="10"/>
      <c r="K382" s="10"/>
      <c r="L382" s="23"/>
      <c r="M382" s="5"/>
      <c r="N382" s="5"/>
      <c r="O382" s="5"/>
      <c r="P382" s="5"/>
      <c r="Q382" s="5"/>
    </row>
    <row r="383">
      <c r="C383" s="29"/>
      <c r="D383" s="53"/>
      <c r="E383" s="57"/>
      <c r="F383" s="29"/>
      <c r="G383" s="29"/>
      <c r="H383" s="10"/>
      <c r="I383" s="10"/>
      <c r="J383" s="10"/>
      <c r="K383" s="10"/>
      <c r="L383" s="23"/>
      <c r="M383" s="5"/>
      <c r="N383" s="5"/>
      <c r="O383" s="5"/>
      <c r="P383" s="5"/>
      <c r="Q383" s="5"/>
    </row>
    <row r="384">
      <c r="C384" s="29"/>
      <c r="D384" s="53"/>
      <c r="E384" s="57"/>
      <c r="F384" s="29"/>
      <c r="G384" s="29"/>
      <c r="H384" s="10"/>
      <c r="I384" s="10"/>
      <c r="J384" s="10"/>
      <c r="K384" s="10"/>
      <c r="L384" s="23"/>
      <c r="M384" s="5"/>
      <c r="N384" s="5"/>
      <c r="O384" s="5"/>
      <c r="P384" s="5"/>
      <c r="Q384" s="5"/>
    </row>
    <row r="385">
      <c r="C385" s="10"/>
      <c r="D385" s="23"/>
      <c r="E385" s="57"/>
      <c r="F385" s="29"/>
      <c r="G385" s="29"/>
      <c r="H385" s="10"/>
      <c r="I385" s="10"/>
      <c r="J385" s="10"/>
      <c r="K385" s="10"/>
      <c r="L385" s="23"/>
      <c r="M385" s="5"/>
      <c r="N385" s="5"/>
      <c r="O385" s="5"/>
      <c r="P385" s="5"/>
      <c r="Q385" s="5"/>
    </row>
    <row r="386">
      <c r="C386" s="29"/>
      <c r="D386" s="53"/>
      <c r="E386" s="57"/>
      <c r="F386" s="29"/>
      <c r="G386" s="29"/>
      <c r="H386" s="10"/>
      <c r="I386" s="10"/>
      <c r="J386" s="10"/>
      <c r="K386" s="10"/>
      <c r="L386" s="23"/>
      <c r="M386" s="5"/>
      <c r="N386" s="5"/>
      <c r="O386" s="5"/>
      <c r="P386" s="5"/>
      <c r="Q386" s="5"/>
    </row>
    <row r="387">
      <c r="C387" s="10"/>
      <c r="D387" s="23"/>
      <c r="E387" s="57"/>
      <c r="F387" s="29"/>
      <c r="G387" s="29"/>
      <c r="H387" s="10"/>
      <c r="I387" s="10"/>
      <c r="J387" s="10"/>
      <c r="K387" s="10"/>
      <c r="L387" s="23"/>
      <c r="M387" s="5"/>
      <c r="N387" s="5"/>
      <c r="O387" s="5"/>
      <c r="P387" s="5"/>
      <c r="Q387" s="5"/>
    </row>
    <row r="388">
      <c r="C388" s="10"/>
      <c r="D388" s="23"/>
      <c r="E388" s="57"/>
      <c r="F388" s="29"/>
      <c r="G388" s="29"/>
      <c r="H388" s="10"/>
      <c r="I388" s="10"/>
      <c r="J388" s="10"/>
      <c r="K388" s="10"/>
      <c r="L388" s="23"/>
      <c r="M388" s="5"/>
      <c r="N388" s="5"/>
      <c r="O388" s="5"/>
      <c r="P388" s="5"/>
      <c r="Q388" s="5"/>
    </row>
    <row r="389">
      <c r="C389" s="10"/>
      <c r="D389" s="23"/>
      <c r="E389" s="57"/>
      <c r="F389" s="29"/>
      <c r="G389" s="29"/>
      <c r="H389" s="10"/>
      <c r="I389" s="10"/>
      <c r="J389" s="10"/>
      <c r="K389" s="10"/>
      <c r="L389" s="23"/>
      <c r="M389" s="5"/>
      <c r="N389" s="5"/>
      <c r="O389" s="5"/>
      <c r="P389" s="5"/>
      <c r="Q389" s="5"/>
    </row>
    <row r="390">
      <c r="C390" s="10"/>
      <c r="D390" s="23"/>
      <c r="E390" s="57"/>
      <c r="F390" s="29"/>
      <c r="G390" s="29"/>
      <c r="H390" s="10"/>
      <c r="I390" s="10"/>
      <c r="J390" s="10"/>
      <c r="K390" s="10"/>
      <c r="L390" s="23"/>
      <c r="M390" s="5"/>
      <c r="N390" s="5"/>
      <c r="O390" s="5"/>
      <c r="P390" s="5"/>
      <c r="Q390" s="5"/>
    </row>
    <row r="391">
      <c r="C391" s="29"/>
      <c r="D391" s="53"/>
      <c r="E391" s="57"/>
      <c r="F391" s="29"/>
      <c r="G391" s="29"/>
      <c r="H391" s="10"/>
      <c r="I391" s="10"/>
      <c r="J391" s="10"/>
      <c r="K391" s="10"/>
      <c r="L391" s="23"/>
      <c r="M391" s="5"/>
      <c r="N391" s="5"/>
      <c r="O391" s="5"/>
      <c r="P391" s="5"/>
      <c r="Q391" s="5"/>
    </row>
    <row r="392">
      <c r="C392" s="10"/>
      <c r="D392" s="23"/>
      <c r="E392" s="57"/>
      <c r="F392" s="29"/>
      <c r="G392" s="29"/>
      <c r="H392" s="10"/>
      <c r="I392" s="10"/>
      <c r="J392" s="10"/>
      <c r="K392" s="10"/>
      <c r="L392" s="23"/>
      <c r="M392" s="5"/>
      <c r="N392" s="5"/>
      <c r="O392" s="5"/>
      <c r="P392" s="5"/>
      <c r="Q392" s="5"/>
    </row>
    <row r="393">
      <c r="C393" s="10"/>
      <c r="D393" s="23"/>
      <c r="E393" s="57"/>
      <c r="F393" s="29"/>
      <c r="G393" s="29"/>
      <c r="H393" s="10"/>
      <c r="I393" s="10"/>
      <c r="J393" s="10"/>
      <c r="K393" s="10"/>
      <c r="L393" s="23"/>
      <c r="M393" s="5"/>
      <c r="N393" s="5"/>
      <c r="O393" s="5"/>
      <c r="P393" s="5"/>
      <c r="Q393" s="5"/>
    </row>
    <row r="394">
      <c r="C394" s="10"/>
      <c r="D394" s="23"/>
      <c r="E394" s="57"/>
      <c r="F394" s="29"/>
      <c r="G394" s="29"/>
      <c r="H394" s="10"/>
      <c r="I394" s="10"/>
      <c r="J394" s="10"/>
      <c r="K394" s="10"/>
      <c r="L394" s="23"/>
      <c r="M394" s="5"/>
      <c r="N394" s="5"/>
      <c r="O394" s="5"/>
      <c r="P394" s="5"/>
      <c r="Q394" s="5"/>
    </row>
    <row r="395">
      <c r="C395" s="29"/>
      <c r="D395" s="53"/>
      <c r="E395" s="57"/>
      <c r="F395" s="29"/>
      <c r="G395" s="29"/>
      <c r="H395" s="10"/>
      <c r="I395" s="10"/>
      <c r="J395" s="10"/>
      <c r="K395" s="10"/>
      <c r="L395" s="23"/>
      <c r="M395" s="5"/>
      <c r="N395" s="5"/>
      <c r="O395" s="5"/>
      <c r="P395" s="5"/>
      <c r="Q395" s="5"/>
    </row>
    <row r="396">
      <c r="C396" s="29"/>
      <c r="D396" s="53"/>
      <c r="E396" s="57"/>
      <c r="F396" s="29"/>
      <c r="G396" s="29"/>
      <c r="H396" s="10"/>
      <c r="I396" s="10"/>
      <c r="J396" s="10"/>
      <c r="K396" s="10"/>
      <c r="L396" s="23"/>
      <c r="M396" s="5"/>
      <c r="N396" s="5"/>
      <c r="O396" s="5"/>
      <c r="P396" s="5"/>
      <c r="Q396" s="5"/>
    </row>
    <row r="397">
      <c r="C397" s="10"/>
      <c r="D397" s="23"/>
      <c r="E397" s="57"/>
      <c r="F397" s="29"/>
      <c r="G397" s="29"/>
      <c r="H397" s="10"/>
      <c r="I397" s="10"/>
      <c r="J397" s="10"/>
      <c r="K397" s="10"/>
      <c r="L397" s="23"/>
      <c r="M397" s="5"/>
      <c r="N397" s="5"/>
      <c r="O397" s="5"/>
      <c r="P397" s="5"/>
      <c r="Q397" s="5"/>
    </row>
    <row r="398">
      <c r="C398" s="10"/>
      <c r="D398" s="23"/>
      <c r="E398" s="57"/>
      <c r="F398" s="29"/>
      <c r="G398" s="29"/>
      <c r="H398" s="10"/>
      <c r="I398" s="10"/>
      <c r="J398" s="10"/>
      <c r="K398" s="10"/>
      <c r="L398" s="23"/>
      <c r="M398" s="5"/>
      <c r="N398" s="5"/>
      <c r="O398" s="5"/>
      <c r="P398" s="5"/>
      <c r="Q398" s="5"/>
    </row>
    <row r="399">
      <c r="C399" s="10"/>
      <c r="D399" s="23"/>
      <c r="E399" s="57"/>
      <c r="F399" s="29"/>
      <c r="G399" s="29"/>
      <c r="H399" s="10"/>
      <c r="I399" s="10"/>
      <c r="J399" s="10"/>
      <c r="K399" s="10"/>
      <c r="L399" s="23"/>
      <c r="M399" s="5"/>
      <c r="N399" s="5"/>
      <c r="O399" s="5"/>
      <c r="P399" s="5"/>
      <c r="Q399" s="5"/>
    </row>
    <row r="400">
      <c r="C400" s="29"/>
      <c r="D400" s="53"/>
      <c r="E400" s="57"/>
      <c r="F400" s="29"/>
      <c r="G400" s="29"/>
      <c r="H400" s="10"/>
      <c r="I400" s="10"/>
      <c r="J400" s="10"/>
      <c r="K400" s="10"/>
      <c r="L400" s="23"/>
      <c r="M400" s="5"/>
      <c r="N400" s="5"/>
      <c r="O400" s="5"/>
      <c r="P400" s="5"/>
      <c r="Q400" s="5"/>
    </row>
    <row r="401">
      <c r="C401" s="10"/>
      <c r="D401" s="23"/>
      <c r="E401" s="57"/>
      <c r="F401" s="29"/>
      <c r="G401" s="29"/>
      <c r="H401" s="10"/>
      <c r="I401" s="10"/>
      <c r="J401" s="10"/>
      <c r="K401" s="10"/>
      <c r="L401" s="23"/>
      <c r="M401" s="5"/>
      <c r="N401" s="5"/>
      <c r="O401" s="5"/>
      <c r="P401" s="5"/>
      <c r="Q401" s="5"/>
    </row>
    <row r="402">
      <c r="C402" s="10"/>
      <c r="D402" s="23"/>
      <c r="E402" s="57"/>
      <c r="F402" s="29"/>
      <c r="G402" s="29"/>
      <c r="H402" s="10"/>
      <c r="I402" s="10"/>
      <c r="J402" s="10"/>
      <c r="K402" s="10"/>
      <c r="L402" s="23"/>
      <c r="M402" s="5"/>
      <c r="N402" s="5"/>
      <c r="O402" s="5"/>
      <c r="P402" s="5"/>
      <c r="Q402" s="5"/>
    </row>
    <row r="403">
      <c r="C403" s="10"/>
      <c r="D403" s="23"/>
      <c r="E403" s="57"/>
      <c r="F403" s="29"/>
      <c r="G403" s="29"/>
      <c r="H403" s="10"/>
      <c r="I403" s="10"/>
      <c r="J403" s="10"/>
      <c r="K403" s="10"/>
      <c r="L403" s="23"/>
      <c r="M403" s="5"/>
      <c r="N403" s="5"/>
      <c r="O403" s="5"/>
      <c r="P403" s="5"/>
      <c r="Q403" s="5"/>
    </row>
    <row r="404">
      <c r="C404" s="10"/>
      <c r="D404" s="23"/>
      <c r="E404" s="57"/>
      <c r="F404" s="29"/>
      <c r="G404" s="29"/>
      <c r="H404" s="10"/>
      <c r="I404" s="10"/>
      <c r="J404" s="10"/>
      <c r="K404" s="10"/>
      <c r="L404" s="23"/>
      <c r="M404" s="5"/>
      <c r="N404" s="5"/>
      <c r="O404" s="5"/>
      <c r="P404" s="5"/>
      <c r="Q404" s="5"/>
    </row>
    <row r="405">
      <c r="C405" s="10"/>
      <c r="D405" s="23"/>
      <c r="E405" s="57"/>
      <c r="F405" s="29"/>
      <c r="G405" s="29"/>
      <c r="H405" s="10"/>
      <c r="I405" s="10"/>
      <c r="J405" s="10"/>
      <c r="K405" s="10"/>
      <c r="L405" s="23"/>
      <c r="M405" s="5"/>
      <c r="N405" s="5"/>
      <c r="O405" s="5"/>
      <c r="P405" s="5"/>
      <c r="Q405" s="5"/>
    </row>
    <row r="406">
      <c r="C406" s="10"/>
      <c r="D406" s="23"/>
      <c r="E406" s="57"/>
      <c r="F406" s="29"/>
      <c r="G406" s="29"/>
      <c r="H406" s="10"/>
      <c r="I406" s="10"/>
      <c r="J406" s="10"/>
      <c r="K406" s="10"/>
      <c r="L406" s="23"/>
      <c r="M406" s="5"/>
      <c r="N406" s="5"/>
      <c r="O406" s="5"/>
      <c r="P406" s="5"/>
      <c r="Q406" s="5"/>
    </row>
    <row r="407">
      <c r="C407" s="29"/>
      <c r="D407" s="53"/>
      <c r="E407" s="57"/>
      <c r="F407" s="29"/>
      <c r="G407" s="29"/>
      <c r="H407" s="10"/>
      <c r="I407" s="10"/>
      <c r="J407" s="10"/>
      <c r="K407" s="10"/>
      <c r="L407" s="23"/>
      <c r="M407" s="5"/>
      <c r="N407" s="5"/>
      <c r="O407" s="5"/>
      <c r="P407" s="5"/>
      <c r="Q407" s="5"/>
    </row>
    <row r="408">
      <c r="C408" s="10"/>
      <c r="D408" s="23"/>
      <c r="E408" s="57"/>
      <c r="F408" s="29"/>
      <c r="G408" s="29"/>
      <c r="H408" s="10"/>
      <c r="I408" s="10"/>
      <c r="J408" s="10"/>
      <c r="K408" s="10"/>
      <c r="L408" s="23"/>
      <c r="M408" s="5"/>
      <c r="N408" s="5"/>
      <c r="O408" s="5"/>
      <c r="P408" s="5"/>
      <c r="Q408" s="5"/>
    </row>
    <row r="409">
      <c r="C409" s="29"/>
      <c r="D409" s="53"/>
      <c r="E409" s="57"/>
      <c r="F409" s="29"/>
      <c r="G409" s="29"/>
      <c r="H409" s="10"/>
      <c r="I409" s="10"/>
      <c r="J409" s="10"/>
      <c r="K409" s="10"/>
      <c r="L409" s="23"/>
      <c r="M409" s="5"/>
      <c r="N409" s="5"/>
      <c r="O409" s="5"/>
      <c r="P409" s="5"/>
      <c r="Q409" s="5"/>
    </row>
    <row r="410">
      <c r="C410" s="10"/>
      <c r="D410" s="23"/>
      <c r="E410" s="57"/>
      <c r="F410" s="29"/>
      <c r="G410" s="29"/>
      <c r="H410" s="10"/>
      <c r="I410" s="10"/>
      <c r="J410" s="10"/>
      <c r="K410" s="10"/>
      <c r="L410" s="23"/>
      <c r="M410" s="5"/>
      <c r="N410" s="5"/>
      <c r="O410" s="5"/>
      <c r="P410" s="5"/>
      <c r="Q410" s="5"/>
    </row>
    <row r="411">
      <c r="C411" s="10"/>
      <c r="D411" s="23"/>
      <c r="E411" s="57"/>
      <c r="F411" s="29"/>
      <c r="G411" s="29"/>
      <c r="H411" s="10"/>
      <c r="I411" s="10"/>
      <c r="J411" s="10"/>
      <c r="K411" s="10"/>
      <c r="L411" s="23"/>
      <c r="M411" s="5"/>
      <c r="N411" s="5"/>
      <c r="O411" s="5"/>
      <c r="P411" s="5"/>
      <c r="Q411" s="5"/>
    </row>
    <row r="412">
      <c r="C412" s="10"/>
      <c r="D412" s="23"/>
      <c r="E412" s="57"/>
      <c r="F412" s="29"/>
      <c r="G412" s="29"/>
      <c r="H412" s="10"/>
      <c r="I412" s="10"/>
      <c r="J412" s="10"/>
      <c r="K412" s="10"/>
      <c r="L412" s="23"/>
      <c r="M412" s="5"/>
      <c r="N412" s="5"/>
      <c r="O412" s="5"/>
      <c r="P412" s="5"/>
      <c r="Q412" s="5"/>
    </row>
    <row r="413">
      <c r="C413" s="29"/>
      <c r="D413" s="53"/>
      <c r="E413" s="57"/>
      <c r="F413" s="29"/>
      <c r="G413" s="29"/>
      <c r="H413" s="10"/>
      <c r="I413" s="10"/>
      <c r="J413" s="10"/>
      <c r="K413" s="10"/>
      <c r="L413" s="23"/>
      <c r="M413" s="5"/>
      <c r="N413" s="5"/>
      <c r="O413" s="5"/>
      <c r="P413" s="5"/>
      <c r="Q413" s="5"/>
    </row>
    <row r="414">
      <c r="C414" s="29"/>
      <c r="D414" s="53"/>
      <c r="E414" s="57"/>
      <c r="F414" s="29"/>
      <c r="G414" s="29"/>
      <c r="H414" s="10"/>
      <c r="I414" s="10"/>
      <c r="J414" s="10"/>
      <c r="K414" s="10"/>
      <c r="L414" s="23"/>
      <c r="M414" s="5"/>
      <c r="N414" s="5"/>
      <c r="O414" s="5"/>
      <c r="P414" s="5"/>
      <c r="Q414" s="5"/>
    </row>
    <row r="415">
      <c r="C415" s="10"/>
      <c r="D415" s="23"/>
      <c r="E415" s="57"/>
      <c r="F415" s="29"/>
      <c r="G415" s="29"/>
      <c r="H415" s="10"/>
      <c r="I415" s="10"/>
      <c r="J415" s="10"/>
      <c r="K415" s="10"/>
      <c r="L415" s="23"/>
      <c r="M415" s="5"/>
      <c r="N415" s="5"/>
      <c r="O415" s="5"/>
      <c r="P415" s="5"/>
      <c r="Q415" s="5"/>
    </row>
    <row r="416">
      <c r="C416" s="10"/>
      <c r="D416" s="23"/>
      <c r="E416" s="57"/>
      <c r="F416" s="29"/>
      <c r="G416" s="29"/>
      <c r="H416" s="10"/>
      <c r="I416" s="10"/>
      <c r="J416" s="10"/>
      <c r="K416" s="10"/>
      <c r="L416" s="23"/>
      <c r="M416" s="5"/>
      <c r="N416" s="5"/>
      <c r="O416" s="5"/>
      <c r="P416" s="5"/>
      <c r="Q416" s="5"/>
    </row>
    <row r="417">
      <c r="C417" s="10"/>
      <c r="D417" s="23"/>
      <c r="E417" s="57"/>
      <c r="F417" s="29"/>
      <c r="G417" s="29"/>
      <c r="H417" s="23"/>
      <c r="I417" s="23"/>
      <c r="J417" s="10"/>
      <c r="K417" s="10"/>
      <c r="L417" s="23"/>
      <c r="M417" s="5"/>
      <c r="N417" s="5"/>
      <c r="O417" s="5"/>
      <c r="P417" s="5"/>
      <c r="Q417" s="5"/>
    </row>
    <row r="418">
      <c r="C418" s="10"/>
      <c r="D418" s="23"/>
      <c r="E418" s="57"/>
      <c r="F418" s="29"/>
      <c r="G418" s="29"/>
      <c r="H418" s="10"/>
      <c r="I418" s="10"/>
      <c r="J418" s="10"/>
      <c r="K418" s="10"/>
      <c r="L418" s="23"/>
      <c r="M418" s="5"/>
      <c r="N418" s="5"/>
      <c r="O418" s="5"/>
      <c r="P418" s="5"/>
      <c r="Q418" s="5"/>
    </row>
    <row r="419">
      <c r="C419" s="29"/>
      <c r="D419" s="53"/>
      <c r="E419" s="57"/>
      <c r="F419" s="29"/>
      <c r="G419" s="29"/>
      <c r="H419" s="10"/>
      <c r="I419" s="10"/>
      <c r="J419" s="10"/>
      <c r="K419" s="10"/>
      <c r="L419" s="23"/>
      <c r="M419" s="5"/>
      <c r="N419" s="5"/>
      <c r="O419" s="5"/>
      <c r="P419" s="5"/>
      <c r="Q419" s="5"/>
    </row>
    <row r="420">
      <c r="C420" s="29"/>
      <c r="D420" s="53"/>
      <c r="E420" s="57"/>
      <c r="F420" s="29"/>
      <c r="G420" s="29"/>
      <c r="H420" s="10"/>
      <c r="I420" s="10"/>
      <c r="J420" s="10"/>
      <c r="K420" s="10"/>
      <c r="L420" s="23"/>
      <c r="M420" s="5"/>
      <c r="N420" s="5"/>
      <c r="O420" s="5"/>
      <c r="P420" s="5"/>
      <c r="Q420" s="5"/>
    </row>
    <row r="421">
      <c r="C421" s="10"/>
      <c r="D421" s="23"/>
      <c r="E421" s="57"/>
      <c r="F421" s="29"/>
      <c r="G421" s="29"/>
      <c r="H421" s="10"/>
      <c r="I421" s="10"/>
      <c r="J421" s="10"/>
      <c r="K421" s="10"/>
      <c r="L421" s="23"/>
      <c r="M421" s="5"/>
      <c r="N421" s="5"/>
      <c r="O421" s="5"/>
      <c r="P421" s="5"/>
      <c r="Q421" s="5"/>
    </row>
    <row r="422">
      <c r="C422" s="10"/>
      <c r="D422" s="23"/>
      <c r="E422" s="57"/>
      <c r="F422" s="29"/>
      <c r="G422" s="29"/>
      <c r="H422" s="10"/>
      <c r="I422" s="10"/>
      <c r="J422" s="10"/>
      <c r="K422" s="10"/>
      <c r="L422" s="23"/>
      <c r="M422" s="5"/>
      <c r="N422" s="5"/>
      <c r="O422" s="5"/>
      <c r="P422" s="5"/>
      <c r="Q422" s="5"/>
    </row>
    <row r="423">
      <c r="C423" s="29"/>
      <c r="D423" s="53"/>
      <c r="E423" s="57"/>
      <c r="F423" s="29"/>
      <c r="G423" s="29"/>
      <c r="H423" s="10"/>
      <c r="I423" s="10"/>
      <c r="J423" s="10"/>
      <c r="K423" s="10"/>
      <c r="L423" s="23"/>
      <c r="M423" s="5"/>
      <c r="N423" s="5"/>
      <c r="O423" s="5"/>
      <c r="P423" s="5"/>
      <c r="Q423" s="5"/>
    </row>
    <row r="424">
      <c r="C424" s="10"/>
      <c r="D424" s="23"/>
      <c r="E424" s="57"/>
      <c r="F424" s="29"/>
      <c r="G424" s="29"/>
      <c r="H424" s="10"/>
      <c r="I424" s="10"/>
      <c r="J424" s="10"/>
      <c r="K424" s="10"/>
      <c r="L424" s="23"/>
      <c r="M424" s="5"/>
      <c r="N424" s="5"/>
      <c r="O424" s="5"/>
      <c r="P424" s="5"/>
      <c r="Q424" s="5"/>
    </row>
    <row r="425">
      <c r="C425" s="10"/>
      <c r="D425" s="23"/>
      <c r="E425" s="57"/>
      <c r="F425" s="29"/>
      <c r="G425" s="29"/>
      <c r="H425" s="10"/>
      <c r="I425" s="10"/>
      <c r="J425" s="10"/>
      <c r="K425" s="10"/>
      <c r="L425" s="23"/>
      <c r="M425" s="5"/>
      <c r="N425" s="5"/>
      <c r="O425" s="5"/>
      <c r="P425" s="5"/>
      <c r="Q425" s="5"/>
    </row>
    <row r="426">
      <c r="C426" s="10"/>
      <c r="D426" s="23"/>
      <c r="E426" s="57"/>
      <c r="F426" s="29"/>
      <c r="G426" s="29"/>
      <c r="H426" s="10"/>
      <c r="I426" s="10"/>
      <c r="J426" s="10"/>
      <c r="K426" s="10"/>
      <c r="L426" s="23"/>
      <c r="M426" s="5"/>
      <c r="N426" s="5"/>
      <c r="O426" s="5"/>
      <c r="P426" s="5"/>
      <c r="Q426" s="5"/>
    </row>
    <row r="427">
      <c r="C427" s="10"/>
      <c r="D427" s="23"/>
      <c r="E427" s="57"/>
      <c r="F427" s="29"/>
      <c r="G427" s="29"/>
      <c r="H427" s="10"/>
      <c r="I427" s="10"/>
      <c r="J427" s="10"/>
      <c r="K427" s="10"/>
      <c r="L427" s="23"/>
      <c r="M427" s="5"/>
      <c r="N427" s="5"/>
      <c r="O427" s="5"/>
      <c r="P427" s="5"/>
      <c r="Q427" s="5"/>
    </row>
    <row r="428">
      <c r="C428" s="10"/>
      <c r="D428" s="23"/>
      <c r="E428" s="57"/>
      <c r="F428" s="29"/>
      <c r="G428" s="29"/>
      <c r="H428" s="10"/>
      <c r="I428" s="10"/>
      <c r="J428" s="10"/>
      <c r="K428" s="10"/>
      <c r="L428" s="23"/>
      <c r="M428" s="5"/>
      <c r="N428" s="5"/>
      <c r="O428" s="5"/>
      <c r="P428" s="5"/>
      <c r="Q428" s="5"/>
    </row>
    <row r="429">
      <c r="C429" s="10"/>
      <c r="D429" s="23"/>
      <c r="E429" s="57"/>
      <c r="F429" s="29"/>
      <c r="G429" s="29"/>
      <c r="H429" s="10"/>
      <c r="I429" s="10"/>
      <c r="J429" s="10"/>
      <c r="K429" s="10"/>
      <c r="L429" s="23"/>
      <c r="M429" s="5"/>
      <c r="N429" s="5"/>
      <c r="O429" s="5"/>
      <c r="P429" s="5"/>
      <c r="Q429" s="5"/>
    </row>
    <row r="430">
      <c r="C430" s="10"/>
      <c r="D430" s="23"/>
      <c r="E430" s="57"/>
      <c r="F430" s="29"/>
      <c r="G430" s="29"/>
      <c r="H430" s="10"/>
      <c r="I430" s="10"/>
      <c r="J430" s="10"/>
      <c r="K430" s="10"/>
      <c r="L430" s="23"/>
      <c r="M430" s="5"/>
      <c r="N430" s="5"/>
      <c r="O430" s="5"/>
      <c r="P430" s="5"/>
      <c r="Q430" s="5"/>
    </row>
    <row r="431">
      <c r="C431" s="10"/>
      <c r="D431" s="23"/>
      <c r="E431" s="57"/>
      <c r="F431" s="29"/>
      <c r="G431" s="29"/>
      <c r="H431" s="10"/>
      <c r="I431" s="10"/>
      <c r="J431" s="10"/>
      <c r="K431" s="10"/>
      <c r="L431" s="23"/>
      <c r="M431" s="5"/>
      <c r="N431" s="5"/>
      <c r="O431" s="5"/>
      <c r="P431" s="5"/>
      <c r="Q431" s="5"/>
    </row>
    <row r="432">
      <c r="C432" s="10"/>
      <c r="D432" s="23"/>
      <c r="E432" s="57"/>
      <c r="F432" s="29"/>
      <c r="G432" s="29"/>
      <c r="H432" s="10"/>
      <c r="I432" s="10"/>
      <c r="J432" s="10"/>
      <c r="K432" s="10"/>
      <c r="L432" s="23"/>
      <c r="M432" s="5"/>
      <c r="N432" s="5"/>
      <c r="O432" s="5"/>
      <c r="P432" s="5"/>
      <c r="Q432" s="5"/>
    </row>
    <row r="433">
      <c r="C433" s="29"/>
      <c r="D433" s="53"/>
      <c r="E433" s="57"/>
      <c r="F433" s="29"/>
      <c r="G433" s="29"/>
      <c r="H433" s="10"/>
      <c r="I433" s="10"/>
      <c r="J433" s="10"/>
      <c r="K433" s="10"/>
      <c r="L433" s="23"/>
      <c r="M433" s="5"/>
      <c r="N433" s="5"/>
      <c r="O433" s="5"/>
      <c r="P433" s="5"/>
      <c r="Q433" s="5"/>
    </row>
    <row r="434">
      <c r="C434" s="10"/>
      <c r="D434" s="23"/>
      <c r="E434" s="57"/>
      <c r="F434" s="29"/>
      <c r="G434" s="29"/>
      <c r="H434" s="10"/>
      <c r="I434" s="10"/>
      <c r="J434" s="10"/>
      <c r="K434" s="10"/>
      <c r="L434" s="23"/>
      <c r="M434" s="5"/>
      <c r="N434" s="5"/>
      <c r="O434" s="5"/>
      <c r="P434" s="5"/>
      <c r="Q434" s="5"/>
    </row>
    <row r="435">
      <c r="C435" s="29"/>
      <c r="D435" s="53"/>
      <c r="E435" s="57"/>
      <c r="F435" s="29"/>
      <c r="G435" s="29"/>
      <c r="H435" s="10"/>
      <c r="I435" s="10"/>
      <c r="J435" s="10"/>
      <c r="K435" s="10"/>
      <c r="L435" s="23"/>
      <c r="M435" s="5"/>
      <c r="N435" s="5"/>
      <c r="O435" s="5"/>
      <c r="P435" s="5"/>
      <c r="Q435" s="5"/>
    </row>
    <row r="436">
      <c r="C436" s="10"/>
      <c r="D436" s="23"/>
      <c r="E436" s="57"/>
      <c r="F436" s="29"/>
      <c r="G436" s="29"/>
      <c r="H436" s="10"/>
      <c r="I436" s="10"/>
      <c r="J436" s="10"/>
      <c r="K436" s="10"/>
      <c r="L436" s="23"/>
      <c r="M436" s="5"/>
      <c r="N436" s="5"/>
      <c r="O436" s="5"/>
      <c r="P436" s="5"/>
      <c r="Q436" s="5"/>
    </row>
    <row r="437">
      <c r="C437" s="10"/>
      <c r="D437" s="23"/>
      <c r="E437" s="57"/>
      <c r="F437" s="29"/>
      <c r="G437" s="29"/>
      <c r="H437" s="10"/>
      <c r="I437" s="10"/>
      <c r="J437" s="10"/>
      <c r="K437" s="10"/>
      <c r="L437" s="23"/>
      <c r="M437" s="5"/>
      <c r="N437" s="5"/>
      <c r="O437" s="5"/>
      <c r="P437" s="5"/>
      <c r="Q437" s="5"/>
    </row>
    <row r="438">
      <c r="C438" s="29"/>
      <c r="D438" s="53"/>
      <c r="E438" s="57"/>
      <c r="F438" s="29"/>
      <c r="G438" s="29"/>
      <c r="H438" s="10"/>
      <c r="I438" s="10"/>
      <c r="J438" s="10"/>
      <c r="K438" s="10"/>
      <c r="L438" s="23"/>
      <c r="M438" s="5"/>
      <c r="N438" s="5"/>
      <c r="O438" s="5"/>
      <c r="P438" s="5"/>
      <c r="Q438" s="5"/>
    </row>
    <row r="439">
      <c r="C439" s="10"/>
      <c r="D439" s="23"/>
      <c r="E439" s="57"/>
      <c r="F439" s="29"/>
      <c r="G439" s="29"/>
      <c r="H439" s="10"/>
      <c r="I439" s="10"/>
      <c r="J439" s="10"/>
      <c r="K439" s="10"/>
      <c r="L439" s="23"/>
      <c r="M439" s="5"/>
      <c r="N439" s="5"/>
      <c r="O439" s="5"/>
      <c r="P439" s="5"/>
      <c r="Q439" s="5"/>
    </row>
    <row r="440">
      <c r="C440" s="10"/>
      <c r="D440" s="23"/>
      <c r="E440" s="57"/>
      <c r="F440" s="29"/>
      <c r="G440" s="29"/>
      <c r="H440" s="10"/>
      <c r="I440" s="10"/>
      <c r="J440" s="10"/>
      <c r="K440" s="10"/>
      <c r="L440" s="23"/>
      <c r="M440" s="5"/>
      <c r="N440" s="5"/>
      <c r="O440" s="5"/>
      <c r="P440" s="5"/>
      <c r="Q440" s="5"/>
    </row>
    <row r="441">
      <c r="C441" s="10"/>
      <c r="D441" s="23"/>
      <c r="E441" s="57"/>
      <c r="F441" s="29"/>
      <c r="G441" s="29"/>
      <c r="H441" s="10"/>
      <c r="I441" s="10"/>
      <c r="J441" s="10"/>
      <c r="K441" s="10"/>
      <c r="L441" s="23"/>
      <c r="M441" s="5"/>
      <c r="N441" s="5"/>
      <c r="O441" s="5"/>
      <c r="P441" s="5"/>
      <c r="Q441" s="5"/>
    </row>
    <row r="442">
      <c r="C442" s="10"/>
      <c r="D442" s="23"/>
      <c r="E442" s="57"/>
      <c r="F442" s="29"/>
      <c r="G442" s="29"/>
      <c r="H442" s="10"/>
      <c r="I442" s="10"/>
      <c r="J442" s="10"/>
      <c r="K442" s="10"/>
      <c r="L442" s="23"/>
      <c r="M442" s="5"/>
      <c r="N442" s="5"/>
      <c r="O442" s="5"/>
      <c r="P442" s="5"/>
      <c r="Q442" s="5"/>
    </row>
    <row r="443">
      <c r="C443" s="10"/>
      <c r="D443" s="23"/>
      <c r="E443" s="57"/>
      <c r="F443" s="29"/>
      <c r="G443" s="29"/>
      <c r="H443" s="10"/>
      <c r="I443" s="10"/>
      <c r="J443" s="10"/>
      <c r="K443" s="10"/>
      <c r="L443" s="23"/>
      <c r="M443" s="5"/>
      <c r="N443" s="5"/>
      <c r="O443" s="5"/>
      <c r="P443" s="5"/>
      <c r="Q443" s="5"/>
    </row>
    <row r="444">
      <c r="C444" s="10"/>
      <c r="D444" s="23"/>
      <c r="E444" s="6"/>
      <c r="H444" s="10"/>
      <c r="I444" s="10"/>
      <c r="J444" s="10"/>
      <c r="K444" s="10"/>
      <c r="L444" s="23"/>
      <c r="M444" s="5"/>
      <c r="N444" s="5"/>
      <c r="O444" s="5"/>
      <c r="P444" s="5"/>
      <c r="Q444" s="5"/>
    </row>
    <row r="445">
      <c r="C445" s="10"/>
      <c r="D445" s="23"/>
      <c r="E445" s="6"/>
      <c r="H445" s="10"/>
      <c r="I445" s="10"/>
      <c r="J445" s="10"/>
      <c r="K445" s="10"/>
      <c r="L445" s="23"/>
      <c r="M445" s="5"/>
      <c r="N445" s="5"/>
      <c r="O445" s="5"/>
      <c r="P445" s="5"/>
      <c r="Q445" s="5"/>
    </row>
    <row r="446">
      <c r="C446" s="29"/>
      <c r="D446" s="53"/>
      <c r="E446" s="6"/>
      <c r="H446" s="10"/>
      <c r="I446" s="10"/>
      <c r="J446" s="10"/>
      <c r="K446" s="10"/>
      <c r="L446" s="23"/>
      <c r="M446" s="5"/>
      <c r="N446" s="5"/>
      <c r="O446" s="5"/>
      <c r="P446" s="5"/>
      <c r="Q446" s="5"/>
    </row>
    <row r="447">
      <c r="C447" s="10"/>
      <c r="D447" s="23"/>
      <c r="E447" s="6"/>
      <c r="H447" s="29"/>
      <c r="I447" s="29"/>
      <c r="J447" s="29"/>
      <c r="K447" s="29"/>
      <c r="L447" s="58"/>
      <c r="M447" s="5"/>
      <c r="N447" s="5"/>
      <c r="O447" s="5"/>
      <c r="P447" s="5"/>
      <c r="Q447" s="5"/>
    </row>
    <row r="448">
      <c r="C448" s="10"/>
      <c r="D448" s="23"/>
      <c r="E448" s="6"/>
      <c r="H448" s="29"/>
      <c r="I448" s="29"/>
      <c r="J448" s="29"/>
      <c r="K448" s="29"/>
      <c r="L448" s="58"/>
      <c r="M448" s="5"/>
      <c r="N448" s="5"/>
      <c r="O448" s="5"/>
      <c r="P448" s="5"/>
      <c r="Q448" s="5"/>
    </row>
    <row r="449">
      <c r="D449" s="5"/>
      <c r="E449" s="6"/>
      <c r="H449" s="29"/>
      <c r="I449" s="29"/>
      <c r="J449" s="29"/>
      <c r="K449" s="29"/>
      <c r="L449" s="58"/>
      <c r="M449" s="5"/>
      <c r="N449" s="5"/>
      <c r="O449" s="5"/>
      <c r="P449" s="5"/>
      <c r="Q449" s="5"/>
    </row>
    <row r="450">
      <c r="D450" s="5"/>
      <c r="E450" s="6"/>
      <c r="H450" s="29"/>
      <c r="I450" s="29"/>
      <c r="J450" s="29"/>
      <c r="K450" s="29"/>
      <c r="L450" s="58"/>
      <c r="M450" s="5"/>
      <c r="N450" s="5"/>
      <c r="O450" s="5"/>
      <c r="P450" s="5"/>
      <c r="Q450" s="5"/>
    </row>
    <row r="451">
      <c r="D451" s="5"/>
      <c r="E451" s="6"/>
      <c r="H451" s="29"/>
      <c r="I451" s="29"/>
      <c r="J451" s="29"/>
      <c r="K451" s="29"/>
      <c r="L451" s="58"/>
      <c r="M451" s="5"/>
      <c r="N451" s="5"/>
      <c r="O451" s="5"/>
      <c r="P451" s="5"/>
      <c r="Q451" s="5"/>
    </row>
    <row r="452">
      <c r="D452" s="5"/>
      <c r="E452" s="6"/>
      <c r="H452" s="29"/>
      <c r="I452" s="29"/>
      <c r="J452" s="29"/>
      <c r="K452" s="29"/>
      <c r="L452" s="58"/>
      <c r="M452" s="5"/>
      <c r="N452" s="5"/>
      <c r="O452" s="5"/>
      <c r="P452" s="5"/>
      <c r="Q452" s="5"/>
    </row>
    <row r="453">
      <c r="D453" s="5"/>
      <c r="E453" s="6"/>
      <c r="H453" s="29"/>
      <c r="I453" s="29"/>
      <c r="J453" s="29"/>
      <c r="K453" s="29"/>
      <c r="L453" s="58"/>
      <c r="M453" s="5"/>
      <c r="N453" s="5"/>
      <c r="O453" s="5"/>
      <c r="P453" s="5"/>
      <c r="Q453" s="5"/>
    </row>
    <row r="454">
      <c r="D454" s="5"/>
      <c r="E454" s="6"/>
      <c r="H454" s="29"/>
      <c r="I454" s="29"/>
      <c r="J454" s="29"/>
      <c r="K454" s="29"/>
      <c r="L454" s="58"/>
      <c r="M454" s="5"/>
      <c r="N454" s="5"/>
      <c r="O454" s="5"/>
      <c r="P454" s="5"/>
      <c r="Q454" s="5"/>
    </row>
    <row r="455">
      <c r="D455" s="5"/>
      <c r="E455" s="6"/>
      <c r="H455" s="29"/>
      <c r="I455" s="29"/>
      <c r="J455" s="29"/>
      <c r="K455" s="29"/>
      <c r="L455" s="58"/>
      <c r="M455" s="5"/>
      <c r="N455" s="5"/>
      <c r="O455" s="5"/>
      <c r="P455" s="5"/>
      <c r="Q455" s="5"/>
    </row>
    <row r="456">
      <c r="D456" s="5"/>
      <c r="E456" s="6"/>
      <c r="H456" s="29"/>
      <c r="I456" s="29"/>
      <c r="J456" s="29"/>
      <c r="K456" s="29"/>
      <c r="L456" s="58"/>
      <c r="M456" s="5"/>
      <c r="N456" s="5"/>
      <c r="O456" s="5"/>
      <c r="P456" s="5"/>
      <c r="Q456" s="5"/>
    </row>
    <row r="457">
      <c r="D457" s="5"/>
      <c r="E457" s="6"/>
      <c r="H457" s="29"/>
      <c r="I457" s="29"/>
      <c r="J457" s="29"/>
      <c r="K457" s="29"/>
      <c r="L457" s="58"/>
      <c r="M457" s="5"/>
      <c r="N457" s="5"/>
      <c r="O457" s="5"/>
      <c r="P457" s="5"/>
      <c r="Q457" s="5"/>
    </row>
    <row r="458">
      <c r="D458" s="5"/>
      <c r="E458" s="6"/>
      <c r="H458" s="29"/>
      <c r="I458" s="29"/>
      <c r="J458" s="29"/>
      <c r="K458" s="29"/>
      <c r="L458" s="58"/>
      <c r="M458" s="5"/>
      <c r="N458" s="5"/>
      <c r="O458" s="5"/>
      <c r="P458" s="5"/>
      <c r="Q458" s="5"/>
    </row>
    <row r="459">
      <c r="D459" s="5"/>
      <c r="E459" s="6"/>
      <c r="H459" s="29"/>
      <c r="I459" s="29"/>
      <c r="J459" s="29"/>
      <c r="K459" s="29"/>
      <c r="L459" s="58"/>
      <c r="M459" s="5"/>
      <c r="N459" s="5"/>
      <c r="O459" s="5"/>
      <c r="P459" s="5"/>
      <c r="Q459" s="5"/>
    </row>
    <row r="460">
      <c r="D460" s="5"/>
      <c r="E460" s="6"/>
      <c r="H460" s="29"/>
      <c r="I460" s="29"/>
      <c r="J460" s="29"/>
      <c r="K460" s="29"/>
      <c r="L460" s="58"/>
      <c r="M460" s="5"/>
      <c r="N460" s="5"/>
      <c r="O460" s="5"/>
      <c r="P460" s="5"/>
      <c r="Q460" s="5"/>
    </row>
    <row r="461">
      <c r="D461" s="5"/>
      <c r="E461" s="6"/>
      <c r="H461" s="29"/>
      <c r="I461" s="29"/>
      <c r="J461" s="29"/>
      <c r="K461" s="29"/>
      <c r="L461" s="58"/>
      <c r="M461" s="5"/>
      <c r="N461" s="5"/>
      <c r="O461" s="5"/>
      <c r="P461" s="5"/>
      <c r="Q461" s="5"/>
    </row>
    <row r="462">
      <c r="D462" s="5"/>
      <c r="E462" s="6"/>
      <c r="H462" s="29"/>
      <c r="I462" s="29"/>
      <c r="J462" s="29"/>
      <c r="K462" s="29"/>
      <c r="L462" s="58"/>
      <c r="M462" s="5"/>
      <c r="N462" s="5"/>
      <c r="O462" s="5"/>
      <c r="P462" s="5"/>
      <c r="Q462" s="5"/>
    </row>
    <row r="463">
      <c r="D463" s="5"/>
      <c r="E463" s="6"/>
      <c r="H463" s="29"/>
      <c r="I463" s="29"/>
      <c r="J463" s="29"/>
      <c r="K463" s="29"/>
      <c r="L463" s="58"/>
      <c r="M463" s="5"/>
      <c r="N463" s="5"/>
      <c r="O463" s="5"/>
      <c r="P463" s="5"/>
      <c r="Q463" s="5"/>
    </row>
    <row r="464">
      <c r="D464" s="5"/>
      <c r="E464" s="6"/>
      <c r="H464" s="29"/>
      <c r="I464" s="29"/>
      <c r="J464" s="29"/>
      <c r="K464" s="29"/>
      <c r="L464" s="58"/>
      <c r="M464" s="5"/>
      <c r="N464" s="5"/>
      <c r="O464" s="5"/>
      <c r="P464" s="5"/>
      <c r="Q464" s="5"/>
    </row>
    <row r="465">
      <c r="D465" s="5"/>
      <c r="E465" s="6"/>
      <c r="H465" s="29"/>
      <c r="I465" s="29"/>
      <c r="J465" s="29"/>
      <c r="K465" s="29"/>
      <c r="L465" s="58"/>
      <c r="M465" s="5"/>
      <c r="N465" s="5"/>
      <c r="O465" s="5"/>
      <c r="P465" s="5"/>
      <c r="Q465" s="5"/>
    </row>
    <row r="466">
      <c r="D466" s="5"/>
      <c r="E466" s="6"/>
      <c r="H466" s="29"/>
      <c r="I466" s="29"/>
      <c r="J466" s="29"/>
      <c r="K466" s="29"/>
      <c r="L466" s="58"/>
      <c r="M466" s="5"/>
      <c r="N466" s="5"/>
      <c r="O466" s="5"/>
      <c r="P466" s="5"/>
      <c r="Q466" s="5"/>
    </row>
    <row r="467">
      <c r="D467" s="5"/>
      <c r="E467" s="6"/>
      <c r="H467" s="29"/>
      <c r="I467" s="29"/>
      <c r="J467" s="29"/>
      <c r="K467" s="29"/>
      <c r="L467" s="58"/>
      <c r="M467" s="5"/>
      <c r="N467" s="5"/>
      <c r="O467" s="5"/>
      <c r="P467" s="5"/>
      <c r="Q467" s="5"/>
    </row>
    <row r="468">
      <c r="D468" s="5"/>
      <c r="E468" s="6"/>
      <c r="H468" s="29"/>
      <c r="I468" s="29"/>
      <c r="J468" s="29"/>
      <c r="K468" s="29"/>
      <c r="L468" s="58"/>
      <c r="M468" s="5"/>
      <c r="N468" s="5"/>
      <c r="O468" s="5"/>
      <c r="P468" s="5"/>
      <c r="Q468" s="5"/>
    </row>
    <row r="469">
      <c r="D469" s="5"/>
      <c r="E469" s="6"/>
      <c r="H469" s="29"/>
      <c r="I469" s="29"/>
      <c r="J469" s="29"/>
      <c r="K469" s="29"/>
      <c r="L469" s="58"/>
      <c r="M469" s="5"/>
      <c r="N469" s="5"/>
      <c r="O469" s="5"/>
      <c r="P469" s="5"/>
      <c r="Q469" s="5"/>
    </row>
    <row r="470">
      <c r="D470" s="5"/>
      <c r="E470" s="6"/>
      <c r="H470" s="29"/>
      <c r="I470" s="29"/>
      <c r="J470" s="29"/>
      <c r="K470" s="29"/>
      <c r="L470" s="58"/>
      <c r="M470" s="5"/>
      <c r="N470" s="5"/>
      <c r="O470" s="5"/>
      <c r="P470" s="5"/>
      <c r="Q470" s="5"/>
    </row>
    <row r="471">
      <c r="D471" s="5"/>
      <c r="E471" s="6"/>
      <c r="H471" s="29"/>
      <c r="I471" s="29"/>
      <c r="J471" s="29"/>
      <c r="K471" s="29"/>
      <c r="L471" s="58"/>
      <c r="M471" s="5"/>
      <c r="N471" s="5"/>
      <c r="O471" s="5"/>
      <c r="P471" s="5"/>
      <c r="Q471" s="5"/>
    </row>
    <row r="472">
      <c r="D472" s="5"/>
      <c r="E472" s="6"/>
      <c r="H472" s="29"/>
      <c r="I472" s="29"/>
      <c r="J472" s="29"/>
      <c r="K472" s="29"/>
      <c r="L472" s="58"/>
      <c r="M472" s="5"/>
      <c r="N472" s="5"/>
      <c r="O472" s="5"/>
      <c r="P472" s="5"/>
      <c r="Q472" s="5"/>
    </row>
    <row r="473">
      <c r="D473" s="5"/>
      <c r="E473" s="6"/>
      <c r="H473" s="29"/>
      <c r="I473" s="29"/>
      <c r="J473" s="29"/>
      <c r="K473" s="29"/>
      <c r="L473" s="58"/>
      <c r="M473" s="5"/>
      <c r="N473" s="5"/>
      <c r="O473" s="5"/>
      <c r="P473" s="5"/>
      <c r="Q473" s="5"/>
    </row>
    <row r="474">
      <c r="D474" s="5"/>
      <c r="E474" s="6"/>
      <c r="H474" s="29"/>
      <c r="I474" s="29"/>
      <c r="J474" s="29"/>
      <c r="K474" s="29"/>
      <c r="L474" s="58"/>
      <c r="M474" s="5"/>
      <c r="N474" s="5"/>
      <c r="O474" s="5"/>
      <c r="P474" s="5"/>
      <c r="Q474" s="5"/>
    </row>
    <row r="475">
      <c r="D475" s="5"/>
      <c r="E475" s="6"/>
      <c r="H475" s="29"/>
      <c r="I475" s="29"/>
      <c r="J475" s="29"/>
      <c r="K475" s="29"/>
      <c r="L475" s="58"/>
      <c r="M475" s="5"/>
      <c r="N475" s="5"/>
      <c r="O475" s="5"/>
      <c r="P475" s="5"/>
      <c r="Q475" s="5"/>
    </row>
    <row r="476">
      <c r="D476" s="5"/>
      <c r="E476" s="6"/>
      <c r="H476" s="29"/>
      <c r="I476" s="29"/>
      <c r="J476" s="29"/>
      <c r="K476" s="29"/>
      <c r="L476" s="58"/>
      <c r="M476" s="5"/>
      <c r="N476" s="5"/>
      <c r="O476" s="5"/>
      <c r="P476" s="5"/>
      <c r="Q476" s="5"/>
    </row>
    <row r="477">
      <c r="D477" s="5"/>
      <c r="E477" s="6"/>
      <c r="H477" s="29"/>
      <c r="I477" s="29"/>
      <c r="J477" s="29"/>
      <c r="K477" s="29"/>
      <c r="L477" s="58"/>
      <c r="M477" s="5"/>
      <c r="N477" s="5"/>
      <c r="O477" s="5"/>
      <c r="P477" s="5"/>
      <c r="Q477" s="5"/>
    </row>
    <row r="478">
      <c r="D478" s="5"/>
      <c r="E478" s="6"/>
      <c r="H478" s="29"/>
      <c r="I478" s="29"/>
      <c r="J478" s="29"/>
      <c r="K478" s="29"/>
      <c r="L478" s="58"/>
      <c r="M478" s="5"/>
      <c r="N478" s="5"/>
      <c r="O478" s="5"/>
      <c r="P478" s="5"/>
      <c r="Q478" s="5"/>
    </row>
    <row r="479">
      <c r="D479" s="5"/>
      <c r="E479" s="6"/>
      <c r="H479" s="29"/>
      <c r="I479" s="29"/>
      <c r="J479" s="29"/>
      <c r="K479" s="29"/>
      <c r="L479" s="58"/>
      <c r="M479" s="5"/>
      <c r="N479" s="5"/>
      <c r="O479" s="5"/>
      <c r="P479" s="5"/>
      <c r="Q479" s="5"/>
    </row>
    <row r="480">
      <c r="D480" s="5"/>
      <c r="E480" s="6"/>
      <c r="H480" s="29"/>
      <c r="I480" s="29"/>
      <c r="J480" s="29"/>
      <c r="K480" s="29"/>
      <c r="L480" s="58"/>
      <c r="M480" s="5"/>
      <c r="N480" s="5"/>
      <c r="O480" s="5"/>
      <c r="P480" s="5"/>
      <c r="Q480" s="5"/>
    </row>
    <row r="481">
      <c r="D481" s="5"/>
      <c r="E481" s="6"/>
      <c r="H481" s="29"/>
      <c r="I481" s="29"/>
      <c r="J481" s="29"/>
      <c r="K481" s="29"/>
      <c r="L481" s="58"/>
      <c r="M481" s="5"/>
      <c r="N481" s="5"/>
      <c r="O481" s="5"/>
      <c r="P481" s="5"/>
      <c r="Q481" s="5"/>
    </row>
    <row r="482">
      <c r="D482" s="5"/>
      <c r="E482" s="6"/>
      <c r="H482" s="29"/>
      <c r="I482" s="29"/>
      <c r="J482" s="29"/>
      <c r="K482" s="29"/>
      <c r="L482" s="58"/>
      <c r="M482" s="5"/>
      <c r="N482" s="5"/>
      <c r="O482" s="5"/>
      <c r="P482" s="5"/>
      <c r="Q482" s="5"/>
    </row>
    <row r="483">
      <c r="D483" s="5"/>
      <c r="E483" s="6"/>
      <c r="H483" s="29"/>
      <c r="I483" s="29"/>
      <c r="J483" s="29"/>
      <c r="K483" s="29"/>
      <c r="L483" s="58"/>
      <c r="M483" s="5"/>
      <c r="N483" s="5"/>
      <c r="O483" s="5"/>
      <c r="P483" s="5"/>
      <c r="Q483" s="5"/>
    </row>
    <row r="484">
      <c r="D484" s="5"/>
      <c r="E484" s="6"/>
      <c r="H484" s="29"/>
      <c r="I484" s="29"/>
      <c r="J484" s="29"/>
      <c r="K484" s="29"/>
      <c r="L484" s="58"/>
      <c r="M484" s="5"/>
      <c r="N484" s="5"/>
      <c r="O484" s="5"/>
      <c r="P484" s="5"/>
      <c r="Q484" s="5"/>
    </row>
    <row r="485">
      <c r="D485" s="5"/>
      <c r="E485" s="6"/>
      <c r="H485" s="29"/>
      <c r="I485" s="29"/>
      <c r="J485" s="29"/>
      <c r="K485" s="29"/>
      <c r="L485" s="58"/>
      <c r="M485" s="5"/>
      <c r="N485" s="5"/>
      <c r="O485" s="5"/>
      <c r="P485" s="5"/>
      <c r="Q485" s="5"/>
    </row>
    <row r="486">
      <c r="D486" s="5"/>
      <c r="E486" s="6"/>
      <c r="H486" s="29"/>
      <c r="I486" s="29"/>
      <c r="J486" s="29"/>
      <c r="K486" s="29"/>
      <c r="L486" s="29"/>
      <c r="M486" s="5"/>
      <c r="N486" s="5"/>
      <c r="O486" s="5"/>
      <c r="P486" s="5"/>
      <c r="Q486" s="5"/>
    </row>
    <row r="487">
      <c r="D487" s="5"/>
      <c r="E487" s="6"/>
      <c r="H487" s="29"/>
      <c r="I487" s="29"/>
      <c r="J487" s="29"/>
      <c r="K487" s="29"/>
      <c r="L487" s="29"/>
      <c r="M487" s="5"/>
      <c r="N487" s="5"/>
      <c r="O487" s="5"/>
      <c r="P487" s="5"/>
      <c r="Q487" s="5"/>
    </row>
    <row r="488">
      <c r="D488" s="5"/>
      <c r="E488" s="6"/>
      <c r="H488" s="29"/>
      <c r="I488" s="29"/>
      <c r="J488" s="29"/>
      <c r="K488" s="29"/>
      <c r="L488" s="29"/>
      <c r="M488" s="5"/>
      <c r="N488" s="5"/>
      <c r="O488" s="5"/>
      <c r="P488" s="5"/>
      <c r="Q488" s="5"/>
    </row>
    <row r="489">
      <c r="D489" s="5"/>
      <c r="E489" s="6"/>
      <c r="J489" s="42"/>
      <c r="K489" s="42"/>
      <c r="M489" s="5"/>
      <c r="N489" s="5"/>
      <c r="O489" s="5"/>
      <c r="P489" s="5"/>
      <c r="Q489" s="5"/>
    </row>
    <row r="490">
      <c r="D490" s="5"/>
      <c r="E490" s="6"/>
      <c r="H490" s="29"/>
      <c r="I490" s="29"/>
      <c r="J490" s="29"/>
      <c r="K490" s="29"/>
      <c r="L490" s="29"/>
      <c r="M490" s="5"/>
      <c r="N490" s="5"/>
      <c r="O490" s="5"/>
      <c r="P490" s="5"/>
      <c r="Q490" s="5"/>
    </row>
    <row r="491">
      <c r="D491" s="5"/>
      <c r="E491" s="6"/>
      <c r="H491" s="29"/>
      <c r="I491" s="29"/>
      <c r="J491" s="29"/>
      <c r="K491" s="29"/>
      <c r="L491" s="29"/>
      <c r="M491" s="5"/>
      <c r="N491" s="5"/>
      <c r="O491" s="5"/>
      <c r="P491" s="5"/>
      <c r="Q491" s="5"/>
    </row>
    <row r="492">
      <c r="D492" s="5"/>
      <c r="E492" s="6"/>
      <c r="H492" s="29"/>
      <c r="I492" s="29"/>
      <c r="J492" s="29"/>
      <c r="K492" s="29"/>
      <c r="L492" s="29"/>
      <c r="M492" s="5"/>
      <c r="N492" s="5"/>
      <c r="O492" s="5"/>
      <c r="P492" s="5"/>
      <c r="Q492" s="5"/>
    </row>
    <row r="493">
      <c r="D493" s="5"/>
      <c r="E493" s="6"/>
      <c r="H493" s="29"/>
      <c r="I493" s="29"/>
      <c r="J493" s="29"/>
      <c r="K493" s="29"/>
      <c r="L493" s="29"/>
      <c r="M493" s="5"/>
      <c r="N493" s="5"/>
      <c r="O493" s="5"/>
      <c r="P493" s="5"/>
      <c r="Q493" s="5"/>
    </row>
    <row r="494">
      <c r="D494" s="5"/>
      <c r="E494" s="6"/>
      <c r="H494" s="29"/>
      <c r="I494" s="29"/>
      <c r="J494" s="29"/>
      <c r="K494" s="29"/>
      <c r="L494" s="29"/>
      <c r="M494" s="5"/>
      <c r="N494" s="5"/>
      <c r="O494" s="5"/>
      <c r="P494" s="5"/>
      <c r="Q494" s="5"/>
    </row>
    <row r="495">
      <c r="D495" s="5"/>
      <c r="E495" s="6"/>
      <c r="H495" s="29"/>
      <c r="I495" s="29"/>
      <c r="J495" s="29"/>
      <c r="K495" s="29"/>
      <c r="L495" s="29"/>
      <c r="M495" s="5"/>
      <c r="N495" s="5"/>
      <c r="O495" s="5"/>
      <c r="P495" s="5"/>
      <c r="Q495" s="5"/>
    </row>
    <row r="496">
      <c r="D496" s="5"/>
      <c r="E496" s="6"/>
      <c r="H496" s="29"/>
      <c r="I496" s="29"/>
      <c r="J496" s="29"/>
      <c r="K496" s="29"/>
      <c r="L496" s="29"/>
      <c r="M496" s="5"/>
      <c r="N496" s="5"/>
      <c r="O496" s="5"/>
      <c r="P496" s="5"/>
      <c r="Q496" s="5"/>
    </row>
    <row r="497">
      <c r="D497" s="5"/>
      <c r="E497" s="6"/>
      <c r="H497" s="29"/>
      <c r="I497" s="29"/>
      <c r="J497" s="29"/>
      <c r="K497" s="29"/>
      <c r="L497" s="29"/>
      <c r="M497" s="5"/>
      <c r="N497" s="5"/>
      <c r="O497" s="5"/>
      <c r="P497" s="5"/>
      <c r="Q497" s="5"/>
    </row>
    <row r="498">
      <c r="D498" s="5"/>
      <c r="E498" s="6"/>
      <c r="H498" s="29"/>
      <c r="I498" s="29"/>
      <c r="J498" s="29"/>
      <c r="K498" s="29"/>
      <c r="L498" s="29"/>
      <c r="M498" s="5"/>
      <c r="N498" s="5"/>
      <c r="O498" s="5"/>
      <c r="P498" s="5"/>
      <c r="Q498" s="5"/>
    </row>
    <row r="499">
      <c r="D499" s="5"/>
      <c r="E499" s="6"/>
      <c r="H499" s="29"/>
      <c r="I499" s="29"/>
      <c r="J499" s="29"/>
      <c r="K499" s="29"/>
      <c r="L499" s="29"/>
      <c r="M499" s="5"/>
      <c r="N499" s="5"/>
      <c r="O499" s="5"/>
      <c r="P499" s="5"/>
      <c r="Q499" s="5"/>
    </row>
    <row r="500">
      <c r="D500" s="5"/>
      <c r="E500" s="6"/>
      <c r="H500" s="29"/>
      <c r="I500" s="29"/>
      <c r="J500" s="29"/>
      <c r="K500" s="29"/>
      <c r="L500" s="29"/>
      <c r="M500" s="5"/>
      <c r="N500" s="5"/>
      <c r="O500" s="5"/>
      <c r="P500" s="5"/>
      <c r="Q500" s="5"/>
    </row>
    <row r="501">
      <c r="D501" s="5"/>
      <c r="E501" s="6"/>
      <c r="H501" s="29"/>
      <c r="I501" s="29"/>
      <c r="J501" s="29"/>
      <c r="K501" s="29"/>
      <c r="L501" s="29"/>
      <c r="M501" s="5"/>
      <c r="N501" s="5"/>
      <c r="O501" s="5"/>
      <c r="P501" s="5"/>
      <c r="Q501" s="5"/>
    </row>
    <row r="502">
      <c r="D502" s="5"/>
      <c r="E502" s="6"/>
      <c r="H502" s="29"/>
      <c r="I502" s="29"/>
      <c r="J502" s="29"/>
      <c r="K502" s="29"/>
      <c r="L502" s="29"/>
      <c r="M502" s="5"/>
      <c r="N502" s="5"/>
      <c r="O502" s="5"/>
      <c r="P502" s="5"/>
      <c r="Q502" s="5"/>
    </row>
    <row r="503">
      <c r="D503" s="5"/>
      <c r="E503" s="6"/>
      <c r="H503" s="29"/>
      <c r="I503" s="29"/>
      <c r="J503" s="29"/>
      <c r="K503" s="29"/>
      <c r="L503" s="29"/>
      <c r="M503" s="5"/>
      <c r="N503" s="5"/>
      <c r="O503" s="5"/>
      <c r="P503" s="5"/>
      <c r="Q503" s="5"/>
    </row>
    <row r="504">
      <c r="D504" s="5"/>
      <c r="E504" s="6"/>
      <c r="H504" s="29"/>
      <c r="I504" s="29"/>
      <c r="J504" s="29"/>
      <c r="K504" s="29"/>
      <c r="L504" s="29"/>
      <c r="M504" s="5"/>
      <c r="N504" s="5"/>
      <c r="O504" s="5"/>
      <c r="P504" s="5"/>
      <c r="Q504" s="5"/>
    </row>
    <row r="505">
      <c r="D505" s="5"/>
      <c r="E505" s="6"/>
      <c r="H505" s="29"/>
      <c r="I505" s="29"/>
      <c r="J505" s="29"/>
      <c r="K505" s="29"/>
      <c r="L505" s="29"/>
      <c r="M505" s="5"/>
      <c r="N505" s="5"/>
      <c r="O505" s="5"/>
      <c r="P505" s="5"/>
      <c r="Q505" s="5"/>
    </row>
    <row r="506">
      <c r="D506" s="5"/>
      <c r="E506" s="6"/>
      <c r="J506" s="42"/>
      <c r="K506" s="42"/>
      <c r="M506" s="5"/>
      <c r="N506" s="5"/>
      <c r="O506" s="5"/>
      <c r="P506" s="5"/>
      <c r="Q506" s="5"/>
    </row>
    <row r="507">
      <c r="D507" s="5"/>
      <c r="E507" s="6"/>
      <c r="J507" s="42"/>
      <c r="K507" s="42"/>
      <c r="L507" s="5"/>
      <c r="M507" s="5"/>
      <c r="N507" s="5"/>
      <c r="O507" s="5"/>
      <c r="P507" s="5"/>
      <c r="Q507" s="5"/>
    </row>
    <row r="508">
      <c r="D508" s="5"/>
      <c r="E508" s="6"/>
      <c r="J508" s="42"/>
      <c r="K508" s="42"/>
      <c r="L508" s="5"/>
      <c r="M508" s="5"/>
      <c r="N508" s="5"/>
      <c r="O508" s="5"/>
      <c r="P508" s="5"/>
      <c r="Q508" s="5"/>
    </row>
    <row r="509">
      <c r="D509" s="5"/>
      <c r="E509" s="6"/>
      <c r="J509" s="42"/>
      <c r="K509" s="42"/>
      <c r="L509" s="5"/>
      <c r="M509" s="5"/>
      <c r="N509" s="5"/>
      <c r="O509" s="5"/>
      <c r="P509" s="5"/>
      <c r="Q509" s="5"/>
    </row>
    <row r="510">
      <c r="D510" s="5"/>
      <c r="E510" s="6"/>
      <c r="J510" s="42"/>
      <c r="K510" s="42"/>
      <c r="L510" s="5"/>
      <c r="M510" s="5"/>
      <c r="N510" s="5"/>
      <c r="O510" s="5"/>
      <c r="P510" s="5"/>
      <c r="Q510" s="5"/>
    </row>
    <row r="511">
      <c r="D511" s="5"/>
      <c r="E511" s="6"/>
      <c r="J511" s="42"/>
      <c r="K511" s="42"/>
      <c r="L511" s="5"/>
      <c r="M511" s="5"/>
      <c r="N511" s="5"/>
      <c r="O511" s="5"/>
      <c r="P511" s="5"/>
      <c r="Q511" s="5"/>
    </row>
    <row r="512">
      <c r="D512" s="5"/>
      <c r="E512" s="6"/>
      <c r="J512" s="42"/>
      <c r="K512" s="42"/>
      <c r="L512" s="5"/>
      <c r="M512" s="5"/>
      <c r="N512" s="5"/>
      <c r="O512" s="5"/>
      <c r="P512" s="5"/>
      <c r="Q512" s="5"/>
    </row>
    <row r="513">
      <c r="D513" s="5"/>
      <c r="E513" s="6"/>
      <c r="J513" s="42"/>
      <c r="K513" s="42"/>
      <c r="L513" s="5"/>
      <c r="M513" s="5"/>
      <c r="N513" s="5"/>
      <c r="O513" s="5"/>
      <c r="P513" s="5"/>
      <c r="Q513" s="5"/>
    </row>
    <row r="514">
      <c r="D514" s="5"/>
      <c r="E514" s="6"/>
      <c r="J514" s="42"/>
      <c r="K514" s="42"/>
      <c r="L514" s="5"/>
      <c r="M514" s="5"/>
      <c r="N514" s="5"/>
      <c r="O514" s="5"/>
      <c r="P514" s="5"/>
      <c r="Q514" s="5"/>
    </row>
    <row r="515">
      <c r="D515" s="5"/>
      <c r="E515" s="6"/>
      <c r="J515" s="42"/>
      <c r="K515" s="42"/>
      <c r="L515" s="5"/>
      <c r="M515" s="5"/>
      <c r="N515" s="5"/>
      <c r="O515" s="5"/>
      <c r="P515" s="5"/>
      <c r="Q515" s="5"/>
    </row>
    <row r="516">
      <c r="D516" s="5"/>
      <c r="E516" s="6"/>
      <c r="J516" s="42"/>
      <c r="K516" s="42"/>
      <c r="L516" s="5"/>
      <c r="M516" s="5"/>
      <c r="N516" s="5"/>
      <c r="O516" s="5"/>
      <c r="P516" s="5"/>
      <c r="Q516" s="5"/>
    </row>
    <row r="517">
      <c r="D517" s="5"/>
      <c r="E517" s="6"/>
      <c r="J517" s="42"/>
      <c r="K517" s="42"/>
      <c r="L517" s="5"/>
      <c r="M517" s="5"/>
      <c r="N517" s="5"/>
      <c r="O517" s="5"/>
      <c r="P517" s="5"/>
      <c r="Q517" s="5"/>
    </row>
    <row r="518">
      <c r="D518" s="5"/>
      <c r="E518" s="6"/>
      <c r="J518" s="42"/>
      <c r="K518" s="42"/>
      <c r="L518" s="5"/>
      <c r="M518" s="5"/>
      <c r="N518" s="5"/>
      <c r="O518" s="5"/>
      <c r="P518" s="5"/>
      <c r="Q518" s="5"/>
    </row>
    <row r="519">
      <c r="D519" s="5"/>
      <c r="E519" s="6"/>
      <c r="J519" s="42"/>
      <c r="K519" s="42"/>
      <c r="L519" s="5"/>
      <c r="M519" s="5"/>
      <c r="N519" s="5"/>
      <c r="O519" s="5"/>
      <c r="P519" s="5"/>
      <c r="Q519" s="5"/>
    </row>
    <row r="520">
      <c r="D520" s="5"/>
      <c r="E520" s="6"/>
      <c r="J520" s="42"/>
      <c r="K520" s="42"/>
      <c r="L520" s="5"/>
      <c r="M520" s="5"/>
      <c r="N520" s="5"/>
      <c r="O520" s="5"/>
      <c r="P520" s="5"/>
      <c r="Q520" s="5"/>
    </row>
    <row r="521">
      <c r="D521" s="5"/>
      <c r="E521" s="6"/>
      <c r="J521" s="42"/>
      <c r="K521" s="42"/>
      <c r="L521" s="5"/>
      <c r="M521" s="5"/>
      <c r="N521" s="5"/>
      <c r="O521" s="5"/>
      <c r="P521" s="5"/>
      <c r="Q521" s="5"/>
    </row>
    <row r="522">
      <c r="D522" s="5"/>
      <c r="E522" s="6"/>
      <c r="J522" s="42"/>
      <c r="K522" s="42"/>
      <c r="L522" s="5"/>
      <c r="M522" s="5"/>
      <c r="N522" s="5"/>
      <c r="O522" s="5"/>
      <c r="P522" s="5"/>
      <c r="Q522" s="5"/>
    </row>
    <row r="523">
      <c r="D523" s="5"/>
      <c r="E523" s="6"/>
      <c r="J523" s="42"/>
      <c r="K523" s="42"/>
      <c r="L523" s="5"/>
      <c r="M523" s="5"/>
      <c r="N523" s="5"/>
      <c r="O523" s="5"/>
      <c r="P523" s="5"/>
      <c r="Q523" s="5"/>
    </row>
    <row r="524">
      <c r="D524" s="5"/>
      <c r="E524" s="6"/>
      <c r="J524" s="42"/>
      <c r="K524" s="42"/>
      <c r="L524" s="5"/>
      <c r="M524" s="5"/>
      <c r="N524" s="5"/>
      <c r="O524" s="5"/>
      <c r="P524" s="5"/>
      <c r="Q524" s="5"/>
    </row>
    <row r="525">
      <c r="D525" s="5"/>
      <c r="E525" s="6"/>
      <c r="J525" s="42"/>
      <c r="K525" s="42"/>
      <c r="L525" s="5"/>
      <c r="M525" s="5"/>
      <c r="N525" s="5"/>
      <c r="O525" s="5"/>
      <c r="P525" s="5"/>
      <c r="Q525" s="5"/>
    </row>
    <row r="526">
      <c r="D526" s="5"/>
      <c r="E526" s="6"/>
      <c r="J526" s="42"/>
      <c r="K526" s="42"/>
      <c r="L526" s="5"/>
      <c r="M526" s="5"/>
      <c r="N526" s="5"/>
      <c r="O526" s="5"/>
      <c r="P526" s="5"/>
      <c r="Q526" s="5"/>
    </row>
    <row r="527">
      <c r="D527" s="5"/>
      <c r="E527" s="6"/>
      <c r="J527" s="42"/>
      <c r="K527" s="42"/>
      <c r="L527" s="5"/>
      <c r="M527" s="5"/>
      <c r="N527" s="5"/>
      <c r="O527" s="5"/>
      <c r="P527" s="5"/>
      <c r="Q527" s="5"/>
    </row>
    <row r="528">
      <c r="D528" s="5"/>
      <c r="E528" s="6"/>
      <c r="J528" s="42"/>
      <c r="K528" s="42"/>
      <c r="L528" s="5"/>
      <c r="M528" s="5"/>
      <c r="N528" s="5"/>
      <c r="O528" s="5"/>
      <c r="P528" s="5"/>
      <c r="Q528" s="5"/>
    </row>
    <row r="529">
      <c r="D529" s="5"/>
      <c r="E529" s="6"/>
      <c r="J529" s="42"/>
      <c r="K529" s="42"/>
      <c r="L529" s="5"/>
      <c r="M529" s="5"/>
      <c r="N529" s="5"/>
      <c r="O529" s="5"/>
      <c r="P529" s="5"/>
      <c r="Q529" s="5"/>
    </row>
    <row r="530">
      <c r="D530" s="5"/>
      <c r="E530" s="6"/>
      <c r="J530" s="42"/>
      <c r="K530" s="42"/>
      <c r="L530" s="5"/>
      <c r="M530" s="5"/>
      <c r="N530" s="5"/>
      <c r="O530" s="5"/>
      <c r="P530" s="5"/>
      <c r="Q530" s="5"/>
    </row>
    <row r="531">
      <c r="D531" s="5"/>
      <c r="E531" s="6"/>
      <c r="J531" s="42"/>
      <c r="K531" s="42"/>
      <c r="L531" s="5"/>
      <c r="M531" s="5"/>
      <c r="N531" s="5"/>
      <c r="O531" s="5"/>
      <c r="P531" s="5"/>
      <c r="Q531" s="5"/>
    </row>
    <row r="532">
      <c r="D532" s="5"/>
      <c r="E532" s="6"/>
      <c r="J532" s="42"/>
      <c r="K532" s="42"/>
      <c r="L532" s="5"/>
      <c r="M532" s="5"/>
      <c r="N532" s="5"/>
      <c r="O532" s="5"/>
      <c r="P532" s="5"/>
      <c r="Q532" s="5"/>
    </row>
    <row r="533">
      <c r="D533" s="5"/>
      <c r="E533" s="6"/>
      <c r="J533" s="42"/>
      <c r="K533" s="42"/>
      <c r="L533" s="5"/>
      <c r="M533" s="5"/>
      <c r="N533" s="5"/>
      <c r="O533" s="5"/>
      <c r="P533" s="5"/>
      <c r="Q533" s="5"/>
    </row>
    <row r="534">
      <c r="D534" s="5"/>
      <c r="E534" s="6"/>
      <c r="J534" s="42"/>
      <c r="K534" s="42"/>
      <c r="L534" s="5"/>
      <c r="M534" s="5"/>
      <c r="N534" s="5"/>
      <c r="O534" s="5"/>
      <c r="P534" s="5"/>
      <c r="Q534" s="5"/>
    </row>
    <row r="535">
      <c r="D535" s="5"/>
      <c r="E535" s="6"/>
      <c r="J535" s="42"/>
      <c r="K535" s="42"/>
      <c r="L535" s="5"/>
      <c r="M535" s="5"/>
      <c r="N535" s="5"/>
      <c r="O535" s="5"/>
      <c r="P535" s="5"/>
      <c r="Q535" s="5"/>
    </row>
    <row r="536">
      <c r="D536" s="5"/>
      <c r="E536" s="6"/>
      <c r="J536" s="42"/>
      <c r="K536" s="42"/>
      <c r="L536" s="5"/>
      <c r="M536" s="5"/>
      <c r="N536" s="5"/>
      <c r="O536" s="5"/>
      <c r="P536" s="5"/>
      <c r="Q536" s="5"/>
    </row>
    <row r="537">
      <c r="D537" s="5"/>
      <c r="E537" s="6"/>
      <c r="J537" s="42"/>
      <c r="K537" s="42"/>
      <c r="L537" s="5"/>
      <c r="M537" s="5"/>
      <c r="N537" s="5"/>
      <c r="O537" s="5"/>
      <c r="P537" s="5"/>
      <c r="Q537" s="5"/>
    </row>
    <row r="538">
      <c r="D538" s="5"/>
      <c r="E538" s="6"/>
      <c r="J538" s="42"/>
      <c r="K538" s="42"/>
      <c r="L538" s="5"/>
      <c r="M538" s="5"/>
      <c r="N538" s="5"/>
      <c r="O538" s="5"/>
      <c r="P538" s="5"/>
      <c r="Q538" s="5"/>
    </row>
    <row r="539">
      <c r="D539" s="5"/>
      <c r="E539" s="6"/>
      <c r="J539" s="42"/>
      <c r="K539" s="42"/>
      <c r="L539" s="5"/>
      <c r="M539" s="5"/>
      <c r="N539" s="5"/>
      <c r="O539" s="5"/>
      <c r="P539" s="5"/>
      <c r="Q539" s="5"/>
    </row>
    <row r="540">
      <c r="D540" s="5"/>
      <c r="E540" s="6"/>
      <c r="J540" s="42"/>
      <c r="K540" s="42"/>
      <c r="L540" s="5"/>
      <c r="M540" s="5"/>
      <c r="N540" s="5"/>
      <c r="O540" s="5"/>
      <c r="P540" s="5"/>
      <c r="Q540" s="5"/>
    </row>
    <row r="541">
      <c r="D541" s="5"/>
      <c r="E541" s="6"/>
      <c r="J541" s="42"/>
      <c r="K541" s="42"/>
      <c r="L541" s="5"/>
      <c r="M541" s="5"/>
      <c r="N541" s="5"/>
      <c r="O541" s="5"/>
      <c r="P541" s="5"/>
      <c r="Q541" s="5"/>
    </row>
    <row r="542">
      <c r="D542" s="5"/>
      <c r="E542" s="6"/>
      <c r="J542" s="42"/>
      <c r="K542" s="42"/>
      <c r="L542" s="5"/>
      <c r="M542" s="5"/>
      <c r="N542" s="5"/>
      <c r="O542" s="5"/>
      <c r="P542" s="5"/>
      <c r="Q542" s="5"/>
    </row>
    <row r="543">
      <c r="D543" s="5"/>
      <c r="E543" s="6"/>
      <c r="J543" s="42"/>
      <c r="K543" s="42"/>
      <c r="L543" s="5"/>
      <c r="M543" s="5"/>
      <c r="N543" s="5"/>
      <c r="O543" s="5"/>
      <c r="P543" s="5"/>
      <c r="Q543" s="5"/>
    </row>
    <row r="544">
      <c r="D544" s="5"/>
      <c r="E544" s="6"/>
      <c r="J544" s="42"/>
      <c r="K544" s="42"/>
      <c r="L544" s="5"/>
      <c r="M544" s="5"/>
      <c r="N544" s="5"/>
      <c r="O544" s="5"/>
      <c r="P544" s="5"/>
      <c r="Q544" s="5"/>
    </row>
    <row r="545">
      <c r="D545" s="5"/>
      <c r="E545" s="6"/>
      <c r="J545" s="42"/>
      <c r="K545" s="42"/>
      <c r="L545" s="5"/>
      <c r="M545" s="5"/>
      <c r="N545" s="5"/>
      <c r="O545" s="5"/>
      <c r="P545" s="5"/>
      <c r="Q545" s="5"/>
    </row>
    <row r="546">
      <c r="D546" s="5"/>
      <c r="E546" s="6"/>
      <c r="J546" s="42"/>
      <c r="K546" s="42"/>
      <c r="L546" s="5"/>
      <c r="M546" s="5"/>
      <c r="N546" s="5"/>
      <c r="O546" s="5"/>
      <c r="P546" s="5"/>
      <c r="Q546" s="5"/>
    </row>
    <row r="547">
      <c r="D547" s="5"/>
      <c r="E547" s="6"/>
      <c r="J547" s="42"/>
      <c r="K547" s="42"/>
      <c r="L547" s="5"/>
      <c r="M547" s="5"/>
      <c r="N547" s="5"/>
      <c r="O547" s="5"/>
      <c r="P547" s="5"/>
      <c r="Q547" s="5"/>
    </row>
    <row r="548">
      <c r="D548" s="5"/>
      <c r="E548" s="6"/>
      <c r="J548" s="42"/>
      <c r="K548" s="42"/>
      <c r="L548" s="5"/>
      <c r="M548" s="5"/>
      <c r="N548" s="5"/>
      <c r="O548" s="5"/>
      <c r="P548" s="5"/>
      <c r="Q548" s="5"/>
    </row>
    <row r="549">
      <c r="D549" s="5"/>
      <c r="E549" s="6"/>
      <c r="J549" s="42"/>
      <c r="K549" s="42"/>
      <c r="L549" s="5"/>
      <c r="M549" s="5"/>
      <c r="N549" s="5"/>
      <c r="O549" s="5"/>
      <c r="P549" s="5"/>
      <c r="Q549" s="5"/>
    </row>
    <row r="550">
      <c r="D550" s="5"/>
      <c r="E550" s="6"/>
      <c r="J550" s="42"/>
      <c r="K550" s="42"/>
      <c r="L550" s="5"/>
      <c r="M550" s="5"/>
      <c r="N550" s="5"/>
      <c r="O550" s="5"/>
      <c r="P550" s="5"/>
      <c r="Q550" s="5"/>
    </row>
    <row r="551">
      <c r="D551" s="5"/>
      <c r="E551" s="6"/>
      <c r="J551" s="42"/>
      <c r="K551" s="42"/>
      <c r="L551" s="5"/>
      <c r="M551" s="5"/>
      <c r="N551" s="5"/>
      <c r="O551" s="5"/>
      <c r="P551" s="5"/>
      <c r="Q551" s="5"/>
    </row>
    <row r="552">
      <c r="D552" s="5"/>
      <c r="E552" s="6"/>
      <c r="J552" s="42"/>
      <c r="K552" s="42"/>
      <c r="L552" s="5"/>
      <c r="M552" s="5"/>
      <c r="N552" s="5"/>
      <c r="O552" s="5"/>
      <c r="P552" s="5"/>
      <c r="Q552" s="5"/>
    </row>
    <row r="553">
      <c r="D553" s="5"/>
      <c r="E553" s="6"/>
      <c r="J553" s="42"/>
      <c r="K553" s="42"/>
      <c r="L553" s="5"/>
      <c r="M553" s="5"/>
      <c r="N553" s="5"/>
      <c r="O553" s="5"/>
      <c r="P553" s="5"/>
      <c r="Q553" s="5"/>
    </row>
    <row r="554">
      <c r="D554" s="5"/>
      <c r="E554" s="6"/>
      <c r="J554" s="42"/>
      <c r="K554" s="42"/>
      <c r="L554" s="5"/>
      <c r="M554" s="5"/>
      <c r="N554" s="5"/>
      <c r="O554" s="5"/>
      <c r="P554" s="5"/>
      <c r="Q554" s="5"/>
    </row>
    <row r="555">
      <c r="D555" s="5"/>
      <c r="E555" s="6"/>
      <c r="J555" s="42"/>
      <c r="K555" s="42"/>
      <c r="L555" s="5"/>
      <c r="M555" s="5"/>
      <c r="N555" s="5"/>
      <c r="O555" s="5"/>
      <c r="P555" s="5"/>
      <c r="Q555" s="5"/>
    </row>
    <row r="556">
      <c r="D556" s="5"/>
      <c r="E556" s="6"/>
      <c r="J556" s="42"/>
      <c r="K556" s="42"/>
      <c r="L556" s="5"/>
      <c r="M556" s="5"/>
      <c r="N556" s="5"/>
      <c r="O556" s="5"/>
      <c r="P556" s="5"/>
      <c r="Q556" s="5"/>
    </row>
    <row r="557">
      <c r="D557" s="5"/>
      <c r="E557" s="6"/>
      <c r="J557" s="42"/>
      <c r="K557" s="42"/>
      <c r="L557" s="5"/>
      <c r="M557" s="5"/>
      <c r="N557" s="5"/>
      <c r="O557" s="5"/>
      <c r="P557" s="5"/>
      <c r="Q557" s="5"/>
    </row>
    <row r="558">
      <c r="D558" s="5"/>
      <c r="E558" s="6"/>
      <c r="J558" s="42"/>
      <c r="K558" s="42"/>
      <c r="L558" s="5"/>
      <c r="M558" s="5"/>
      <c r="N558" s="5"/>
      <c r="O558" s="5"/>
      <c r="P558" s="5"/>
      <c r="Q558" s="5"/>
    </row>
    <row r="559">
      <c r="D559" s="5"/>
      <c r="E559" s="6"/>
      <c r="J559" s="42"/>
      <c r="K559" s="42"/>
      <c r="L559" s="5"/>
      <c r="M559" s="5"/>
      <c r="N559" s="5"/>
      <c r="O559" s="5"/>
      <c r="P559" s="5"/>
      <c r="Q559" s="5"/>
    </row>
    <row r="560">
      <c r="D560" s="5"/>
      <c r="E560" s="6"/>
      <c r="J560" s="42"/>
      <c r="K560" s="42"/>
      <c r="L560" s="5"/>
      <c r="M560" s="5"/>
      <c r="N560" s="5"/>
      <c r="O560" s="5"/>
      <c r="P560" s="5"/>
      <c r="Q560" s="5"/>
    </row>
    <row r="561">
      <c r="D561" s="5"/>
      <c r="E561" s="6"/>
      <c r="J561" s="42"/>
      <c r="K561" s="42"/>
      <c r="L561" s="5"/>
      <c r="M561" s="5"/>
      <c r="N561" s="5"/>
      <c r="O561" s="5"/>
      <c r="P561" s="5"/>
      <c r="Q561" s="5"/>
    </row>
    <row r="562">
      <c r="D562" s="5"/>
      <c r="E562" s="6"/>
      <c r="J562" s="42"/>
      <c r="K562" s="42"/>
      <c r="L562" s="5"/>
      <c r="M562" s="5"/>
      <c r="N562" s="5"/>
      <c r="O562" s="5"/>
      <c r="P562" s="5"/>
      <c r="Q562" s="5"/>
    </row>
    <row r="563">
      <c r="D563" s="5"/>
      <c r="E563" s="6"/>
      <c r="J563" s="42"/>
      <c r="K563" s="42"/>
      <c r="L563" s="5"/>
      <c r="M563" s="5"/>
      <c r="N563" s="5"/>
      <c r="O563" s="5"/>
      <c r="P563" s="5"/>
      <c r="Q563" s="5"/>
    </row>
    <row r="564">
      <c r="D564" s="5"/>
      <c r="E564" s="6"/>
      <c r="J564" s="42"/>
      <c r="K564" s="42"/>
      <c r="L564" s="5"/>
      <c r="M564" s="5"/>
      <c r="N564" s="5"/>
      <c r="O564" s="5"/>
      <c r="P564" s="5"/>
      <c r="Q564" s="5"/>
    </row>
    <row r="565">
      <c r="D565" s="5"/>
      <c r="E565" s="6"/>
      <c r="J565" s="42"/>
      <c r="K565" s="42"/>
      <c r="L565" s="5"/>
      <c r="M565" s="5"/>
      <c r="N565" s="5"/>
      <c r="O565" s="5"/>
      <c r="P565" s="5"/>
      <c r="Q565" s="5"/>
    </row>
    <row r="566">
      <c r="D566" s="5"/>
      <c r="E566" s="6"/>
      <c r="J566" s="42"/>
      <c r="K566" s="42"/>
      <c r="L566" s="5"/>
      <c r="M566" s="5"/>
      <c r="N566" s="5"/>
      <c r="O566" s="5"/>
      <c r="P566" s="5"/>
      <c r="Q566" s="5"/>
    </row>
    <row r="567">
      <c r="D567" s="5"/>
      <c r="E567" s="6"/>
      <c r="J567" s="42"/>
      <c r="K567" s="42"/>
      <c r="L567" s="5"/>
      <c r="M567" s="5"/>
      <c r="N567" s="5"/>
      <c r="O567" s="5"/>
      <c r="P567" s="5"/>
      <c r="Q567" s="5"/>
    </row>
    <row r="568">
      <c r="D568" s="5"/>
      <c r="E568" s="6"/>
      <c r="J568" s="42"/>
      <c r="K568" s="42"/>
      <c r="L568" s="5"/>
      <c r="M568" s="5"/>
      <c r="N568" s="5"/>
      <c r="O568" s="5"/>
      <c r="P568" s="5"/>
      <c r="Q568" s="5"/>
    </row>
    <row r="569">
      <c r="D569" s="5"/>
      <c r="E569" s="6"/>
      <c r="J569" s="42"/>
      <c r="K569" s="42"/>
      <c r="L569" s="5"/>
      <c r="M569" s="5"/>
      <c r="N569" s="5"/>
      <c r="O569" s="5"/>
      <c r="P569" s="5"/>
      <c r="Q569" s="5"/>
    </row>
    <row r="570">
      <c r="D570" s="5"/>
      <c r="E570" s="6"/>
      <c r="J570" s="42"/>
      <c r="K570" s="42"/>
      <c r="L570" s="5"/>
      <c r="M570" s="5"/>
      <c r="N570" s="5"/>
      <c r="O570" s="5"/>
      <c r="P570" s="5"/>
      <c r="Q570" s="5"/>
    </row>
    <row r="571">
      <c r="D571" s="5"/>
      <c r="E571" s="6"/>
      <c r="J571" s="42"/>
      <c r="K571" s="42"/>
      <c r="L571" s="5"/>
      <c r="M571" s="5"/>
      <c r="N571" s="5"/>
      <c r="O571" s="5"/>
      <c r="P571" s="5"/>
      <c r="Q571" s="5"/>
    </row>
    <row r="572">
      <c r="D572" s="5"/>
      <c r="E572" s="6"/>
      <c r="J572" s="42"/>
      <c r="K572" s="42"/>
      <c r="L572" s="5"/>
      <c r="M572" s="5"/>
      <c r="N572" s="5"/>
      <c r="O572" s="5"/>
      <c r="P572" s="5"/>
      <c r="Q572" s="5"/>
    </row>
    <row r="573">
      <c r="D573" s="5"/>
      <c r="E573" s="6"/>
      <c r="J573" s="42"/>
      <c r="K573" s="42"/>
      <c r="L573" s="5"/>
      <c r="M573" s="5"/>
      <c r="N573" s="5"/>
      <c r="O573" s="5"/>
      <c r="P573" s="5"/>
      <c r="Q573" s="5"/>
    </row>
    <row r="574">
      <c r="D574" s="5"/>
      <c r="E574" s="6"/>
      <c r="J574" s="42"/>
      <c r="K574" s="42"/>
      <c r="L574" s="5"/>
      <c r="M574" s="5"/>
      <c r="N574" s="5"/>
      <c r="O574" s="5"/>
      <c r="P574" s="5"/>
      <c r="Q574" s="5"/>
    </row>
    <row r="575">
      <c r="D575" s="5"/>
      <c r="E575" s="6"/>
      <c r="J575" s="42"/>
      <c r="K575" s="42"/>
      <c r="L575" s="5"/>
      <c r="M575" s="5"/>
      <c r="N575" s="5"/>
      <c r="O575" s="5"/>
      <c r="P575" s="5"/>
      <c r="Q575" s="5"/>
    </row>
    <row r="576">
      <c r="D576" s="5"/>
      <c r="E576" s="6"/>
      <c r="J576" s="42"/>
      <c r="K576" s="42"/>
      <c r="L576" s="5"/>
      <c r="M576" s="5"/>
      <c r="N576" s="5"/>
      <c r="O576" s="5"/>
      <c r="P576" s="5"/>
      <c r="Q576" s="5"/>
    </row>
    <row r="577">
      <c r="D577" s="5"/>
      <c r="E577" s="6"/>
      <c r="J577" s="42"/>
      <c r="K577" s="42"/>
      <c r="L577" s="5"/>
      <c r="M577" s="5"/>
      <c r="N577" s="5"/>
      <c r="O577" s="5"/>
      <c r="P577" s="5"/>
      <c r="Q577" s="5"/>
    </row>
    <row r="578">
      <c r="D578" s="5"/>
      <c r="E578" s="6"/>
      <c r="J578" s="42"/>
      <c r="K578" s="42"/>
      <c r="L578" s="5"/>
      <c r="M578" s="5"/>
      <c r="N578" s="5"/>
      <c r="O578" s="5"/>
      <c r="P578" s="5"/>
      <c r="Q578" s="5"/>
    </row>
    <row r="579">
      <c r="D579" s="5"/>
      <c r="E579" s="6"/>
      <c r="J579" s="42"/>
      <c r="K579" s="42"/>
      <c r="L579" s="5"/>
      <c r="M579" s="5"/>
      <c r="N579" s="5"/>
      <c r="O579" s="5"/>
      <c r="P579" s="5"/>
      <c r="Q579" s="5"/>
    </row>
    <row r="580">
      <c r="D580" s="5"/>
      <c r="E580" s="6"/>
      <c r="J580" s="42"/>
      <c r="K580" s="42"/>
      <c r="L580" s="5"/>
      <c r="M580" s="5"/>
      <c r="N580" s="5"/>
      <c r="O580" s="5"/>
      <c r="P580" s="5"/>
      <c r="Q580" s="5"/>
    </row>
    <row r="581">
      <c r="D581" s="5"/>
      <c r="E581" s="6"/>
      <c r="J581" s="42"/>
      <c r="K581" s="42"/>
      <c r="L581" s="5"/>
      <c r="M581" s="5"/>
      <c r="N581" s="5"/>
      <c r="O581" s="5"/>
      <c r="P581" s="5"/>
      <c r="Q581" s="5"/>
    </row>
    <row r="582">
      <c r="D582" s="5"/>
      <c r="E582" s="6"/>
      <c r="J582" s="42"/>
      <c r="K582" s="42"/>
      <c r="L582" s="5"/>
      <c r="M582" s="5"/>
      <c r="N582" s="5"/>
      <c r="O582" s="5"/>
      <c r="P582" s="5"/>
      <c r="Q582" s="5"/>
    </row>
    <row r="583">
      <c r="D583" s="5"/>
      <c r="E583" s="6"/>
      <c r="J583" s="42"/>
      <c r="K583" s="42"/>
      <c r="L583" s="5"/>
      <c r="M583" s="5"/>
      <c r="N583" s="5"/>
      <c r="O583" s="5"/>
      <c r="P583" s="5"/>
      <c r="Q583" s="5"/>
    </row>
    <row r="584">
      <c r="D584" s="5"/>
      <c r="E584" s="6"/>
      <c r="J584" s="42"/>
      <c r="K584" s="42"/>
      <c r="L584" s="5"/>
      <c r="M584" s="5"/>
      <c r="N584" s="5"/>
      <c r="O584" s="5"/>
      <c r="P584" s="5"/>
      <c r="Q584" s="5"/>
    </row>
    <row r="585">
      <c r="D585" s="5"/>
      <c r="E585" s="6"/>
      <c r="J585" s="42"/>
      <c r="K585" s="42"/>
      <c r="L585" s="5"/>
      <c r="M585" s="5"/>
      <c r="N585" s="5"/>
      <c r="O585" s="5"/>
      <c r="P585" s="5"/>
      <c r="Q585" s="5"/>
    </row>
    <row r="586">
      <c r="D586" s="5"/>
      <c r="E586" s="6"/>
      <c r="J586" s="42"/>
      <c r="K586" s="42"/>
      <c r="L586" s="5"/>
      <c r="M586" s="5"/>
      <c r="N586" s="5"/>
      <c r="O586" s="5"/>
      <c r="P586" s="5"/>
      <c r="Q586" s="5"/>
    </row>
    <row r="587">
      <c r="D587" s="5"/>
      <c r="E587" s="6"/>
      <c r="J587" s="42"/>
      <c r="K587" s="42"/>
      <c r="L587" s="5"/>
      <c r="M587" s="5"/>
      <c r="N587" s="5"/>
      <c r="O587" s="5"/>
      <c r="P587" s="5"/>
      <c r="Q587" s="5"/>
    </row>
    <row r="588">
      <c r="D588" s="5"/>
      <c r="E588" s="6"/>
      <c r="J588" s="42"/>
      <c r="K588" s="42"/>
      <c r="L588" s="5"/>
      <c r="M588" s="5"/>
      <c r="N588" s="5"/>
      <c r="O588" s="5"/>
      <c r="P588" s="5"/>
      <c r="Q588" s="5"/>
    </row>
    <row r="589">
      <c r="D589" s="5"/>
      <c r="E589" s="6"/>
      <c r="J589" s="42"/>
      <c r="K589" s="42"/>
      <c r="L589" s="5"/>
      <c r="M589" s="5"/>
      <c r="N589" s="5"/>
      <c r="O589" s="5"/>
      <c r="P589" s="5"/>
      <c r="Q589" s="5"/>
    </row>
    <row r="590">
      <c r="D590" s="5"/>
      <c r="E590" s="6"/>
      <c r="J590" s="42"/>
      <c r="K590" s="42"/>
      <c r="L590" s="5"/>
      <c r="M590" s="5"/>
      <c r="N590" s="5"/>
      <c r="O590" s="5"/>
      <c r="P590" s="5"/>
      <c r="Q590" s="5"/>
    </row>
    <row r="591">
      <c r="D591" s="5"/>
      <c r="E591" s="6"/>
      <c r="J591" s="42"/>
      <c r="K591" s="42"/>
      <c r="L591" s="5"/>
      <c r="M591" s="5"/>
      <c r="N591" s="5"/>
      <c r="O591" s="5"/>
      <c r="P591" s="5"/>
      <c r="Q591" s="5"/>
    </row>
    <row r="592">
      <c r="D592" s="5"/>
      <c r="E592" s="6"/>
      <c r="J592" s="42"/>
      <c r="K592" s="42"/>
      <c r="L592" s="5"/>
      <c r="M592" s="5"/>
      <c r="N592" s="5"/>
      <c r="O592" s="5"/>
      <c r="P592" s="5"/>
      <c r="Q592" s="5"/>
    </row>
    <row r="593">
      <c r="D593" s="5"/>
      <c r="E593" s="6"/>
      <c r="J593" s="42"/>
      <c r="K593" s="42"/>
      <c r="L593" s="5"/>
      <c r="M593" s="5"/>
      <c r="N593" s="5"/>
      <c r="O593" s="5"/>
      <c r="P593" s="5"/>
      <c r="Q593" s="5"/>
    </row>
    <row r="594">
      <c r="D594" s="5"/>
      <c r="E594" s="6"/>
      <c r="J594" s="42"/>
      <c r="K594" s="42"/>
      <c r="L594" s="5"/>
      <c r="M594" s="5"/>
      <c r="N594" s="5"/>
      <c r="O594" s="5"/>
      <c r="P594" s="5"/>
      <c r="Q594" s="5"/>
    </row>
    <row r="595">
      <c r="D595" s="5"/>
      <c r="E595" s="6"/>
      <c r="J595" s="42"/>
      <c r="K595" s="42"/>
      <c r="L595" s="5"/>
      <c r="M595" s="5"/>
      <c r="N595" s="5"/>
      <c r="O595" s="5"/>
      <c r="P595" s="5"/>
      <c r="Q595" s="5"/>
    </row>
    <row r="596">
      <c r="D596" s="5"/>
      <c r="E596" s="6"/>
      <c r="J596" s="42"/>
      <c r="K596" s="42"/>
      <c r="L596" s="5"/>
      <c r="M596" s="5"/>
      <c r="N596" s="5"/>
      <c r="O596" s="5"/>
      <c r="P596" s="5"/>
      <c r="Q596" s="5"/>
    </row>
    <row r="597">
      <c r="D597" s="5"/>
      <c r="E597" s="6"/>
      <c r="J597" s="42"/>
      <c r="K597" s="42"/>
      <c r="L597" s="5"/>
      <c r="M597" s="5"/>
      <c r="N597" s="5"/>
      <c r="O597" s="5"/>
      <c r="P597" s="5"/>
      <c r="Q597" s="5"/>
    </row>
    <row r="598">
      <c r="D598" s="5"/>
      <c r="E598" s="6"/>
      <c r="J598" s="42"/>
      <c r="K598" s="42"/>
      <c r="L598" s="5"/>
      <c r="M598" s="5"/>
      <c r="N598" s="5"/>
      <c r="O598" s="5"/>
      <c r="P598" s="5"/>
      <c r="Q598" s="5"/>
    </row>
    <row r="599">
      <c r="D599" s="5"/>
      <c r="E599" s="6"/>
      <c r="J599" s="42"/>
      <c r="K599" s="42"/>
      <c r="L599" s="5"/>
      <c r="M599" s="5"/>
      <c r="N599" s="5"/>
      <c r="O599" s="5"/>
      <c r="P599" s="5"/>
      <c r="Q599" s="5"/>
    </row>
    <row r="600">
      <c r="D600" s="5"/>
      <c r="E600" s="6"/>
      <c r="J600" s="42"/>
      <c r="K600" s="42"/>
      <c r="L600" s="5"/>
      <c r="M600" s="5"/>
      <c r="N600" s="5"/>
      <c r="O600" s="5"/>
      <c r="P600" s="5"/>
      <c r="Q600" s="5"/>
    </row>
    <row r="601">
      <c r="D601" s="5"/>
      <c r="E601" s="6"/>
      <c r="J601" s="42"/>
      <c r="K601" s="42"/>
      <c r="L601" s="5"/>
      <c r="M601" s="5"/>
      <c r="N601" s="5"/>
      <c r="O601" s="5"/>
      <c r="P601" s="5"/>
      <c r="Q601" s="5"/>
    </row>
    <row r="602">
      <c r="D602" s="5"/>
      <c r="E602" s="6"/>
      <c r="J602" s="42"/>
      <c r="K602" s="42"/>
      <c r="L602" s="5"/>
      <c r="M602" s="5"/>
      <c r="N602" s="5"/>
      <c r="O602" s="5"/>
      <c r="P602" s="5"/>
      <c r="Q602" s="5"/>
    </row>
    <row r="603">
      <c r="D603" s="5"/>
      <c r="E603" s="6"/>
      <c r="J603" s="42"/>
      <c r="K603" s="42"/>
      <c r="L603" s="5"/>
      <c r="M603" s="5"/>
      <c r="N603" s="5"/>
      <c r="O603" s="5"/>
      <c r="P603" s="5"/>
      <c r="Q603" s="5"/>
    </row>
    <row r="604">
      <c r="D604" s="5"/>
      <c r="E604" s="6"/>
      <c r="J604" s="42"/>
      <c r="K604" s="42"/>
      <c r="L604" s="5"/>
      <c r="M604" s="5"/>
      <c r="N604" s="5"/>
      <c r="O604" s="5"/>
      <c r="P604" s="5"/>
      <c r="Q604" s="5"/>
    </row>
    <row r="605">
      <c r="D605" s="5"/>
      <c r="E605" s="6"/>
      <c r="J605" s="42"/>
      <c r="K605" s="42"/>
      <c r="L605" s="5"/>
      <c r="M605" s="5"/>
      <c r="N605" s="5"/>
      <c r="O605" s="5"/>
      <c r="P605" s="5"/>
      <c r="Q605" s="5"/>
    </row>
    <row r="606">
      <c r="D606" s="5"/>
      <c r="E606" s="6"/>
      <c r="J606" s="42"/>
      <c r="K606" s="42"/>
      <c r="L606" s="5"/>
      <c r="M606" s="5"/>
      <c r="N606" s="5"/>
      <c r="O606" s="5"/>
      <c r="P606" s="5"/>
      <c r="Q606" s="5"/>
    </row>
    <row r="607">
      <c r="D607" s="5"/>
      <c r="E607" s="6"/>
      <c r="J607" s="42"/>
      <c r="K607" s="42"/>
      <c r="L607" s="5"/>
      <c r="M607" s="5"/>
      <c r="N607" s="5"/>
      <c r="O607" s="5"/>
      <c r="P607" s="5"/>
      <c r="Q607" s="5"/>
    </row>
    <row r="608">
      <c r="D608" s="5"/>
      <c r="E608" s="6"/>
      <c r="J608" s="42"/>
      <c r="K608" s="42"/>
      <c r="L608" s="5"/>
      <c r="M608" s="5"/>
      <c r="N608" s="5"/>
      <c r="O608" s="5"/>
      <c r="P608" s="5"/>
      <c r="Q608" s="5"/>
    </row>
    <row r="609">
      <c r="D609" s="5"/>
      <c r="E609" s="6"/>
      <c r="J609" s="42"/>
      <c r="K609" s="42"/>
      <c r="L609" s="5"/>
      <c r="M609" s="5"/>
      <c r="N609" s="5"/>
      <c r="O609" s="5"/>
      <c r="P609" s="5"/>
      <c r="Q609" s="5"/>
    </row>
    <row r="610">
      <c r="D610" s="5"/>
      <c r="E610" s="6"/>
      <c r="J610" s="42"/>
      <c r="K610" s="42"/>
      <c r="L610" s="5"/>
      <c r="M610" s="5"/>
      <c r="N610" s="5"/>
      <c r="O610" s="5"/>
      <c r="P610" s="5"/>
      <c r="Q610" s="5"/>
    </row>
    <row r="611">
      <c r="D611" s="5"/>
      <c r="E611" s="6"/>
      <c r="J611" s="42"/>
      <c r="K611" s="42"/>
      <c r="L611" s="5"/>
      <c r="M611" s="5"/>
      <c r="N611" s="5"/>
      <c r="O611" s="5"/>
      <c r="P611" s="5"/>
      <c r="Q611" s="5"/>
    </row>
    <row r="612">
      <c r="D612" s="5"/>
      <c r="E612" s="6"/>
      <c r="J612" s="42"/>
      <c r="K612" s="42"/>
      <c r="L612" s="5"/>
      <c r="M612" s="5"/>
      <c r="N612" s="5"/>
      <c r="O612" s="5"/>
      <c r="P612" s="5"/>
      <c r="Q612" s="5"/>
    </row>
    <row r="613">
      <c r="D613" s="5"/>
      <c r="E613" s="6"/>
      <c r="J613" s="42"/>
      <c r="K613" s="42"/>
      <c r="L613" s="5"/>
      <c r="M613" s="5"/>
      <c r="N613" s="5"/>
      <c r="O613" s="5"/>
      <c r="P613" s="5"/>
      <c r="Q613" s="5"/>
    </row>
    <row r="614">
      <c r="D614" s="5"/>
      <c r="E614" s="6"/>
      <c r="J614" s="42"/>
      <c r="K614" s="42"/>
      <c r="L614" s="5"/>
      <c r="M614" s="5"/>
      <c r="N614" s="5"/>
      <c r="O614" s="5"/>
      <c r="P614" s="5"/>
      <c r="Q614" s="5"/>
    </row>
    <row r="615">
      <c r="D615" s="5"/>
      <c r="E615" s="6"/>
      <c r="J615" s="42"/>
      <c r="K615" s="42"/>
      <c r="L615" s="5"/>
      <c r="M615" s="5"/>
      <c r="N615" s="5"/>
      <c r="O615" s="5"/>
      <c r="P615" s="5"/>
      <c r="Q615" s="5"/>
    </row>
    <row r="616">
      <c r="D616" s="5"/>
      <c r="E616" s="6"/>
      <c r="J616" s="42"/>
      <c r="K616" s="42"/>
      <c r="L616" s="5"/>
      <c r="M616" s="5"/>
      <c r="N616" s="5"/>
      <c r="O616" s="5"/>
      <c r="P616" s="5"/>
      <c r="Q616" s="5"/>
    </row>
    <row r="617">
      <c r="D617" s="5"/>
      <c r="E617" s="6"/>
      <c r="J617" s="42"/>
      <c r="K617" s="42"/>
      <c r="L617" s="5"/>
      <c r="M617" s="5"/>
      <c r="N617" s="5"/>
      <c r="O617" s="5"/>
      <c r="P617" s="5"/>
      <c r="Q617" s="5"/>
    </row>
    <row r="618">
      <c r="D618" s="5"/>
      <c r="E618" s="6"/>
      <c r="J618" s="42"/>
      <c r="K618" s="42"/>
      <c r="L618" s="5"/>
      <c r="M618" s="5"/>
      <c r="N618" s="5"/>
      <c r="O618" s="5"/>
      <c r="P618" s="5"/>
      <c r="Q618" s="5"/>
    </row>
    <row r="619">
      <c r="D619" s="5"/>
      <c r="E619" s="6"/>
      <c r="J619" s="42"/>
      <c r="K619" s="42"/>
      <c r="L619" s="5"/>
      <c r="M619" s="5"/>
      <c r="N619" s="5"/>
      <c r="O619" s="5"/>
      <c r="P619" s="5"/>
      <c r="Q619" s="5"/>
    </row>
    <row r="620">
      <c r="D620" s="5"/>
      <c r="E620" s="6"/>
      <c r="J620" s="42"/>
      <c r="K620" s="42"/>
      <c r="L620" s="5"/>
      <c r="M620" s="5"/>
      <c r="N620" s="5"/>
      <c r="O620" s="5"/>
      <c r="P620" s="5"/>
      <c r="Q620" s="5"/>
    </row>
    <row r="621">
      <c r="D621" s="5"/>
      <c r="E621" s="6"/>
      <c r="J621" s="42"/>
      <c r="K621" s="42"/>
      <c r="L621" s="5"/>
      <c r="M621" s="5"/>
      <c r="N621" s="5"/>
      <c r="O621" s="5"/>
      <c r="P621" s="5"/>
      <c r="Q621" s="5"/>
    </row>
    <row r="622">
      <c r="D622" s="5"/>
      <c r="E622" s="6"/>
      <c r="J622" s="42"/>
      <c r="K622" s="42"/>
      <c r="L622" s="5"/>
      <c r="M622" s="5"/>
      <c r="N622" s="5"/>
      <c r="O622" s="5"/>
      <c r="P622" s="5"/>
      <c r="Q622" s="5"/>
    </row>
    <row r="623">
      <c r="D623" s="5"/>
      <c r="E623" s="6"/>
      <c r="J623" s="42"/>
      <c r="K623" s="42"/>
      <c r="L623" s="5"/>
      <c r="M623" s="5"/>
      <c r="N623" s="5"/>
      <c r="O623" s="5"/>
      <c r="P623" s="5"/>
      <c r="Q623" s="5"/>
    </row>
    <row r="624">
      <c r="D624" s="5"/>
      <c r="E624" s="6"/>
      <c r="J624" s="42"/>
      <c r="K624" s="42"/>
      <c r="L624" s="5"/>
      <c r="M624" s="5"/>
      <c r="N624" s="5"/>
      <c r="O624" s="5"/>
      <c r="P624" s="5"/>
      <c r="Q624" s="5"/>
    </row>
    <row r="625">
      <c r="D625" s="5"/>
      <c r="E625" s="6"/>
      <c r="J625" s="42"/>
      <c r="K625" s="42"/>
      <c r="L625" s="5"/>
      <c r="M625" s="5"/>
      <c r="N625" s="5"/>
      <c r="O625" s="5"/>
      <c r="P625" s="5"/>
      <c r="Q625" s="5"/>
    </row>
    <row r="626">
      <c r="D626" s="5"/>
      <c r="E626" s="6"/>
      <c r="J626" s="42"/>
      <c r="K626" s="42"/>
      <c r="L626" s="5"/>
      <c r="M626" s="5"/>
      <c r="N626" s="5"/>
      <c r="O626" s="5"/>
      <c r="P626" s="5"/>
      <c r="Q626" s="5"/>
    </row>
    <row r="627">
      <c r="D627" s="5"/>
      <c r="E627" s="6"/>
      <c r="J627" s="42"/>
      <c r="K627" s="42"/>
      <c r="L627" s="5"/>
      <c r="M627" s="5"/>
      <c r="N627" s="5"/>
      <c r="O627" s="5"/>
      <c r="P627" s="5"/>
      <c r="Q627" s="5"/>
    </row>
    <row r="628">
      <c r="D628" s="5"/>
      <c r="E628" s="6"/>
      <c r="J628" s="42"/>
      <c r="K628" s="42"/>
      <c r="L628" s="5"/>
      <c r="M628" s="5"/>
      <c r="N628" s="5"/>
      <c r="O628" s="5"/>
      <c r="P628" s="5"/>
      <c r="Q628" s="5"/>
    </row>
    <row r="629">
      <c r="D629" s="5"/>
      <c r="E629" s="6"/>
      <c r="J629" s="42"/>
      <c r="K629" s="42"/>
      <c r="L629" s="5"/>
      <c r="M629" s="5"/>
      <c r="N629" s="5"/>
      <c r="O629" s="5"/>
      <c r="P629" s="5"/>
      <c r="Q629" s="5"/>
    </row>
    <row r="630">
      <c r="D630" s="5"/>
      <c r="E630" s="6"/>
      <c r="J630" s="42"/>
      <c r="K630" s="42"/>
      <c r="L630" s="5"/>
      <c r="M630" s="5"/>
      <c r="N630" s="5"/>
      <c r="O630" s="5"/>
      <c r="P630" s="5"/>
      <c r="Q630" s="5"/>
    </row>
    <row r="631">
      <c r="D631" s="5"/>
      <c r="E631" s="6"/>
      <c r="J631" s="42"/>
      <c r="K631" s="42"/>
      <c r="L631" s="5"/>
      <c r="M631" s="5"/>
      <c r="N631" s="5"/>
      <c r="O631" s="5"/>
      <c r="P631" s="5"/>
      <c r="Q631" s="5"/>
    </row>
    <row r="632">
      <c r="D632" s="5"/>
      <c r="E632" s="6"/>
      <c r="J632" s="42"/>
      <c r="K632" s="42"/>
      <c r="L632" s="5"/>
      <c r="M632" s="5"/>
      <c r="N632" s="5"/>
      <c r="O632" s="5"/>
      <c r="P632" s="5"/>
      <c r="Q632" s="5"/>
    </row>
    <row r="633">
      <c r="D633" s="5"/>
      <c r="E633" s="6"/>
      <c r="J633" s="42"/>
      <c r="K633" s="42"/>
      <c r="L633" s="5"/>
      <c r="M633" s="5"/>
      <c r="N633" s="5"/>
      <c r="O633" s="5"/>
      <c r="P633" s="5"/>
      <c r="Q633" s="5"/>
    </row>
    <row r="634">
      <c r="D634" s="5"/>
      <c r="E634" s="6"/>
      <c r="J634" s="42"/>
      <c r="K634" s="42"/>
      <c r="L634" s="5"/>
      <c r="M634" s="5"/>
      <c r="N634" s="5"/>
      <c r="O634" s="5"/>
      <c r="P634" s="5"/>
      <c r="Q634" s="5"/>
    </row>
    <row r="635">
      <c r="D635" s="5"/>
      <c r="E635" s="6"/>
      <c r="J635" s="42"/>
      <c r="K635" s="42"/>
      <c r="L635" s="5"/>
      <c r="M635" s="5"/>
      <c r="N635" s="5"/>
      <c r="O635" s="5"/>
      <c r="P635" s="5"/>
      <c r="Q635" s="5"/>
    </row>
    <row r="636">
      <c r="D636" s="5"/>
      <c r="E636" s="6"/>
      <c r="J636" s="42"/>
      <c r="K636" s="42"/>
      <c r="L636" s="5"/>
      <c r="M636" s="5"/>
      <c r="N636" s="5"/>
      <c r="O636" s="5"/>
      <c r="P636" s="5"/>
      <c r="Q636" s="5"/>
    </row>
    <row r="637">
      <c r="D637" s="5"/>
      <c r="E637" s="6"/>
      <c r="J637" s="42"/>
      <c r="K637" s="42"/>
      <c r="L637" s="5"/>
      <c r="M637" s="5"/>
      <c r="N637" s="5"/>
      <c r="O637" s="5"/>
      <c r="P637" s="5"/>
      <c r="Q637" s="5"/>
    </row>
    <row r="638">
      <c r="D638" s="5"/>
      <c r="E638" s="6"/>
      <c r="J638" s="42"/>
      <c r="K638" s="42"/>
      <c r="L638" s="5"/>
      <c r="M638" s="5"/>
      <c r="N638" s="5"/>
      <c r="O638" s="5"/>
      <c r="P638" s="5"/>
      <c r="Q638" s="5"/>
    </row>
    <row r="639">
      <c r="D639" s="5"/>
      <c r="E639" s="6"/>
      <c r="J639" s="42"/>
      <c r="K639" s="42"/>
      <c r="L639" s="5"/>
      <c r="M639" s="5"/>
      <c r="N639" s="5"/>
      <c r="O639" s="5"/>
      <c r="P639" s="5"/>
      <c r="Q639" s="5"/>
    </row>
    <row r="640">
      <c r="D640" s="5"/>
      <c r="E640" s="6"/>
      <c r="J640" s="42"/>
      <c r="K640" s="42"/>
      <c r="L640" s="5"/>
      <c r="M640" s="5"/>
      <c r="N640" s="5"/>
      <c r="O640" s="5"/>
      <c r="P640" s="5"/>
      <c r="Q640" s="5"/>
    </row>
    <row r="641">
      <c r="D641" s="5"/>
      <c r="E641" s="6"/>
      <c r="J641" s="42"/>
      <c r="K641" s="42"/>
      <c r="L641" s="5"/>
      <c r="M641" s="5"/>
      <c r="N641" s="5"/>
      <c r="O641" s="5"/>
      <c r="P641" s="5"/>
      <c r="Q641" s="5"/>
    </row>
    <row r="642">
      <c r="D642" s="5"/>
      <c r="E642" s="6"/>
      <c r="J642" s="42"/>
      <c r="K642" s="42"/>
      <c r="L642" s="5"/>
      <c r="M642" s="5"/>
      <c r="N642" s="5"/>
      <c r="O642" s="5"/>
      <c r="P642" s="5"/>
      <c r="Q642" s="5"/>
    </row>
    <row r="643">
      <c r="D643" s="5"/>
      <c r="E643" s="6"/>
      <c r="J643" s="42"/>
      <c r="K643" s="42"/>
      <c r="L643" s="5"/>
      <c r="M643" s="5"/>
      <c r="N643" s="5"/>
      <c r="O643" s="5"/>
      <c r="P643" s="5"/>
      <c r="Q643" s="5"/>
    </row>
    <row r="644">
      <c r="D644" s="5"/>
      <c r="E644" s="6"/>
      <c r="J644" s="42"/>
      <c r="K644" s="42"/>
      <c r="L644" s="5"/>
      <c r="M644" s="5"/>
      <c r="N644" s="5"/>
      <c r="O644" s="5"/>
      <c r="P644" s="5"/>
      <c r="Q644" s="5"/>
    </row>
    <row r="645">
      <c r="D645" s="5"/>
      <c r="E645" s="6"/>
      <c r="J645" s="42"/>
      <c r="K645" s="42"/>
      <c r="L645" s="5"/>
      <c r="M645" s="5"/>
      <c r="N645" s="5"/>
      <c r="O645" s="5"/>
      <c r="P645" s="5"/>
      <c r="Q645" s="5"/>
    </row>
    <row r="646">
      <c r="D646" s="5"/>
      <c r="E646" s="6"/>
      <c r="J646" s="42"/>
      <c r="K646" s="42"/>
      <c r="L646" s="5"/>
      <c r="M646" s="5"/>
      <c r="N646" s="5"/>
      <c r="O646" s="5"/>
      <c r="P646" s="5"/>
      <c r="Q646" s="5"/>
    </row>
    <row r="647">
      <c r="D647" s="5"/>
      <c r="E647" s="6"/>
      <c r="J647" s="42"/>
      <c r="K647" s="42"/>
      <c r="L647" s="5"/>
      <c r="M647" s="5"/>
      <c r="N647" s="5"/>
      <c r="O647" s="5"/>
      <c r="P647" s="5"/>
      <c r="Q647" s="5"/>
    </row>
    <row r="648">
      <c r="D648" s="5"/>
      <c r="E648" s="6"/>
      <c r="J648" s="42"/>
      <c r="K648" s="42"/>
      <c r="L648" s="5"/>
      <c r="M648" s="5"/>
      <c r="N648" s="5"/>
      <c r="O648" s="5"/>
      <c r="P648" s="5"/>
      <c r="Q648" s="5"/>
    </row>
    <row r="649">
      <c r="D649" s="5"/>
      <c r="E649" s="6"/>
      <c r="J649" s="42"/>
      <c r="K649" s="42"/>
      <c r="L649" s="5"/>
      <c r="M649" s="5"/>
      <c r="N649" s="5"/>
      <c r="O649" s="5"/>
      <c r="P649" s="5"/>
      <c r="Q649" s="5"/>
    </row>
    <row r="650">
      <c r="D650" s="5"/>
      <c r="E650" s="6"/>
      <c r="J650" s="42"/>
      <c r="K650" s="42"/>
      <c r="L650" s="5"/>
      <c r="M650" s="5"/>
      <c r="N650" s="5"/>
      <c r="O650" s="5"/>
      <c r="P650" s="5"/>
      <c r="Q650" s="5"/>
    </row>
    <row r="651">
      <c r="D651" s="5"/>
      <c r="E651" s="6"/>
      <c r="J651" s="42"/>
      <c r="K651" s="42"/>
      <c r="L651" s="5"/>
      <c r="M651" s="5"/>
      <c r="N651" s="5"/>
      <c r="O651" s="5"/>
      <c r="P651" s="5"/>
      <c r="Q651" s="5"/>
    </row>
    <row r="652">
      <c r="D652" s="5"/>
      <c r="E652" s="6"/>
      <c r="J652" s="42"/>
      <c r="K652" s="42"/>
      <c r="L652" s="5"/>
      <c r="M652" s="5"/>
      <c r="N652" s="5"/>
      <c r="O652" s="5"/>
      <c r="P652" s="5"/>
      <c r="Q652" s="5"/>
    </row>
    <row r="653">
      <c r="D653" s="5"/>
      <c r="E653" s="6"/>
      <c r="J653" s="42"/>
      <c r="K653" s="42"/>
      <c r="L653" s="5"/>
      <c r="M653" s="5"/>
      <c r="N653" s="5"/>
      <c r="O653" s="5"/>
      <c r="P653" s="5"/>
      <c r="Q653" s="5"/>
    </row>
    <row r="654">
      <c r="D654" s="5"/>
      <c r="E654" s="6"/>
      <c r="J654" s="42"/>
      <c r="K654" s="42"/>
      <c r="L654" s="5"/>
      <c r="M654" s="5"/>
      <c r="N654" s="5"/>
      <c r="O654" s="5"/>
      <c r="P654" s="5"/>
      <c r="Q654" s="5"/>
    </row>
    <row r="655">
      <c r="D655" s="5"/>
      <c r="E655" s="6"/>
      <c r="J655" s="42"/>
      <c r="K655" s="42"/>
      <c r="L655" s="5"/>
      <c r="M655" s="5"/>
      <c r="N655" s="5"/>
      <c r="O655" s="5"/>
      <c r="P655" s="5"/>
      <c r="Q655" s="5"/>
    </row>
    <row r="656">
      <c r="D656" s="5"/>
      <c r="E656" s="6"/>
      <c r="J656" s="42"/>
      <c r="K656" s="42"/>
      <c r="L656" s="5"/>
      <c r="M656" s="5"/>
      <c r="N656" s="5"/>
      <c r="O656" s="5"/>
      <c r="P656" s="5"/>
      <c r="Q656" s="5"/>
    </row>
    <row r="657">
      <c r="D657" s="5"/>
      <c r="E657" s="6"/>
      <c r="J657" s="42"/>
      <c r="K657" s="42"/>
      <c r="L657" s="5"/>
      <c r="M657" s="5"/>
      <c r="N657" s="5"/>
      <c r="O657" s="5"/>
      <c r="P657" s="5"/>
      <c r="Q657" s="5"/>
    </row>
    <row r="658">
      <c r="D658" s="5"/>
      <c r="E658" s="6"/>
      <c r="J658" s="42"/>
      <c r="K658" s="42"/>
      <c r="L658" s="5"/>
      <c r="M658" s="5"/>
      <c r="N658" s="5"/>
      <c r="O658" s="5"/>
      <c r="P658" s="5"/>
      <c r="Q658" s="5"/>
    </row>
    <row r="659">
      <c r="D659" s="5"/>
      <c r="E659" s="6"/>
      <c r="J659" s="42"/>
      <c r="K659" s="42"/>
      <c r="L659" s="5"/>
      <c r="M659" s="5"/>
      <c r="N659" s="5"/>
      <c r="O659" s="5"/>
      <c r="P659" s="5"/>
      <c r="Q659" s="5"/>
    </row>
    <row r="660">
      <c r="D660" s="5"/>
      <c r="E660" s="6"/>
      <c r="J660" s="42"/>
      <c r="K660" s="42"/>
      <c r="L660" s="5"/>
      <c r="M660" s="5"/>
      <c r="N660" s="5"/>
      <c r="O660" s="5"/>
      <c r="P660" s="5"/>
      <c r="Q660" s="5"/>
    </row>
    <row r="661">
      <c r="D661" s="5"/>
      <c r="E661" s="6"/>
      <c r="J661" s="42"/>
      <c r="K661" s="42"/>
      <c r="L661" s="5"/>
      <c r="M661" s="5"/>
      <c r="N661" s="5"/>
      <c r="O661" s="5"/>
      <c r="P661" s="5"/>
      <c r="Q661" s="5"/>
    </row>
    <row r="662">
      <c r="D662" s="5"/>
      <c r="E662" s="6"/>
      <c r="J662" s="42"/>
      <c r="K662" s="42"/>
      <c r="L662" s="5"/>
      <c r="M662" s="5"/>
      <c r="N662" s="5"/>
      <c r="O662" s="5"/>
      <c r="P662" s="5"/>
      <c r="Q662" s="5"/>
    </row>
    <row r="663">
      <c r="D663" s="5"/>
      <c r="E663" s="6"/>
      <c r="J663" s="42"/>
      <c r="K663" s="42"/>
      <c r="L663" s="5"/>
      <c r="M663" s="5"/>
      <c r="N663" s="5"/>
      <c r="O663" s="5"/>
      <c r="P663" s="5"/>
      <c r="Q663" s="5"/>
    </row>
    <row r="664">
      <c r="D664" s="5"/>
      <c r="E664" s="6"/>
      <c r="J664" s="42"/>
      <c r="K664" s="42"/>
      <c r="L664" s="5"/>
      <c r="M664" s="5"/>
      <c r="N664" s="5"/>
      <c r="O664" s="5"/>
      <c r="P664" s="5"/>
      <c r="Q664" s="5"/>
    </row>
    <row r="665">
      <c r="D665" s="5"/>
      <c r="E665" s="6"/>
      <c r="J665" s="42"/>
      <c r="K665" s="42"/>
      <c r="L665" s="5"/>
      <c r="M665" s="5"/>
      <c r="N665" s="5"/>
      <c r="O665" s="5"/>
      <c r="P665" s="5"/>
      <c r="Q665" s="5"/>
    </row>
    <row r="666">
      <c r="D666" s="5"/>
      <c r="E666" s="6"/>
      <c r="J666" s="42"/>
      <c r="K666" s="42"/>
      <c r="L666" s="5"/>
      <c r="M666" s="5"/>
      <c r="N666" s="5"/>
      <c r="O666" s="5"/>
      <c r="P666" s="5"/>
      <c r="Q666" s="5"/>
    </row>
    <row r="667">
      <c r="D667" s="5"/>
      <c r="E667" s="6"/>
      <c r="J667" s="42"/>
      <c r="K667" s="42"/>
      <c r="L667" s="5"/>
      <c r="M667" s="5"/>
      <c r="N667" s="5"/>
      <c r="O667" s="5"/>
      <c r="P667" s="5"/>
      <c r="Q667" s="5"/>
    </row>
    <row r="668">
      <c r="D668" s="5"/>
      <c r="E668" s="6"/>
      <c r="J668" s="42"/>
      <c r="K668" s="42"/>
      <c r="L668" s="5"/>
      <c r="M668" s="5"/>
      <c r="N668" s="5"/>
      <c r="O668" s="5"/>
      <c r="P668" s="5"/>
      <c r="Q668" s="5"/>
    </row>
    <row r="669">
      <c r="D669" s="5"/>
      <c r="E669" s="6"/>
      <c r="J669" s="42"/>
      <c r="K669" s="42"/>
      <c r="L669" s="5"/>
      <c r="M669" s="5"/>
      <c r="N669" s="5"/>
      <c r="O669" s="5"/>
      <c r="P669" s="5"/>
      <c r="Q669" s="5"/>
    </row>
    <row r="670">
      <c r="D670" s="5"/>
      <c r="E670" s="6"/>
      <c r="J670" s="42"/>
      <c r="K670" s="42"/>
      <c r="L670" s="5"/>
      <c r="M670" s="5"/>
      <c r="N670" s="5"/>
      <c r="O670" s="5"/>
      <c r="P670" s="5"/>
      <c r="Q670" s="5"/>
    </row>
    <row r="671">
      <c r="D671" s="5"/>
      <c r="E671" s="6"/>
      <c r="J671" s="42"/>
      <c r="K671" s="42"/>
      <c r="L671" s="5"/>
      <c r="M671" s="5"/>
      <c r="N671" s="5"/>
      <c r="O671" s="5"/>
      <c r="P671" s="5"/>
      <c r="Q671" s="5"/>
    </row>
    <row r="672">
      <c r="D672" s="5"/>
      <c r="E672" s="6"/>
      <c r="J672" s="42"/>
      <c r="K672" s="42"/>
      <c r="L672" s="5"/>
      <c r="M672" s="5"/>
      <c r="N672" s="5"/>
      <c r="O672" s="5"/>
      <c r="P672" s="5"/>
      <c r="Q672" s="5"/>
    </row>
    <row r="673">
      <c r="D673" s="5"/>
      <c r="E673" s="6"/>
      <c r="J673" s="42"/>
      <c r="K673" s="42"/>
      <c r="L673" s="5"/>
      <c r="M673" s="5"/>
      <c r="N673" s="5"/>
      <c r="O673" s="5"/>
      <c r="P673" s="5"/>
      <c r="Q673" s="5"/>
    </row>
    <row r="674">
      <c r="D674" s="5"/>
      <c r="E674" s="6"/>
      <c r="J674" s="42"/>
      <c r="K674" s="42"/>
      <c r="L674" s="5"/>
      <c r="M674" s="5"/>
      <c r="N674" s="5"/>
      <c r="O674" s="5"/>
      <c r="P674" s="5"/>
      <c r="Q674" s="5"/>
    </row>
    <row r="675">
      <c r="D675" s="5"/>
      <c r="E675" s="6"/>
      <c r="J675" s="42"/>
      <c r="K675" s="42"/>
      <c r="L675" s="5"/>
      <c r="M675" s="5"/>
      <c r="N675" s="5"/>
      <c r="O675" s="5"/>
      <c r="P675" s="5"/>
      <c r="Q675" s="5"/>
    </row>
    <row r="676">
      <c r="D676" s="5"/>
      <c r="E676" s="6"/>
      <c r="J676" s="42"/>
      <c r="K676" s="42"/>
      <c r="L676" s="5"/>
      <c r="M676" s="5"/>
      <c r="N676" s="5"/>
      <c r="O676" s="5"/>
      <c r="P676" s="5"/>
      <c r="Q676" s="5"/>
    </row>
    <row r="677">
      <c r="D677" s="5"/>
      <c r="E677" s="6"/>
      <c r="J677" s="42"/>
      <c r="K677" s="42"/>
      <c r="L677" s="5"/>
      <c r="M677" s="5"/>
      <c r="N677" s="5"/>
      <c r="O677" s="5"/>
      <c r="P677" s="5"/>
      <c r="Q677" s="5"/>
    </row>
    <row r="678">
      <c r="D678" s="5"/>
      <c r="E678" s="6"/>
      <c r="J678" s="42"/>
      <c r="K678" s="42"/>
      <c r="L678" s="5"/>
      <c r="M678" s="5"/>
      <c r="N678" s="5"/>
      <c r="O678" s="5"/>
      <c r="P678" s="5"/>
      <c r="Q678" s="5"/>
    </row>
    <row r="679">
      <c r="D679" s="5"/>
      <c r="E679" s="6"/>
      <c r="J679" s="42"/>
      <c r="K679" s="42"/>
      <c r="L679" s="5"/>
      <c r="M679" s="5"/>
      <c r="N679" s="5"/>
      <c r="O679" s="5"/>
      <c r="P679" s="5"/>
      <c r="Q679" s="5"/>
    </row>
    <row r="680">
      <c r="D680" s="5"/>
      <c r="E680" s="6"/>
      <c r="J680" s="42"/>
      <c r="K680" s="42"/>
      <c r="L680" s="5"/>
      <c r="M680" s="5"/>
      <c r="N680" s="5"/>
      <c r="O680" s="5"/>
      <c r="P680" s="5"/>
      <c r="Q680" s="5"/>
    </row>
    <row r="681">
      <c r="D681" s="5"/>
      <c r="E681" s="6"/>
      <c r="J681" s="42"/>
      <c r="K681" s="42"/>
      <c r="L681" s="5"/>
      <c r="M681" s="5"/>
      <c r="N681" s="5"/>
      <c r="O681" s="5"/>
      <c r="P681" s="5"/>
      <c r="Q681" s="5"/>
    </row>
    <row r="682">
      <c r="D682" s="5"/>
      <c r="E682" s="6"/>
      <c r="J682" s="42"/>
      <c r="K682" s="42"/>
      <c r="L682" s="5"/>
      <c r="M682" s="5"/>
      <c r="N682" s="5"/>
      <c r="O682" s="5"/>
      <c r="P682" s="5"/>
      <c r="Q682" s="5"/>
    </row>
    <row r="683">
      <c r="D683" s="5"/>
      <c r="E683" s="6"/>
      <c r="J683" s="42"/>
      <c r="K683" s="42"/>
      <c r="L683" s="5"/>
      <c r="M683" s="5"/>
      <c r="N683" s="5"/>
      <c r="O683" s="5"/>
      <c r="P683" s="5"/>
      <c r="Q683" s="5"/>
    </row>
    <row r="684">
      <c r="D684" s="5"/>
      <c r="E684" s="6"/>
      <c r="J684" s="42"/>
      <c r="K684" s="42"/>
      <c r="L684" s="5"/>
      <c r="M684" s="5"/>
      <c r="N684" s="5"/>
      <c r="O684" s="5"/>
      <c r="P684" s="5"/>
      <c r="Q684" s="5"/>
    </row>
    <row r="685">
      <c r="D685" s="5"/>
      <c r="E685" s="6"/>
      <c r="J685" s="42"/>
      <c r="K685" s="42"/>
      <c r="L685" s="5"/>
      <c r="M685" s="5"/>
      <c r="N685" s="5"/>
      <c r="O685" s="5"/>
      <c r="P685" s="5"/>
      <c r="Q685" s="5"/>
    </row>
    <row r="686">
      <c r="D686" s="5"/>
      <c r="E686" s="6"/>
      <c r="J686" s="42"/>
      <c r="K686" s="42"/>
      <c r="L686" s="5"/>
      <c r="M686" s="5"/>
      <c r="N686" s="5"/>
      <c r="O686" s="5"/>
      <c r="P686" s="5"/>
      <c r="Q686" s="5"/>
    </row>
    <row r="687">
      <c r="D687" s="5"/>
      <c r="E687" s="6"/>
      <c r="J687" s="42"/>
      <c r="K687" s="42"/>
      <c r="L687" s="5"/>
      <c r="M687" s="5"/>
      <c r="N687" s="5"/>
      <c r="O687" s="5"/>
      <c r="P687" s="5"/>
      <c r="Q687" s="5"/>
    </row>
    <row r="688">
      <c r="D688" s="5"/>
      <c r="E688" s="6"/>
      <c r="J688" s="42"/>
      <c r="K688" s="42"/>
      <c r="L688" s="5"/>
      <c r="M688" s="5"/>
      <c r="N688" s="5"/>
      <c r="O688" s="5"/>
      <c r="P688" s="5"/>
      <c r="Q688" s="5"/>
    </row>
    <row r="689">
      <c r="D689" s="5"/>
      <c r="E689" s="6"/>
      <c r="J689" s="42"/>
      <c r="K689" s="42"/>
      <c r="L689" s="5"/>
      <c r="M689" s="5"/>
      <c r="N689" s="5"/>
      <c r="O689" s="5"/>
      <c r="P689" s="5"/>
      <c r="Q689" s="5"/>
    </row>
    <row r="690">
      <c r="D690" s="5"/>
      <c r="E690" s="6"/>
      <c r="J690" s="42"/>
      <c r="K690" s="42"/>
      <c r="L690" s="5"/>
      <c r="M690" s="5"/>
      <c r="N690" s="5"/>
      <c r="O690" s="5"/>
      <c r="P690" s="5"/>
      <c r="Q690" s="5"/>
    </row>
    <row r="691">
      <c r="D691" s="5"/>
      <c r="E691" s="6"/>
      <c r="J691" s="42"/>
      <c r="K691" s="42"/>
      <c r="L691" s="5"/>
      <c r="M691" s="5"/>
      <c r="N691" s="5"/>
      <c r="O691" s="5"/>
      <c r="P691" s="5"/>
      <c r="Q691" s="5"/>
    </row>
    <row r="692">
      <c r="D692" s="5"/>
      <c r="E692" s="6"/>
      <c r="J692" s="42"/>
      <c r="K692" s="42"/>
      <c r="L692" s="5"/>
      <c r="M692" s="5"/>
      <c r="N692" s="5"/>
      <c r="O692" s="5"/>
      <c r="P692" s="5"/>
      <c r="Q692" s="5"/>
    </row>
    <row r="693">
      <c r="D693" s="5"/>
      <c r="E693" s="6"/>
      <c r="J693" s="42"/>
      <c r="K693" s="42"/>
      <c r="L693" s="5"/>
      <c r="M693" s="5"/>
      <c r="N693" s="5"/>
      <c r="O693" s="5"/>
      <c r="P693" s="5"/>
      <c r="Q693" s="5"/>
    </row>
    <row r="694">
      <c r="D694" s="5"/>
      <c r="E694" s="6"/>
      <c r="J694" s="42"/>
      <c r="K694" s="42"/>
      <c r="L694" s="5"/>
      <c r="M694" s="5"/>
      <c r="N694" s="5"/>
      <c r="O694" s="5"/>
      <c r="P694" s="5"/>
      <c r="Q694" s="5"/>
    </row>
    <row r="695">
      <c r="D695" s="5"/>
      <c r="E695" s="6"/>
      <c r="J695" s="42"/>
      <c r="K695" s="42"/>
      <c r="L695" s="5"/>
      <c r="M695" s="5"/>
      <c r="N695" s="5"/>
      <c r="O695" s="5"/>
      <c r="P695" s="5"/>
      <c r="Q695" s="5"/>
    </row>
    <row r="696">
      <c r="D696" s="5"/>
      <c r="E696" s="6"/>
      <c r="J696" s="42"/>
      <c r="K696" s="42"/>
      <c r="L696" s="5"/>
      <c r="M696" s="5"/>
      <c r="N696" s="5"/>
      <c r="O696" s="5"/>
      <c r="P696" s="5"/>
      <c r="Q696" s="5"/>
    </row>
    <row r="697">
      <c r="D697" s="5"/>
      <c r="E697" s="6"/>
      <c r="J697" s="42"/>
      <c r="K697" s="42"/>
      <c r="L697" s="5"/>
      <c r="M697" s="5"/>
      <c r="N697" s="5"/>
      <c r="O697" s="5"/>
      <c r="P697" s="5"/>
      <c r="Q697" s="5"/>
    </row>
    <row r="698">
      <c r="D698" s="5"/>
      <c r="E698" s="6"/>
      <c r="J698" s="42"/>
      <c r="K698" s="42"/>
      <c r="L698" s="5"/>
      <c r="M698" s="5"/>
      <c r="N698" s="5"/>
      <c r="O698" s="5"/>
      <c r="P698" s="5"/>
      <c r="Q698" s="5"/>
    </row>
    <row r="699">
      <c r="D699" s="5"/>
      <c r="E699" s="6"/>
      <c r="J699" s="42"/>
      <c r="K699" s="42"/>
      <c r="L699" s="5"/>
      <c r="M699" s="5"/>
      <c r="N699" s="5"/>
      <c r="O699" s="5"/>
      <c r="P699" s="5"/>
      <c r="Q699" s="5"/>
    </row>
    <row r="700">
      <c r="D700" s="5"/>
      <c r="E700" s="6"/>
      <c r="J700" s="42"/>
      <c r="K700" s="42"/>
      <c r="L700" s="5"/>
      <c r="M700" s="5"/>
      <c r="N700" s="5"/>
      <c r="O700" s="5"/>
      <c r="P700" s="5"/>
      <c r="Q700" s="5"/>
    </row>
    <row r="701">
      <c r="D701" s="5"/>
      <c r="E701" s="6"/>
      <c r="J701" s="42"/>
      <c r="K701" s="42"/>
      <c r="L701" s="5"/>
      <c r="M701" s="5"/>
      <c r="N701" s="5"/>
      <c r="O701" s="5"/>
      <c r="P701" s="5"/>
      <c r="Q701" s="5"/>
    </row>
    <row r="702">
      <c r="D702" s="5"/>
      <c r="E702" s="6"/>
      <c r="J702" s="42"/>
      <c r="K702" s="42"/>
      <c r="L702" s="5"/>
      <c r="M702" s="5"/>
      <c r="N702" s="5"/>
      <c r="O702" s="5"/>
      <c r="P702" s="5"/>
      <c r="Q702" s="5"/>
    </row>
    <row r="703">
      <c r="D703" s="5"/>
      <c r="E703" s="6"/>
      <c r="J703" s="42"/>
      <c r="K703" s="42"/>
      <c r="L703" s="5"/>
      <c r="M703" s="5"/>
      <c r="N703" s="5"/>
      <c r="O703" s="5"/>
      <c r="P703" s="5"/>
      <c r="Q703" s="5"/>
    </row>
    <row r="704">
      <c r="D704" s="5"/>
      <c r="E704" s="6"/>
      <c r="J704" s="42"/>
      <c r="K704" s="42"/>
      <c r="L704" s="5"/>
      <c r="M704" s="5"/>
      <c r="N704" s="5"/>
      <c r="O704" s="5"/>
      <c r="P704" s="5"/>
      <c r="Q704" s="5"/>
    </row>
    <row r="705">
      <c r="D705" s="5"/>
      <c r="E705" s="6"/>
      <c r="J705" s="42"/>
      <c r="K705" s="42"/>
      <c r="L705" s="5"/>
      <c r="M705" s="5"/>
      <c r="N705" s="5"/>
      <c r="O705" s="5"/>
      <c r="P705" s="5"/>
      <c r="Q705" s="5"/>
    </row>
    <row r="706">
      <c r="D706" s="5"/>
      <c r="E706" s="6"/>
      <c r="J706" s="42"/>
      <c r="K706" s="42"/>
      <c r="L706" s="5"/>
      <c r="M706" s="5"/>
      <c r="N706" s="5"/>
      <c r="O706" s="5"/>
      <c r="P706" s="5"/>
      <c r="Q706" s="5"/>
    </row>
    <row r="707">
      <c r="D707" s="5"/>
      <c r="E707" s="6"/>
      <c r="J707" s="42"/>
      <c r="K707" s="42"/>
      <c r="L707" s="5"/>
      <c r="M707" s="5"/>
      <c r="N707" s="5"/>
      <c r="O707" s="5"/>
      <c r="P707" s="5"/>
      <c r="Q707" s="5"/>
    </row>
    <row r="708">
      <c r="D708" s="5"/>
      <c r="E708" s="6"/>
      <c r="J708" s="42"/>
      <c r="K708" s="42"/>
      <c r="L708" s="5"/>
      <c r="M708" s="5"/>
      <c r="N708" s="5"/>
      <c r="O708" s="5"/>
      <c r="P708" s="5"/>
      <c r="Q708" s="5"/>
    </row>
    <row r="709">
      <c r="D709" s="5"/>
      <c r="E709" s="6"/>
      <c r="J709" s="42"/>
      <c r="K709" s="42"/>
      <c r="L709" s="5"/>
      <c r="M709" s="5"/>
      <c r="N709" s="5"/>
      <c r="O709" s="5"/>
      <c r="P709" s="5"/>
      <c r="Q709" s="5"/>
    </row>
    <row r="710">
      <c r="D710" s="5"/>
      <c r="E710" s="6"/>
      <c r="J710" s="42"/>
      <c r="K710" s="42"/>
      <c r="L710" s="5"/>
      <c r="M710" s="5"/>
      <c r="N710" s="5"/>
      <c r="O710" s="5"/>
      <c r="P710" s="5"/>
      <c r="Q710" s="5"/>
    </row>
    <row r="711">
      <c r="D711" s="5"/>
      <c r="E711" s="6"/>
      <c r="J711" s="42"/>
      <c r="K711" s="42"/>
      <c r="L711" s="5"/>
      <c r="M711" s="5"/>
      <c r="N711" s="5"/>
      <c r="O711" s="5"/>
      <c r="P711" s="5"/>
      <c r="Q711" s="5"/>
    </row>
    <row r="712">
      <c r="D712" s="5"/>
      <c r="E712" s="6"/>
      <c r="J712" s="42"/>
      <c r="K712" s="42"/>
      <c r="L712" s="5"/>
      <c r="M712" s="5"/>
      <c r="N712" s="5"/>
      <c r="O712" s="5"/>
      <c r="P712" s="5"/>
      <c r="Q712" s="5"/>
    </row>
    <row r="713">
      <c r="D713" s="5"/>
      <c r="E713" s="6"/>
      <c r="J713" s="42"/>
      <c r="K713" s="42"/>
      <c r="L713" s="5"/>
      <c r="M713" s="5"/>
      <c r="N713" s="5"/>
      <c r="O713" s="5"/>
      <c r="P713" s="5"/>
      <c r="Q713" s="5"/>
    </row>
    <row r="714">
      <c r="D714" s="5"/>
      <c r="E714" s="6"/>
      <c r="J714" s="42"/>
      <c r="K714" s="42"/>
      <c r="L714" s="5"/>
      <c r="M714" s="5"/>
      <c r="N714" s="5"/>
      <c r="O714" s="5"/>
      <c r="P714" s="5"/>
      <c r="Q714" s="5"/>
    </row>
    <row r="715">
      <c r="D715" s="5"/>
      <c r="E715" s="6"/>
      <c r="J715" s="42"/>
      <c r="K715" s="42"/>
      <c r="L715" s="5"/>
      <c r="M715" s="5"/>
      <c r="N715" s="5"/>
      <c r="O715" s="5"/>
      <c r="P715" s="5"/>
      <c r="Q715" s="5"/>
    </row>
    <row r="716">
      <c r="D716" s="5"/>
      <c r="E716" s="6"/>
      <c r="J716" s="42"/>
      <c r="K716" s="42"/>
      <c r="L716" s="5"/>
      <c r="M716" s="5"/>
      <c r="N716" s="5"/>
      <c r="O716" s="5"/>
      <c r="P716" s="5"/>
      <c r="Q716" s="5"/>
    </row>
    <row r="717">
      <c r="D717" s="5"/>
      <c r="E717" s="6"/>
      <c r="J717" s="42"/>
      <c r="K717" s="42"/>
      <c r="L717" s="5"/>
      <c r="M717" s="5"/>
      <c r="N717" s="5"/>
      <c r="O717" s="5"/>
      <c r="P717" s="5"/>
      <c r="Q717" s="5"/>
    </row>
    <row r="718">
      <c r="D718" s="5"/>
      <c r="E718" s="6"/>
      <c r="J718" s="42"/>
      <c r="K718" s="42"/>
      <c r="L718" s="5"/>
      <c r="M718" s="5"/>
      <c r="N718" s="5"/>
      <c r="O718" s="5"/>
      <c r="P718" s="5"/>
      <c r="Q718" s="5"/>
    </row>
    <row r="719">
      <c r="D719" s="5"/>
      <c r="E719" s="6"/>
      <c r="J719" s="42"/>
      <c r="K719" s="42"/>
      <c r="L719" s="5"/>
      <c r="M719" s="5"/>
      <c r="N719" s="5"/>
      <c r="O719" s="5"/>
      <c r="P719" s="5"/>
      <c r="Q719" s="5"/>
    </row>
    <row r="720">
      <c r="D720" s="5"/>
      <c r="E720" s="6"/>
      <c r="J720" s="42"/>
      <c r="K720" s="42"/>
      <c r="L720" s="5"/>
      <c r="M720" s="5"/>
      <c r="N720" s="5"/>
      <c r="O720" s="5"/>
      <c r="P720" s="5"/>
      <c r="Q720" s="5"/>
    </row>
    <row r="721">
      <c r="D721" s="5"/>
      <c r="E721" s="6"/>
      <c r="J721" s="42"/>
      <c r="K721" s="42"/>
      <c r="L721" s="5"/>
      <c r="M721" s="5"/>
      <c r="N721" s="5"/>
      <c r="O721" s="5"/>
      <c r="P721" s="5"/>
      <c r="Q721" s="5"/>
    </row>
    <row r="722">
      <c r="D722" s="5"/>
      <c r="E722" s="6"/>
      <c r="J722" s="42"/>
      <c r="K722" s="42"/>
      <c r="L722" s="5"/>
      <c r="M722" s="5"/>
      <c r="N722" s="5"/>
      <c r="O722" s="5"/>
      <c r="P722" s="5"/>
      <c r="Q722" s="5"/>
    </row>
    <row r="723">
      <c r="D723" s="5"/>
      <c r="E723" s="6"/>
      <c r="J723" s="42"/>
      <c r="K723" s="42"/>
      <c r="L723" s="5"/>
      <c r="M723" s="5"/>
      <c r="N723" s="5"/>
      <c r="O723" s="5"/>
      <c r="P723" s="5"/>
      <c r="Q723" s="5"/>
    </row>
    <row r="724">
      <c r="D724" s="5"/>
      <c r="E724" s="6"/>
      <c r="J724" s="42"/>
      <c r="K724" s="42"/>
      <c r="L724" s="5"/>
      <c r="M724" s="5"/>
      <c r="N724" s="5"/>
      <c r="O724" s="5"/>
      <c r="P724" s="5"/>
      <c r="Q724" s="5"/>
    </row>
    <row r="725">
      <c r="D725" s="5"/>
      <c r="E725" s="6"/>
      <c r="J725" s="42"/>
      <c r="K725" s="42"/>
      <c r="L725" s="5"/>
      <c r="M725" s="5"/>
      <c r="N725" s="5"/>
      <c r="O725" s="5"/>
      <c r="P725" s="5"/>
      <c r="Q725" s="5"/>
    </row>
    <row r="726">
      <c r="D726" s="5"/>
      <c r="E726" s="6"/>
      <c r="J726" s="42"/>
      <c r="K726" s="42"/>
      <c r="L726" s="5"/>
      <c r="M726" s="5"/>
      <c r="N726" s="5"/>
      <c r="O726" s="5"/>
      <c r="P726" s="5"/>
      <c r="Q726" s="5"/>
    </row>
    <row r="727">
      <c r="D727" s="5"/>
      <c r="E727" s="6"/>
      <c r="J727" s="42"/>
      <c r="K727" s="42"/>
      <c r="L727" s="5"/>
      <c r="M727" s="5"/>
      <c r="N727" s="5"/>
      <c r="O727" s="5"/>
      <c r="P727" s="5"/>
      <c r="Q727" s="5"/>
    </row>
    <row r="728">
      <c r="D728" s="5"/>
      <c r="E728" s="6"/>
      <c r="J728" s="42"/>
      <c r="K728" s="42"/>
      <c r="L728" s="5"/>
      <c r="M728" s="5"/>
      <c r="N728" s="5"/>
      <c r="O728" s="5"/>
      <c r="P728" s="5"/>
      <c r="Q728" s="5"/>
    </row>
    <row r="729">
      <c r="D729" s="5"/>
      <c r="E729" s="6"/>
      <c r="J729" s="42"/>
      <c r="K729" s="42"/>
      <c r="L729" s="5"/>
      <c r="M729" s="5"/>
      <c r="N729" s="5"/>
      <c r="O729" s="5"/>
      <c r="P729" s="5"/>
      <c r="Q729" s="5"/>
    </row>
    <row r="730">
      <c r="D730" s="5"/>
      <c r="E730" s="6"/>
      <c r="J730" s="42"/>
      <c r="K730" s="42"/>
      <c r="L730" s="5"/>
      <c r="M730" s="5"/>
      <c r="N730" s="5"/>
      <c r="O730" s="5"/>
      <c r="P730" s="5"/>
      <c r="Q730" s="5"/>
    </row>
    <row r="731">
      <c r="D731" s="5"/>
      <c r="E731" s="6"/>
      <c r="J731" s="42"/>
      <c r="K731" s="42"/>
      <c r="L731" s="5"/>
      <c r="M731" s="5"/>
      <c r="N731" s="5"/>
      <c r="O731" s="5"/>
      <c r="P731" s="5"/>
      <c r="Q731" s="5"/>
    </row>
    <row r="732">
      <c r="D732" s="5"/>
      <c r="E732" s="6"/>
      <c r="J732" s="42"/>
      <c r="K732" s="42"/>
      <c r="L732" s="5"/>
      <c r="M732" s="5"/>
      <c r="N732" s="5"/>
      <c r="O732" s="5"/>
      <c r="P732" s="5"/>
      <c r="Q732" s="5"/>
    </row>
    <row r="733">
      <c r="D733" s="5"/>
      <c r="E733" s="6"/>
      <c r="J733" s="42"/>
      <c r="K733" s="42"/>
      <c r="L733" s="5"/>
      <c r="M733" s="5"/>
      <c r="N733" s="5"/>
      <c r="O733" s="5"/>
      <c r="P733" s="5"/>
      <c r="Q733" s="5"/>
    </row>
    <row r="734">
      <c r="D734" s="5"/>
      <c r="E734" s="6"/>
      <c r="J734" s="42"/>
      <c r="K734" s="42"/>
      <c r="L734" s="5"/>
      <c r="M734" s="5"/>
      <c r="N734" s="5"/>
      <c r="O734" s="5"/>
      <c r="P734" s="5"/>
      <c r="Q734" s="5"/>
    </row>
    <row r="735">
      <c r="D735" s="5"/>
      <c r="E735" s="6"/>
      <c r="J735" s="42"/>
      <c r="K735" s="42"/>
      <c r="L735" s="5"/>
      <c r="M735" s="5"/>
      <c r="N735" s="5"/>
      <c r="O735" s="5"/>
      <c r="P735" s="5"/>
      <c r="Q735" s="5"/>
    </row>
    <row r="736">
      <c r="D736" s="5"/>
      <c r="E736" s="6"/>
      <c r="J736" s="42"/>
      <c r="K736" s="42"/>
      <c r="L736" s="5"/>
      <c r="M736" s="5"/>
      <c r="N736" s="5"/>
      <c r="O736" s="5"/>
      <c r="P736" s="5"/>
      <c r="Q736" s="5"/>
    </row>
    <row r="737">
      <c r="D737" s="5"/>
      <c r="E737" s="6"/>
      <c r="J737" s="42"/>
      <c r="K737" s="42"/>
      <c r="L737" s="5"/>
      <c r="M737" s="5"/>
      <c r="N737" s="5"/>
      <c r="O737" s="5"/>
      <c r="P737" s="5"/>
      <c r="Q737" s="5"/>
    </row>
    <row r="738">
      <c r="D738" s="5"/>
      <c r="E738" s="6"/>
      <c r="J738" s="42"/>
      <c r="K738" s="42"/>
      <c r="L738" s="5"/>
      <c r="M738" s="5"/>
      <c r="N738" s="5"/>
      <c r="O738" s="5"/>
      <c r="P738" s="5"/>
      <c r="Q738" s="5"/>
    </row>
    <row r="739">
      <c r="D739" s="5"/>
      <c r="E739" s="6"/>
      <c r="J739" s="42"/>
      <c r="K739" s="42"/>
      <c r="L739" s="5"/>
      <c r="M739" s="5"/>
      <c r="N739" s="5"/>
      <c r="O739" s="5"/>
      <c r="P739" s="5"/>
      <c r="Q739" s="5"/>
    </row>
    <row r="740">
      <c r="D740" s="5"/>
      <c r="E740" s="6"/>
      <c r="J740" s="42"/>
      <c r="K740" s="42"/>
      <c r="L740" s="5"/>
      <c r="M740" s="5"/>
      <c r="N740" s="5"/>
      <c r="O740" s="5"/>
      <c r="P740" s="5"/>
      <c r="Q740" s="5"/>
    </row>
    <row r="741">
      <c r="D741" s="5"/>
      <c r="E741" s="6"/>
      <c r="J741" s="42"/>
      <c r="K741" s="42"/>
      <c r="L741" s="5"/>
      <c r="M741" s="5"/>
      <c r="N741" s="5"/>
      <c r="O741" s="5"/>
      <c r="P741" s="5"/>
      <c r="Q741" s="5"/>
    </row>
    <row r="742">
      <c r="D742" s="5"/>
      <c r="E742" s="6"/>
      <c r="J742" s="42"/>
      <c r="K742" s="42"/>
      <c r="L742" s="5"/>
      <c r="M742" s="5"/>
      <c r="N742" s="5"/>
      <c r="O742" s="5"/>
      <c r="P742" s="5"/>
      <c r="Q742" s="5"/>
    </row>
    <row r="743">
      <c r="D743" s="5"/>
      <c r="E743" s="6"/>
      <c r="J743" s="42"/>
      <c r="K743" s="42"/>
      <c r="L743" s="5"/>
      <c r="M743" s="5"/>
      <c r="N743" s="5"/>
      <c r="O743" s="5"/>
      <c r="P743" s="5"/>
      <c r="Q743" s="5"/>
    </row>
    <row r="744">
      <c r="D744" s="5"/>
      <c r="E744" s="6"/>
      <c r="J744" s="42"/>
      <c r="K744" s="42"/>
      <c r="L744" s="5"/>
      <c r="M744" s="5"/>
      <c r="N744" s="5"/>
      <c r="O744" s="5"/>
      <c r="P744" s="5"/>
      <c r="Q744" s="5"/>
    </row>
    <row r="745">
      <c r="D745" s="5"/>
      <c r="E745" s="6"/>
      <c r="J745" s="42"/>
      <c r="K745" s="42"/>
      <c r="L745" s="5"/>
      <c r="M745" s="5"/>
      <c r="N745" s="5"/>
      <c r="O745" s="5"/>
      <c r="P745" s="5"/>
      <c r="Q745" s="5"/>
    </row>
    <row r="746">
      <c r="D746" s="5"/>
      <c r="E746" s="6"/>
      <c r="J746" s="42"/>
      <c r="K746" s="42"/>
      <c r="L746" s="5"/>
      <c r="M746" s="5"/>
      <c r="N746" s="5"/>
      <c r="O746" s="5"/>
      <c r="P746" s="5"/>
      <c r="Q746" s="5"/>
    </row>
    <row r="747">
      <c r="D747" s="5"/>
      <c r="E747" s="6"/>
      <c r="J747" s="42"/>
      <c r="K747" s="42"/>
      <c r="L747" s="5"/>
      <c r="M747" s="5"/>
      <c r="N747" s="5"/>
      <c r="O747" s="5"/>
      <c r="P747" s="5"/>
      <c r="Q747" s="5"/>
    </row>
    <row r="748">
      <c r="D748" s="5"/>
      <c r="E748" s="6"/>
      <c r="J748" s="42"/>
      <c r="K748" s="42"/>
      <c r="L748" s="5"/>
      <c r="M748" s="5"/>
      <c r="N748" s="5"/>
      <c r="O748" s="5"/>
      <c r="P748" s="5"/>
      <c r="Q748" s="5"/>
    </row>
    <row r="749">
      <c r="D749" s="5"/>
      <c r="E749" s="6"/>
      <c r="J749" s="42"/>
      <c r="K749" s="42"/>
      <c r="L749" s="5"/>
      <c r="M749" s="5"/>
      <c r="N749" s="5"/>
      <c r="O749" s="5"/>
      <c r="P749" s="5"/>
      <c r="Q749" s="5"/>
    </row>
    <row r="750">
      <c r="D750" s="5"/>
      <c r="E750" s="6"/>
      <c r="J750" s="42"/>
      <c r="K750" s="42"/>
      <c r="L750" s="5"/>
      <c r="M750" s="5"/>
      <c r="N750" s="5"/>
      <c r="O750" s="5"/>
      <c r="P750" s="5"/>
      <c r="Q750" s="5"/>
    </row>
    <row r="751">
      <c r="D751" s="5"/>
      <c r="E751" s="6"/>
      <c r="J751" s="42"/>
      <c r="K751" s="42"/>
      <c r="L751" s="5"/>
      <c r="M751" s="5"/>
      <c r="N751" s="5"/>
      <c r="O751" s="5"/>
      <c r="P751" s="5"/>
      <c r="Q751" s="5"/>
    </row>
    <row r="752">
      <c r="D752" s="5"/>
      <c r="E752" s="6"/>
      <c r="J752" s="42"/>
      <c r="K752" s="42"/>
      <c r="L752" s="5"/>
      <c r="M752" s="5"/>
      <c r="N752" s="5"/>
      <c r="O752" s="5"/>
      <c r="P752" s="5"/>
      <c r="Q752" s="5"/>
    </row>
    <row r="753">
      <c r="D753" s="5"/>
      <c r="E753" s="6"/>
      <c r="J753" s="42"/>
      <c r="K753" s="42"/>
      <c r="L753" s="5"/>
      <c r="M753" s="5"/>
      <c r="N753" s="5"/>
      <c r="O753" s="5"/>
      <c r="P753" s="5"/>
      <c r="Q753" s="5"/>
    </row>
    <row r="754">
      <c r="D754" s="5"/>
      <c r="E754" s="6"/>
      <c r="J754" s="42"/>
      <c r="K754" s="42"/>
      <c r="L754" s="5"/>
      <c r="M754" s="5"/>
      <c r="N754" s="5"/>
      <c r="O754" s="5"/>
      <c r="P754" s="5"/>
      <c r="Q754" s="5"/>
    </row>
    <row r="755">
      <c r="D755" s="5"/>
      <c r="E755" s="6"/>
      <c r="J755" s="42"/>
      <c r="K755" s="42"/>
      <c r="L755" s="5"/>
      <c r="M755" s="5"/>
      <c r="N755" s="5"/>
      <c r="O755" s="5"/>
      <c r="P755" s="5"/>
      <c r="Q755" s="5"/>
    </row>
    <row r="756">
      <c r="D756" s="5"/>
      <c r="E756" s="6"/>
      <c r="J756" s="42"/>
      <c r="K756" s="42"/>
      <c r="L756" s="5"/>
      <c r="M756" s="5"/>
      <c r="N756" s="5"/>
      <c r="O756" s="5"/>
      <c r="P756" s="5"/>
      <c r="Q756" s="5"/>
    </row>
    <row r="757">
      <c r="D757" s="5"/>
      <c r="E757" s="6"/>
      <c r="J757" s="42"/>
      <c r="K757" s="42"/>
      <c r="L757" s="5"/>
      <c r="M757" s="5"/>
      <c r="N757" s="5"/>
      <c r="O757" s="5"/>
      <c r="P757" s="5"/>
      <c r="Q757" s="5"/>
    </row>
    <row r="758">
      <c r="D758" s="5"/>
      <c r="E758" s="6"/>
      <c r="J758" s="42"/>
      <c r="K758" s="42"/>
      <c r="L758" s="5"/>
      <c r="M758" s="5"/>
      <c r="N758" s="5"/>
      <c r="O758" s="5"/>
      <c r="P758" s="5"/>
      <c r="Q758" s="5"/>
    </row>
    <row r="759">
      <c r="D759" s="5"/>
      <c r="E759" s="6"/>
      <c r="J759" s="42"/>
      <c r="K759" s="42"/>
      <c r="L759" s="5"/>
      <c r="M759" s="5"/>
      <c r="N759" s="5"/>
      <c r="O759" s="5"/>
      <c r="P759" s="5"/>
      <c r="Q759" s="5"/>
    </row>
    <row r="760">
      <c r="D760" s="5"/>
      <c r="E760" s="6"/>
      <c r="J760" s="42"/>
      <c r="K760" s="42"/>
      <c r="L760" s="5"/>
      <c r="M760" s="5"/>
      <c r="N760" s="5"/>
      <c r="O760" s="5"/>
      <c r="P760" s="5"/>
      <c r="Q760" s="5"/>
    </row>
    <row r="761">
      <c r="D761" s="5"/>
      <c r="E761" s="6"/>
      <c r="J761" s="42"/>
      <c r="K761" s="42"/>
      <c r="L761" s="5"/>
      <c r="M761" s="5"/>
      <c r="N761" s="5"/>
      <c r="O761" s="5"/>
      <c r="P761" s="5"/>
      <c r="Q761" s="5"/>
    </row>
    <row r="762">
      <c r="D762" s="5"/>
      <c r="E762" s="6"/>
      <c r="J762" s="42"/>
      <c r="K762" s="42"/>
      <c r="L762" s="5"/>
      <c r="M762" s="5"/>
      <c r="N762" s="5"/>
      <c r="O762" s="5"/>
      <c r="P762" s="5"/>
      <c r="Q762" s="5"/>
    </row>
    <row r="763">
      <c r="D763" s="5"/>
      <c r="E763" s="6"/>
      <c r="J763" s="42"/>
      <c r="K763" s="42"/>
      <c r="L763" s="5"/>
      <c r="M763" s="5"/>
      <c r="N763" s="5"/>
      <c r="O763" s="5"/>
      <c r="P763" s="5"/>
      <c r="Q763" s="5"/>
    </row>
    <row r="764">
      <c r="D764" s="5"/>
      <c r="E764" s="6"/>
      <c r="J764" s="42"/>
      <c r="K764" s="42"/>
      <c r="L764" s="5"/>
      <c r="M764" s="5"/>
      <c r="N764" s="5"/>
      <c r="O764" s="5"/>
      <c r="P764" s="5"/>
      <c r="Q764" s="5"/>
    </row>
    <row r="765">
      <c r="D765" s="5"/>
      <c r="E765" s="6"/>
      <c r="J765" s="42"/>
      <c r="K765" s="42"/>
      <c r="L765" s="5"/>
      <c r="M765" s="5"/>
      <c r="N765" s="5"/>
      <c r="O765" s="5"/>
      <c r="P765" s="5"/>
      <c r="Q765" s="5"/>
    </row>
    <row r="766">
      <c r="D766" s="5"/>
      <c r="E766" s="6"/>
      <c r="J766" s="42"/>
      <c r="K766" s="42"/>
      <c r="L766" s="5"/>
      <c r="M766" s="5"/>
      <c r="N766" s="5"/>
      <c r="O766" s="5"/>
      <c r="P766" s="5"/>
      <c r="Q766" s="5"/>
    </row>
    <row r="767">
      <c r="D767" s="5"/>
      <c r="E767" s="6"/>
      <c r="J767" s="42"/>
      <c r="K767" s="42"/>
      <c r="L767" s="5"/>
      <c r="M767" s="5"/>
      <c r="N767" s="5"/>
      <c r="O767" s="5"/>
      <c r="P767" s="5"/>
      <c r="Q767" s="5"/>
    </row>
    <row r="768">
      <c r="D768" s="5"/>
      <c r="E768" s="6"/>
      <c r="J768" s="42"/>
      <c r="K768" s="42"/>
      <c r="L768" s="5"/>
      <c r="M768" s="5"/>
      <c r="N768" s="5"/>
      <c r="O768" s="5"/>
      <c r="P768" s="5"/>
      <c r="Q768" s="5"/>
    </row>
    <row r="769">
      <c r="D769" s="5"/>
      <c r="E769" s="6"/>
      <c r="J769" s="42"/>
      <c r="K769" s="42"/>
      <c r="L769" s="5"/>
      <c r="M769" s="5"/>
      <c r="N769" s="5"/>
      <c r="O769" s="5"/>
      <c r="P769" s="5"/>
      <c r="Q769" s="5"/>
    </row>
    <row r="770">
      <c r="D770" s="5"/>
      <c r="E770" s="6"/>
      <c r="J770" s="42"/>
      <c r="K770" s="42"/>
      <c r="L770" s="5"/>
      <c r="M770" s="5"/>
      <c r="N770" s="5"/>
      <c r="O770" s="5"/>
      <c r="P770" s="5"/>
      <c r="Q770" s="5"/>
    </row>
    <row r="771">
      <c r="D771" s="5"/>
      <c r="E771" s="6"/>
      <c r="J771" s="42"/>
      <c r="K771" s="42"/>
      <c r="L771" s="5"/>
      <c r="M771" s="5"/>
      <c r="N771" s="5"/>
      <c r="O771" s="5"/>
      <c r="P771" s="5"/>
      <c r="Q771" s="5"/>
    </row>
    <row r="772">
      <c r="D772" s="5"/>
      <c r="E772" s="6"/>
      <c r="J772" s="42"/>
      <c r="K772" s="42"/>
      <c r="L772" s="5"/>
      <c r="M772" s="5"/>
      <c r="N772" s="5"/>
      <c r="O772" s="5"/>
      <c r="P772" s="5"/>
      <c r="Q772" s="5"/>
    </row>
    <row r="773">
      <c r="D773" s="5"/>
      <c r="E773" s="6"/>
      <c r="J773" s="42"/>
      <c r="K773" s="42"/>
      <c r="L773" s="5"/>
      <c r="M773" s="5"/>
      <c r="N773" s="5"/>
      <c r="O773" s="5"/>
      <c r="P773" s="5"/>
      <c r="Q773" s="5"/>
    </row>
    <row r="774">
      <c r="D774" s="5"/>
      <c r="E774" s="6"/>
      <c r="J774" s="42"/>
      <c r="K774" s="42"/>
      <c r="L774" s="5"/>
      <c r="M774" s="5"/>
      <c r="N774" s="5"/>
      <c r="O774" s="5"/>
      <c r="P774" s="5"/>
      <c r="Q774" s="5"/>
    </row>
    <row r="775">
      <c r="D775" s="5"/>
      <c r="E775" s="6"/>
      <c r="J775" s="42"/>
      <c r="K775" s="42"/>
      <c r="L775" s="5"/>
      <c r="M775" s="5"/>
      <c r="N775" s="5"/>
      <c r="O775" s="5"/>
      <c r="P775" s="5"/>
      <c r="Q775" s="5"/>
    </row>
    <row r="776">
      <c r="D776" s="5"/>
      <c r="E776" s="6"/>
      <c r="J776" s="42"/>
      <c r="K776" s="42"/>
      <c r="L776" s="5"/>
      <c r="M776" s="5"/>
      <c r="N776" s="5"/>
      <c r="O776" s="5"/>
      <c r="P776" s="5"/>
      <c r="Q776" s="5"/>
    </row>
    <row r="777">
      <c r="D777" s="5"/>
      <c r="E777" s="6"/>
      <c r="J777" s="42"/>
      <c r="K777" s="42"/>
      <c r="L777" s="5"/>
      <c r="M777" s="5"/>
      <c r="N777" s="5"/>
      <c r="O777" s="5"/>
      <c r="P777" s="5"/>
      <c r="Q777" s="5"/>
    </row>
    <row r="778">
      <c r="D778" s="5"/>
      <c r="E778" s="6"/>
      <c r="J778" s="42"/>
      <c r="K778" s="42"/>
      <c r="L778" s="5"/>
      <c r="M778" s="5"/>
      <c r="N778" s="5"/>
      <c r="O778" s="5"/>
      <c r="P778" s="5"/>
      <c r="Q778" s="5"/>
    </row>
    <row r="779">
      <c r="D779" s="5"/>
      <c r="E779" s="6"/>
      <c r="J779" s="42"/>
      <c r="K779" s="42"/>
      <c r="L779" s="5"/>
      <c r="M779" s="5"/>
      <c r="N779" s="5"/>
      <c r="O779" s="5"/>
      <c r="P779" s="5"/>
      <c r="Q779" s="5"/>
    </row>
    <row r="780">
      <c r="D780" s="5"/>
      <c r="E780" s="6"/>
      <c r="J780" s="42"/>
      <c r="K780" s="42"/>
      <c r="L780" s="5"/>
      <c r="M780" s="5"/>
      <c r="N780" s="5"/>
      <c r="O780" s="5"/>
      <c r="P780" s="5"/>
      <c r="Q780" s="5"/>
    </row>
    <row r="781">
      <c r="D781" s="5"/>
      <c r="E781" s="6"/>
      <c r="J781" s="42"/>
      <c r="K781" s="42"/>
      <c r="L781" s="5"/>
      <c r="M781" s="5"/>
      <c r="N781" s="5"/>
      <c r="O781" s="5"/>
      <c r="P781" s="5"/>
      <c r="Q781" s="5"/>
    </row>
    <row r="782">
      <c r="D782" s="5"/>
      <c r="E782" s="6"/>
      <c r="J782" s="42"/>
      <c r="K782" s="42"/>
      <c r="L782" s="5"/>
      <c r="M782" s="5"/>
      <c r="N782" s="5"/>
      <c r="O782" s="5"/>
      <c r="P782" s="5"/>
      <c r="Q782" s="5"/>
    </row>
    <row r="783">
      <c r="D783" s="5"/>
      <c r="E783" s="6"/>
      <c r="J783" s="42"/>
      <c r="K783" s="42"/>
      <c r="L783" s="5"/>
      <c r="M783" s="5"/>
      <c r="N783" s="5"/>
      <c r="O783" s="5"/>
      <c r="P783" s="5"/>
      <c r="Q783" s="5"/>
    </row>
    <row r="784">
      <c r="D784" s="5"/>
      <c r="E784" s="6"/>
      <c r="J784" s="42"/>
      <c r="K784" s="42"/>
      <c r="L784" s="5"/>
      <c r="M784" s="5"/>
      <c r="N784" s="5"/>
      <c r="O784" s="5"/>
      <c r="P784" s="5"/>
      <c r="Q784" s="5"/>
    </row>
    <row r="785">
      <c r="D785" s="5"/>
      <c r="E785" s="6"/>
      <c r="J785" s="42"/>
      <c r="K785" s="42"/>
      <c r="L785" s="5"/>
      <c r="M785" s="5"/>
      <c r="N785" s="5"/>
      <c r="O785" s="5"/>
      <c r="P785" s="5"/>
      <c r="Q785" s="5"/>
    </row>
    <row r="786">
      <c r="D786" s="5"/>
      <c r="E786" s="6"/>
      <c r="J786" s="42"/>
      <c r="K786" s="42"/>
      <c r="L786" s="5"/>
      <c r="M786" s="5"/>
      <c r="N786" s="5"/>
      <c r="O786" s="5"/>
      <c r="P786" s="5"/>
      <c r="Q786" s="5"/>
    </row>
    <row r="787">
      <c r="D787" s="5"/>
      <c r="E787" s="6"/>
      <c r="J787" s="42"/>
      <c r="K787" s="42"/>
      <c r="L787" s="5"/>
      <c r="M787" s="5"/>
      <c r="N787" s="5"/>
      <c r="O787" s="5"/>
      <c r="P787" s="5"/>
      <c r="Q787" s="5"/>
    </row>
    <row r="788">
      <c r="D788" s="5"/>
      <c r="E788" s="6"/>
      <c r="J788" s="42"/>
      <c r="K788" s="42"/>
      <c r="L788" s="5"/>
      <c r="M788" s="5"/>
      <c r="N788" s="5"/>
      <c r="O788" s="5"/>
      <c r="P788" s="5"/>
      <c r="Q788" s="5"/>
    </row>
    <row r="789">
      <c r="D789" s="5"/>
      <c r="E789" s="6"/>
      <c r="J789" s="42"/>
      <c r="K789" s="42"/>
      <c r="L789" s="5"/>
      <c r="M789" s="5"/>
      <c r="N789" s="5"/>
      <c r="O789" s="5"/>
      <c r="P789" s="5"/>
      <c r="Q789" s="5"/>
    </row>
    <row r="790">
      <c r="D790" s="5"/>
      <c r="E790" s="6"/>
      <c r="J790" s="42"/>
      <c r="K790" s="42"/>
      <c r="L790" s="5"/>
      <c r="M790" s="5"/>
      <c r="N790" s="5"/>
      <c r="O790" s="5"/>
      <c r="P790" s="5"/>
      <c r="Q790" s="5"/>
    </row>
    <row r="791">
      <c r="D791" s="5"/>
      <c r="E791" s="6"/>
      <c r="J791" s="42"/>
      <c r="K791" s="42"/>
      <c r="L791" s="5"/>
      <c r="M791" s="5"/>
      <c r="N791" s="5"/>
      <c r="O791" s="5"/>
      <c r="P791" s="5"/>
      <c r="Q791" s="5"/>
    </row>
    <row r="792">
      <c r="D792" s="5"/>
      <c r="E792" s="6"/>
      <c r="J792" s="42"/>
      <c r="K792" s="42"/>
      <c r="L792" s="5"/>
      <c r="M792" s="5"/>
      <c r="N792" s="5"/>
      <c r="O792" s="5"/>
      <c r="P792" s="5"/>
      <c r="Q792" s="5"/>
    </row>
    <row r="793">
      <c r="D793" s="5"/>
      <c r="E793" s="6"/>
      <c r="J793" s="42"/>
      <c r="K793" s="42"/>
      <c r="L793" s="5"/>
      <c r="M793" s="5"/>
      <c r="N793" s="5"/>
      <c r="O793" s="5"/>
      <c r="P793" s="5"/>
      <c r="Q793" s="5"/>
    </row>
    <row r="794">
      <c r="D794" s="5"/>
      <c r="E794" s="6"/>
      <c r="J794" s="42"/>
      <c r="K794" s="42"/>
      <c r="L794" s="5"/>
      <c r="M794" s="5"/>
      <c r="N794" s="5"/>
      <c r="O794" s="5"/>
      <c r="P794" s="5"/>
      <c r="Q794" s="5"/>
    </row>
    <row r="795">
      <c r="D795" s="5"/>
      <c r="E795" s="6"/>
      <c r="J795" s="42"/>
      <c r="K795" s="42"/>
      <c r="L795" s="5"/>
      <c r="M795" s="5"/>
      <c r="N795" s="5"/>
      <c r="O795" s="5"/>
      <c r="P795" s="5"/>
      <c r="Q795" s="5"/>
    </row>
    <row r="796">
      <c r="D796" s="5"/>
      <c r="E796" s="6"/>
      <c r="J796" s="42"/>
      <c r="K796" s="42"/>
      <c r="L796" s="5"/>
      <c r="M796" s="5"/>
      <c r="N796" s="5"/>
      <c r="O796" s="5"/>
      <c r="P796" s="5"/>
      <c r="Q796" s="5"/>
    </row>
    <row r="797">
      <c r="D797" s="5"/>
      <c r="E797" s="6"/>
      <c r="J797" s="42"/>
      <c r="K797" s="42"/>
      <c r="L797" s="5"/>
      <c r="M797" s="5"/>
      <c r="N797" s="5"/>
      <c r="O797" s="5"/>
      <c r="P797" s="5"/>
      <c r="Q797" s="5"/>
    </row>
    <row r="798">
      <c r="D798" s="5"/>
      <c r="E798" s="6"/>
      <c r="J798" s="42"/>
      <c r="K798" s="42"/>
      <c r="L798" s="5"/>
      <c r="M798" s="5"/>
      <c r="N798" s="5"/>
      <c r="O798" s="5"/>
      <c r="P798" s="5"/>
      <c r="Q798" s="5"/>
    </row>
    <row r="799">
      <c r="D799" s="5"/>
      <c r="E799" s="6"/>
      <c r="J799" s="42"/>
      <c r="K799" s="42"/>
      <c r="L799" s="5"/>
      <c r="M799" s="5"/>
      <c r="N799" s="5"/>
      <c r="O799" s="5"/>
      <c r="P799" s="5"/>
      <c r="Q799" s="5"/>
    </row>
    <row r="800">
      <c r="D800" s="5"/>
      <c r="E800" s="6"/>
      <c r="J800" s="42"/>
      <c r="K800" s="42"/>
      <c r="L800" s="5"/>
      <c r="M800" s="5"/>
      <c r="N800" s="5"/>
      <c r="O800" s="5"/>
      <c r="P800" s="5"/>
      <c r="Q800" s="5"/>
    </row>
    <row r="801">
      <c r="D801" s="5"/>
      <c r="E801" s="6"/>
      <c r="J801" s="42"/>
      <c r="K801" s="42"/>
      <c r="L801" s="5"/>
      <c r="M801" s="5"/>
      <c r="N801" s="5"/>
      <c r="O801" s="5"/>
      <c r="P801" s="5"/>
      <c r="Q801" s="5"/>
    </row>
    <row r="802">
      <c r="D802" s="5"/>
      <c r="E802" s="6"/>
      <c r="J802" s="42"/>
      <c r="K802" s="42"/>
      <c r="L802" s="5"/>
      <c r="M802" s="5"/>
      <c r="N802" s="5"/>
      <c r="O802" s="5"/>
      <c r="P802" s="5"/>
      <c r="Q802" s="5"/>
    </row>
    <row r="803">
      <c r="D803" s="5"/>
      <c r="E803" s="6"/>
      <c r="J803" s="42"/>
      <c r="K803" s="42"/>
      <c r="L803" s="5"/>
      <c r="M803" s="5"/>
      <c r="N803" s="5"/>
      <c r="O803" s="5"/>
      <c r="P803" s="5"/>
      <c r="Q803" s="5"/>
    </row>
    <row r="804">
      <c r="D804" s="5"/>
      <c r="E804" s="6"/>
      <c r="J804" s="42"/>
      <c r="K804" s="42"/>
      <c r="L804" s="5"/>
      <c r="M804" s="5"/>
      <c r="N804" s="5"/>
      <c r="O804" s="5"/>
      <c r="P804" s="5"/>
      <c r="Q804" s="5"/>
    </row>
    <row r="805">
      <c r="D805" s="5"/>
      <c r="E805" s="6"/>
      <c r="J805" s="42"/>
      <c r="K805" s="42"/>
      <c r="L805" s="5"/>
      <c r="M805" s="5"/>
      <c r="N805" s="5"/>
      <c r="O805" s="5"/>
      <c r="P805" s="5"/>
      <c r="Q805" s="5"/>
    </row>
    <row r="806">
      <c r="D806" s="5"/>
      <c r="E806" s="6"/>
      <c r="J806" s="42"/>
      <c r="K806" s="42"/>
      <c r="L806" s="5"/>
      <c r="M806" s="5"/>
      <c r="N806" s="5"/>
      <c r="O806" s="5"/>
      <c r="P806" s="5"/>
      <c r="Q806" s="5"/>
    </row>
    <row r="807">
      <c r="D807" s="5"/>
      <c r="E807" s="6"/>
      <c r="J807" s="42"/>
      <c r="K807" s="42"/>
      <c r="L807" s="5"/>
      <c r="M807" s="5"/>
      <c r="N807" s="5"/>
      <c r="O807" s="5"/>
      <c r="P807" s="5"/>
      <c r="Q807" s="5"/>
    </row>
    <row r="808">
      <c r="D808" s="5"/>
      <c r="E808" s="6"/>
      <c r="J808" s="42"/>
      <c r="K808" s="42"/>
      <c r="L808" s="5"/>
      <c r="M808" s="5"/>
      <c r="N808" s="5"/>
      <c r="O808" s="5"/>
      <c r="P808" s="5"/>
      <c r="Q808" s="5"/>
    </row>
    <row r="809">
      <c r="D809" s="5"/>
      <c r="E809" s="6"/>
      <c r="J809" s="42"/>
      <c r="K809" s="42"/>
      <c r="L809" s="5"/>
      <c r="M809" s="5"/>
      <c r="N809" s="5"/>
      <c r="O809" s="5"/>
      <c r="P809" s="5"/>
      <c r="Q809" s="5"/>
    </row>
    <row r="810">
      <c r="D810" s="5"/>
      <c r="E810" s="6"/>
      <c r="J810" s="42"/>
      <c r="K810" s="42"/>
      <c r="L810" s="5"/>
      <c r="M810" s="5"/>
      <c r="N810" s="5"/>
      <c r="O810" s="5"/>
      <c r="P810" s="5"/>
      <c r="Q810" s="5"/>
    </row>
    <row r="811">
      <c r="D811" s="5"/>
      <c r="E811" s="6"/>
      <c r="J811" s="42"/>
      <c r="K811" s="42"/>
      <c r="L811" s="5"/>
      <c r="M811" s="5"/>
      <c r="N811" s="5"/>
      <c r="O811" s="5"/>
      <c r="P811" s="5"/>
      <c r="Q811" s="5"/>
    </row>
    <row r="812">
      <c r="D812" s="5"/>
      <c r="E812" s="6"/>
      <c r="J812" s="42"/>
      <c r="K812" s="42"/>
      <c r="L812" s="5"/>
      <c r="M812" s="5"/>
      <c r="N812" s="5"/>
      <c r="O812" s="5"/>
      <c r="P812" s="5"/>
      <c r="Q812" s="5"/>
    </row>
    <row r="813">
      <c r="D813" s="5"/>
      <c r="E813" s="6"/>
      <c r="J813" s="42"/>
      <c r="K813" s="42"/>
      <c r="L813" s="5"/>
      <c r="M813" s="5"/>
      <c r="N813" s="5"/>
      <c r="O813" s="5"/>
      <c r="P813" s="5"/>
      <c r="Q813" s="5"/>
    </row>
    <row r="814">
      <c r="D814" s="5"/>
      <c r="E814" s="6"/>
      <c r="J814" s="42"/>
      <c r="K814" s="42"/>
      <c r="L814" s="5"/>
      <c r="M814" s="5"/>
      <c r="N814" s="5"/>
      <c r="O814" s="5"/>
      <c r="P814" s="5"/>
      <c r="Q814" s="5"/>
    </row>
    <row r="815">
      <c r="D815" s="5"/>
      <c r="E815" s="6"/>
      <c r="J815" s="42"/>
      <c r="K815" s="42"/>
      <c r="L815" s="5"/>
      <c r="M815" s="5"/>
      <c r="N815" s="5"/>
      <c r="O815" s="5"/>
      <c r="P815" s="5"/>
      <c r="Q815" s="5"/>
    </row>
    <row r="816">
      <c r="D816" s="5"/>
      <c r="E816" s="6"/>
      <c r="J816" s="42"/>
      <c r="K816" s="42"/>
      <c r="L816" s="5"/>
      <c r="M816" s="5"/>
      <c r="N816" s="5"/>
      <c r="O816" s="5"/>
      <c r="P816" s="5"/>
      <c r="Q816" s="5"/>
    </row>
    <row r="817">
      <c r="D817" s="5"/>
      <c r="E817" s="6"/>
      <c r="J817" s="42"/>
      <c r="K817" s="42"/>
      <c r="L817" s="5"/>
      <c r="M817" s="5"/>
      <c r="N817" s="5"/>
      <c r="O817" s="5"/>
      <c r="P817" s="5"/>
      <c r="Q817" s="5"/>
    </row>
    <row r="818">
      <c r="D818" s="5"/>
      <c r="E818" s="6"/>
      <c r="J818" s="42"/>
      <c r="K818" s="42"/>
      <c r="L818" s="5"/>
      <c r="M818" s="5"/>
      <c r="N818" s="5"/>
      <c r="O818" s="5"/>
      <c r="P818" s="5"/>
      <c r="Q818" s="5"/>
    </row>
    <row r="819">
      <c r="D819" s="5"/>
      <c r="E819" s="6"/>
      <c r="J819" s="42"/>
      <c r="K819" s="42"/>
      <c r="L819" s="5"/>
      <c r="M819" s="5"/>
      <c r="N819" s="5"/>
      <c r="O819" s="5"/>
      <c r="P819" s="5"/>
      <c r="Q819" s="5"/>
    </row>
    <row r="820">
      <c r="D820" s="5"/>
      <c r="E820" s="6"/>
      <c r="J820" s="42"/>
      <c r="K820" s="42"/>
      <c r="L820" s="5"/>
      <c r="M820" s="5"/>
      <c r="N820" s="5"/>
      <c r="O820" s="5"/>
      <c r="P820" s="5"/>
      <c r="Q820" s="5"/>
    </row>
    <row r="821">
      <c r="D821" s="5"/>
      <c r="E821" s="6"/>
      <c r="J821" s="42"/>
      <c r="K821" s="42"/>
      <c r="L821" s="5"/>
      <c r="M821" s="5"/>
      <c r="N821" s="5"/>
      <c r="O821" s="5"/>
      <c r="P821" s="5"/>
      <c r="Q821" s="5"/>
    </row>
    <row r="822">
      <c r="D822" s="5"/>
      <c r="E822" s="6"/>
      <c r="J822" s="42"/>
      <c r="K822" s="42"/>
      <c r="L822" s="5"/>
      <c r="M822" s="5"/>
      <c r="N822" s="5"/>
      <c r="O822" s="5"/>
      <c r="P822" s="5"/>
      <c r="Q822" s="5"/>
    </row>
    <row r="823">
      <c r="D823" s="5"/>
      <c r="E823" s="6"/>
      <c r="J823" s="42"/>
      <c r="K823" s="42"/>
      <c r="L823" s="5"/>
      <c r="M823" s="5"/>
      <c r="N823" s="5"/>
      <c r="O823" s="5"/>
      <c r="P823" s="5"/>
      <c r="Q823" s="5"/>
    </row>
    <row r="824">
      <c r="D824" s="5"/>
      <c r="E824" s="6"/>
      <c r="J824" s="42"/>
      <c r="K824" s="42"/>
      <c r="L824" s="5"/>
      <c r="M824" s="5"/>
      <c r="N824" s="5"/>
      <c r="O824" s="5"/>
      <c r="P824" s="5"/>
      <c r="Q824" s="5"/>
    </row>
    <row r="825">
      <c r="D825" s="5"/>
      <c r="E825" s="6"/>
      <c r="J825" s="42"/>
      <c r="K825" s="42"/>
      <c r="L825" s="5"/>
      <c r="M825" s="5"/>
      <c r="N825" s="5"/>
      <c r="O825" s="5"/>
      <c r="P825" s="5"/>
      <c r="Q825" s="5"/>
    </row>
    <row r="826">
      <c r="D826" s="5"/>
      <c r="E826" s="6"/>
      <c r="J826" s="42"/>
      <c r="K826" s="42"/>
      <c r="L826" s="5"/>
      <c r="M826" s="5"/>
      <c r="N826" s="5"/>
      <c r="O826" s="5"/>
      <c r="P826" s="5"/>
      <c r="Q826" s="5"/>
    </row>
    <row r="827">
      <c r="D827" s="5"/>
      <c r="E827" s="6"/>
      <c r="J827" s="42"/>
      <c r="K827" s="42"/>
      <c r="L827" s="5"/>
      <c r="M827" s="5"/>
      <c r="N827" s="5"/>
      <c r="O827" s="5"/>
      <c r="P827" s="5"/>
      <c r="Q827" s="5"/>
    </row>
    <row r="828">
      <c r="D828" s="5"/>
      <c r="E828" s="6"/>
      <c r="J828" s="42"/>
      <c r="K828" s="42"/>
      <c r="L828" s="5"/>
      <c r="M828" s="5"/>
      <c r="N828" s="5"/>
      <c r="O828" s="5"/>
      <c r="P828" s="5"/>
      <c r="Q828" s="5"/>
    </row>
    <row r="829">
      <c r="D829" s="5"/>
      <c r="E829" s="6"/>
      <c r="J829" s="42"/>
      <c r="K829" s="42"/>
      <c r="L829" s="5"/>
      <c r="M829" s="5"/>
      <c r="N829" s="5"/>
      <c r="O829" s="5"/>
      <c r="P829" s="5"/>
      <c r="Q829" s="5"/>
    </row>
    <row r="830">
      <c r="D830" s="5"/>
      <c r="E830" s="6"/>
      <c r="J830" s="42"/>
      <c r="K830" s="42"/>
      <c r="L830" s="5"/>
      <c r="M830" s="5"/>
      <c r="N830" s="5"/>
      <c r="O830" s="5"/>
      <c r="P830" s="5"/>
      <c r="Q830" s="5"/>
    </row>
    <row r="831">
      <c r="D831" s="5"/>
      <c r="E831" s="6"/>
      <c r="J831" s="42"/>
      <c r="K831" s="42"/>
      <c r="L831" s="5"/>
      <c r="M831" s="5"/>
      <c r="N831" s="5"/>
      <c r="O831" s="5"/>
      <c r="P831" s="5"/>
      <c r="Q831" s="5"/>
    </row>
    <row r="832">
      <c r="D832" s="5"/>
      <c r="E832" s="6"/>
      <c r="J832" s="42"/>
      <c r="K832" s="42"/>
      <c r="L832" s="5"/>
      <c r="M832" s="5"/>
      <c r="N832" s="5"/>
      <c r="O832" s="5"/>
      <c r="P832" s="5"/>
      <c r="Q832" s="5"/>
    </row>
    <row r="833">
      <c r="D833" s="5"/>
      <c r="E833" s="6"/>
      <c r="J833" s="42"/>
      <c r="K833" s="42"/>
      <c r="L833" s="5"/>
      <c r="M833" s="5"/>
      <c r="N833" s="5"/>
      <c r="O833" s="5"/>
      <c r="P833" s="5"/>
      <c r="Q833" s="5"/>
    </row>
    <row r="834">
      <c r="D834" s="5"/>
      <c r="E834" s="6"/>
      <c r="J834" s="42"/>
      <c r="K834" s="42"/>
      <c r="L834" s="5"/>
      <c r="M834" s="5"/>
      <c r="N834" s="5"/>
      <c r="O834" s="5"/>
      <c r="P834" s="5"/>
      <c r="Q834" s="5"/>
    </row>
    <row r="835">
      <c r="D835" s="5"/>
      <c r="E835" s="6"/>
      <c r="J835" s="42"/>
      <c r="K835" s="42"/>
      <c r="L835" s="5"/>
      <c r="M835" s="5"/>
      <c r="N835" s="5"/>
      <c r="O835" s="5"/>
      <c r="P835" s="5"/>
      <c r="Q835" s="5"/>
    </row>
    <row r="836">
      <c r="D836" s="5"/>
      <c r="E836" s="6"/>
      <c r="J836" s="42"/>
      <c r="K836" s="42"/>
      <c r="L836" s="5"/>
      <c r="M836" s="5"/>
      <c r="N836" s="5"/>
      <c r="O836" s="5"/>
      <c r="P836" s="5"/>
      <c r="Q836" s="5"/>
    </row>
    <row r="837">
      <c r="D837" s="5"/>
      <c r="E837" s="6"/>
      <c r="J837" s="42"/>
      <c r="K837" s="42"/>
      <c r="L837" s="5"/>
      <c r="M837" s="5"/>
      <c r="N837" s="5"/>
      <c r="O837" s="5"/>
      <c r="P837" s="5"/>
      <c r="Q837" s="5"/>
    </row>
    <row r="838">
      <c r="D838" s="5"/>
      <c r="E838" s="6"/>
      <c r="J838" s="42"/>
      <c r="K838" s="42"/>
      <c r="L838" s="5"/>
      <c r="M838" s="5"/>
      <c r="N838" s="5"/>
      <c r="O838" s="5"/>
      <c r="P838" s="5"/>
      <c r="Q838" s="5"/>
    </row>
    <row r="839">
      <c r="D839" s="5"/>
      <c r="E839" s="6"/>
      <c r="J839" s="42"/>
      <c r="K839" s="42"/>
      <c r="L839" s="5"/>
      <c r="M839" s="5"/>
      <c r="N839" s="5"/>
      <c r="O839" s="5"/>
      <c r="P839" s="5"/>
      <c r="Q839" s="5"/>
    </row>
    <row r="840">
      <c r="D840" s="5"/>
      <c r="E840" s="6"/>
      <c r="J840" s="42"/>
      <c r="K840" s="42"/>
      <c r="L840" s="5"/>
      <c r="M840" s="5"/>
      <c r="N840" s="5"/>
      <c r="O840" s="5"/>
      <c r="P840" s="5"/>
      <c r="Q840" s="5"/>
    </row>
    <row r="841">
      <c r="D841" s="5"/>
      <c r="E841" s="6"/>
      <c r="J841" s="42"/>
      <c r="K841" s="42"/>
      <c r="L841" s="5"/>
      <c r="M841" s="5"/>
      <c r="N841" s="5"/>
      <c r="O841" s="5"/>
      <c r="P841" s="5"/>
      <c r="Q841" s="5"/>
    </row>
    <row r="842">
      <c r="D842" s="5"/>
      <c r="E842" s="6"/>
      <c r="J842" s="42"/>
      <c r="K842" s="42"/>
      <c r="L842" s="5"/>
      <c r="M842" s="5"/>
      <c r="N842" s="5"/>
      <c r="O842" s="5"/>
      <c r="P842" s="5"/>
      <c r="Q842" s="5"/>
    </row>
    <row r="843">
      <c r="D843" s="5"/>
      <c r="E843" s="6"/>
      <c r="J843" s="42"/>
      <c r="K843" s="42"/>
      <c r="L843" s="5"/>
      <c r="M843" s="5"/>
      <c r="N843" s="5"/>
      <c r="O843" s="5"/>
      <c r="P843" s="5"/>
      <c r="Q843" s="5"/>
    </row>
    <row r="844">
      <c r="D844" s="5"/>
      <c r="E844" s="6"/>
      <c r="J844" s="42"/>
      <c r="K844" s="42"/>
      <c r="L844" s="5"/>
      <c r="M844" s="5"/>
      <c r="N844" s="5"/>
      <c r="O844" s="5"/>
      <c r="P844" s="5"/>
      <c r="Q844" s="5"/>
    </row>
    <row r="845">
      <c r="D845" s="5"/>
      <c r="E845" s="6"/>
      <c r="J845" s="42"/>
      <c r="K845" s="42"/>
      <c r="L845" s="5"/>
      <c r="M845" s="5"/>
      <c r="N845" s="5"/>
      <c r="O845" s="5"/>
      <c r="P845" s="5"/>
      <c r="Q845" s="5"/>
    </row>
    <row r="846">
      <c r="D846" s="5"/>
      <c r="E846" s="6"/>
      <c r="J846" s="42"/>
      <c r="K846" s="42"/>
      <c r="L846" s="5"/>
      <c r="M846" s="5"/>
      <c r="N846" s="5"/>
      <c r="O846" s="5"/>
      <c r="P846" s="5"/>
      <c r="Q846" s="5"/>
    </row>
    <row r="847">
      <c r="D847" s="5"/>
      <c r="E847" s="6"/>
      <c r="J847" s="42"/>
      <c r="K847" s="42"/>
      <c r="L847" s="5"/>
      <c r="M847" s="5"/>
      <c r="N847" s="5"/>
      <c r="O847" s="5"/>
      <c r="P847" s="5"/>
      <c r="Q847" s="5"/>
    </row>
    <row r="848">
      <c r="D848" s="5"/>
      <c r="E848" s="6"/>
      <c r="J848" s="42"/>
      <c r="K848" s="42"/>
      <c r="L848" s="5"/>
      <c r="M848" s="5"/>
      <c r="N848" s="5"/>
      <c r="O848" s="5"/>
      <c r="P848" s="5"/>
      <c r="Q848" s="5"/>
    </row>
    <row r="849">
      <c r="D849" s="5"/>
      <c r="E849" s="6"/>
      <c r="J849" s="42"/>
      <c r="K849" s="42"/>
      <c r="L849" s="5"/>
      <c r="M849" s="5"/>
      <c r="N849" s="5"/>
      <c r="O849" s="5"/>
      <c r="P849" s="5"/>
      <c r="Q849" s="5"/>
    </row>
    <row r="850">
      <c r="D850" s="5"/>
      <c r="E850" s="6"/>
      <c r="J850" s="42"/>
      <c r="K850" s="42"/>
      <c r="L850" s="5"/>
      <c r="M850" s="5"/>
      <c r="N850" s="5"/>
      <c r="O850" s="5"/>
      <c r="P850" s="5"/>
      <c r="Q850" s="5"/>
    </row>
    <row r="851">
      <c r="D851" s="5"/>
      <c r="E851" s="6"/>
      <c r="J851" s="42"/>
      <c r="K851" s="42"/>
      <c r="L851" s="5"/>
      <c r="M851" s="5"/>
      <c r="N851" s="5"/>
      <c r="O851" s="5"/>
      <c r="P851" s="5"/>
      <c r="Q851" s="5"/>
    </row>
    <row r="852">
      <c r="D852" s="5"/>
      <c r="E852" s="6"/>
      <c r="J852" s="42"/>
      <c r="K852" s="42"/>
      <c r="L852" s="5"/>
      <c r="M852" s="5"/>
      <c r="N852" s="5"/>
      <c r="O852" s="5"/>
      <c r="P852" s="5"/>
      <c r="Q852" s="5"/>
    </row>
    <row r="853">
      <c r="D853" s="5"/>
      <c r="E853" s="6"/>
      <c r="J853" s="42"/>
      <c r="K853" s="42"/>
      <c r="L853" s="5"/>
      <c r="M853" s="5"/>
      <c r="N853" s="5"/>
      <c r="O853" s="5"/>
      <c r="P853" s="5"/>
      <c r="Q853" s="5"/>
    </row>
    <row r="854">
      <c r="D854" s="5"/>
      <c r="E854" s="6"/>
      <c r="J854" s="42"/>
      <c r="K854" s="42"/>
      <c r="L854" s="5"/>
      <c r="M854" s="5"/>
      <c r="N854" s="5"/>
      <c r="O854" s="5"/>
      <c r="P854" s="5"/>
      <c r="Q854" s="5"/>
    </row>
    <row r="855">
      <c r="D855" s="5"/>
      <c r="E855" s="6"/>
      <c r="J855" s="42"/>
      <c r="K855" s="42"/>
      <c r="L855" s="5"/>
      <c r="M855" s="5"/>
      <c r="N855" s="5"/>
      <c r="O855" s="5"/>
      <c r="P855" s="5"/>
      <c r="Q855" s="5"/>
    </row>
    <row r="856">
      <c r="D856" s="5"/>
      <c r="E856" s="6"/>
      <c r="J856" s="42"/>
      <c r="K856" s="42"/>
      <c r="L856" s="5"/>
      <c r="M856" s="5"/>
      <c r="N856" s="5"/>
      <c r="O856" s="5"/>
      <c r="P856" s="5"/>
      <c r="Q856" s="5"/>
    </row>
    <row r="857">
      <c r="D857" s="5"/>
      <c r="E857" s="6"/>
      <c r="J857" s="42"/>
      <c r="K857" s="42"/>
      <c r="L857" s="5"/>
      <c r="M857" s="5"/>
      <c r="N857" s="5"/>
      <c r="O857" s="5"/>
      <c r="P857" s="5"/>
      <c r="Q857" s="5"/>
    </row>
    <row r="858">
      <c r="D858" s="5"/>
      <c r="E858" s="6"/>
      <c r="J858" s="42"/>
      <c r="K858" s="42"/>
      <c r="L858" s="5"/>
      <c r="M858" s="5"/>
      <c r="N858" s="5"/>
      <c r="O858" s="5"/>
      <c r="P858" s="5"/>
      <c r="Q858" s="5"/>
    </row>
    <row r="859">
      <c r="D859" s="5"/>
      <c r="E859" s="6"/>
      <c r="J859" s="42"/>
      <c r="K859" s="42"/>
      <c r="L859" s="5"/>
      <c r="M859" s="5"/>
      <c r="N859" s="5"/>
      <c r="O859" s="5"/>
      <c r="P859" s="5"/>
      <c r="Q859" s="5"/>
    </row>
    <row r="860">
      <c r="D860" s="5"/>
      <c r="E860" s="6"/>
      <c r="J860" s="42"/>
      <c r="K860" s="42"/>
      <c r="L860" s="5"/>
      <c r="M860" s="5"/>
      <c r="N860" s="5"/>
      <c r="O860" s="5"/>
      <c r="P860" s="5"/>
      <c r="Q860" s="5"/>
    </row>
    <row r="861">
      <c r="D861" s="5"/>
      <c r="E861" s="6"/>
      <c r="J861" s="42"/>
      <c r="K861" s="42"/>
      <c r="L861" s="5"/>
      <c r="M861" s="5"/>
      <c r="N861" s="5"/>
      <c r="O861" s="5"/>
      <c r="P861" s="5"/>
      <c r="Q861" s="5"/>
    </row>
    <row r="862">
      <c r="D862" s="5"/>
      <c r="E862" s="6"/>
      <c r="J862" s="42"/>
      <c r="K862" s="42"/>
      <c r="L862" s="5"/>
      <c r="M862" s="5"/>
      <c r="N862" s="5"/>
      <c r="O862" s="5"/>
      <c r="P862" s="5"/>
      <c r="Q862" s="5"/>
    </row>
    <row r="863">
      <c r="D863" s="5"/>
      <c r="E863" s="6"/>
      <c r="J863" s="42"/>
      <c r="K863" s="42"/>
      <c r="L863" s="5"/>
      <c r="M863" s="5"/>
      <c r="N863" s="5"/>
      <c r="O863" s="5"/>
      <c r="P863" s="5"/>
      <c r="Q863" s="5"/>
    </row>
    <row r="864">
      <c r="D864" s="5"/>
      <c r="E864" s="6"/>
      <c r="J864" s="42"/>
      <c r="K864" s="42"/>
      <c r="L864" s="5"/>
      <c r="M864" s="5"/>
      <c r="N864" s="5"/>
      <c r="O864" s="5"/>
      <c r="P864" s="5"/>
      <c r="Q864" s="5"/>
    </row>
    <row r="865">
      <c r="D865" s="5"/>
      <c r="E865" s="6"/>
      <c r="J865" s="42"/>
      <c r="K865" s="42"/>
      <c r="L865" s="5"/>
      <c r="M865" s="5"/>
      <c r="N865" s="5"/>
      <c r="O865" s="5"/>
      <c r="P865" s="5"/>
      <c r="Q865" s="5"/>
    </row>
    <row r="866">
      <c r="D866" s="5"/>
      <c r="E866" s="6"/>
      <c r="J866" s="42"/>
      <c r="K866" s="42"/>
      <c r="L866" s="5"/>
      <c r="M866" s="5"/>
      <c r="N866" s="5"/>
      <c r="O866" s="5"/>
      <c r="P866" s="5"/>
      <c r="Q866" s="5"/>
    </row>
    <row r="867">
      <c r="D867" s="5"/>
      <c r="E867" s="6"/>
      <c r="J867" s="42"/>
      <c r="K867" s="42"/>
      <c r="L867" s="5"/>
      <c r="M867" s="5"/>
      <c r="N867" s="5"/>
      <c r="O867" s="5"/>
      <c r="P867" s="5"/>
      <c r="Q867" s="5"/>
    </row>
    <row r="868">
      <c r="D868" s="5"/>
      <c r="E868" s="6"/>
      <c r="J868" s="42"/>
      <c r="K868" s="42"/>
      <c r="L868" s="5"/>
      <c r="M868" s="5"/>
      <c r="N868" s="5"/>
      <c r="O868" s="5"/>
      <c r="P868" s="5"/>
      <c r="Q868" s="5"/>
    </row>
    <row r="869">
      <c r="D869" s="5"/>
      <c r="E869" s="6"/>
      <c r="J869" s="42"/>
      <c r="K869" s="42"/>
      <c r="L869" s="5"/>
      <c r="M869" s="5"/>
      <c r="N869" s="5"/>
      <c r="O869" s="5"/>
      <c r="P869" s="5"/>
      <c r="Q869" s="5"/>
    </row>
    <row r="870">
      <c r="D870" s="5"/>
      <c r="E870" s="6"/>
      <c r="J870" s="42"/>
      <c r="K870" s="42"/>
      <c r="L870" s="5"/>
      <c r="M870" s="5"/>
      <c r="N870" s="5"/>
      <c r="O870" s="5"/>
      <c r="P870" s="5"/>
      <c r="Q870" s="5"/>
    </row>
    <row r="871">
      <c r="D871" s="5"/>
      <c r="E871" s="6"/>
      <c r="J871" s="42"/>
      <c r="K871" s="42"/>
      <c r="L871" s="5"/>
      <c r="M871" s="5"/>
      <c r="N871" s="5"/>
      <c r="O871" s="5"/>
      <c r="P871" s="5"/>
      <c r="Q871" s="5"/>
    </row>
    <row r="872">
      <c r="D872" s="5"/>
      <c r="E872" s="6"/>
      <c r="J872" s="42"/>
      <c r="K872" s="42"/>
      <c r="L872" s="5"/>
      <c r="M872" s="5"/>
      <c r="N872" s="5"/>
      <c r="O872" s="5"/>
      <c r="P872" s="5"/>
      <c r="Q872" s="5"/>
    </row>
    <row r="873">
      <c r="D873" s="5"/>
      <c r="E873" s="6"/>
      <c r="J873" s="42"/>
      <c r="K873" s="42"/>
      <c r="L873" s="5"/>
      <c r="M873" s="5"/>
      <c r="N873" s="5"/>
      <c r="O873" s="5"/>
      <c r="P873" s="5"/>
      <c r="Q873" s="5"/>
    </row>
    <row r="874">
      <c r="D874" s="5"/>
      <c r="E874" s="6"/>
      <c r="J874" s="42"/>
      <c r="K874" s="42"/>
      <c r="L874" s="5"/>
      <c r="M874" s="5"/>
      <c r="N874" s="5"/>
      <c r="O874" s="5"/>
      <c r="P874" s="5"/>
      <c r="Q874" s="5"/>
    </row>
    <row r="875">
      <c r="D875" s="5"/>
      <c r="E875" s="6"/>
      <c r="J875" s="42"/>
      <c r="K875" s="42"/>
      <c r="L875" s="5"/>
      <c r="M875" s="5"/>
      <c r="N875" s="5"/>
      <c r="O875" s="5"/>
      <c r="P875" s="5"/>
      <c r="Q875" s="5"/>
    </row>
    <row r="876">
      <c r="D876" s="5"/>
      <c r="E876" s="6"/>
      <c r="J876" s="42"/>
      <c r="K876" s="42"/>
      <c r="L876" s="5"/>
      <c r="M876" s="5"/>
      <c r="N876" s="5"/>
      <c r="O876" s="5"/>
      <c r="P876" s="5"/>
      <c r="Q876" s="5"/>
    </row>
    <row r="877">
      <c r="D877" s="5"/>
      <c r="E877" s="6"/>
      <c r="J877" s="42"/>
      <c r="K877" s="42"/>
      <c r="L877" s="5"/>
      <c r="M877" s="5"/>
      <c r="N877" s="5"/>
      <c r="O877" s="5"/>
      <c r="P877" s="5"/>
      <c r="Q877" s="5"/>
    </row>
    <row r="878">
      <c r="D878" s="5"/>
      <c r="E878" s="6"/>
      <c r="J878" s="42"/>
      <c r="K878" s="42"/>
      <c r="L878" s="5"/>
      <c r="M878" s="5"/>
      <c r="N878" s="5"/>
      <c r="O878" s="5"/>
      <c r="P878" s="5"/>
      <c r="Q878" s="5"/>
    </row>
    <row r="879">
      <c r="D879" s="5"/>
      <c r="E879" s="6"/>
      <c r="J879" s="42"/>
      <c r="K879" s="42"/>
      <c r="L879" s="5"/>
      <c r="M879" s="5"/>
      <c r="N879" s="5"/>
      <c r="O879" s="5"/>
      <c r="P879" s="5"/>
      <c r="Q879" s="5"/>
    </row>
    <row r="880">
      <c r="D880" s="5"/>
      <c r="E880" s="6"/>
      <c r="J880" s="42"/>
      <c r="K880" s="42"/>
      <c r="L880" s="5"/>
      <c r="M880" s="5"/>
      <c r="N880" s="5"/>
      <c r="O880" s="5"/>
      <c r="P880" s="5"/>
      <c r="Q880" s="5"/>
    </row>
    <row r="881">
      <c r="D881" s="5"/>
      <c r="E881" s="6"/>
      <c r="J881" s="42"/>
      <c r="K881" s="42"/>
      <c r="L881" s="5"/>
      <c r="M881" s="5"/>
      <c r="N881" s="5"/>
      <c r="O881" s="5"/>
      <c r="P881" s="5"/>
      <c r="Q881" s="5"/>
    </row>
    <row r="882">
      <c r="D882" s="5"/>
      <c r="E882" s="6"/>
      <c r="J882" s="42"/>
      <c r="K882" s="42"/>
      <c r="L882" s="5"/>
      <c r="M882" s="5"/>
      <c r="N882" s="5"/>
      <c r="O882" s="5"/>
      <c r="P882" s="5"/>
      <c r="Q882" s="5"/>
    </row>
    <row r="883">
      <c r="D883" s="5"/>
      <c r="E883" s="6"/>
      <c r="J883" s="42"/>
      <c r="K883" s="42"/>
      <c r="L883" s="5"/>
      <c r="M883" s="5"/>
      <c r="N883" s="5"/>
      <c r="O883" s="5"/>
      <c r="P883" s="5"/>
      <c r="Q883" s="5"/>
    </row>
    <row r="884">
      <c r="D884" s="5"/>
      <c r="E884" s="6"/>
      <c r="J884" s="42"/>
      <c r="K884" s="42"/>
      <c r="L884" s="5"/>
      <c r="M884" s="5"/>
      <c r="N884" s="5"/>
      <c r="O884" s="5"/>
      <c r="P884" s="5"/>
      <c r="Q884" s="5"/>
    </row>
    <row r="885">
      <c r="D885" s="5"/>
      <c r="E885" s="6"/>
      <c r="J885" s="42"/>
      <c r="K885" s="42"/>
      <c r="L885" s="5"/>
      <c r="M885" s="5"/>
      <c r="N885" s="5"/>
      <c r="O885" s="5"/>
      <c r="P885" s="5"/>
      <c r="Q885" s="5"/>
    </row>
    <row r="886">
      <c r="D886" s="5"/>
      <c r="E886" s="6"/>
      <c r="J886" s="42"/>
      <c r="K886" s="42"/>
      <c r="L886" s="5"/>
      <c r="M886" s="5"/>
      <c r="N886" s="5"/>
      <c r="O886" s="5"/>
      <c r="P886" s="5"/>
      <c r="Q886" s="5"/>
    </row>
    <row r="887">
      <c r="D887" s="5"/>
      <c r="E887" s="6"/>
      <c r="J887" s="42"/>
      <c r="K887" s="42"/>
      <c r="L887" s="5"/>
      <c r="M887" s="5"/>
      <c r="N887" s="5"/>
      <c r="O887" s="5"/>
      <c r="P887" s="5"/>
      <c r="Q887" s="5"/>
    </row>
    <row r="888">
      <c r="D888" s="5"/>
      <c r="E888" s="6"/>
      <c r="J888" s="42"/>
      <c r="K888" s="42"/>
      <c r="L888" s="5"/>
      <c r="M888" s="5"/>
      <c r="N888" s="5"/>
      <c r="O888" s="5"/>
      <c r="P888" s="5"/>
      <c r="Q888" s="5"/>
    </row>
    <row r="889">
      <c r="D889" s="5"/>
      <c r="E889" s="6"/>
      <c r="J889" s="42"/>
      <c r="K889" s="42"/>
      <c r="L889" s="5"/>
      <c r="M889" s="5"/>
      <c r="N889" s="5"/>
      <c r="O889" s="5"/>
      <c r="P889" s="5"/>
      <c r="Q889" s="5"/>
    </row>
    <row r="890">
      <c r="D890" s="5"/>
      <c r="E890" s="6"/>
      <c r="J890" s="42"/>
      <c r="K890" s="42"/>
      <c r="L890" s="5"/>
      <c r="M890" s="5"/>
      <c r="N890" s="5"/>
      <c r="O890" s="5"/>
      <c r="P890" s="5"/>
      <c r="Q890" s="5"/>
    </row>
    <row r="891">
      <c r="D891" s="5"/>
      <c r="E891" s="6"/>
      <c r="J891" s="42"/>
      <c r="K891" s="42"/>
      <c r="L891" s="5"/>
      <c r="M891" s="5"/>
      <c r="N891" s="5"/>
      <c r="O891" s="5"/>
      <c r="P891" s="5"/>
      <c r="Q891" s="5"/>
    </row>
    <row r="892">
      <c r="D892" s="5"/>
      <c r="E892" s="6"/>
      <c r="J892" s="42"/>
      <c r="K892" s="42"/>
      <c r="L892" s="5"/>
      <c r="M892" s="5"/>
      <c r="N892" s="5"/>
      <c r="O892" s="5"/>
      <c r="P892" s="5"/>
      <c r="Q892" s="5"/>
    </row>
    <row r="893">
      <c r="D893" s="5"/>
      <c r="E893" s="6"/>
      <c r="J893" s="42"/>
      <c r="K893" s="42"/>
      <c r="L893" s="5"/>
      <c r="M893" s="5"/>
      <c r="N893" s="5"/>
      <c r="O893" s="5"/>
      <c r="P893" s="5"/>
      <c r="Q893" s="5"/>
    </row>
    <row r="894">
      <c r="D894" s="5"/>
      <c r="E894" s="6"/>
      <c r="J894" s="42"/>
      <c r="K894" s="42"/>
      <c r="L894" s="5"/>
      <c r="M894" s="5"/>
      <c r="N894" s="5"/>
      <c r="O894" s="5"/>
      <c r="P894" s="5"/>
      <c r="Q894" s="5"/>
    </row>
    <row r="895">
      <c r="D895" s="5"/>
      <c r="E895" s="6"/>
      <c r="J895" s="42"/>
      <c r="K895" s="42"/>
      <c r="L895" s="5"/>
      <c r="M895" s="5"/>
      <c r="N895" s="5"/>
      <c r="O895" s="5"/>
      <c r="P895" s="5"/>
      <c r="Q895" s="5"/>
    </row>
    <row r="896">
      <c r="D896" s="5"/>
      <c r="E896" s="6"/>
      <c r="J896" s="42"/>
      <c r="K896" s="42"/>
      <c r="L896" s="5"/>
      <c r="M896" s="5"/>
      <c r="N896" s="5"/>
      <c r="O896" s="5"/>
      <c r="P896" s="5"/>
      <c r="Q896" s="5"/>
    </row>
    <row r="897">
      <c r="D897" s="5"/>
      <c r="E897" s="6"/>
      <c r="J897" s="42"/>
      <c r="K897" s="42"/>
      <c r="L897" s="5"/>
      <c r="M897" s="5"/>
      <c r="N897" s="5"/>
      <c r="O897" s="5"/>
      <c r="P897" s="5"/>
      <c r="Q897" s="5"/>
    </row>
    <row r="898">
      <c r="D898" s="5"/>
      <c r="E898" s="6"/>
      <c r="J898" s="42"/>
      <c r="K898" s="42"/>
      <c r="L898" s="5"/>
      <c r="M898" s="5"/>
      <c r="N898" s="5"/>
      <c r="O898" s="5"/>
      <c r="P898" s="5"/>
      <c r="Q898" s="5"/>
    </row>
    <row r="899">
      <c r="D899" s="5"/>
      <c r="E899" s="6"/>
      <c r="J899" s="42"/>
      <c r="K899" s="42"/>
      <c r="L899" s="5"/>
      <c r="M899" s="5"/>
      <c r="N899" s="5"/>
      <c r="O899" s="5"/>
      <c r="P899" s="5"/>
      <c r="Q899" s="5"/>
    </row>
    <row r="900">
      <c r="D900" s="5"/>
      <c r="E900" s="6"/>
      <c r="J900" s="42"/>
      <c r="K900" s="42"/>
      <c r="L900" s="5"/>
      <c r="M900" s="5"/>
      <c r="N900" s="5"/>
      <c r="O900" s="5"/>
      <c r="P900" s="5"/>
      <c r="Q900" s="5"/>
    </row>
    <row r="901">
      <c r="D901" s="5"/>
      <c r="E901" s="6"/>
      <c r="J901" s="42"/>
      <c r="K901" s="42"/>
      <c r="L901" s="5"/>
      <c r="M901" s="5"/>
      <c r="N901" s="5"/>
      <c r="O901" s="5"/>
      <c r="P901" s="5"/>
      <c r="Q901" s="5"/>
    </row>
    <row r="902">
      <c r="D902" s="5"/>
      <c r="E902" s="6"/>
      <c r="J902" s="42"/>
      <c r="K902" s="42"/>
      <c r="L902" s="5"/>
      <c r="M902" s="5"/>
      <c r="N902" s="5"/>
      <c r="O902" s="5"/>
      <c r="P902" s="5"/>
      <c r="Q902" s="5"/>
    </row>
    <row r="903">
      <c r="D903" s="5"/>
      <c r="E903" s="6"/>
      <c r="J903" s="42"/>
      <c r="K903" s="42"/>
      <c r="L903" s="5"/>
      <c r="M903" s="5"/>
      <c r="N903" s="5"/>
      <c r="O903" s="5"/>
      <c r="P903" s="5"/>
      <c r="Q903" s="5"/>
    </row>
    <row r="904">
      <c r="D904" s="5"/>
      <c r="E904" s="6"/>
      <c r="J904" s="42"/>
      <c r="K904" s="42"/>
      <c r="L904" s="5"/>
      <c r="M904" s="5"/>
      <c r="N904" s="5"/>
      <c r="O904" s="5"/>
      <c r="P904" s="5"/>
      <c r="Q904" s="5"/>
    </row>
    <row r="905">
      <c r="D905" s="5"/>
      <c r="E905" s="6"/>
      <c r="J905" s="42"/>
      <c r="K905" s="42"/>
      <c r="L905" s="5"/>
      <c r="M905" s="5"/>
      <c r="N905" s="5"/>
      <c r="O905" s="5"/>
      <c r="P905" s="5"/>
      <c r="Q905" s="5"/>
    </row>
    <row r="906">
      <c r="D906" s="5"/>
      <c r="E906" s="6"/>
      <c r="J906" s="42"/>
      <c r="K906" s="42"/>
      <c r="L906" s="5"/>
      <c r="M906" s="5"/>
      <c r="N906" s="5"/>
      <c r="O906" s="5"/>
      <c r="P906" s="5"/>
      <c r="Q906" s="5"/>
    </row>
    <row r="907">
      <c r="D907" s="5"/>
      <c r="E907" s="6"/>
      <c r="J907" s="42"/>
      <c r="K907" s="42"/>
      <c r="L907" s="5"/>
      <c r="M907" s="5"/>
      <c r="N907" s="5"/>
      <c r="O907" s="5"/>
      <c r="P907" s="5"/>
      <c r="Q907" s="5"/>
    </row>
    <row r="908">
      <c r="D908" s="5"/>
      <c r="E908" s="6"/>
      <c r="J908" s="42"/>
      <c r="K908" s="42"/>
      <c r="L908" s="5"/>
      <c r="M908" s="5"/>
      <c r="N908" s="5"/>
      <c r="O908" s="5"/>
      <c r="P908" s="5"/>
      <c r="Q908" s="5"/>
    </row>
    <row r="909">
      <c r="D909" s="5"/>
      <c r="E909" s="6"/>
      <c r="J909" s="42"/>
      <c r="K909" s="42"/>
      <c r="L909" s="5"/>
      <c r="M909" s="5"/>
      <c r="N909" s="5"/>
      <c r="O909" s="5"/>
      <c r="P909" s="5"/>
      <c r="Q909" s="5"/>
    </row>
    <row r="910">
      <c r="D910" s="5"/>
      <c r="E910" s="6"/>
      <c r="J910" s="42"/>
      <c r="K910" s="42"/>
      <c r="L910" s="5"/>
      <c r="M910" s="5"/>
      <c r="N910" s="5"/>
      <c r="O910" s="5"/>
      <c r="P910" s="5"/>
      <c r="Q910" s="5"/>
    </row>
    <row r="911">
      <c r="D911" s="5"/>
      <c r="E911" s="6"/>
      <c r="J911" s="42"/>
      <c r="K911" s="42"/>
      <c r="L911" s="5"/>
      <c r="M911" s="5"/>
      <c r="N911" s="5"/>
      <c r="O911" s="5"/>
      <c r="P911" s="5"/>
      <c r="Q911" s="5"/>
    </row>
    <row r="912">
      <c r="D912" s="5"/>
      <c r="E912" s="6"/>
      <c r="J912" s="42"/>
      <c r="K912" s="42"/>
      <c r="L912" s="5"/>
      <c r="M912" s="5"/>
      <c r="N912" s="5"/>
      <c r="O912" s="5"/>
      <c r="P912" s="5"/>
      <c r="Q912" s="5"/>
    </row>
    <row r="913">
      <c r="D913" s="5"/>
      <c r="E913" s="6"/>
      <c r="J913" s="42"/>
      <c r="K913" s="42"/>
      <c r="L913" s="5"/>
      <c r="M913" s="5"/>
      <c r="N913" s="5"/>
      <c r="O913" s="5"/>
      <c r="P913" s="5"/>
      <c r="Q913" s="5"/>
    </row>
    <row r="914">
      <c r="D914" s="5"/>
      <c r="E914" s="6"/>
      <c r="J914" s="42"/>
      <c r="K914" s="42"/>
      <c r="L914" s="5"/>
      <c r="M914" s="5"/>
      <c r="N914" s="5"/>
      <c r="O914" s="5"/>
      <c r="P914" s="5"/>
      <c r="Q914" s="5"/>
    </row>
    <row r="915">
      <c r="D915" s="5"/>
      <c r="E915" s="6"/>
      <c r="J915" s="42"/>
      <c r="K915" s="42"/>
      <c r="L915" s="5"/>
      <c r="M915" s="5"/>
      <c r="N915" s="5"/>
      <c r="O915" s="5"/>
      <c r="P915" s="5"/>
      <c r="Q915" s="5"/>
    </row>
    <row r="916">
      <c r="D916" s="5"/>
      <c r="E916" s="6"/>
      <c r="J916" s="42"/>
      <c r="K916" s="42"/>
      <c r="L916" s="5"/>
      <c r="M916" s="5"/>
      <c r="N916" s="5"/>
      <c r="O916" s="5"/>
      <c r="P916" s="5"/>
      <c r="Q916" s="5"/>
    </row>
    <row r="917">
      <c r="D917" s="5"/>
      <c r="E917" s="6"/>
      <c r="J917" s="42"/>
      <c r="K917" s="42"/>
      <c r="L917" s="5"/>
      <c r="M917" s="5"/>
      <c r="N917" s="5"/>
      <c r="O917" s="5"/>
      <c r="P917" s="5"/>
      <c r="Q917" s="5"/>
    </row>
    <row r="918">
      <c r="D918" s="5"/>
      <c r="E918" s="6"/>
      <c r="J918" s="42"/>
      <c r="K918" s="42"/>
      <c r="L918" s="5"/>
      <c r="M918" s="5"/>
      <c r="N918" s="5"/>
      <c r="O918" s="5"/>
      <c r="P918" s="5"/>
      <c r="Q918" s="5"/>
    </row>
    <row r="919">
      <c r="D919" s="5"/>
      <c r="E919" s="6"/>
      <c r="J919" s="42"/>
      <c r="K919" s="42"/>
      <c r="L919" s="5"/>
      <c r="M919" s="5"/>
      <c r="N919" s="5"/>
      <c r="O919" s="5"/>
      <c r="P919" s="5"/>
      <c r="Q919" s="5"/>
    </row>
    <row r="920">
      <c r="D920" s="5"/>
      <c r="E920" s="6"/>
      <c r="J920" s="42"/>
      <c r="K920" s="42"/>
      <c r="L920" s="5"/>
      <c r="M920" s="5"/>
      <c r="N920" s="5"/>
      <c r="O920" s="5"/>
      <c r="P920" s="5"/>
      <c r="Q920" s="5"/>
    </row>
    <row r="921">
      <c r="D921" s="5"/>
      <c r="E921" s="6"/>
      <c r="J921" s="42"/>
      <c r="K921" s="42"/>
      <c r="L921" s="5"/>
      <c r="M921" s="5"/>
      <c r="N921" s="5"/>
      <c r="O921" s="5"/>
      <c r="P921" s="5"/>
      <c r="Q921" s="5"/>
    </row>
    <row r="922">
      <c r="D922" s="5"/>
      <c r="E922" s="6"/>
      <c r="J922" s="42"/>
      <c r="K922" s="42"/>
      <c r="L922" s="5"/>
      <c r="M922" s="5"/>
      <c r="N922" s="5"/>
      <c r="O922" s="5"/>
      <c r="P922" s="5"/>
      <c r="Q922" s="5"/>
    </row>
    <row r="923">
      <c r="D923" s="5"/>
      <c r="E923" s="6"/>
      <c r="J923" s="42"/>
      <c r="K923" s="42"/>
      <c r="L923" s="5"/>
      <c r="M923" s="5"/>
      <c r="N923" s="5"/>
      <c r="O923" s="5"/>
      <c r="P923" s="5"/>
      <c r="Q923" s="5"/>
    </row>
    <row r="924">
      <c r="D924" s="5"/>
      <c r="E924" s="6"/>
      <c r="J924" s="42"/>
      <c r="K924" s="42"/>
      <c r="L924" s="5"/>
      <c r="M924" s="5"/>
      <c r="N924" s="5"/>
      <c r="O924" s="5"/>
      <c r="P924" s="5"/>
      <c r="Q924" s="5"/>
    </row>
    <row r="925">
      <c r="D925" s="5"/>
      <c r="E925" s="6"/>
      <c r="J925" s="42"/>
      <c r="K925" s="42"/>
      <c r="L925" s="5"/>
      <c r="M925" s="5"/>
      <c r="N925" s="5"/>
      <c r="O925" s="5"/>
      <c r="P925" s="5"/>
      <c r="Q925" s="5"/>
    </row>
    <row r="926">
      <c r="D926" s="5"/>
      <c r="E926" s="6"/>
      <c r="J926" s="42"/>
      <c r="K926" s="42"/>
      <c r="L926" s="5"/>
      <c r="M926" s="5"/>
      <c r="N926" s="5"/>
      <c r="O926" s="5"/>
      <c r="P926" s="5"/>
      <c r="Q926" s="5"/>
    </row>
    <row r="927">
      <c r="D927" s="5"/>
      <c r="E927" s="6"/>
      <c r="J927" s="42"/>
      <c r="K927" s="42"/>
      <c r="L927" s="5"/>
      <c r="M927" s="5"/>
      <c r="N927" s="5"/>
      <c r="O927" s="5"/>
      <c r="P927" s="5"/>
      <c r="Q927" s="5"/>
    </row>
    <row r="928">
      <c r="D928" s="5"/>
      <c r="E928" s="6"/>
      <c r="J928" s="42"/>
      <c r="K928" s="42"/>
      <c r="L928" s="5"/>
      <c r="M928" s="5"/>
      <c r="N928" s="5"/>
      <c r="O928" s="5"/>
      <c r="P928" s="5"/>
      <c r="Q928" s="5"/>
    </row>
    <row r="929">
      <c r="D929" s="5"/>
      <c r="E929" s="6"/>
      <c r="J929" s="42"/>
      <c r="K929" s="42"/>
      <c r="L929" s="5"/>
      <c r="M929" s="5"/>
      <c r="N929" s="5"/>
      <c r="O929" s="5"/>
      <c r="P929" s="5"/>
      <c r="Q929" s="5"/>
    </row>
    <row r="930">
      <c r="D930" s="5"/>
      <c r="E930" s="6"/>
      <c r="J930" s="42"/>
      <c r="K930" s="42"/>
      <c r="L930" s="5"/>
      <c r="M930" s="5"/>
      <c r="N930" s="5"/>
      <c r="O930" s="5"/>
      <c r="P930" s="5"/>
      <c r="Q930" s="5"/>
    </row>
    <row r="931">
      <c r="D931" s="5"/>
      <c r="E931" s="6"/>
      <c r="J931" s="42"/>
      <c r="K931" s="42"/>
      <c r="L931" s="5"/>
      <c r="M931" s="5"/>
      <c r="N931" s="5"/>
      <c r="O931" s="5"/>
      <c r="P931" s="5"/>
      <c r="Q931" s="5"/>
    </row>
    <row r="932">
      <c r="D932" s="5"/>
      <c r="E932" s="6"/>
      <c r="J932" s="42"/>
      <c r="K932" s="42"/>
      <c r="L932" s="5"/>
      <c r="M932" s="5"/>
      <c r="N932" s="5"/>
      <c r="O932" s="5"/>
      <c r="P932" s="5"/>
      <c r="Q932" s="5"/>
    </row>
    <row r="933">
      <c r="D933" s="5"/>
      <c r="E933" s="6"/>
      <c r="J933" s="42"/>
      <c r="K933" s="42"/>
      <c r="L933" s="5"/>
      <c r="M933" s="5"/>
      <c r="N933" s="5"/>
      <c r="O933" s="5"/>
      <c r="P933" s="5"/>
      <c r="Q933" s="5"/>
    </row>
    <row r="934">
      <c r="D934" s="5"/>
      <c r="E934" s="6"/>
      <c r="J934" s="42"/>
      <c r="K934" s="42"/>
      <c r="L934" s="5"/>
      <c r="M934" s="5"/>
      <c r="N934" s="5"/>
      <c r="O934" s="5"/>
      <c r="P934" s="5"/>
      <c r="Q934" s="5"/>
    </row>
    <row r="935">
      <c r="D935" s="5"/>
      <c r="E935" s="6"/>
      <c r="J935" s="42"/>
      <c r="K935" s="42"/>
      <c r="L935" s="5"/>
      <c r="M935" s="5"/>
      <c r="N935" s="5"/>
      <c r="O935" s="5"/>
      <c r="P935" s="5"/>
      <c r="Q935" s="5"/>
    </row>
    <row r="936">
      <c r="D936" s="5"/>
      <c r="E936" s="6"/>
      <c r="J936" s="42"/>
      <c r="K936" s="42"/>
      <c r="L936" s="5"/>
      <c r="M936" s="5"/>
      <c r="N936" s="5"/>
      <c r="O936" s="5"/>
      <c r="P936" s="5"/>
      <c r="Q936" s="5"/>
    </row>
    <row r="937">
      <c r="D937" s="5"/>
      <c r="E937" s="6"/>
      <c r="J937" s="42"/>
      <c r="K937" s="42"/>
      <c r="L937" s="5"/>
      <c r="M937" s="5"/>
      <c r="N937" s="5"/>
      <c r="O937" s="5"/>
      <c r="P937" s="5"/>
      <c r="Q937" s="5"/>
    </row>
    <row r="938">
      <c r="D938" s="5"/>
      <c r="E938" s="6"/>
      <c r="J938" s="42"/>
      <c r="K938" s="42"/>
      <c r="L938" s="5"/>
      <c r="M938" s="5"/>
      <c r="N938" s="5"/>
      <c r="O938" s="5"/>
      <c r="P938" s="5"/>
      <c r="Q938" s="5"/>
    </row>
    <row r="939">
      <c r="D939" s="5"/>
      <c r="E939" s="6"/>
      <c r="J939" s="42"/>
      <c r="K939" s="42"/>
      <c r="L939" s="5"/>
      <c r="M939" s="5"/>
      <c r="N939" s="5"/>
      <c r="O939" s="5"/>
      <c r="P939" s="5"/>
      <c r="Q939" s="5"/>
    </row>
    <row r="940">
      <c r="D940" s="5"/>
      <c r="E940" s="6"/>
      <c r="J940" s="42"/>
      <c r="K940" s="42"/>
      <c r="L940" s="5"/>
      <c r="M940" s="5"/>
      <c r="N940" s="5"/>
      <c r="O940" s="5"/>
      <c r="P940" s="5"/>
      <c r="Q940" s="5"/>
    </row>
    <row r="941">
      <c r="D941" s="5"/>
      <c r="E941" s="6"/>
      <c r="J941" s="42"/>
      <c r="K941" s="42"/>
      <c r="L941" s="5"/>
      <c r="M941" s="5"/>
      <c r="N941" s="5"/>
      <c r="O941" s="5"/>
      <c r="P941" s="5"/>
      <c r="Q941" s="5"/>
    </row>
    <row r="942">
      <c r="D942" s="5"/>
      <c r="E942" s="6"/>
      <c r="J942" s="42"/>
      <c r="K942" s="42"/>
      <c r="L942" s="5"/>
      <c r="M942" s="5"/>
      <c r="N942" s="5"/>
      <c r="O942" s="5"/>
      <c r="P942" s="5"/>
      <c r="Q942" s="5"/>
    </row>
    <row r="943">
      <c r="D943" s="5"/>
      <c r="E943" s="6"/>
      <c r="J943" s="42"/>
      <c r="K943" s="42"/>
      <c r="L943" s="5"/>
      <c r="M943" s="5"/>
      <c r="N943" s="5"/>
      <c r="O943" s="5"/>
      <c r="P943" s="5"/>
      <c r="Q943" s="5"/>
    </row>
    <row r="944">
      <c r="D944" s="5"/>
      <c r="E944" s="6"/>
      <c r="J944" s="42"/>
      <c r="K944" s="42"/>
      <c r="L944" s="5"/>
      <c r="M944" s="5"/>
      <c r="N944" s="5"/>
      <c r="O944" s="5"/>
      <c r="P944" s="5"/>
      <c r="Q944" s="5"/>
    </row>
    <row r="945">
      <c r="D945" s="5"/>
      <c r="E945" s="6"/>
      <c r="J945" s="42"/>
      <c r="K945" s="42"/>
      <c r="L945" s="5"/>
      <c r="M945" s="5"/>
      <c r="N945" s="5"/>
      <c r="O945" s="5"/>
      <c r="P945" s="5"/>
      <c r="Q945" s="5"/>
    </row>
    <row r="946">
      <c r="D946" s="5"/>
      <c r="E946" s="6"/>
      <c r="J946" s="42"/>
      <c r="K946" s="42"/>
      <c r="L946" s="5"/>
      <c r="M946" s="5"/>
      <c r="N946" s="5"/>
      <c r="O946" s="5"/>
      <c r="P946" s="5"/>
      <c r="Q946" s="5"/>
    </row>
    <row r="947">
      <c r="D947" s="5"/>
      <c r="E947" s="6"/>
      <c r="J947" s="42"/>
      <c r="K947" s="42"/>
      <c r="L947" s="5"/>
      <c r="M947" s="5"/>
      <c r="N947" s="5"/>
      <c r="O947" s="5"/>
      <c r="P947" s="5"/>
      <c r="Q947" s="5"/>
    </row>
    <row r="948">
      <c r="D948" s="5"/>
      <c r="E948" s="6"/>
      <c r="J948" s="42"/>
      <c r="K948" s="42"/>
      <c r="L948" s="5"/>
      <c r="M948" s="5"/>
      <c r="N948" s="5"/>
      <c r="O948" s="5"/>
      <c r="P948" s="5"/>
      <c r="Q948" s="5"/>
    </row>
    <row r="949">
      <c r="D949" s="5"/>
      <c r="E949" s="6"/>
      <c r="J949" s="42"/>
      <c r="K949" s="42"/>
      <c r="L949" s="5"/>
      <c r="M949" s="5"/>
      <c r="N949" s="5"/>
      <c r="O949" s="5"/>
      <c r="P949" s="5"/>
      <c r="Q949" s="5"/>
    </row>
    <row r="950">
      <c r="D950" s="5"/>
      <c r="E950" s="6"/>
      <c r="J950" s="42"/>
      <c r="K950" s="42"/>
      <c r="L950" s="5"/>
      <c r="M950" s="5"/>
      <c r="N950" s="5"/>
      <c r="O950" s="5"/>
      <c r="P950" s="5"/>
      <c r="Q950" s="5"/>
    </row>
    <row r="951">
      <c r="D951" s="5"/>
      <c r="E951" s="6"/>
      <c r="J951" s="42"/>
      <c r="K951" s="42"/>
      <c r="L951" s="5"/>
      <c r="M951" s="5"/>
      <c r="N951" s="5"/>
      <c r="O951" s="5"/>
      <c r="P951" s="5"/>
      <c r="Q951" s="5"/>
    </row>
    <row r="952">
      <c r="D952" s="5"/>
      <c r="E952" s="6"/>
      <c r="J952" s="42"/>
      <c r="K952" s="42"/>
      <c r="L952" s="5"/>
      <c r="M952" s="5"/>
      <c r="N952" s="5"/>
      <c r="O952" s="5"/>
      <c r="P952" s="5"/>
      <c r="Q952" s="5"/>
    </row>
    <row r="953">
      <c r="D953" s="5"/>
      <c r="E953" s="6"/>
      <c r="J953" s="42"/>
      <c r="K953" s="42"/>
      <c r="L953" s="5"/>
      <c r="M953" s="5"/>
      <c r="N953" s="5"/>
      <c r="O953" s="5"/>
      <c r="P953" s="5"/>
      <c r="Q953" s="5"/>
    </row>
    <row r="954">
      <c r="D954" s="5"/>
      <c r="E954" s="6"/>
      <c r="J954" s="42"/>
      <c r="K954" s="42"/>
      <c r="L954" s="5"/>
      <c r="M954" s="5"/>
      <c r="N954" s="5"/>
      <c r="O954" s="5"/>
      <c r="P954" s="5"/>
      <c r="Q954" s="5"/>
    </row>
    <row r="955">
      <c r="D955" s="5"/>
      <c r="E955" s="6"/>
      <c r="J955" s="42"/>
      <c r="K955" s="42"/>
      <c r="L955" s="5"/>
      <c r="M955" s="5"/>
      <c r="N955" s="5"/>
      <c r="O955" s="5"/>
      <c r="P955" s="5"/>
      <c r="Q955" s="5"/>
    </row>
    <row r="956">
      <c r="D956" s="5"/>
      <c r="E956" s="6"/>
      <c r="J956" s="42"/>
      <c r="K956" s="42"/>
      <c r="L956" s="5"/>
      <c r="M956" s="5"/>
      <c r="N956" s="5"/>
      <c r="O956" s="5"/>
      <c r="P956" s="5"/>
      <c r="Q956" s="5"/>
    </row>
    <row r="957">
      <c r="D957" s="5"/>
      <c r="E957" s="6"/>
      <c r="J957" s="42"/>
      <c r="K957" s="42"/>
      <c r="L957" s="5"/>
      <c r="M957" s="5"/>
      <c r="N957" s="5"/>
      <c r="O957" s="5"/>
      <c r="P957" s="5"/>
      <c r="Q957" s="5"/>
    </row>
    <row r="958">
      <c r="D958" s="5"/>
      <c r="E958" s="6"/>
      <c r="J958" s="42"/>
      <c r="K958" s="42"/>
      <c r="L958" s="5"/>
      <c r="M958" s="5"/>
      <c r="N958" s="5"/>
      <c r="O958" s="5"/>
      <c r="P958" s="5"/>
      <c r="Q958" s="5"/>
    </row>
    <row r="959">
      <c r="D959" s="5"/>
      <c r="E959" s="6"/>
      <c r="J959" s="42"/>
      <c r="K959" s="42"/>
      <c r="L959" s="5"/>
      <c r="M959" s="5"/>
      <c r="N959" s="5"/>
      <c r="O959" s="5"/>
      <c r="P959" s="5"/>
      <c r="Q959" s="5"/>
    </row>
    <row r="960">
      <c r="D960" s="5"/>
      <c r="E960" s="6"/>
      <c r="J960" s="42"/>
      <c r="K960" s="42"/>
      <c r="L960" s="5"/>
      <c r="M960" s="5"/>
      <c r="N960" s="5"/>
      <c r="O960" s="5"/>
      <c r="P960" s="5"/>
      <c r="Q960" s="5"/>
    </row>
    <row r="961">
      <c r="D961" s="5"/>
      <c r="E961" s="6"/>
      <c r="J961" s="42"/>
      <c r="K961" s="42"/>
      <c r="L961" s="5"/>
      <c r="M961" s="5"/>
      <c r="N961" s="5"/>
      <c r="O961" s="5"/>
      <c r="P961" s="5"/>
      <c r="Q961" s="5"/>
    </row>
    <row r="962">
      <c r="D962" s="5"/>
      <c r="E962" s="6"/>
      <c r="J962" s="42"/>
      <c r="K962" s="42"/>
      <c r="L962" s="5"/>
      <c r="M962" s="5"/>
      <c r="N962" s="5"/>
      <c r="O962" s="5"/>
      <c r="P962" s="5"/>
      <c r="Q962" s="5"/>
    </row>
    <row r="963">
      <c r="D963" s="5"/>
      <c r="E963" s="6"/>
      <c r="J963" s="42"/>
      <c r="K963" s="42"/>
      <c r="L963" s="5"/>
      <c r="M963" s="5"/>
      <c r="N963" s="5"/>
      <c r="O963" s="5"/>
      <c r="P963" s="5"/>
      <c r="Q963" s="5"/>
    </row>
    <row r="964">
      <c r="D964" s="5"/>
      <c r="E964" s="6"/>
      <c r="J964" s="42"/>
      <c r="K964" s="42"/>
      <c r="L964" s="5"/>
      <c r="M964" s="5"/>
      <c r="N964" s="5"/>
      <c r="O964" s="5"/>
      <c r="P964" s="5"/>
      <c r="Q964" s="5"/>
    </row>
    <row r="965">
      <c r="D965" s="5"/>
      <c r="E965" s="6"/>
      <c r="J965" s="42"/>
      <c r="K965" s="42"/>
      <c r="L965" s="5"/>
      <c r="M965" s="5"/>
      <c r="N965" s="5"/>
      <c r="O965" s="5"/>
      <c r="P965" s="5"/>
      <c r="Q965" s="5"/>
    </row>
    <row r="966">
      <c r="D966" s="5"/>
      <c r="E966" s="6"/>
      <c r="J966" s="42"/>
      <c r="K966" s="42"/>
      <c r="L966" s="5"/>
      <c r="M966" s="5"/>
      <c r="N966" s="5"/>
      <c r="O966" s="5"/>
      <c r="P966" s="5"/>
      <c r="Q966" s="5"/>
    </row>
    <row r="967">
      <c r="D967" s="5"/>
      <c r="E967" s="6"/>
      <c r="J967" s="42"/>
      <c r="K967" s="42"/>
      <c r="L967" s="5"/>
      <c r="M967" s="5"/>
      <c r="N967" s="5"/>
      <c r="O967" s="5"/>
      <c r="P967" s="5"/>
      <c r="Q967" s="5"/>
    </row>
    <row r="968">
      <c r="D968" s="5"/>
      <c r="E968" s="6"/>
      <c r="J968" s="42"/>
      <c r="K968" s="42"/>
      <c r="L968" s="5"/>
      <c r="M968" s="5"/>
      <c r="N968" s="5"/>
      <c r="O968" s="5"/>
      <c r="P968" s="5"/>
      <c r="Q968" s="5"/>
    </row>
    <row r="969">
      <c r="D969" s="5"/>
      <c r="E969" s="6"/>
      <c r="J969" s="42"/>
      <c r="K969" s="42"/>
      <c r="L969" s="5"/>
      <c r="M969" s="5"/>
      <c r="N969" s="5"/>
      <c r="O969" s="5"/>
      <c r="P969" s="5"/>
      <c r="Q969" s="5"/>
    </row>
    <row r="970">
      <c r="D970" s="5"/>
      <c r="E970" s="6"/>
      <c r="J970" s="42"/>
      <c r="K970" s="42"/>
      <c r="L970" s="5"/>
      <c r="M970" s="5"/>
      <c r="N970" s="5"/>
      <c r="O970" s="5"/>
      <c r="P970" s="5"/>
      <c r="Q970" s="5"/>
    </row>
    <row r="971">
      <c r="D971" s="5"/>
      <c r="E971" s="6"/>
      <c r="J971" s="42"/>
      <c r="K971" s="42"/>
      <c r="L971" s="5"/>
      <c r="M971" s="5"/>
      <c r="N971" s="5"/>
      <c r="O971" s="5"/>
      <c r="P971" s="5"/>
      <c r="Q971" s="5"/>
    </row>
    <row r="972">
      <c r="D972" s="5"/>
      <c r="E972" s="6"/>
      <c r="J972" s="42"/>
      <c r="K972" s="42"/>
      <c r="L972" s="5"/>
      <c r="M972" s="5"/>
      <c r="N972" s="5"/>
      <c r="O972" s="5"/>
      <c r="P972" s="5"/>
      <c r="Q972" s="5"/>
    </row>
    <row r="973">
      <c r="D973" s="5"/>
      <c r="E973" s="6"/>
      <c r="J973" s="42"/>
      <c r="K973" s="42"/>
      <c r="L973" s="5"/>
      <c r="M973" s="5"/>
      <c r="N973" s="5"/>
      <c r="O973" s="5"/>
      <c r="P973" s="5"/>
      <c r="Q973" s="5"/>
    </row>
    <row r="974">
      <c r="D974" s="5"/>
      <c r="E974" s="6"/>
      <c r="J974" s="42"/>
      <c r="K974" s="42"/>
      <c r="L974" s="5"/>
      <c r="M974" s="5"/>
      <c r="N974" s="5"/>
      <c r="O974" s="5"/>
      <c r="P974" s="5"/>
      <c r="Q974" s="5"/>
    </row>
    <row r="975">
      <c r="D975" s="5"/>
      <c r="E975" s="6"/>
      <c r="J975" s="42"/>
      <c r="K975" s="42"/>
      <c r="L975" s="5"/>
      <c r="M975" s="5"/>
      <c r="N975" s="5"/>
      <c r="O975" s="5"/>
      <c r="P975" s="5"/>
      <c r="Q975" s="5"/>
    </row>
    <row r="976">
      <c r="D976" s="5"/>
      <c r="E976" s="6"/>
      <c r="J976" s="42"/>
      <c r="K976" s="42"/>
      <c r="L976" s="5"/>
      <c r="M976" s="5"/>
      <c r="N976" s="5"/>
      <c r="O976" s="5"/>
      <c r="P976" s="5"/>
      <c r="Q976" s="5"/>
    </row>
    <row r="977">
      <c r="D977" s="5"/>
      <c r="E977" s="6"/>
      <c r="J977" s="42"/>
      <c r="K977" s="42"/>
      <c r="L977" s="5"/>
      <c r="M977" s="5"/>
      <c r="N977" s="5"/>
      <c r="O977" s="5"/>
      <c r="P977" s="5"/>
      <c r="Q977" s="5"/>
    </row>
    <row r="978">
      <c r="D978" s="5"/>
      <c r="E978" s="6"/>
      <c r="J978" s="42"/>
      <c r="K978" s="42"/>
      <c r="L978" s="5"/>
      <c r="M978" s="5"/>
      <c r="N978" s="5"/>
      <c r="O978" s="5"/>
      <c r="P978" s="5"/>
      <c r="Q978" s="5"/>
    </row>
    <row r="979">
      <c r="D979" s="5"/>
      <c r="E979" s="6"/>
      <c r="J979" s="42"/>
      <c r="K979" s="42"/>
      <c r="L979" s="5"/>
      <c r="M979" s="5"/>
      <c r="N979" s="5"/>
      <c r="O979" s="5"/>
      <c r="P979" s="5"/>
      <c r="Q979" s="5"/>
    </row>
    <row r="980">
      <c r="D980" s="5"/>
      <c r="E980" s="6"/>
      <c r="J980" s="42"/>
      <c r="K980" s="42"/>
      <c r="L980" s="5"/>
      <c r="M980" s="5"/>
      <c r="N980" s="5"/>
      <c r="O980" s="5"/>
      <c r="P980" s="5"/>
      <c r="Q980" s="5"/>
    </row>
    <row r="981">
      <c r="D981" s="5"/>
      <c r="E981" s="6"/>
      <c r="J981" s="42"/>
      <c r="K981" s="42"/>
      <c r="L981" s="5"/>
      <c r="M981" s="5"/>
      <c r="N981" s="5"/>
      <c r="O981" s="5"/>
      <c r="P981" s="5"/>
      <c r="Q981" s="5"/>
    </row>
    <row r="982">
      <c r="D982" s="5"/>
      <c r="E982" s="6"/>
      <c r="J982" s="42"/>
      <c r="K982" s="42"/>
      <c r="L982" s="5"/>
      <c r="M982" s="5"/>
      <c r="N982" s="5"/>
      <c r="O982" s="5"/>
      <c r="P982" s="5"/>
      <c r="Q982" s="5"/>
    </row>
    <row r="983">
      <c r="D983" s="5"/>
      <c r="E983" s="6"/>
      <c r="J983" s="42"/>
      <c r="K983" s="42"/>
      <c r="L983" s="5"/>
      <c r="M983" s="5"/>
      <c r="N983" s="5"/>
      <c r="O983" s="5"/>
      <c r="P983" s="5"/>
      <c r="Q983" s="5"/>
    </row>
    <row r="984">
      <c r="D984" s="5"/>
      <c r="E984" s="6"/>
      <c r="J984" s="42"/>
      <c r="K984" s="42"/>
      <c r="L984" s="5"/>
      <c r="M984" s="5"/>
      <c r="N984" s="5"/>
      <c r="O984" s="5"/>
      <c r="P984" s="5"/>
      <c r="Q984" s="5"/>
    </row>
    <row r="985">
      <c r="D985" s="5"/>
      <c r="E985" s="6"/>
      <c r="J985" s="42"/>
      <c r="K985" s="42"/>
      <c r="L985" s="5"/>
      <c r="M985" s="5"/>
      <c r="N985" s="5"/>
      <c r="O985" s="5"/>
      <c r="P985" s="5"/>
      <c r="Q985" s="5"/>
    </row>
    <row r="986">
      <c r="D986" s="5"/>
      <c r="E986" s="6"/>
      <c r="J986" s="42"/>
      <c r="K986" s="42"/>
      <c r="L986" s="5"/>
      <c r="M986" s="5"/>
      <c r="N986" s="5"/>
      <c r="O986" s="5"/>
      <c r="P986" s="5"/>
      <c r="Q986" s="5"/>
    </row>
    <row r="987">
      <c r="D987" s="5"/>
      <c r="E987" s="6"/>
      <c r="J987" s="42"/>
      <c r="K987" s="42"/>
      <c r="L987" s="5"/>
      <c r="M987" s="5"/>
      <c r="N987" s="5"/>
      <c r="O987" s="5"/>
      <c r="P987" s="5"/>
      <c r="Q987" s="5"/>
    </row>
    <row r="988">
      <c r="D988" s="5"/>
      <c r="E988" s="6"/>
      <c r="J988" s="42"/>
      <c r="K988" s="42"/>
      <c r="L988" s="5"/>
      <c r="M988" s="5"/>
      <c r="N988" s="5"/>
      <c r="O988" s="5"/>
      <c r="P988" s="5"/>
      <c r="Q988" s="5"/>
    </row>
    <row r="989">
      <c r="D989" s="5"/>
      <c r="E989" s="6"/>
      <c r="J989" s="42"/>
      <c r="K989" s="42"/>
      <c r="L989" s="5"/>
      <c r="M989" s="5"/>
      <c r="N989" s="5"/>
      <c r="O989" s="5"/>
      <c r="P989" s="5"/>
      <c r="Q989" s="5"/>
    </row>
    <row r="990">
      <c r="D990" s="5"/>
      <c r="E990" s="6"/>
      <c r="J990" s="42"/>
      <c r="K990" s="42"/>
      <c r="L990" s="5"/>
      <c r="M990" s="5"/>
      <c r="N990" s="5"/>
      <c r="O990" s="5"/>
      <c r="P990" s="5"/>
      <c r="Q990" s="5"/>
    </row>
    <row r="991">
      <c r="D991" s="5"/>
      <c r="E991" s="6"/>
      <c r="J991" s="42"/>
      <c r="K991" s="42"/>
      <c r="L991" s="5"/>
      <c r="M991" s="5"/>
      <c r="N991" s="5"/>
      <c r="O991" s="5"/>
      <c r="P991" s="5"/>
      <c r="Q991" s="5"/>
    </row>
    <row r="992">
      <c r="D992" s="5"/>
      <c r="E992" s="6"/>
      <c r="J992" s="42"/>
      <c r="K992" s="42"/>
      <c r="L992" s="5"/>
      <c r="M992" s="5"/>
      <c r="N992" s="5"/>
      <c r="O992" s="5"/>
      <c r="P992" s="5"/>
      <c r="Q992" s="5"/>
    </row>
    <row r="993">
      <c r="D993" s="5"/>
      <c r="E993" s="6"/>
      <c r="J993" s="42"/>
      <c r="K993" s="42"/>
      <c r="L993" s="5"/>
      <c r="M993" s="5"/>
      <c r="N993" s="5"/>
      <c r="O993" s="5"/>
      <c r="P993" s="5"/>
      <c r="Q993" s="5"/>
    </row>
    <row r="994">
      <c r="D994" s="5"/>
      <c r="E994" s="6"/>
      <c r="J994" s="42"/>
      <c r="K994" s="42"/>
      <c r="L994" s="5"/>
      <c r="M994" s="5"/>
      <c r="N994" s="5"/>
      <c r="O994" s="5"/>
      <c r="P994" s="5"/>
      <c r="Q994" s="5"/>
    </row>
    <row r="995">
      <c r="D995" s="5"/>
      <c r="E995" s="6"/>
      <c r="J995" s="42"/>
      <c r="K995" s="42"/>
      <c r="L995" s="5"/>
      <c r="M995" s="5"/>
      <c r="N995" s="5"/>
      <c r="O995" s="5"/>
      <c r="P995" s="5"/>
      <c r="Q995" s="5"/>
    </row>
    <row r="996">
      <c r="D996" s="5"/>
      <c r="E996" s="6"/>
      <c r="J996" s="42"/>
      <c r="K996" s="42"/>
      <c r="L996" s="5"/>
      <c r="M996" s="5"/>
      <c r="N996" s="5"/>
      <c r="O996" s="5"/>
      <c r="P996" s="5"/>
      <c r="Q996" s="5"/>
    </row>
    <row r="997">
      <c r="D997" s="5"/>
      <c r="E997" s="6"/>
      <c r="J997" s="42"/>
      <c r="K997" s="42"/>
      <c r="L997" s="5"/>
      <c r="M997" s="5"/>
      <c r="N997" s="5"/>
      <c r="O997" s="5"/>
      <c r="P997" s="5"/>
      <c r="Q997" s="5"/>
    </row>
    <row r="998">
      <c r="D998" s="5"/>
      <c r="E998" s="6"/>
      <c r="J998" s="42"/>
      <c r="K998" s="42"/>
      <c r="L998" s="5"/>
      <c r="M998" s="5"/>
      <c r="N998" s="5"/>
      <c r="O998" s="5"/>
      <c r="P998" s="5"/>
      <c r="Q998" s="5"/>
    </row>
    <row r="999">
      <c r="D999" s="5"/>
      <c r="E999" s="6"/>
      <c r="J999" s="42"/>
      <c r="K999" s="42"/>
      <c r="L999" s="5"/>
      <c r="M999" s="5"/>
      <c r="N999" s="5"/>
      <c r="O999" s="5"/>
      <c r="P999" s="5"/>
      <c r="Q999" s="5"/>
    </row>
    <row r="1000">
      <c r="D1000" s="5"/>
      <c r="E1000" s="6"/>
      <c r="J1000" s="42"/>
      <c r="K1000" s="42"/>
      <c r="L1000" s="5"/>
      <c r="M1000" s="5"/>
      <c r="N1000" s="5"/>
      <c r="O1000" s="5"/>
      <c r="P1000" s="5"/>
      <c r="Q1000" s="5"/>
    </row>
  </sheetData>
  <autoFilter ref="$K$2:$O$200"/>
  <mergeCells count="3">
    <mergeCell ref="Y2:Z2"/>
    <mergeCell ref="AA2:AB2"/>
    <mergeCell ref="V1:W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6.14"/>
    <col customWidth="1" min="6" max="6" width="5.71"/>
    <col customWidth="1" min="7" max="7" width="12.43"/>
    <col customWidth="1" min="8" max="9" width="10.57"/>
    <col customWidth="1" min="12" max="12" width="7.57"/>
    <col customWidth="1" min="13" max="16" width="8.57"/>
    <col customWidth="1" min="17" max="17" width="5.57"/>
    <col customWidth="1" min="18" max="18" width="8.0"/>
    <col customWidth="1" min="21" max="21" width="9.57"/>
    <col customWidth="1" min="22" max="22" width="9.86"/>
    <col customWidth="1" min="23" max="23" width="11.71"/>
    <col customWidth="1" min="24" max="24" width="9.86"/>
    <col customWidth="1" min="25" max="25" width="8.29"/>
    <col customWidth="1" min="26" max="26" width="6.86"/>
    <col customWidth="1" min="27" max="27" width="6.14"/>
    <col customWidth="1" min="28" max="28" width="5.71"/>
    <col customWidth="1" min="29" max="29" width="4.86"/>
  </cols>
  <sheetData>
    <row r="1">
      <c r="A1" s="41" t="s">
        <v>2929</v>
      </c>
      <c r="D1" s="5"/>
      <c r="E1" s="6"/>
      <c r="J1" s="42"/>
      <c r="K1" s="42"/>
      <c r="L1" s="5"/>
      <c r="M1" s="5"/>
      <c r="N1" s="5"/>
      <c r="O1" s="5"/>
      <c r="P1" s="5"/>
      <c r="Q1" s="5"/>
      <c r="V1" s="43" t="s">
        <v>6</v>
      </c>
    </row>
    <row r="2" ht="26.25" customHeight="1">
      <c r="A2" s="9" t="s">
        <v>0</v>
      </c>
      <c r="B2" s="9"/>
      <c r="C2" s="9" t="s">
        <v>2729</v>
      </c>
      <c r="D2" s="43" t="s">
        <v>2730</v>
      </c>
      <c r="E2" s="44" t="s">
        <v>2731</v>
      </c>
      <c r="F2" s="9" t="s">
        <v>2732</v>
      </c>
      <c r="G2" s="9" t="s">
        <v>4</v>
      </c>
      <c r="H2" s="22"/>
      <c r="I2" s="22" t="s">
        <v>2733</v>
      </c>
      <c r="J2" s="45"/>
      <c r="K2" s="45" t="s">
        <v>2930</v>
      </c>
      <c r="L2" s="46" t="s">
        <v>2931</v>
      </c>
      <c r="M2" s="47" t="s">
        <v>2731</v>
      </c>
      <c r="N2" s="47" t="s">
        <v>2732</v>
      </c>
      <c r="O2" s="46" t="s">
        <v>4</v>
      </c>
      <c r="P2" s="43"/>
      <c r="Q2" s="43" t="s">
        <v>2736</v>
      </c>
      <c r="R2" s="22" t="s">
        <v>2737</v>
      </c>
      <c r="S2" s="9"/>
      <c r="T2" s="9" t="s">
        <v>2738</v>
      </c>
      <c r="U2" s="9" t="s">
        <v>2739</v>
      </c>
      <c r="V2" s="22" t="s">
        <v>2740</v>
      </c>
      <c r="W2" s="22" t="s">
        <v>2741</v>
      </c>
      <c r="X2" s="9" t="s">
        <v>2742</v>
      </c>
      <c r="Y2" s="15" t="s">
        <v>2743</v>
      </c>
      <c r="AA2" s="22" t="s">
        <v>2744</v>
      </c>
      <c r="AC2" s="9" t="s">
        <v>2745</v>
      </c>
    </row>
    <row r="3">
      <c r="A3" s="9">
        <v>1.0</v>
      </c>
      <c r="B3" s="29"/>
      <c r="C3" s="40" t="s">
        <v>48</v>
      </c>
      <c r="D3" s="48">
        <v>2321.0</v>
      </c>
      <c r="E3" s="49">
        <v>0.0</v>
      </c>
      <c r="F3" s="48">
        <v>77.36</v>
      </c>
      <c r="G3" s="40" t="s">
        <v>35</v>
      </c>
      <c r="H3" s="25"/>
      <c r="I3" s="48">
        <v>2321.0</v>
      </c>
      <c r="J3" s="29"/>
      <c r="K3" s="40" t="s">
        <v>33</v>
      </c>
      <c r="L3" s="48">
        <v>2357.0</v>
      </c>
      <c r="M3" s="48">
        <v>0.0</v>
      </c>
      <c r="N3" s="48">
        <v>97.1</v>
      </c>
      <c r="O3" s="40" t="s">
        <v>35</v>
      </c>
      <c r="P3" s="5"/>
      <c r="Q3" s="5">
        <f t="shared" ref="Q3:Q363" si="1">D3-L3</f>
        <v>-36</v>
      </c>
      <c r="R3">
        <f t="shared" ref="R3:R349" si="2">I3-L3</f>
        <v>-36</v>
      </c>
      <c r="S3" s="9"/>
      <c r="T3" s="9" t="s">
        <v>2747</v>
      </c>
      <c r="U3">
        <f>COUNTA(C:C)-1</f>
        <v>362</v>
      </c>
      <c r="V3" s="6">
        <f>average(D:D)</f>
        <v>1682.196133</v>
      </c>
      <c r="W3" s="6">
        <f>average(D3:INDIRECT(coNCAT("D",min(U3:U4)+2)))</f>
        <v>1682.196133</v>
      </c>
      <c r="X3">
        <f>median(D3:D336)</f>
        <v>1691.5</v>
      </c>
      <c r="Y3" s="6">
        <f>countif(Q:Q,"&gt;0")</f>
        <v>304</v>
      </c>
      <c r="Z3" s="50">
        <f>Y3/(min(U3:U4))</f>
        <v>0.8397790055</v>
      </c>
      <c r="AA3">
        <f>COUNTIF(G:G,"premium")</f>
        <v>105</v>
      </c>
      <c r="AB3" s="51">
        <f t="shared" ref="AB3:AB4" si="3">AA3/U3</f>
        <v>0.2900552486</v>
      </c>
      <c r="AC3">
        <f>COUNTIF(G3:G336,"staff")</f>
        <v>1</v>
      </c>
    </row>
    <row r="4">
      <c r="A4" s="9">
        <v>2.0</v>
      </c>
      <c r="B4" s="29"/>
      <c r="C4" s="40" t="s">
        <v>60</v>
      </c>
      <c r="D4" s="48">
        <v>2275.0</v>
      </c>
      <c r="E4" s="49">
        <v>0.0</v>
      </c>
      <c r="F4" s="48">
        <v>106.64</v>
      </c>
      <c r="G4" s="40" t="s">
        <v>35</v>
      </c>
      <c r="H4" s="25"/>
      <c r="I4" s="48">
        <v>2275.0</v>
      </c>
      <c r="J4" s="29"/>
      <c r="K4" s="40" t="s">
        <v>47</v>
      </c>
      <c r="L4" s="48">
        <v>2226.0</v>
      </c>
      <c r="M4" s="48">
        <v>0.0</v>
      </c>
      <c r="N4" s="48">
        <v>93.03</v>
      </c>
      <c r="O4" s="40" t="s">
        <v>39</v>
      </c>
      <c r="P4" s="5"/>
      <c r="Q4" s="5">
        <f t="shared" si="1"/>
        <v>49</v>
      </c>
      <c r="R4">
        <f t="shared" si="2"/>
        <v>49</v>
      </c>
      <c r="S4" s="9"/>
      <c r="T4" s="9" t="s">
        <v>2933</v>
      </c>
      <c r="U4">
        <f>COUNTA(K:K)-1</f>
        <v>388</v>
      </c>
      <c r="V4" s="6">
        <f>average(L:L)</f>
        <v>1621.239691</v>
      </c>
      <c r="W4" s="52">
        <f>average(L3:INDIRECT(coNCAT("L",min(U3:U4)+2)))</f>
        <v>1653.88674</v>
      </c>
      <c r="X4" s="6">
        <f>median(L:L)</f>
        <v>1609</v>
      </c>
      <c r="Y4" s="6">
        <f>countif(Q:Q,"&lt;0")</f>
        <v>53</v>
      </c>
      <c r="Z4" s="50">
        <f>Y4/(min(U3:U4))</f>
        <v>0.1464088398</v>
      </c>
      <c r="AA4">
        <f>COUNTIF(O:O,"premium")</f>
        <v>109</v>
      </c>
      <c r="AB4" s="51">
        <f t="shared" si="3"/>
        <v>0.2809278351</v>
      </c>
      <c r="AC4">
        <f>COUNTIF(O3:O336,"staff")</f>
        <v>1</v>
      </c>
    </row>
    <row r="5">
      <c r="A5" s="9">
        <v>3.0</v>
      </c>
      <c r="B5" s="29"/>
      <c r="C5" s="40" t="s">
        <v>73</v>
      </c>
      <c r="D5" s="48">
        <v>2258.0</v>
      </c>
      <c r="E5" s="49">
        <v>0.0</v>
      </c>
      <c r="F5" s="48">
        <v>82.89</v>
      </c>
      <c r="G5" s="40" t="s">
        <v>35</v>
      </c>
      <c r="H5" s="25"/>
      <c r="I5" s="48">
        <v>2258.0</v>
      </c>
      <c r="J5" s="29"/>
      <c r="K5" s="40" t="s">
        <v>44</v>
      </c>
      <c r="L5" s="48">
        <v>2183.0</v>
      </c>
      <c r="M5" s="48">
        <v>11.11</v>
      </c>
      <c r="N5" s="48">
        <v>83.27</v>
      </c>
      <c r="O5" s="40" t="s">
        <v>39</v>
      </c>
      <c r="P5" s="5"/>
      <c r="Q5" s="5">
        <f t="shared" si="1"/>
        <v>75</v>
      </c>
      <c r="R5">
        <f t="shared" si="2"/>
        <v>75</v>
      </c>
      <c r="S5" s="9"/>
      <c r="T5" s="9" t="s">
        <v>2751</v>
      </c>
      <c r="U5">
        <f t="shared" ref="U5:W5" si="4">U3-U4</f>
        <v>-26</v>
      </c>
      <c r="V5" s="6">
        <f t="shared" si="4"/>
        <v>60.95644188</v>
      </c>
      <c r="W5" s="6">
        <f t="shared" si="4"/>
        <v>28.30939227</v>
      </c>
      <c r="X5">
        <f>median(Q:Q)</f>
        <v>32</v>
      </c>
      <c r="Y5" s="6">
        <f>countif(Q:Q,"0")</f>
        <v>4</v>
      </c>
      <c r="AA5" s="6">
        <f>X3-X4</f>
        <v>82.5</v>
      </c>
    </row>
    <row r="6">
      <c r="A6" s="9">
        <v>4.0</v>
      </c>
      <c r="B6" s="29"/>
      <c r="C6" s="40" t="s">
        <v>68</v>
      </c>
      <c r="D6" s="48">
        <v>2240.0</v>
      </c>
      <c r="E6" s="49">
        <v>0.0</v>
      </c>
      <c r="F6" s="48">
        <v>90.39</v>
      </c>
      <c r="G6" s="40" t="s">
        <v>35</v>
      </c>
      <c r="H6" s="25"/>
      <c r="I6" s="48">
        <v>2240.0</v>
      </c>
      <c r="J6" s="29"/>
      <c r="K6" s="40" t="s">
        <v>59</v>
      </c>
      <c r="L6" s="48">
        <v>2180.0</v>
      </c>
      <c r="M6" s="48">
        <v>0.0</v>
      </c>
      <c r="N6" s="48">
        <v>85.26</v>
      </c>
      <c r="O6" s="40" t="s">
        <v>35</v>
      </c>
      <c r="P6" s="5"/>
      <c r="Q6" s="5">
        <f t="shared" si="1"/>
        <v>60</v>
      </c>
      <c r="R6">
        <f t="shared" si="2"/>
        <v>60</v>
      </c>
    </row>
    <row r="7">
      <c r="A7" s="9">
        <v>5.0</v>
      </c>
      <c r="B7" s="29"/>
      <c r="C7" s="40" t="s">
        <v>80</v>
      </c>
      <c r="D7" s="48">
        <v>2183.0</v>
      </c>
      <c r="E7" s="49">
        <v>0.0</v>
      </c>
      <c r="F7" s="48">
        <v>90.44</v>
      </c>
      <c r="G7" s="40" t="s">
        <v>39</v>
      </c>
      <c r="H7" s="25"/>
      <c r="I7" s="48">
        <v>2183.0</v>
      </c>
      <c r="J7" s="29"/>
      <c r="K7" s="40" t="s">
        <v>77</v>
      </c>
      <c r="L7" s="48">
        <v>2160.0</v>
      </c>
      <c r="M7" s="48">
        <v>12.5</v>
      </c>
      <c r="N7" s="48">
        <v>70.18</v>
      </c>
      <c r="O7" s="40" t="s">
        <v>39</v>
      </c>
      <c r="P7" s="5"/>
      <c r="Q7" s="5">
        <f t="shared" si="1"/>
        <v>23</v>
      </c>
      <c r="R7">
        <f t="shared" si="2"/>
        <v>23</v>
      </c>
    </row>
    <row r="8">
      <c r="A8" s="9">
        <v>6.0</v>
      </c>
      <c r="B8" s="29"/>
      <c r="C8" s="40" t="s">
        <v>78</v>
      </c>
      <c r="D8" s="48">
        <v>2174.0</v>
      </c>
      <c r="E8" s="49">
        <v>0.0</v>
      </c>
      <c r="F8" s="48">
        <v>79.6</v>
      </c>
      <c r="G8" s="40" t="s">
        <v>35</v>
      </c>
      <c r="H8" s="25"/>
      <c r="I8" s="48">
        <v>2174.0</v>
      </c>
      <c r="J8" s="29"/>
      <c r="K8" s="40" t="s">
        <v>81</v>
      </c>
      <c r="L8" s="48">
        <v>2145.0</v>
      </c>
      <c r="M8" s="48">
        <v>0.0</v>
      </c>
      <c r="N8" s="48">
        <v>62.7</v>
      </c>
      <c r="O8" s="40" t="s">
        <v>39</v>
      </c>
      <c r="P8" s="5"/>
      <c r="Q8" s="5">
        <f t="shared" si="1"/>
        <v>29</v>
      </c>
      <c r="R8">
        <f t="shared" si="2"/>
        <v>29</v>
      </c>
    </row>
    <row r="9">
      <c r="A9" s="9">
        <v>7.0</v>
      </c>
      <c r="B9" s="29"/>
      <c r="C9" s="40" t="s">
        <v>90</v>
      </c>
      <c r="D9" s="48">
        <v>2167.0</v>
      </c>
      <c r="E9" s="49">
        <v>0.0</v>
      </c>
      <c r="F9" s="48">
        <v>49.45</v>
      </c>
      <c r="G9" s="40" t="s">
        <v>39</v>
      </c>
      <c r="H9" s="25"/>
      <c r="I9" s="48">
        <v>2167.0</v>
      </c>
      <c r="J9" s="29"/>
      <c r="K9" s="40" t="s">
        <v>84</v>
      </c>
      <c r="L9" s="48">
        <v>2138.0</v>
      </c>
      <c r="M9" s="48">
        <v>0.0</v>
      </c>
      <c r="N9" s="48">
        <v>69.8</v>
      </c>
      <c r="O9" s="40" t="s">
        <v>39</v>
      </c>
      <c r="P9" s="5"/>
      <c r="Q9" s="5">
        <f t="shared" si="1"/>
        <v>29</v>
      </c>
      <c r="R9">
        <f t="shared" si="2"/>
        <v>29</v>
      </c>
    </row>
    <row r="10">
      <c r="A10" s="9">
        <v>8.0</v>
      </c>
      <c r="B10" s="29"/>
      <c r="C10" s="40" t="s">
        <v>85</v>
      </c>
      <c r="D10" s="48">
        <v>2162.0</v>
      </c>
      <c r="E10" s="49">
        <v>0.0</v>
      </c>
      <c r="F10" s="48">
        <v>66.44</v>
      </c>
      <c r="G10" s="40" t="s">
        <v>35</v>
      </c>
      <c r="H10" s="25"/>
      <c r="I10" s="48">
        <v>2162.0</v>
      </c>
      <c r="J10" s="29"/>
      <c r="K10" s="40" t="s">
        <v>100</v>
      </c>
      <c r="L10" s="48">
        <v>2106.0</v>
      </c>
      <c r="M10" s="48">
        <v>0.0</v>
      </c>
      <c r="N10" s="48">
        <v>88.63</v>
      </c>
      <c r="O10" s="40" t="s">
        <v>39</v>
      </c>
      <c r="P10" s="5"/>
      <c r="Q10" s="5">
        <f t="shared" si="1"/>
        <v>56</v>
      </c>
      <c r="R10">
        <f t="shared" si="2"/>
        <v>56</v>
      </c>
    </row>
    <row r="11">
      <c r="A11" s="9">
        <v>9.0</v>
      </c>
      <c r="B11" s="29"/>
      <c r="C11" s="40" t="s">
        <v>95</v>
      </c>
      <c r="D11" s="48">
        <v>2155.0</v>
      </c>
      <c r="E11" s="49">
        <v>0.0</v>
      </c>
      <c r="F11" s="48">
        <v>67.71</v>
      </c>
      <c r="G11" s="40" t="s">
        <v>39</v>
      </c>
      <c r="H11" s="25"/>
      <c r="I11" s="48">
        <v>2155.0</v>
      </c>
      <c r="J11" s="29"/>
      <c r="K11" s="40" t="s">
        <v>115</v>
      </c>
      <c r="L11" s="48">
        <v>2091.0</v>
      </c>
      <c r="M11" s="48">
        <v>0.0</v>
      </c>
      <c r="N11" s="48">
        <v>77.87</v>
      </c>
      <c r="O11" s="40" t="s">
        <v>39</v>
      </c>
      <c r="P11" s="5"/>
      <c r="Q11" s="5">
        <f t="shared" si="1"/>
        <v>64</v>
      </c>
      <c r="R11">
        <f t="shared" si="2"/>
        <v>64</v>
      </c>
    </row>
    <row r="12">
      <c r="A12" s="9">
        <v>10.0</v>
      </c>
      <c r="B12" s="29"/>
      <c r="C12" s="40" t="s">
        <v>107</v>
      </c>
      <c r="D12" s="48">
        <v>2129.0</v>
      </c>
      <c r="E12" s="49">
        <v>0.0</v>
      </c>
      <c r="F12" s="48">
        <v>87.4</v>
      </c>
      <c r="G12" s="40" t="s">
        <v>35</v>
      </c>
      <c r="H12" s="25"/>
      <c r="I12" s="48">
        <v>2129.0</v>
      </c>
      <c r="J12" s="29"/>
      <c r="K12" s="40" t="s">
        <v>109</v>
      </c>
      <c r="L12" s="48">
        <v>2088.0</v>
      </c>
      <c r="M12" s="48">
        <v>2.7</v>
      </c>
      <c r="N12" s="48">
        <v>58.16</v>
      </c>
      <c r="O12" s="40" t="s">
        <v>35</v>
      </c>
      <c r="P12" s="5"/>
      <c r="Q12" s="5">
        <f t="shared" si="1"/>
        <v>41</v>
      </c>
      <c r="R12">
        <f t="shared" si="2"/>
        <v>41</v>
      </c>
    </row>
    <row r="13">
      <c r="A13" s="9">
        <v>11.0</v>
      </c>
      <c r="B13" s="29"/>
      <c r="C13" s="40" t="s">
        <v>111</v>
      </c>
      <c r="D13" s="48">
        <v>2114.0</v>
      </c>
      <c r="E13" s="49">
        <v>0.0</v>
      </c>
      <c r="F13" s="48">
        <v>84.69</v>
      </c>
      <c r="G13" s="40" t="s">
        <v>35</v>
      </c>
      <c r="H13" s="25"/>
      <c r="I13" s="48">
        <v>2114.0</v>
      </c>
      <c r="J13" s="29"/>
      <c r="K13" s="40" t="s">
        <v>123</v>
      </c>
      <c r="L13" s="48">
        <v>2080.0</v>
      </c>
      <c r="M13" s="48">
        <v>0.0</v>
      </c>
      <c r="N13" s="48">
        <v>49.49</v>
      </c>
      <c r="O13" s="40" t="s">
        <v>35</v>
      </c>
      <c r="P13" s="5"/>
      <c r="Q13" s="5">
        <f t="shared" si="1"/>
        <v>34</v>
      </c>
      <c r="R13">
        <f t="shared" si="2"/>
        <v>34</v>
      </c>
    </row>
    <row r="14">
      <c r="A14" s="9">
        <v>12.0</v>
      </c>
      <c r="B14" s="29"/>
      <c r="C14" s="40" t="s">
        <v>129</v>
      </c>
      <c r="D14" s="48">
        <v>2107.0</v>
      </c>
      <c r="E14" s="49">
        <v>14.86</v>
      </c>
      <c r="F14" s="48">
        <v>54.42</v>
      </c>
      <c r="G14" s="40" t="s">
        <v>39</v>
      </c>
      <c r="H14" s="25"/>
      <c r="I14" s="48">
        <v>2107.0</v>
      </c>
      <c r="J14" s="29"/>
      <c r="K14" s="40" t="s">
        <v>133</v>
      </c>
      <c r="L14" s="48">
        <v>2076.0</v>
      </c>
      <c r="M14" s="48">
        <v>0.0</v>
      </c>
      <c r="N14" s="48">
        <v>87.1</v>
      </c>
      <c r="O14" s="40" t="s">
        <v>39</v>
      </c>
      <c r="P14" s="5"/>
      <c r="Q14" s="5">
        <f t="shared" si="1"/>
        <v>31</v>
      </c>
      <c r="R14">
        <f t="shared" si="2"/>
        <v>31</v>
      </c>
    </row>
    <row r="15">
      <c r="A15" s="9">
        <v>13.0</v>
      </c>
      <c r="B15" s="29"/>
      <c r="C15" s="40" t="s">
        <v>118</v>
      </c>
      <c r="D15" s="48">
        <v>2098.0</v>
      </c>
      <c r="E15" s="49">
        <v>4.55</v>
      </c>
      <c r="F15" s="48">
        <v>59.23</v>
      </c>
      <c r="G15" s="40" t="s">
        <v>39</v>
      </c>
      <c r="H15" s="25"/>
      <c r="I15" s="48">
        <v>2098.0</v>
      </c>
      <c r="J15" s="29"/>
      <c r="K15" s="40" t="s">
        <v>148</v>
      </c>
      <c r="L15" s="48">
        <v>2063.0</v>
      </c>
      <c r="M15" s="48">
        <v>0.0</v>
      </c>
      <c r="N15" s="48">
        <v>69.87</v>
      </c>
      <c r="O15" s="40" t="s">
        <v>39</v>
      </c>
      <c r="P15" s="5"/>
      <c r="Q15" s="5">
        <f t="shared" si="1"/>
        <v>35</v>
      </c>
      <c r="R15">
        <f t="shared" si="2"/>
        <v>35</v>
      </c>
    </row>
    <row r="16">
      <c r="A16" s="9">
        <v>14.0</v>
      </c>
      <c r="B16" s="29"/>
      <c r="C16" s="40" t="s">
        <v>113</v>
      </c>
      <c r="D16" s="48">
        <v>2097.0</v>
      </c>
      <c r="E16" s="49">
        <v>0.0</v>
      </c>
      <c r="F16" s="48">
        <v>69.37</v>
      </c>
      <c r="G16" s="40" t="s">
        <v>35</v>
      </c>
      <c r="H16" s="25"/>
      <c r="I16" s="48">
        <v>2097.0</v>
      </c>
      <c r="J16" s="29"/>
      <c r="K16" s="40" t="s">
        <v>150</v>
      </c>
      <c r="L16" s="48">
        <v>2060.0</v>
      </c>
      <c r="M16" s="48">
        <v>0.0</v>
      </c>
      <c r="N16" s="48">
        <v>52.28</v>
      </c>
      <c r="O16" s="40" t="s">
        <v>35</v>
      </c>
      <c r="P16" s="5"/>
      <c r="Q16" s="5">
        <f t="shared" si="1"/>
        <v>37</v>
      </c>
      <c r="R16">
        <f t="shared" si="2"/>
        <v>37</v>
      </c>
    </row>
    <row r="17">
      <c r="A17" s="9">
        <v>15.0</v>
      </c>
      <c r="B17" s="29"/>
      <c r="C17" s="40" t="s">
        <v>131</v>
      </c>
      <c r="D17" s="48">
        <v>2097.0</v>
      </c>
      <c r="E17" s="49">
        <v>0.0</v>
      </c>
      <c r="F17" s="48">
        <v>77.09</v>
      </c>
      <c r="G17" s="40" t="s">
        <v>39</v>
      </c>
      <c r="H17" s="25"/>
      <c r="I17" s="48">
        <v>2097.0</v>
      </c>
      <c r="J17" s="29"/>
      <c r="K17" s="40" t="s">
        <v>153</v>
      </c>
      <c r="L17" s="48">
        <v>2059.0</v>
      </c>
      <c r="M17" s="48">
        <v>0.0</v>
      </c>
      <c r="N17" s="48">
        <v>63.11</v>
      </c>
      <c r="O17" s="40" t="s">
        <v>39</v>
      </c>
      <c r="P17" s="5"/>
      <c r="Q17" s="5">
        <f t="shared" si="1"/>
        <v>38</v>
      </c>
      <c r="R17">
        <f t="shared" si="2"/>
        <v>38</v>
      </c>
    </row>
    <row r="18">
      <c r="A18" s="9">
        <v>16.0</v>
      </c>
      <c r="B18" s="29"/>
      <c r="C18" s="40" t="s">
        <v>134</v>
      </c>
      <c r="D18" s="48">
        <v>2072.0</v>
      </c>
      <c r="E18" s="49">
        <v>4.65</v>
      </c>
      <c r="F18" s="48">
        <v>60.45</v>
      </c>
      <c r="G18" s="40" t="s">
        <v>39</v>
      </c>
      <c r="H18" s="25"/>
      <c r="I18" s="48">
        <v>2072.0</v>
      </c>
      <c r="J18" s="29"/>
      <c r="K18" s="40" t="s">
        <v>161</v>
      </c>
      <c r="L18" s="48">
        <v>2058.0</v>
      </c>
      <c r="M18" s="48">
        <v>0.0</v>
      </c>
      <c r="N18" s="48">
        <v>85.5</v>
      </c>
      <c r="O18" s="40" t="s">
        <v>39</v>
      </c>
      <c r="P18" s="5"/>
      <c r="Q18" s="5">
        <f t="shared" si="1"/>
        <v>14</v>
      </c>
      <c r="R18">
        <f t="shared" si="2"/>
        <v>14</v>
      </c>
    </row>
    <row r="19">
      <c r="A19" s="9">
        <v>17.0</v>
      </c>
      <c r="B19" s="29"/>
      <c r="C19" s="40" t="s">
        <v>159</v>
      </c>
      <c r="D19" s="48">
        <v>2066.0</v>
      </c>
      <c r="E19" s="49">
        <v>0.0</v>
      </c>
      <c r="F19" s="48">
        <v>64.05</v>
      </c>
      <c r="G19" s="40" t="s">
        <v>39</v>
      </c>
      <c r="H19" s="25"/>
      <c r="I19" s="48">
        <v>2066.0</v>
      </c>
      <c r="J19" s="29"/>
      <c r="K19" s="40" t="s">
        <v>164</v>
      </c>
      <c r="L19" s="48">
        <v>2053.0</v>
      </c>
      <c r="M19" s="48">
        <v>0.0</v>
      </c>
      <c r="N19" s="48">
        <v>64.05</v>
      </c>
      <c r="O19" s="40" t="s">
        <v>39</v>
      </c>
      <c r="P19" s="5"/>
      <c r="Q19" s="5">
        <f t="shared" si="1"/>
        <v>13</v>
      </c>
      <c r="R19">
        <f t="shared" si="2"/>
        <v>13</v>
      </c>
    </row>
    <row r="20">
      <c r="A20" s="9">
        <v>18.0</v>
      </c>
      <c r="B20" s="29"/>
      <c r="C20" s="40" t="s">
        <v>139</v>
      </c>
      <c r="D20" s="48">
        <v>2060.0</v>
      </c>
      <c r="E20" s="49">
        <v>0.0</v>
      </c>
      <c r="F20" s="48">
        <v>93.91</v>
      </c>
      <c r="G20" s="40" t="s">
        <v>35</v>
      </c>
      <c r="H20" s="25"/>
      <c r="I20" s="48">
        <v>2060.0</v>
      </c>
      <c r="J20" s="29"/>
      <c r="K20" s="40" t="s">
        <v>172</v>
      </c>
      <c r="L20" s="48">
        <v>2052.0</v>
      </c>
      <c r="M20" s="48">
        <v>0.0</v>
      </c>
      <c r="N20" s="48">
        <v>66.39</v>
      </c>
      <c r="O20" s="40" t="s">
        <v>35</v>
      </c>
      <c r="P20" s="5"/>
      <c r="Q20" s="5">
        <f t="shared" si="1"/>
        <v>8</v>
      </c>
      <c r="R20">
        <f t="shared" si="2"/>
        <v>8</v>
      </c>
    </row>
    <row r="21">
      <c r="A21" s="9">
        <v>19.0</v>
      </c>
      <c r="B21" s="29"/>
      <c r="C21" s="40" t="s">
        <v>137</v>
      </c>
      <c r="D21" s="48">
        <v>2056.0</v>
      </c>
      <c r="E21" s="49">
        <v>0.0</v>
      </c>
      <c r="F21" s="48">
        <v>73.66</v>
      </c>
      <c r="G21" s="40" t="s">
        <v>39</v>
      </c>
      <c r="H21" s="25"/>
      <c r="I21" s="48">
        <v>2056.0</v>
      </c>
      <c r="J21" s="29"/>
      <c r="K21" s="40" t="s">
        <v>175</v>
      </c>
      <c r="L21" s="48">
        <v>2050.0</v>
      </c>
      <c r="M21" s="48">
        <v>0.0</v>
      </c>
      <c r="N21" s="48">
        <v>99.29</v>
      </c>
      <c r="O21" s="40" t="s">
        <v>35</v>
      </c>
      <c r="P21" s="5"/>
      <c r="Q21" s="5">
        <f t="shared" si="1"/>
        <v>6</v>
      </c>
      <c r="R21">
        <f t="shared" si="2"/>
        <v>6</v>
      </c>
    </row>
    <row r="22">
      <c r="A22" s="9">
        <v>20.0</v>
      </c>
      <c r="B22" s="29"/>
      <c r="C22" s="40" t="s">
        <v>156</v>
      </c>
      <c r="D22" s="48">
        <v>2052.0</v>
      </c>
      <c r="E22" s="49">
        <v>0.0</v>
      </c>
      <c r="F22" s="48">
        <v>70.75</v>
      </c>
      <c r="G22" s="40" t="s">
        <v>39</v>
      </c>
      <c r="H22" s="25"/>
      <c r="I22" s="48">
        <v>2052.0</v>
      </c>
      <c r="J22" s="29"/>
      <c r="K22" s="40" t="s">
        <v>188</v>
      </c>
      <c r="L22" s="48">
        <v>2045.0</v>
      </c>
      <c r="M22" s="48">
        <v>1.32</v>
      </c>
      <c r="N22" s="48">
        <v>52.03</v>
      </c>
      <c r="O22" s="40" t="s">
        <v>35</v>
      </c>
      <c r="P22" s="5"/>
      <c r="Q22" s="5">
        <f t="shared" si="1"/>
        <v>7</v>
      </c>
      <c r="R22">
        <f t="shared" si="2"/>
        <v>7</v>
      </c>
    </row>
    <row r="23">
      <c r="A23" s="9">
        <v>21.0</v>
      </c>
      <c r="B23" s="29"/>
      <c r="C23" s="40" t="s">
        <v>142</v>
      </c>
      <c r="D23" s="48">
        <v>2050.0</v>
      </c>
      <c r="E23" s="49">
        <v>0.0</v>
      </c>
      <c r="F23" s="48">
        <v>80.38</v>
      </c>
      <c r="G23" s="40" t="s">
        <v>35</v>
      </c>
      <c r="H23" s="25"/>
      <c r="I23" s="48">
        <v>2050.0</v>
      </c>
      <c r="J23" s="29"/>
      <c r="K23" s="40" t="s">
        <v>208</v>
      </c>
      <c r="L23" s="48">
        <v>2031.0</v>
      </c>
      <c r="M23" s="48">
        <v>0.0</v>
      </c>
      <c r="N23" s="48">
        <v>73.23</v>
      </c>
      <c r="O23" s="40" t="s">
        <v>39</v>
      </c>
      <c r="P23" s="5"/>
      <c r="Q23" s="5">
        <f t="shared" si="1"/>
        <v>19</v>
      </c>
      <c r="R23">
        <f t="shared" si="2"/>
        <v>19</v>
      </c>
    </row>
    <row r="24">
      <c r="A24" s="9">
        <v>22.0</v>
      </c>
      <c r="B24" s="29"/>
      <c r="C24" s="40" t="s">
        <v>151</v>
      </c>
      <c r="D24" s="48">
        <v>2048.0</v>
      </c>
      <c r="E24" s="49">
        <v>0.0</v>
      </c>
      <c r="F24" s="48">
        <v>71.51</v>
      </c>
      <c r="G24" s="40" t="s">
        <v>39</v>
      </c>
      <c r="H24" s="25"/>
      <c r="I24" s="48">
        <v>2048.0</v>
      </c>
      <c r="J24" s="29"/>
      <c r="K24" s="40" t="s">
        <v>54</v>
      </c>
      <c r="L24" s="48">
        <v>2024.0</v>
      </c>
      <c r="M24" s="48">
        <v>0.0</v>
      </c>
      <c r="N24" s="48">
        <v>62.61</v>
      </c>
      <c r="O24" s="40" t="s">
        <v>35</v>
      </c>
      <c r="P24" s="5"/>
      <c r="Q24" s="5">
        <f t="shared" si="1"/>
        <v>24</v>
      </c>
      <c r="R24">
        <f t="shared" si="2"/>
        <v>24</v>
      </c>
    </row>
    <row r="25">
      <c r="A25" s="9">
        <v>23.0</v>
      </c>
      <c r="B25" s="29"/>
      <c r="C25" s="40" t="s">
        <v>165</v>
      </c>
      <c r="D25" s="48">
        <v>2033.0</v>
      </c>
      <c r="E25" s="49">
        <v>0.0</v>
      </c>
      <c r="F25" s="48">
        <v>81.23</v>
      </c>
      <c r="G25" s="40" t="s">
        <v>39</v>
      </c>
      <c r="H25" s="25"/>
      <c r="I25" s="48">
        <v>2033.0</v>
      </c>
      <c r="J25" s="29"/>
      <c r="K25" s="40" t="s">
        <v>210</v>
      </c>
      <c r="L25" s="48">
        <v>2024.0</v>
      </c>
      <c r="M25" s="48">
        <v>0.0</v>
      </c>
      <c r="N25" s="48">
        <v>51.78</v>
      </c>
      <c r="O25" s="40" t="s">
        <v>39</v>
      </c>
      <c r="P25" s="5"/>
      <c r="Q25" s="5">
        <f t="shared" si="1"/>
        <v>9</v>
      </c>
      <c r="R25">
        <f t="shared" si="2"/>
        <v>9</v>
      </c>
    </row>
    <row r="26">
      <c r="A26" s="9">
        <v>24.0</v>
      </c>
      <c r="B26" s="29"/>
      <c r="C26" s="40" t="s">
        <v>180</v>
      </c>
      <c r="D26" s="48">
        <v>2019.0</v>
      </c>
      <c r="E26" s="49">
        <v>0.0</v>
      </c>
      <c r="F26" s="48">
        <v>81.15</v>
      </c>
      <c r="G26" s="40" t="s">
        <v>39</v>
      </c>
      <c r="H26" s="25"/>
      <c r="I26" s="48">
        <v>2019.0</v>
      </c>
      <c r="J26" s="29"/>
      <c r="K26" s="40" t="s">
        <v>220</v>
      </c>
      <c r="L26" s="48">
        <v>2023.0</v>
      </c>
      <c r="M26" s="48">
        <v>1.96</v>
      </c>
      <c r="N26" s="48">
        <v>63.36</v>
      </c>
      <c r="O26" s="40" t="s">
        <v>39</v>
      </c>
      <c r="P26" s="5"/>
      <c r="Q26" s="5">
        <f t="shared" si="1"/>
        <v>-4</v>
      </c>
      <c r="R26">
        <f t="shared" si="2"/>
        <v>-4</v>
      </c>
    </row>
    <row r="27">
      <c r="A27" s="9">
        <v>25.0</v>
      </c>
      <c r="B27" s="29"/>
      <c r="C27" s="40" t="s">
        <v>189</v>
      </c>
      <c r="D27" s="48">
        <v>2015.0</v>
      </c>
      <c r="E27" s="49">
        <v>0.0</v>
      </c>
      <c r="F27" s="48">
        <v>61.4</v>
      </c>
      <c r="G27" s="40" t="s">
        <v>39</v>
      </c>
      <c r="H27" s="25"/>
      <c r="I27" s="48">
        <v>2015.0</v>
      </c>
      <c r="J27" s="29"/>
      <c r="K27" s="40" t="s">
        <v>166</v>
      </c>
      <c r="L27" s="48">
        <v>2022.0</v>
      </c>
      <c r="M27" s="48">
        <v>0.0</v>
      </c>
      <c r="N27" s="48">
        <v>92.56</v>
      </c>
      <c r="O27" s="40" t="s">
        <v>35</v>
      </c>
      <c r="P27" s="5"/>
      <c r="Q27" s="5">
        <f t="shared" si="1"/>
        <v>-7</v>
      </c>
      <c r="R27">
        <f t="shared" si="2"/>
        <v>-7</v>
      </c>
    </row>
    <row r="28">
      <c r="A28" s="9">
        <v>26.0</v>
      </c>
      <c r="B28" s="29"/>
      <c r="C28" s="40" t="s">
        <v>194</v>
      </c>
      <c r="D28" s="48">
        <v>2013.0</v>
      </c>
      <c r="E28" s="49">
        <v>0.0</v>
      </c>
      <c r="F28" s="48">
        <v>61.28</v>
      </c>
      <c r="G28" s="40" t="s">
        <v>35</v>
      </c>
      <c r="H28" s="25"/>
      <c r="I28" s="48">
        <v>2013.0</v>
      </c>
      <c r="J28" s="29"/>
      <c r="K28" s="40" t="s">
        <v>229</v>
      </c>
      <c r="L28" s="48">
        <v>2017.0</v>
      </c>
      <c r="M28" s="48">
        <v>7.69</v>
      </c>
      <c r="N28" s="48">
        <v>70.61</v>
      </c>
      <c r="O28" s="40" t="s">
        <v>39</v>
      </c>
      <c r="P28" s="5"/>
      <c r="Q28" s="5">
        <f t="shared" si="1"/>
        <v>-4</v>
      </c>
      <c r="R28">
        <f t="shared" si="2"/>
        <v>-4</v>
      </c>
    </row>
    <row r="29">
      <c r="A29" s="9">
        <v>27.0</v>
      </c>
      <c r="B29" s="29"/>
      <c r="C29" s="40" t="s">
        <v>197</v>
      </c>
      <c r="D29" s="48">
        <v>2011.0</v>
      </c>
      <c r="E29" s="49">
        <v>0.0</v>
      </c>
      <c r="F29" s="48">
        <v>70.63</v>
      </c>
      <c r="G29" s="40" t="s">
        <v>39</v>
      </c>
      <c r="H29" s="25"/>
      <c r="I29" s="48">
        <v>2011.0</v>
      </c>
      <c r="J29" s="29"/>
      <c r="K29" s="40" t="s">
        <v>231</v>
      </c>
      <c r="L29" s="48">
        <v>2016.0</v>
      </c>
      <c r="M29" s="48">
        <v>1.63</v>
      </c>
      <c r="N29" s="48">
        <v>48.34</v>
      </c>
      <c r="O29" s="40" t="s">
        <v>39</v>
      </c>
      <c r="P29" s="5"/>
      <c r="Q29" s="5">
        <f t="shared" si="1"/>
        <v>-5</v>
      </c>
      <c r="R29">
        <f t="shared" si="2"/>
        <v>-5</v>
      </c>
    </row>
    <row r="30">
      <c r="A30" s="9">
        <v>28.0</v>
      </c>
      <c r="B30" s="29"/>
      <c r="C30" s="40" t="s">
        <v>204</v>
      </c>
      <c r="D30" s="48">
        <v>1998.0</v>
      </c>
      <c r="E30" s="49">
        <v>0.0</v>
      </c>
      <c r="F30" s="48">
        <v>65.03</v>
      </c>
      <c r="G30" s="40" t="s">
        <v>35</v>
      </c>
      <c r="H30" s="25"/>
      <c r="I30" s="48">
        <v>1998.0</v>
      </c>
      <c r="J30" s="29"/>
      <c r="K30" s="40" t="s">
        <v>234</v>
      </c>
      <c r="L30" s="48">
        <v>2008.0</v>
      </c>
      <c r="M30" s="48">
        <v>0.0</v>
      </c>
      <c r="N30" s="48">
        <v>69.16</v>
      </c>
      <c r="O30" s="40" t="s">
        <v>39</v>
      </c>
      <c r="P30" s="5"/>
      <c r="Q30" s="5">
        <f t="shared" si="1"/>
        <v>-10</v>
      </c>
      <c r="R30">
        <f t="shared" si="2"/>
        <v>-10</v>
      </c>
    </row>
    <row r="31">
      <c r="A31" s="9">
        <v>29.0</v>
      </c>
      <c r="B31" s="29"/>
      <c r="C31" s="40" t="s">
        <v>245</v>
      </c>
      <c r="D31" s="48">
        <v>1992.0</v>
      </c>
      <c r="E31" s="49">
        <v>0.0</v>
      </c>
      <c r="F31" s="48">
        <v>58.65</v>
      </c>
      <c r="G31" s="40" t="s">
        <v>39</v>
      </c>
      <c r="H31" s="25"/>
      <c r="I31" s="48">
        <v>1992.0</v>
      </c>
      <c r="J31" s="29"/>
      <c r="K31" s="40" t="s">
        <v>239</v>
      </c>
      <c r="L31" s="48">
        <v>2004.0</v>
      </c>
      <c r="M31" s="48">
        <v>0.0</v>
      </c>
      <c r="N31" s="48">
        <v>286.91</v>
      </c>
      <c r="O31" s="40" t="s">
        <v>39</v>
      </c>
      <c r="P31" s="5"/>
      <c r="Q31" s="5">
        <f t="shared" si="1"/>
        <v>-12</v>
      </c>
      <c r="R31">
        <f t="shared" si="2"/>
        <v>-12</v>
      </c>
    </row>
    <row r="32">
      <c r="A32" s="9">
        <v>30.0</v>
      </c>
      <c r="B32" s="29"/>
      <c r="C32" s="40" t="s">
        <v>221</v>
      </c>
      <c r="D32" s="48">
        <v>1985.0</v>
      </c>
      <c r="E32" s="49">
        <v>0.0</v>
      </c>
      <c r="F32" s="48">
        <v>86.78</v>
      </c>
      <c r="G32" s="40" t="s">
        <v>39</v>
      </c>
      <c r="H32" s="25"/>
      <c r="I32" s="48">
        <v>1985.0</v>
      </c>
      <c r="J32" s="29"/>
      <c r="K32" s="40" t="s">
        <v>241</v>
      </c>
      <c r="L32" s="48">
        <v>2003.0</v>
      </c>
      <c r="M32" s="48">
        <v>0.0</v>
      </c>
      <c r="N32" s="48">
        <v>57.35</v>
      </c>
      <c r="O32" s="40" t="s">
        <v>35</v>
      </c>
      <c r="P32" s="5"/>
      <c r="Q32" s="5">
        <f t="shared" si="1"/>
        <v>-18</v>
      </c>
      <c r="R32">
        <f t="shared" si="2"/>
        <v>-18</v>
      </c>
    </row>
    <row r="33">
      <c r="A33" s="9">
        <v>31.0</v>
      </c>
      <c r="B33" s="29"/>
      <c r="C33" s="40" t="s">
        <v>225</v>
      </c>
      <c r="D33" s="48">
        <v>1982.0</v>
      </c>
      <c r="E33" s="49">
        <v>0.0</v>
      </c>
      <c r="F33" s="48">
        <v>103.38</v>
      </c>
      <c r="G33" s="40" t="s">
        <v>39</v>
      </c>
      <c r="H33" s="25"/>
      <c r="I33" s="48">
        <v>1982.0</v>
      </c>
      <c r="J33" s="29"/>
      <c r="K33" s="40" t="s">
        <v>247</v>
      </c>
      <c r="L33" s="48">
        <v>2001.0</v>
      </c>
      <c r="M33" s="48">
        <v>0.0</v>
      </c>
      <c r="N33" s="48">
        <v>67.43</v>
      </c>
      <c r="O33" s="40" t="s">
        <v>39</v>
      </c>
      <c r="P33" s="5"/>
      <c r="Q33" s="5">
        <f t="shared" si="1"/>
        <v>-19</v>
      </c>
      <c r="R33">
        <f t="shared" si="2"/>
        <v>-19</v>
      </c>
    </row>
    <row r="34">
      <c r="A34" s="9">
        <v>32.0</v>
      </c>
      <c r="B34" s="29"/>
      <c r="C34" s="40" t="s">
        <v>251</v>
      </c>
      <c r="D34" s="48">
        <v>1969.0</v>
      </c>
      <c r="E34" s="49">
        <v>0.0</v>
      </c>
      <c r="F34" s="48">
        <v>66.57</v>
      </c>
      <c r="G34" s="40" t="s">
        <v>39</v>
      </c>
      <c r="H34" s="25"/>
      <c r="I34" s="48">
        <v>1969.0</v>
      </c>
      <c r="J34" s="29"/>
      <c r="K34" s="40" t="s">
        <v>253</v>
      </c>
      <c r="L34" s="48">
        <v>1997.0</v>
      </c>
      <c r="M34" s="48">
        <v>0.0</v>
      </c>
      <c r="N34" s="48">
        <v>44.15</v>
      </c>
      <c r="O34" s="40" t="s">
        <v>39</v>
      </c>
      <c r="P34" s="5"/>
      <c r="Q34" s="5">
        <f t="shared" si="1"/>
        <v>-28</v>
      </c>
      <c r="R34">
        <f t="shared" si="2"/>
        <v>-28</v>
      </c>
    </row>
    <row r="35">
      <c r="A35" s="9">
        <v>33.0</v>
      </c>
      <c r="B35" s="29"/>
      <c r="C35" s="40" t="s">
        <v>256</v>
      </c>
      <c r="D35" s="48">
        <v>1968.0</v>
      </c>
      <c r="E35" s="49">
        <v>0.0</v>
      </c>
      <c r="F35" s="48">
        <v>108.12</v>
      </c>
      <c r="G35" s="40" t="s">
        <v>39</v>
      </c>
      <c r="H35" s="25"/>
      <c r="I35" s="48">
        <v>1968.0</v>
      </c>
      <c r="J35" s="29"/>
      <c r="K35" s="40" t="s">
        <v>264</v>
      </c>
      <c r="L35" s="48">
        <v>1994.0</v>
      </c>
      <c r="M35" s="48">
        <v>0.0</v>
      </c>
      <c r="N35" s="48">
        <v>90.04</v>
      </c>
      <c r="O35" s="40" t="s">
        <v>35</v>
      </c>
      <c r="P35" s="5"/>
      <c r="Q35" s="5">
        <f t="shared" si="1"/>
        <v>-26</v>
      </c>
      <c r="R35">
        <f t="shared" si="2"/>
        <v>-26</v>
      </c>
    </row>
    <row r="36">
      <c r="A36" s="9">
        <v>34.0</v>
      </c>
      <c r="B36" s="29"/>
      <c r="C36" s="40" t="s">
        <v>281</v>
      </c>
      <c r="D36" s="48">
        <v>1959.0</v>
      </c>
      <c r="E36" s="49">
        <v>0.0</v>
      </c>
      <c r="F36" s="48">
        <v>51.49</v>
      </c>
      <c r="G36" s="40" t="s">
        <v>35</v>
      </c>
      <c r="H36" s="25"/>
      <c r="I36" s="48">
        <v>1959.0</v>
      </c>
      <c r="J36" s="29"/>
      <c r="K36" s="40" t="s">
        <v>249</v>
      </c>
      <c r="L36" s="48">
        <v>1993.0</v>
      </c>
      <c r="M36" s="48">
        <v>0.0</v>
      </c>
      <c r="N36" s="48">
        <v>89.8</v>
      </c>
      <c r="O36" s="40" t="s">
        <v>35</v>
      </c>
      <c r="P36" s="5"/>
      <c r="Q36" s="5">
        <f t="shared" si="1"/>
        <v>-34</v>
      </c>
      <c r="R36">
        <f t="shared" si="2"/>
        <v>-34</v>
      </c>
    </row>
    <row r="37">
      <c r="A37" s="9">
        <v>35.0</v>
      </c>
      <c r="B37" s="29"/>
      <c r="C37" s="40" t="s">
        <v>274</v>
      </c>
      <c r="D37" s="48">
        <v>1958.0</v>
      </c>
      <c r="E37" s="49">
        <v>0.0</v>
      </c>
      <c r="F37" s="48">
        <v>91.24</v>
      </c>
      <c r="G37" s="40" t="s">
        <v>39</v>
      </c>
      <c r="H37" s="25"/>
      <c r="I37" s="48">
        <v>1958.0</v>
      </c>
      <c r="J37" s="29"/>
      <c r="K37" s="40" t="s">
        <v>280</v>
      </c>
      <c r="L37" s="48">
        <v>1986.0</v>
      </c>
      <c r="M37" s="48">
        <v>0.97</v>
      </c>
      <c r="N37" s="48">
        <v>44.65</v>
      </c>
      <c r="O37" s="40" t="s">
        <v>35</v>
      </c>
      <c r="P37" s="5"/>
      <c r="Q37" s="5">
        <f t="shared" si="1"/>
        <v>-28</v>
      </c>
      <c r="R37">
        <f t="shared" si="2"/>
        <v>-28</v>
      </c>
    </row>
    <row r="38">
      <c r="A38" s="9">
        <v>36.0</v>
      </c>
      <c r="B38" s="29"/>
      <c r="C38" s="40" t="s">
        <v>271</v>
      </c>
      <c r="D38" s="48">
        <v>1956.0</v>
      </c>
      <c r="E38" s="49">
        <v>0.0</v>
      </c>
      <c r="F38" s="48">
        <v>55.44</v>
      </c>
      <c r="G38" s="40" t="s">
        <v>39</v>
      </c>
      <c r="H38" s="25"/>
      <c r="I38" s="48">
        <v>1956.0</v>
      </c>
      <c r="J38" s="29"/>
      <c r="K38" s="40" t="s">
        <v>283</v>
      </c>
      <c r="L38" s="48">
        <v>1983.0</v>
      </c>
      <c r="M38" s="48">
        <v>0.0</v>
      </c>
      <c r="N38" s="48">
        <v>40.89</v>
      </c>
      <c r="O38" s="40" t="s">
        <v>35</v>
      </c>
      <c r="P38" s="5"/>
      <c r="Q38" s="5">
        <f t="shared" si="1"/>
        <v>-27</v>
      </c>
      <c r="R38">
        <f t="shared" si="2"/>
        <v>-27</v>
      </c>
    </row>
    <row r="39">
      <c r="A39" s="9">
        <v>37.0</v>
      </c>
      <c r="B39" s="29"/>
      <c r="C39" s="40" t="s">
        <v>277</v>
      </c>
      <c r="D39" s="48">
        <v>1956.0</v>
      </c>
      <c r="E39" s="49">
        <v>0.0</v>
      </c>
      <c r="F39" s="48">
        <v>77.78</v>
      </c>
      <c r="G39" s="40" t="s">
        <v>278</v>
      </c>
      <c r="H39" s="25"/>
      <c r="I39" s="48">
        <v>1956.0</v>
      </c>
      <c r="J39" s="29"/>
      <c r="K39" s="40" t="s">
        <v>163</v>
      </c>
      <c r="L39" s="48">
        <v>1980.0</v>
      </c>
      <c r="M39" s="48">
        <v>0.0</v>
      </c>
      <c r="N39" s="48">
        <v>37.03</v>
      </c>
      <c r="O39" s="40" t="s">
        <v>35</v>
      </c>
      <c r="P39" s="5"/>
      <c r="Q39" s="5">
        <f t="shared" si="1"/>
        <v>-24</v>
      </c>
      <c r="R39">
        <f t="shared" si="2"/>
        <v>-24</v>
      </c>
    </row>
    <row r="40">
      <c r="A40" s="9">
        <v>38.0</v>
      </c>
      <c r="B40" s="29"/>
      <c r="C40" s="40" t="s">
        <v>308</v>
      </c>
      <c r="D40" s="48">
        <v>1951.0</v>
      </c>
      <c r="E40" s="49">
        <v>0.0</v>
      </c>
      <c r="F40" s="48">
        <v>107.13</v>
      </c>
      <c r="G40" s="40" t="s">
        <v>39</v>
      </c>
      <c r="H40" s="25"/>
      <c r="I40" s="48">
        <v>1951.0</v>
      </c>
      <c r="J40" s="29"/>
      <c r="K40" s="40" t="s">
        <v>296</v>
      </c>
      <c r="L40" s="48">
        <v>1973.0</v>
      </c>
      <c r="M40" s="48">
        <v>0.0</v>
      </c>
      <c r="N40" s="48">
        <v>78.33</v>
      </c>
      <c r="O40" s="40" t="s">
        <v>39</v>
      </c>
      <c r="P40" s="5"/>
      <c r="Q40" s="5">
        <f t="shared" si="1"/>
        <v>-22</v>
      </c>
      <c r="R40">
        <f t="shared" si="2"/>
        <v>-22</v>
      </c>
    </row>
    <row r="41">
      <c r="A41" s="9">
        <v>39.0</v>
      </c>
      <c r="B41" s="29"/>
      <c r="C41" s="40" t="s">
        <v>350</v>
      </c>
      <c r="D41" s="48">
        <v>1948.0</v>
      </c>
      <c r="E41" s="49">
        <v>0.0</v>
      </c>
      <c r="F41" s="48">
        <v>115.82</v>
      </c>
      <c r="G41" s="40" t="s">
        <v>35</v>
      </c>
      <c r="H41" s="25"/>
      <c r="I41" s="48">
        <v>1948.0</v>
      </c>
      <c r="J41" s="29"/>
      <c r="K41" s="40" t="s">
        <v>304</v>
      </c>
      <c r="L41" s="48">
        <v>1971.0</v>
      </c>
      <c r="M41" s="48">
        <v>0.0</v>
      </c>
      <c r="N41" s="48">
        <v>73.02</v>
      </c>
      <c r="O41" s="40" t="s">
        <v>39</v>
      </c>
      <c r="P41" s="5"/>
      <c r="Q41" s="5">
        <f t="shared" si="1"/>
        <v>-23</v>
      </c>
      <c r="R41">
        <f t="shared" si="2"/>
        <v>-23</v>
      </c>
    </row>
    <row r="42">
      <c r="A42" s="9">
        <v>40.0</v>
      </c>
      <c r="B42" s="29"/>
      <c r="C42" s="40" t="s">
        <v>290</v>
      </c>
      <c r="D42" s="48">
        <v>1945.0</v>
      </c>
      <c r="E42" s="49">
        <v>0.0</v>
      </c>
      <c r="F42" s="48">
        <v>64.6</v>
      </c>
      <c r="G42" s="40" t="s">
        <v>35</v>
      </c>
      <c r="H42" s="25"/>
      <c r="I42" s="48">
        <v>1945.0</v>
      </c>
      <c r="J42" s="29"/>
      <c r="K42" s="40" t="s">
        <v>130</v>
      </c>
      <c r="L42" s="48">
        <v>1965.0</v>
      </c>
      <c r="M42" s="48">
        <v>0.0</v>
      </c>
      <c r="N42" s="48">
        <v>57.7</v>
      </c>
      <c r="O42" s="40" t="s">
        <v>39</v>
      </c>
      <c r="P42" s="5"/>
      <c r="Q42" s="5">
        <f t="shared" si="1"/>
        <v>-20</v>
      </c>
      <c r="R42">
        <f t="shared" si="2"/>
        <v>-20</v>
      </c>
    </row>
    <row r="43">
      <c r="A43" s="9">
        <v>41.0</v>
      </c>
      <c r="B43" s="29"/>
      <c r="C43" s="40" t="s">
        <v>294</v>
      </c>
      <c r="D43" s="48">
        <v>1942.0</v>
      </c>
      <c r="E43" s="49">
        <v>3.13</v>
      </c>
      <c r="F43" s="48">
        <v>57.72</v>
      </c>
      <c r="G43" s="40" t="s">
        <v>35</v>
      </c>
      <c r="H43" s="25"/>
      <c r="I43" s="48">
        <v>1942.0</v>
      </c>
      <c r="J43" s="29"/>
      <c r="K43" s="40" t="s">
        <v>327</v>
      </c>
      <c r="L43" s="48">
        <v>1965.0</v>
      </c>
      <c r="M43" s="48">
        <v>44.44</v>
      </c>
      <c r="N43" s="48">
        <v>64.62</v>
      </c>
      <c r="O43" s="40" t="s">
        <v>35</v>
      </c>
      <c r="P43" s="5"/>
      <c r="Q43" s="5">
        <f t="shared" si="1"/>
        <v>-23</v>
      </c>
      <c r="R43">
        <f t="shared" si="2"/>
        <v>-23</v>
      </c>
    </row>
    <row r="44">
      <c r="A44" s="9">
        <v>42.0</v>
      </c>
      <c r="B44" s="29"/>
      <c r="C44" s="40" t="s">
        <v>305</v>
      </c>
      <c r="D44" s="48">
        <v>1936.0</v>
      </c>
      <c r="E44" s="49">
        <v>0.0</v>
      </c>
      <c r="F44" s="48">
        <v>77.29</v>
      </c>
      <c r="G44" s="40" t="s">
        <v>39</v>
      </c>
      <c r="H44" s="25"/>
      <c r="I44" s="48">
        <v>1936.0</v>
      </c>
      <c r="J44" s="29"/>
      <c r="K44" s="40" t="s">
        <v>192</v>
      </c>
      <c r="L44" s="48">
        <v>1961.0</v>
      </c>
      <c r="M44" s="48">
        <v>0.0</v>
      </c>
      <c r="N44" s="48">
        <v>61.64</v>
      </c>
      <c r="O44" s="40" t="s">
        <v>39</v>
      </c>
      <c r="P44" s="5"/>
      <c r="Q44" s="5">
        <f t="shared" si="1"/>
        <v>-25</v>
      </c>
      <c r="R44">
        <f t="shared" si="2"/>
        <v>-25</v>
      </c>
    </row>
    <row r="45">
      <c r="A45" s="9">
        <v>43.0</v>
      </c>
      <c r="B45" s="29"/>
      <c r="C45" s="40" t="s">
        <v>316</v>
      </c>
      <c r="D45" s="48">
        <v>1932.0</v>
      </c>
      <c r="E45" s="49">
        <v>0.0</v>
      </c>
      <c r="F45" s="48">
        <v>70.71</v>
      </c>
      <c r="G45" s="40" t="s">
        <v>35</v>
      </c>
      <c r="H45" s="25"/>
      <c r="I45" s="48">
        <v>1932.0</v>
      </c>
      <c r="J45" s="29"/>
      <c r="K45" s="40" t="s">
        <v>336</v>
      </c>
      <c r="L45" s="48">
        <v>1960.0</v>
      </c>
      <c r="M45" s="48">
        <v>0.0</v>
      </c>
      <c r="N45" s="48">
        <v>44.72</v>
      </c>
      <c r="O45" s="40" t="s">
        <v>39</v>
      </c>
      <c r="P45" s="5"/>
      <c r="Q45" s="5">
        <f t="shared" si="1"/>
        <v>-28</v>
      </c>
      <c r="R45">
        <f t="shared" si="2"/>
        <v>-28</v>
      </c>
    </row>
    <row r="46">
      <c r="A46" s="9">
        <v>44.0</v>
      </c>
      <c r="B46" s="29"/>
      <c r="C46" s="40" t="s">
        <v>321</v>
      </c>
      <c r="D46" s="48">
        <v>1931.0</v>
      </c>
      <c r="E46" s="49">
        <v>0.0</v>
      </c>
      <c r="F46" s="48">
        <v>96.26</v>
      </c>
      <c r="G46" s="40" t="s">
        <v>39</v>
      </c>
      <c r="H46" s="25"/>
      <c r="I46" s="48">
        <v>1931.0</v>
      </c>
      <c r="J46" s="29"/>
      <c r="K46" s="40" t="s">
        <v>352</v>
      </c>
      <c r="L46" s="48">
        <v>1944.0</v>
      </c>
      <c r="M46" s="48">
        <v>0.0</v>
      </c>
      <c r="N46" s="48">
        <v>83.54</v>
      </c>
      <c r="O46" s="40" t="s">
        <v>39</v>
      </c>
      <c r="P46" s="5"/>
      <c r="Q46" s="5">
        <f t="shared" si="1"/>
        <v>-13</v>
      </c>
      <c r="R46">
        <f t="shared" si="2"/>
        <v>-13</v>
      </c>
    </row>
    <row r="47">
      <c r="A47" s="9">
        <v>45.0</v>
      </c>
      <c r="B47" s="29"/>
      <c r="C47" s="40" t="s">
        <v>324</v>
      </c>
      <c r="D47" s="48">
        <v>1929.0</v>
      </c>
      <c r="E47" s="49">
        <v>0.0</v>
      </c>
      <c r="F47" s="48">
        <v>86.27</v>
      </c>
      <c r="G47" s="40" t="s">
        <v>35</v>
      </c>
      <c r="H47" s="25"/>
      <c r="I47" s="48">
        <v>1929.0</v>
      </c>
      <c r="J47" s="29"/>
      <c r="K47" s="40" t="s">
        <v>355</v>
      </c>
      <c r="L47" s="48">
        <v>1943.0</v>
      </c>
      <c r="M47" s="48">
        <v>0.0</v>
      </c>
      <c r="N47" s="48">
        <v>43.25</v>
      </c>
      <c r="O47" s="40" t="s">
        <v>39</v>
      </c>
      <c r="P47" s="5"/>
      <c r="Q47" s="5">
        <f t="shared" si="1"/>
        <v>-14</v>
      </c>
      <c r="R47">
        <f t="shared" si="2"/>
        <v>-14</v>
      </c>
    </row>
    <row r="48">
      <c r="A48" s="9">
        <v>46.0</v>
      </c>
      <c r="B48" s="29"/>
      <c r="C48" s="40" t="s">
        <v>362</v>
      </c>
      <c r="D48" s="48">
        <v>1926.0</v>
      </c>
      <c r="E48" s="49">
        <v>0.0</v>
      </c>
      <c r="F48" s="48">
        <v>80.68</v>
      </c>
      <c r="G48" s="40" t="s">
        <v>39</v>
      </c>
      <c r="H48" s="25"/>
      <c r="I48" s="48">
        <v>1926.0</v>
      </c>
      <c r="J48" s="29"/>
      <c r="K48" s="40" t="s">
        <v>351</v>
      </c>
      <c r="L48" s="48">
        <v>1942.0</v>
      </c>
      <c r="M48" s="48">
        <v>0.0</v>
      </c>
      <c r="N48" s="48">
        <v>53.04</v>
      </c>
      <c r="O48" s="40" t="s">
        <v>39</v>
      </c>
      <c r="P48" s="5"/>
      <c r="Q48" s="5">
        <f t="shared" si="1"/>
        <v>-16</v>
      </c>
      <c r="R48">
        <f t="shared" si="2"/>
        <v>-16</v>
      </c>
    </row>
    <row r="49">
      <c r="A49" s="9">
        <v>47.0</v>
      </c>
      <c r="B49" s="29"/>
      <c r="C49" s="40" t="s">
        <v>292</v>
      </c>
      <c r="D49" s="48">
        <v>1922.0</v>
      </c>
      <c r="E49" s="49">
        <v>0.0</v>
      </c>
      <c r="F49" s="48">
        <v>77.69</v>
      </c>
      <c r="G49" s="40" t="s">
        <v>39</v>
      </c>
      <c r="H49" s="25"/>
      <c r="I49" s="48">
        <v>1922.0</v>
      </c>
      <c r="J49" s="29"/>
      <c r="K49" s="40" t="s">
        <v>363</v>
      </c>
      <c r="L49" s="48">
        <v>1941.0</v>
      </c>
      <c r="M49" s="48">
        <v>0.0</v>
      </c>
      <c r="N49" s="48">
        <v>53.4</v>
      </c>
      <c r="O49" s="40" t="s">
        <v>39</v>
      </c>
      <c r="P49" s="5"/>
      <c r="Q49" s="5">
        <f t="shared" si="1"/>
        <v>-19</v>
      </c>
      <c r="R49">
        <f t="shared" si="2"/>
        <v>-19</v>
      </c>
    </row>
    <row r="50">
      <c r="A50" s="9">
        <v>48.0</v>
      </c>
      <c r="B50" s="29"/>
      <c r="C50" s="40" t="s">
        <v>342</v>
      </c>
      <c r="D50" s="48">
        <v>1920.0</v>
      </c>
      <c r="E50" s="49">
        <v>0.0</v>
      </c>
      <c r="F50" s="48">
        <v>105.11</v>
      </c>
      <c r="G50" s="40" t="s">
        <v>39</v>
      </c>
      <c r="H50" s="25"/>
      <c r="I50" s="48">
        <v>1920.0</v>
      </c>
      <c r="J50" s="29"/>
      <c r="K50" s="40" t="s">
        <v>367</v>
      </c>
      <c r="L50" s="48">
        <v>1939.0</v>
      </c>
      <c r="M50" s="48">
        <v>0.0</v>
      </c>
      <c r="N50" s="48">
        <v>46.1</v>
      </c>
      <c r="O50" s="40" t="s">
        <v>35</v>
      </c>
      <c r="P50" s="5"/>
      <c r="Q50" s="5">
        <f t="shared" si="1"/>
        <v>-19</v>
      </c>
      <c r="R50">
        <f t="shared" si="2"/>
        <v>-19</v>
      </c>
    </row>
    <row r="51">
      <c r="A51" s="9">
        <v>49.0</v>
      </c>
      <c r="B51" s="29"/>
      <c r="C51" s="40" t="s">
        <v>353</v>
      </c>
      <c r="D51" s="48">
        <v>1918.0</v>
      </c>
      <c r="E51" s="49">
        <v>0.0</v>
      </c>
      <c r="F51" s="48">
        <v>62.0</v>
      </c>
      <c r="G51" s="40" t="s">
        <v>39</v>
      </c>
      <c r="H51" s="25"/>
      <c r="I51" s="48">
        <v>1918.0</v>
      </c>
      <c r="J51" s="29"/>
      <c r="K51" s="40" t="s">
        <v>334</v>
      </c>
      <c r="L51" s="48">
        <v>1933.0</v>
      </c>
      <c r="M51" s="48">
        <v>0.0</v>
      </c>
      <c r="N51" s="48">
        <v>60.24</v>
      </c>
      <c r="O51" s="40" t="s">
        <v>35</v>
      </c>
      <c r="P51" s="5"/>
      <c r="Q51" s="5">
        <f t="shared" si="1"/>
        <v>-15</v>
      </c>
      <c r="R51">
        <f t="shared" si="2"/>
        <v>-15</v>
      </c>
    </row>
    <row r="52">
      <c r="A52" s="9">
        <v>50.0</v>
      </c>
      <c r="B52" s="29"/>
      <c r="C52" s="40" t="s">
        <v>368</v>
      </c>
      <c r="D52" s="48">
        <v>1916.0</v>
      </c>
      <c r="E52" s="49">
        <v>0.0</v>
      </c>
      <c r="F52" s="48">
        <v>63.54</v>
      </c>
      <c r="G52" s="40" t="s">
        <v>35</v>
      </c>
      <c r="H52" s="25"/>
      <c r="I52" s="48">
        <v>1916.0</v>
      </c>
      <c r="J52" s="29"/>
      <c r="K52" s="40" t="s">
        <v>392</v>
      </c>
      <c r="L52" s="48">
        <v>1932.0</v>
      </c>
      <c r="M52" s="48">
        <v>0.0</v>
      </c>
      <c r="N52" s="48">
        <v>95.18</v>
      </c>
      <c r="O52" s="40" t="s">
        <v>35</v>
      </c>
      <c r="P52" s="5"/>
      <c r="Q52" s="5">
        <f t="shared" si="1"/>
        <v>-16</v>
      </c>
      <c r="R52">
        <f t="shared" si="2"/>
        <v>-16</v>
      </c>
    </row>
    <row r="53">
      <c r="A53" s="9">
        <v>51.0</v>
      </c>
      <c r="B53" s="29"/>
      <c r="C53" s="40" t="s">
        <v>347</v>
      </c>
      <c r="D53" s="48">
        <v>1914.0</v>
      </c>
      <c r="E53" s="49">
        <v>0.0</v>
      </c>
      <c r="F53" s="48">
        <v>84.31</v>
      </c>
      <c r="G53" s="40" t="s">
        <v>39</v>
      </c>
      <c r="H53" s="25"/>
      <c r="I53" s="48">
        <v>1914.0</v>
      </c>
      <c r="J53" s="29"/>
      <c r="K53" s="40" t="s">
        <v>272</v>
      </c>
      <c r="L53" s="48">
        <v>1926.0</v>
      </c>
      <c r="M53" s="48">
        <v>0.0</v>
      </c>
      <c r="N53" s="48">
        <v>50.21</v>
      </c>
      <c r="O53" s="40" t="s">
        <v>35</v>
      </c>
      <c r="P53" s="5"/>
      <c r="Q53" s="5">
        <f t="shared" si="1"/>
        <v>-12</v>
      </c>
      <c r="R53">
        <f t="shared" si="2"/>
        <v>-12</v>
      </c>
    </row>
    <row r="54">
      <c r="A54" s="9">
        <v>52.0</v>
      </c>
      <c r="B54" s="29"/>
      <c r="C54" s="40" t="s">
        <v>420</v>
      </c>
      <c r="D54" s="48">
        <v>1913.0</v>
      </c>
      <c r="E54" s="49">
        <v>0.0</v>
      </c>
      <c r="F54" s="48">
        <v>77.71</v>
      </c>
      <c r="G54" s="40" t="s">
        <v>39</v>
      </c>
      <c r="H54" s="25"/>
      <c r="I54" s="48">
        <v>1913.0</v>
      </c>
      <c r="J54" s="29"/>
      <c r="K54" s="40" t="s">
        <v>404</v>
      </c>
      <c r="L54" s="48">
        <v>1926.0</v>
      </c>
      <c r="M54" s="48">
        <v>1.82</v>
      </c>
      <c r="N54" s="48">
        <v>56.1</v>
      </c>
      <c r="O54" s="40" t="s">
        <v>39</v>
      </c>
      <c r="P54" s="5"/>
      <c r="Q54" s="5">
        <f t="shared" si="1"/>
        <v>-13</v>
      </c>
      <c r="R54">
        <f t="shared" si="2"/>
        <v>-13</v>
      </c>
    </row>
    <row r="55">
      <c r="A55" s="9">
        <v>53.0</v>
      </c>
      <c r="B55" s="29"/>
      <c r="C55" s="40" t="s">
        <v>357</v>
      </c>
      <c r="D55" s="48">
        <v>1913.0</v>
      </c>
      <c r="E55" s="49">
        <v>0.0</v>
      </c>
      <c r="F55" s="48">
        <v>69.39</v>
      </c>
      <c r="G55" s="40" t="s">
        <v>35</v>
      </c>
      <c r="H55" s="25"/>
      <c r="I55" s="48">
        <v>1913.0</v>
      </c>
      <c r="J55" s="29"/>
      <c r="K55" s="40" t="s">
        <v>410</v>
      </c>
      <c r="L55" s="48">
        <v>1923.0</v>
      </c>
      <c r="M55" s="48">
        <v>0.0</v>
      </c>
      <c r="N55" s="48">
        <v>87.74</v>
      </c>
      <c r="O55" s="40" t="s">
        <v>39</v>
      </c>
      <c r="P55" s="5"/>
      <c r="Q55" s="5">
        <f t="shared" si="1"/>
        <v>-10</v>
      </c>
      <c r="R55">
        <f t="shared" si="2"/>
        <v>-10</v>
      </c>
    </row>
    <row r="56">
      <c r="A56" s="9">
        <v>54.0</v>
      </c>
      <c r="B56" s="29"/>
      <c r="C56" s="40" t="s">
        <v>360</v>
      </c>
      <c r="D56" s="48">
        <v>1913.0</v>
      </c>
      <c r="E56" s="49">
        <v>0.0</v>
      </c>
      <c r="F56" s="48">
        <v>83.74</v>
      </c>
      <c r="G56" s="40" t="s">
        <v>35</v>
      </c>
      <c r="H56" s="25"/>
      <c r="I56" s="48">
        <v>1913.0</v>
      </c>
      <c r="J56" s="29"/>
      <c r="K56" s="40" t="s">
        <v>157</v>
      </c>
      <c r="L56" s="48">
        <v>1921.0</v>
      </c>
      <c r="M56" s="48">
        <v>0.0</v>
      </c>
      <c r="N56" s="48">
        <v>68.4</v>
      </c>
      <c r="O56" s="40" t="s">
        <v>39</v>
      </c>
      <c r="P56" s="5"/>
      <c r="Q56" s="5">
        <f t="shared" si="1"/>
        <v>-8</v>
      </c>
      <c r="R56">
        <f t="shared" si="2"/>
        <v>-8</v>
      </c>
    </row>
    <row r="57">
      <c r="A57" s="9">
        <v>55.0</v>
      </c>
      <c r="B57" s="29"/>
      <c r="C57" s="40" t="s">
        <v>335</v>
      </c>
      <c r="D57" s="48">
        <v>1907.0</v>
      </c>
      <c r="E57" s="49">
        <v>0.0</v>
      </c>
      <c r="F57" s="48">
        <v>62.02</v>
      </c>
      <c r="G57" s="40" t="s">
        <v>39</v>
      </c>
      <c r="H57" s="25"/>
      <c r="I57" s="48">
        <v>1907.0</v>
      </c>
      <c r="J57" s="29"/>
      <c r="K57" s="40" t="s">
        <v>419</v>
      </c>
      <c r="L57" s="48">
        <v>1921.0</v>
      </c>
      <c r="M57" s="48">
        <v>0.0</v>
      </c>
      <c r="N57" s="48">
        <v>73.78</v>
      </c>
      <c r="O57" s="40" t="s">
        <v>39</v>
      </c>
      <c r="P57" s="5"/>
      <c r="Q57" s="5">
        <f t="shared" si="1"/>
        <v>-14</v>
      </c>
      <c r="R57">
        <f t="shared" si="2"/>
        <v>-14</v>
      </c>
    </row>
    <row r="58">
      <c r="A58" s="9">
        <v>56.0</v>
      </c>
      <c r="B58" s="29"/>
      <c r="C58" s="40" t="s">
        <v>373</v>
      </c>
      <c r="D58" s="48">
        <v>1906.0</v>
      </c>
      <c r="E58" s="49">
        <v>0.0</v>
      </c>
      <c r="F58" s="48">
        <v>73.69</v>
      </c>
      <c r="G58" s="40" t="s">
        <v>39</v>
      </c>
      <c r="H58" s="25"/>
      <c r="I58" s="48">
        <v>1906.0</v>
      </c>
      <c r="J58" s="29"/>
      <c r="K58" s="40" t="s">
        <v>425</v>
      </c>
      <c r="L58" s="48">
        <v>1919.0</v>
      </c>
      <c r="M58" s="48">
        <v>0.0</v>
      </c>
      <c r="N58" s="48">
        <v>81.15</v>
      </c>
      <c r="O58" s="40" t="s">
        <v>39</v>
      </c>
      <c r="P58" s="5"/>
      <c r="Q58" s="5">
        <f t="shared" si="1"/>
        <v>-13</v>
      </c>
      <c r="R58">
        <f t="shared" si="2"/>
        <v>-13</v>
      </c>
    </row>
    <row r="59">
      <c r="A59" s="9">
        <v>57.0</v>
      </c>
      <c r="B59" s="29"/>
      <c r="C59" s="40" t="s">
        <v>381</v>
      </c>
      <c r="D59" s="48">
        <v>1904.0</v>
      </c>
      <c r="E59" s="49">
        <v>0.0</v>
      </c>
      <c r="F59" s="48">
        <v>63.78</v>
      </c>
      <c r="G59" s="40" t="s">
        <v>35</v>
      </c>
      <c r="H59" s="25"/>
      <c r="I59" s="48">
        <v>1904.0</v>
      </c>
      <c r="J59" s="29"/>
      <c r="K59" s="40" t="s">
        <v>435</v>
      </c>
      <c r="L59" s="48">
        <v>1911.0</v>
      </c>
      <c r="M59" s="48">
        <v>0.0</v>
      </c>
      <c r="N59" s="48">
        <v>42.18</v>
      </c>
      <c r="O59" s="40" t="s">
        <v>35</v>
      </c>
      <c r="P59" s="5"/>
      <c r="Q59" s="5">
        <f t="shared" si="1"/>
        <v>-7</v>
      </c>
      <c r="R59">
        <f t="shared" si="2"/>
        <v>-7</v>
      </c>
    </row>
    <row r="60">
      <c r="A60" s="9">
        <v>58.0</v>
      </c>
      <c r="B60" s="29"/>
      <c r="C60" s="40" t="s">
        <v>384</v>
      </c>
      <c r="D60" s="48">
        <v>1904.0</v>
      </c>
      <c r="E60" s="49">
        <v>0.0</v>
      </c>
      <c r="F60" s="48">
        <v>96.17</v>
      </c>
      <c r="G60" s="40" t="s">
        <v>39</v>
      </c>
      <c r="H60" s="25"/>
      <c r="I60" s="48">
        <v>1904.0</v>
      </c>
      <c r="J60" s="29"/>
      <c r="K60" s="40" t="s">
        <v>442</v>
      </c>
      <c r="L60" s="48">
        <v>1909.0</v>
      </c>
      <c r="M60" s="48">
        <v>3.85</v>
      </c>
      <c r="N60" s="48">
        <v>65.46</v>
      </c>
      <c r="O60" s="40" t="s">
        <v>39</v>
      </c>
      <c r="P60" s="5"/>
      <c r="Q60" s="5">
        <f t="shared" si="1"/>
        <v>-5</v>
      </c>
      <c r="R60">
        <f t="shared" si="2"/>
        <v>-5</v>
      </c>
    </row>
    <row r="61">
      <c r="A61" s="9">
        <v>59.0</v>
      </c>
      <c r="B61" s="29"/>
      <c r="C61" s="40" t="s">
        <v>395</v>
      </c>
      <c r="D61" s="48">
        <v>1904.0</v>
      </c>
      <c r="E61" s="49">
        <v>0.0</v>
      </c>
      <c r="F61" s="48">
        <v>61.39</v>
      </c>
      <c r="G61" s="40" t="s">
        <v>35</v>
      </c>
      <c r="H61" s="25"/>
      <c r="I61" s="48">
        <v>1904.0</v>
      </c>
      <c r="J61" s="29"/>
      <c r="K61" s="40" t="s">
        <v>445</v>
      </c>
      <c r="L61" s="48">
        <v>1909.0</v>
      </c>
      <c r="M61" s="48">
        <v>0.0</v>
      </c>
      <c r="N61" s="48">
        <v>74.26</v>
      </c>
      <c r="O61" s="40" t="s">
        <v>35</v>
      </c>
      <c r="P61" s="5"/>
      <c r="Q61" s="5">
        <f t="shared" si="1"/>
        <v>-5</v>
      </c>
      <c r="R61">
        <f t="shared" si="2"/>
        <v>-5</v>
      </c>
    </row>
    <row r="62">
      <c r="A62" s="9">
        <v>60.0</v>
      </c>
      <c r="B62" s="29"/>
      <c r="C62" s="40" t="s">
        <v>408</v>
      </c>
      <c r="D62" s="48">
        <v>1901.0</v>
      </c>
      <c r="E62" s="49">
        <v>0.0</v>
      </c>
      <c r="F62" s="48">
        <v>51.82</v>
      </c>
      <c r="G62" s="40" t="s">
        <v>35</v>
      </c>
      <c r="H62" s="25"/>
      <c r="I62" s="48">
        <v>1901.0</v>
      </c>
      <c r="J62" s="29"/>
      <c r="K62" s="40" t="s">
        <v>447</v>
      </c>
      <c r="L62" s="48">
        <v>1908.0</v>
      </c>
      <c r="M62" s="48">
        <v>0.0</v>
      </c>
      <c r="N62" s="48">
        <v>68.67</v>
      </c>
      <c r="O62" s="40" t="s">
        <v>39</v>
      </c>
      <c r="P62" s="5"/>
      <c r="Q62" s="5">
        <f t="shared" si="1"/>
        <v>-7</v>
      </c>
      <c r="R62">
        <f t="shared" si="2"/>
        <v>-7</v>
      </c>
    </row>
    <row r="63">
      <c r="A63" s="9">
        <v>61.0</v>
      </c>
      <c r="B63" s="29"/>
      <c r="C63" s="40" t="s">
        <v>393</v>
      </c>
      <c r="D63" s="48">
        <v>1897.0</v>
      </c>
      <c r="E63" s="49">
        <v>0.0</v>
      </c>
      <c r="F63" s="48">
        <v>65.52</v>
      </c>
      <c r="G63" s="40" t="s">
        <v>35</v>
      </c>
      <c r="H63" s="25"/>
      <c r="I63" s="48">
        <v>1897.0</v>
      </c>
      <c r="J63" s="29"/>
      <c r="K63" s="40" t="s">
        <v>453</v>
      </c>
      <c r="L63" s="48">
        <v>1902.0</v>
      </c>
      <c r="M63" s="48">
        <v>0.0</v>
      </c>
      <c r="N63" s="48">
        <v>42.14</v>
      </c>
      <c r="O63" s="40" t="s">
        <v>35</v>
      </c>
      <c r="P63" s="5"/>
      <c r="Q63" s="5">
        <f t="shared" si="1"/>
        <v>-5</v>
      </c>
      <c r="R63">
        <f t="shared" si="2"/>
        <v>-5</v>
      </c>
    </row>
    <row r="64">
      <c r="A64" s="9">
        <v>62.0</v>
      </c>
      <c r="B64" s="29"/>
      <c r="C64" s="40" t="s">
        <v>405</v>
      </c>
      <c r="D64" s="48">
        <v>1892.0</v>
      </c>
      <c r="E64" s="49">
        <v>0.0</v>
      </c>
      <c r="F64" s="48">
        <v>83.81</v>
      </c>
      <c r="G64" s="40" t="s">
        <v>39</v>
      </c>
      <c r="H64" s="25"/>
      <c r="I64" s="48">
        <v>1892.0</v>
      </c>
      <c r="J64" s="29"/>
      <c r="K64" s="40" t="s">
        <v>468</v>
      </c>
      <c r="L64" s="48">
        <v>1895.0</v>
      </c>
      <c r="M64" s="48">
        <v>0.0</v>
      </c>
      <c r="N64" s="48">
        <v>74.82</v>
      </c>
      <c r="O64" s="40" t="s">
        <v>35</v>
      </c>
      <c r="P64" s="5"/>
      <c r="Q64" s="5">
        <f t="shared" si="1"/>
        <v>-3</v>
      </c>
      <c r="R64">
        <f t="shared" si="2"/>
        <v>-3</v>
      </c>
    </row>
    <row r="65">
      <c r="A65" s="9">
        <v>63.0</v>
      </c>
      <c r="B65" s="29"/>
      <c r="C65" s="40" t="s">
        <v>458</v>
      </c>
      <c r="D65" s="48">
        <v>1888.0</v>
      </c>
      <c r="E65" s="49">
        <v>0.0</v>
      </c>
      <c r="F65" s="48">
        <v>59.71</v>
      </c>
      <c r="G65" s="40" t="s">
        <v>39</v>
      </c>
      <c r="H65" s="25"/>
      <c r="I65" s="48">
        <v>1888.0</v>
      </c>
      <c r="J65" s="53"/>
      <c r="K65" s="40" t="s">
        <v>177</v>
      </c>
      <c r="L65" s="48">
        <v>1889.0</v>
      </c>
      <c r="M65" s="48">
        <v>0.0</v>
      </c>
      <c r="N65" s="48">
        <v>74.36</v>
      </c>
      <c r="O65" s="40" t="s">
        <v>39</v>
      </c>
      <c r="P65" s="5"/>
      <c r="Q65" s="5">
        <f t="shared" si="1"/>
        <v>-1</v>
      </c>
      <c r="R65">
        <f t="shared" si="2"/>
        <v>-1</v>
      </c>
    </row>
    <row r="66">
      <c r="A66" s="9">
        <v>64.0</v>
      </c>
      <c r="B66" s="29"/>
      <c r="C66" s="40" t="s">
        <v>495</v>
      </c>
      <c r="D66" s="48">
        <v>1888.0</v>
      </c>
      <c r="E66" s="49">
        <v>0.0</v>
      </c>
      <c r="F66" s="48">
        <v>46.02</v>
      </c>
      <c r="G66" s="40" t="s">
        <v>35</v>
      </c>
      <c r="H66" s="25"/>
      <c r="I66" s="48">
        <v>1888.0</v>
      </c>
      <c r="J66" s="29"/>
      <c r="K66" s="40" t="s">
        <v>326</v>
      </c>
      <c r="L66" s="48">
        <v>1881.0</v>
      </c>
      <c r="M66" s="48">
        <v>2.63</v>
      </c>
      <c r="N66" s="48">
        <v>50.61</v>
      </c>
      <c r="O66" s="40" t="s">
        <v>39</v>
      </c>
      <c r="P66" s="5"/>
      <c r="Q66" s="5">
        <f t="shared" si="1"/>
        <v>7</v>
      </c>
      <c r="R66">
        <f t="shared" si="2"/>
        <v>7</v>
      </c>
    </row>
    <row r="67">
      <c r="A67" s="9">
        <v>65.0</v>
      </c>
      <c r="B67" s="29"/>
      <c r="C67" s="40" t="s">
        <v>424</v>
      </c>
      <c r="D67" s="48">
        <v>1887.0</v>
      </c>
      <c r="E67" s="49">
        <v>0.0</v>
      </c>
      <c r="F67" s="48">
        <v>100.17</v>
      </c>
      <c r="G67" s="40" t="s">
        <v>39</v>
      </c>
      <c r="H67" s="25"/>
      <c r="I67" s="48">
        <v>1887.0</v>
      </c>
      <c r="J67" s="29"/>
      <c r="K67" s="40" t="s">
        <v>511</v>
      </c>
      <c r="L67" s="48">
        <v>1879.0</v>
      </c>
      <c r="M67" s="48">
        <v>0.0</v>
      </c>
      <c r="N67" s="48">
        <v>70.94</v>
      </c>
      <c r="O67" s="40" t="s">
        <v>39</v>
      </c>
      <c r="P67" s="5"/>
      <c r="Q67" s="5">
        <f t="shared" si="1"/>
        <v>8</v>
      </c>
      <c r="R67">
        <f t="shared" si="2"/>
        <v>8</v>
      </c>
    </row>
    <row r="68">
      <c r="A68" s="9">
        <v>66.0</v>
      </c>
      <c r="B68" s="29"/>
      <c r="C68" s="40" t="s">
        <v>433</v>
      </c>
      <c r="D68" s="48">
        <v>1887.0</v>
      </c>
      <c r="E68" s="49">
        <v>0.0</v>
      </c>
      <c r="F68" s="48">
        <v>55.86</v>
      </c>
      <c r="G68" s="40" t="s">
        <v>39</v>
      </c>
      <c r="H68" s="25"/>
      <c r="I68" s="48">
        <v>1887.0</v>
      </c>
      <c r="J68" s="29"/>
      <c r="K68" s="40" t="s">
        <v>517</v>
      </c>
      <c r="L68" s="48">
        <v>1878.0</v>
      </c>
      <c r="M68" s="48">
        <v>0.0</v>
      </c>
      <c r="N68" s="48">
        <v>51.19</v>
      </c>
      <c r="O68" s="40" t="s">
        <v>39</v>
      </c>
      <c r="P68" s="5"/>
      <c r="Q68" s="5">
        <f t="shared" si="1"/>
        <v>9</v>
      </c>
      <c r="R68">
        <f t="shared" si="2"/>
        <v>9</v>
      </c>
    </row>
    <row r="69">
      <c r="A69" s="9">
        <v>67.0</v>
      </c>
      <c r="B69" s="29"/>
      <c r="C69" s="40" t="s">
        <v>443</v>
      </c>
      <c r="D69" s="48">
        <v>1886.0</v>
      </c>
      <c r="E69" s="49">
        <v>0.0</v>
      </c>
      <c r="F69" s="48">
        <v>76.84</v>
      </c>
      <c r="G69" s="40" t="s">
        <v>35</v>
      </c>
      <c r="H69" s="25"/>
      <c r="I69" s="48">
        <v>1886.0</v>
      </c>
      <c r="J69" s="29"/>
      <c r="K69" s="40" t="s">
        <v>520</v>
      </c>
      <c r="L69" s="48">
        <v>1877.0</v>
      </c>
      <c r="M69" s="48">
        <v>0.0</v>
      </c>
      <c r="N69" s="48">
        <v>67.35</v>
      </c>
      <c r="O69" s="40" t="s">
        <v>35</v>
      </c>
      <c r="P69" s="5"/>
      <c r="Q69" s="5">
        <f t="shared" si="1"/>
        <v>9</v>
      </c>
      <c r="R69">
        <f t="shared" si="2"/>
        <v>9</v>
      </c>
    </row>
    <row r="70">
      <c r="A70" s="9">
        <v>68.0</v>
      </c>
      <c r="B70" s="29"/>
      <c r="C70" s="40" t="s">
        <v>414</v>
      </c>
      <c r="D70" s="48">
        <v>1883.0</v>
      </c>
      <c r="E70" s="49">
        <v>7.14</v>
      </c>
      <c r="F70" s="48">
        <v>64.99</v>
      </c>
      <c r="G70" s="40" t="s">
        <v>39</v>
      </c>
      <c r="H70" s="25"/>
      <c r="I70" s="48">
        <v>1883.0</v>
      </c>
      <c r="J70" s="29"/>
      <c r="K70" s="40" t="s">
        <v>525</v>
      </c>
      <c r="L70" s="48">
        <v>1876.0</v>
      </c>
      <c r="M70" s="48">
        <v>0.0</v>
      </c>
      <c r="N70" s="48">
        <v>60.82</v>
      </c>
      <c r="O70" s="40" t="s">
        <v>39</v>
      </c>
      <c r="P70" s="5"/>
      <c r="Q70" s="5">
        <f t="shared" si="1"/>
        <v>7</v>
      </c>
      <c r="R70">
        <f t="shared" si="2"/>
        <v>7</v>
      </c>
    </row>
    <row r="71">
      <c r="A71" s="9">
        <v>69.0</v>
      </c>
      <c r="B71" s="29"/>
      <c r="C71" s="40" t="s">
        <v>437</v>
      </c>
      <c r="D71" s="48">
        <v>1879.0</v>
      </c>
      <c r="E71" s="49">
        <v>0.0</v>
      </c>
      <c r="F71" s="48">
        <v>81.08</v>
      </c>
      <c r="G71" s="40" t="s">
        <v>39</v>
      </c>
      <c r="H71" s="25"/>
      <c r="I71" s="48">
        <v>1879.0</v>
      </c>
      <c r="J71" s="29"/>
      <c r="K71" s="40" t="s">
        <v>201</v>
      </c>
      <c r="L71" s="48">
        <v>1868.0</v>
      </c>
      <c r="M71" s="48">
        <v>16.0</v>
      </c>
      <c r="N71" s="48">
        <v>68.94</v>
      </c>
      <c r="O71" s="40" t="s">
        <v>39</v>
      </c>
      <c r="P71" s="5"/>
      <c r="Q71" s="5">
        <f t="shared" si="1"/>
        <v>11</v>
      </c>
      <c r="R71">
        <f t="shared" si="2"/>
        <v>11</v>
      </c>
    </row>
    <row r="72">
      <c r="A72" s="9">
        <v>70.0</v>
      </c>
      <c r="B72" s="29"/>
      <c r="C72" s="40" t="s">
        <v>441</v>
      </c>
      <c r="D72" s="48">
        <v>1878.0</v>
      </c>
      <c r="E72" s="49">
        <v>0.0</v>
      </c>
      <c r="F72" s="48">
        <v>138.03</v>
      </c>
      <c r="G72" s="40" t="s">
        <v>39</v>
      </c>
      <c r="H72" s="25"/>
      <c r="I72" s="48">
        <v>1878.0</v>
      </c>
      <c r="J72" s="29"/>
      <c r="K72" s="40" t="s">
        <v>246</v>
      </c>
      <c r="L72" s="48">
        <v>1867.0</v>
      </c>
      <c r="M72" s="48">
        <v>20.0</v>
      </c>
      <c r="N72" s="48">
        <v>95.39</v>
      </c>
      <c r="O72" s="40" t="s">
        <v>39</v>
      </c>
      <c r="P72" s="5"/>
      <c r="Q72" s="5">
        <f t="shared" si="1"/>
        <v>11</v>
      </c>
      <c r="R72">
        <f t="shared" si="2"/>
        <v>11</v>
      </c>
    </row>
    <row r="73">
      <c r="A73" s="9">
        <v>71.0</v>
      </c>
      <c r="B73" s="29"/>
      <c r="C73" s="40" t="s">
        <v>452</v>
      </c>
      <c r="D73" s="48">
        <v>1875.0</v>
      </c>
      <c r="E73" s="49">
        <v>2.04</v>
      </c>
      <c r="F73" s="48">
        <v>57.07</v>
      </c>
      <c r="G73" s="40" t="s">
        <v>39</v>
      </c>
      <c r="H73" s="25"/>
      <c r="I73" s="48">
        <v>1875.0</v>
      </c>
      <c r="J73" s="29"/>
      <c r="K73" s="40" t="s">
        <v>555</v>
      </c>
      <c r="L73" s="48">
        <v>1864.0</v>
      </c>
      <c r="M73" s="48">
        <v>1.27</v>
      </c>
      <c r="N73" s="48">
        <v>52.89</v>
      </c>
      <c r="O73" s="40" t="s">
        <v>39</v>
      </c>
      <c r="P73" s="5"/>
      <c r="Q73" s="5">
        <f t="shared" si="1"/>
        <v>11</v>
      </c>
      <c r="R73">
        <f t="shared" si="2"/>
        <v>11</v>
      </c>
    </row>
    <row r="74">
      <c r="A74" s="9">
        <v>72.0</v>
      </c>
      <c r="B74" s="29"/>
      <c r="C74" s="40" t="s">
        <v>492</v>
      </c>
      <c r="D74" s="48">
        <v>1873.0</v>
      </c>
      <c r="E74" s="49">
        <v>0.0</v>
      </c>
      <c r="F74" s="48">
        <v>59.56</v>
      </c>
      <c r="G74" s="40" t="s">
        <v>39</v>
      </c>
      <c r="H74" s="25"/>
      <c r="I74" s="48">
        <v>1873.0</v>
      </c>
      <c r="J74" s="29"/>
      <c r="K74" s="40" t="s">
        <v>564</v>
      </c>
      <c r="L74" s="48">
        <v>1862.0</v>
      </c>
      <c r="M74" s="48">
        <v>0.0</v>
      </c>
      <c r="N74" s="48">
        <v>40.99</v>
      </c>
      <c r="O74" s="40" t="s">
        <v>35</v>
      </c>
      <c r="P74" s="5"/>
      <c r="Q74" s="5">
        <f t="shared" si="1"/>
        <v>11</v>
      </c>
      <c r="R74">
        <f t="shared" si="2"/>
        <v>11</v>
      </c>
    </row>
    <row r="75">
      <c r="A75" s="9">
        <v>73.0</v>
      </c>
      <c r="B75" s="29"/>
      <c r="C75" s="40" t="s">
        <v>428</v>
      </c>
      <c r="D75" s="48">
        <v>1872.0</v>
      </c>
      <c r="E75" s="49">
        <v>0.0</v>
      </c>
      <c r="F75" s="48">
        <v>70.11</v>
      </c>
      <c r="G75" s="40" t="s">
        <v>39</v>
      </c>
      <c r="H75" s="25"/>
      <c r="I75" s="48">
        <v>1872.0</v>
      </c>
      <c r="J75" s="29"/>
      <c r="K75" s="40" t="s">
        <v>533</v>
      </c>
      <c r="L75" s="48">
        <v>1856.0</v>
      </c>
      <c r="M75" s="48">
        <v>0.0</v>
      </c>
      <c r="N75" s="48">
        <v>85.48</v>
      </c>
      <c r="O75" s="40" t="s">
        <v>35</v>
      </c>
      <c r="P75" s="5"/>
      <c r="Q75" s="5">
        <f t="shared" si="1"/>
        <v>16</v>
      </c>
      <c r="R75">
        <f t="shared" si="2"/>
        <v>16</v>
      </c>
    </row>
    <row r="76">
      <c r="A76" s="9">
        <v>74.0</v>
      </c>
      <c r="B76" s="29"/>
      <c r="C76" s="40" t="s">
        <v>472</v>
      </c>
      <c r="D76" s="48">
        <v>1871.0</v>
      </c>
      <c r="E76" s="49">
        <v>19.05</v>
      </c>
      <c r="F76" s="48">
        <v>63.8</v>
      </c>
      <c r="G76" s="40" t="s">
        <v>39</v>
      </c>
      <c r="H76" s="25"/>
      <c r="I76" s="48">
        <v>1871.0</v>
      </c>
      <c r="J76" s="29"/>
      <c r="K76" s="40" t="s">
        <v>573</v>
      </c>
      <c r="L76" s="48">
        <v>1855.0</v>
      </c>
      <c r="M76" s="48">
        <v>0.0</v>
      </c>
      <c r="N76" s="48">
        <v>68.84</v>
      </c>
      <c r="O76" s="40" t="s">
        <v>39</v>
      </c>
      <c r="P76" s="5"/>
      <c r="Q76" s="5">
        <f t="shared" si="1"/>
        <v>16</v>
      </c>
      <c r="R76">
        <f t="shared" si="2"/>
        <v>16</v>
      </c>
    </row>
    <row r="77">
      <c r="A77" s="9">
        <v>75.0</v>
      </c>
      <c r="C77" s="40" t="s">
        <v>461</v>
      </c>
      <c r="D77" s="48">
        <v>1868.0</v>
      </c>
      <c r="E77" s="49">
        <v>0.0</v>
      </c>
      <c r="F77" s="48">
        <v>56.51</v>
      </c>
      <c r="G77" s="40" t="s">
        <v>39</v>
      </c>
      <c r="H77" s="25"/>
      <c r="I77" s="48">
        <v>1868.0</v>
      </c>
      <c r="J77" s="29"/>
      <c r="K77" s="40" t="s">
        <v>585</v>
      </c>
      <c r="L77" s="48">
        <v>1849.0</v>
      </c>
      <c r="M77" s="48">
        <v>0.0</v>
      </c>
      <c r="N77" s="48">
        <v>87.86</v>
      </c>
      <c r="O77" s="40" t="s">
        <v>39</v>
      </c>
      <c r="P77" s="5"/>
      <c r="Q77" s="5">
        <f t="shared" si="1"/>
        <v>19</v>
      </c>
      <c r="R77">
        <f t="shared" si="2"/>
        <v>19</v>
      </c>
    </row>
    <row r="78">
      <c r="A78" s="9">
        <v>76.0</v>
      </c>
      <c r="B78" s="29"/>
      <c r="C78" s="40" t="s">
        <v>512</v>
      </c>
      <c r="D78" s="48">
        <v>1864.0</v>
      </c>
      <c r="E78" s="49">
        <v>0.0</v>
      </c>
      <c r="F78" s="48">
        <v>65.18</v>
      </c>
      <c r="G78" s="40" t="s">
        <v>39</v>
      </c>
      <c r="H78" s="25"/>
      <c r="I78" s="48">
        <v>1864.0</v>
      </c>
      <c r="J78" s="29"/>
      <c r="K78" s="40" t="s">
        <v>182</v>
      </c>
      <c r="L78" s="48">
        <v>1846.0</v>
      </c>
      <c r="M78" s="48">
        <v>0.0</v>
      </c>
      <c r="N78" s="48">
        <v>54.17</v>
      </c>
      <c r="O78" s="40" t="s">
        <v>39</v>
      </c>
      <c r="P78" s="5"/>
      <c r="Q78" s="5">
        <f t="shared" si="1"/>
        <v>18</v>
      </c>
      <c r="R78">
        <f t="shared" si="2"/>
        <v>18</v>
      </c>
    </row>
    <row r="79">
      <c r="A79" s="9">
        <v>77.0</v>
      </c>
      <c r="B79" s="29"/>
      <c r="C79" s="40" t="s">
        <v>509</v>
      </c>
      <c r="D79" s="48">
        <v>1861.0</v>
      </c>
      <c r="E79" s="49">
        <v>0.0</v>
      </c>
      <c r="F79" s="48">
        <v>84.15</v>
      </c>
      <c r="G79" s="40" t="s">
        <v>39</v>
      </c>
      <c r="H79" s="25"/>
      <c r="I79" s="48">
        <v>1861.0</v>
      </c>
      <c r="J79" s="29"/>
      <c r="K79" s="40" t="s">
        <v>459</v>
      </c>
      <c r="L79" s="48">
        <v>1846.0</v>
      </c>
      <c r="M79" s="48">
        <v>0.0</v>
      </c>
      <c r="N79" s="48">
        <v>67.54</v>
      </c>
      <c r="O79" s="40" t="s">
        <v>39</v>
      </c>
      <c r="P79" s="5"/>
      <c r="Q79" s="5">
        <f t="shared" si="1"/>
        <v>15</v>
      </c>
      <c r="R79">
        <f t="shared" si="2"/>
        <v>15</v>
      </c>
    </row>
    <row r="80">
      <c r="A80" s="9">
        <v>78.0</v>
      </c>
      <c r="B80" s="29"/>
      <c r="C80" s="40" t="s">
        <v>498</v>
      </c>
      <c r="D80" s="48">
        <v>1860.0</v>
      </c>
      <c r="E80" s="49">
        <v>0.0</v>
      </c>
      <c r="F80" s="48">
        <v>74.08</v>
      </c>
      <c r="G80" s="40" t="s">
        <v>39</v>
      </c>
      <c r="H80" s="25"/>
      <c r="I80" s="48">
        <v>1860.0</v>
      </c>
      <c r="J80" s="29"/>
      <c r="K80" s="40" t="s">
        <v>600</v>
      </c>
      <c r="L80" s="48">
        <v>1846.0</v>
      </c>
      <c r="M80" s="48">
        <v>0.0</v>
      </c>
      <c r="N80" s="48">
        <v>85.73</v>
      </c>
      <c r="O80" s="40" t="s">
        <v>39</v>
      </c>
      <c r="P80" s="5"/>
      <c r="Q80" s="5">
        <f t="shared" si="1"/>
        <v>14</v>
      </c>
      <c r="R80">
        <f t="shared" si="2"/>
        <v>14</v>
      </c>
    </row>
    <row r="81">
      <c r="A81" s="9">
        <v>79.0</v>
      </c>
      <c r="B81" s="29"/>
      <c r="C81" s="40" t="s">
        <v>544</v>
      </c>
      <c r="D81" s="48">
        <v>1856.0</v>
      </c>
      <c r="E81" s="49">
        <v>0.0</v>
      </c>
      <c r="F81" s="48">
        <v>48.59</v>
      </c>
      <c r="G81" s="40" t="s">
        <v>35</v>
      </c>
      <c r="H81" s="25"/>
      <c r="I81" s="48">
        <v>1856.0</v>
      </c>
      <c r="J81" s="29"/>
      <c r="K81" s="40" t="s">
        <v>386</v>
      </c>
      <c r="L81" s="48">
        <v>1841.0</v>
      </c>
      <c r="M81" s="48">
        <v>0.0</v>
      </c>
      <c r="N81" s="48">
        <v>93.02</v>
      </c>
      <c r="O81" s="40" t="s">
        <v>39</v>
      </c>
      <c r="P81" s="5"/>
      <c r="Q81" s="5">
        <f t="shared" si="1"/>
        <v>15</v>
      </c>
      <c r="R81">
        <f t="shared" si="2"/>
        <v>15</v>
      </c>
    </row>
    <row r="82">
      <c r="A82" s="9">
        <v>80.0</v>
      </c>
      <c r="B82" s="29"/>
      <c r="C82" s="40" t="s">
        <v>515</v>
      </c>
      <c r="D82" s="48">
        <v>1856.0</v>
      </c>
      <c r="E82" s="49">
        <v>0.0</v>
      </c>
      <c r="F82" s="48">
        <v>91.32</v>
      </c>
      <c r="G82" s="40" t="s">
        <v>39</v>
      </c>
      <c r="H82" s="25"/>
      <c r="I82" s="48">
        <v>1856.0</v>
      </c>
      <c r="J82" s="29"/>
      <c r="K82" s="40" t="s">
        <v>626</v>
      </c>
      <c r="L82" s="48">
        <v>1841.0</v>
      </c>
      <c r="M82" s="48">
        <v>0.0</v>
      </c>
      <c r="N82" s="48">
        <v>82.29</v>
      </c>
      <c r="O82" s="40" t="s">
        <v>39</v>
      </c>
      <c r="P82" s="5"/>
      <c r="Q82" s="5">
        <f t="shared" si="1"/>
        <v>15</v>
      </c>
      <c r="R82">
        <f t="shared" si="2"/>
        <v>15</v>
      </c>
    </row>
    <row r="83">
      <c r="A83" s="9">
        <v>81.0</v>
      </c>
      <c r="B83" s="29"/>
      <c r="C83" s="40" t="s">
        <v>538</v>
      </c>
      <c r="D83" s="48">
        <v>1854.0</v>
      </c>
      <c r="E83" s="49">
        <v>0.0</v>
      </c>
      <c r="F83" s="48">
        <v>76.34</v>
      </c>
      <c r="G83" s="40" t="s">
        <v>35</v>
      </c>
      <c r="H83" s="25"/>
      <c r="I83" s="48">
        <v>1854.0</v>
      </c>
      <c r="J83" s="29"/>
      <c r="K83" s="40" t="s">
        <v>456</v>
      </c>
      <c r="L83" s="48">
        <v>1838.0</v>
      </c>
      <c r="M83" s="48">
        <v>0.0</v>
      </c>
      <c r="N83" s="48">
        <v>69.47</v>
      </c>
      <c r="O83" s="40" t="s">
        <v>39</v>
      </c>
      <c r="P83" s="5"/>
      <c r="Q83" s="5">
        <f t="shared" si="1"/>
        <v>16</v>
      </c>
      <c r="R83">
        <f t="shared" si="2"/>
        <v>16</v>
      </c>
    </row>
    <row r="84">
      <c r="A84" s="9">
        <v>82.0</v>
      </c>
      <c r="B84" s="29"/>
      <c r="C84" s="40" t="s">
        <v>518</v>
      </c>
      <c r="D84" s="48">
        <v>1852.0</v>
      </c>
      <c r="E84" s="49">
        <v>0.0</v>
      </c>
      <c r="F84" s="48">
        <v>79.55</v>
      </c>
      <c r="G84" s="40" t="s">
        <v>35</v>
      </c>
      <c r="H84" s="25"/>
      <c r="I84" s="48">
        <v>1852.0</v>
      </c>
      <c r="J84" s="29"/>
      <c r="K84" s="40" t="s">
        <v>644</v>
      </c>
      <c r="L84" s="48">
        <v>1832.0</v>
      </c>
      <c r="M84" s="48">
        <v>0.0</v>
      </c>
      <c r="N84" s="48">
        <v>67.96</v>
      </c>
      <c r="O84" s="40" t="s">
        <v>39</v>
      </c>
      <c r="P84" s="5"/>
      <c r="Q84" s="5">
        <f t="shared" si="1"/>
        <v>20</v>
      </c>
      <c r="R84">
        <f t="shared" si="2"/>
        <v>20</v>
      </c>
    </row>
    <row r="85">
      <c r="A85" s="9">
        <v>83.0</v>
      </c>
      <c r="B85" s="29"/>
      <c r="C85" s="40" t="s">
        <v>528</v>
      </c>
      <c r="D85" s="48">
        <v>1850.0</v>
      </c>
      <c r="E85" s="49">
        <v>0.0</v>
      </c>
      <c r="F85" s="48">
        <v>65.37</v>
      </c>
      <c r="G85" s="40" t="s">
        <v>39</v>
      </c>
      <c r="H85" s="25"/>
      <c r="I85" s="48">
        <v>1850.0</v>
      </c>
      <c r="J85" s="29"/>
      <c r="K85" s="40" t="s">
        <v>496</v>
      </c>
      <c r="L85" s="48">
        <v>1825.0</v>
      </c>
      <c r="M85" s="48">
        <v>0.0</v>
      </c>
      <c r="N85" s="48">
        <v>104.37</v>
      </c>
      <c r="O85" s="40" t="s">
        <v>39</v>
      </c>
      <c r="P85" s="5"/>
      <c r="Q85" s="5">
        <f t="shared" si="1"/>
        <v>25</v>
      </c>
      <c r="R85">
        <f t="shared" si="2"/>
        <v>25</v>
      </c>
    </row>
    <row r="86">
      <c r="A86" s="9">
        <v>84.0</v>
      </c>
      <c r="B86" s="29"/>
      <c r="C86" s="40" t="s">
        <v>524</v>
      </c>
      <c r="D86" s="48">
        <v>1849.0</v>
      </c>
      <c r="E86" s="49">
        <v>0.0</v>
      </c>
      <c r="F86" s="48">
        <v>85.65</v>
      </c>
      <c r="G86" s="40" t="s">
        <v>35</v>
      </c>
      <c r="H86" s="25"/>
      <c r="I86" s="48">
        <v>1849.0</v>
      </c>
      <c r="J86" s="29"/>
      <c r="K86" s="40" t="s">
        <v>654</v>
      </c>
      <c r="L86" s="48">
        <v>1825.0</v>
      </c>
      <c r="M86" s="48">
        <v>0.0</v>
      </c>
      <c r="N86" s="48">
        <v>99.76</v>
      </c>
      <c r="O86" s="40" t="s">
        <v>39</v>
      </c>
      <c r="P86" s="5"/>
      <c r="Q86" s="5">
        <f t="shared" si="1"/>
        <v>24</v>
      </c>
      <c r="R86">
        <f t="shared" si="2"/>
        <v>24</v>
      </c>
    </row>
    <row r="87">
      <c r="A87" s="9">
        <v>85.0</v>
      </c>
      <c r="B87" s="29"/>
      <c r="C87" s="40" t="s">
        <v>521</v>
      </c>
      <c r="D87" s="48">
        <v>1848.0</v>
      </c>
      <c r="E87" s="49">
        <v>0.0</v>
      </c>
      <c r="F87" s="48">
        <v>69.86</v>
      </c>
      <c r="G87" s="40" t="s">
        <v>39</v>
      </c>
      <c r="H87" s="25"/>
      <c r="I87" s="48">
        <v>1848.0</v>
      </c>
      <c r="J87" s="29"/>
      <c r="K87" s="40" t="s">
        <v>647</v>
      </c>
      <c r="L87" s="48">
        <v>1822.0</v>
      </c>
      <c r="M87" s="48">
        <v>10.81</v>
      </c>
      <c r="N87" s="48">
        <v>61.77</v>
      </c>
      <c r="O87" s="40" t="s">
        <v>39</v>
      </c>
      <c r="P87" s="5"/>
      <c r="Q87" s="5">
        <f t="shared" si="1"/>
        <v>26</v>
      </c>
      <c r="R87">
        <f t="shared" si="2"/>
        <v>26</v>
      </c>
    </row>
    <row r="88">
      <c r="A88" s="9">
        <v>86.0</v>
      </c>
      <c r="C88" s="40" t="s">
        <v>529</v>
      </c>
      <c r="D88" s="48">
        <v>1845.0</v>
      </c>
      <c r="E88" s="49">
        <v>0.0</v>
      </c>
      <c r="F88" s="48">
        <v>74.11</v>
      </c>
      <c r="G88" s="40" t="s">
        <v>35</v>
      </c>
      <c r="H88" s="25"/>
      <c r="I88" s="48">
        <v>1845.0</v>
      </c>
      <c r="J88" s="29"/>
      <c r="K88" s="40" t="s">
        <v>672</v>
      </c>
      <c r="L88" s="48">
        <v>1822.0</v>
      </c>
      <c r="M88" s="48">
        <v>0.0</v>
      </c>
      <c r="N88" s="48">
        <v>70.42</v>
      </c>
      <c r="O88" s="40" t="s">
        <v>35</v>
      </c>
      <c r="P88" s="5"/>
      <c r="Q88" s="5">
        <f t="shared" si="1"/>
        <v>23</v>
      </c>
      <c r="R88">
        <f t="shared" si="2"/>
        <v>23</v>
      </c>
    </row>
    <row r="89">
      <c r="A89" s="9">
        <v>87.0</v>
      </c>
      <c r="B89" s="29"/>
      <c r="C89" s="40" t="s">
        <v>541</v>
      </c>
      <c r="D89" s="48">
        <v>1843.0</v>
      </c>
      <c r="E89" s="49">
        <v>0.0</v>
      </c>
      <c r="F89" s="48">
        <v>71.88</v>
      </c>
      <c r="G89" s="40" t="s">
        <v>35</v>
      </c>
      <c r="H89" s="25"/>
      <c r="I89" s="48">
        <v>1843.0</v>
      </c>
      <c r="J89" s="29"/>
      <c r="K89" s="40" t="s">
        <v>700</v>
      </c>
      <c r="L89" s="48">
        <v>1815.0</v>
      </c>
      <c r="M89" s="48">
        <v>0.0</v>
      </c>
      <c r="N89" s="48">
        <v>75.5</v>
      </c>
      <c r="O89" s="40" t="s">
        <v>35</v>
      </c>
      <c r="P89" s="5"/>
      <c r="Q89" s="5">
        <f t="shared" si="1"/>
        <v>28</v>
      </c>
      <c r="R89">
        <f t="shared" si="2"/>
        <v>28</v>
      </c>
    </row>
    <row r="90">
      <c r="A90" s="9">
        <v>88.0</v>
      </c>
      <c r="B90" s="29"/>
      <c r="C90" s="40" t="s">
        <v>547</v>
      </c>
      <c r="D90" s="48">
        <v>1841.0</v>
      </c>
      <c r="E90" s="49">
        <v>0.0</v>
      </c>
      <c r="F90" s="48">
        <v>48.49</v>
      </c>
      <c r="G90" s="40" t="s">
        <v>35</v>
      </c>
      <c r="H90" s="25"/>
      <c r="I90" s="48">
        <v>1841.0</v>
      </c>
      <c r="J90" s="29"/>
      <c r="K90" s="40" t="s">
        <v>710</v>
      </c>
      <c r="L90" s="48">
        <v>1815.0</v>
      </c>
      <c r="M90" s="48">
        <v>0.0</v>
      </c>
      <c r="N90" s="48">
        <v>67.59</v>
      </c>
      <c r="O90" s="40" t="s">
        <v>35</v>
      </c>
      <c r="P90" s="5"/>
      <c r="Q90" s="5">
        <f t="shared" si="1"/>
        <v>26</v>
      </c>
      <c r="R90">
        <f t="shared" si="2"/>
        <v>26</v>
      </c>
    </row>
    <row r="91">
      <c r="A91" s="9">
        <v>89.0</v>
      </c>
      <c r="B91" s="29"/>
      <c r="C91" s="40" t="s">
        <v>565</v>
      </c>
      <c r="D91" s="48">
        <v>1840.0</v>
      </c>
      <c r="E91" s="49">
        <v>0.0</v>
      </c>
      <c r="F91" s="48">
        <v>50.36</v>
      </c>
      <c r="G91" s="40" t="s">
        <v>39</v>
      </c>
      <c r="H91" s="25"/>
      <c r="I91" s="48">
        <v>1840.0</v>
      </c>
      <c r="J91" s="29"/>
      <c r="K91" s="40" t="s">
        <v>431</v>
      </c>
      <c r="L91" s="48">
        <v>1807.0</v>
      </c>
      <c r="M91" s="48">
        <v>0.0</v>
      </c>
      <c r="N91" s="48">
        <v>57.87</v>
      </c>
      <c r="O91" s="40" t="s">
        <v>35</v>
      </c>
      <c r="P91" s="5"/>
      <c r="Q91" s="5">
        <f t="shared" si="1"/>
        <v>33</v>
      </c>
      <c r="R91">
        <f t="shared" si="2"/>
        <v>33</v>
      </c>
    </row>
    <row r="92">
      <c r="A92" s="9">
        <v>90.0</v>
      </c>
      <c r="B92" s="29"/>
      <c r="C92" s="40" t="s">
        <v>563</v>
      </c>
      <c r="D92" s="48">
        <v>1839.0</v>
      </c>
      <c r="E92" s="49">
        <v>0.0</v>
      </c>
      <c r="F92" s="48">
        <v>89.61</v>
      </c>
      <c r="G92" s="40" t="s">
        <v>39</v>
      </c>
      <c r="H92" s="25"/>
      <c r="I92" s="48">
        <v>1839.0</v>
      </c>
      <c r="J92" s="29"/>
      <c r="K92" s="40" t="s">
        <v>775</v>
      </c>
      <c r="L92" s="48">
        <v>1793.0</v>
      </c>
      <c r="M92" s="48">
        <v>0.0</v>
      </c>
      <c r="N92" s="48">
        <v>77.34</v>
      </c>
      <c r="O92" s="40" t="s">
        <v>39</v>
      </c>
      <c r="P92" s="5"/>
      <c r="Q92" s="5">
        <f t="shared" si="1"/>
        <v>46</v>
      </c>
      <c r="R92">
        <f t="shared" si="2"/>
        <v>46</v>
      </c>
    </row>
    <row r="93">
      <c r="A93" s="9">
        <v>91.0</v>
      </c>
      <c r="B93" s="29"/>
      <c r="C93" s="40" t="s">
        <v>568</v>
      </c>
      <c r="D93" s="48">
        <v>1838.0</v>
      </c>
      <c r="E93" s="49">
        <v>0.0</v>
      </c>
      <c r="F93" s="48">
        <v>95.87</v>
      </c>
      <c r="G93" s="40" t="s">
        <v>39</v>
      </c>
      <c r="H93" s="25"/>
      <c r="I93" s="48">
        <v>1838.0</v>
      </c>
      <c r="J93" s="29"/>
      <c r="K93" s="40" t="s">
        <v>779</v>
      </c>
      <c r="L93" s="48">
        <v>1790.0</v>
      </c>
      <c r="M93" s="48">
        <v>0.0</v>
      </c>
      <c r="N93" s="48">
        <v>86.52</v>
      </c>
      <c r="O93" s="40" t="s">
        <v>35</v>
      </c>
      <c r="P93" s="5"/>
      <c r="Q93" s="5">
        <f t="shared" si="1"/>
        <v>48</v>
      </c>
      <c r="R93">
        <f t="shared" si="2"/>
        <v>48</v>
      </c>
    </row>
    <row r="94">
      <c r="A94" s="9">
        <v>92.0</v>
      </c>
      <c r="B94" s="29"/>
      <c r="C94" s="40" t="s">
        <v>570</v>
      </c>
      <c r="D94" s="48">
        <v>1838.0</v>
      </c>
      <c r="E94" s="49">
        <v>0.0</v>
      </c>
      <c r="F94" s="48">
        <v>103.95</v>
      </c>
      <c r="G94" s="40" t="s">
        <v>39</v>
      </c>
      <c r="H94" s="25"/>
      <c r="I94" s="48">
        <v>1838.0</v>
      </c>
      <c r="J94" s="29"/>
      <c r="K94" s="40" t="s">
        <v>797</v>
      </c>
      <c r="L94" s="48">
        <v>1780.0</v>
      </c>
      <c r="M94" s="48">
        <v>28.57</v>
      </c>
      <c r="N94" s="48">
        <v>172.25</v>
      </c>
      <c r="O94" s="40" t="s">
        <v>39</v>
      </c>
      <c r="P94" s="5"/>
      <c r="Q94" s="5">
        <f t="shared" si="1"/>
        <v>58</v>
      </c>
      <c r="R94">
        <f t="shared" si="2"/>
        <v>58</v>
      </c>
    </row>
    <row r="95">
      <c r="A95" s="9">
        <v>93.0</v>
      </c>
      <c r="B95" s="29"/>
      <c r="C95" s="40" t="s">
        <v>487</v>
      </c>
      <c r="D95" s="48">
        <v>1837.0</v>
      </c>
      <c r="E95" s="49">
        <v>0.0</v>
      </c>
      <c r="F95" s="48">
        <v>99.01</v>
      </c>
      <c r="G95" s="40" t="s">
        <v>39</v>
      </c>
      <c r="H95" s="25"/>
      <c r="I95" s="48">
        <v>1837.0</v>
      </c>
      <c r="J95" s="29"/>
      <c r="K95" s="40" t="s">
        <v>798</v>
      </c>
      <c r="L95" s="48">
        <v>1780.0</v>
      </c>
      <c r="M95" s="48">
        <v>12.5</v>
      </c>
      <c r="N95" s="48">
        <v>78.67</v>
      </c>
      <c r="O95" s="40" t="s">
        <v>39</v>
      </c>
      <c r="P95" s="5"/>
      <c r="Q95" s="5">
        <f t="shared" si="1"/>
        <v>57</v>
      </c>
      <c r="R95">
        <f t="shared" si="2"/>
        <v>57</v>
      </c>
    </row>
    <row r="96">
      <c r="A96" s="9">
        <v>94.0</v>
      </c>
      <c r="B96" s="29"/>
      <c r="C96" s="40" t="s">
        <v>572</v>
      </c>
      <c r="D96" s="48">
        <v>1833.0</v>
      </c>
      <c r="E96" s="49">
        <v>0.0</v>
      </c>
      <c r="F96" s="48">
        <v>87.91</v>
      </c>
      <c r="G96" s="40" t="s">
        <v>39</v>
      </c>
      <c r="H96" s="25"/>
      <c r="I96" s="48">
        <v>1833.0</v>
      </c>
      <c r="J96" s="29"/>
      <c r="K96" s="40" t="s">
        <v>319</v>
      </c>
      <c r="L96" s="48">
        <v>1779.0</v>
      </c>
      <c r="M96" s="48">
        <v>16.67</v>
      </c>
      <c r="N96" s="48">
        <v>64.91</v>
      </c>
      <c r="O96" s="40" t="s">
        <v>39</v>
      </c>
      <c r="P96" s="5"/>
      <c r="Q96" s="5">
        <f t="shared" si="1"/>
        <v>54</v>
      </c>
      <c r="R96">
        <f t="shared" si="2"/>
        <v>54</v>
      </c>
    </row>
    <row r="97">
      <c r="A97" s="9">
        <v>95.0</v>
      </c>
      <c r="B97" s="29"/>
      <c r="C97" s="40" t="s">
        <v>578</v>
      </c>
      <c r="D97" s="48">
        <v>1831.0</v>
      </c>
      <c r="E97" s="49">
        <v>0.0</v>
      </c>
      <c r="F97" s="48">
        <v>99.79</v>
      </c>
      <c r="G97" s="40" t="s">
        <v>39</v>
      </c>
      <c r="H97" s="25"/>
      <c r="I97" s="48">
        <v>1831.0</v>
      </c>
      <c r="J97" s="29"/>
      <c r="K97" s="40" t="s">
        <v>818</v>
      </c>
      <c r="L97" s="48">
        <v>1774.0</v>
      </c>
      <c r="M97" s="48">
        <v>0.0</v>
      </c>
      <c r="N97" s="48">
        <v>101.1</v>
      </c>
      <c r="O97" s="40" t="s">
        <v>39</v>
      </c>
      <c r="P97" s="5"/>
      <c r="Q97" s="5">
        <f t="shared" si="1"/>
        <v>57</v>
      </c>
      <c r="R97">
        <f t="shared" si="2"/>
        <v>57</v>
      </c>
    </row>
    <row r="98">
      <c r="A98" s="9">
        <v>96.0</v>
      </c>
      <c r="B98" s="29"/>
      <c r="C98" s="40" t="s">
        <v>609</v>
      </c>
      <c r="D98" s="48">
        <v>1829.0</v>
      </c>
      <c r="E98" s="49">
        <v>2.9</v>
      </c>
      <c r="F98" s="48">
        <v>55.98</v>
      </c>
      <c r="G98" s="40" t="s">
        <v>39</v>
      </c>
      <c r="H98" s="25"/>
      <c r="I98" s="48">
        <v>1829.0</v>
      </c>
      <c r="J98" s="29"/>
      <c r="K98" s="40" t="s">
        <v>105</v>
      </c>
      <c r="L98" s="48">
        <v>1767.0</v>
      </c>
      <c r="M98" s="48">
        <v>3.85</v>
      </c>
      <c r="N98" s="48">
        <v>48.75</v>
      </c>
      <c r="O98" s="40" t="s">
        <v>35</v>
      </c>
      <c r="P98" s="5"/>
      <c r="Q98" s="5">
        <f t="shared" si="1"/>
        <v>62</v>
      </c>
      <c r="R98">
        <f t="shared" si="2"/>
        <v>62</v>
      </c>
    </row>
    <row r="99">
      <c r="A99" s="9">
        <v>97.0</v>
      </c>
      <c r="B99" s="29"/>
      <c r="C99" s="40" t="s">
        <v>586</v>
      </c>
      <c r="D99" s="48">
        <v>1828.0</v>
      </c>
      <c r="E99" s="49">
        <v>16.67</v>
      </c>
      <c r="F99" s="48">
        <v>103.1</v>
      </c>
      <c r="G99" s="40" t="s">
        <v>39</v>
      </c>
      <c r="H99" s="25"/>
      <c r="I99" s="48">
        <v>1828.0</v>
      </c>
      <c r="J99" s="29"/>
      <c r="K99" s="40" t="s">
        <v>685</v>
      </c>
      <c r="L99" s="48">
        <v>1767.0</v>
      </c>
      <c r="M99" s="48">
        <v>0.0</v>
      </c>
      <c r="N99" s="48">
        <v>92.17</v>
      </c>
      <c r="O99" s="40" t="s">
        <v>39</v>
      </c>
      <c r="P99" s="5"/>
      <c r="Q99" s="5">
        <f t="shared" si="1"/>
        <v>61</v>
      </c>
      <c r="R99">
        <f t="shared" si="2"/>
        <v>61</v>
      </c>
    </row>
    <row r="100">
      <c r="A100" s="9">
        <v>98.0</v>
      </c>
      <c r="B100" s="29"/>
      <c r="C100" s="40" t="s">
        <v>589</v>
      </c>
      <c r="D100" s="48">
        <v>1826.0</v>
      </c>
      <c r="E100" s="49">
        <v>0.0</v>
      </c>
      <c r="F100" s="48">
        <v>71.02</v>
      </c>
      <c r="G100" s="40" t="s">
        <v>35</v>
      </c>
      <c r="H100" s="25"/>
      <c r="I100" s="48">
        <v>1826.0</v>
      </c>
      <c r="J100" s="29"/>
      <c r="K100" s="40" t="s">
        <v>582</v>
      </c>
      <c r="L100" s="48">
        <v>1758.0</v>
      </c>
      <c r="M100" s="48">
        <v>0.0</v>
      </c>
      <c r="N100" s="48">
        <v>62.16</v>
      </c>
      <c r="O100" s="40" t="s">
        <v>35</v>
      </c>
      <c r="P100" s="5"/>
      <c r="Q100" s="5">
        <f t="shared" si="1"/>
        <v>68</v>
      </c>
      <c r="R100">
        <f t="shared" si="2"/>
        <v>68</v>
      </c>
    </row>
    <row r="101">
      <c r="A101" s="9">
        <v>99.0</v>
      </c>
      <c r="B101" s="29"/>
      <c r="C101" s="40" t="s">
        <v>616</v>
      </c>
      <c r="D101" s="48">
        <v>1826.0</v>
      </c>
      <c r="E101" s="49">
        <v>0.0</v>
      </c>
      <c r="F101" s="48">
        <v>83.4</v>
      </c>
      <c r="G101" s="40" t="s">
        <v>35</v>
      </c>
      <c r="H101" s="25"/>
      <c r="I101" s="48">
        <v>1826.0</v>
      </c>
      <c r="J101" s="29"/>
      <c r="K101" s="40" t="s">
        <v>867</v>
      </c>
      <c r="L101" s="48">
        <v>1755.0</v>
      </c>
      <c r="M101" s="48">
        <v>0.0</v>
      </c>
      <c r="N101" s="48">
        <v>104.06</v>
      </c>
      <c r="O101" s="40" t="s">
        <v>39</v>
      </c>
      <c r="P101" s="5"/>
      <c r="Q101" s="5">
        <f t="shared" si="1"/>
        <v>71</v>
      </c>
      <c r="R101">
        <f t="shared" si="2"/>
        <v>71</v>
      </c>
    </row>
    <row r="102">
      <c r="A102" s="9">
        <v>100.0</v>
      </c>
      <c r="B102" s="29"/>
      <c r="C102" s="40" t="s">
        <v>593</v>
      </c>
      <c r="D102" s="48">
        <v>1826.0</v>
      </c>
      <c r="E102" s="49">
        <v>0.0</v>
      </c>
      <c r="F102" s="48">
        <v>92.48</v>
      </c>
      <c r="G102" s="40" t="s">
        <v>39</v>
      </c>
      <c r="H102" s="25"/>
      <c r="I102" s="48">
        <v>1826.0</v>
      </c>
      <c r="J102" s="29"/>
      <c r="K102" s="40" t="s">
        <v>869</v>
      </c>
      <c r="L102" s="48">
        <v>1755.0</v>
      </c>
      <c r="M102" s="48">
        <v>0.0</v>
      </c>
      <c r="N102" s="48">
        <v>92.56</v>
      </c>
      <c r="O102" s="40" t="s">
        <v>39</v>
      </c>
      <c r="P102" s="5"/>
      <c r="Q102" s="5">
        <f t="shared" si="1"/>
        <v>71</v>
      </c>
      <c r="R102">
        <f t="shared" si="2"/>
        <v>71</v>
      </c>
    </row>
    <row r="103">
      <c r="A103" s="9">
        <v>101.0</v>
      </c>
      <c r="B103" s="29"/>
      <c r="C103" s="40" t="s">
        <v>597</v>
      </c>
      <c r="D103" s="48">
        <v>1823.0</v>
      </c>
      <c r="E103" s="49">
        <v>0.0</v>
      </c>
      <c r="F103" s="48">
        <v>74.17</v>
      </c>
      <c r="G103" s="40" t="s">
        <v>35</v>
      </c>
      <c r="H103" s="25"/>
      <c r="I103" s="48">
        <v>1823.0</v>
      </c>
      <c r="J103" s="29"/>
      <c r="K103" s="40" t="s">
        <v>856</v>
      </c>
      <c r="L103" s="48">
        <v>1754.0</v>
      </c>
      <c r="M103" s="48">
        <v>0.0</v>
      </c>
      <c r="N103" s="48">
        <v>41.87</v>
      </c>
      <c r="O103" s="40" t="s">
        <v>39</v>
      </c>
      <c r="P103" s="5"/>
      <c r="Q103" s="5">
        <f t="shared" si="1"/>
        <v>69</v>
      </c>
      <c r="R103">
        <f t="shared" si="2"/>
        <v>69</v>
      </c>
    </row>
    <row r="104">
      <c r="A104" s="9">
        <v>102.0</v>
      </c>
      <c r="B104" s="29"/>
      <c r="C104" s="40" t="s">
        <v>668</v>
      </c>
      <c r="D104" s="48">
        <v>1823.0</v>
      </c>
      <c r="E104" s="49">
        <v>0.0</v>
      </c>
      <c r="F104" s="48">
        <v>76.06</v>
      </c>
      <c r="G104" s="40" t="s">
        <v>35</v>
      </c>
      <c r="H104" s="25"/>
      <c r="I104" s="48">
        <v>1823.0</v>
      </c>
      <c r="J104" s="29"/>
      <c r="K104" s="40" t="s">
        <v>699</v>
      </c>
      <c r="L104" s="48">
        <v>1754.0</v>
      </c>
      <c r="M104" s="48">
        <v>0.0</v>
      </c>
      <c r="N104" s="48">
        <v>69.45</v>
      </c>
      <c r="O104" s="40" t="s">
        <v>35</v>
      </c>
      <c r="P104" s="5"/>
      <c r="Q104" s="5">
        <f t="shared" si="1"/>
        <v>69</v>
      </c>
      <c r="R104">
        <f t="shared" si="2"/>
        <v>69</v>
      </c>
    </row>
    <row r="105">
      <c r="A105" s="9">
        <v>103.0</v>
      </c>
      <c r="B105" s="29"/>
      <c r="C105" s="40" t="s">
        <v>602</v>
      </c>
      <c r="D105" s="48">
        <v>1821.0</v>
      </c>
      <c r="E105" s="49">
        <v>12.5</v>
      </c>
      <c r="F105" s="48">
        <v>73.96</v>
      </c>
      <c r="G105" s="40" t="s">
        <v>39</v>
      </c>
      <c r="H105" s="25"/>
      <c r="I105" s="48">
        <v>1821.0</v>
      </c>
      <c r="J105" s="29"/>
      <c r="K105" s="40" t="s">
        <v>884</v>
      </c>
      <c r="L105" s="48">
        <v>1752.0</v>
      </c>
      <c r="M105" s="48">
        <v>0.0</v>
      </c>
      <c r="N105" s="48">
        <v>112.04</v>
      </c>
      <c r="O105" s="40" t="s">
        <v>35</v>
      </c>
      <c r="P105" s="5"/>
      <c r="Q105" s="5">
        <f t="shared" si="1"/>
        <v>69</v>
      </c>
      <c r="R105">
        <f t="shared" si="2"/>
        <v>69</v>
      </c>
    </row>
    <row r="106">
      <c r="A106" s="9">
        <v>104.0</v>
      </c>
      <c r="B106" s="29"/>
      <c r="C106" s="40" t="s">
        <v>604</v>
      </c>
      <c r="D106" s="48">
        <v>1818.0</v>
      </c>
      <c r="E106" s="49">
        <v>0.0</v>
      </c>
      <c r="F106" s="48">
        <v>76.79</v>
      </c>
      <c r="G106" s="40" t="s">
        <v>39</v>
      </c>
      <c r="H106" s="25"/>
      <c r="I106" s="48">
        <v>1818.0</v>
      </c>
      <c r="J106" s="29"/>
      <c r="K106" s="40" t="s">
        <v>829</v>
      </c>
      <c r="L106" s="48">
        <v>1750.0</v>
      </c>
      <c r="M106" s="48">
        <v>0.0</v>
      </c>
      <c r="N106" s="48">
        <v>102.89</v>
      </c>
      <c r="O106" s="40" t="s">
        <v>35</v>
      </c>
      <c r="P106" s="5"/>
      <c r="Q106" s="5">
        <f t="shared" si="1"/>
        <v>68</v>
      </c>
      <c r="R106">
        <f t="shared" si="2"/>
        <v>68</v>
      </c>
    </row>
    <row r="107">
      <c r="A107" s="9">
        <v>105.0</v>
      </c>
      <c r="B107" s="29"/>
      <c r="C107" s="40" t="s">
        <v>581</v>
      </c>
      <c r="D107" s="48">
        <v>1815.0</v>
      </c>
      <c r="E107" s="49">
        <v>0.0</v>
      </c>
      <c r="F107" s="48">
        <v>84.68</v>
      </c>
      <c r="G107" s="40" t="s">
        <v>35</v>
      </c>
      <c r="H107" s="25"/>
      <c r="I107" s="48">
        <v>1815.0</v>
      </c>
      <c r="J107" s="29"/>
      <c r="K107" s="40" t="s">
        <v>886</v>
      </c>
      <c r="L107" s="48">
        <v>1750.0</v>
      </c>
      <c r="M107" s="48">
        <v>31.25</v>
      </c>
      <c r="N107" s="48">
        <v>74.39</v>
      </c>
      <c r="O107" s="40" t="s">
        <v>39</v>
      </c>
      <c r="P107" s="5"/>
      <c r="Q107" s="5">
        <f t="shared" si="1"/>
        <v>65</v>
      </c>
      <c r="R107">
        <f t="shared" si="2"/>
        <v>65</v>
      </c>
    </row>
    <row r="108">
      <c r="A108" s="9">
        <v>106.0</v>
      </c>
      <c r="B108" s="29"/>
      <c r="C108" s="40" t="s">
        <v>611</v>
      </c>
      <c r="D108" s="48">
        <v>1814.0</v>
      </c>
      <c r="E108" s="49">
        <v>0.0</v>
      </c>
      <c r="F108" s="48">
        <v>77.77</v>
      </c>
      <c r="G108" s="40" t="s">
        <v>35</v>
      </c>
      <c r="H108" s="25"/>
      <c r="I108" s="48">
        <v>1814.0</v>
      </c>
      <c r="J108" s="29"/>
      <c r="K108" s="40" t="s">
        <v>51</v>
      </c>
      <c r="L108" s="48">
        <v>1747.0</v>
      </c>
      <c r="M108" s="48">
        <v>0.0</v>
      </c>
      <c r="N108" s="48">
        <v>67.94</v>
      </c>
      <c r="O108" s="40" t="s">
        <v>39</v>
      </c>
      <c r="P108" s="5"/>
      <c r="Q108" s="5">
        <f t="shared" si="1"/>
        <v>67</v>
      </c>
      <c r="R108">
        <f t="shared" si="2"/>
        <v>67</v>
      </c>
    </row>
    <row r="109">
      <c r="A109" s="9">
        <v>107.0</v>
      </c>
      <c r="B109" s="29"/>
      <c r="C109" s="40" t="s">
        <v>599</v>
      </c>
      <c r="D109" s="48">
        <v>1814.0</v>
      </c>
      <c r="E109" s="49">
        <v>0.0</v>
      </c>
      <c r="F109" s="48">
        <v>64.83</v>
      </c>
      <c r="G109" s="40" t="s">
        <v>39</v>
      </c>
      <c r="H109" s="25"/>
      <c r="I109" s="48">
        <v>1814.0</v>
      </c>
      <c r="J109" s="29"/>
      <c r="K109" s="40" t="s">
        <v>881</v>
      </c>
      <c r="L109" s="48">
        <v>1746.0</v>
      </c>
      <c r="M109" s="48">
        <v>8.96</v>
      </c>
      <c r="N109" s="48">
        <v>46.62</v>
      </c>
      <c r="O109" s="40" t="s">
        <v>39</v>
      </c>
      <c r="P109" s="5"/>
      <c r="Q109" s="5">
        <f t="shared" si="1"/>
        <v>68</v>
      </c>
      <c r="R109">
        <f t="shared" si="2"/>
        <v>68</v>
      </c>
    </row>
    <row r="110">
      <c r="A110" s="9">
        <v>108.0</v>
      </c>
      <c r="B110" s="29"/>
      <c r="C110" s="40" t="s">
        <v>614</v>
      </c>
      <c r="D110" s="48">
        <v>1812.0</v>
      </c>
      <c r="E110" s="49">
        <v>0.0</v>
      </c>
      <c r="F110" s="48">
        <v>76.61</v>
      </c>
      <c r="G110" s="40" t="s">
        <v>39</v>
      </c>
      <c r="H110" s="25"/>
      <c r="I110" s="48">
        <v>1812.0</v>
      </c>
      <c r="J110" s="29"/>
      <c r="K110" s="40" t="s">
        <v>900</v>
      </c>
      <c r="L110" s="48">
        <v>1746.0</v>
      </c>
      <c r="M110" s="48">
        <v>0.0</v>
      </c>
      <c r="N110" s="48">
        <v>83.92</v>
      </c>
      <c r="O110" s="40" t="s">
        <v>39</v>
      </c>
      <c r="P110" s="5"/>
      <c r="Q110" s="5">
        <f t="shared" si="1"/>
        <v>66</v>
      </c>
      <c r="R110">
        <f t="shared" si="2"/>
        <v>66</v>
      </c>
    </row>
    <row r="111">
      <c r="A111" s="9">
        <v>109.0</v>
      </c>
      <c r="B111" s="29"/>
      <c r="C111" s="40" t="s">
        <v>660</v>
      </c>
      <c r="D111" s="48">
        <v>1811.0</v>
      </c>
      <c r="E111" s="49">
        <v>0.0</v>
      </c>
      <c r="F111" s="48">
        <v>62.78</v>
      </c>
      <c r="G111" s="40" t="s">
        <v>39</v>
      </c>
      <c r="H111" s="25"/>
      <c r="I111" s="48">
        <v>1811.0</v>
      </c>
      <c r="J111" s="29"/>
      <c r="K111" s="40" t="s">
        <v>203</v>
      </c>
      <c r="L111" s="48">
        <v>1744.0</v>
      </c>
      <c r="M111" s="48">
        <v>0.0</v>
      </c>
      <c r="N111" s="48">
        <v>74.34</v>
      </c>
      <c r="O111" s="40" t="s">
        <v>35</v>
      </c>
      <c r="P111" s="5"/>
      <c r="Q111" s="5">
        <f t="shared" si="1"/>
        <v>67</v>
      </c>
      <c r="R111">
        <f t="shared" si="2"/>
        <v>67</v>
      </c>
    </row>
    <row r="112">
      <c r="A112" s="9">
        <v>110.0</v>
      </c>
      <c r="B112" s="29"/>
      <c r="C112" s="40" t="s">
        <v>624</v>
      </c>
      <c r="D112" s="48">
        <v>1809.0</v>
      </c>
      <c r="E112" s="49">
        <v>0.0</v>
      </c>
      <c r="F112" s="48">
        <v>48.17</v>
      </c>
      <c r="G112" s="40" t="s">
        <v>39</v>
      </c>
      <c r="H112" s="25"/>
      <c r="I112" s="48">
        <v>1809.0</v>
      </c>
      <c r="J112" s="29"/>
      <c r="K112" s="40" t="s">
        <v>206</v>
      </c>
      <c r="L112" s="48">
        <v>1744.0</v>
      </c>
      <c r="M112" s="48">
        <v>0.0</v>
      </c>
      <c r="N112" s="48">
        <v>84.81</v>
      </c>
      <c r="O112" s="40" t="s">
        <v>39</v>
      </c>
      <c r="P112" s="5"/>
      <c r="Q112" s="5">
        <f t="shared" si="1"/>
        <v>65</v>
      </c>
      <c r="R112">
        <f t="shared" si="2"/>
        <v>65</v>
      </c>
    </row>
    <row r="113">
      <c r="A113" s="9">
        <v>111.0</v>
      </c>
      <c r="C113" s="40" t="s">
        <v>619</v>
      </c>
      <c r="D113" s="48">
        <v>1808.0</v>
      </c>
      <c r="E113" s="49">
        <v>0.0</v>
      </c>
      <c r="F113" s="48">
        <v>56.4</v>
      </c>
      <c r="G113" s="40" t="s">
        <v>39</v>
      </c>
      <c r="H113" s="25"/>
      <c r="I113" s="48">
        <v>1808.0</v>
      </c>
      <c r="J113" s="29"/>
      <c r="K113" s="40" t="s">
        <v>908</v>
      </c>
      <c r="L113" s="48">
        <v>1744.0</v>
      </c>
      <c r="M113" s="48">
        <v>40.0</v>
      </c>
      <c r="N113" s="48">
        <v>85.28</v>
      </c>
      <c r="O113" s="40" t="s">
        <v>39</v>
      </c>
      <c r="P113" s="5"/>
      <c r="Q113" s="5">
        <f t="shared" si="1"/>
        <v>64</v>
      </c>
      <c r="R113">
        <f t="shared" si="2"/>
        <v>64</v>
      </c>
    </row>
    <row r="114">
      <c r="A114" s="9">
        <v>112.0</v>
      </c>
      <c r="B114" s="29"/>
      <c r="C114" s="40" t="s">
        <v>630</v>
      </c>
      <c r="D114" s="48">
        <v>1808.0</v>
      </c>
      <c r="E114" s="49">
        <v>0.0</v>
      </c>
      <c r="F114" s="48">
        <v>81.81</v>
      </c>
      <c r="G114" s="40" t="s">
        <v>35</v>
      </c>
      <c r="H114" s="25"/>
      <c r="I114" s="48">
        <v>1808.0</v>
      </c>
      <c r="J114" s="29"/>
      <c r="K114" s="40" t="s">
        <v>912</v>
      </c>
      <c r="L114" s="48">
        <v>1744.0</v>
      </c>
      <c r="M114" s="48">
        <v>0.0</v>
      </c>
      <c r="N114" s="48">
        <v>117.78</v>
      </c>
      <c r="O114" s="40" t="s">
        <v>35</v>
      </c>
      <c r="P114" s="5"/>
      <c r="Q114" s="5">
        <f t="shared" si="1"/>
        <v>64</v>
      </c>
      <c r="R114">
        <f t="shared" si="2"/>
        <v>64</v>
      </c>
    </row>
    <row r="115">
      <c r="A115" s="9">
        <v>113.0</v>
      </c>
      <c r="B115" s="29"/>
      <c r="C115" s="40" t="s">
        <v>636</v>
      </c>
      <c r="D115" s="48">
        <v>1807.0</v>
      </c>
      <c r="E115" s="49">
        <v>0.0</v>
      </c>
      <c r="F115" s="48">
        <v>59.07</v>
      </c>
      <c r="G115" s="40" t="s">
        <v>35</v>
      </c>
      <c r="H115" s="25"/>
      <c r="I115" s="48">
        <v>1807.0</v>
      </c>
      <c r="J115" s="29"/>
      <c r="K115" s="40" t="s">
        <v>260</v>
      </c>
      <c r="L115" s="48">
        <v>1743.0</v>
      </c>
      <c r="M115" s="48">
        <v>0.0</v>
      </c>
      <c r="N115" s="48">
        <v>48.1</v>
      </c>
      <c r="O115" s="40" t="s">
        <v>39</v>
      </c>
      <c r="P115" s="5"/>
      <c r="Q115" s="5">
        <f t="shared" si="1"/>
        <v>64</v>
      </c>
      <c r="R115">
        <f t="shared" si="2"/>
        <v>64</v>
      </c>
    </row>
    <row r="116">
      <c r="A116" s="9">
        <v>114.0</v>
      </c>
      <c r="B116" s="29"/>
      <c r="C116" s="40" t="s">
        <v>671</v>
      </c>
      <c r="D116" s="48">
        <v>1806.0</v>
      </c>
      <c r="E116" s="49">
        <v>0.0</v>
      </c>
      <c r="F116" s="48">
        <v>74.67</v>
      </c>
      <c r="G116" s="40" t="s">
        <v>39</v>
      </c>
      <c r="H116" s="25"/>
      <c r="I116" s="48">
        <v>1806.0</v>
      </c>
      <c r="J116" s="29"/>
      <c r="K116" s="40" t="s">
        <v>289</v>
      </c>
      <c r="L116" s="48">
        <v>1742.0</v>
      </c>
      <c r="M116" s="48">
        <v>0.67</v>
      </c>
      <c r="N116" s="48">
        <v>41.56</v>
      </c>
      <c r="O116" s="40" t="s">
        <v>39</v>
      </c>
      <c r="P116" s="5"/>
      <c r="Q116" s="5">
        <f t="shared" si="1"/>
        <v>64</v>
      </c>
      <c r="R116">
        <f t="shared" si="2"/>
        <v>64</v>
      </c>
    </row>
    <row r="117">
      <c r="A117" s="9">
        <v>115.0</v>
      </c>
      <c r="B117" s="29"/>
      <c r="C117" s="40" t="s">
        <v>645</v>
      </c>
      <c r="D117" s="48">
        <v>1803.0</v>
      </c>
      <c r="E117" s="49">
        <v>0.0</v>
      </c>
      <c r="F117" s="48">
        <v>102.31</v>
      </c>
      <c r="G117" s="40" t="s">
        <v>39</v>
      </c>
      <c r="H117" s="25"/>
      <c r="I117" s="48">
        <v>1803.0</v>
      </c>
      <c r="J117" s="29"/>
      <c r="K117" s="40" t="s">
        <v>74</v>
      </c>
      <c r="L117" s="48">
        <v>1739.0</v>
      </c>
      <c r="M117" s="48">
        <v>0.0</v>
      </c>
      <c r="N117" s="48">
        <v>67.19</v>
      </c>
      <c r="O117" s="40" t="s">
        <v>35</v>
      </c>
      <c r="P117" s="5"/>
      <c r="Q117" s="5">
        <f t="shared" si="1"/>
        <v>64</v>
      </c>
      <c r="R117">
        <f t="shared" si="2"/>
        <v>64</v>
      </c>
    </row>
    <row r="118">
      <c r="A118" s="9">
        <v>116.0</v>
      </c>
      <c r="B118" s="29"/>
      <c r="C118" s="40" t="s">
        <v>556</v>
      </c>
      <c r="D118" s="48">
        <v>1798.0</v>
      </c>
      <c r="E118" s="49">
        <v>12.5</v>
      </c>
      <c r="F118" s="48">
        <v>78.2</v>
      </c>
      <c r="G118" s="40" t="s">
        <v>39</v>
      </c>
      <c r="H118" s="25"/>
      <c r="I118" s="48">
        <v>1798.0</v>
      </c>
      <c r="J118" s="29"/>
      <c r="K118" s="40" t="s">
        <v>295</v>
      </c>
      <c r="L118" s="48">
        <v>1739.0</v>
      </c>
      <c r="M118" s="48">
        <v>0.0</v>
      </c>
      <c r="N118" s="48">
        <v>38.21</v>
      </c>
      <c r="O118" s="40" t="s">
        <v>35</v>
      </c>
      <c r="P118" s="5"/>
      <c r="Q118" s="5">
        <f t="shared" si="1"/>
        <v>59</v>
      </c>
      <c r="R118">
        <f t="shared" si="2"/>
        <v>59</v>
      </c>
    </row>
    <row r="119">
      <c r="A119" s="9">
        <v>117.0</v>
      </c>
      <c r="B119" s="29"/>
      <c r="C119" s="40" t="s">
        <v>663</v>
      </c>
      <c r="D119" s="48">
        <v>1793.0</v>
      </c>
      <c r="E119" s="49">
        <v>0.0</v>
      </c>
      <c r="F119" s="48">
        <v>81.88</v>
      </c>
      <c r="G119" s="40" t="s">
        <v>35</v>
      </c>
      <c r="H119" s="25"/>
      <c r="I119" s="48">
        <v>1793.0</v>
      </c>
      <c r="J119" s="29"/>
      <c r="K119" s="40" t="s">
        <v>275</v>
      </c>
      <c r="L119" s="48">
        <v>1735.0</v>
      </c>
      <c r="M119" s="48">
        <v>0.0</v>
      </c>
      <c r="N119" s="48">
        <v>80.41</v>
      </c>
      <c r="O119" s="40" t="s">
        <v>35</v>
      </c>
      <c r="P119" s="5"/>
      <c r="Q119" s="5">
        <f t="shared" si="1"/>
        <v>58</v>
      </c>
      <c r="R119">
        <f t="shared" si="2"/>
        <v>58</v>
      </c>
    </row>
    <row r="120">
      <c r="A120" s="9">
        <v>118.0</v>
      </c>
      <c r="B120" s="29"/>
      <c r="C120" s="40" t="s">
        <v>688</v>
      </c>
      <c r="D120" s="48">
        <v>1792.0</v>
      </c>
      <c r="E120" s="49">
        <v>0.0</v>
      </c>
      <c r="F120" s="48">
        <v>75.04</v>
      </c>
      <c r="G120" s="40" t="s">
        <v>39</v>
      </c>
      <c r="H120" s="25"/>
      <c r="I120" s="48">
        <v>1792.0</v>
      </c>
      <c r="J120" s="29"/>
      <c r="K120" s="40" t="s">
        <v>658</v>
      </c>
      <c r="L120" s="48">
        <v>1734.0</v>
      </c>
      <c r="M120" s="48">
        <v>29.63</v>
      </c>
      <c r="N120" s="48">
        <v>63.16</v>
      </c>
      <c r="O120" s="40" t="s">
        <v>39</v>
      </c>
      <c r="P120" s="5"/>
      <c r="Q120" s="5">
        <f t="shared" si="1"/>
        <v>58</v>
      </c>
      <c r="R120">
        <f t="shared" si="2"/>
        <v>58</v>
      </c>
    </row>
    <row r="121">
      <c r="A121" s="9">
        <v>119.0</v>
      </c>
      <c r="B121" s="29"/>
      <c r="C121" s="40" t="s">
        <v>717</v>
      </c>
      <c r="D121" s="48">
        <v>1792.0</v>
      </c>
      <c r="E121" s="49">
        <v>0.0</v>
      </c>
      <c r="F121" s="48">
        <v>84.14</v>
      </c>
      <c r="G121" s="40" t="s">
        <v>39</v>
      </c>
      <c r="H121" s="25"/>
      <c r="I121" s="48">
        <v>1792.0</v>
      </c>
      <c r="J121" s="29"/>
      <c r="K121" s="40" t="s">
        <v>198</v>
      </c>
      <c r="L121" s="48">
        <v>1733.0</v>
      </c>
      <c r="M121" s="48">
        <v>0.0</v>
      </c>
      <c r="N121" s="48">
        <v>83.86</v>
      </c>
      <c r="O121" s="40" t="s">
        <v>39</v>
      </c>
      <c r="P121" s="5"/>
      <c r="Q121" s="5">
        <f t="shared" si="1"/>
        <v>59</v>
      </c>
      <c r="R121">
        <f t="shared" si="2"/>
        <v>59</v>
      </c>
    </row>
    <row r="122">
      <c r="A122" s="9">
        <v>120.0</v>
      </c>
      <c r="B122" s="29"/>
      <c r="C122" s="40" t="s">
        <v>696</v>
      </c>
      <c r="D122" s="48">
        <v>1788.0</v>
      </c>
      <c r="E122" s="49">
        <v>0.0</v>
      </c>
      <c r="F122" s="48">
        <v>102.18</v>
      </c>
      <c r="G122" s="40" t="s">
        <v>39</v>
      </c>
      <c r="H122" s="25"/>
      <c r="I122" s="48">
        <v>1788.0</v>
      </c>
      <c r="J122" s="29"/>
      <c r="K122" s="40" t="s">
        <v>391</v>
      </c>
      <c r="L122" s="48">
        <v>1731.0</v>
      </c>
      <c r="M122" s="48">
        <v>0.0</v>
      </c>
      <c r="N122" s="48">
        <v>71.14</v>
      </c>
      <c r="O122" s="40" t="s">
        <v>39</v>
      </c>
      <c r="P122" s="5"/>
      <c r="Q122" s="5">
        <f t="shared" si="1"/>
        <v>57</v>
      </c>
      <c r="R122">
        <f t="shared" si="2"/>
        <v>57</v>
      </c>
    </row>
    <row r="123">
      <c r="A123" s="9">
        <v>121.0</v>
      </c>
      <c r="B123" s="29"/>
      <c r="C123" s="40" t="s">
        <v>701</v>
      </c>
      <c r="D123" s="48">
        <v>1788.0</v>
      </c>
      <c r="E123" s="49">
        <v>0.0</v>
      </c>
      <c r="F123" s="48">
        <v>50.5</v>
      </c>
      <c r="G123" s="40" t="s">
        <v>35</v>
      </c>
      <c r="H123" s="25"/>
      <c r="I123" s="48">
        <v>1788.0</v>
      </c>
      <c r="J123" s="29"/>
      <c r="K123" s="40" t="s">
        <v>938</v>
      </c>
      <c r="L123" s="48">
        <v>1731.0</v>
      </c>
      <c r="M123" s="48">
        <v>0.0</v>
      </c>
      <c r="N123" s="48">
        <v>61.84</v>
      </c>
      <c r="O123" s="40" t="s">
        <v>39</v>
      </c>
      <c r="P123" s="5"/>
      <c r="Q123" s="5">
        <f t="shared" si="1"/>
        <v>57</v>
      </c>
      <c r="R123">
        <f t="shared" si="2"/>
        <v>57</v>
      </c>
    </row>
    <row r="124">
      <c r="A124" s="9">
        <v>122.0</v>
      </c>
      <c r="B124" s="29"/>
      <c r="C124" s="40" t="s">
        <v>633</v>
      </c>
      <c r="D124" s="48">
        <v>1786.0</v>
      </c>
      <c r="E124" s="49">
        <v>0.0</v>
      </c>
      <c r="F124" s="48">
        <v>87.17</v>
      </c>
      <c r="G124" s="40" t="s">
        <v>39</v>
      </c>
      <c r="H124" s="25"/>
      <c r="I124" s="48">
        <v>1786.0</v>
      </c>
      <c r="J124" s="29"/>
      <c r="K124" s="40" t="s">
        <v>954</v>
      </c>
      <c r="L124" s="48">
        <v>1726.0</v>
      </c>
      <c r="M124" s="48">
        <v>0.0</v>
      </c>
      <c r="N124" s="48">
        <v>110.91</v>
      </c>
      <c r="O124" s="40" t="s">
        <v>35</v>
      </c>
      <c r="P124" s="5"/>
      <c r="Q124" s="5">
        <f t="shared" si="1"/>
        <v>60</v>
      </c>
      <c r="R124">
        <f t="shared" si="2"/>
        <v>60</v>
      </c>
    </row>
    <row r="125">
      <c r="A125" s="9">
        <v>123.0</v>
      </c>
      <c r="B125" s="29"/>
      <c r="C125" s="40" t="s">
        <v>704</v>
      </c>
      <c r="D125" s="48">
        <v>1784.0</v>
      </c>
      <c r="E125" s="49">
        <v>0.0</v>
      </c>
      <c r="F125" s="48">
        <v>54.13</v>
      </c>
      <c r="G125" s="40" t="s">
        <v>39</v>
      </c>
      <c r="H125" s="25"/>
      <c r="I125" s="48">
        <v>1784.0</v>
      </c>
      <c r="J125" s="29"/>
      <c r="K125" s="40" t="s">
        <v>473</v>
      </c>
      <c r="L125" s="48">
        <v>1725.0</v>
      </c>
      <c r="M125" s="48">
        <v>0.0</v>
      </c>
      <c r="N125" s="48">
        <v>78.09</v>
      </c>
      <c r="O125" s="40" t="s">
        <v>35</v>
      </c>
      <c r="P125" s="5"/>
      <c r="Q125" s="5">
        <f t="shared" si="1"/>
        <v>59</v>
      </c>
      <c r="R125">
        <f t="shared" si="2"/>
        <v>59</v>
      </c>
    </row>
    <row r="126">
      <c r="A126" s="9">
        <v>124.0</v>
      </c>
      <c r="B126" s="29"/>
      <c r="C126" s="40" t="s">
        <v>708</v>
      </c>
      <c r="D126" s="48">
        <v>1783.0</v>
      </c>
      <c r="E126" s="49">
        <v>0.0</v>
      </c>
      <c r="F126" s="48">
        <v>100.8</v>
      </c>
      <c r="G126" s="40" t="s">
        <v>39</v>
      </c>
      <c r="H126" s="25"/>
      <c r="I126" s="48">
        <v>1783.0</v>
      </c>
      <c r="J126" s="29"/>
      <c r="K126" s="40" t="s">
        <v>753</v>
      </c>
      <c r="L126" s="48">
        <v>1723.0</v>
      </c>
      <c r="M126" s="48">
        <v>0.0</v>
      </c>
      <c r="N126" s="48">
        <v>65.55</v>
      </c>
      <c r="O126" s="40" t="s">
        <v>39</v>
      </c>
      <c r="P126" s="5"/>
      <c r="Q126" s="5">
        <f t="shared" si="1"/>
        <v>60</v>
      </c>
      <c r="R126">
        <f t="shared" si="2"/>
        <v>60</v>
      </c>
    </row>
    <row r="127">
      <c r="A127" s="9">
        <v>125.0</v>
      </c>
      <c r="B127" s="29"/>
      <c r="C127" s="40" t="s">
        <v>752</v>
      </c>
      <c r="D127" s="48">
        <v>1777.0</v>
      </c>
      <c r="E127" s="49">
        <v>0.0</v>
      </c>
      <c r="F127" s="48">
        <v>86.63</v>
      </c>
      <c r="G127" s="40" t="s">
        <v>35</v>
      </c>
      <c r="H127" s="25"/>
      <c r="I127" s="48">
        <v>1777.0</v>
      </c>
      <c r="J127" s="29"/>
      <c r="K127" s="40" t="s">
        <v>371</v>
      </c>
      <c r="L127" s="48">
        <v>1721.0</v>
      </c>
      <c r="M127" s="48">
        <v>0.0</v>
      </c>
      <c r="N127" s="48">
        <v>74.54</v>
      </c>
      <c r="O127" s="40" t="s">
        <v>39</v>
      </c>
      <c r="P127" s="5"/>
      <c r="Q127" s="5">
        <f t="shared" si="1"/>
        <v>56</v>
      </c>
      <c r="R127">
        <f t="shared" si="2"/>
        <v>56</v>
      </c>
    </row>
    <row r="128">
      <c r="A128" s="9">
        <v>126.0</v>
      </c>
      <c r="B128" s="29"/>
      <c r="C128" s="40" t="s">
        <v>785</v>
      </c>
      <c r="D128" s="48">
        <v>1776.0</v>
      </c>
      <c r="E128" s="49">
        <v>0.0</v>
      </c>
      <c r="F128" s="48">
        <v>76.18</v>
      </c>
      <c r="G128" s="40" t="s">
        <v>39</v>
      </c>
      <c r="H128" s="25"/>
      <c r="I128" s="48">
        <v>1776.0</v>
      </c>
      <c r="J128" s="29"/>
      <c r="K128" s="40" t="s">
        <v>968</v>
      </c>
      <c r="L128" s="48">
        <v>1721.0</v>
      </c>
      <c r="M128" s="48">
        <v>0.0</v>
      </c>
      <c r="N128" s="48">
        <v>51.6</v>
      </c>
      <c r="O128" s="40" t="s">
        <v>39</v>
      </c>
      <c r="P128" s="5"/>
      <c r="Q128" s="5">
        <f t="shared" si="1"/>
        <v>55</v>
      </c>
      <c r="R128">
        <f t="shared" si="2"/>
        <v>55</v>
      </c>
    </row>
    <row r="129">
      <c r="A129" s="9">
        <v>127.0</v>
      </c>
      <c r="B129" s="29"/>
      <c r="C129" s="40" t="s">
        <v>727</v>
      </c>
      <c r="D129" s="48">
        <v>1775.0</v>
      </c>
      <c r="E129" s="49">
        <v>0.0</v>
      </c>
      <c r="F129" s="48">
        <v>66.77</v>
      </c>
      <c r="G129" s="40" t="s">
        <v>39</v>
      </c>
      <c r="H129" s="25"/>
      <c r="I129" s="48">
        <v>1775.0</v>
      </c>
      <c r="J129" s="29"/>
      <c r="K129" s="40" t="s">
        <v>530</v>
      </c>
      <c r="L129" s="48">
        <v>1719.0</v>
      </c>
      <c r="M129" s="48">
        <v>0.0</v>
      </c>
      <c r="N129" s="48">
        <v>62.17</v>
      </c>
      <c r="O129" s="40" t="s">
        <v>35</v>
      </c>
      <c r="P129" s="5"/>
      <c r="Q129" s="5">
        <f t="shared" si="1"/>
        <v>56</v>
      </c>
      <c r="R129">
        <f t="shared" si="2"/>
        <v>56</v>
      </c>
    </row>
    <row r="130">
      <c r="A130" s="9">
        <v>128.0</v>
      </c>
      <c r="B130" s="29"/>
      <c r="C130" s="40" t="s">
        <v>729</v>
      </c>
      <c r="D130" s="48">
        <v>1773.0</v>
      </c>
      <c r="E130" s="49">
        <v>0.0</v>
      </c>
      <c r="F130" s="48">
        <v>94.5</v>
      </c>
      <c r="G130" s="40" t="s">
        <v>35</v>
      </c>
      <c r="H130" s="25"/>
      <c r="I130" s="48">
        <v>1773.0</v>
      </c>
      <c r="J130" s="29"/>
      <c r="K130" s="40" t="s">
        <v>972</v>
      </c>
      <c r="L130" s="48">
        <v>1719.0</v>
      </c>
      <c r="M130" s="48">
        <v>0.0</v>
      </c>
      <c r="N130" s="48">
        <v>96.41</v>
      </c>
      <c r="O130" s="40" t="s">
        <v>35</v>
      </c>
      <c r="P130" s="5"/>
      <c r="Q130" s="5">
        <f t="shared" si="1"/>
        <v>54</v>
      </c>
      <c r="R130">
        <f t="shared" si="2"/>
        <v>54</v>
      </c>
    </row>
    <row r="131">
      <c r="A131" s="9">
        <v>129.0</v>
      </c>
      <c r="B131" s="29"/>
      <c r="C131" s="40" t="s">
        <v>738</v>
      </c>
      <c r="D131" s="48">
        <v>1772.0</v>
      </c>
      <c r="E131" s="49">
        <v>0.0</v>
      </c>
      <c r="F131" s="48">
        <v>93.52</v>
      </c>
      <c r="G131" s="40" t="s">
        <v>39</v>
      </c>
      <c r="H131" s="25"/>
      <c r="I131" s="48">
        <v>1772.0</v>
      </c>
      <c r="J131" s="29"/>
      <c r="K131" s="40" t="s">
        <v>978</v>
      </c>
      <c r="L131" s="48">
        <v>1714.0</v>
      </c>
      <c r="M131" s="48">
        <v>0.0</v>
      </c>
      <c r="N131" s="48">
        <v>44.81</v>
      </c>
      <c r="O131" s="40" t="s">
        <v>39</v>
      </c>
      <c r="P131" s="5"/>
      <c r="Q131" s="5">
        <f t="shared" si="1"/>
        <v>58</v>
      </c>
      <c r="R131">
        <f t="shared" si="2"/>
        <v>58</v>
      </c>
    </row>
    <row r="132">
      <c r="A132" s="9">
        <v>130.0</v>
      </c>
      <c r="B132" s="29"/>
      <c r="C132" s="40" t="s">
        <v>744</v>
      </c>
      <c r="D132" s="48">
        <v>1769.0</v>
      </c>
      <c r="E132" s="49">
        <v>5.56</v>
      </c>
      <c r="F132" s="48">
        <v>66.66</v>
      </c>
      <c r="G132" s="40" t="s">
        <v>39</v>
      </c>
      <c r="H132" s="25"/>
      <c r="I132" s="48">
        <v>1769.0</v>
      </c>
      <c r="J132" s="29"/>
      <c r="K132" s="40" t="s">
        <v>343</v>
      </c>
      <c r="L132" s="48">
        <v>1713.0</v>
      </c>
      <c r="M132" s="48">
        <v>0.0</v>
      </c>
      <c r="N132" s="48">
        <v>64.32</v>
      </c>
      <c r="O132" s="40" t="s">
        <v>39</v>
      </c>
      <c r="P132" s="5"/>
      <c r="Q132" s="5">
        <f t="shared" si="1"/>
        <v>56</v>
      </c>
      <c r="R132">
        <f t="shared" si="2"/>
        <v>56</v>
      </c>
    </row>
    <row r="133">
      <c r="A133" s="9">
        <v>131.0</v>
      </c>
      <c r="B133" s="29"/>
      <c r="C133" s="40" t="s">
        <v>748</v>
      </c>
      <c r="D133" s="48">
        <v>1767.0</v>
      </c>
      <c r="E133" s="49">
        <v>7.41</v>
      </c>
      <c r="F133" s="48">
        <v>72.3</v>
      </c>
      <c r="G133" s="40" t="s">
        <v>39</v>
      </c>
      <c r="H133" s="25"/>
      <c r="I133" s="48">
        <v>1767.0</v>
      </c>
      <c r="J133" s="29"/>
      <c r="K133" s="40" t="s">
        <v>980</v>
      </c>
      <c r="L133" s="48">
        <v>1713.0</v>
      </c>
      <c r="M133" s="48">
        <v>0.0</v>
      </c>
      <c r="N133" s="48">
        <v>75.86</v>
      </c>
      <c r="O133" s="40" t="s">
        <v>39</v>
      </c>
      <c r="P133" s="5"/>
      <c r="Q133" s="5">
        <f t="shared" si="1"/>
        <v>54</v>
      </c>
      <c r="R133">
        <f t="shared" si="2"/>
        <v>54</v>
      </c>
    </row>
    <row r="134">
      <c r="A134" s="9">
        <v>132.0</v>
      </c>
      <c r="B134" s="29"/>
      <c r="C134" s="40" t="s">
        <v>756</v>
      </c>
      <c r="D134" s="48">
        <v>1766.0</v>
      </c>
      <c r="E134" s="49">
        <v>0.0</v>
      </c>
      <c r="F134" s="48">
        <v>82.89</v>
      </c>
      <c r="G134" s="40" t="s">
        <v>39</v>
      </c>
      <c r="H134" s="25"/>
      <c r="I134" s="48">
        <v>1766.0</v>
      </c>
      <c r="J134" s="29"/>
      <c r="K134" s="40" t="s">
        <v>516</v>
      </c>
      <c r="L134" s="48">
        <v>1713.0</v>
      </c>
      <c r="M134" s="48">
        <v>1.41</v>
      </c>
      <c r="N134" s="48">
        <v>43.22</v>
      </c>
      <c r="O134" s="40" t="s">
        <v>35</v>
      </c>
      <c r="P134" s="5"/>
      <c r="Q134" s="5">
        <f t="shared" si="1"/>
        <v>53</v>
      </c>
      <c r="R134">
        <f t="shared" si="2"/>
        <v>53</v>
      </c>
    </row>
    <row r="135">
      <c r="A135" s="9">
        <v>133.0</v>
      </c>
      <c r="B135" s="29"/>
      <c r="C135" s="40" t="s">
        <v>760</v>
      </c>
      <c r="D135" s="48">
        <v>1766.0</v>
      </c>
      <c r="E135" s="49">
        <v>0.0</v>
      </c>
      <c r="F135" s="48">
        <v>100.26</v>
      </c>
      <c r="G135" s="40" t="s">
        <v>35</v>
      </c>
      <c r="H135" s="25"/>
      <c r="I135" s="48">
        <v>1766.0</v>
      </c>
      <c r="J135" s="29"/>
      <c r="K135" s="40" t="s">
        <v>983</v>
      </c>
      <c r="L135" s="48">
        <v>1713.0</v>
      </c>
      <c r="M135" s="48">
        <v>0.0</v>
      </c>
      <c r="N135" s="48">
        <v>96.36</v>
      </c>
      <c r="O135" s="40" t="s">
        <v>39</v>
      </c>
      <c r="P135" s="5"/>
      <c r="Q135" s="5">
        <f t="shared" si="1"/>
        <v>53</v>
      </c>
      <c r="R135">
        <f t="shared" si="2"/>
        <v>53</v>
      </c>
    </row>
    <row r="136">
      <c r="A136" s="9">
        <v>134.0</v>
      </c>
      <c r="B136" s="29"/>
      <c r="C136" s="40" t="s">
        <v>766</v>
      </c>
      <c r="D136" s="48">
        <v>1765.0</v>
      </c>
      <c r="E136" s="49">
        <v>0.0</v>
      </c>
      <c r="F136" s="48">
        <v>101.77</v>
      </c>
      <c r="G136" s="40" t="s">
        <v>35</v>
      </c>
      <c r="H136" s="25"/>
      <c r="I136" s="48">
        <v>1765.0</v>
      </c>
      <c r="J136" s="29"/>
      <c r="K136" s="40" t="s">
        <v>354</v>
      </c>
      <c r="L136" s="48">
        <v>1709.0</v>
      </c>
      <c r="M136" s="48">
        <v>0.0</v>
      </c>
      <c r="N136" s="48">
        <v>78.09</v>
      </c>
      <c r="O136" s="40" t="s">
        <v>39</v>
      </c>
      <c r="P136" s="5"/>
      <c r="Q136" s="5">
        <f t="shared" si="1"/>
        <v>56</v>
      </c>
      <c r="R136">
        <f t="shared" si="2"/>
        <v>56</v>
      </c>
    </row>
    <row r="137">
      <c r="A137" s="9">
        <v>135.0</v>
      </c>
      <c r="B137" s="29"/>
      <c r="C137" s="40" t="s">
        <v>770</v>
      </c>
      <c r="D137" s="48">
        <v>1763.0</v>
      </c>
      <c r="E137" s="49">
        <v>0.0</v>
      </c>
      <c r="F137" s="48">
        <v>76.82</v>
      </c>
      <c r="G137" s="40" t="s">
        <v>35</v>
      </c>
      <c r="H137" s="25"/>
      <c r="I137" s="48">
        <v>1763.0</v>
      </c>
      <c r="J137" s="29"/>
      <c r="K137" s="40" t="s">
        <v>996</v>
      </c>
      <c r="L137" s="48">
        <v>1708.0</v>
      </c>
      <c r="M137" s="48">
        <v>4.17</v>
      </c>
      <c r="N137" s="48">
        <v>60.41</v>
      </c>
      <c r="O137" s="40" t="s">
        <v>35</v>
      </c>
      <c r="P137" s="5"/>
      <c r="Q137" s="5">
        <f t="shared" si="1"/>
        <v>55</v>
      </c>
      <c r="R137">
        <f t="shared" si="2"/>
        <v>55</v>
      </c>
    </row>
    <row r="138">
      <c r="A138" s="9">
        <v>136.0</v>
      </c>
      <c r="B138" s="29"/>
      <c r="C138" s="40" t="s">
        <v>780</v>
      </c>
      <c r="D138" s="48">
        <v>1762.0</v>
      </c>
      <c r="E138" s="49">
        <v>0.0</v>
      </c>
      <c r="F138" s="48">
        <v>96.96</v>
      </c>
      <c r="G138" s="40" t="s">
        <v>39</v>
      </c>
      <c r="H138" s="25"/>
      <c r="I138" s="48">
        <v>1762.0</v>
      </c>
      <c r="J138" s="29"/>
      <c r="K138" s="40" t="s">
        <v>676</v>
      </c>
      <c r="L138" s="48">
        <v>1706.0</v>
      </c>
      <c r="M138" s="48">
        <v>0.65</v>
      </c>
      <c r="N138" s="48">
        <v>44.75</v>
      </c>
      <c r="O138" s="40" t="s">
        <v>39</v>
      </c>
      <c r="P138" s="5"/>
      <c r="Q138" s="5">
        <f t="shared" si="1"/>
        <v>56</v>
      </c>
      <c r="R138">
        <f t="shared" si="2"/>
        <v>56</v>
      </c>
    </row>
    <row r="139">
      <c r="A139" s="9">
        <v>137.0</v>
      </c>
      <c r="B139" s="29"/>
      <c r="C139" s="40" t="s">
        <v>803</v>
      </c>
      <c r="D139" s="48">
        <v>1759.0</v>
      </c>
      <c r="E139" s="49">
        <v>0.0</v>
      </c>
      <c r="F139" s="48">
        <v>41.99</v>
      </c>
      <c r="G139" s="40" t="s">
        <v>35</v>
      </c>
      <c r="H139" s="25"/>
      <c r="I139" s="48">
        <v>1759.0</v>
      </c>
      <c r="J139" s="29"/>
      <c r="K139" s="40" t="s">
        <v>269</v>
      </c>
      <c r="L139" s="48">
        <v>1701.0</v>
      </c>
      <c r="M139" s="48">
        <v>0.0</v>
      </c>
      <c r="N139" s="48">
        <v>68.22</v>
      </c>
      <c r="O139" s="40" t="s">
        <v>35</v>
      </c>
      <c r="P139" s="5"/>
      <c r="Q139" s="5">
        <f t="shared" si="1"/>
        <v>58</v>
      </c>
      <c r="R139">
        <f t="shared" si="2"/>
        <v>58</v>
      </c>
    </row>
    <row r="140">
      <c r="A140" s="9">
        <v>138.0</v>
      </c>
      <c r="B140" s="29"/>
      <c r="C140" s="40" t="s">
        <v>777</v>
      </c>
      <c r="D140" s="48">
        <v>1752.0</v>
      </c>
      <c r="E140" s="49">
        <v>0.0</v>
      </c>
      <c r="F140" s="48">
        <v>72.23</v>
      </c>
      <c r="G140" s="40" t="s">
        <v>39</v>
      </c>
      <c r="H140" s="25"/>
      <c r="I140" s="48">
        <v>1752.0</v>
      </c>
      <c r="J140" s="29"/>
      <c r="K140" s="40" t="s">
        <v>507</v>
      </c>
      <c r="L140" s="48">
        <v>1700.0</v>
      </c>
      <c r="M140" s="48">
        <v>0.0</v>
      </c>
      <c r="N140" s="48">
        <v>54.82</v>
      </c>
      <c r="O140" s="40" t="s">
        <v>35</v>
      </c>
      <c r="P140" s="5"/>
      <c r="Q140" s="5">
        <f t="shared" si="1"/>
        <v>52</v>
      </c>
      <c r="R140">
        <f t="shared" si="2"/>
        <v>52</v>
      </c>
    </row>
    <row r="141">
      <c r="A141" s="9">
        <v>139.0</v>
      </c>
      <c r="B141" s="29"/>
      <c r="C141" s="40" t="s">
        <v>808</v>
      </c>
      <c r="D141" s="48">
        <v>1750.0</v>
      </c>
      <c r="E141" s="49">
        <v>0.0</v>
      </c>
      <c r="F141" s="48">
        <v>72.08</v>
      </c>
      <c r="G141" s="40" t="s">
        <v>39</v>
      </c>
      <c r="H141" s="25"/>
      <c r="I141" s="48">
        <v>1750.0</v>
      </c>
      <c r="J141" s="29"/>
      <c r="K141" s="40" t="s">
        <v>1021</v>
      </c>
      <c r="L141" s="48">
        <v>1700.0</v>
      </c>
      <c r="M141" s="48">
        <v>0.0</v>
      </c>
      <c r="N141" s="48">
        <v>76.88</v>
      </c>
      <c r="O141" s="40" t="s">
        <v>39</v>
      </c>
      <c r="P141" s="5"/>
      <c r="Q141" s="5">
        <f t="shared" si="1"/>
        <v>50</v>
      </c>
      <c r="R141">
        <f t="shared" si="2"/>
        <v>50</v>
      </c>
    </row>
    <row r="142">
      <c r="A142" s="9">
        <v>140.0</v>
      </c>
      <c r="B142" s="29"/>
      <c r="C142" s="40" t="s">
        <v>790</v>
      </c>
      <c r="D142" s="48">
        <v>1750.0</v>
      </c>
      <c r="E142" s="49">
        <v>0.0</v>
      </c>
      <c r="F142" s="48">
        <v>55.9</v>
      </c>
      <c r="G142" s="40" t="s">
        <v>35</v>
      </c>
      <c r="H142" s="25"/>
      <c r="I142" s="48">
        <v>1750.0</v>
      </c>
      <c r="J142" s="29"/>
      <c r="K142" s="40" t="s">
        <v>306</v>
      </c>
      <c r="L142" s="48">
        <v>1697.0</v>
      </c>
      <c r="M142" s="48">
        <v>0.0</v>
      </c>
      <c r="N142" s="48">
        <v>48.43</v>
      </c>
      <c r="O142" s="40" t="s">
        <v>39</v>
      </c>
      <c r="P142" s="5"/>
      <c r="Q142" s="5">
        <f t="shared" si="1"/>
        <v>53</v>
      </c>
      <c r="R142">
        <f t="shared" si="2"/>
        <v>53</v>
      </c>
    </row>
    <row r="143">
      <c r="A143" s="9">
        <v>141.0</v>
      </c>
      <c r="B143" s="29"/>
      <c r="C143" s="40" t="s">
        <v>802</v>
      </c>
      <c r="D143" s="48">
        <v>1746.0</v>
      </c>
      <c r="E143" s="49">
        <v>0.0</v>
      </c>
      <c r="F143" s="48">
        <v>77.06</v>
      </c>
      <c r="G143" s="40" t="s">
        <v>39</v>
      </c>
      <c r="H143" s="25"/>
      <c r="I143" s="48">
        <v>1746.0</v>
      </c>
      <c r="J143" s="29"/>
      <c r="K143" s="40" t="s">
        <v>762</v>
      </c>
      <c r="L143" s="48">
        <v>1696.0</v>
      </c>
      <c r="M143" s="48">
        <v>16.13</v>
      </c>
      <c r="N143" s="48">
        <v>68.07</v>
      </c>
      <c r="O143" s="40" t="s">
        <v>39</v>
      </c>
      <c r="P143" s="5"/>
      <c r="Q143" s="5">
        <f t="shared" si="1"/>
        <v>50</v>
      </c>
      <c r="R143">
        <f t="shared" si="2"/>
        <v>50</v>
      </c>
    </row>
    <row r="144">
      <c r="A144" s="9">
        <v>142.0</v>
      </c>
      <c r="B144" s="29"/>
      <c r="C144" s="40" t="s">
        <v>816</v>
      </c>
      <c r="D144" s="48">
        <v>1745.0</v>
      </c>
      <c r="E144" s="49">
        <v>0.0</v>
      </c>
      <c r="F144" s="48">
        <v>50.78</v>
      </c>
      <c r="G144" s="40" t="s">
        <v>39</v>
      </c>
      <c r="H144" s="25"/>
      <c r="I144" s="48">
        <v>1745.0</v>
      </c>
      <c r="J144" s="29"/>
      <c r="K144" s="40" t="s">
        <v>1038</v>
      </c>
      <c r="L144" s="48">
        <v>1695.0</v>
      </c>
      <c r="M144" s="48">
        <v>0.0</v>
      </c>
      <c r="N144" s="48">
        <v>54.67</v>
      </c>
      <c r="O144" s="40" t="s">
        <v>39</v>
      </c>
      <c r="P144" s="5"/>
      <c r="Q144" s="5">
        <f t="shared" si="1"/>
        <v>50</v>
      </c>
      <c r="R144">
        <f t="shared" si="2"/>
        <v>50</v>
      </c>
    </row>
    <row r="145">
      <c r="A145" s="9">
        <v>143.0</v>
      </c>
      <c r="B145" s="29"/>
      <c r="C145" s="40" t="s">
        <v>878</v>
      </c>
      <c r="D145" s="48">
        <v>1743.0</v>
      </c>
      <c r="E145" s="49">
        <v>0.0</v>
      </c>
      <c r="F145" s="48">
        <v>42.79</v>
      </c>
      <c r="G145" s="40" t="s">
        <v>39</v>
      </c>
      <c r="H145" s="25"/>
      <c r="I145" s="48">
        <v>1743.0</v>
      </c>
      <c r="J145" s="29"/>
      <c r="K145" s="40" t="s">
        <v>1054</v>
      </c>
      <c r="L145" s="48">
        <v>1689.0</v>
      </c>
      <c r="M145" s="48">
        <v>0.0</v>
      </c>
      <c r="N145" s="48">
        <v>109.55</v>
      </c>
      <c r="O145" s="40" t="s">
        <v>35</v>
      </c>
      <c r="P145" s="5"/>
      <c r="Q145" s="5">
        <f t="shared" si="1"/>
        <v>54</v>
      </c>
      <c r="R145">
        <f t="shared" si="2"/>
        <v>54</v>
      </c>
    </row>
    <row r="146">
      <c r="A146" s="9">
        <v>144.0</v>
      </c>
      <c r="B146" s="29"/>
      <c r="C146" s="40" t="s">
        <v>742</v>
      </c>
      <c r="D146" s="48">
        <v>1743.0</v>
      </c>
      <c r="E146" s="49">
        <v>0.0</v>
      </c>
      <c r="F146" s="48">
        <v>86.34</v>
      </c>
      <c r="G146" s="40" t="s">
        <v>35</v>
      </c>
      <c r="H146" s="25"/>
      <c r="I146" s="48">
        <v>1743.0</v>
      </c>
      <c r="J146" s="29"/>
      <c r="K146" s="40" t="s">
        <v>195</v>
      </c>
      <c r="L146" s="48">
        <v>1686.0</v>
      </c>
      <c r="M146" s="48">
        <v>0.0</v>
      </c>
      <c r="N146" s="48">
        <v>42.14</v>
      </c>
      <c r="O146" s="40" t="s">
        <v>39</v>
      </c>
      <c r="P146" s="5"/>
      <c r="Q146" s="5">
        <f t="shared" si="1"/>
        <v>57</v>
      </c>
      <c r="R146">
        <f t="shared" si="2"/>
        <v>57</v>
      </c>
    </row>
    <row r="147">
      <c r="A147" s="9">
        <v>145.0</v>
      </c>
      <c r="B147" s="29"/>
      <c r="C147" s="40" t="s">
        <v>832</v>
      </c>
      <c r="D147" s="48">
        <v>1740.0</v>
      </c>
      <c r="E147" s="49">
        <v>0.0</v>
      </c>
      <c r="F147" s="48">
        <v>75.21</v>
      </c>
      <c r="G147" s="40" t="s">
        <v>39</v>
      </c>
      <c r="H147" s="25"/>
      <c r="I147" s="48">
        <v>1740.0</v>
      </c>
      <c r="J147" s="29"/>
      <c r="K147" s="40" t="s">
        <v>243</v>
      </c>
      <c r="L147" s="48">
        <v>1686.0</v>
      </c>
      <c r="M147" s="48">
        <v>0.0</v>
      </c>
      <c r="N147" s="48">
        <v>53.99</v>
      </c>
      <c r="O147" s="40" t="s">
        <v>39</v>
      </c>
      <c r="P147" s="5"/>
      <c r="Q147" s="5">
        <f t="shared" si="1"/>
        <v>54</v>
      </c>
      <c r="R147">
        <f t="shared" si="2"/>
        <v>54</v>
      </c>
    </row>
    <row r="148">
      <c r="A148" s="9">
        <v>146.0</v>
      </c>
      <c r="B148" s="29"/>
      <c r="C148" s="40" t="s">
        <v>837</v>
      </c>
      <c r="D148" s="48">
        <v>1734.0</v>
      </c>
      <c r="E148" s="49">
        <v>0.0</v>
      </c>
      <c r="F148" s="48">
        <v>87.56</v>
      </c>
      <c r="G148" s="40" t="s">
        <v>35</v>
      </c>
      <c r="H148" s="25"/>
      <c r="I148" s="48">
        <v>1734.0</v>
      </c>
      <c r="J148" s="29"/>
      <c r="K148" s="40" t="s">
        <v>140</v>
      </c>
      <c r="L148" s="48">
        <v>1684.0</v>
      </c>
      <c r="M148" s="48">
        <v>0.0</v>
      </c>
      <c r="N148" s="48">
        <v>72.24</v>
      </c>
      <c r="O148" s="40" t="s">
        <v>39</v>
      </c>
      <c r="P148" s="5"/>
      <c r="Q148" s="5">
        <f t="shared" si="1"/>
        <v>50</v>
      </c>
      <c r="R148">
        <f t="shared" si="2"/>
        <v>50</v>
      </c>
    </row>
    <row r="149">
      <c r="A149" s="9">
        <v>147.0</v>
      </c>
      <c r="B149" s="29"/>
      <c r="C149" s="40" t="s">
        <v>840</v>
      </c>
      <c r="D149" s="48">
        <v>1734.0</v>
      </c>
      <c r="E149" s="49">
        <v>6.67</v>
      </c>
      <c r="F149" s="48">
        <v>82.1</v>
      </c>
      <c r="G149" s="40" t="s">
        <v>39</v>
      </c>
      <c r="H149" s="25"/>
      <c r="I149" s="48">
        <v>1734.0</v>
      </c>
      <c r="J149" s="29"/>
      <c r="K149" s="40" t="s">
        <v>1081</v>
      </c>
      <c r="L149" s="48">
        <v>1681.0</v>
      </c>
      <c r="M149" s="48">
        <v>0.0</v>
      </c>
      <c r="N149" s="48">
        <v>146.89</v>
      </c>
      <c r="O149" s="40" t="s">
        <v>39</v>
      </c>
      <c r="P149" s="5"/>
      <c r="Q149" s="5">
        <f t="shared" si="1"/>
        <v>53</v>
      </c>
      <c r="R149">
        <f t="shared" si="2"/>
        <v>53</v>
      </c>
    </row>
    <row r="150">
      <c r="A150" s="9">
        <v>148.0</v>
      </c>
      <c r="B150" s="29"/>
      <c r="C150" s="40" t="s">
        <v>824</v>
      </c>
      <c r="D150" s="48">
        <v>1734.0</v>
      </c>
      <c r="E150" s="49">
        <v>0.0</v>
      </c>
      <c r="F150" s="48">
        <v>51.51</v>
      </c>
      <c r="G150" s="40" t="s">
        <v>39</v>
      </c>
      <c r="H150" s="25"/>
      <c r="I150" s="48">
        <v>1734.0</v>
      </c>
      <c r="J150" s="29"/>
      <c r="K150" s="40" t="s">
        <v>366</v>
      </c>
      <c r="L150" s="48">
        <v>1681.0</v>
      </c>
      <c r="M150" s="48">
        <v>30.0</v>
      </c>
      <c r="N150" s="48">
        <v>73.97</v>
      </c>
      <c r="O150" s="40" t="s">
        <v>39</v>
      </c>
      <c r="P150" s="5"/>
      <c r="Q150" s="5">
        <f t="shared" si="1"/>
        <v>53</v>
      </c>
      <c r="R150">
        <f t="shared" si="2"/>
        <v>53</v>
      </c>
    </row>
    <row r="151">
      <c r="A151" s="9">
        <v>149.0</v>
      </c>
      <c r="B151" s="29"/>
      <c r="C151" s="40" t="s">
        <v>841</v>
      </c>
      <c r="D151" s="48">
        <v>1733.0</v>
      </c>
      <c r="E151" s="49">
        <v>0.0</v>
      </c>
      <c r="F151" s="48">
        <v>87.86</v>
      </c>
      <c r="G151" s="40" t="s">
        <v>39</v>
      </c>
      <c r="H151" s="25"/>
      <c r="I151" s="48">
        <v>1733.0</v>
      </c>
      <c r="J151" s="29"/>
      <c r="K151" s="40" t="s">
        <v>49</v>
      </c>
      <c r="L151" s="48">
        <v>1679.0</v>
      </c>
      <c r="M151" s="48">
        <v>0.0</v>
      </c>
      <c r="N151" s="48">
        <v>61.25</v>
      </c>
      <c r="O151" s="40" t="s">
        <v>35</v>
      </c>
      <c r="P151" s="5"/>
      <c r="Q151" s="5">
        <f t="shared" si="1"/>
        <v>54</v>
      </c>
      <c r="R151">
        <f t="shared" si="2"/>
        <v>54</v>
      </c>
    </row>
    <row r="152">
      <c r="A152" s="9">
        <v>150.0</v>
      </c>
      <c r="B152" s="29"/>
      <c r="C152" s="40" t="s">
        <v>2897</v>
      </c>
      <c r="D152" s="48">
        <v>1732.0</v>
      </c>
      <c r="E152" s="49">
        <v>0.0</v>
      </c>
      <c r="F152" s="48">
        <v>46.09</v>
      </c>
      <c r="G152" s="40" t="s">
        <v>39</v>
      </c>
      <c r="H152" s="25"/>
      <c r="I152" s="48">
        <v>1732.0</v>
      </c>
      <c r="J152" s="29"/>
      <c r="K152" s="40" t="s">
        <v>1094</v>
      </c>
      <c r="L152" s="48">
        <v>1675.0</v>
      </c>
      <c r="M152" s="48">
        <v>16.67</v>
      </c>
      <c r="N152" s="48">
        <v>81.4</v>
      </c>
      <c r="O152" s="40" t="s">
        <v>39</v>
      </c>
      <c r="P152" s="5"/>
      <c r="Q152" s="5">
        <f t="shared" si="1"/>
        <v>57</v>
      </c>
      <c r="R152">
        <f t="shared" si="2"/>
        <v>57</v>
      </c>
    </row>
    <row r="153">
      <c r="A153" s="9">
        <v>151.0</v>
      </c>
      <c r="B153" s="29"/>
      <c r="C153" s="40" t="s">
        <v>847</v>
      </c>
      <c r="D153" s="48">
        <v>1730.0</v>
      </c>
      <c r="E153" s="49">
        <v>2.22</v>
      </c>
      <c r="F153" s="48">
        <v>61.8</v>
      </c>
      <c r="G153" s="40" t="s">
        <v>39</v>
      </c>
      <c r="H153" s="25"/>
      <c r="I153" s="48">
        <v>1730.0</v>
      </c>
      <c r="J153" s="29"/>
      <c r="K153" s="40" t="s">
        <v>1095</v>
      </c>
      <c r="L153" s="48">
        <v>1675.0</v>
      </c>
      <c r="M153" s="48">
        <v>0.0</v>
      </c>
      <c r="N153" s="48">
        <v>62.79</v>
      </c>
      <c r="O153" s="40" t="s">
        <v>39</v>
      </c>
      <c r="P153" s="5"/>
      <c r="Q153" s="5">
        <f t="shared" si="1"/>
        <v>55</v>
      </c>
      <c r="R153">
        <f t="shared" si="2"/>
        <v>55</v>
      </c>
    </row>
    <row r="154">
      <c r="A154" s="9">
        <v>152.0</v>
      </c>
      <c r="B154" s="29"/>
      <c r="C154" s="40" t="s">
        <v>844</v>
      </c>
      <c r="D154" s="48">
        <v>1730.0</v>
      </c>
      <c r="E154" s="49">
        <v>0.0</v>
      </c>
      <c r="F154" s="48">
        <v>76.82</v>
      </c>
      <c r="G154" s="40" t="s">
        <v>39</v>
      </c>
      <c r="H154" s="25"/>
      <c r="I154" s="48">
        <v>1730.0</v>
      </c>
      <c r="J154" s="29"/>
      <c r="K154" s="40" t="s">
        <v>82</v>
      </c>
      <c r="L154" s="48">
        <v>1673.0</v>
      </c>
      <c r="M154" s="48">
        <v>0.0</v>
      </c>
      <c r="N154" s="48">
        <v>51.82</v>
      </c>
      <c r="O154" s="40" t="s">
        <v>39</v>
      </c>
      <c r="P154" s="5"/>
      <c r="Q154" s="5">
        <f t="shared" si="1"/>
        <v>57</v>
      </c>
      <c r="R154">
        <f t="shared" si="2"/>
        <v>57</v>
      </c>
    </row>
    <row r="155">
      <c r="A155" s="9">
        <v>153.0</v>
      </c>
      <c r="B155" s="29"/>
      <c r="C155" s="40" t="s">
        <v>861</v>
      </c>
      <c r="D155" s="48">
        <v>1728.0</v>
      </c>
      <c r="E155" s="49">
        <v>0.0</v>
      </c>
      <c r="F155" s="48">
        <v>60.52</v>
      </c>
      <c r="G155" s="40" t="s">
        <v>39</v>
      </c>
      <c r="H155" s="25"/>
      <c r="I155" s="48">
        <v>1728.0</v>
      </c>
      <c r="J155" s="29"/>
      <c r="K155" s="40" t="s">
        <v>1105</v>
      </c>
      <c r="L155" s="48">
        <v>1671.0</v>
      </c>
      <c r="M155" s="48">
        <v>0.0</v>
      </c>
      <c r="N155" s="48">
        <v>42.94</v>
      </c>
      <c r="O155" s="40" t="s">
        <v>39</v>
      </c>
      <c r="P155" s="5"/>
      <c r="Q155" s="5">
        <f t="shared" si="1"/>
        <v>57</v>
      </c>
      <c r="R155">
        <f t="shared" si="2"/>
        <v>57</v>
      </c>
    </row>
    <row r="156">
      <c r="A156" s="9">
        <v>154.0</v>
      </c>
      <c r="B156" s="29"/>
      <c r="C156" s="40" t="s">
        <v>885</v>
      </c>
      <c r="D156" s="48">
        <v>1726.0</v>
      </c>
      <c r="E156" s="49">
        <v>0.0</v>
      </c>
      <c r="F156" s="48">
        <v>97.07</v>
      </c>
      <c r="G156" s="40" t="s">
        <v>39</v>
      </c>
      <c r="H156" s="25"/>
      <c r="I156" s="48">
        <v>1726.0</v>
      </c>
      <c r="J156" s="29"/>
      <c r="K156" s="40" t="s">
        <v>1106</v>
      </c>
      <c r="L156" s="48">
        <v>1671.0</v>
      </c>
      <c r="M156" s="48">
        <v>18.92</v>
      </c>
      <c r="N156" s="48">
        <v>61.49</v>
      </c>
      <c r="O156" s="40" t="s">
        <v>39</v>
      </c>
      <c r="P156" s="5"/>
      <c r="Q156" s="5">
        <f t="shared" si="1"/>
        <v>55</v>
      </c>
      <c r="R156">
        <f t="shared" si="2"/>
        <v>55</v>
      </c>
    </row>
    <row r="157">
      <c r="A157" s="9">
        <v>155.0</v>
      </c>
      <c r="B157" s="29"/>
      <c r="C157" s="40" t="s">
        <v>806</v>
      </c>
      <c r="D157" s="48">
        <v>1724.0</v>
      </c>
      <c r="E157" s="49">
        <v>0.0</v>
      </c>
      <c r="F157" s="48">
        <v>84.19</v>
      </c>
      <c r="G157" s="40" t="s">
        <v>39</v>
      </c>
      <c r="H157" s="25"/>
      <c r="I157" s="48">
        <v>1724.0</v>
      </c>
      <c r="J157" s="29"/>
      <c r="K157" s="40" t="s">
        <v>576</v>
      </c>
      <c r="L157" s="48">
        <v>1670.0</v>
      </c>
      <c r="M157" s="48">
        <v>0.0</v>
      </c>
      <c r="N157" s="48">
        <v>32.64</v>
      </c>
      <c r="O157" s="40" t="s">
        <v>35</v>
      </c>
      <c r="P157" s="5"/>
      <c r="Q157" s="5">
        <f t="shared" si="1"/>
        <v>54</v>
      </c>
      <c r="R157">
        <f t="shared" si="2"/>
        <v>54</v>
      </c>
    </row>
    <row r="158">
      <c r="A158" s="9">
        <v>156.0</v>
      </c>
      <c r="B158" s="29"/>
      <c r="C158" s="40" t="s">
        <v>883</v>
      </c>
      <c r="D158" s="48">
        <v>1722.0</v>
      </c>
      <c r="E158" s="49">
        <v>0.0</v>
      </c>
      <c r="F158" s="48">
        <v>83.77</v>
      </c>
      <c r="G158" s="40" t="s">
        <v>35</v>
      </c>
      <c r="H158" s="25"/>
      <c r="I158" s="48">
        <v>1722.0</v>
      </c>
      <c r="J158" s="29"/>
      <c r="K158" s="40" t="s">
        <v>1123</v>
      </c>
      <c r="L158" s="48">
        <v>1666.0</v>
      </c>
      <c r="M158" s="48">
        <v>0.0</v>
      </c>
      <c r="N158" s="48">
        <v>89.04</v>
      </c>
      <c r="O158" s="40" t="s">
        <v>35</v>
      </c>
      <c r="P158" s="5"/>
      <c r="Q158" s="5">
        <f t="shared" si="1"/>
        <v>56</v>
      </c>
      <c r="R158">
        <f t="shared" si="2"/>
        <v>56</v>
      </c>
    </row>
    <row r="159">
      <c r="A159" s="9">
        <v>157.0</v>
      </c>
      <c r="B159" s="29"/>
      <c r="C159" s="40" t="s">
        <v>951</v>
      </c>
      <c r="D159" s="48">
        <v>1722.0</v>
      </c>
      <c r="E159" s="49">
        <v>0.71</v>
      </c>
      <c r="F159" s="48">
        <v>41.76</v>
      </c>
      <c r="G159" s="40" t="s">
        <v>39</v>
      </c>
      <c r="H159" s="25"/>
      <c r="I159" s="48">
        <v>1722.0</v>
      </c>
      <c r="J159" s="29"/>
      <c r="K159" s="40" t="s">
        <v>1131</v>
      </c>
      <c r="L159" s="48">
        <v>1662.0</v>
      </c>
      <c r="M159" s="48">
        <v>0.0</v>
      </c>
      <c r="N159" s="48">
        <v>68.46</v>
      </c>
      <c r="O159" s="40" t="s">
        <v>39</v>
      </c>
      <c r="P159" s="5"/>
      <c r="Q159" s="5">
        <f t="shared" si="1"/>
        <v>60</v>
      </c>
      <c r="R159">
        <f t="shared" si="2"/>
        <v>60</v>
      </c>
    </row>
    <row r="160">
      <c r="A160" s="9">
        <v>158.0</v>
      </c>
      <c r="B160" s="29"/>
      <c r="C160" s="40" t="s">
        <v>865</v>
      </c>
      <c r="D160" s="48">
        <v>1718.0</v>
      </c>
      <c r="E160" s="49">
        <v>11.11</v>
      </c>
      <c r="F160" s="48">
        <v>88.37</v>
      </c>
      <c r="G160" s="40" t="s">
        <v>39</v>
      </c>
      <c r="H160" s="25"/>
      <c r="I160" s="48">
        <v>1718.0</v>
      </c>
      <c r="J160" s="29"/>
      <c r="K160" s="40" t="s">
        <v>1133</v>
      </c>
      <c r="L160" s="48">
        <v>1662.0</v>
      </c>
      <c r="M160" s="48">
        <v>0.0</v>
      </c>
      <c r="N160" s="48">
        <v>71.08</v>
      </c>
      <c r="O160" s="40" t="s">
        <v>35</v>
      </c>
      <c r="P160" s="5"/>
      <c r="Q160" s="5">
        <f t="shared" si="1"/>
        <v>56</v>
      </c>
      <c r="R160">
        <f t="shared" si="2"/>
        <v>56</v>
      </c>
    </row>
    <row r="161">
      <c r="A161" s="9">
        <v>159.0</v>
      </c>
      <c r="B161" s="29"/>
      <c r="C161" s="40" t="s">
        <v>873</v>
      </c>
      <c r="D161" s="48">
        <v>1714.0</v>
      </c>
      <c r="E161" s="49">
        <v>0.0</v>
      </c>
      <c r="F161" s="48">
        <v>87.83</v>
      </c>
      <c r="G161" s="40" t="s">
        <v>39</v>
      </c>
      <c r="H161" s="25"/>
      <c r="I161" s="48">
        <v>1714.0</v>
      </c>
      <c r="J161" s="29"/>
      <c r="K161" s="40" t="s">
        <v>607</v>
      </c>
      <c r="L161" s="48">
        <v>1662.0</v>
      </c>
      <c r="M161" s="48">
        <v>23.53</v>
      </c>
      <c r="N161" s="48">
        <v>74.39</v>
      </c>
      <c r="O161" s="40" t="s">
        <v>39</v>
      </c>
      <c r="P161" s="5"/>
      <c r="Q161" s="5">
        <f t="shared" si="1"/>
        <v>52</v>
      </c>
      <c r="R161">
        <f t="shared" si="2"/>
        <v>52</v>
      </c>
    </row>
    <row r="162">
      <c r="A162" s="9">
        <v>160.0</v>
      </c>
      <c r="B162" s="29"/>
      <c r="C162" s="40" t="s">
        <v>876</v>
      </c>
      <c r="D162" s="48">
        <v>1713.0</v>
      </c>
      <c r="E162" s="49">
        <v>3.45</v>
      </c>
      <c r="F162" s="48">
        <v>82.79</v>
      </c>
      <c r="G162" s="40" t="s">
        <v>39</v>
      </c>
      <c r="H162" s="25"/>
      <c r="I162" s="48">
        <v>1713.0</v>
      </c>
      <c r="J162" s="29"/>
      <c r="K162" s="40" t="s">
        <v>1135</v>
      </c>
      <c r="L162" s="48">
        <v>1661.0</v>
      </c>
      <c r="M162" s="48">
        <v>0.0</v>
      </c>
      <c r="N162" s="48">
        <v>53.37</v>
      </c>
      <c r="O162" s="40" t="s">
        <v>39</v>
      </c>
      <c r="P162" s="5"/>
      <c r="Q162" s="5">
        <f t="shared" si="1"/>
        <v>52</v>
      </c>
      <c r="R162">
        <f t="shared" si="2"/>
        <v>52</v>
      </c>
    </row>
    <row r="163">
      <c r="A163" s="9">
        <v>161.0</v>
      </c>
      <c r="B163" s="29"/>
      <c r="C163" s="40" t="s">
        <v>788</v>
      </c>
      <c r="D163" s="48">
        <v>1710.0</v>
      </c>
      <c r="E163" s="49">
        <v>6.67</v>
      </c>
      <c r="F163" s="48">
        <v>80.21</v>
      </c>
      <c r="G163" s="40" t="s">
        <v>39</v>
      </c>
      <c r="H163" s="25"/>
      <c r="I163" s="48">
        <v>1710.0</v>
      </c>
      <c r="J163" s="29"/>
      <c r="K163" s="40" t="s">
        <v>1111</v>
      </c>
      <c r="L163" s="48">
        <v>1660.0</v>
      </c>
      <c r="M163" s="48">
        <v>3.23</v>
      </c>
      <c r="N163" s="48">
        <v>65.63</v>
      </c>
      <c r="O163" s="40" t="s">
        <v>39</v>
      </c>
      <c r="P163" s="5"/>
      <c r="Q163" s="5">
        <f t="shared" si="1"/>
        <v>50</v>
      </c>
      <c r="R163">
        <f t="shared" si="2"/>
        <v>50</v>
      </c>
    </row>
    <row r="164">
      <c r="A164" s="9">
        <v>162.0</v>
      </c>
      <c r="B164" s="29"/>
      <c r="C164" s="40" t="s">
        <v>890</v>
      </c>
      <c r="D164" s="48">
        <v>1703.0</v>
      </c>
      <c r="E164" s="49">
        <v>0.0</v>
      </c>
      <c r="F164" s="48">
        <v>88.82</v>
      </c>
      <c r="G164" s="40" t="s">
        <v>39</v>
      </c>
      <c r="H164" s="25"/>
      <c r="I164" s="48">
        <v>1703.0</v>
      </c>
      <c r="J164" s="29"/>
      <c r="K164" s="40" t="s">
        <v>287</v>
      </c>
      <c r="L164" s="48">
        <v>1658.0</v>
      </c>
      <c r="M164" s="48">
        <v>0.0</v>
      </c>
      <c r="N164" s="48">
        <v>51.33</v>
      </c>
      <c r="O164" s="40" t="s">
        <v>39</v>
      </c>
      <c r="P164" s="5"/>
      <c r="Q164" s="5">
        <f t="shared" si="1"/>
        <v>45</v>
      </c>
      <c r="R164">
        <f t="shared" si="2"/>
        <v>45</v>
      </c>
    </row>
    <row r="165">
      <c r="A165" s="9">
        <v>163.0</v>
      </c>
      <c r="B165" s="29"/>
      <c r="C165" s="40" t="s">
        <v>894</v>
      </c>
      <c r="D165" s="48">
        <v>1703.0</v>
      </c>
      <c r="E165" s="49">
        <v>0.0</v>
      </c>
      <c r="F165" s="48">
        <v>56.92</v>
      </c>
      <c r="G165" s="40" t="s">
        <v>35</v>
      </c>
      <c r="H165" s="25"/>
      <c r="I165" s="48">
        <v>1703.0</v>
      </c>
      <c r="J165" s="29"/>
      <c r="K165" s="40" t="s">
        <v>389</v>
      </c>
      <c r="L165" s="48">
        <v>1658.0</v>
      </c>
      <c r="M165" s="48">
        <v>0.0</v>
      </c>
      <c r="N165" s="48">
        <v>100.68</v>
      </c>
      <c r="O165" s="40" t="s">
        <v>39</v>
      </c>
      <c r="P165" s="5"/>
      <c r="Q165" s="5">
        <f t="shared" si="1"/>
        <v>45</v>
      </c>
      <c r="R165">
        <f t="shared" si="2"/>
        <v>45</v>
      </c>
    </row>
    <row r="166">
      <c r="A166" s="9">
        <v>164.0</v>
      </c>
      <c r="B166" s="29"/>
      <c r="C166" s="40" t="s">
        <v>880</v>
      </c>
      <c r="D166" s="48">
        <v>1698.0</v>
      </c>
      <c r="E166" s="49">
        <v>0.0</v>
      </c>
      <c r="F166" s="48">
        <v>66.44</v>
      </c>
      <c r="G166" s="40" t="s">
        <v>39</v>
      </c>
      <c r="H166" s="25"/>
      <c r="I166" s="48">
        <v>1698.0</v>
      </c>
      <c r="J166" s="29"/>
      <c r="K166" s="40" t="s">
        <v>1144</v>
      </c>
      <c r="L166" s="48">
        <v>1657.0</v>
      </c>
      <c r="M166" s="48">
        <v>0.0</v>
      </c>
      <c r="N166" s="48">
        <v>65.2</v>
      </c>
      <c r="O166" s="40" t="s">
        <v>39</v>
      </c>
      <c r="P166" s="5"/>
      <c r="Q166" s="5">
        <f t="shared" si="1"/>
        <v>41</v>
      </c>
      <c r="R166">
        <f t="shared" si="2"/>
        <v>41</v>
      </c>
    </row>
    <row r="167">
      <c r="A167" s="9">
        <v>165.0</v>
      </c>
      <c r="B167" s="29"/>
      <c r="C167" s="40" t="s">
        <v>901</v>
      </c>
      <c r="D167" s="48">
        <v>1696.0</v>
      </c>
      <c r="E167" s="49">
        <v>0.0</v>
      </c>
      <c r="F167" s="48">
        <v>85.37</v>
      </c>
      <c r="G167" s="40" t="s">
        <v>39</v>
      </c>
      <c r="H167" s="25"/>
      <c r="I167" s="48">
        <v>1696.0</v>
      </c>
      <c r="J167" s="29"/>
      <c r="K167" s="40" t="s">
        <v>1146</v>
      </c>
      <c r="L167" s="48">
        <v>1657.0</v>
      </c>
      <c r="M167" s="48">
        <v>0.0</v>
      </c>
      <c r="N167" s="48">
        <v>66.79</v>
      </c>
      <c r="O167" s="40" t="s">
        <v>35</v>
      </c>
      <c r="P167" s="5"/>
      <c r="Q167" s="5">
        <f t="shared" si="1"/>
        <v>39</v>
      </c>
      <c r="R167">
        <f t="shared" si="2"/>
        <v>39</v>
      </c>
    </row>
    <row r="168">
      <c r="A168" s="9">
        <v>166.0</v>
      </c>
      <c r="B168" s="29"/>
      <c r="C168" s="40" t="s">
        <v>923</v>
      </c>
      <c r="D168" s="48">
        <v>1692.0</v>
      </c>
      <c r="E168" s="49">
        <v>0.0</v>
      </c>
      <c r="F168" s="48">
        <v>75.24</v>
      </c>
      <c r="G168" s="40" t="s">
        <v>39</v>
      </c>
      <c r="H168" s="25"/>
      <c r="I168" s="48">
        <v>1692.0</v>
      </c>
      <c r="J168" s="29"/>
      <c r="K168" s="40" t="s">
        <v>1158</v>
      </c>
      <c r="L168" s="48">
        <v>1655.0</v>
      </c>
      <c r="M168" s="48">
        <v>0.0</v>
      </c>
      <c r="N168" s="48">
        <v>126.46</v>
      </c>
      <c r="O168" s="40" t="s">
        <v>39</v>
      </c>
      <c r="P168" s="5"/>
      <c r="Q168" s="5">
        <f t="shared" si="1"/>
        <v>37</v>
      </c>
      <c r="R168">
        <f t="shared" si="2"/>
        <v>37</v>
      </c>
    </row>
    <row r="169">
      <c r="A169" s="9">
        <v>167.0</v>
      </c>
      <c r="B169" s="29"/>
      <c r="C169" s="40" t="s">
        <v>911</v>
      </c>
      <c r="D169" s="48">
        <v>1692.0</v>
      </c>
      <c r="E169" s="49">
        <v>6.25</v>
      </c>
      <c r="F169" s="48">
        <v>67.59</v>
      </c>
      <c r="G169" s="40" t="s">
        <v>39</v>
      </c>
      <c r="H169" s="25"/>
      <c r="I169" s="48">
        <v>1692.0</v>
      </c>
      <c r="J169" s="29"/>
      <c r="K169" s="40" t="s">
        <v>488</v>
      </c>
      <c r="L169" s="48">
        <v>1654.0</v>
      </c>
      <c r="M169" s="48">
        <v>0.0</v>
      </c>
      <c r="N169" s="48">
        <v>79.37</v>
      </c>
      <c r="O169" s="40" t="s">
        <v>39</v>
      </c>
      <c r="P169" s="5"/>
      <c r="Q169" s="5">
        <f t="shared" si="1"/>
        <v>38</v>
      </c>
      <c r="R169">
        <f t="shared" si="2"/>
        <v>38</v>
      </c>
    </row>
    <row r="170">
      <c r="A170" s="9">
        <v>168.0</v>
      </c>
      <c r="B170" s="29"/>
      <c r="C170" s="40" t="s">
        <v>904</v>
      </c>
      <c r="D170" s="48">
        <v>1691.0</v>
      </c>
      <c r="E170" s="49">
        <v>0.0</v>
      </c>
      <c r="F170" s="48">
        <v>110.03</v>
      </c>
      <c r="G170" s="40" t="s">
        <v>39</v>
      </c>
      <c r="H170" s="25"/>
      <c r="I170" s="48">
        <v>1691.0</v>
      </c>
      <c r="J170" s="29"/>
      <c r="K170" s="40" t="s">
        <v>1175</v>
      </c>
      <c r="L170" s="48">
        <v>1649.0</v>
      </c>
      <c r="M170" s="48">
        <v>0.0</v>
      </c>
      <c r="N170" s="48">
        <v>68.31</v>
      </c>
      <c r="O170" s="40" t="s">
        <v>35</v>
      </c>
      <c r="P170" s="5"/>
      <c r="Q170" s="5">
        <f t="shared" si="1"/>
        <v>42</v>
      </c>
      <c r="R170">
        <f t="shared" si="2"/>
        <v>42</v>
      </c>
    </row>
    <row r="171">
      <c r="A171" s="9">
        <v>169.0</v>
      </c>
      <c r="B171" s="29"/>
      <c r="C171" s="40" t="s">
        <v>910</v>
      </c>
      <c r="D171" s="48">
        <v>1689.0</v>
      </c>
      <c r="E171" s="49">
        <v>0.0</v>
      </c>
      <c r="F171" s="48">
        <v>98.57</v>
      </c>
      <c r="G171" s="40" t="s">
        <v>39</v>
      </c>
      <c r="H171" s="25"/>
      <c r="I171" s="48">
        <v>1689.0</v>
      </c>
      <c r="J171" s="29"/>
      <c r="K171" s="40" t="s">
        <v>340</v>
      </c>
      <c r="L171" s="48">
        <v>1647.0</v>
      </c>
      <c r="M171" s="48">
        <v>12.5</v>
      </c>
      <c r="N171" s="48">
        <v>80.28</v>
      </c>
      <c r="O171" s="40" t="s">
        <v>39</v>
      </c>
      <c r="P171" s="5"/>
      <c r="Q171" s="5">
        <f t="shared" si="1"/>
        <v>42</v>
      </c>
      <c r="R171">
        <f t="shared" si="2"/>
        <v>42</v>
      </c>
    </row>
    <row r="172">
      <c r="A172" s="9">
        <v>170.0</v>
      </c>
      <c r="B172" s="29"/>
      <c r="C172" s="40" t="s">
        <v>917</v>
      </c>
      <c r="D172" s="48">
        <v>1688.0</v>
      </c>
      <c r="E172" s="49">
        <v>11.43</v>
      </c>
      <c r="F172" s="48">
        <v>64.99</v>
      </c>
      <c r="G172" s="40" t="s">
        <v>39</v>
      </c>
      <c r="H172" s="25"/>
      <c r="I172" s="48">
        <v>1688.0</v>
      </c>
      <c r="J172" s="29"/>
      <c r="K172" s="40" t="s">
        <v>730</v>
      </c>
      <c r="L172" s="48">
        <v>1647.0</v>
      </c>
      <c r="M172" s="48">
        <v>0.0</v>
      </c>
      <c r="N172" s="48">
        <v>65.44</v>
      </c>
      <c r="O172" s="40" t="s">
        <v>39</v>
      </c>
      <c r="P172" s="5"/>
      <c r="Q172" s="5">
        <f t="shared" si="1"/>
        <v>41</v>
      </c>
      <c r="R172">
        <f t="shared" si="2"/>
        <v>41</v>
      </c>
    </row>
    <row r="173">
      <c r="A173" s="9">
        <v>171.0</v>
      </c>
      <c r="B173" s="29"/>
      <c r="C173" s="40" t="s">
        <v>958</v>
      </c>
      <c r="D173" s="48">
        <v>1684.0</v>
      </c>
      <c r="E173" s="49">
        <v>0.0</v>
      </c>
      <c r="F173" s="48">
        <v>77.89</v>
      </c>
      <c r="G173" s="40" t="s">
        <v>35</v>
      </c>
      <c r="H173" s="25"/>
      <c r="I173" s="48">
        <v>1684.0</v>
      </c>
      <c r="J173" s="29"/>
      <c r="K173" s="40" t="s">
        <v>1191</v>
      </c>
      <c r="L173" s="48">
        <v>1646.0</v>
      </c>
      <c r="M173" s="48">
        <v>0.0</v>
      </c>
      <c r="N173" s="48">
        <v>56.94</v>
      </c>
      <c r="O173" s="40" t="s">
        <v>39</v>
      </c>
      <c r="P173" s="5"/>
      <c r="Q173" s="5">
        <f t="shared" si="1"/>
        <v>38</v>
      </c>
      <c r="R173">
        <f t="shared" si="2"/>
        <v>38</v>
      </c>
    </row>
    <row r="174">
      <c r="A174" s="9">
        <v>172.0</v>
      </c>
      <c r="B174" s="29"/>
      <c r="C174" s="40" t="s">
        <v>903</v>
      </c>
      <c r="D174" s="48">
        <v>1682.0</v>
      </c>
      <c r="E174" s="49">
        <v>0.0</v>
      </c>
      <c r="F174" s="48">
        <v>66.99</v>
      </c>
      <c r="G174" s="40" t="s">
        <v>39</v>
      </c>
      <c r="H174" s="25"/>
      <c r="I174" s="48">
        <v>1682.0</v>
      </c>
      <c r="J174" s="29"/>
      <c r="K174" s="40" t="s">
        <v>1211</v>
      </c>
      <c r="L174" s="48">
        <v>1646.0</v>
      </c>
      <c r="M174" s="48">
        <v>0.0</v>
      </c>
      <c r="N174" s="48">
        <v>36.37</v>
      </c>
      <c r="O174" s="40" t="s">
        <v>39</v>
      </c>
      <c r="P174" s="5"/>
      <c r="Q174" s="5">
        <f t="shared" si="1"/>
        <v>36</v>
      </c>
      <c r="R174">
        <f t="shared" si="2"/>
        <v>36</v>
      </c>
    </row>
    <row r="175">
      <c r="A175" s="9">
        <v>173.0</v>
      </c>
      <c r="C175" s="40" t="s">
        <v>907</v>
      </c>
      <c r="D175" s="48">
        <v>1682.0</v>
      </c>
      <c r="E175" s="49">
        <v>0.0</v>
      </c>
      <c r="F175" s="48">
        <v>63.42</v>
      </c>
      <c r="G175" s="40" t="s">
        <v>39</v>
      </c>
      <c r="H175" s="25"/>
      <c r="I175" s="48">
        <v>1682.0</v>
      </c>
      <c r="J175" s="29"/>
      <c r="K175" s="40" t="s">
        <v>1208</v>
      </c>
      <c r="L175" s="48">
        <v>1643.0</v>
      </c>
      <c r="M175" s="48">
        <v>1.3</v>
      </c>
      <c r="N175" s="48">
        <v>48.35</v>
      </c>
      <c r="O175" s="40" t="s">
        <v>39</v>
      </c>
      <c r="P175" s="5"/>
      <c r="Q175" s="5">
        <f t="shared" si="1"/>
        <v>39</v>
      </c>
      <c r="R175">
        <f t="shared" si="2"/>
        <v>39</v>
      </c>
    </row>
    <row r="176">
      <c r="A176" s="9">
        <v>174.0</v>
      </c>
      <c r="B176" s="29"/>
      <c r="C176" s="40" t="s">
        <v>920</v>
      </c>
      <c r="D176" s="48">
        <v>1681.0</v>
      </c>
      <c r="E176" s="49">
        <v>0.0</v>
      </c>
      <c r="F176" s="48">
        <v>98.43</v>
      </c>
      <c r="G176" s="40" t="s">
        <v>39</v>
      </c>
      <c r="H176" s="25"/>
      <c r="I176" s="48">
        <v>1681.0</v>
      </c>
      <c r="J176" s="29"/>
      <c r="K176" s="40" t="s">
        <v>1214</v>
      </c>
      <c r="L176" s="48">
        <v>1639.0</v>
      </c>
      <c r="M176" s="48">
        <v>0.0</v>
      </c>
      <c r="N176" s="48">
        <v>103.05</v>
      </c>
      <c r="O176" s="40" t="s">
        <v>39</v>
      </c>
      <c r="P176" s="5"/>
      <c r="Q176" s="5">
        <f t="shared" si="1"/>
        <v>42</v>
      </c>
      <c r="R176">
        <f t="shared" si="2"/>
        <v>42</v>
      </c>
    </row>
    <row r="177">
      <c r="A177" s="9">
        <v>175.0</v>
      </c>
      <c r="B177" s="29"/>
      <c r="C177" s="40" t="s">
        <v>924</v>
      </c>
      <c r="D177" s="48">
        <v>1681.0</v>
      </c>
      <c r="E177" s="49">
        <v>0.0</v>
      </c>
      <c r="F177" s="48">
        <v>49.03</v>
      </c>
      <c r="G177" s="40" t="s">
        <v>39</v>
      </c>
      <c r="H177" s="25"/>
      <c r="I177" s="48">
        <v>1681.0</v>
      </c>
      <c r="J177" s="29"/>
      <c r="K177" s="40" t="s">
        <v>1216</v>
      </c>
      <c r="L177" s="48">
        <v>1639.0</v>
      </c>
      <c r="M177" s="48">
        <v>0.0</v>
      </c>
      <c r="N177" s="48">
        <v>59.93</v>
      </c>
      <c r="O177" s="40" t="s">
        <v>39</v>
      </c>
      <c r="P177" s="5"/>
      <c r="Q177" s="5">
        <f t="shared" si="1"/>
        <v>42</v>
      </c>
      <c r="R177">
        <f t="shared" si="2"/>
        <v>42</v>
      </c>
    </row>
    <row r="178">
      <c r="A178" s="9">
        <v>176.0</v>
      </c>
      <c r="B178" s="29"/>
      <c r="C178" s="40" t="s">
        <v>956</v>
      </c>
      <c r="D178" s="48">
        <v>1680.0</v>
      </c>
      <c r="E178" s="49">
        <v>6.06</v>
      </c>
      <c r="F178" s="48">
        <v>62.98</v>
      </c>
      <c r="G178" s="40" t="s">
        <v>39</v>
      </c>
      <c r="H178" s="25"/>
      <c r="I178" s="48">
        <v>1680.0</v>
      </c>
      <c r="J178" s="29"/>
      <c r="K178" s="40" t="s">
        <v>728</v>
      </c>
      <c r="L178" s="48">
        <v>1637.0</v>
      </c>
      <c r="M178" s="48">
        <v>0.0</v>
      </c>
      <c r="N178" s="48">
        <v>56.38</v>
      </c>
      <c r="O178" s="40" t="s">
        <v>35</v>
      </c>
      <c r="P178" s="5"/>
      <c r="Q178" s="5">
        <f t="shared" si="1"/>
        <v>43</v>
      </c>
      <c r="R178">
        <f t="shared" si="2"/>
        <v>43</v>
      </c>
    </row>
    <row r="179">
      <c r="A179" s="9">
        <v>177.0</v>
      </c>
      <c r="B179" s="29"/>
      <c r="C179" s="40" t="s">
        <v>906</v>
      </c>
      <c r="D179" s="48">
        <v>1679.0</v>
      </c>
      <c r="E179" s="49">
        <v>1.65</v>
      </c>
      <c r="F179" s="48">
        <v>46.21</v>
      </c>
      <c r="G179" s="40" t="s">
        <v>39</v>
      </c>
      <c r="H179" s="25"/>
      <c r="I179" s="48">
        <v>1679.0</v>
      </c>
      <c r="J179" s="29"/>
      <c r="K179" s="40" t="s">
        <v>1231</v>
      </c>
      <c r="L179" s="48">
        <v>1633.0</v>
      </c>
      <c r="M179" s="48">
        <v>0.0</v>
      </c>
      <c r="N179" s="48">
        <v>66.72</v>
      </c>
      <c r="O179" s="40" t="s">
        <v>39</v>
      </c>
      <c r="P179" s="5"/>
      <c r="Q179" s="5">
        <f t="shared" si="1"/>
        <v>46</v>
      </c>
      <c r="R179">
        <f t="shared" si="2"/>
        <v>46</v>
      </c>
    </row>
    <row r="180">
      <c r="A180" s="9">
        <v>178.0</v>
      </c>
      <c r="B180" s="29"/>
      <c r="C180" s="40" t="s">
        <v>931</v>
      </c>
      <c r="D180" s="48">
        <v>1678.0</v>
      </c>
      <c r="E180" s="49">
        <v>0.0</v>
      </c>
      <c r="F180" s="48">
        <v>56.67</v>
      </c>
      <c r="G180" s="40" t="s">
        <v>35</v>
      </c>
      <c r="H180" s="25"/>
      <c r="I180" s="48">
        <v>1678.0</v>
      </c>
      <c r="J180" s="29"/>
      <c r="K180" s="40" t="s">
        <v>1232</v>
      </c>
      <c r="L180" s="48">
        <v>1632.0</v>
      </c>
      <c r="M180" s="48">
        <v>0.0</v>
      </c>
      <c r="N180" s="48">
        <v>71.08</v>
      </c>
      <c r="O180" s="40" t="s">
        <v>39</v>
      </c>
      <c r="P180" s="5"/>
      <c r="Q180" s="5">
        <f t="shared" si="1"/>
        <v>46</v>
      </c>
      <c r="R180">
        <f t="shared" si="2"/>
        <v>46</v>
      </c>
    </row>
    <row r="181">
      <c r="A181" s="9">
        <v>179.0</v>
      </c>
      <c r="B181" s="29"/>
      <c r="C181" s="40" t="s">
        <v>966</v>
      </c>
      <c r="D181" s="48">
        <v>1677.0</v>
      </c>
      <c r="E181" s="49">
        <v>11.11</v>
      </c>
      <c r="F181" s="48">
        <v>91.68</v>
      </c>
      <c r="G181" s="40" t="s">
        <v>39</v>
      </c>
      <c r="H181" s="25"/>
      <c r="I181" s="48">
        <v>1677.0</v>
      </c>
      <c r="J181" s="29"/>
      <c r="K181" s="40" t="s">
        <v>691</v>
      </c>
      <c r="L181" s="48">
        <v>1632.0</v>
      </c>
      <c r="M181" s="48">
        <v>0.0</v>
      </c>
      <c r="N181" s="48">
        <v>51.6</v>
      </c>
      <c r="O181" s="40" t="s">
        <v>39</v>
      </c>
      <c r="P181" s="5"/>
      <c r="Q181" s="5">
        <f t="shared" si="1"/>
        <v>45</v>
      </c>
      <c r="R181">
        <f t="shared" si="2"/>
        <v>45</v>
      </c>
    </row>
    <row r="182">
      <c r="A182" s="9">
        <v>180.0</v>
      </c>
      <c r="B182" s="29"/>
      <c r="C182" s="40" t="s">
        <v>934</v>
      </c>
      <c r="D182" s="48">
        <v>1675.0</v>
      </c>
      <c r="E182" s="49">
        <v>0.0</v>
      </c>
      <c r="F182" s="48">
        <v>77.05</v>
      </c>
      <c r="G182" s="40" t="s">
        <v>39</v>
      </c>
      <c r="H182" s="25"/>
      <c r="I182" s="48">
        <v>1675.0</v>
      </c>
      <c r="J182" s="29"/>
      <c r="K182" s="40" t="s">
        <v>40</v>
      </c>
      <c r="L182" s="48">
        <v>1631.0</v>
      </c>
      <c r="M182" s="48">
        <v>0.0</v>
      </c>
      <c r="N182" s="48">
        <v>32.92</v>
      </c>
      <c r="O182" s="40" t="s">
        <v>39</v>
      </c>
      <c r="P182" s="5"/>
      <c r="Q182" s="5">
        <f t="shared" si="1"/>
        <v>44</v>
      </c>
      <c r="R182">
        <f t="shared" si="2"/>
        <v>44</v>
      </c>
    </row>
    <row r="183">
      <c r="A183" s="9">
        <v>181.0</v>
      </c>
      <c r="B183" s="29"/>
      <c r="C183" s="40" t="s">
        <v>922</v>
      </c>
      <c r="D183" s="48">
        <v>1675.0</v>
      </c>
      <c r="E183" s="49">
        <v>0.0</v>
      </c>
      <c r="F183" s="48">
        <v>49.31</v>
      </c>
      <c r="G183" s="40" t="s">
        <v>39</v>
      </c>
      <c r="H183" s="25"/>
      <c r="I183" s="48">
        <v>1675.0</v>
      </c>
      <c r="J183" s="29"/>
      <c r="K183" s="40" t="s">
        <v>594</v>
      </c>
      <c r="L183" s="48">
        <v>1630.0</v>
      </c>
      <c r="M183" s="48">
        <v>0.0</v>
      </c>
      <c r="N183" s="48">
        <v>71.52</v>
      </c>
      <c r="O183" s="40" t="s">
        <v>35</v>
      </c>
      <c r="P183" s="5"/>
      <c r="Q183" s="5">
        <f t="shared" si="1"/>
        <v>45</v>
      </c>
      <c r="R183">
        <f t="shared" si="2"/>
        <v>45</v>
      </c>
    </row>
    <row r="184">
      <c r="A184" s="9">
        <v>182.0</v>
      </c>
      <c r="B184" s="29"/>
      <c r="C184" s="40" t="s">
        <v>940</v>
      </c>
      <c r="D184" s="48">
        <v>1671.0</v>
      </c>
      <c r="E184" s="49">
        <v>0.0</v>
      </c>
      <c r="F184" s="48">
        <v>56.04</v>
      </c>
      <c r="G184" s="40" t="s">
        <v>39</v>
      </c>
      <c r="H184" s="25"/>
      <c r="I184" s="48">
        <v>1671.0</v>
      </c>
      <c r="J184" s="29"/>
      <c r="K184" s="40" t="s">
        <v>1241</v>
      </c>
      <c r="L184" s="48">
        <v>1629.0</v>
      </c>
      <c r="M184" s="48">
        <v>0.0</v>
      </c>
      <c r="N184" s="48">
        <v>105.15</v>
      </c>
      <c r="O184" s="40" t="s">
        <v>39</v>
      </c>
      <c r="P184" s="5"/>
      <c r="Q184" s="5">
        <f t="shared" si="1"/>
        <v>42</v>
      </c>
      <c r="R184">
        <f t="shared" si="2"/>
        <v>42</v>
      </c>
    </row>
    <row r="185">
      <c r="A185" s="9">
        <v>183.0</v>
      </c>
      <c r="B185" s="29"/>
      <c r="C185" s="40" t="s">
        <v>990</v>
      </c>
      <c r="D185" s="48">
        <v>1669.0</v>
      </c>
      <c r="E185" s="49">
        <v>0.0</v>
      </c>
      <c r="F185" s="48">
        <v>81.71</v>
      </c>
      <c r="G185" s="40" t="s">
        <v>39</v>
      </c>
      <c r="H185" s="25"/>
      <c r="I185" s="48">
        <v>1669.0</v>
      </c>
      <c r="J185" s="29"/>
      <c r="K185" s="40" t="s">
        <v>1243</v>
      </c>
      <c r="L185" s="48">
        <v>1628.0</v>
      </c>
      <c r="M185" s="48">
        <v>0.99</v>
      </c>
      <c r="N185" s="48">
        <v>54.41</v>
      </c>
      <c r="O185" s="40" t="s">
        <v>39</v>
      </c>
      <c r="P185" s="5"/>
      <c r="Q185" s="5">
        <f t="shared" si="1"/>
        <v>41</v>
      </c>
      <c r="R185">
        <f t="shared" si="2"/>
        <v>41</v>
      </c>
    </row>
    <row r="186">
      <c r="A186" s="9">
        <v>184.0</v>
      </c>
      <c r="B186" s="29"/>
      <c r="C186" s="40" t="s">
        <v>1028</v>
      </c>
      <c r="D186" s="48">
        <v>1665.0</v>
      </c>
      <c r="E186" s="49">
        <v>0.0</v>
      </c>
      <c r="F186" s="48">
        <v>85.14</v>
      </c>
      <c r="G186" s="40" t="s">
        <v>39</v>
      </c>
      <c r="H186" s="25"/>
      <c r="I186" s="48">
        <v>1665.0</v>
      </c>
      <c r="J186" s="29"/>
      <c r="K186" s="40" t="s">
        <v>1252</v>
      </c>
      <c r="L186" s="48">
        <v>1626.0</v>
      </c>
      <c r="M186" s="48">
        <v>0.0</v>
      </c>
      <c r="N186" s="48">
        <v>122.9</v>
      </c>
      <c r="O186" s="40" t="s">
        <v>39</v>
      </c>
      <c r="P186" s="5"/>
      <c r="Q186" s="5">
        <f t="shared" si="1"/>
        <v>39</v>
      </c>
      <c r="R186">
        <f t="shared" si="2"/>
        <v>39</v>
      </c>
    </row>
    <row r="187">
      <c r="A187" s="9">
        <v>185.0</v>
      </c>
      <c r="B187" s="29"/>
      <c r="C187" s="40" t="s">
        <v>965</v>
      </c>
      <c r="D187" s="48">
        <v>1664.0</v>
      </c>
      <c r="E187" s="49">
        <v>0.0</v>
      </c>
      <c r="F187" s="48">
        <v>73.01</v>
      </c>
      <c r="G187" s="40" t="s">
        <v>39</v>
      </c>
      <c r="H187" s="25"/>
      <c r="I187" s="48">
        <v>1664.0</v>
      </c>
      <c r="J187" s="29"/>
      <c r="K187" s="40" t="s">
        <v>1253</v>
      </c>
      <c r="L187" s="48">
        <v>1626.0</v>
      </c>
      <c r="M187" s="48">
        <v>7.14</v>
      </c>
      <c r="N187" s="48">
        <v>77.19</v>
      </c>
      <c r="O187" s="40" t="s">
        <v>39</v>
      </c>
      <c r="P187" s="5"/>
      <c r="Q187" s="5">
        <f t="shared" si="1"/>
        <v>38</v>
      </c>
      <c r="R187">
        <f t="shared" si="2"/>
        <v>38</v>
      </c>
    </row>
    <row r="188">
      <c r="A188" s="9">
        <v>186.0</v>
      </c>
      <c r="B188" s="29"/>
      <c r="C188" s="40" t="s">
        <v>971</v>
      </c>
      <c r="D188" s="48">
        <v>1662.0</v>
      </c>
      <c r="E188" s="49">
        <v>0.0</v>
      </c>
      <c r="F188" s="48">
        <v>80.59</v>
      </c>
      <c r="G188" s="40" t="s">
        <v>39</v>
      </c>
      <c r="H188" s="25"/>
      <c r="I188" s="48">
        <v>1662.0</v>
      </c>
      <c r="J188" s="29"/>
      <c r="K188" s="40" t="s">
        <v>421</v>
      </c>
      <c r="L188" s="48">
        <v>1622.0</v>
      </c>
      <c r="M188" s="48">
        <v>0.0</v>
      </c>
      <c r="N188" s="48">
        <v>66.59</v>
      </c>
      <c r="O188" s="40" t="s">
        <v>35</v>
      </c>
      <c r="P188" s="5"/>
      <c r="Q188" s="5">
        <f t="shared" si="1"/>
        <v>40</v>
      </c>
      <c r="R188">
        <f t="shared" si="2"/>
        <v>40</v>
      </c>
    </row>
    <row r="189">
      <c r="A189" s="9">
        <v>187.0</v>
      </c>
      <c r="B189" s="29"/>
      <c r="C189" s="40" t="s">
        <v>995</v>
      </c>
      <c r="D189" s="48">
        <v>1661.0</v>
      </c>
      <c r="E189" s="49">
        <v>0.0</v>
      </c>
      <c r="F189" s="48">
        <v>51.12</v>
      </c>
      <c r="G189" s="40" t="s">
        <v>39</v>
      </c>
      <c r="H189" s="25"/>
      <c r="I189" s="48">
        <v>1661.0</v>
      </c>
      <c r="J189" s="29"/>
      <c r="K189" s="40" t="s">
        <v>1268</v>
      </c>
      <c r="L189" s="48">
        <v>1622.0</v>
      </c>
      <c r="M189" s="48">
        <v>7.14</v>
      </c>
      <c r="N189" s="48">
        <v>115.44</v>
      </c>
      <c r="O189" s="40" t="s">
        <v>39</v>
      </c>
      <c r="P189" s="5"/>
      <c r="Q189" s="5">
        <f t="shared" si="1"/>
        <v>39</v>
      </c>
      <c r="R189">
        <f t="shared" si="2"/>
        <v>39</v>
      </c>
    </row>
    <row r="190">
      <c r="A190" s="9">
        <v>188.0</v>
      </c>
      <c r="B190" s="29"/>
      <c r="C190" s="40" t="s">
        <v>976</v>
      </c>
      <c r="D190" s="48">
        <v>1661.0</v>
      </c>
      <c r="E190" s="49">
        <v>25.0</v>
      </c>
      <c r="F190" s="48">
        <v>95.95</v>
      </c>
      <c r="G190" s="40" t="s">
        <v>39</v>
      </c>
      <c r="H190" s="25"/>
      <c r="I190" s="48">
        <v>1661.0</v>
      </c>
      <c r="J190" s="29"/>
      <c r="K190" s="40" t="s">
        <v>1364</v>
      </c>
      <c r="L190" s="48">
        <v>1621.0</v>
      </c>
      <c r="M190" s="48">
        <v>0.0</v>
      </c>
      <c r="N190" s="48">
        <v>85.65</v>
      </c>
      <c r="O190" s="40" t="s">
        <v>35</v>
      </c>
      <c r="P190" s="5"/>
      <c r="Q190" s="5">
        <f t="shared" si="1"/>
        <v>40</v>
      </c>
      <c r="R190">
        <f t="shared" si="2"/>
        <v>40</v>
      </c>
    </row>
    <row r="191">
      <c r="A191" s="9">
        <v>189.0</v>
      </c>
      <c r="B191" s="29"/>
      <c r="C191" s="40" t="s">
        <v>926</v>
      </c>
      <c r="D191" s="48">
        <v>1659.0</v>
      </c>
      <c r="E191" s="49">
        <v>0.0</v>
      </c>
      <c r="F191" s="48">
        <v>78.43</v>
      </c>
      <c r="G191" s="40" t="s">
        <v>39</v>
      </c>
      <c r="H191" s="25"/>
      <c r="I191" s="48">
        <v>1659.0</v>
      </c>
      <c r="J191" s="29"/>
      <c r="K191" s="40" t="s">
        <v>759</v>
      </c>
      <c r="L191" s="48">
        <v>1618.0</v>
      </c>
      <c r="M191" s="48">
        <v>0.0</v>
      </c>
      <c r="N191" s="48">
        <v>59.67</v>
      </c>
      <c r="O191" s="40" t="s">
        <v>39</v>
      </c>
      <c r="P191" s="5"/>
      <c r="Q191" s="5">
        <f t="shared" si="1"/>
        <v>41</v>
      </c>
      <c r="R191">
        <f t="shared" si="2"/>
        <v>41</v>
      </c>
    </row>
    <row r="192">
      <c r="A192" s="9">
        <v>190.0</v>
      </c>
      <c r="B192" s="29"/>
      <c r="C192" s="40" t="s">
        <v>948</v>
      </c>
      <c r="D192" s="48">
        <v>1658.0</v>
      </c>
      <c r="E192" s="49">
        <v>0.0</v>
      </c>
      <c r="F192" s="48">
        <v>56.79</v>
      </c>
      <c r="G192" s="40" t="s">
        <v>39</v>
      </c>
      <c r="H192" s="25"/>
      <c r="I192" s="48">
        <v>1658.0</v>
      </c>
      <c r="J192" s="29"/>
      <c r="K192" s="40" t="s">
        <v>99</v>
      </c>
      <c r="L192" s="48">
        <v>1616.0</v>
      </c>
      <c r="M192" s="48">
        <v>0.0</v>
      </c>
      <c r="N192" s="48">
        <v>113.61</v>
      </c>
      <c r="O192" s="40" t="s">
        <v>39</v>
      </c>
      <c r="P192" s="5"/>
      <c r="Q192" s="5">
        <f t="shared" si="1"/>
        <v>42</v>
      </c>
      <c r="R192">
        <f t="shared" si="2"/>
        <v>42</v>
      </c>
    </row>
    <row r="193">
      <c r="A193" s="9">
        <v>191.0</v>
      </c>
      <c r="C193" s="40" t="s">
        <v>997</v>
      </c>
      <c r="D193" s="48">
        <v>1658.0</v>
      </c>
      <c r="E193" s="49">
        <v>0.0</v>
      </c>
      <c r="F193" s="48">
        <v>86.9</v>
      </c>
      <c r="G193" s="40" t="s">
        <v>39</v>
      </c>
      <c r="H193" s="25"/>
      <c r="I193" s="48">
        <v>1658.0</v>
      </c>
      <c r="J193" s="29"/>
      <c r="K193" s="40" t="s">
        <v>226</v>
      </c>
      <c r="L193" s="48">
        <v>1614.0</v>
      </c>
      <c r="M193" s="48">
        <v>0.0</v>
      </c>
      <c r="N193" s="48">
        <v>64.08</v>
      </c>
      <c r="O193" s="40" t="s">
        <v>39</v>
      </c>
      <c r="P193" s="5"/>
      <c r="Q193" s="5">
        <f t="shared" si="1"/>
        <v>44</v>
      </c>
      <c r="R193">
        <f t="shared" si="2"/>
        <v>44</v>
      </c>
    </row>
    <row r="194">
      <c r="A194" s="9">
        <v>192.0</v>
      </c>
      <c r="B194" s="29"/>
      <c r="C194" s="40" t="s">
        <v>1042</v>
      </c>
      <c r="D194" s="48">
        <v>1656.0</v>
      </c>
      <c r="E194" s="49">
        <v>5.22</v>
      </c>
      <c r="F194" s="48">
        <v>38.68</v>
      </c>
      <c r="G194" s="40" t="s">
        <v>39</v>
      </c>
      <c r="H194" s="25"/>
      <c r="I194" s="48">
        <v>1656.0</v>
      </c>
      <c r="J194" s="29"/>
      <c r="K194" s="40" t="s">
        <v>610</v>
      </c>
      <c r="L194" s="48">
        <v>1614.0</v>
      </c>
      <c r="M194" s="48">
        <v>0.0</v>
      </c>
      <c r="N194" s="48">
        <v>71.81</v>
      </c>
      <c r="O194" s="40" t="s">
        <v>39</v>
      </c>
      <c r="P194" s="5"/>
      <c r="Q194" s="5">
        <f t="shared" si="1"/>
        <v>42</v>
      </c>
      <c r="R194">
        <f t="shared" si="2"/>
        <v>42</v>
      </c>
    </row>
    <row r="195">
      <c r="A195" s="9">
        <v>193.0</v>
      </c>
      <c r="B195" s="29"/>
      <c r="C195" s="40" t="s">
        <v>1037</v>
      </c>
      <c r="D195" s="48">
        <v>1654.0</v>
      </c>
      <c r="E195" s="49">
        <v>0.0</v>
      </c>
      <c r="F195" s="48">
        <v>77.91</v>
      </c>
      <c r="G195" s="40" t="s">
        <v>35</v>
      </c>
      <c r="H195" s="25"/>
      <c r="I195" s="48">
        <v>1654.0</v>
      </c>
      <c r="J195" s="29"/>
      <c r="K195" s="40" t="s">
        <v>652</v>
      </c>
      <c r="L195" s="48">
        <v>1614.0</v>
      </c>
      <c r="M195" s="48">
        <v>0.44</v>
      </c>
      <c r="N195" s="48">
        <v>40.81</v>
      </c>
      <c r="O195" s="40" t="s">
        <v>39</v>
      </c>
      <c r="P195" s="5"/>
      <c r="Q195" s="5">
        <f t="shared" si="1"/>
        <v>40</v>
      </c>
      <c r="R195">
        <f t="shared" si="2"/>
        <v>40</v>
      </c>
    </row>
    <row r="196">
      <c r="A196" s="9">
        <v>194.0</v>
      </c>
      <c r="B196" s="29"/>
      <c r="C196" s="40" t="s">
        <v>998</v>
      </c>
      <c r="D196" s="48">
        <v>1654.0</v>
      </c>
      <c r="E196" s="49">
        <v>0.0</v>
      </c>
      <c r="F196" s="48">
        <v>70.54</v>
      </c>
      <c r="G196" s="40" t="s">
        <v>35</v>
      </c>
      <c r="H196" s="25"/>
      <c r="I196" s="48">
        <v>1654.0</v>
      </c>
      <c r="J196" s="29"/>
      <c r="K196" s="40" t="s">
        <v>332</v>
      </c>
      <c r="L196" s="48">
        <v>1609.0</v>
      </c>
      <c r="M196" s="49">
        <v>0.0</v>
      </c>
      <c r="N196" s="49">
        <v>51.99</v>
      </c>
      <c r="O196" s="54" t="s">
        <v>39</v>
      </c>
      <c r="P196" s="5"/>
      <c r="Q196" s="5">
        <f t="shared" si="1"/>
        <v>45</v>
      </c>
      <c r="R196">
        <f t="shared" si="2"/>
        <v>45</v>
      </c>
    </row>
    <row r="197">
      <c r="A197" s="9">
        <v>195.0</v>
      </c>
      <c r="B197" s="29"/>
      <c r="C197" s="40" t="s">
        <v>1001</v>
      </c>
      <c r="D197" s="48">
        <v>1653.0</v>
      </c>
      <c r="E197" s="49">
        <v>0.0</v>
      </c>
      <c r="F197" s="48">
        <v>71.28</v>
      </c>
      <c r="G197" s="40" t="s">
        <v>39</v>
      </c>
      <c r="H197" s="25"/>
      <c r="I197" s="48">
        <v>1653.0</v>
      </c>
      <c r="J197" s="29"/>
      <c r="K197" s="40" t="s">
        <v>1305</v>
      </c>
      <c r="L197" s="48">
        <v>1609.0</v>
      </c>
      <c r="M197" s="48">
        <v>0.0</v>
      </c>
      <c r="N197" s="48">
        <v>73.99</v>
      </c>
      <c r="O197" s="40" t="s">
        <v>39</v>
      </c>
      <c r="P197" s="5"/>
      <c r="Q197" s="5">
        <f t="shared" si="1"/>
        <v>44</v>
      </c>
      <c r="R197">
        <f t="shared" si="2"/>
        <v>44</v>
      </c>
    </row>
    <row r="198">
      <c r="A198" s="9">
        <v>196.0</v>
      </c>
      <c r="B198" s="29"/>
      <c r="C198" s="40" t="s">
        <v>1008</v>
      </c>
      <c r="D198" s="48">
        <v>1653.0</v>
      </c>
      <c r="E198" s="49">
        <v>0.0</v>
      </c>
      <c r="F198" s="48">
        <v>55.84</v>
      </c>
      <c r="G198" s="40" t="s">
        <v>35</v>
      </c>
      <c r="H198" s="25"/>
      <c r="I198" s="48">
        <v>1653.0</v>
      </c>
      <c r="J198" s="29"/>
      <c r="K198" s="40" t="s">
        <v>1317</v>
      </c>
      <c r="L198" s="48">
        <v>1606.0</v>
      </c>
      <c r="M198" s="48">
        <v>4.0</v>
      </c>
      <c r="N198" s="48">
        <v>84.97</v>
      </c>
      <c r="O198" s="40" t="s">
        <v>35</v>
      </c>
      <c r="P198" s="5"/>
      <c r="Q198" s="5">
        <f t="shared" si="1"/>
        <v>47</v>
      </c>
      <c r="R198">
        <f t="shared" si="2"/>
        <v>47</v>
      </c>
    </row>
    <row r="199">
      <c r="A199" s="9">
        <v>197.0</v>
      </c>
      <c r="B199" s="29"/>
      <c r="C199" s="40" t="s">
        <v>1005</v>
      </c>
      <c r="D199" s="48">
        <v>1652.0</v>
      </c>
      <c r="E199" s="49">
        <v>0.0</v>
      </c>
      <c r="F199" s="48">
        <v>62.8</v>
      </c>
      <c r="G199" s="40" t="s">
        <v>39</v>
      </c>
      <c r="H199" s="25"/>
      <c r="I199" s="48">
        <v>1652.0</v>
      </c>
      <c r="J199" s="29"/>
      <c r="K199" s="40" t="s">
        <v>1328</v>
      </c>
      <c r="L199" s="48">
        <v>1602.0</v>
      </c>
      <c r="M199" s="48">
        <v>0.0</v>
      </c>
      <c r="N199" s="48">
        <v>166.4</v>
      </c>
      <c r="O199" s="40" t="s">
        <v>39</v>
      </c>
      <c r="P199" s="5"/>
      <c r="Q199" s="5">
        <f t="shared" si="1"/>
        <v>50</v>
      </c>
      <c r="R199">
        <f t="shared" si="2"/>
        <v>50</v>
      </c>
    </row>
    <row r="200">
      <c r="A200" s="9">
        <v>198.0</v>
      </c>
      <c r="B200" s="29"/>
      <c r="C200" s="40" t="s">
        <v>1012</v>
      </c>
      <c r="D200" s="48">
        <v>1651.0</v>
      </c>
      <c r="E200" s="49">
        <v>13.64</v>
      </c>
      <c r="F200" s="48">
        <v>68.3</v>
      </c>
      <c r="G200" s="40" t="s">
        <v>39</v>
      </c>
      <c r="H200" s="25"/>
      <c r="I200" s="48">
        <v>1651.0</v>
      </c>
      <c r="J200" s="29"/>
      <c r="K200" s="40" t="s">
        <v>1343</v>
      </c>
      <c r="L200" s="48">
        <v>1598.0</v>
      </c>
      <c r="M200" s="48">
        <v>0.0</v>
      </c>
      <c r="N200" s="48">
        <v>110.77</v>
      </c>
      <c r="O200" s="40" t="s">
        <v>39</v>
      </c>
      <c r="P200" s="5"/>
      <c r="Q200" s="5">
        <f t="shared" si="1"/>
        <v>53</v>
      </c>
      <c r="R200">
        <f t="shared" si="2"/>
        <v>53</v>
      </c>
    </row>
    <row r="201">
      <c r="A201" s="9">
        <v>199.0</v>
      </c>
      <c r="B201" s="29"/>
      <c r="C201" s="40" t="s">
        <v>936</v>
      </c>
      <c r="D201" s="48">
        <v>1650.0</v>
      </c>
      <c r="E201" s="49">
        <v>0.0</v>
      </c>
      <c r="F201" s="48">
        <v>81.45</v>
      </c>
      <c r="G201" s="40" t="s">
        <v>39</v>
      </c>
      <c r="H201" s="25"/>
      <c r="I201" s="48">
        <v>1650.0</v>
      </c>
      <c r="J201" s="29"/>
      <c r="K201" s="40" t="s">
        <v>1347</v>
      </c>
      <c r="L201" s="48">
        <v>1597.0</v>
      </c>
      <c r="M201" s="48">
        <v>33.33</v>
      </c>
      <c r="N201" s="48">
        <v>78.0</v>
      </c>
      <c r="O201" s="40" t="s">
        <v>39</v>
      </c>
      <c r="P201" s="5"/>
      <c r="Q201" s="5">
        <f t="shared" si="1"/>
        <v>53</v>
      </c>
      <c r="R201">
        <f t="shared" si="2"/>
        <v>53</v>
      </c>
    </row>
    <row r="202">
      <c r="A202" s="9">
        <v>200.0</v>
      </c>
      <c r="B202" s="29"/>
      <c r="C202" s="40" t="s">
        <v>974</v>
      </c>
      <c r="D202" s="48">
        <v>1649.0</v>
      </c>
      <c r="E202" s="49">
        <v>0.0</v>
      </c>
      <c r="F202" s="48">
        <v>65.66</v>
      </c>
      <c r="G202" s="40" t="s">
        <v>39</v>
      </c>
      <c r="H202" s="25"/>
      <c r="I202" s="48">
        <v>1649.0</v>
      </c>
      <c r="J202" s="29"/>
      <c r="K202" s="40" t="s">
        <v>224</v>
      </c>
      <c r="L202" s="48">
        <v>1596.0</v>
      </c>
      <c r="M202" s="48">
        <v>47.57</v>
      </c>
      <c r="N202" s="48">
        <v>44.24</v>
      </c>
      <c r="O202" s="40" t="s">
        <v>39</v>
      </c>
      <c r="P202" s="5"/>
      <c r="Q202" s="5">
        <f t="shared" si="1"/>
        <v>53</v>
      </c>
      <c r="R202">
        <f t="shared" si="2"/>
        <v>53</v>
      </c>
    </row>
    <row r="203">
      <c r="A203" s="9">
        <v>201.0</v>
      </c>
      <c r="B203" s="29"/>
      <c r="C203" s="40" t="s">
        <v>1011</v>
      </c>
      <c r="D203" s="48">
        <v>1649.0</v>
      </c>
      <c r="E203" s="49">
        <v>0.0</v>
      </c>
      <c r="F203" s="48">
        <v>69.45</v>
      </c>
      <c r="G203" s="40" t="s">
        <v>39</v>
      </c>
      <c r="H203" s="25"/>
      <c r="I203" s="48">
        <v>1649.0</v>
      </c>
      <c r="J203" s="29"/>
      <c r="K203" s="40" t="s">
        <v>1356</v>
      </c>
      <c r="L203" s="48">
        <v>1595.0</v>
      </c>
      <c r="M203" s="48">
        <v>0.0</v>
      </c>
      <c r="N203" s="48">
        <v>50.49</v>
      </c>
      <c r="O203" s="40" t="s">
        <v>35</v>
      </c>
      <c r="P203" s="5"/>
      <c r="Q203" s="5">
        <f t="shared" si="1"/>
        <v>54</v>
      </c>
      <c r="R203">
        <f t="shared" si="2"/>
        <v>54</v>
      </c>
    </row>
    <row r="204">
      <c r="A204" s="9">
        <v>202.0</v>
      </c>
      <c r="B204" s="29"/>
      <c r="C204" s="40" t="s">
        <v>1034</v>
      </c>
      <c r="D204" s="48">
        <v>1649.0</v>
      </c>
      <c r="E204" s="49">
        <v>0.0</v>
      </c>
      <c r="F204" s="48">
        <v>51.12</v>
      </c>
      <c r="G204" s="40" t="s">
        <v>39</v>
      </c>
      <c r="H204" s="25"/>
      <c r="I204" s="48">
        <v>1649.0</v>
      </c>
      <c r="J204" s="29"/>
      <c r="K204" s="40" t="s">
        <v>376</v>
      </c>
      <c r="L204" s="48">
        <v>1593.0</v>
      </c>
      <c r="M204" s="48">
        <v>0.0</v>
      </c>
      <c r="N204" s="48">
        <v>54.62</v>
      </c>
      <c r="O204" s="40" t="s">
        <v>39</v>
      </c>
      <c r="P204" s="5"/>
      <c r="Q204" s="5">
        <f t="shared" si="1"/>
        <v>56</v>
      </c>
      <c r="R204">
        <f t="shared" si="2"/>
        <v>56</v>
      </c>
    </row>
    <row r="205">
      <c r="A205" s="9">
        <v>203.0</v>
      </c>
      <c r="B205" s="29"/>
      <c r="C205" s="40" t="s">
        <v>1019</v>
      </c>
      <c r="D205" s="48">
        <v>1648.0</v>
      </c>
      <c r="E205" s="49">
        <v>0.0</v>
      </c>
      <c r="F205" s="48">
        <v>80.45</v>
      </c>
      <c r="G205" s="40" t="s">
        <v>39</v>
      </c>
      <c r="H205" s="25"/>
      <c r="I205" s="48">
        <v>1648.0</v>
      </c>
      <c r="J205" s="29"/>
      <c r="K205" s="40" t="s">
        <v>212</v>
      </c>
      <c r="L205" s="48">
        <v>1592.0</v>
      </c>
      <c r="M205" s="48">
        <v>0.0</v>
      </c>
      <c r="N205" s="48">
        <v>39.26</v>
      </c>
      <c r="O205" s="40" t="s">
        <v>39</v>
      </c>
      <c r="P205" s="5"/>
      <c r="Q205" s="5">
        <f t="shared" si="1"/>
        <v>56</v>
      </c>
      <c r="R205">
        <f t="shared" si="2"/>
        <v>56</v>
      </c>
    </row>
    <row r="206">
      <c r="A206" s="9">
        <v>204.0</v>
      </c>
      <c r="B206" s="29"/>
      <c r="C206" s="40" t="s">
        <v>1030</v>
      </c>
      <c r="D206" s="48">
        <v>1644.0</v>
      </c>
      <c r="E206" s="49">
        <v>10.87</v>
      </c>
      <c r="F206" s="48">
        <v>57.23</v>
      </c>
      <c r="G206" s="40" t="s">
        <v>39</v>
      </c>
      <c r="H206" s="25"/>
      <c r="I206" s="48">
        <v>1644.0</v>
      </c>
      <c r="J206" s="29"/>
      <c r="K206" s="40" t="s">
        <v>399</v>
      </c>
      <c r="L206" s="48">
        <v>1592.0</v>
      </c>
      <c r="M206" s="48">
        <v>0.0</v>
      </c>
      <c r="N206" s="48">
        <v>73.23</v>
      </c>
      <c r="O206" s="40" t="s">
        <v>39</v>
      </c>
      <c r="P206" s="5"/>
      <c r="Q206" s="5">
        <f t="shared" si="1"/>
        <v>52</v>
      </c>
      <c r="R206">
        <f t="shared" si="2"/>
        <v>52</v>
      </c>
    </row>
    <row r="207">
      <c r="A207" s="9">
        <v>205.0</v>
      </c>
      <c r="B207" s="29"/>
      <c r="C207" s="40" t="s">
        <v>1032</v>
      </c>
      <c r="D207" s="48">
        <v>1643.0</v>
      </c>
      <c r="E207" s="49">
        <v>0.0</v>
      </c>
      <c r="F207" s="48">
        <v>66.86</v>
      </c>
      <c r="G207" s="40" t="s">
        <v>35</v>
      </c>
      <c r="H207" s="25"/>
      <c r="I207" s="48">
        <v>1643.0</v>
      </c>
      <c r="J207" s="29"/>
      <c r="K207" s="40" t="s">
        <v>1384</v>
      </c>
      <c r="L207" s="48">
        <v>1590.0</v>
      </c>
      <c r="M207" s="48">
        <v>0.0</v>
      </c>
      <c r="N207" s="48">
        <v>38.73</v>
      </c>
      <c r="O207" s="40" t="s">
        <v>39</v>
      </c>
      <c r="P207" s="5"/>
      <c r="Q207" s="5">
        <f t="shared" si="1"/>
        <v>53</v>
      </c>
      <c r="R207">
        <f t="shared" si="2"/>
        <v>53</v>
      </c>
    </row>
    <row r="208">
      <c r="A208" s="9">
        <v>206.0</v>
      </c>
      <c r="B208" s="29"/>
      <c r="C208" s="40" t="s">
        <v>1107</v>
      </c>
      <c r="D208" s="48">
        <v>1641.0</v>
      </c>
      <c r="E208" s="49">
        <v>0.0</v>
      </c>
      <c r="F208" s="48">
        <v>76.17</v>
      </c>
      <c r="G208" s="40" t="s">
        <v>39</v>
      </c>
      <c r="H208" s="25"/>
      <c r="I208" s="48">
        <v>1641.0</v>
      </c>
      <c r="J208" s="29"/>
      <c r="K208" s="40" t="s">
        <v>1386</v>
      </c>
      <c r="L208" s="48">
        <v>1590.0</v>
      </c>
      <c r="M208" s="48">
        <v>0.0</v>
      </c>
      <c r="N208" s="48">
        <v>76.36</v>
      </c>
      <c r="O208" s="40" t="s">
        <v>39</v>
      </c>
      <c r="P208" s="5"/>
      <c r="Q208" s="5">
        <f t="shared" si="1"/>
        <v>51</v>
      </c>
      <c r="R208">
        <f t="shared" si="2"/>
        <v>51</v>
      </c>
    </row>
    <row r="209">
      <c r="A209" s="9">
        <v>207.0</v>
      </c>
      <c r="B209" s="29"/>
      <c r="C209" s="40" t="s">
        <v>1045</v>
      </c>
      <c r="D209" s="48">
        <v>1638.0</v>
      </c>
      <c r="E209" s="49">
        <v>0.0</v>
      </c>
      <c r="F209" s="48">
        <v>87.57</v>
      </c>
      <c r="G209" s="40" t="s">
        <v>39</v>
      </c>
      <c r="H209" s="25"/>
      <c r="I209" s="48">
        <v>1638.0</v>
      </c>
      <c r="J209" s="29"/>
      <c r="K209" s="40" t="s">
        <v>545</v>
      </c>
      <c r="L209" s="48">
        <v>1590.0</v>
      </c>
      <c r="M209" s="48">
        <v>9.09</v>
      </c>
      <c r="N209" s="48">
        <v>79.55</v>
      </c>
      <c r="O209" s="40" t="s">
        <v>39</v>
      </c>
      <c r="P209" s="5"/>
      <c r="Q209" s="5">
        <f t="shared" si="1"/>
        <v>48</v>
      </c>
      <c r="R209">
        <f t="shared" si="2"/>
        <v>48</v>
      </c>
    </row>
    <row r="210">
      <c r="A210" s="9">
        <v>208.0</v>
      </c>
      <c r="B210" s="29"/>
      <c r="C210" s="40" t="s">
        <v>979</v>
      </c>
      <c r="D210" s="48">
        <v>1638.0</v>
      </c>
      <c r="E210" s="49">
        <v>0.0</v>
      </c>
      <c r="F210" s="48">
        <v>66.7</v>
      </c>
      <c r="G210" s="40" t="s">
        <v>39</v>
      </c>
      <c r="H210" s="25"/>
      <c r="I210" s="48">
        <v>1638.0</v>
      </c>
      <c r="J210" s="29"/>
      <c r="K210" s="40" t="s">
        <v>102</v>
      </c>
      <c r="L210" s="48">
        <v>1588.0</v>
      </c>
      <c r="M210" s="48">
        <v>0.0</v>
      </c>
      <c r="N210" s="48">
        <v>58.25</v>
      </c>
      <c r="O210" s="40" t="s">
        <v>39</v>
      </c>
      <c r="P210" s="5"/>
      <c r="Q210" s="5">
        <f t="shared" si="1"/>
        <v>50</v>
      </c>
      <c r="R210">
        <f t="shared" si="2"/>
        <v>50</v>
      </c>
    </row>
    <row r="211">
      <c r="A211" s="9">
        <v>209.0</v>
      </c>
      <c r="B211" s="29"/>
      <c r="C211" s="40" t="s">
        <v>1046</v>
      </c>
      <c r="D211" s="48">
        <v>1634.0</v>
      </c>
      <c r="E211" s="49">
        <v>0.0</v>
      </c>
      <c r="F211" s="48">
        <v>78.81</v>
      </c>
      <c r="G211" s="40" t="s">
        <v>39</v>
      </c>
      <c r="H211" s="25"/>
      <c r="I211" s="48">
        <v>1634.0</v>
      </c>
      <c r="J211" s="29"/>
      <c r="K211" s="40" t="s">
        <v>1395</v>
      </c>
      <c r="L211" s="48">
        <v>1588.0</v>
      </c>
      <c r="M211" s="48">
        <v>0.0</v>
      </c>
      <c r="N211" s="48">
        <v>145.56</v>
      </c>
      <c r="O211" s="40" t="s">
        <v>39</v>
      </c>
      <c r="P211" s="5"/>
      <c r="Q211" s="5">
        <f t="shared" si="1"/>
        <v>46</v>
      </c>
      <c r="R211">
        <f t="shared" si="2"/>
        <v>46</v>
      </c>
    </row>
    <row r="212">
      <c r="A212" s="9">
        <v>210.0</v>
      </c>
      <c r="B212" s="29"/>
      <c r="C212" s="40" t="s">
        <v>1052</v>
      </c>
      <c r="D212" s="48">
        <v>1633.0</v>
      </c>
      <c r="E212" s="49">
        <v>0.0</v>
      </c>
      <c r="F212" s="48">
        <v>78.47</v>
      </c>
      <c r="G212" s="40" t="s">
        <v>39</v>
      </c>
      <c r="H212" s="25"/>
      <c r="I212" s="48">
        <v>1633.0</v>
      </c>
      <c r="J212" s="29"/>
      <c r="K212" s="40" t="s">
        <v>382</v>
      </c>
      <c r="L212" s="48">
        <v>1587.0</v>
      </c>
      <c r="M212" s="48">
        <v>0.0</v>
      </c>
      <c r="N212" s="48">
        <v>75.2</v>
      </c>
      <c r="O212" s="40" t="s">
        <v>39</v>
      </c>
      <c r="P212" s="5"/>
      <c r="Q212" s="5">
        <f t="shared" si="1"/>
        <v>46</v>
      </c>
      <c r="R212">
        <f t="shared" si="2"/>
        <v>46</v>
      </c>
    </row>
    <row r="213">
      <c r="A213" s="9">
        <v>211.0</v>
      </c>
      <c r="B213" s="29"/>
      <c r="C213" s="40" t="s">
        <v>1051</v>
      </c>
      <c r="D213" s="48">
        <v>1633.0</v>
      </c>
      <c r="E213" s="49">
        <v>0.0</v>
      </c>
      <c r="F213" s="48">
        <v>61.99</v>
      </c>
      <c r="G213" s="40" t="s">
        <v>35</v>
      </c>
      <c r="H213" s="25"/>
      <c r="I213" s="48">
        <v>1633.0</v>
      </c>
      <c r="J213" s="29"/>
      <c r="K213" s="40" t="s">
        <v>1410</v>
      </c>
      <c r="L213" s="48">
        <v>1586.0</v>
      </c>
      <c r="M213" s="48">
        <v>100.0</v>
      </c>
      <c r="N213" s="48">
        <v>87.39</v>
      </c>
      <c r="O213" s="40" t="s">
        <v>39</v>
      </c>
      <c r="P213" s="5"/>
      <c r="Q213" s="5">
        <f t="shared" si="1"/>
        <v>47</v>
      </c>
      <c r="R213">
        <f t="shared" si="2"/>
        <v>47</v>
      </c>
    </row>
    <row r="214">
      <c r="A214" s="9">
        <v>212.0</v>
      </c>
      <c r="B214" s="29"/>
      <c r="C214" s="40" t="s">
        <v>988</v>
      </c>
      <c r="D214" s="48">
        <v>1633.0</v>
      </c>
      <c r="E214" s="49">
        <v>0.0</v>
      </c>
      <c r="F214" s="48">
        <v>83.93</v>
      </c>
      <c r="G214" s="40" t="s">
        <v>35</v>
      </c>
      <c r="H214" s="25"/>
      <c r="I214" s="48">
        <v>1633.0</v>
      </c>
      <c r="J214" s="29"/>
      <c r="K214" s="40" t="s">
        <v>1417</v>
      </c>
      <c r="L214" s="48">
        <v>1584.0</v>
      </c>
      <c r="M214" s="48">
        <v>18.92</v>
      </c>
      <c r="N214" s="48">
        <v>67.61</v>
      </c>
      <c r="O214" s="40" t="s">
        <v>39</v>
      </c>
      <c r="P214" s="5"/>
      <c r="Q214" s="5">
        <f t="shared" si="1"/>
        <v>49</v>
      </c>
      <c r="R214">
        <f t="shared" si="2"/>
        <v>49</v>
      </c>
    </row>
    <row r="215">
      <c r="A215" s="9">
        <v>213.0</v>
      </c>
      <c r="B215" s="29"/>
      <c r="C215" s="40" t="s">
        <v>1057</v>
      </c>
      <c r="D215" s="48">
        <v>1632.0</v>
      </c>
      <c r="E215" s="49">
        <v>0.0</v>
      </c>
      <c r="F215" s="48">
        <v>108.56</v>
      </c>
      <c r="G215" s="40" t="s">
        <v>39</v>
      </c>
      <c r="H215" s="25"/>
      <c r="I215" s="48">
        <v>1632.0</v>
      </c>
      <c r="J215" s="29"/>
      <c r="K215" s="40" t="s">
        <v>1402</v>
      </c>
      <c r="L215" s="48">
        <v>1584.0</v>
      </c>
      <c r="M215" s="48">
        <v>0.0</v>
      </c>
      <c r="N215" s="48">
        <v>55.16</v>
      </c>
      <c r="O215" s="40" t="s">
        <v>39</v>
      </c>
      <c r="P215" s="5"/>
      <c r="Q215" s="5">
        <f t="shared" si="1"/>
        <v>48</v>
      </c>
      <c r="R215">
        <f t="shared" si="2"/>
        <v>48</v>
      </c>
    </row>
    <row r="216">
      <c r="A216" s="9">
        <v>214.0</v>
      </c>
      <c r="B216" s="29"/>
      <c r="C216" s="40" t="s">
        <v>1059</v>
      </c>
      <c r="D216" s="48">
        <v>1631.0</v>
      </c>
      <c r="E216" s="49">
        <v>0.0</v>
      </c>
      <c r="F216" s="48">
        <v>76.93</v>
      </c>
      <c r="G216" s="40" t="s">
        <v>35</v>
      </c>
      <c r="H216" s="25"/>
      <c r="I216" s="48">
        <v>1631.0</v>
      </c>
      <c r="J216" s="29"/>
      <c r="K216" s="40" t="s">
        <v>1415</v>
      </c>
      <c r="L216" s="48">
        <v>1583.0</v>
      </c>
      <c r="M216" s="48">
        <v>0.0</v>
      </c>
      <c r="N216" s="48">
        <v>53.86</v>
      </c>
      <c r="O216" s="40" t="s">
        <v>35</v>
      </c>
      <c r="P216" s="5"/>
      <c r="Q216" s="5">
        <f t="shared" si="1"/>
        <v>48</v>
      </c>
      <c r="R216">
        <f t="shared" si="2"/>
        <v>48</v>
      </c>
    </row>
    <row r="217">
      <c r="A217" s="9">
        <v>215.0</v>
      </c>
      <c r="B217" s="29"/>
      <c r="C217" s="40" t="s">
        <v>1065</v>
      </c>
      <c r="D217" s="48">
        <v>1630.0</v>
      </c>
      <c r="E217" s="49">
        <v>0.0</v>
      </c>
      <c r="F217" s="48">
        <v>86.0</v>
      </c>
      <c r="G217" s="40" t="s">
        <v>35</v>
      </c>
      <c r="H217" s="25"/>
      <c r="I217" s="48">
        <v>1630.0</v>
      </c>
      <c r="J217" s="29"/>
      <c r="K217" s="40" t="s">
        <v>1443</v>
      </c>
      <c r="L217" s="48">
        <v>1577.0</v>
      </c>
      <c r="M217" s="48">
        <v>0.0</v>
      </c>
      <c r="N217" s="48">
        <v>86.99</v>
      </c>
      <c r="O217" s="40" t="s">
        <v>39</v>
      </c>
      <c r="P217" s="5"/>
      <c r="Q217" s="5">
        <f t="shared" si="1"/>
        <v>53</v>
      </c>
      <c r="R217">
        <f t="shared" si="2"/>
        <v>53</v>
      </c>
    </row>
    <row r="218">
      <c r="A218" s="9">
        <v>216.0</v>
      </c>
      <c r="B218" s="29"/>
      <c r="C218" s="40" t="s">
        <v>1025</v>
      </c>
      <c r="D218" s="48">
        <v>1630.0</v>
      </c>
      <c r="E218" s="49">
        <v>10.0</v>
      </c>
      <c r="F218" s="48">
        <v>85.62</v>
      </c>
      <c r="G218" s="40" t="s">
        <v>39</v>
      </c>
      <c r="H218" s="25"/>
      <c r="I218" s="48">
        <v>1630.0</v>
      </c>
      <c r="J218" s="29"/>
      <c r="K218" s="40" t="s">
        <v>1454</v>
      </c>
      <c r="L218" s="48">
        <v>1573.0</v>
      </c>
      <c r="M218" s="48">
        <v>0.0</v>
      </c>
      <c r="N218" s="48">
        <v>121.39</v>
      </c>
      <c r="O218" s="40" t="s">
        <v>39</v>
      </c>
      <c r="P218" s="5"/>
      <c r="Q218" s="5">
        <f t="shared" si="1"/>
        <v>57</v>
      </c>
      <c r="R218">
        <f t="shared" si="2"/>
        <v>57</v>
      </c>
    </row>
    <row r="219">
      <c r="A219" s="9">
        <v>217.0</v>
      </c>
      <c r="B219" s="29"/>
      <c r="C219" s="40" t="s">
        <v>1072</v>
      </c>
      <c r="D219" s="48">
        <v>1625.0</v>
      </c>
      <c r="E219" s="49">
        <v>2.08</v>
      </c>
      <c r="F219" s="48">
        <v>57.82</v>
      </c>
      <c r="G219" s="40" t="s">
        <v>35</v>
      </c>
      <c r="H219" s="25"/>
      <c r="I219" s="48">
        <v>1625.0</v>
      </c>
      <c r="J219" s="29"/>
      <c r="K219" s="40" t="s">
        <v>1467</v>
      </c>
      <c r="L219" s="48">
        <v>1569.0</v>
      </c>
      <c r="M219" s="48">
        <v>0.0</v>
      </c>
      <c r="N219" s="48">
        <v>80.43</v>
      </c>
      <c r="O219" s="40" t="s">
        <v>39</v>
      </c>
      <c r="P219" s="5"/>
      <c r="Q219" s="5">
        <f t="shared" si="1"/>
        <v>56</v>
      </c>
      <c r="R219">
        <f t="shared" si="2"/>
        <v>56</v>
      </c>
    </row>
    <row r="220">
      <c r="A220" s="9">
        <v>218.0</v>
      </c>
      <c r="B220" s="29"/>
      <c r="C220" s="40" t="s">
        <v>1074</v>
      </c>
      <c r="D220" s="48">
        <v>1624.0</v>
      </c>
      <c r="E220" s="49">
        <v>0.0</v>
      </c>
      <c r="F220" s="48">
        <v>68.02</v>
      </c>
      <c r="G220" s="40" t="s">
        <v>35</v>
      </c>
      <c r="H220" s="25"/>
      <c r="I220" s="48">
        <v>1624.0</v>
      </c>
      <c r="J220" s="29"/>
      <c r="K220" s="40" t="s">
        <v>1474</v>
      </c>
      <c r="L220" s="48">
        <v>1567.0</v>
      </c>
      <c r="M220" s="48">
        <v>0.0</v>
      </c>
      <c r="N220" s="48">
        <v>94.41</v>
      </c>
      <c r="O220" s="40" t="s">
        <v>39</v>
      </c>
      <c r="P220" s="5"/>
      <c r="Q220" s="5">
        <f t="shared" si="1"/>
        <v>57</v>
      </c>
      <c r="R220">
        <f t="shared" si="2"/>
        <v>57</v>
      </c>
    </row>
    <row r="221">
      <c r="A221" s="9">
        <v>219.0</v>
      </c>
      <c r="B221" s="29"/>
      <c r="C221" s="40" t="s">
        <v>1114</v>
      </c>
      <c r="D221" s="48">
        <v>1623.0</v>
      </c>
      <c r="E221" s="49">
        <v>0.0</v>
      </c>
      <c r="F221" s="48">
        <v>57.36</v>
      </c>
      <c r="G221" s="40" t="s">
        <v>35</v>
      </c>
      <c r="H221" s="25"/>
      <c r="I221" s="48">
        <v>1623.0</v>
      </c>
      <c r="J221" s="29"/>
      <c r="K221" s="40" t="s">
        <v>1476</v>
      </c>
      <c r="L221" s="48">
        <v>1567.0</v>
      </c>
      <c r="M221" s="48">
        <v>0.0</v>
      </c>
      <c r="N221" s="48">
        <v>67.42</v>
      </c>
      <c r="O221" s="40" t="s">
        <v>39</v>
      </c>
      <c r="P221" s="5"/>
      <c r="Q221" s="5">
        <f t="shared" si="1"/>
        <v>56</v>
      </c>
      <c r="R221">
        <f t="shared" si="2"/>
        <v>56</v>
      </c>
    </row>
    <row r="222">
      <c r="A222" s="9">
        <v>220.0</v>
      </c>
      <c r="B222" s="29"/>
      <c r="C222" s="40" t="s">
        <v>1079</v>
      </c>
      <c r="D222" s="48">
        <v>1623.0</v>
      </c>
      <c r="E222" s="49">
        <v>0.0</v>
      </c>
      <c r="F222" s="48">
        <v>77.07</v>
      </c>
      <c r="G222" s="40" t="s">
        <v>39</v>
      </c>
      <c r="H222" s="25"/>
      <c r="I222" s="48">
        <v>1623.0</v>
      </c>
      <c r="J222" s="29"/>
      <c r="K222" s="40" t="s">
        <v>154</v>
      </c>
      <c r="L222" s="48">
        <v>1566.0</v>
      </c>
      <c r="M222" s="48">
        <v>6.67</v>
      </c>
      <c r="N222" s="48">
        <v>52.86</v>
      </c>
      <c r="O222" s="40" t="s">
        <v>35</v>
      </c>
      <c r="P222" s="5"/>
      <c r="Q222" s="5">
        <f t="shared" si="1"/>
        <v>57</v>
      </c>
      <c r="R222">
        <f t="shared" si="2"/>
        <v>57</v>
      </c>
    </row>
    <row r="223">
      <c r="A223" s="9">
        <v>221.0</v>
      </c>
      <c r="B223" s="29"/>
      <c r="C223" s="40" t="s">
        <v>1122</v>
      </c>
      <c r="D223" s="48">
        <v>1622.0</v>
      </c>
      <c r="E223" s="49">
        <v>4.35</v>
      </c>
      <c r="F223" s="48">
        <v>73.28</v>
      </c>
      <c r="G223" s="40" t="s">
        <v>39</v>
      </c>
      <c r="H223" s="25"/>
      <c r="I223" s="48">
        <v>1622.0</v>
      </c>
      <c r="J223" s="29"/>
      <c r="K223" s="40" t="s">
        <v>486</v>
      </c>
      <c r="L223" s="48">
        <v>1565.0</v>
      </c>
      <c r="M223" s="48">
        <v>0.0</v>
      </c>
      <c r="N223" s="48">
        <v>64.37</v>
      </c>
      <c r="O223" s="40" t="s">
        <v>39</v>
      </c>
      <c r="P223" s="5"/>
      <c r="Q223" s="5">
        <f t="shared" si="1"/>
        <v>57</v>
      </c>
      <c r="R223">
        <f t="shared" si="2"/>
        <v>57</v>
      </c>
    </row>
    <row r="224">
      <c r="A224" s="9">
        <v>222.0</v>
      </c>
      <c r="B224" s="29"/>
      <c r="C224" s="40" t="s">
        <v>1098</v>
      </c>
      <c r="D224" s="48">
        <v>1621.0</v>
      </c>
      <c r="E224" s="49">
        <v>0.0</v>
      </c>
      <c r="F224" s="48">
        <v>70.72</v>
      </c>
      <c r="G224" s="40" t="s">
        <v>39</v>
      </c>
      <c r="H224" s="25"/>
      <c r="I224" s="48">
        <v>1621.0</v>
      </c>
      <c r="J224" s="29"/>
      <c r="K224" s="40" t="s">
        <v>1493</v>
      </c>
      <c r="L224" s="48">
        <v>1563.0</v>
      </c>
      <c r="M224" s="48">
        <v>0.0</v>
      </c>
      <c r="N224" s="48">
        <v>76.22</v>
      </c>
      <c r="O224" s="40" t="s">
        <v>39</v>
      </c>
      <c r="P224" s="5"/>
      <c r="Q224" s="5">
        <f t="shared" si="1"/>
        <v>58</v>
      </c>
      <c r="R224">
        <f t="shared" si="2"/>
        <v>58</v>
      </c>
    </row>
    <row r="225">
      <c r="A225" s="9">
        <v>223.0</v>
      </c>
      <c r="B225" s="29"/>
      <c r="C225" s="40" t="s">
        <v>1084</v>
      </c>
      <c r="D225" s="48">
        <v>1620.0</v>
      </c>
      <c r="E225" s="49">
        <v>0.0</v>
      </c>
      <c r="F225" s="48">
        <v>73.94</v>
      </c>
      <c r="G225" s="40" t="s">
        <v>39</v>
      </c>
      <c r="H225" s="25"/>
      <c r="I225" s="48">
        <v>1620.0</v>
      </c>
      <c r="J225" s="29"/>
      <c r="K225" s="40" t="s">
        <v>374</v>
      </c>
      <c r="L225" s="48">
        <v>1562.0</v>
      </c>
      <c r="M225" s="48">
        <v>0.0</v>
      </c>
      <c r="N225" s="48">
        <v>51.12</v>
      </c>
      <c r="O225" s="40" t="s">
        <v>39</v>
      </c>
      <c r="P225" s="5"/>
      <c r="Q225" s="5">
        <f t="shared" si="1"/>
        <v>58</v>
      </c>
      <c r="R225">
        <f t="shared" si="2"/>
        <v>58</v>
      </c>
    </row>
    <row r="226">
      <c r="A226" s="9">
        <v>224.0</v>
      </c>
      <c r="B226" s="29"/>
      <c r="C226" s="40" t="s">
        <v>1086</v>
      </c>
      <c r="D226" s="48">
        <v>1619.0</v>
      </c>
      <c r="E226" s="49">
        <v>0.0</v>
      </c>
      <c r="F226" s="48">
        <v>65.23</v>
      </c>
      <c r="G226" s="40" t="s">
        <v>39</v>
      </c>
      <c r="H226" s="25"/>
      <c r="I226" s="48">
        <v>1619.0</v>
      </c>
      <c r="J226" s="29"/>
      <c r="K226" s="40" t="s">
        <v>689</v>
      </c>
      <c r="L226" s="48">
        <v>1560.0</v>
      </c>
      <c r="M226" s="48">
        <v>17.65</v>
      </c>
      <c r="N226" s="48">
        <v>39.91</v>
      </c>
      <c r="O226" s="40" t="s">
        <v>39</v>
      </c>
      <c r="P226" s="5"/>
      <c r="Q226" s="5">
        <f t="shared" si="1"/>
        <v>59</v>
      </c>
      <c r="R226">
        <f t="shared" si="2"/>
        <v>59</v>
      </c>
    </row>
    <row r="227">
      <c r="A227" s="9">
        <v>225.0</v>
      </c>
      <c r="B227" s="29"/>
      <c r="C227" s="40" t="s">
        <v>1132</v>
      </c>
      <c r="D227" s="48">
        <v>1612.0</v>
      </c>
      <c r="E227" s="49">
        <v>0.0</v>
      </c>
      <c r="F227" s="48">
        <v>67.49</v>
      </c>
      <c r="G227" s="40" t="s">
        <v>39</v>
      </c>
      <c r="H227" s="25"/>
      <c r="I227" s="48">
        <v>1612.0</v>
      </c>
      <c r="J227" s="29"/>
      <c r="K227" s="40" t="s">
        <v>1505</v>
      </c>
      <c r="L227" s="48">
        <v>1558.0</v>
      </c>
      <c r="M227" s="48">
        <v>16.67</v>
      </c>
      <c r="N227" s="48">
        <v>88.83</v>
      </c>
      <c r="O227" s="40" t="s">
        <v>39</v>
      </c>
      <c r="P227" s="5"/>
      <c r="Q227" s="5">
        <f t="shared" si="1"/>
        <v>54</v>
      </c>
      <c r="R227">
        <f t="shared" si="2"/>
        <v>54</v>
      </c>
    </row>
    <row r="228">
      <c r="A228" s="9">
        <v>226.0</v>
      </c>
      <c r="B228" s="29"/>
      <c r="C228" s="40" t="s">
        <v>1100</v>
      </c>
      <c r="D228" s="48">
        <v>1612.0</v>
      </c>
      <c r="E228" s="49">
        <v>0.0</v>
      </c>
      <c r="F228" s="48">
        <v>86.45</v>
      </c>
      <c r="G228" s="40" t="s">
        <v>39</v>
      </c>
      <c r="H228" s="25"/>
      <c r="I228" s="48">
        <v>1612.0</v>
      </c>
      <c r="J228" s="29"/>
      <c r="K228" s="40" t="s">
        <v>596</v>
      </c>
      <c r="L228" s="48">
        <v>1557.0</v>
      </c>
      <c r="M228" s="48">
        <v>0.0</v>
      </c>
      <c r="N228" s="48">
        <v>52.46</v>
      </c>
      <c r="O228" s="40" t="s">
        <v>39</v>
      </c>
      <c r="P228" s="5"/>
      <c r="Q228" s="5">
        <f t="shared" si="1"/>
        <v>55</v>
      </c>
      <c r="R228">
        <f t="shared" si="2"/>
        <v>55</v>
      </c>
    </row>
    <row r="229">
      <c r="A229" s="9">
        <v>227.0</v>
      </c>
      <c r="B229" s="29"/>
      <c r="C229" s="40" t="s">
        <v>1104</v>
      </c>
      <c r="D229" s="48">
        <v>1611.0</v>
      </c>
      <c r="E229" s="49">
        <v>6.25</v>
      </c>
      <c r="F229" s="48">
        <v>63.9</v>
      </c>
      <c r="G229" s="40" t="s">
        <v>35</v>
      </c>
      <c r="H229" s="25"/>
      <c r="I229" s="48">
        <v>1611.0</v>
      </c>
      <c r="J229" s="29"/>
      <c r="K229" s="40" t="s">
        <v>312</v>
      </c>
      <c r="L229" s="48">
        <v>1556.0</v>
      </c>
      <c r="M229" s="48">
        <v>0.0</v>
      </c>
      <c r="N229" s="48">
        <v>84.69</v>
      </c>
      <c r="O229" s="40" t="s">
        <v>35</v>
      </c>
      <c r="P229" s="5"/>
      <c r="Q229" s="5">
        <f t="shared" si="1"/>
        <v>55</v>
      </c>
      <c r="R229">
        <f t="shared" si="2"/>
        <v>55</v>
      </c>
    </row>
    <row r="230">
      <c r="A230" s="9">
        <v>228.0</v>
      </c>
      <c r="B230" s="29"/>
      <c r="C230" s="40" t="s">
        <v>1129</v>
      </c>
      <c r="D230" s="48">
        <v>1611.0</v>
      </c>
      <c r="E230" s="49">
        <v>0.0</v>
      </c>
      <c r="F230" s="48">
        <v>48.9</v>
      </c>
      <c r="G230" s="40" t="s">
        <v>35</v>
      </c>
      <c r="H230" s="25"/>
      <c r="I230" s="48">
        <v>1611.0</v>
      </c>
      <c r="J230" s="29"/>
      <c r="K230" s="40" t="s">
        <v>1518</v>
      </c>
      <c r="L230" s="48">
        <v>1555.0</v>
      </c>
      <c r="M230" s="48">
        <v>0.0</v>
      </c>
      <c r="N230" s="48">
        <v>77.4</v>
      </c>
      <c r="O230" s="40" t="s">
        <v>35</v>
      </c>
      <c r="P230" s="5"/>
      <c r="Q230" s="5">
        <f t="shared" si="1"/>
        <v>56</v>
      </c>
      <c r="R230">
        <f t="shared" si="2"/>
        <v>56</v>
      </c>
    </row>
    <row r="231">
      <c r="A231" s="9">
        <v>229.0</v>
      </c>
      <c r="B231" s="29"/>
      <c r="C231" s="40" t="s">
        <v>1112</v>
      </c>
      <c r="D231" s="48">
        <v>1609.0</v>
      </c>
      <c r="E231" s="49">
        <v>0.0</v>
      </c>
      <c r="F231" s="48">
        <v>41.11</v>
      </c>
      <c r="G231" s="40" t="s">
        <v>35</v>
      </c>
      <c r="H231" s="25"/>
      <c r="I231" s="48">
        <v>1609.0</v>
      </c>
      <c r="J231" s="29"/>
      <c r="K231" s="40" t="s">
        <v>1525</v>
      </c>
      <c r="L231" s="48">
        <v>1553.0</v>
      </c>
      <c r="M231" s="48">
        <v>0.0</v>
      </c>
      <c r="N231" s="48">
        <v>120.79</v>
      </c>
      <c r="O231" s="40" t="s">
        <v>39</v>
      </c>
      <c r="P231" s="5"/>
      <c r="Q231" s="5">
        <f t="shared" si="1"/>
        <v>56</v>
      </c>
      <c r="R231">
        <f t="shared" si="2"/>
        <v>56</v>
      </c>
    </row>
    <row r="232">
      <c r="A232" s="9">
        <v>230.0</v>
      </c>
      <c r="B232" s="29"/>
      <c r="C232" s="40" t="s">
        <v>1136</v>
      </c>
      <c r="D232" s="48">
        <v>1608.0</v>
      </c>
      <c r="E232" s="49">
        <v>0.0</v>
      </c>
      <c r="F232" s="48">
        <v>74.93</v>
      </c>
      <c r="G232" s="40" t="s">
        <v>35</v>
      </c>
      <c r="H232" s="25"/>
      <c r="I232" s="48">
        <v>1608.0</v>
      </c>
      <c r="J232" s="29"/>
      <c r="K232" s="40" t="s">
        <v>1532</v>
      </c>
      <c r="L232" s="48">
        <v>1552.0</v>
      </c>
      <c r="M232" s="48">
        <v>0.0</v>
      </c>
      <c r="N232" s="48">
        <v>169.83</v>
      </c>
      <c r="O232" s="40" t="s">
        <v>39</v>
      </c>
      <c r="P232" s="5"/>
      <c r="Q232" s="5">
        <f t="shared" si="1"/>
        <v>56</v>
      </c>
      <c r="R232">
        <f t="shared" si="2"/>
        <v>56</v>
      </c>
    </row>
    <row r="233">
      <c r="A233" s="9">
        <v>231.0</v>
      </c>
      <c r="B233" s="29"/>
      <c r="C233" s="40" t="s">
        <v>1170</v>
      </c>
      <c r="D233" s="48">
        <v>1605.0</v>
      </c>
      <c r="E233" s="49">
        <v>0.0</v>
      </c>
      <c r="F233" s="48">
        <v>137.11</v>
      </c>
      <c r="G233" s="40" t="s">
        <v>35</v>
      </c>
      <c r="H233" s="25"/>
      <c r="I233" s="48">
        <v>1605.0</v>
      </c>
      <c r="J233" s="29"/>
      <c r="K233" s="40" t="s">
        <v>1544</v>
      </c>
      <c r="L233" s="48">
        <v>1550.0</v>
      </c>
      <c r="M233" s="48">
        <v>11.11</v>
      </c>
      <c r="N233" s="48">
        <v>92.87</v>
      </c>
      <c r="O233" s="40" t="s">
        <v>39</v>
      </c>
      <c r="P233" s="5"/>
      <c r="Q233" s="5">
        <f t="shared" si="1"/>
        <v>55</v>
      </c>
      <c r="R233">
        <f t="shared" si="2"/>
        <v>55</v>
      </c>
    </row>
    <row r="234">
      <c r="A234" s="9">
        <v>232.0</v>
      </c>
      <c r="B234" s="29"/>
      <c r="C234" s="40" t="s">
        <v>1069</v>
      </c>
      <c r="D234" s="48">
        <v>1603.0</v>
      </c>
      <c r="E234" s="49">
        <v>12.5</v>
      </c>
      <c r="F234" s="48">
        <v>97.92</v>
      </c>
      <c r="G234" s="40" t="s">
        <v>39</v>
      </c>
      <c r="H234" s="25"/>
      <c r="I234" s="48">
        <v>1603.0</v>
      </c>
      <c r="J234" s="29"/>
      <c r="K234" s="40" t="s">
        <v>1565</v>
      </c>
      <c r="L234" s="48">
        <v>1547.0</v>
      </c>
      <c r="M234" s="48">
        <v>0.0</v>
      </c>
      <c r="N234" s="48">
        <v>85.44</v>
      </c>
      <c r="O234" s="40" t="s">
        <v>39</v>
      </c>
      <c r="P234" s="5"/>
      <c r="Q234" s="5">
        <f t="shared" si="1"/>
        <v>56</v>
      </c>
      <c r="R234">
        <f t="shared" si="2"/>
        <v>56</v>
      </c>
    </row>
    <row r="235">
      <c r="A235" s="9">
        <v>233.0</v>
      </c>
      <c r="B235" s="29"/>
      <c r="C235" s="40" t="s">
        <v>1091</v>
      </c>
      <c r="D235" s="48">
        <v>1601.0</v>
      </c>
      <c r="E235" s="49">
        <v>0.0</v>
      </c>
      <c r="F235" s="48">
        <v>57.58</v>
      </c>
      <c r="G235" s="40" t="s">
        <v>35</v>
      </c>
      <c r="H235" s="25"/>
      <c r="I235" s="48">
        <v>1601.0</v>
      </c>
      <c r="J235" s="29"/>
      <c r="K235" s="40" t="s">
        <v>152</v>
      </c>
      <c r="L235" s="48">
        <v>1546.0</v>
      </c>
      <c r="M235" s="48">
        <v>0.0</v>
      </c>
      <c r="N235" s="48">
        <v>52.84</v>
      </c>
      <c r="O235" s="40" t="s">
        <v>39</v>
      </c>
      <c r="P235" s="5"/>
      <c r="Q235" s="5">
        <f t="shared" si="1"/>
        <v>55</v>
      </c>
      <c r="R235">
        <f t="shared" si="2"/>
        <v>55</v>
      </c>
    </row>
    <row r="236">
      <c r="A236" s="9">
        <v>234.0</v>
      </c>
      <c r="B236" s="29"/>
      <c r="C236" s="40" t="s">
        <v>1164</v>
      </c>
      <c r="D236" s="48">
        <v>1600.0</v>
      </c>
      <c r="E236" s="49">
        <v>0.0</v>
      </c>
      <c r="F236" s="48">
        <v>74.44</v>
      </c>
      <c r="G236" s="40" t="s">
        <v>39</v>
      </c>
      <c r="H236" s="25"/>
      <c r="I236" s="48">
        <v>1600.0</v>
      </c>
      <c r="J236" s="29"/>
      <c r="K236" s="40" t="s">
        <v>603</v>
      </c>
      <c r="L236" s="48">
        <v>1546.0</v>
      </c>
      <c r="M236" s="48">
        <v>0.0</v>
      </c>
      <c r="N236" s="48">
        <v>47.11</v>
      </c>
      <c r="O236" s="40" t="s">
        <v>35</v>
      </c>
      <c r="P236" s="5"/>
      <c r="Q236" s="5">
        <f t="shared" si="1"/>
        <v>54</v>
      </c>
      <c r="R236">
        <f t="shared" si="2"/>
        <v>54</v>
      </c>
    </row>
    <row r="237">
      <c r="A237" s="9">
        <v>235.0</v>
      </c>
      <c r="B237" s="29"/>
      <c r="C237" s="40" t="s">
        <v>1140</v>
      </c>
      <c r="D237" s="48">
        <v>1597.0</v>
      </c>
      <c r="E237" s="49">
        <v>11.11</v>
      </c>
      <c r="F237" s="48">
        <v>90.19</v>
      </c>
      <c r="G237" s="40" t="s">
        <v>39</v>
      </c>
      <c r="H237" s="25"/>
      <c r="I237" s="48">
        <v>1597.0</v>
      </c>
      <c r="J237" s="29"/>
      <c r="K237" s="40" t="s">
        <v>1585</v>
      </c>
      <c r="L237" s="48">
        <v>1544.0</v>
      </c>
      <c r="M237" s="48">
        <v>0.0</v>
      </c>
      <c r="N237" s="48">
        <v>70.21</v>
      </c>
      <c r="O237" s="40" t="s">
        <v>39</v>
      </c>
      <c r="P237" s="5"/>
      <c r="Q237" s="5">
        <f t="shared" si="1"/>
        <v>53</v>
      </c>
      <c r="R237">
        <f t="shared" si="2"/>
        <v>53</v>
      </c>
    </row>
    <row r="238">
      <c r="A238" s="9">
        <v>236.0</v>
      </c>
      <c r="B238" s="29"/>
      <c r="C238" s="40" t="s">
        <v>1117</v>
      </c>
      <c r="D238" s="48">
        <v>1595.0</v>
      </c>
      <c r="E238" s="49">
        <v>0.0</v>
      </c>
      <c r="F238" s="48">
        <v>62.52</v>
      </c>
      <c r="G238" s="40" t="s">
        <v>35</v>
      </c>
      <c r="H238" s="25"/>
      <c r="I238" s="48">
        <v>1595.0</v>
      </c>
      <c r="J238" s="29"/>
      <c r="K238" s="40" t="s">
        <v>1588</v>
      </c>
      <c r="L238" s="48">
        <v>1543.0</v>
      </c>
      <c r="M238" s="48">
        <v>0.0</v>
      </c>
      <c r="N238" s="48">
        <v>82.2</v>
      </c>
      <c r="O238" s="40" t="s">
        <v>39</v>
      </c>
      <c r="P238" s="5"/>
      <c r="Q238" s="5">
        <f t="shared" si="1"/>
        <v>52</v>
      </c>
      <c r="R238">
        <f t="shared" si="2"/>
        <v>52</v>
      </c>
    </row>
    <row r="239">
      <c r="A239" s="9">
        <v>237.0</v>
      </c>
      <c r="B239" s="29"/>
      <c r="C239" s="40" t="s">
        <v>1151</v>
      </c>
      <c r="D239" s="48">
        <v>1592.0</v>
      </c>
      <c r="E239" s="49">
        <v>0.0</v>
      </c>
      <c r="F239" s="48">
        <v>89.26</v>
      </c>
      <c r="G239" s="40" t="s">
        <v>39</v>
      </c>
      <c r="H239" s="25"/>
      <c r="I239" s="48">
        <v>1592.0</v>
      </c>
      <c r="J239" s="29"/>
      <c r="K239" s="40" t="s">
        <v>127</v>
      </c>
      <c r="L239" s="48">
        <v>1542.0</v>
      </c>
      <c r="M239" s="48">
        <v>0.0</v>
      </c>
      <c r="N239" s="48">
        <v>39.59</v>
      </c>
      <c r="O239" s="40" t="s">
        <v>35</v>
      </c>
      <c r="P239" s="5"/>
      <c r="Q239" s="5">
        <f t="shared" si="1"/>
        <v>50</v>
      </c>
      <c r="R239">
        <f t="shared" si="2"/>
        <v>50</v>
      </c>
    </row>
    <row r="240">
      <c r="A240" s="9">
        <v>238.0</v>
      </c>
      <c r="B240" s="29"/>
      <c r="C240" s="40" t="s">
        <v>1228</v>
      </c>
      <c r="D240" s="48">
        <v>1590.0</v>
      </c>
      <c r="E240" s="49">
        <v>9.52</v>
      </c>
      <c r="F240" s="48">
        <v>81.12</v>
      </c>
      <c r="G240" s="40" t="s">
        <v>39</v>
      </c>
      <c r="H240" s="25"/>
      <c r="I240" s="48">
        <v>1590.0</v>
      </c>
      <c r="J240" s="29"/>
      <c r="K240" s="40" t="s">
        <v>185</v>
      </c>
      <c r="L240" s="48">
        <v>1541.0</v>
      </c>
      <c r="M240" s="48">
        <v>0.0</v>
      </c>
      <c r="N240" s="48">
        <v>27.5</v>
      </c>
      <c r="O240" s="40" t="s">
        <v>39</v>
      </c>
      <c r="P240" s="5"/>
      <c r="Q240" s="5">
        <f t="shared" si="1"/>
        <v>49</v>
      </c>
      <c r="R240">
        <f t="shared" si="2"/>
        <v>49</v>
      </c>
    </row>
    <row r="241">
      <c r="A241" s="9">
        <v>239.0</v>
      </c>
      <c r="B241" s="29"/>
      <c r="C241" s="40" t="s">
        <v>1163</v>
      </c>
      <c r="D241" s="48">
        <v>1588.0</v>
      </c>
      <c r="E241" s="49">
        <v>13.43</v>
      </c>
      <c r="F241" s="48">
        <v>61.4</v>
      </c>
      <c r="G241" s="40" t="s">
        <v>39</v>
      </c>
      <c r="H241" s="25"/>
      <c r="I241" s="48">
        <v>1588.0</v>
      </c>
      <c r="J241" s="29"/>
      <c r="K241" s="40" t="s">
        <v>1597</v>
      </c>
      <c r="L241" s="48">
        <v>1540.0</v>
      </c>
      <c r="M241" s="48">
        <v>71.43</v>
      </c>
      <c r="N241" s="48">
        <v>169.78</v>
      </c>
      <c r="O241" s="40" t="s">
        <v>39</v>
      </c>
      <c r="P241" s="5"/>
      <c r="Q241" s="5">
        <f t="shared" si="1"/>
        <v>48</v>
      </c>
      <c r="R241">
        <f t="shared" si="2"/>
        <v>48</v>
      </c>
    </row>
    <row r="242">
      <c r="A242" s="9">
        <v>240.0</v>
      </c>
      <c r="B242" s="29"/>
      <c r="C242" s="40" t="s">
        <v>1185</v>
      </c>
      <c r="D242" s="48">
        <v>1583.0</v>
      </c>
      <c r="E242" s="49">
        <v>0.0</v>
      </c>
      <c r="F242" s="48">
        <v>90.44</v>
      </c>
      <c r="G242" s="40" t="s">
        <v>39</v>
      </c>
      <c r="H242" s="25"/>
      <c r="I242" s="48">
        <v>1583.0</v>
      </c>
      <c r="J242" s="29"/>
      <c r="K242" s="40" t="s">
        <v>620</v>
      </c>
      <c r="L242" s="48">
        <v>1538.0</v>
      </c>
      <c r="M242" s="48">
        <v>0.0</v>
      </c>
      <c r="N242" s="48">
        <v>52.94</v>
      </c>
      <c r="O242" s="40" t="s">
        <v>35</v>
      </c>
      <c r="P242" s="5"/>
      <c r="Q242" s="5">
        <f t="shared" si="1"/>
        <v>45</v>
      </c>
      <c r="R242">
        <f t="shared" si="2"/>
        <v>45</v>
      </c>
    </row>
    <row r="243">
      <c r="A243" s="9">
        <v>241.0</v>
      </c>
      <c r="B243" s="29"/>
      <c r="C243" s="40" t="s">
        <v>1167</v>
      </c>
      <c r="D243" s="48">
        <v>1583.0</v>
      </c>
      <c r="E243" s="49">
        <v>0.0</v>
      </c>
      <c r="F243" s="48">
        <v>48.93</v>
      </c>
      <c r="G243" s="40" t="s">
        <v>39</v>
      </c>
      <c r="H243" s="25"/>
      <c r="I243" s="48">
        <v>1583.0</v>
      </c>
      <c r="J243" s="29"/>
      <c r="K243" s="40" t="s">
        <v>401</v>
      </c>
      <c r="L243" s="48">
        <v>1537.0</v>
      </c>
      <c r="M243" s="48">
        <v>0.0</v>
      </c>
      <c r="N243" s="48">
        <v>56.05</v>
      </c>
      <c r="O243" s="40" t="s">
        <v>39</v>
      </c>
      <c r="P243" s="5"/>
      <c r="Q243" s="5">
        <f t="shared" si="1"/>
        <v>46</v>
      </c>
      <c r="R243">
        <f t="shared" si="2"/>
        <v>46</v>
      </c>
    </row>
    <row r="244">
      <c r="A244" s="9">
        <v>242.0</v>
      </c>
      <c r="B244" s="29"/>
      <c r="C244" s="40" t="s">
        <v>1154</v>
      </c>
      <c r="D244" s="48">
        <v>1578.0</v>
      </c>
      <c r="E244" s="49">
        <v>0.0</v>
      </c>
      <c r="F244" s="48">
        <v>78.31</v>
      </c>
      <c r="G244" s="40" t="s">
        <v>35</v>
      </c>
      <c r="H244" s="25"/>
      <c r="I244" s="48">
        <v>1578.0</v>
      </c>
      <c r="J244" s="29"/>
      <c r="K244" s="40" t="s">
        <v>1627</v>
      </c>
      <c r="L244" s="48">
        <v>1533.0</v>
      </c>
      <c r="M244" s="48">
        <v>0.0</v>
      </c>
      <c r="N244" s="48">
        <v>90.92</v>
      </c>
      <c r="O244" s="40" t="s">
        <v>39</v>
      </c>
      <c r="P244" s="5"/>
      <c r="Q244" s="5">
        <f t="shared" si="1"/>
        <v>45</v>
      </c>
      <c r="R244">
        <f t="shared" si="2"/>
        <v>45</v>
      </c>
    </row>
    <row r="245">
      <c r="A245" s="9">
        <v>243.0</v>
      </c>
      <c r="B245" s="29"/>
      <c r="C245" s="40" t="s">
        <v>1202</v>
      </c>
      <c r="D245" s="48">
        <v>1575.0</v>
      </c>
      <c r="E245" s="49">
        <v>0.0</v>
      </c>
      <c r="F245" s="48">
        <v>47.08</v>
      </c>
      <c r="G245" s="40" t="s">
        <v>39</v>
      </c>
      <c r="H245" s="25"/>
      <c r="I245" s="48">
        <v>1575.0</v>
      </c>
      <c r="J245" s="29"/>
      <c r="K245" s="40" t="s">
        <v>1629</v>
      </c>
      <c r="L245" s="48">
        <v>1533.0</v>
      </c>
      <c r="M245" s="48">
        <v>0.0</v>
      </c>
      <c r="N245" s="48">
        <v>51.37</v>
      </c>
      <c r="O245" s="40" t="s">
        <v>39</v>
      </c>
      <c r="P245" s="5"/>
      <c r="Q245" s="5">
        <f t="shared" si="1"/>
        <v>42</v>
      </c>
      <c r="R245">
        <f t="shared" si="2"/>
        <v>42</v>
      </c>
    </row>
    <row r="246">
      <c r="A246" s="9">
        <v>244.0</v>
      </c>
      <c r="B246" s="29"/>
      <c r="C246" s="40" t="s">
        <v>1212</v>
      </c>
      <c r="D246" s="48">
        <v>1574.0</v>
      </c>
      <c r="E246" s="49">
        <v>5.0</v>
      </c>
      <c r="F246" s="48">
        <v>69.45</v>
      </c>
      <c r="G246" s="40" t="s">
        <v>39</v>
      </c>
      <c r="H246" s="25"/>
      <c r="I246" s="48">
        <v>1574.0</v>
      </c>
      <c r="J246" s="29"/>
      <c r="K246" s="40" t="s">
        <v>356</v>
      </c>
      <c r="L246" s="48">
        <v>1530.0</v>
      </c>
      <c r="M246" s="48">
        <v>0.0</v>
      </c>
      <c r="N246" s="48">
        <v>72.38</v>
      </c>
      <c r="O246" s="40" t="s">
        <v>39</v>
      </c>
      <c r="P246" s="5"/>
      <c r="Q246" s="5">
        <f t="shared" si="1"/>
        <v>44</v>
      </c>
      <c r="R246">
        <f t="shared" si="2"/>
        <v>44</v>
      </c>
    </row>
    <row r="247">
      <c r="A247" s="9">
        <v>245.0</v>
      </c>
      <c r="B247" s="29"/>
      <c r="C247" s="40" t="s">
        <v>1190</v>
      </c>
      <c r="D247" s="48">
        <v>1574.0</v>
      </c>
      <c r="E247" s="49">
        <v>10.91</v>
      </c>
      <c r="F247" s="48">
        <v>53.74</v>
      </c>
      <c r="G247" s="40" t="s">
        <v>39</v>
      </c>
      <c r="H247" s="25"/>
      <c r="I247" s="48">
        <v>1574.0</v>
      </c>
      <c r="J247" s="29"/>
      <c r="K247" s="40" t="s">
        <v>1636</v>
      </c>
      <c r="L247" s="48">
        <v>1529.0</v>
      </c>
      <c r="M247" s="48">
        <v>0.0</v>
      </c>
      <c r="N247" s="48">
        <v>37.12</v>
      </c>
      <c r="O247" s="40" t="s">
        <v>35</v>
      </c>
      <c r="P247" s="5"/>
      <c r="Q247" s="5">
        <f t="shared" si="1"/>
        <v>45</v>
      </c>
      <c r="R247">
        <f t="shared" si="2"/>
        <v>45</v>
      </c>
    </row>
    <row r="248">
      <c r="A248" s="9">
        <v>246.0</v>
      </c>
      <c r="C248" s="40" t="s">
        <v>1195</v>
      </c>
      <c r="D248" s="48">
        <v>1571.0</v>
      </c>
      <c r="E248" s="49">
        <v>0.0</v>
      </c>
      <c r="F248" s="48">
        <v>59.22</v>
      </c>
      <c r="G248" s="40" t="s">
        <v>39</v>
      </c>
      <c r="H248" s="25"/>
      <c r="I248" s="48">
        <v>1571.0</v>
      </c>
      <c r="J248" s="29"/>
      <c r="K248" s="40" t="s">
        <v>240</v>
      </c>
      <c r="L248" s="48">
        <v>1529.0</v>
      </c>
      <c r="M248" s="48">
        <v>7.69</v>
      </c>
      <c r="N248" s="48">
        <v>57.65</v>
      </c>
      <c r="O248" s="40" t="s">
        <v>39</v>
      </c>
      <c r="P248" s="5"/>
      <c r="Q248" s="5">
        <f t="shared" si="1"/>
        <v>42</v>
      </c>
      <c r="R248">
        <f t="shared" si="2"/>
        <v>42</v>
      </c>
    </row>
    <row r="249">
      <c r="A249" s="9">
        <v>247.0</v>
      </c>
      <c r="B249" s="29"/>
      <c r="C249" s="40" t="s">
        <v>1209</v>
      </c>
      <c r="D249" s="48">
        <v>1565.0</v>
      </c>
      <c r="E249" s="49">
        <v>3.03</v>
      </c>
      <c r="F249" s="48">
        <v>65.78</v>
      </c>
      <c r="G249" s="40" t="s">
        <v>39</v>
      </c>
      <c r="H249" s="25"/>
      <c r="I249" s="48">
        <v>1565.0</v>
      </c>
      <c r="J249" s="29"/>
      <c r="K249" s="40" t="s">
        <v>587</v>
      </c>
      <c r="L249" s="48">
        <v>1526.0</v>
      </c>
      <c r="M249" s="48">
        <v>0.0</v>
      </c>
      <c r="N249" s="48">
        <v>37.05</v>
      </c>
      <c r="O249" s="40" t="s">
        <v>35</v>
      </c>
      <c r="P249" s="5"/>
      <c r="Q249" s="5">
        <f t="shared" si="1"/>
        <v>39</v>
      </c>
      <c r="R249">
        <f t="shared" si="2"/>
        <v>39</v>
      </c>
    </row>
    <row r="250">
      <c r="A250" s="9">
        <v>248.0</v>
      </c>
      <c r="C250" s="40" t="s">
        <v>1207</v>
      </c>
      <c r="D250" s="48">
        <v>1563.0</v>
      </c>
      <c r="E250" s="49">
        <v>0.0</v>
      </c>
      <c r="F250" s="48">
        <v>65.86</v>
      </c>
      <c r="G250" s="40" t="s">
        <v>39</v>
      </c>
      <c r="H250" s="25"/>
      <c r="I250" s="48">
        <v>1563.0</v>
      </c>
      <c r="J250" s="29"/>
      <c r="K250" s="40" t="s">
        <v>219</v>
      </c>
      <c r="L250" s="48">
        <v>1525.0</v>
      </c>
      <c r="M250" s="48">
        <v>0.0</v>
      </c>
      <c r="N250" s="48">
        <v>46.18</v>
      </c>
      <c r="O250" s="40" t="s">
        <v>39</v>
      </c>
      <c r="P250" s="5"/>
      <c r="Q250" s="5">
        <f t="shared" si="1"/>
        <v>38</v>
      </c>
      <c r="R250">
        <f t="shared" si="2"/>
        <v>38</v>
      </c>
    </row>
    <row r="251">
      <c r="A251" s="9">
        <v>249.0</v>
      </c>
      <c r="B251" s="29"/>
      <c r="C251" s="40" t="s">
        <v>1215</v>
      </c>
      <c r="D251" s="48">
        <v>1561.0</v>
      </c>
      <c r="E251" s="49">
        <v>57.14</v>
      </c>
      <c r="F251" s="48">
        <v>101.79</v>
      </c>
      <c r="G251" s="40" t="s">
        <v>39</v>
      </c>
      <c r="H251" s="25"/>
      <c r="I251" s="48">
        <v>1561.0</v>
      </c>
      <c r="J251" s="29"/>
      <c r="K251" s="40" t="s">
        <v>1626</v>
      </c>
      <c r="L251" s="48">
        <v>1522.0</v>
      </c>
      <c r="M251" s="48">
        <v>0.0</v>
      </c>
      <c r="N251" s="48">
        <v>90.32</v>
      </c>
      <c r="O251" s="40" t="s">
        <v>39</v>
      </c>
      <c r="P251" s="5"/>
      <c r="Q251" s="5">
        <f t="shared" si="1"/>
        <v>39</v>
      </c>
      <c r="R251">
        <f t="shared" si="2"/>
        <v>39</v>
      </c>
    </row>
    <row r="252">
      <c r="A252" s="9">
        <v>250.0</v>
      </c>
      <c r="B252" s="29"/>
      <c r="C252" s="40" t="s">
        <v>1176</v>
      </c>
      <c r="D252" s="48">
        <v>1554.0</v>
      </c>
      <c r="E252" s="49">
        <v>0.0</v>
      </c>
      <c r="F252" s="48">
        <v>48.09</v>
      </c>
      <c r="G252" s="40" t="s">
        <v>39</v>
      </c>
      <c r="H252" s="25"/>
      <c r="I252" s="48">
        <v>1554.0</v>
      </c>
      <c r="J252" s="29"/>
      <c r="K252" s="40" t="s">
        <v>1671</v>
      </c>
      <c r="L252" s="48">
        <v>1520.0</v>
      </c>
      <c r="M252" s="48">
        <v>0.0</v>
      </c>
      <c r="N252" s="48">
        <v>59.96</v>
      </c>
      <c r="O252" s="40" t="s">
        <v>39</v>
      </c>
      <c r="P252" s="5"/>
      <c r="Q252" s="5">
        <f t="shared" si="1"/>
        <v>34</v>
      </c>
      <c r="R252">
        <f t="shared" si="2"/>
        <v>34</v>
      </c>
    </row>
    <row r="253">
      <c r="A253" s="9">
        <v>251.0</v>
      </c>
      <c r="C253" s="40" t="s">
        <v>1236</v>
      </c>
      <c r="D253" s="48">
        <v>1550.0</v>
      </c>
      <c r="E253" s="49">
        <v>0.0</v>
      </c>
      <c r="F253" s="48">
        <v>72.8</v>
      </c>
      <c r="G253" s="40" t="s">
        <v>39</v>
      </c>
      <c r="H253" s="25"/>
      <c r="I253" s="48">
        <v>1550.0</v>
      </c>
      <c r="J253" s="29"/>
      <c r="K253" s="40" t="s">
        <v>1706</v>
      </c>
      <c r="L253" s="48">
        <v>1517.0</v>
      </c>
      <c r="M253" s="48">
        <v>0.0</v>
      </c>
      <c r="N253" s="48">
        <v>52.42</v>
      </c>
      <c r="O253" s="40" t="s">
        <v>39</v>
      </c>
      <c r="P253" s="5"/>
      <c r="Q253" s="5">
        <f t="shared" si="1"/>
        <v>33</v>
      </c>
      <c r="R253">
        <f t="shared" si="2"/>
        <v>33</v>
      </c>
    </row>
    <row r="254">
      <c r="A254" s="9">
        <v>252.0</v>
      </c>
      <c r="B254" s="29"/>
      <c r="C254" s="40" t="s">
        <v>1258</v>
      </c>
      <c r="D254" s="48">
        <v>1548.0</v>
      </c>
      <c r="E254" s="49">
        <v>0.0</v>
      </c>
      <c r="F254" s="48">
        <v>81.4</v>
      </c>
      <c r="G254" s="40" t="s">
        <v>39</v>
      </c>
      <c r="H254" s="25"/>
      <c r="I254" s="48">
        <v>1548.0</v>
      </c>
      <c r="J254" s="29"/>
      <c r="K254" s="40" t="s">
        <v>1682</v>
      </c>
      <c r="L254" s="48">
        <v>1516.0</v>
      </c>
      <c r="M254" s="48">
        <v>0.0</v>
      </c>
      <c r="N254" s="48">
        <v>92.2</v>
      </c>
      <c r="O254" s="40" t="s">
        <v>35</v>
      </c>
      <c r="P254" s="5"/>
      <c r="Q254" s="5">
        <f t="shared" si="1"/>
        <v>32</v>
      </c>
      <c r="R254">
        <f t="shared" si="2"/>
        <v>32</v>
      </c>
    </row>
    <row r="255">
      <c r="A255" s="9">
        <v>253.0</v>
      </c>
      <c r="B255" s="29"/>
      <c r="C255" s="40" t="s">
        <v>1225</v>
      </c>
      <c r="D255" s="48">
        <v>1548.0</v>
      </c>
      <c r="E255" s="49">
        <v>4.76</v>
      </c>
      <c r="F255" s="48">
        <v>68.02</v>
      </c>
      <c r="G255" s="40" t="s">
        <v>39</v>
      </c>
      <c r="H255" s="25"/>
      <c r="I255" s="48">
        <v>1548.0</v>
      </c>
      <c r="J255" s="29"/>
      <c r="K255" s="40" t="s">
        <v>1686</v>
      </c>
      <c r="L255" s="48">
        <v>1515.0</v>
      </c>
      <c r="M255" s="48">
        <v>0.0</v>
      </c>
      <c r="N255" s="48">
        <v>90.4</v>
      </c>
      <c r="O255" s="40" t="s">
        <v>278</v>
      </c>
      <c r="P255" s="5"/>
      <c r="Q255" s="5">
        <f t="shared" si="1"/>
        <v>33</v>
      </c>
      <c r="R255">
        <f t="shared" si="2"/>
        <v>33</v>
      </c>
    </row>
    <row r="256">
      <c r="A256" s="9">
        <v>254.0</v>
      </c>
      <c r="C256" s="40" t="s">
        <v>1240</v>
      </c>
      <c r="D256" s="48">
        <v>1547.0</v>
      </c>
      <c r="E256" s="49">
        <v>0.0</v>
      </c>
      <c r="F256" s="48">
        <v>76.57</v>
      </c>
      <c r="G256" s="40" t="s">
        <v>35</v>
      </c>
      <c r="H256" s="25"/>
      <c r="I256" s="48">
        <v>1547.0</v>
      </c>
      <c r="J256" s="29"/>
      <c r="K256" s="40" t="s">
        <v>1694</v>
      </c>
      <c r="L256" s="48">
        <v>1513.0</v>
      </c>
      <c r="M256" s="48">
        <v>0.0</v>
      </c>
      <c r="N256" s="48">
        <v>108.42</v>
      </c>
      <c r="O256" s="40" t="s">
        <v>39</v>
      </c>
      <c r="P256" s="5"/>
      <c r="Q256" s="5">
        <f t="shared" si="1"/>
        <v>34</v>
      </c>
      <c r="R256">
        <f t="shared" si="2"/>
        <v>34</v>
      </c>
    </row>
    <row r="257">
      <c r="A257" s="9">
        <v>255.0</v>
      </c>
      <c r="B257" s="29"/>
      <c r="C257" s="40" t="s">
        <v>1250</v>
      </c>
      <c r="D257" s="48">
        <v>1545.0</v>
      </c>
      <c r="E257" s="49">
        <v>0.0</v>
      </c>
      <c r="F257" s="48">
        <v>71.49</v>
      </c>
      <c r="G257" s="40" t="s">
        <v>39</v>
      </c>
      <c r="H257" s="25"/>
      <c r="I257" s="48">
        <v>1545.0</v>
      </c>
      <c r="J257" s="29"/>
      <c r="K257" s="40" t="s">
        <v>1702</v>
      </c>
      <c r="L257" s="48">
        <v>1512.0</v>
      </c>
      <c r="M257" s="48">
        <v>0.0</v>
      </c>
      <c r="N257" s="48">
        <v>163.09</v>
      </c>
      <c r="O257" s="40" t="s">
        <v>35</v>
      </c>
      <c r="P257" s="5"/>
      <c r="Q257" s="5">
        <f t="shared" si="1"/>
        <v>33</v>
      </c>
      <c r="R257">
        <f t="shared" si="2"/>
        <v>33</v>
      </c>
    </row>
    <row r="258">
      <c r="A258" s="9">
        <v>256.0</v>
      </c>
      <c r="C258" s="40" t="s">
        <v>1254</v>
      </c>
      <c r="D258" s="48">
        <v>1544.0</v>
      </c>
      <c r="E258" s="49">
        <v>0.0</v>
      </c>
      <c r="F258" s="48">
        <v>66.87</v>
      </c>
      <c r="G258" s="40" t="s">
        <v>39</v>
      </c>
      <c r="H258" s="25"/>
      <c r="I258" s="48">
        <v>1544.0</v>
      </c>
      <c r="J258" s="29"/>
      <c r="K258" s="40" t="s">
        <v>415</v>
      </c>
      <c r="L258" s="48">
        <v>1512.0</v>
      </c>
      <c r="M258" s="48">
        <v>86.96</v>
      </c>
      <c r="N258" s="48">
        <v>58.33</v>
      </c>
      <c r="O258" s="40" t="s">
        <v>35</v>
      </c>
      <c r="P258" s="5"/>
      <c r="Q258" s="5">
        <f t="shared" si="1"/>
        <v>32</v>
      </c>
      <c r="R258">
        <f t="shared" si="2"/>
        <v>32</v>
      </c>
    </row>
    <row r="259">
      <c r="A259" s="9">
        <v>257.0</v>
      </c>
      <c r="C259" s="40" t="s">
        <v>1261</v>
      </c>
      <c r="D259" s="48">
        <v>1540.0</v>
      </c>
      <c r="E259" s="49">
        <v>100.0</v>
      </c>
      <c r="F259" s="48">
        <v>95.87</v>
      </c>
      <c r="G259" s="40" t="s">
        <v>39</v>
      </c>
      <c r="H259" s="25"/>
      <c r="I259" s="48">
        <v>1540.0</v>
      </c>
      <c r="J259" s="29"/>
      <c r="K259" s="40" t="s">
        <v>1722</v>
      </c>
      <c r="L259" s="48">
        <v>1511.0</v>
      </c>
      <c r="M259" s="48">
        <v>6.44</v>
      </c>
      <c r="N259" s="48">
        <v>41.24</v>
      </c>
      <c r="O259" s="40" t="s">
        <v>35</v>
      </c>
      <c r="P259" s="5"/>
      <c r="Q259" s="5">
        <f t="shared" si="1"/>
        <v>29</v>
      </c>
      <c r="R259">
        <f t="shared" si="2"/>
        <v>29</v>
      </c>
    </row>
    <row r="260">
      <c r="A260" s="9">
        <v>258.0</v>
      </c>
      <c r="B260" s="29"/>
      <c r="C260" s="40" t="s">
        <v>1263</v>
      </c>
      <c r="D260" s="48">
        <v>1538.0</v>
      </c>
      <c r="E260" s="49">
        <v>0.0</v>
      </c>
      <c r="F260" s="48">
        <v>91.59</v>
      </c>
      <c r="G260" s="40" t="s">
        <v>39</v>
      </c>
      <c r="H260" s="25"/>
      <c r="I260" s="48">
        <v>1538.0</v>
      </c>
      <c r="J260" s="29"/>
      <c r="K260" s="40" t="s">
        <v>1739</v>
      </c>
      <c r="L260" s="48">
        <v>1510.0</v>
      </c>
      <c r="M260" s="48">
        <v>1.14</v>
      </c>
      <c r="N260" s="48">
        <v>46.67</v>
      </c>
      <c r="O260" s="40" t="s">
        <v>39</v>
      </c>
      <c r="P260" s="5"/>
      <c r="Q260" s="5">
        <f t="shared" si="1"/>
        <v>28</v>
      </c>
      <c r="R260">
        <f t="shared" si="2"/>
        <v>28</v>
      </c>
    </row>
    <row r="261">
      <c r="A261" s="9">
        <v>259.0</v>
      </c>
      <c r="C261" s="40" t="s">
        <v>1265</v>
      </c>
      <c r="D261" s="48">
        <v>1538.0</v>
      </c>
      <c r="E261" s="49">
        <v>0.0</v>
      </c>
      <c r="F261" s="48">
        <v>47.53</v>
      </c>
      <c r="G261" s="40" t="s">
        <v>39</v>
      </c>
      <c r="H261" s="25"/>
      <c r="I261" s="48">
        <v>1538.0</v>
      </c>
      <c r="J261" s="29"/>
      <c r="K261" s="40" t="s">
        <v>1709</v>
      </c>
      <c r="L261" s="48">
        <v>1510.0</v>
      </c>
      <c r="M261" s="48">
        <v>0.0</v>
      </c>
      <c r="N261" s="48">
        <v>53.56</v>
      </c>
      <c r="O261" s="40" t="s">
        <v>39</v>
      </c>
      <c r="P261" s="5"/>
      <c r="Q261" s="5">
        <f t="shared" si="1"/>
        <v>28</v>
      </c>
      <c r="R261">
        <f t="shared" si="2"/>
        <v>28</v>
      </c>
    </row>
    <row r="262">
      <c r="A262" s="9">
        <v>260.0</v>
      </c>
      <c r="B262" s="29"/>
      <c r="C262" s="40" t="s">
        <v>1281</v>
      </c>
      <c r="D262" s="48">
        <v>1537.0</v>
      </c>
      <c r="E262" s="49">
        <v>0.0</v>
      </c>
      <c r="F262" s="48">
        <v>65.56</v>
      </c>
      <c r="G262" s="40" t="s">
        <v>39</v>
      </c>
      <c r="H262" s="25"/>
      <c r="I262" s="48">
        <v>1537.0</v>
      </c>
      <c r="J262" s="29"/>
      <c r="K262" s="40" t="s">
        <v>519</v>
      </c>
      <c r="L262" s="48">
        <v>1509.0</v>
      </c>
      <c r="M262" s="48">
        <v>0.0</v>
      </c>
      <c r="N262" s="48">
        <v>43.39</v>
      </c>
      <c r="O262" s="40" t="s">
        <v>39</v>
      </c>
      <c r="P262" s="5"/>
      <c r="Q262" s="5">
        <f t="shared" si="1"/>
        <v>28</v>
      </c>
      <c r="R262">
        <f t="shared" si="2"/>
        <v>28</v>
      </c>
    </row>
    <row r="263">
      <c r="A263" s="9">
        <v>261.0</v>
      </c>
      <c r="C263" s="40" t="s">
        <v>1267</v>
      </c>
      <c r="D263" s="48">
        <v>1537.0</v>
      </c>
      <c r="E263" s="49">
        <v>0.0</v>
      </c>
      <c r="F263" s="48">
        <v>58.86</v>
      </c>
      <c r="G263" s="40" t="s">
        <v>35</v>
      </c>
      <c r="H263" s="25"/>
      <c r="I263" s="48">
        <v>1537.0</v>
      </c>
      <c r="J263" s="29"/>
      <c r="K263" s="40" t="s">
        <v>1715</v>
      </c>
      <c r="L263" s="48">
        <v>1509.0</v>
      </c>
      <c r="M263" s="48">
        <v>3.23</v>
      </c>
      <c r="N263" s="48">
        <v>50.72</v>
      </c>
      <c r="O263" s="40" t="s">
        <v>35</v>
      </c>
      <c r="P263" s="5"/>
      <c r="Q263" s="5">
        <f t="shared" si="1"/>
        <v>28</v>
      </c>
      <c r="R263">
        <f t="shared" si="2"/>
        <v>28</v>
      </c>
    </row>
    <row r="264">
      <c r="A264" s="9">
        <v>262.0</v>
      </c>
      <c r="C264" s="40" t="s">
        <v>1220</v>
      </c>
      <c r="D264" s="48">
        <v>1535.0</v>
      </c>
      <c r="E264" s="49">
        <v>0.0</v>
      </c>
      <c r="F264" s="48">
        <v>80.67</v>
      </c>
      <c r="G264" s="40" t="s">
        <v>39</v>
      </c>
      <c r="H264" s="25"/>
      <c r="I264" s="48">
        <v>1535.0</v>
      </c>
      <c r="J264" s="29"/>
      <c r="K264" s="40" t="s">
        <v>1719</v>
      </c>
      <c r="L264" s="48">
        <v>1508.0</v>
      </c>
      <c r="M264" s="48">
        <v>0.0</v>
      </c>
      <c r="N264" s="48">
        <v>45.9</v>
      </c>
      <c r="O264" s="40" t="s">
        <v>35</v>
      </c>
      <c r="P264" s="5"/>
      <c r="Q264" s="5">
        <f t="shared" si="1"/>
        <v>27</v>
      </c>
      <c r="R264">
        <f t="shared" si="2"/>
        <v>27</v>
      </c>
    </row>
    <row r="265">
      <c r="A265" s="9">
        <v>263.0</v>
      </c>
      <c r="C265" s="40" t="s">
        <v>1251</v>
      </c>
      <c r="D265" s="48">
        <v>1534.0</v>
      </c>
      <c r="E265" s="49">
        <v>0.0</v>
      </c>
      <c r="F265" s="48">
        <v>52.82</v>
      </c>
      <c r="G265" s="40" t="s">
        <v>39</v>
      </c>
      <c r="H265" s="25"/>
      <c r="I265" s="48">
        <v>1534.0</v>
      </c>
      <c r="J265" s="29"/>
      <c r="K265" s="40" t="s">
        <v>1721</v>
      </c>
      <c r="L265" s="48">
        <v>1507.0</v>
      </c>
      <c r="M265" s="48">
        <v>0.0</v>
      </c>
      <c r="N265" s="48">
        <v>80.28</v>
      </c>
      <c r="O265" s="40" t="s">
        <v>39</v>
      </c>
      <c r="P265" s="5"/>
      <c r="Q265" s="5">
        <f t="shared" si="1"/>
        <v>27</v>
      </c>
      <c r="R265">
        <f t="shared" si="2"/>
        <v>27</v>
      </c>
    </row>
    <row r="266">
      <c r="A266" s="9">
        <v>264.0</v>
      </c>
      <c r="B266" s="29"/>
      <c r="C266" s="40" t="s">
        <v>1245</v>
      </c>
      <c r="D266" s="48">
        <v>1533.0</v>
      </c>
      <c r="E266" s="49">
        <v>0.0</v>
      </c>
      <c r="F266" s="48">
        <v>60.89</v>
      </c>
      <c r="G266" s="40" t="s">
        <v>39</v>
      </c>
      <c r="H266" s="25"/>
      <c r="I266" s="48">
        <v>1533.0</v>
      </c>
      <c r="J266" s="29"/>
      <c r="K266" s="40" t="s">
        <v>1637</v>
      </c>
      <c r="L266" s="48">
        <v>1507.0</v>
      </c>
      <c r="M266" s="48">
        <v>0.0</v>
      </c>
      <c r="N266" s="48">
        <v>87.59</v>
      </c>
      <c r="O266" s="40" t="s">
        <v>35</v>
      </c>
      <c r="P266" s="5"/>
      <c r="Q266" s="5">
        <f t="shared" si="1"/>
        <v>26</v>
      </c>
      <c r="R266">
        <f t="shared" si="2"/>
        <v>26</v>
      </c>
    </row>
    <row r="267">
      <c r="A267" s="9">
        <v>265.0</v>
      </c>
      <c r="C267" s="40" t="s">
        <v>1279</v>
      </c>
      <c r="D267" s="48">
        <v>1533.0</v>
      </c>
      <c r="E267" s="49">
        <v>0.0</v>
      </c>
      <c r="F267" s="48">
        <v>75.71</v>
      </c>
      <c r="G267" s="40" t="s">
        <v>39</v>
      </c>
      <c r="H267" s="25"/>
      <c r="I267" s="48">
        <v>1533.0</v>
      </c>
      <c r="J267" s="29"/>
      <c r="K267" s="40" t="s">
        <v>1727</v>
      </c>
      <c r="L267" s="48">
        <v>1504.0</v>
      </c>
      <c r="M267" s="48">
        <v>0.0</v>
      </c>
      <c r="N267" s="48">
        <v>55.36</v>
      </c>
      <c r="O267" s="40" t="s">
        <v>39</v>
      </c>
      <c r="P267" s="5"/>
      <c r="Q267" s="5">
        <f t="shared" si="1"/>
        <v>29</v>
      </c>
      <c r="R267">
        <f t="shared" si="2"/>
        <v>29</v>
      </c>
    </row>
    <row r="268">
      <c r="A268" s="9">
        <v>266.0</v>
      </c>
      <c r="C268" s="40" t="s">
        <v>1293</v>
      </c>
      <c r="D268" s="48">
        <v>1532.0</v>
      </c>
      <c r="E268" s="49">
        <v>0.0</v>
      </c>
      <c r="F268" s="48">
        <v>56.44</v>
      </c>
      <c r="G268" s="40" t="s">
        <v>39</v>
      </c>
      <c r="H268" s="25"/>
      <c r="I268" s="48">
        <v>1532.0</v>
      </c>
      <c r="J268" s="29"/>
      <c r="K268" s="40" t="s">
        <v>1764</v>
      </c>
      <c r="L268" s="48">
        <v>1501.0</v>
      </c>
      <c r="M268" s="48">
        <v>0.0</v>
      </c>
      <c r="N268" s="48">
        <v>54.33</v>
      </c>
      <c r="O268" s="40" t="s">
        <v>39</v>
      </c>
      <c r="P268" s="5"/>
      <c r="Q268" s="5">
        <f t="shared" si="1"/>
        <v>31</v>
      </c>
      <c r="R268">
        <f t="shared" si="2"/>
        <v>31</v>
      </c>
    </row>
    <row r="269">
      <c r="A269" s="9">
        <v>267.0</v>
      </c>
      <c r="C269" s="40" t="s">
        <v>1299</v>
      </c>
      <c r="D269" s="48">
        <v>1529.0</v>
      </c>
      <c r="E269" s="49">
        <v>0.0</v>
      </c>
      <c r="F269" s="48">
        <v>85.56</v>
      </c>
      <c r="G269" s="40" t="s">
        <v>39</v>
      </c>
      <c r="H269" s="25"/>
      <c r="I269" s="48">
        <v>1529.0</v>
      </c>
      <c r="J269" s="29"/>
      <c r="K269" s="40" t="s">
        <v>1743</v>
      </c>
      <c r="L269" s="48">
        <v>1500.0</v>
      </c>
      <c r="M269" s="48">
        <v>0.0</v>
      </c>
      <c r="N269" s="48">
        <v>64.9</v>
      </c>
      <c r="O269" s="40" t="s">
        <v>35</v>
      </c>
      <c r="P269" s="5"/>
      <c r="Q269" s="5">
        <f t="shared" si="1"/>
        <v>29</v>
      </c>
      <c r="R269">
        <f t="shared" si="2"/>
        <v>29</v>
      </c>
    </row>
    <row r="270">
      <c r="A270" s="9">
        <v>268.0</v>
      </c>
      <c r="B270" s="29"/>
      <c r="C270" s="40" t="s">
        <v>1269</v>
      </c>
      <c r="D270" s="48">
        <v>1526.0</v>
      </c>
      <c r="E270" s="49">
        <v>0.0</v>
      </c>
      <c r="F270" s="48">
        <v>56.36</v>
      </c>
      <c r="G270" s="40" t="s">
        <v>35</v>
      </c>
      <c r="H270" s="25"/>
      <c r="I270" s="48">
        <v>1526.0</v>
      </c>
      <c r="J270" s="29"/>
      <c r="K270" s="40" t="s">
        <v>1749</v>
      </c>
      <c r="L270" s="48">
        <v>1498.0</v>
      </c>
      <c r="M270" s="48">
        <v>0.0</v>
      </c>
      <c r="N270" s="48">
        <v>84.52</v>
      </c>
      <c r="O270" s="40" t="s">
        <v>35</v>
      </c>
      <c r="P270" s="5"/>
      <c r="Q270" s="5">
        <f t="shared" si="1"/>
        <v>28</v>
      </c>
      <c r="R270">
        <f t="shared" si="2"/>
        <v>28</v>
      </c>
    </row>
    <row r="271">
      <c r="A271" s="9">
        <v>269.0</v>
      </c>
      <c r="B271" s="29"/>
      <c r="C271" s="40" t="s">
        <v>1287</v>
      </c>
      <c r="D271" s="48">
        <v>1526.0</v>
      </c>
      <c r="E271" s="49">
        <v>0.0</v>
      </c>
      <c r="F271" s="48">
        <v>62.74</v>
      </c>
      <c r="G271" s="40" t="s">
        <v>39</v>
      </c>
      <c r="H271" s="25"/>
      <c r="I271" s="48">
        <v>1526.0</v>
      </c>
      <c r="J271" s="29"/>
      <c r="K271" s="40" t="s">
        <v>1752</v>
      </c>
      <c r="L271" s="48">
        <v>1497.0</v>
      </c>
      <c r="M271" s="48">
        <v>0.0</v>
      </c>
      <c r="N271" s="48">
        <v>58.98</v>
      </c>
      <c r="O271" s="40" t="s">
        <v>39</v>
      </c>
      <c r="P271" s="5"/>
      <c r="Q271" s="5">
        <f t="shared" si="1"/>
        <v>29</v>
      </c>
      <c r="R271">
        <f t="shared" si="2"/>
        <v>29</v>
      </c>
    </row>
    <row r="272">
      <c r="A272" s="9">
        <v>270.0</v>
      </c>
      <c r="B272" s="29"/>
      <c r="C272" s="40" t="s">
        <v>1357</v>
      </c>
      <c r="D272" s="48">
        <v>1526.0</v>
      </c>
      <c r="E272" s="49">
        <v>0.0</v>
      </c>
      <c r="F272" s="48">
        <v>41.81</v>
      </c>
      <c r="G272" s="40" t="s">
        <v>35</v>
      </c>
      <c r="H272" s="25"/>
      <c r="I272" s="48">
        <v>1526.0</v>
      </c>
      <c r="J272" s="29"/>
      <c r="K272" s="40" t="s">
        <v>1760</v>
      </c>
      <c r="L272" s="48">
        <v>1495.0</v>
      </c>
      <c r="M272" s="48">
        <v>0.0</v>
      </c>
      <c r="N272" s="48">
        <v>51.09</v>
      </c>
      <c r="O272" s="40" t="s">
        <v>39</v>
      </c>
      <c r="P272" s="5"/>
      <c r="Q272" s="5">
        <f t="shared" si="1"/>
        <v>31</v>
      </c>
      <c r="R272">
        <f t="shared" si="2"/>
        <v>31</v>
      </c>
    </row>
    <row r="273">
      <c r="A273" s="9">
        <v>271.0</v>
      </c>
      <c r="B273" s="29"/>
      <c r="C273" s="40" t="s">
        <v>1233</v>
      </c>
      <c r="D273" s="48">
        <v>1522.0</v>
      </c>
      <c r="E273" s="49">
        <v>2.33</v>
      </c>
      <c r="F273" s="48">
        <v>57.89</v>
      </c>
      <c r="G273" s="40" t="s">
        <v>39</v>
      </c>
      <c r="H273" s="25"/>
      <c r="I273" s="48">
        <v>1522.0</v>
      </c>
      <c r="J273" s="29"/>
      <c r="K273" s="40" t="s">
        <v>1775</v>
      </c>
      <c r="L273" s="48">
        <v>1488.0</v>
      </c>
      <c r="M273" s="48">
        <v>0.0</v>
      </c>
      <c r="N273" s="48">
        <v>67.0</v>
      </c>
      <c r="O273" s="40" t="s">
        <v>39</v>
      </c>
      <c r="P273" s="5"/>
      <c r="Q273" s="5">
        <f t="shared" si="1"/>
        <v>34</v>
      </c>
      <c r="R273">
        <f t="shared" si="2"/>
        <v>34</v>
      </c>
    </row>
    <row r="274">
      <c r="A274" s="9">
        <v>272.0</v>
      </c>
      <c r="B274" s="29"/>
      <c r="C274" s="40" t="s">
        <v>1248</v>
      </c>
      <c r="D274" s="48">
        <v>1521.0</v>
      </c>
      <c r="E274" s="49">
        <v>0.0</v>
      </c>
      <c r="F274" s="48">
        <v>96.37</v>
      </c>
      <c r="G274" s="40" t="s">
        <v>39</v>
      </c>
      <c r="H274" s="25"/>
      <c r="I274" s="48">
        <v>1521.0</v>
      </c>
      <c r="J274" s="29"/>
      <c r="K274" s="40" t="s">
        <v>1761</v>
      </c>
      <c r="L274" s="48">
        <v>1488.0</v>
      </c>
      <c r="M274" s="48">
        <v>0.0</v>
      </c>
      <c r="N274" s="48">
        <v>58.35</v>
      </c>
      <c r="O274" s="40" t="s">
        <v>39</v>
      </c>
      <c r="P274" s="5"/>
      <c r="Q274" s="5">
        <f t="shared" si="1"/>
        <v>33</v>
      </c>
      <c r="R274">
        <f t="shared" si="2"/>
        <v>33</v>
      </c>
    </row>
    <row r="275">
      <c r="A275" s="9">
        <v>273.0</v>
      </c>
      <c r="B275" s="29"/>
      <c r="C275" s="40" t="s">
        <v>1295</v>
      </c>
      <c r="D275" s="48">
        <v>1517.0</v>
      </c>
      <c r="E275" s="49">
        <v>0.0</v>
      </c>
      <c r="F275" s="48">
        <v>66.28</v>
      </c>
      <c r="G275" s="40" t="s">
        <v>35</v>
      </c>
      <c r="H275" s="25"/>
      <c r="I275" s="48">
        <v>1517.0</v>
      </c>
      <c r="J275" s="40"/>
      <c r="K275" s="40" t="s">
        <v>1796</v>
      </c>
      <c r="L275" s="48">
        <v>1483.0</v>
      </c>
      <c r="M275" s="48">
        <v>0.0</v>
      </c>
      <c r="N275" s="48">
        <v>84.16</v>
      </c>
      <c r="O275" s="40" t="s">
        <v>39</v>
      </c>
      <c r="P275" s="5"/>
      <c r="Q275" s="5">
        <f t="shared" si="1"/>
        <v>34</v>
      </c>
      <c r="R275">
        <f t="shared" si="2"/>
        <v>34</v>
      </c>
    </row>
    <row r="276">
      <c r="A276" s="9">
        <v>274.0</v>
      </c>
      <c r="B276" s="29"/>
      <c r="C276" s="40" t="s">
        <v>1297</v>
      </c>
      <c r="D276" s="48">
        <v>1514.0</v>
      </c>
      <c r="E276" s="49">
        <v>0.0</v>
      </c>
      <c r="F276" s="48">
        <v>39.63</v>
      </c>
      <c r="G276" s="40" t="s">
        <v>39</v>
      </c>
      <c r="H276" s="25"/>
      <c r="I276" s="48">
        <v>1514.0</v>
      </c>
      <c r="J276" s="40"/>
      <c r="K276" s="40" t="s">
        <v>1799</v>
      </c>
      <c r="L276" s="48">
        <v>1482.0</v>
      </c>
      <c r="M276" s="48">
        <v>0.0</v>
      </c>
      <c r="N276" s="48">
        <v>59.3</v>
      </c>
      <c r="O276" s="40" t="s">
        <v>39</v>
      </c>
      <c r="P276" s="5"/>
      <c r="Q276" s="5">
        <f t="shared" si="1"/>
        <v>32</v>
      </c>
      <c r="R276">
        <f t="shared" si="2"/>
        <v>32</v>
      </c>
    </row>
    <row r="277">
      <c r="A277" s="9">
        <v>275.0</v>
      </c>
      <c r="B277" s="29"/>
      <c r="C277" s="40" t="s">
        <v>1318</v>
      </c>
      <c r="D277" s="48">
        <v>1509.0</v>
      </c>
      <c r="E277" s="49">
        <v>0.0</v>
      </c>
      <c r="F277" s="48">
        <v>63.56</v>
      </c>
      <c r="G277" s="40" t="s">
        <v>39</v>
      </c>
      <c r="H277" s="25"/>
      <c r="I277" s="48">
        <v>1509.0</v>
      </c>
      <c r="J277" s="40"/>
      <c r="K277" s="40" t="s">
        <v>1800</v>
      </c>
      <c r="L277" s="48">
        <v>1481.0</v>
      </c>
      <c r="M277" s="48">
        <v>0.0</v>
      </c>
      <c r="N277" s="48">
        <v>45.66</v>
      </c>
      <c r="O277" s="40" t="s">
        <v>35</v>
      </c>
      <c r="P277" s="5"/>
      <c r="Q277" s="5">
        <f t="shared" si="1"/>
        <v>28</v>
      </c>
      <c r="R277">
        <f t="shared" si="2"/>
        <v>28</v>
      </c>
    </row>
    <row r="278">
      <c r="A278" s="9">
        <v>276.0</v>
      </c>
      <c r="C278" s="40" t="s">
        <v>1320</v>
      </c>
      <c r="D278" s="48">
        <v>1509.0</v>
      </c>
      <c r="E278" s="49">
        <v>0.0</v>
      </c>
      <c r="F278" s="48">
        <v>81.6</v>
      </c>
      <c r="G278" s="40" t="s">
        <v>39</v>
      </c>
      <c r="H278" s="25"/>
      <c r="I278" s="48">
        <v>1509.0</v>
      </c>
      <c r="J278" s="40"/>
      <c r="K278" s="40" t="s">
        <v>1813</v>
      </c>
      <c r="L278" s="48">
        <v>1481.0</v>
      </c>
      <c r="M278" s="48">
        <v>0.0</v>
      </c>
      <c r="N278" s="48">
        <v>44.16</v>
      </c>
      <c r="O278" s="40" t="s">
        <v>39</v>
      </c>
      <c r="P278" s="5"/>
      <c r="Q278" s="5">
        <f t="shared" si="1"/>
        <v>28</v>
      </c>
      <c r="R278">
        <f t="shared" si="2"/>
        <v>28</v>
      </c>
    </row>
    <row r="279">
      <c r="A279" s="9">
        <v>277.0</v>
      </c>
      <c r="B279" s="29"/>
      <c r="C279" s="40" t="s">
        <v>1344</v>
      </c>
      <c r="D279" s="48">
        <v>1508.0</v>
      </c>
      <c r="E279" s="49">
        <v>0.0</v>
      </c>
      <c r="F279" s="48">
        <v>64.52</v>
      </c>
      <c r="G279" s="40" t="s">
        <v>35</v>
      </c>
      <c r="H279" s="25"/>
      <c r="I279" s="48">
        <v>1508.0</v>
      </c>
      <c r="J279" s="40"/>
      <c r="K279" s="40" t="s">
        <v>160</v>
      </c>
      <c r="L279" s="48">
        <v>1479.0</v>
      </c>
      <c r="M279" s="48">
        <v>20.59</v>
      </c>
      <c r="N279" s="48">
        <v>71.42</v>
      </c>
      <c r="O279" s="40" t="s">
        <v>39</v>
      </c>
      <c r="P279" s="5"/>
      <c r="Q279" s="5">
        <f t="shared" si="1"/>
        <v>29</v>
      </c>
      <c r="R279">
        <f t="shared" si="2"/>
        <v>29</v>
      </c>
    </row>
    <row r="280">
      <c r="A280" s="9">
        <v>278.0</v>
      </c>
      <c r="C280" s="40" t="s">
        <v>1394</v>
      </c>
      <c r="D280" s="48">
        <v>1505.0</v>
      </c>
      <c r="E280" s="49">
        <v>3.7</v>
      </c>
      <c r="F280" s="48">
        <v>67.95</v>
      </c>
      <c r="G280" s="40" t="s">
        <v>39</v>
      </c>
      <c r="H280" s="25"/>
      <c r="I280" s="48">
        <v>1505.0</v>
      </c>
      <c r="J280" s="40"/>
      <c r="K280" s="40" t="s">
        <v>1806</v>
      </c>
      <c r="L280" s="48">
        <v>1477.0</v>
      </c>
      <c r="M280" s="48">
        <v>75.0</v>
      </c>
      <c r="N280" s="48">
        <v>131.3</v>
      </c>
      <c r="O280" s="40" t="s">
        <v>39</v>
      </c>
      <c r="P280" s="5"/>
      <c r="Q280" s="5">
        <f t="shared" si="1"/>
        <v>28</v>
      </c>
      <c r="R280">
        <f t="shared" si="2"/>
        <v>28</v>
      </c>
    </row>
    <row r="281">
      <c r="A281" s="9">
        <v>279.0</v>
      </c>
      <c r="C281" s="40" t="s">
        <v>1331</v>
      </c>
      <c r="D281" s="48">
        <v>1502.0</v>
      </c>
      <c r="E281" s="49">
        <v>0.0</v>
      </c>
      <c r="F281" s="48">
        <v>34.05</v>
      </c>
      <c r="G281" s="40" t="s">
        <v>39</v>
      </c>
      <c r="H281" s="25"/>
      <c r="I281" s="48">
        <v>1502.0</v>
      </c>
      <c r="J281" s="40"/>
      <c r="K281" s="40" t="s">
        <v>1809</v>
      </c>
      <c r="L281" s="48">
        <v>1476.0</v>
      </c>
      <c r="M281" s="48">
        <v>0.0</v>
      </c>
      <c r="N281" s="48">
        <v>118.52</v>
      </c>
      <c r="O281" s="40" t="s">
        <v>39</v>
      </c>
      <c r="P281" s="5"/>
      <c r="Q281" s="5">
        <f t="shared" si="1"/>
        <v>26</v>
      </c>
      <c r="R281">
        <f t="shared" si="2"/>
        <v>26</v>
      </c>
    </row>
    <row r="282">
      <c r="A282" s="9">
        <v>280.0</v>
      </c>
      <c r="B282" s="29"/>
      <c r="C282" s="40" t="s">
        <v>1333</v>
      </c>
      <c r="D282" s="48">
        <v>1501.0</v>
      </c>
      <c r="E282" s="49">
        <v>0.0</v>
      </c>
      <c r="F282" s="48">
        <v>66.68</v>
      </c>
      <c r="G282" s="40" t="s">
        <v>39</v>
      </c>
      <c r="H282" s="25"/>
      <c r="I282" s="48">
        <v>1501.0</v>
      </c>
      <c r="J282" s="40"/>
      <c r="K282" s="40" t="s">
        <v>235</v>
      </c>
      <c r="L282" s="48">
        <v>1475.0</v>
      </c>
      <c r="M282" s="48">
        <v>4.55</v>
      </c>
      <c r="N282" s="48">
        <v>72.19</v>
      </c>
      <c r="O282" s="40" t="s">
        <v>39</v>
      </c>
      <c r="P282" s="5"/>
      <c r="Q282" s="5">
        <f t="shared" si="1"/>
        <v>26</v>
      </c>
      <c r="R282">
        <f t="shared" si="2"/>
        <v>26</v>
      </c>
    </row>
    <row r="283">
      <c r="A283" s="9">
        <v>281.0</v>
      </c>
      <c r="B283" s="29"/>
      <c r="C283" s="40" t="s">
        <v>1377</v>
      </c>
      <c r="D283" s="48">
        <v>1499.0</v>
      </c>
      <c r="E283" s="49">
        <v>0.0</v>
      </c>
      <c r="F283" s="48">
        <v>83.38</v>
      </c>
      <c r="G283" s="40" t="s">
        <v>39</v>
      </c>
      <c r="H283" s="25"/>
      <c r="I283" s="48">
        <v>1499.0</v>
      </c>
      <c r="J283" s="40"/>
      <c r="K283" s="40" t="s">
        <v>1815</v>
      </c>
      <c r="L283" s="48">
        <v>1474.0</v>
      </c>
      <c r="M283" s="48">
        <v>0.0</v>
      </c>
      <c r="N283" s="48">
        <v>105.76</v>
      </c>
      <c r="O283" s="40" t="s">
        <v>39</v>
      </c>
      <c r="P283" s="5"/>
      <c r="Q283" s="5">
        <f t="shared" si="1"/>
        <v>25</v>
      </c>
      <c r="R283">
        <f t="shared" si="2"/>
        <v>25</v>
      </c>
    </row>
    <row r="284">
      <c r="A284" s="9">
        <v>282.0</v>
      </c>
      <c r="B284" s="29"/>
      <c r="C284" s="40" t="s">
        <v>1360</v>
      </c>
      <c r="D284" s="48">
        <v>1498.0</v>
      </c>
      <c r="E284" s="49">
        <v>3.06</v>
      </c>
      <c r="F284" s="48">
        <v>49.99</v>
      </c>
      <c r="G284" s="40" t="s">
        <v>35</v>
      </c>
      <c r="H284" s="25"/>
      <c r="I284" s="48">
        <v>1498.0</v>
      </c>
      <c r="J284" s="40"/>
      <c r="K284" s="40" t="s">
        <v>1803</v>
      </c>
      <c r="L284" s="48">
        <v>1474.0</v>
      </c>
      <c r="M284" s="48">
        <v>0.0</v>
      </c>
      <c r="N284" s="48">
        <v>65.34</v>
      </c>
      <c r="O284" s="40" t="s">
        <v>35</v>
      </c>
      <c r="P284" s="5"/>
      <c r="Q284" s="5">
        <f t="shared" si="1"/>
        <v>24</v>
      </c>
      <c r="R284">
        <f t="shared" si="2"/>
        <v>24</v>
      </c>
    </row>
    <row r="285">
      <c r="A285" s="9">
        <v>283.0</v>
      </c>
      <c r="B285" s="29"/>
      <c r="C285" s="40" t="s">
        <v>1324</v>
      </c>
      <c r="D285" s="48">
        <v>1496.0</v>
      </c>
      <c r="E285" s="49">
        <v>0.0</v>
      </c>
      <c r="F285" s="48">
        <v>57.24</v>
      </c>
      <c r="G285" s="40" t="s">
        <v>35</v>
      </c>
      <c r="H285" s="25"/>
      <c r="I285" s="48">
        <v>1496.0</v>
      </c>
      <c r="J285" s="40"/>
      <c r="K285" s="40" t="s">
        <v>1821</v>
      </c>
      <c r="L285" s="48">
        <v>1470.0</v>
      </c>
      <c r="M285" s="48">
        <v>0.0</v>
      </c>
      <c r="N285" s="48">
        <v>70.32</v>
      </c>
      <c r="O285" s="40" t="s">
        <v>39</v>
      </c>
      <c r="P285" s="5"/>
      <c r="Q285" s="5">
        <f t="shared" si="1"/>
        <v>26</v>
      </c>
      <c r="R285">
        <f t="shared" si="2"/>
        <v>26</v>
      </c>
    </row>
    <row r="286">
      <c r="A286" s="9">
        <v>284.0</v>
      </c>
      <c r="C286" s="40" t="s">
        <v>1363</v>
      </c>
      <c r="D286" s="48">
        <v>1486.0</v>
      </c>
      <c r="E286" s="49">
        <v>0.0</v>
      </c>
      <c r="F286" s="48">
        <v>70.07</v>
      </c>
      <c r="G286" s="40" t="s">
        <v>35</v>
      </c>
      <c r="H286" s="25"/>
      <c r="I286" s="48">
        <v>1486.0</v>
      </c>
      <c r="J286" s="40"/>
      <c r="K286" s="40" t="s">
        <v>1829</v>
      </c>
      <c r="L286" s="48">
        <v>1466.0</v>
      </c>
      <c r="M286" s="48">
        <v>0.0</v>
      </c>
      <c r="N286" s="48">
        <v>57.08</v>
      </c>
      <c r="O286" s="40" t="s">
        <v>35</v>
      </c>
      <c r="P286" s="5"/>
      <c r="Q286" s="5">
        <f t="shared" si="1"/>
        <v>20</v>
      </c>
      <c r="R286">
        <f t="shared" si="2"/>
        <v>20</v>
      </c>
    </row>
    <row r="287">
      <c r="A287" s="9">
        <v>285.0</v>
      </c>
      <c r="C287" s="40" t="s">
        <v>1370</v>
      </c>
      <c r="D287" s="48">
        <v>1484.0</v>
      </c>
      <c r="E287" s="49">
        <v>3.7</v>
      </c>
      <c r="F287" s="48">
        <v>66.45</v>
      </c>
      <c r="G287" s="40" t="s">
        <v>39</v>
      </c>
      <c r="H287" s="25"/>
      <c r="I287" s="48">
        <v>1484.0</v>
      </c>
      <c r="J287" s="40"/>
      <c r="K287" s="40" t="s">
        <v>1825</v>
      </c>
      <c r="L287" s="48">
        <v>1466.0</v>
      </c>
      <c r="M287" s="48">
        <v>0.0</v>
      </c>
      <c r="N287" s="48">
        <v>45.05</v>
      </c>
      <c r="O287" s="40" t="s">
        <v>35</v>
      </c>
      <c r="P287" s="5"/>
      <c r="Q287" s="5">
        <f t="shared" si="1"/>
        <v>18</v>
      </c>
      <c r="R287">
        <f t="shared" si="2"/>
        <v>18</v>
      </c>
    </row>
    <row r="288">
      <c r="A288" s="9">
        <v>286.0</v>
      </c>
      <c r="B288" s="29"/>
      <c r="C288" s="40" t="s">
        <v>1322</v>
      </c>
      <c r="D288" s="48">
        <v>1484.0</v>
      </c>
      <c r="E288" s="49">
        <v>0.0</v>
      </c>
      <c r="F288" s="48">
        <v>65.15</v>
      </c>
      <c r="G288" s="40" t="s">
        <v>35</v>
      </c>
      <c r="H288" s="25"/>
      <c r="I288" s="48">
        <v>1484.0</v>
      </c>
      <c r="J288" s="40"/>
      <c r="K288" s="40" t="s">
        <v>1840</v>
      </c>
      <c r="L288" s="48">
        <v>1463.0</v>
      </c>
      <c r="M288" s="48">
        <v>0.0</v>
      </c>
      <c r="N288" s="48">
        <v>51.56</v>
      </c>
      <c r="O288" s="40" t="s">
        <v>35</v>
      </c>
      <c r="P288" s="5"/>
      <c r="Q288" s="5">
        <f t="shared" si="1"/>
        <v>21</v>
      </c>
      <c r="R288">
        <f t="shared" si="2"/>
        <v>21</v>
      </c>
    </row>
    <row r="289">
      <c r="A289" s="9">
        <v>287.0</v>
      </c>
      <c r="B289" s="29"/>
      <c r="C289" s="40" t="s">
        <v>1379</v>
      </c>
      <c r="D289" s="48">
        <v>1483.0</v>
      </c>
      <c r="E289" s="49">
        <v>1.61</v>
      </c>
      <c r="F289" s="48">
        <v>51.9</v>
      </c>
      <c r="G289" s="40" t="s">
        <v>39</v>
      </c>
      <c r="H289" s="25"/>
      <c r="I289" s="48">
        <v>1483.0</v>
      </c>
      <c r="J289" s="40"/>
      <c r="K289" s="40" t="s">
        <v>677</v>
      </c>
      <c r="L289" s="48">
        <v>1463.0</v>
      </c>
      <c r="M289" s="48">
        <v>0.0</v>
      </c>
      <c r="N289" s="48">
        <v>65.51</v>
      </c>
      <c r="O289" s="40" t="s">
        <v>35</v>
      </c>
      <c r="P289" s="5"/>
      <c r="Q289" s="5">
        <f t="shared" si="1"/>
        <v>20</v>
      </c>
      <c r="R289">
        <f t="shared" si="2"/>
        <v>20</v>
      </c>
    </row>
    <row r="290">
      <c r="A290" s="9">
        <v>288.0</v>
      </c>
      <c r="B290" s="29"/>
      <c r="C290" s="40" t="s">
        <v>1392</v>
      </c>
      <c r="D290" s="48">
        <v>1479.0</v>
      </c>
      <c r="E290" s="49">
        <v>0.0</v>
      </c>
      <c r="F290" s="48">
        <v>88.98</v>
      </c>
      <c r="G290" s="40" t="s">
        <v>39</v>
      </c>
      <c r="H290" s="25"/>
      <c r="I290" s="48">
        <v>1479.0</v>
      </c>
      <c r="J290" s="40"/>
      <c r="K290" s="40" t="s">
        <v>1842</v>
      </c>
      <c r="L290" s="48">
        <v>1462.0</v>
      </c>
      <c r="M290" s="48">
        <v>0.0</v>
      </c>
      <c r="N290" s="48">
        <v>56.67</v>
      </c>
      <c r="O290" s="40" t="s">
        <v>39</v>
      </c>
      <c r="P290" s="5"/>
      <c r="Q290" s="5">
        <f t="shared" si="1"/>
        <v>17</v>
      </c>
      <c r="R290">
        <f t="shared" si="2"/>
        <v>17</v>
      </c>
    </row>
    <row r="291">
      <c r="A291" s="9">
        <v>289.0</v>
      </c>
      <c r="B291" s="29"/>
      <c r="C291" s="40" t="s">
        <v>1425</v>
      </c>
      <c r="D291" s="48">
        <v>1478.0</v>
      </c>
      <c r="E291" s="49">
        <v>5.26</v>
      </c>
      <c r="F291" s="48">
        <v>50.24</v>
      </c>
      <c r="G291" s="40" t="s">
        <v>35</v>
      </c>
      <c r="H291" s="25"/>
      <c r="I291" s="48">
        <v>1478.0</v>
      </c>
      <c r="J291" s="40"/>
      <c r="K291" s="40" t="s">
        <v>1843</v>
      </c>
      <c r="L291" s="48">
        <v>1462.0</v>
      </c>
      <c r="M291" s="48">
        <v>2.78</v>
      </c>
      <c r="N291" s="48">
        <v>66.23</v>
      </c>
      <c r="O291" s="40" t="s">
        <v>39</v>
      </c>
      <c r="P291" s="5"/>
      <c r="Q291" s="5">
        <f t="shared" si="1"/>
        <v>16</v>
      </c>
      <c r="R291">
        <f t="shared" si="2"/>
        <v>16</v>
      </c>
    </row>
    <row r="292">
      <c r="A292" s="9">
        <v>290.0</v>
      </c>
      <c r="B292" s="29"/>
      <c r="C292" s="40" t="s">
        <v>1423</v>
      </c>
      <c r="D292" s="48">
        <v>1475.0</v>
      </c>
      <c r="E292" s="49">
        <v>0.0</v>
      </c>
      <c r="F292" s="48">
        <v>61.0</v>
      </c>
      <c r="G292" s="40" t="s">
        <v>39</v>
      </c>
      <c r="H292" s="25"/>
      <c r="I292" s="48">
        <v>1475.0</v>
      </c>
      <c r="J292" s="40"/>
      <c r="K292" s="40" t="s">
        <v>1846</v>
      </c>
      <c r="L292" s="48">
        <v>1461.0</v>
      </c>
      <c r="M292" s="48">
        <v>0.0</v>
      </c>
      <c r="N292" s="48">
        <v>64.54</v>
      </c>
      <c r="O292" s="40" t="s">
        <v>39</v>
      </c>
      <c r="P292" s="5"/>
      <c r="Q292" s="5">
        <f t="shared" si="1"/>
        <v>14</v>
      </c>
      <c r="R292">
        <f t="shared" si="2"/>
        <v>14</v>
      </c>
    </row>
    <row r="293">
      <c r="A293" s="9">
        <v>291.0</v>
      </c>
      <c r="C293" s="40" t="s">
        <v>1399</v>
      </c>
      <c r="D293" s="48">
        <v>1472.0</v>
      </c>
      <c r="E293" s="49">
        <v>0.0</v>
      </c>
      <c r="F293" s="48">
        <v>68.41</v>
      </c>
      <c r="G293" s="40" t="s">
        <v>39</v>
      </c>
      <c r="H293" s="25"/>
      <c r="I293" s="48">
        <v>1472.0</v>
      </c>
      <c r="J293" s="40"/>
      <c r="K293" s="40" t="s">
        <v>1859</v>
      </c>
      <c r="L293" s="48">
        <v>1456.0</v>
      </c>
      <c r="M293" s="48">
        <v>0.0</v>
      </c>
      <c r="N293" s="48">
        <v>48.38</v>
      </c>
      <c r="O293" s="40" t="s">
        <v>39</v>
      </c>
      <c r="P293" s="5"/>
      <c r="Q293" s="5">
        <f t="shared" si="1"/>
        <v>16</v>
      </c>
      <c r="R293">
        <f t="shared" si="2"/>
        <v>16</v>
      </c>
    </row>
    <row r="294">
      <c r="A294" s="9">
        <v>292.0</v>
      </c>
      <c r="B294" s="29"/>
      <c r="C294" s="40" t="s">
        <v>1290</v>
      </c>
      <c r="D294" s="48">
        <v>1471.0</v>
      </c>
      <c r="E294" s="49">
        <v>0.0</v>
      </c>
      <c r="F294" s="48">
        <v>29.0</v>
      </c>
      <c r="G294" s="40" t="s">
        <v>39</v>
      </c>
      <c r="H294" s="25"/>
      <c r="I294" s="48">
        <v>1471.0</v>
      </c>
      <c r="J294" s="40"/>
      <c r="K294" s="40" t="s">
        <v>1868</v>
      </c>
      <c r="L294" s="48">
        <v>1453.0</v>
      </c>
      <c r="M294" s="48">
        <v>0.0</v>
      </c>
      <c r="N294" s="48">
        <v>54.72</v>
      </c>
      <c r="O294" s="40" t="s">
        <v>35</v>
      </c>
      <c r="P294" s="5"/>
      <c r="Q294" s="5">
        <f t="shared" si="1"/>
        <v>18</v>
      </c>
      <c r="R294">
        <f t="shared" si="2"/>
        <v>18</v>
      </c>
    </row>
    <row r="295">
      <c r="A295" s="9">
        <v>293.0</v>
      </c>
      <c r="B295" s="29"/>
      <c r="C295" s="40" t="s">
        <v>1374</v>
      </c>
      <c r="D295" s="48">
        <v>1469.0</v>
      </c>
      <c r="E295" s="49">
        <v>0.0</v>
      </c>
      <c r="F295" s="48">
        <v>54.9</v>
      </c>
      <c r="G295" s="40" t="s">
        <v>39</v>
      </c>
      <c r="H295" s="25"/>
      <c r="I295" s="48">
        <v>1469.0</v>
      </c>
      <c r="J295" s="40"/>
      <c r="K295" s="40" t="s">
        <v>1869</v>
      </c>
      <c r="L295" s="48">
        <v>1453.0</v>
      </c>
      <c r="M295" s="48">
        <v>0.0</v>
      </c>
      <c r="N295" s="48">
        <v>69.03</v>
      </c>
      <c r="O295" s="40" t="s">
        <v>39</v>
      </c>
      <c r="P295" s="5"/>
      <c r="Q295" s="5">
        <f t="shared" si="1"/>
        <v>16</v>
      </c>
      <c r="R295">
        <f t="shared" si="2"/>
        <v>16</v>
      </c>
    </row>
    <row r="296">
      <c r="A296" s="9">
        <v>294.0</v>
      </c>
      <c r="C296" s="40" t="s">
        <v>1406</v>
      </c>
      <c r="D296" s="48">
        <v>1467.0</v>
      </c>
      <c r="E296" s="49">
        <v>0.0</v>
      </c>
      <c r="F296" s="48">
        <v>60.43</v>
      </c>
      <c r="G296" s="40" t="s">
        <v>39</v>
      </c>
      <c r="H296" s="25"/>
      <c r="I296" s="48">
        <v>1467.0</v>
      </c>
      <c r="J296" s="40"/>
      <c r="K296" s="40" t="s">
        <v>1882</v>
      </c>
      <c r="L296" s="48">
        <v>1448.0</v>
      </c>
      <c r="M296" s="48">
        <v>0.0</v>
      </c>
      <c r="N296" s="48">
        <v>82.48</v>
      </c>
      <c r="O296" s="40" t="s">
        <v>39</v>
      </c>
      <c r="P296" s="5"/>
      <c r="Q296" s="5">
        <f t="shared" si="1"/>
        <v>19</v>
      </c>
      <c r="R296">
        <f t="shared" si="2"/>
        <v>19</v>
      </c>
    </row>
    <row r="297">
      <c r="A297" s="9">
        <v>295.0</v>
      </c>
      <c r="B297" s="29"/>
      <c r="C297" s="40" t="s">
        <v>1416</v>
      </c>
      <c r="D297" s="48">
        <v>1465.0</v>
      </c>
      <c r="E297" s="49">
        <v>0.0</v>
      </c>
      <c r="F297" s="48">
        <v>67.35</v>
      </c>
      <c r="G297" s="40" t="s">
        <v>35</v>
      </c>
      <c r="H297" s="25"/>
      <c r="I297" s="48">
        <v>1465.0</v>
      </c>
      <c r="J297" s="40"/>
      <c r="K297" s="40" t="s">
        <v>1885</v>
      </c>
      <c r="L297" s="48">
        <v>1447.0</v>
      </c>
      <c r="M297" s="48">
        <v>0.0</v>
      </c>
      <c r="N297" s="48">
        <v>50.34</v>
      </c>
      <c r="O297" s="40" t="s">
        <v>39</v>
      </c>
      <c r="P297" s="5"/>
      <c r="Q297" s="5">
        <f t="shared" si="1"/>
        <v>18</v>
      </c>
      <c r="R297">
        <f t="shared" si="2"/>
        <v>18</v>
      </c>
    </row>
    <row r="298">
      <c r="A298" s="9">
        <v>296.0</v>
      </c>
      <c r="C298" s="40" t="s">
        <v>1418</v>
      </c>
      <c r="D298" s="48">
        <v>1460.0</v>
      </c>
      <c r="E298" s="49">
        <v>0.0</v>
      </c>
      <c r="F298" s="48">
        <v>86.9</v>
      </c>
      <c r="G298" s="40" t="s">
        <v>39</v>
      </c>
      <c r="H298" s="25"/>
      <c r="I298" s="48">
        <v>1460.0</v>
      </c>
      <c r="J298" s="40"/>
      <c r="K298" s="40" t="s">
        <v>412</v>
      </c>
      <c r="L298" s="48">
        <v>1445.0</v>
      </c>
      <c r="M298" s="48">
        <v>0.0</v>
      </c>
      <c r="N298" s="48">
        <v>90.33</v>
      </c>
      <c r="O298" s="40" t="s">
        <v>39</v>
      </c>
      <c r="P298" s="5"/>
      <c r="Q298" s="5">
        <f t="shared" si="1"/>
        <v>15</v>
      </c>
      <c r="R298">
        <f t="shared" si="2"/>
        <v>15</v>
      </c>
    </row>
    <row r="299">
      <c r="A299" s="9">
        <v>297.0</v>
      </c>
      <c r="B299" s="29"/>
      <c r="C299" s="40" t="s">
        <v>1421</v>
      </c>
      <c r="D299" s="48">
        <v>1459.0</v>
      </c>
      <c r="E299" s="49">
        <v>20.0</v>
      </c>
      <c r="F299" s="48">
        <v>80.75</v>
      </c>
      <c r="G299" s="40" t="s">
        <v>39</v>
      </c>
      <c r="H299" s="25"/>
      <c r="I299" s="48">
        <v>1459.0</v>
      </c>
      <c r="J299" s="40"/>
      <c r="K299" s="40" t="s">
        <v>462</v>
      </c>
      <c r="L299" s="48">
        <v>1443.0</v>
      </c>
      <c r="M299" s="48">
        <v>0.0</v>
      </c>
      <c r="N299" s="48">
        <v>58.61</v>
      </c>
      <c r="O299" s="40" t="s">
        <v>35</v>
      </c>
      <c r="P299" s="5"/>
      <c r="Q299" s="5">
        <f t="shared" si="1"/>
        <v>16</v>
      </c>
      <c r="R299">
        <f t="shared" si="2"/>
        <v>16</v>
      </c>
    </row>
    <row r="300">
      <c r="A300" s="9">
        <v>298.0</v>
      </c>
      <c r="C300" s="40" t="s">
        <v>1382</v>
      </c>
      <c r="D300" s="48">
        <v>1459.0</v>
      </c>
      <c r="E300" s="49">
        <v>0.0</v>
      </c>
      <c r="F300" s="48">
        <v>72.54</v>
      </c>
      <c r="G300" s="40" t="s">
        <v>39</v>
      </c>
      <c r="H300" s="25"/>
      <c r="I300" s="48">
        <v>1459.0</v>
      </c>
      <c r="J300" s="40"/>
      <c r="K300" s="40" t="s">
        <v>1894</v>
      </c>
      <c r="L300" s="48">
        <v>1442.0</v>
      </c>
      <c r="M300" s="48">
        <v>0.0</v>
      </c>
      <c r="N300" s="48">
        <v>55.02</v>
      </c>
      <c r="O300" s="40" t="s">
        <v>39</v>
      </c>
      <c r="P300" s="5"/>
      <c r="Q300" s="5">
        <f t="shared" si="1"/>
        <v>17</v>
      </c>
      <c r="R300">
        <f t="shared" si="2"/>
        <v>17</v>
      </c>
    </row>
    <row r="301">
      <c r="A301" s="9">
        <v>299.0</v>
      </c>
      <c r="B301" s="29"/>
      <c r="C301" s="40" t="s">
        <v>1431</v>
      </c>
      <c r="D301" s="48">
        <v>1448.0</v>
      </c>
      <c r="E301" s="49">
        <v>0.0</v>
      </c>
      <c r="F301" s="48">
        <v>59.03</v>
      </c>
      <c r="G301" s="40" t="s">
        <v>39</v>
      </c>
      <c r="H301" s="25"/>
      <c r="I301" s="48">
        <v>1448.0</v>
      </c>
      <c r="J301" s="40"/>
      <c r="K301" s="40" t="s">
        <v>1905</v>
      </c>
      <c r="L301" s="48">
        <v>1439.0</v>
      </c>
      <c r="M301" s="48">
        <v>0.0</v>
      </c>
      <c r="N301" s="48">
        <v>56.46</v>
      </c>
      <c r="O301" s="40" t="s">
        <v>39</v>
      </c>
      <c r="P301" s="5"/>
      <c r="Q301" s="5">
        <f t="shared" si="1"/>
        <v>9</v>
      </c>
      <c r="R301">
        <f t="shared" si="2"/>
        <v>9</v>
      </c>
    </row>
    <row r="302">
      <c r="A302" s="9">
        <v>300.0</v>
      </c>
      <c r="B302" s="29"/>
      <c r="C302" s="40" t="s">
        <v>1447</v>
      </c>
      <c r="D302" s="48">
        <v>1447.0</v>
      </c>
      <c r="E302" s="49">
        <v>0.0</v>
      </c>
      <c r="F302" s="48">
        <v>51.32</v>
      </c>
      <c r="G302" s="40" t="s">
        <v>35</v>
      </c>
      <c r="H302" s="25"/>
      <c r="I302" s="48">
        <v>1447.0</v>
      </c>
      <c r="J302" s="40"/>
      <c r="K302" s="40" t="s">
        <v>1906</v>
      </c>
      <c r="L302" s="48">
        <v>1438.0</v>
      </c>
      <c r="M302" s="48">
        <v>2.34</v>
      </c>
      <c r="N302" s="48">
        <v>45.67</v>
      </c>
      <c r="O302" s="40" t="s">
        <v>35</v>
      </c>
      <c r="P302" s="5"/>
      <c r="Q302" s="5">
        <f t="shared" si="1"/>
        <v>9</v>
      </c>
      <c r="R302">
        <f t="shared" si="2"/>
        <v>9</v>
      </c>
    </row>
    <row r="303">
      <c r="A303" s="9">
        <v>301.0</v>
      </c>
      <c r="B303" s="29"/>
      <c r="C303" s="40" t="s">
        <v>1401</v>
      </c>
      <c r="D303" s="48">
        <v>1447.0</v>
      </c>
      <c r="E303" s="49">
        <v>0.0</v>
      </c>
      <c r="F303" s="48">
        <v>47.72</v>
      </c>
      <c r="G303" s="40" t="s">
        <v>39</v>
      </c>
      <c r="H303" s="25"/>
      <c r="I303" s="48">
        <v>1447.0</v>
      </c>
      <c r="J303" s="40"/>
      <c r="K303" s="40" t="s">
        <v>1908</v>
      </c>
      <c r="L303" s="48">
        <v>1437.0</v>
      </c>
      <c r="M303" s="48">
        <v>0.0</v>
      </c>
      <c r="N303" s="48">
        <v>84.15</v>
      </c>
      <c r="O303" s="40" t="s">
        <v>39</v>
      </c>
      <c r="P303" s="5"/>
      <c r="Q303" s="5">
        <f t="shared" si="1"/>
        <v>10</v>
      </c>
      <c r="R303">
        <f t="shared" si="2"/>
        <v>10</v>
      </c>
    </row>
    <row r="304">
      <c r="A304" s="9">
        <v>302.0</v>
      </c>
      <c r="B304" s="29"/>
      <c r="C304" s="40" t="s">
        <v>1436</v>
      </c>
      <c r="D304" s="48">
        <v>1445.0</v>
      </c>
      <c r="E304" s="49">
        <v>0.0</v>
      </c>
      <c r="F304" s="48">
        <v>66.15</v>
      </c>
      <c r="G304" s="40" t="s">
        <v>35</v>
      </c>
      <c r="H304" s="25"/>
      <c r="I304" s="48">
        <v>1445.0</v>
      </c>
      <c r="J304" s="40"/>
      <c r="K304" s="40" t="s">
        <v>1909</v>
      </c>
      <c r="L304" s="48">
        <v>1437.0</v>
      </c>
      <c r="M304" s="48">
        <v>0.0</v>
      </c>
      <c r="N304" s="48">
        <v>89.14</v>
      </c>
      <c r="O304" s="40" t="s">
        <v>39</v>
      </c>
      <c r="P304" s="5"/>
      <c r="Q304" s="5">
        <f t="shared" si="1"/>
        <v>8</v>
      </c>
      <c r="R304">
        <f t="shared" si="2"/>
        <v>8</v>
      </c>
    </row>
    <row r="305">
      <c r="A305" s="9">
        <v>303.0</v>
      </c>
      <c r="B305" s="29"/>
      <c r="C305" s="40" t="s">
        <v>1470</v>
      </c>
      <c r="D305" s="48">
        <v>1444.0</v>
      </c>
      <c r="E305" s="49">
        <v>0.0</v>
      </c>
      <c r="F305" s="48">
        <v>71.64</v>
      </c>
      <c r="G305" s="40" t="s">
        <v>39</v>
      </c>
      <c r="H305" s="25"/>
      <c r="I305" s="48">
        <v>1444.0</v>
      </c>
      <c r="J305" s="40"/>
      <c r="K305" s="40" t="s">
        <v>1914</v>
      </c>
      <c r="L305" s="48">
        <v>1435.0</v>
      </c>
      <c r="M305" s="48">
        <v>0.0</v>
      </c>
      <c r="N305" s="48">
        <v>72.31</v>
      </c>
      <c r="O305" s="40" t="s">
        <v>39</v>
      </c>
      <c r="P305" s="5"/>
      <c r="Q305" s="5">
        <f t="shared" si="1"/>
        <v>9</v>
      </c>
      <c r="R305">
        <f t="shared" si="2"/>
        <v>9</v>
      </c>
    </row>
    <row r="306">
      <c r="A306" s="9">
        <v>304.0</v>
      </c>
      <c r="B306" s="29"/>
      <c r="C306" s="40" t="s">
        <v>2932</v>
      </c>
      <c r="D306" s="48">
        <v>1442.0</v>
      </c>
      <c r="E306" s="49">
        <v>0.0</v>
      </c>
      <c r="F306" s="48">
        <v>85.32</v>
      </c>
      <c r="G306" s="40" t="s">
        <v>39</v>
      </c>
      <c r="H306" s="25"/>
      <c r="I306" s="48">
        <v>1442.0</v>
      </c>
      <c r="J306" s="40"/>
      <c r="K306" s="40" t="s">
        <v>1915</v>
      </c>
      <c r="L306" s="48">
        <v>1435.0</v>
      </c>
      <c r="M306" s="48">
        <v>0.0</v>
      </c>
      <c r="N306" s="48">
        <v>49.77</v>
      </c>
      <c r="O306" s="40" t="s">
        <v>35</v>
      </c>
      <c r="P306" s="5"/>
      <c r="Q306" s="5">
        <f t="shared" si="1"/>
        <v>7</v>
      </c>
      <c r="R306">
        <f t="shared" si="2"/>
        <v>7</v>
      </c>
    </row>
    <row r="307">
      <c r="A307" s="9">
        <v>305.0</v>
      </c>
      <c r="B307" s="29"/>
      <c r="C307" s="40" t="s">
        <v>1449</v>
      </c>
      <c r="D307" s="48">
        <v>1440.0</v>
      </c>
      <c r="E307" s="49">
        <v>0.0</v>
      </c>
      <c r="F307" s="48">
        <v>69.32</v>
      </c>
      <c r="G307" s="40" t="s">
        <v>35</v>
      </c>
      <c r="H307" s="25"/>
      <c r="I307" s="48">
        <v>1440.0</v>
      </c>
      <c r="J307" s="40"/>
      <c r="K307" s="40" t="s">
        <v>1921</v>
      </c>
      <c r="L307" s="48">
        <v>1433.0</v>
      </c>
      <c r="M307" s="48">
        <v>0.0</v>
      </c>
      <c r="N307" s="48">
        <v>79.24</v>
      </c>
      <c r="O307" s="40" t="s">
        <v>35</v>
      </c>
      <c r="P307" s="5"/>
      <c r="Q307" s="5">
        <f t="shared" si="1"/>
        <v>7</v>
      </c>
      <c r="R307">
        <f t="shared" si="2"/>
        <v>7</v>
      </c>
    </row>
    <row r="308">
      <c r="A308" s="9">
        <v>306.0</v>
      </c>
      <c r="C308" s="40" t="s">
        <v>1451</v>
      </c>
      <c r="D308" s="48">
        <v>1439.0</v>
      </c>
      <c r="E308" s="49">
        <v>0.0</v>
      </c>
      <c r="F308" s="48">
        <v>92.93</v>
      </c>
      <c r="G308" s="40" t="s">
        <v>35</v>
      </c>
      <c r="H308" s="25"/>
      <c r="I308" s="48">
        <v>1439.0</v>
      </c>
      <c r="J308" s="40"/>
      <c r="K308" s="40" t="s">
        <v>1924</v>
      </c>
      <c r="L308" s="48">
        <v>1432.0</v>
      </c>
      <c r="M308" s="48">
        <v>0.0</v>
      </c>
      <c r="N308" s="48">
        <v>65.21</v>
      </c>
      <c r="O308" s="40" t="s">
        <v>35</v>
      </c>
      <c r="P308" s="5"/>
      <c r="Q308" s="5">
        <f t="shared" si="1"/>
        <v>7</v>
      </c>
      <c r="R308">
        <f t="shared" si="2"/>
        <v>7</v>
      </c>
    </row>
    <row r="309">
      <c r="A309" s="9">
        <v>307.0</v>
      </c>
      <c r="C309" s="40" t="s">
        <v>1453</v>
      </c>
      <c r="D309" s="48">
        <v>1438.0</v>
      </c>
      <c r="E309" s="49">
        <v>0.0</v>
      </c>
      <c r="F309" s="48">
        <v>64.8</v>
      </c>
      <c r="G309" s="40" t="s">
        <v>39</v>
      </c>
      <c r="H309" s="25"/>
      <c r="I309" s="48">
        <v>1438.0</v>
      </c>
      <c r="J309" s="40"/>
      <c r="K309" s="40" t="s">
        <v>254</v>
      </c>
      <c r="L309" s="48">
        <v>1429.0</v>
      </c>
      <c r="M309" s="48">
        <v>17.65</v>
      </c>
      <c r="N309" s="48">
        <v>83.64</v>
      </c>
      <c r="O309" s="40" t="s">
        <v>39</v>
      </c>
      <c r="P309" s="5"/>
      <c r="Q309" s="5">
        <f t="shared" si="1"/>
        <v>9</v>
      </c>
      <c r="R309">
        <f t="shared" si="2"/>
        <v>9</v>
      </c>
    </row>
    <row r="310">
      <c r="A310" s="9">
        <v>308.0</v>
      </c>
      <c r="B310" s="29"/>
      <c r="C310" s="40" t="s">
        <v>1473</v>
      </c>
      <c r="D310" s="48">
        <v>1429.0</v>
      </c>
      <c r="E310" s="49">
        <v>22.22</v>
      </c>
      <c r="F310" s="48">
        <v>80.11</v>
      </c>
      <c r="G310" s="40" t="s">
        <v>39</v>
      </c>
      <c r="H310" s="25"/>
      <c r="I310" s="48">
        <v>1429.0</v>
      </c>
      <c r="J310" s="40"/>
      <c r="K310" s="40" t="s">
        <v>1933</v>
      </c>
      <c r="L310" s="48">
        <v>1429.0</v>
      </c>
      <c r="M310" s="48">
        <v>0.0</v>
      </c>
      <c r="N310" s="48">
        <v>99.68</v>
      </c>
      <c r="O310" s="40" t="s">
        <v>39</v>
      </c>
      <c r="P310" s="5"/>
      <c r="Q310" s="5">
        <f t="shared" si="1"/>
        <v>0</v>
      </c>
      <c r="R310">
        <f t="shared" si="2"/>
        <v>0</v>
      </c>
    </row>
    <row r="311">
      <c r="A311" s="9">
        <v>309.0</v>
      </c>
      <c r="C311" s="40" t="s">
        <v>1458</v>
      </c>
      <c r="D311" s="48">
        <v>1427.0</v>
      </c>
      <c r="E311" s="49">
        <v>5.88</v>
      </c>
      <c r="F311" s="48">
        <v>78.45</v>
      </c>
      <c r="G311" s="40" t="s">
        <v>39</v>
      </c>
      <c r="H311" s="25"/>
      <c r="I311" s="48">
        <v>1427.0</v>
      </c>
      <c r="J311" s="40"/>
      <c r="K311" s="40" t="s">
        <v>1858</v>
      </c>
      <c r="L311" s="48">
        <v>1427.0</v>
      </c>
      <c r="M311" s="48">
        <v>4.76</v>
      </c>
      <c r="N311" s="48">
        <v>88.63</v>
      </c>
      <c r="O311" s="40" t="s">
        <v>39</v>
      </c>
      <c r="P311" s="5"/>
      <c r="Q311" s="5">
        <f t="shared" si="1"/>
        <v>0</v>
      </c>
      <c r="R311">
        <f t="shared" si="2"/>
        <v>0</v>
      </c>
    </row>
    <row r="312">
      <c r="A312" s="9">
        <v>310.0</v>
      </c>
      <c r="B312" s="29"/>
      <c r="C312" s="40" t="s">
        <v>1465</v>
      </c>
      <c r="D312" s="48">
        <v>1426.0</v>
      </c>
      <c r="E312" s="49">
        <v>0.0</v>
      </c>
      <c r="F312" s="48">
        <v>46.29</v>
      </c>
      <c r="G312" s="40" t="s">
        <v>39</v>
      </c>
      <c r="H312" s="25"/>
      <c r="I312" s="48">
        <v>1426.0</v>
      </c>
      <c r="J312" s="40"/>
      <c r="K312" s="40" t="s">
        <v>1939</v>
      </c>
      <c r="L312" s="48">
        <v>1426.0</v>
      </c>
      <c r="M312" s="48">
        <v>0.0</v>
      </c>
      <c r="N312" s="48">
        <v>58.33</v>
      </c>
      <c r="O312" s="40" t="s">
        <v>39</v>
      </c>
      <c r="P312" s="5"/>
      <c r="Q312" s="5">
        <f t="shared" si="1"/>
        <v>0</v>
      </c>
      <c r="R312">
        <f t="shared" si="2"/>
        <v>0</v>
      </c>
    </row>
    <row r="313">
      <c r="A313" s="9">
        <v>311.0</v>
      </c>
      <c r="B313" s="29"/>
      <c r="C313" s="40" t="s">
        <v>1475</v>
      </c>
      <c r="D313" s="48">
        <v>1425.0</v>
      </c>
      <c r="E313" s="49">
        <v>0.0</v>
      </c>
      <c r="F313" s="48">
        <v>49.25</v>
      </c>
      <c r="G313" s="40" t="s">
        <v>35</v>
      </c>
      <c r="H313" s="25"/>
      <c r="I313" s="48">
        <v>1425.0</v>
      </c>
      <c r="J313" s="40"/>
      <c r="K313" s="40" t="s">
        <v>1945</v>
      </c>
      <c r="L313" s="48">
        <v>1425.0</v>
      </c>
      <c r="M313" s="48">
        <v>0.0</v>
      </c>
      <c r="N313" s="48">
        <v>61.35</v>
      </c>
      <c r="O313" s="40" t="s">
        <v>39</v>
      </c>
      <c r="P313" s="5"/>
      <c r="Q313" s="5">
        <f t="shared" si="1"/>
        <v>0</v>
      </c>
      <c r="R313">
        <f t="shared" si="2"/>
        <v>0</v>
      </c>
    </row>
    <row r="314">
      <c r="A314" s="9">
        <v>312.0</v>
      </c>
      <c r="B314" s="29"/>
      <c r="C314" s="40" t="s">
        <v>1508</v>
      </c>
      <c r="D314" s="48">
        <v>1423.0</v>
      </c>
      <c r="E314" s="49">
        <v>0.0</v>
      </c>
      <c r="F314" s="48">
        <v>79.32</v>
      </c>
      <c r="G314" s="40" t="s">
        <v>35</v>
      </c>
      <c r="H314" s="25"/>
      <c r="I314" s="48">
        <v>1423.0</v>
      </c>
      <c r="J314" s="40"/>
      <c r="K314" s="40" t="s">
        <v>1949</v>
      </c>
      <c r="L314" s="48">
        <v>1424.0</v>
      </c>
      <c r="M314" s="48">
        <v>0.0</v>
      </c>
      <c r="N314" s="48">
        <v>44.03</v>
      </c>
      <c r="O314" s="40" t="s">
        <v>39</v>
      </c>
      <c r="P314" s="5"/>
      <c r="Q314" s="5">
        <f t="shared" si="1"/>
        <v>-1</v>
      </c>
      <c r="R314">
        <f t="shared" si="2"/>
        <v>-1</v>
      </c>
    </row>
    <row r="315">
      <c r="A315" s="9">
        <v>313.0</v>
      </c>
      <c r="B315" s="29"/>
      <c r="C315" s="40" t="s">
        <v>1489</v>
      </c>
      <c r="D315" s="48">
        <v>1421.0</v>
      </c>
      <c r="E315" s="49">
        <v>0.0</v>
      </c>
      <c r="F315" s="48">
        <v>76.59</v>
      </c>
      <c r="G315" s="40" t="s">
        <v>39</v>
      </c>
      <c r="H315" s="25"/>
      <c r="I315" s="48">
        <v>1421.0</v>
      </c>
      <c r="J315" s="40"/>
      <c r="K315" s="40" t="s">
        <v>61</v>
      </c>
      <c r="L315" s="48">
        <v>1423.0</v>
      </c>
      <c r="M315" s="48">
        <v>0.0</v>
      </c>
      <c r="N315" s="48">
        <v>33.14</v>
      </c>
      <c r="O315" s="40" t="s">
        <v>35</v>
      </c>
      <c r="P315" s="5"/>
      <c r="Q315" s="5">
        <f t="shared" si="1"/>
        <v>-2</v>
      </c>
      <c r="R315">
        <f t="shared" si="2"/>
        <v>-2</v>
      </c>
    </row>
    <row r="316">
      <c r="A316" s="9">
        <v>314.0</v>
      </c>
      <c r="B316" s="29"/>
      <c r="C316" s="40" t="s">
        <v>1468</v>
      </c>
      <c r="D316" s="48">
        <v>1420.0</v>
      </c>
      <c r="E316" s="49">
        <v>0.0</v>
      </c>
      <c r="F316" s="48">
        <v>63.16</v>
      </c>
      <c r="G316" s="40" t="s">
        <v>35</v>
      </c>
      <c r="H316" s="25"/>
      <c r="I316" s="48">
        <v>1420.0</v>
      </c>
      <c r="J316" s="40"/>
      <c r="K316" s="40" t="s">
        <v>1950</v>
      </c>
      <c r="L316" s="48">
        <v>1423.0</v>
      </c>
      <c r="M316" s="48">
        <v>0.0</v>
      </c>
      <c r="N316" s="48">
        <v>90.42</v>
      </c>
      <c r="O316" s="40" t="s">
        <v>39</v>
      </c>
      <c r="P316" s="5"/>
      <c r="Q316" s="5">
        <f t="shared" si="1"/>
        <v>-3</v>
      </c>
      <c r="R316">
        <f t="shared" si="2"/>
        <v>-3</v>
      </c>
    </row>
    <row r="317">
      <c r="A317" s="9">
        <v>315.0</v>
      </c>
      <c r="B317" s="29"/>
      <c r="C317" s="40" t="s">
        <v>1494</v>
      </c>
      <c r="D317" s="48">
        <v>1418.0</v>
      </c>
      <c r="E317" s="49">
        <v>0.0</v>
      </c>
      <c r="F317" s="48">
        <v>64.32</v>
      </c>
      <c r="G317" s="40" t="s">
        <v>39</v>
      </c>
      <c r="H317" s="25"/>
      <c r="I317" s="48">
        <v>1418.0</v>
      </c>
      <c r="J317" s="40"/>
      <c r="K317" s="40" t="s">
        <v>1971</v>
      </c>
      <c r="L317" s="48">
        <v>1413.0</v>
      </c>
      <c r="M317" s="48">
        <v>0.0</v>
      </c>
      <c r="N317" s="48">
        <v>77.58</v>
      </c>
      <c r="O317" s="40" t="s">
        <v>39</v>
      </c>
      <c r="P317" s="5"/>
      <c r="Q317" s="5">
        <f t="shared" si="1"/>
        <v>5</v>
      </c>
      <c r="R317">
        <f t="shared" si="2"/>
        <v>5</v>
      </c>
    </row>
    <row r="318">
      <c r="A318" s="9">
        <v>316.0</v>
      </c>
      <c r="B318" s="29"/>
      <c r="C318" s="40" t="s">
        <v>1478</v>
      </c>
      <c r="D318" s="48">
        <v>1418.0</v>
      </c>
      <c r="E318" s="49">
        <v>0.0</v>
      </c>
      <c r="F318" s="48">
        <v>44.0</v>
      </c>
      <c r="G318" s="40" t="s">
        <v>39</v>
      </c>
      <c r="H318" s="25"/>
      <c r="I318" s="48">
        <v>1418.0</v>
      </c>
      <c r="J318" s="40"/>
      <c r="K318" s="40" t="s">
        <v>1978</v>
      </c>
      <c r="L318" s="48">
        <v>1409.0</v>
      </c>
      <c r="M318" s="48">
        <v>8.0</v>
      </c>
      <c r="N318" s="48">
        <v>60.62</v>
      </c>
      <c r="O318" s="40" t="s">
        <v>39</v>
      </c>
      <c r="P318" s="5"/>
      <c r="Q318" s="5">
        <f t="shared" si="1"/>
        <v>9</v>
      </c>
      <c r="R318">
        <f t="shared" si="2"/>
        <v>9</v>
      </c>
    </row>
    <row r="319">
      <c r="A319" s="9">
        <v>317.0</v>
      </c>
      <c r="B319" s="29"/>
      <c r="C319" s="40" t="s">
        <v>1519</v>
      </c>
      <c r="D319" s="48">
        <v>1415.0</v>
      </c>
      <c r="E319" s="49">
        <v>2.65</v>
      </c>
      <c r="F319" s="48">
        <v>44.01</v>
      </c>
      <c r="G319" s="40" t="s">
        <v>39</v>
      </c>
      <c r="H319" s="25"/>
      <c r="I319" s="48">
        <v>1415.0</v>
      </c>
      <c r="J319" s="40"/>
      <c r="K319" s="40" t="s">
        <v>1984</v>
      </c>
      <c r="L319" s="48">
        <v>1407.0</v>
      </c>
      <c r="M319" s="48">
        <v>2.7</v>
      </c>
      <c r="N319" s="48">
        <v>58.63</v>
      </c>
      <c r="O319" s="40" t="s">
        <v>39</v>
      </c>
      <c r="P319" s="5"/>
      <c r="Q319" s="5">
        <f t="shared" si="1"/>
        <v>8</v>
      </c>
      <c r="R319">
        <f t="shared" si="2"/>
        <v>8</v>
      </c>
    </row>
    <row r="320">
      <c r="A320" s="9">
        <v>318.0</v>
      </c>
      <c r="B320" s="29"/>
      <c r="C320" s="40" t="s">
        <v>1506</v>
      </c>
      <c r="D320" s="48">
        <v>1410.0</v>
      </c>
      <c r="E320" s="49">
        <v>7.14</v>
      </c>
      <c r="F320" s="48">
        <v>76.86</v>
      </c>
      <c r="G320" s="40" t="s">
        <v>39</v>
      </c>
      <c r="H320" s="25"/>
      <c r="I320" s="48">
        <v>1410.0</v>
      </c>
      <c r="J320" s="40"/>
      <c r="K320" s="40" t="s">
        <v>1987</v>
      </c>
      <c r="L320" s="48">
        <v>1406.0</v>
      </c>
      <c r="M320" s="48">
        <v>0.0</v>
      </c>
      <c r="N320" s="48">
        <v>40.46</v>
      </c>
      <c r="O320" s="40" t="s">
        <v>39</v>
      </c>
      <c r="P320" s="5"/>
      <c r="Q320" s="5">
        <f t="shared" si="1"/>
        <v>4</v>
      </c>
      <c r="R320">
        <f t="shared" si="2"/>
        <v>4</v>
      </c>
    </row>
    <row r="321">
      <c r="A321" s="9">
        <v>319.0</v>
      </c>
      <c r="C321" s="40" t="s">
        <v>1510</v>
      </c>
      <c r="D321" s="48">
        <v>1408.0</v>
      </c>
      <c r="E321" s="49">
        <v>9.09</v>
      </c>
      <c r="F321" s="48">
        <v>72.02</v>
      </c>
      <c r="G321" s="40" t="s">
        <v>39</v>
      </c>
      <c r="H321" s="25"/>
      <c r="I321" s="48">
        <v>1408.0</v>
      </c>
      <c r="J321" s="40"/>
      <c r="K321" s="40" t="s">
        <v>1985</v>
      </c>
      <c r="L321" s="48">
        <v>1404.0</v>
      </c>
      <c r="M321" s="48">
        <v>3.43</v>
      </c>
      <c r="N321" s="48">
        <v>40.72</v>
      </c>
      <c r="O321" s="40" t="s">
        <v>39</v>
      </c>
      <c r="P321" s="5"/>
      <c r="Q321" s="5">
        <f t="shared" si="1"/>
        <v>4</v>
      </c>
      <c r="R321">
        <f t="shared" si="2"/>
        <v>4</v>
      </c>
    </row>
    <row r="322">
      <c r="A322" s="9">
        <v>320.0</v>
      </c>
      <c r="C322" s="40" t="s">
        <v>1511</v>
      </c>
      <c r="D322" s="48">
        <v>1406.0</v>
      </c>
      <c r="E322" s="49">
        <v>0.0</v>
      </c>
      <c r="F322" s="48">
        <v>62.57</v>
      </c>
      <c r="G322" s="40" t="s">
        <v>39</v>
      </c>
      <c r="H322" s="25"/>
      <c r="I322" s="48">
        <v>1406.0</v>
      </c>
      <c r="J322" s="40"/>
      <c r="K322" s="40" t="s">
        <v>1997</v>
      </c>
      <c r="L322" s="48">
        <v>1402.0</v>
      </c>
      <c r="M322" s="48">
        <v>0.0</v>
      </c>
      <c r="N322" s="48">
        <v>47.97</v>
      </c>
      <c r="O322" s="40" t="s">
        <v>39</v>
      </c>
      <c r="P322" s="5"/>
      <c r="Q322" s="5">
        <f t="shared" si="1"/>
        <v>4</v>
      </c>
      <c r="R322">
        <f t="shared" si="2"/>
        <v>4</v>
      </c>
    </row>
    <row r="323">
      <c r="A323" s="9">
        <v>321.0</v>
      </c>
      <c r="B323" s="29"/>
      <c r="C323" s="40" t="s">
        <v>1524</v>
      </c>
      <c r="D323" s="48">
        <v>1404.0</v>
      </c>
      <c r="E323" s="49">
        <v>0.0</v>
      </c>
      <c r="F323" s="48">
        <v>89.66</v>
      </c>
      <c r="G323" s="40" t="s">
        <v>39</v>
      </c>
      <c r="H323" s="25"/>
      <c r="I323" s="48">
        <v>1404.0</v>
      </c>
      <c r="J323" s="40"/>
      <c r="K323" s="40" t="s">
        <v>2006</v>
      </c>
      <c r="L323" s="48">
        <v>1399.0</v>
      </c>
      <c r="M323" s="48">
        <v>0.0</v>
      </c>
      <c r="N323" s="48">
        <v>73.38</v>
      </c>
      <c r="O323" s="40" t="s">
        <v>39</v>
      </c>
      <c r="P323" s="5"/>
      <c r="Q323" s="5">
        <f t="shared" si="1"/>
        <v>5</v>
      </c>
      <c r="R323">
        <f t="shared" si="2"/>
        <v>5</v>
      </c>
    </row>
    <row r="324">
      <c r="A324" s="9">
        <v>322.0</v>
      </c>
      <c r="B324" s="29"/>
      <c r="C324" s="40" t="s">
        <v>1526</v>
      </c>
      <c r="D324" s="48">
        <v>1403.0</v>
      </c>
      <c r="E324" s="49">
        <v>0.0</v>
      </c>
      <c r="F324" s="48">
        <v>76.9</v>
      </c>
      <c r="G324" s="40" t="s">
        <v>35</v>
      </c>
      <c r="H324" s="25"/>
      <c r="I324" s="48">
        <v>1403.0</v>
      </c>
      <c r="J324" s="40"/>
      <c r="K324" s="40" t="s">
        <v>2019</v>
      </c>
      <c r="L324" s="48">
        <v>1398.0</v>
      </c>
      <c r="M324" s="48">
        <v>0.0</v>
      </c>
      <c r="N324" s="48">
        <v>46.23</v>
      </c>
      <c r="O324" s="40" t="s">
        <v>35</v>
      </c>
      <c r="P324" s="5"/>
      <c r="Q324" s="5">
        <f t="shared" si="1"/>
        <v>5</v>
      </c>
      <c r="R324">
        <f t="shared" si="2"/>
        <v>5</v>
      </c>
    </row>
    <row r="325">
      <c r="A325" s="9">
        <v>323.0</v>
      </c>
      <c r="B325" s="29"/>
      <c r="C325" s="40" t="s">
        <v>1534</v>
      </c>
      <c r="D325" s="48">
        <v>1401.0</v>
      </c>
      <c r="E325" s="49">
        <v>0.0</v>
      </c>
      <c r="F325" s="48">
        <v>75.82</v>
      </c>
      <c r="G325" s="40" t="s">
        <v>35</v>
      </c>
      <c r="H325" s="25"/>
      <c r="I325" s="48">
        <v>1401.0</v>
      </c>
      <c r="J325" s="40"/>
      <c r="K325" s="40" t="s">
        <v>2015</v>
      </c>
      <c r="L325" s="48">
        <v>1396.0</v>
      </c>
      <c r="M325" s="48">
        <v>0.0</v>
      </c>
      <c r="N325" s="48">
        <v>64.21</v>
      </c>
      <c r="O325" s="40" t="s">
        <v>35</v>
      </c>
      <c r="P325" s="5"/>
      <c r="Q325" s="5">
        <f t="shared" si="1"/>
        <v>5</v>
      </c>
      <c r="R325">
        <f t="shared" si="2"/>
        <v>5</v>
      </c>
    </row>
    <row r="326">
      <c r="A326" s="9">
        <v>324.0</v>
      </c>
      <c r="B326" s="29"/>
      <c r="C326" s="40" t="s">
        <v>1539</v>
      </c>
      <c r="D326" s="48">
        <v>1399.0</v>
      </c>
      <c r="E326" s="49">
        <v>0.0</v>
      </c>
      <c r="F326" s="48">
        <v>71.47</v>
      </c>
      <c r="G326" s="40" t="s">
        <v>39</v>
      </c>
      <c r="H326" s="25"/>
      <c r="I326" s="48">
        <v>1399.0</v>
      </c>
      <c r="J326" s="40"/>
      <c r="K326" s="40" t="s">
        <v>2025</v>
      </c>
      <c r="L326" s="48">
        <v>1393.0</v>
      </c>
      <c r="M326" s="48">
        <v>0.0</v>
      </c>
      <c r="N326" s="48">
        <v>54.61</v>
      </c>
      <c r="O326" s="40" t="s">
        <v>39</v>
      </c>
      <c r="P326" s="5"/>
      <c r="Q326" s="5">
        <f t="shared" si="1"/>
        <v>6</v>
      </c>
      <c r="R326">
        <f t="shared" si="2"/>
        <v>6</v>
      </c>
    </row>
    <row r="327">
      <c r="A327" s="9">
        <v>325.0</v>
      </c>
      <c r="C327" s="40" t="s">
        <v>1460</v>
      </c>
      <c r="D327" s="48">
        <v>1398.0</v>
      </c>
      <c r="E327" s="49">
        <v>0.0</v>
      </c>
      <c r="F327" s="48">
        <v>32.78</v>
      </c>
      <c r="G327" s="40" t="s">
        <v>39</v>
      </c>
      <c r="H327" s="25"/>
      <c r="I327" s="48">
        <v>1398.0</v>
      </c>
      <c r="J327" s="40"/>
      <c r="K327" s="40" t="s">
        <v>2038</v>
      </c>
      <c r="L327" s="48">
        <v>1387.0</v>
      </c>
      <c r="M327" s="48">
        <v>0.0</v>
      </c>
      <c r="N327" s="48">
        <v>78.04</v>
      </c>
      <c r="O327" s="40" t="s">
        <v>39</v>
      </c>
      <c r="P327" s="5"/>
      <c r="Q327" s="5">
        <f t="shared" si="1"/>
        <v>11</v>
      </c>
      <c r="R327">
        <f t="shared" si="2"/>
        <v>11</v>
      </c>
    </row>
    <row r="328">
      <c r="A328" s="9">
        <v>326.0</v>
      </c>
      <c r="B328" s="29"/>
      <c r="C328" s="40" t="s">
        <v>1497</v>
      </c>
      <c r="D328" s="48">
        <v>1397.0</v>
      </c>
      <c r="E328" s="49">
        <v>1.46</v>
      </c>
      <c r="F328" s="48">
        <v>31.65</v>
      </c>
      <c r="G328" s="40" t="s">
        <v>35</v>
      </c>
      <c r="H328" s="25"/>
      <c r="I328" s="48">
        <v>1397.0</v>
      </c>
      <c r="J328" s="40"/>
      <c r="K328" s="40" t="s">
        <v>2052</v>
      </c>
      <c r="L328" s="48">
        <v>1383.0</v>
      </c>
      <c r="M328" s="48">
        <v>0.0</v>
      </c>
      <c r="N328" s="48">
        <v>72.47</v>
      </c>
      <c r="O328" s="40" t="s">
        <v>39</v>
      </c>
      <c r="P328" s="5"/>
      <c r="Q328" s="5">
        <f t="shared" si="1"/>
        <v>14</v>
      </c>
      <c r="R328">
        <f t="shared" si="2"/>
        <v>14</v>
      </c>
    </row>
    <row r="329">
      <c r="A329" s="9">
        <v>327.0</v>
      </c>
      <c r="B329" s="29"/>
      <c r="C329" s="40" t="s">
        <v>1516</v>
      </c>
      <c r="D329" s="48">
        <v>1397.0</v>
      </c>
      <c r="E329" s="49">
        <v>0.0</v>
      </c>
      <c r="F329" s="48">
        <v>88.26</v>
      </c>
      <c r="G329" s="40" t="s">
        <v>39</v>
      </c>
      <c r="H329" s="25"/>
      <c r="I329" s="48">
        <v>1397.0</v>
      </c>
      <c r="J329" s="40"/>
      <c r="K329" s="40" t="s">
        <v>2062</v>
      </c>
      <c r="L329" s="48">
        <v>1380.0</v>
      </c>
      <c r="M329" s="48">
        <v>0.0</v>
      </c>
      <c r="N329" s="48">
        <v>85.02</v>
      </c>
      <c r="O329" s="40" t="s">
        <v>39</v>
      </c>
      <c r="P329" s="5"/>
      <c r="Q329" s="5">
        <f t="shared" si="1"/>
        <v>17</v>
      </c>
      <c r="R329">
        <f t="shared" si="2"/>
        <v>17</v>
      </c>
    </row>
    <row r="330">
      <c r="A330" s="9">
        <v>328.0</v>
      </c>
      <c r="B330" s="29"/>
      <c r="C330" s="40" t="s">
        <v>1542</v>
      </c>
      <c r="D330" s="48">
        <v>1396.0</v>
      </c>
      <c r="E330" s="49">
        <v>0.0</v>
      </c>
      <c r="F330" s="48">
        <v>73.86</v>
      </c>
      <c r="G330" s="40" t="s">
        <v>35</v>
      </c>
      <c r="H330" s="25"/>
      <c r="I330" s="48">
        <v>1396.0</v>
      </c>
      <c r="J330" s="40"/>
      <c r="K330" s="40" t="s">
        <v>2066</v>
      </c>
      <c r="L330" s="48">
        <v>1378.0</v>
      </c>
      <c r="M330" s="48">
        <v>0.0</v>
      </c>
      <c r="N330" s="48">
        <v>54.66</v>
      </c>
      <c r="O330" s="40" t="s">
        <v>39</v>
      </c>
      <c r="P330" s="5"/>
      <c r="Q330" s="5">
        <f t="shared" si="1"/>
        <v>18</v>
      </c>
      <c r="R330">
        <f t="shared" si="2"/>
        <v>18</v>
      </c>
    </row>
    <row r="331">
      <c r="A331" s="9">
        <v>329.0</v>
      </c>
      <c r="B331" s="29"/>
      <c r="C331" s="40" t="s">
        <v>1551</v>
      </c>
      <c r="D331" s="48">
        <v>1393.0</v>
      </c>
      <c r="E331" s="49">
        <v>0.0</v>
      </c>
      <c r="F331" s="48">
        <v>76.27</v>
      </c>
      <c r="G331" s="40" t="s">
        <v>39</v>
      </c>
      <c r="H331" s="25"/>
      <c r="I331" s="48">
        <v>1393.0</v>
      </c>
      <c r="J331" s="40"/>
      <c r="K331" s="40" t="s">
        <v>2071</v>
      </c>
      <c r="L331" s="48">
        <v>1375.0</v>
      </c>
      <c r="M331" s="48">
        <v>0.0</v>
      </c>
      <c r="N331" s="48">
        <v>92.21</v>
      </c>
      <c r="O331" s="40" t="s">
        <v>39</v>
      </c>
      <c r="P331" s="5"/>
      <c r="Q331" s="5">
        <f t="shared" si="1"/>
        <v>18</v>
      </c>
      <c r="R331">
        <f t="shared" si="2"/>
        <v>18</v>
      </c>
    </row>
    <row r="332">
      <c r="A332" s="9">
        <v>330.0</v>
      </c>
      <c r="B332" s="29"/>
      <c r="C332" s="40" t="s">
        <v>1569</v>
      </c>
      <c r="D332" s="48">
        <v>1378.0</v>
      </c>
      <c r="E332" s="49">
        <v>25.81</v>
      </c>
      <c r="F332" s="48">
        <v>68.01</v>
      </c>
      <c r="G332" s="40" t="s">
        <v>39</v>
      </c>
      <c r="H332" s="25"/>
      <c r="I332" s="48">
        <v>1378.0</v>
      </c>
      <c r="J332" s="40"/>
      <c r="K332" s="40" t="s">
        <v>2088</v>
      </c>
      <c r="L332" s="48">
        <v>1367.0</v>
      </c>
      <c r="M332" s="48">
        <v>0.0</v>
      </c>
      <c r="N332" s="48">
        <v>68.79</v>
      </c>
      <c r="O332" s="40" t="s">
        <v>39</v>
      </c>
      <c r="P332" s="5"/>
      <c r="Q332" s="5">
        <f t="shared" si="1"/>
        <v>11</v>
      </c>
      <c r="R332">
        <f t="shared" si="2"/>
        <v>11</v>
      </c>
    </row>
    <row r="333">
      <c r="A333" s="9">
        <v>331.0</v>
      </c>
      <c r="B333" s="29"/>
      <c r="C333" s="40" t="s">
        <v>1545</v>
      </c>
      <c r="D333" s="48">
        <v>1377.0</v>
      </c>
      <c r="E333" s="49">
        <v>0.0</v>
      </c>
      <c r="F333" s="48">
        <v>78.78</v>
      </c>
      <c r="G333" s="40" t="s">
        <v>39</v>
      </c>
      <c r="H333" s="25"/>
      <c r="I333" s="48">
        <v>1377.0</v>
      </c>
      <c r="J333" s="40"/>
      <c r="K333" s="40" t="s">
        <v>2090</v>
      </c>
      <c r="L333" s="48">
        <v>1366.0</v>
      </c>
      <c r="M333" s="48">
        <v>0.0</v>
      </c>
      <c r="N333" s="48">
        <v>51.79</v>
      </c>
      <c r="O333" s="40" t="s">
        <v>39</v>
      </c>
      <c r="P333" s="5"/>
      <c r="Q333" s="5">
        <f t="shared" si="1"/>
        <v>11</v>
      </c>
      <c r="R333">
        <f t="shared" si="2"/>
        <v>11</v>
      </c>
    </row>
    <row r="334">
      <c r="A334" s="9">
        <v>332.0</v>
      </c>
      <c r="B334" s="29"/>
      <c r="C334" s="40" t="s">
        <v>1589</v>
      </c>
      <c r="D334" s="48">
        <v>1375.0</v>
      </c>
      <c r="E334" s="49">
        <v>5.0</v>
      </c>
      <c r="F334" s="48">
        <v>50.52</v>
      </c>
      <c r="G334" s="40" t="s">
        <v>35</v>
      </c>
      <c r="H334" s="25"/>
      <c r="I334" s="48">
        <v>1375.0</v>
      </c>
      <c r="J334" s="40"/>
      <c r="K334" s="40" t="s">
        <v>2098</v>
      </c>
      <c r="L334" s="48">
        <v>1362.0</v>
      </c>
      <c r="M334" s="48">
        <v>0.0</v>
      </c>
      <c r="N334" s="48">
        <v>70.14</v>
      </c>
      <c r="O334" s="40" t="s">
        <v>39</v>
      </c>
      <c r="P334" s="5"/>
      <c r="Q334" s="5">
        <f t="shared" si="1"/>
        <v>13</v>
      </c>
      <c r="R334">
        <f t="shared" si="2"/>
        <v>13</v>
      </c>
    </row>
    <row r="335">
      <c r="A335" s="9">
        <v>333.0</v>
      </c>
      <c r="B335" s="29"/>
      <c r="C335" s="40" t="s">
        <v>1574</v>
      </c>
      <c r="D335" s="48">
        <v>1370.0</v>
      </c>
      <c r="E335" s="49">
        <v>0.0</v>
      </c>
      <c r="F335" s="48">
        <v>66.28</v>
      </c>
      <c r="G335" s="40" t="s">
        <v>39</v>
      </c>
      <c r="H335" s="25"/>
      <c r="I335" s="48">
        <v>1370.0</v>
      </c>
      <c r="J335" s="40"/>
      <c r="K335" s="40" t="s">
        <v>2101</v>
      </c>
      <c r="L335" s="48">
        <v>1360.0</v>
      </c>
      <c r="M335" s="48">
        <v>0.0</v>
      </c>
      <c r="N335" s="48">
        <v>102.41</v>
      </c>
      <c r="O335" s="40" t="s">
        <v>39</v>
      </c>
      <c r="P335" s="5"/>
      <c r="Q335" s="5">
        <f t="shared" si="1"/>
        <v>10</v>
      </c>
      <c r="R335">
        <f t="shared" si="2"/>
        <v>10</v>
      </c>
    </row>
    <row r="336">
      <c r="A336" s="9">
        <v>334.0</v>
      </c>
      <c r="B336" s="29"/>
      <c r="C336" s="40" t="s">
        <v>1582</v>
      </c>
      <c r="D336" s="48">
        <v>1366.0</v>
      </c>
      <c r="E336" s="49">
        <v>0.0</v>
      </c>
      <c r="F336" s="48">
        <v>62.34</v>
      </c>
      <c r="G336" s="40" t="s">
        <v>39</v>
      </c>
      <c r="H336" s="25"/>
      <c r="I336" s="48">
        <v>1366.0</v>
      </c>
      <c r="J336" s="40"/>
      <c r="K336" s="40" t="s">
        <v>2102</v>
      </c>
      <c r="L336" s="48">
        <v>1359.0</v>
      </c>
      <c r="M336" s="48">
        <v>53.85</v>
      </c>
      <c r="N336" s="48">
        <v>71.26</v>
      </c>
      <c r="O336" s="40" t="s">
        <v>39</v>
      </c>
      <c r="P336" s="5"/>
      <c r="Q336" s="5">
        <f t="shared" si="1"/>
        <v>7</v>
      </c>
      <c r="R336">
        <f t="shared" si="2"/>
        <v>7</v>
      </c>
    </row>
    <row r="337">
      <c r="A337" s="9">
        <v>335.0</v>
      </c>
      <c r="C337" s="40" t="s">
        <v>1567</v>
      </c>
      <c r="D337" s="48">
        <v>1365.0</v>
      </c>
      <c r="E337" s="49">
        <v>0.0</v>
      </c>
      <c r="F337" s="48">
        <v>82.82</v>
      </c>
      <c r="G337" s="40" t="s">
        <v>39</v>
      </c>
      <c r="H337" s="25"/>
      <c r="I337" s="48">
        <v>1365.0</v>
      </c>
      <c r="J337" s="40"/>
      <c r="K337" s="40" t="s">
        <v>2103</v>
      </c>
      <c r="L337" s="48">
        <v>1358.0</v>
      </c>
      <c r="M337" s="48">
        <v>0.0</v>
      </c>
      <c r="N337" s="48">
        <v>68.73</v>
      </c>
      <c r="O337" s="40" t="s">
        <v>39</v>
      </c>
      <c r="P337" s="5"/>
      <c r="Q337" s="5">
        <f t="shared" si="1"/>
        <v>7</v>
      </c>
      <c r="R337">
        <f t="shared" si="2"/>
        <v>7</v>
      </c>
    </row>
    <row r="338">
      <c r="A338" s="9">
        <v>336.0</v>
      </c>
      <c r="C338" s="40" t="s">
        <v>1564</v>
      </c>
      <c r="D338" s="48">
        <v>1364.0</v>
      </c>
      <c r="E338" s="49">
        <v>7.41</v>
      </c>
      <c r="F338" s="48">
        <v>66.07</v>
      </c>
      <c r="G338" s="40" t="s">
        <v>39</v>
      </c>
      <c r="H338" s="25"/>
      <c r="I338" s="48">
        <v>1364.0</v>
      </c>
      <c r="J338" s="40"/>
      <c r="K338" s="40" t="s">
        <v>2112</v>
      </c>
      <c r="L338" s="48">
        <v>1356.0</v>
      </c>
      <c r="M338" s="48">
        <v>3.61</v>
      </c>
      <c r="N338" s="48">
        <v>58.72</v>
      </c>
      <c r="O338" s="40" t="s">
        <v>39</v>
      </c>
      <c r="P338" s="5"/>
      <c r="Q338" s="5">
        <f t="shared" si="1"/>
        <v>8</v>
      </c>
      <c r="R338">
        <f t="shared" si="2"/>
        <v>8</v>
      </c>
    </row>
    <row r="339">
      <c r="A339" s="9">
        <v>337.0</v>
      </c>
      <c r="C339" s="40" t="s">
        <v>1608</v>
      </c>
      <c r="D339" s="48">
        <v>1364.0</v>
      </c>
      <c r="E339" s="49">
        <v>3.57</v>
      </c>
      <c r="F339" s="48">
        <v>55.6</v>
      </c>
      <c r="G339" s="40" t="s">
        <v>39</v>
      </c>
      <c r="H339" s="25"/>
      <c r="I339" s="48">
        <v>1364.0</v>
      </c>
      <c r="J339" s="40"/>
      <c r="K339" s="40" t="s">
        <v>2117</v>
      </c>
      <c r="L339" s="48">
        <v>1352.0</v>
      </c>
      <c r="M339" s="48">
        <v>0.0</v>
      </c>
      <c r="N339" s="48">
        <v>86.81</v>
      </c>
      <c r="O339" s="40" t="s">
        <v>39</v>
      </c>
      <c r="P339" s="5"/>
      <c r="Q339" s="5">
        <f t="shared" si="1"/>
        <v>12</v>
      </c>
      <c r="R339">
        <f t="shared" si="2"/>
        <v>12</v>
      </c>
    </row>
    <row r="340">
      <c r="A340" s="9">
        <v>338.0</v>
      </c>
      <c r="C340" s="40" t="s">
        <v>1593</v>
      </c>
      <c r="D340" s="48">
        <v>1360.0</v>
      </c>
      <c r="E340" s="49">
        <v>0.0</v>
      </c>
      <c r="F340" s="48">
        <v>86.93</v>
      </c>
      <c r="G340" s="40" t="s">
        <v>39</v>
      </c>
      <c r="H340" s="25"/>
      <c r="I340" s="48">
        <v>1360.0</v>
      </c>
      <c r="J340" s="40"/>
      <c r="K340" s="40" t="s">
        <v>2120</v>
      </c>
      <c r="L340" s="48">
        <v>1350.0</v>
      </c>
      <c r="M340" s="48">
        <v>0.0</v>
      </c>
      <c r="N340" s="48">
        <v>91.19</v>
      </c>
      <c r="O340" s="40" t="s">
        <v>39</v>
      </c>
      <c r="P340" s="5"/>
      <c r="Q340" s="5">
        <f t="shared" si="1"/>
        <v>10</v>
      </c>
      <c r="R340">
        <f t="shared" si="2"/>
        <v>10</v>
      </c>
    </row>
    <row r="341">
      <c r="A341" s="9">
        <v>339.0</v>
      </c>
      <c r="C341" s="40" t="s">
        <v>1600</v>
      </c>
      <c r="D341" s="48">
        <v>1359.0</v>
      </c>
      <c r="E341" s="49">
        <v>0.0</v>
      </c>
      <c r="F341" s="48">
        <v>79.69</v>
      </c>
      <c r="G341" s="40" t="s">
        <v>39</v>
      </c>
      <c r="H341" s="25"/>
      <c r="I341" s="48">
        <v>1359.0</v>
      </c>
      <c r="J341" s="40"/>
      <c r="K341" s="40" t="s">
        <v>2125</v>
      </c>
      <c r="L341" s="48">
        <v>1347.0</v>
      </c>
      <c r="M341" s="48">
        <v>0.0</v>
      </c>
      <c r="N341" s="48">
        <v>84.63</v>
      </c>
      <c r="O341" s="40" t="s">
        <v>39</v>
      </c>
      <c r="P341" s="5"/>
      <c r="Q341" s="5">
        <f t="shared" si="1"/>
        <v>12</v>
      </c>
      <c r="R341">
        <f t="shared" si="2"/>
        <v>12</v>
      </c>
    </row>
    <row r="342">
      <c r="A342" s="9">
        <v>340.0</v>
      </c>
      <c r="C342" s="40" t="s">
        <v>1595</v>
      </c>
      <c r="D342" s="48">
        <v>1359.0</v>
      </c>
      <c r="E342" s="49">
        <v>0.0</v>
      </c>
      <c r="F342" s="48">
        <v>78.83</v>
      </c>
      <c r="G342" s="40" t="s">
        <v>39</v>
      </c>
      <c r="H342" s="25"/>
      <c r="I342" s="48">
        <v>1359.0</v>
      </c>
      <c r="J342" s="40"/>
      <c r="K342" s="40" t="s">
        <v>2129</v>
      </c>
      <c r="L342" s="48">
        <v>1345.0</v>
      </c>
      <c r="M342" s="48">
        <v>0.0</v>
      </c>
      <c r="N342" s="48">
        <v>40.47</v>
      </c>
      <c r="O342" s="40" t="s">
        <v>35</v>
      </c>
      <c r="P342" s="5"/>
      <c r="Q342" s="5">
        <f t="shared" si="1"/>
        <v>14</v>
      </c>
      <c r="R342">
        <f t="shared" si="2"/>
        <v>14</v>
      </c>
    </row>
    <row r="343">
      <c r="A343" s="9">
        <v>341.0</v>
      </c>
      <c r="C343" s="40" t="s">
        <v>1579</v>
      </c>
      <c r="D343" s="48">
        <v>1358.0</v>
      </c>
      <c r="E343" s="49">
        <v>2.0</v>
      </c>
      <c r="F343" s="48">
        <v>56.3</v>
      </c>
      <c r="G343" s="40" t="s">
        <v>39</v>
      </c>
      <c r="H343" s="25"/>
      <c r="I343" s="48">
        <v>1358.0</v>
      </c>
      <c r="J343" s="40"/>
      <c r="K343" s="40" t="s">
        <v>2135</v>
      </c>
      <c r="L343" s="48">
        <v>1342.0</v>
      </c>
      <c r="M343" s="48">
        <v>12.5</v>
      </c>
      <c r="N343" s="48">
        <v>83.49</v>
      </c>
      <c r="O343" s="40" t="s">
        <v>35</v>
      </c>
      <c r="P343" s="5"/>
      <c r="Q343" s="5">
        <f t="shared" si="1"/>
        <v>16</v>
      </c>
      <c r="R343">
        <f t="shared" si="2"/>
        <v>16</v>
      </c>
    </row>
    <row r="344">
      <c r="A344" s="9">
        <v>342.0</v>
      </c>
      <c r="C344" s="40" t="s">
        <v>1598</v>
      </c>
      <c r="D344" s="48">
        <v>1358.0</v>
      </c>
      <c r="E344" s="49">
        <v>0.0</v>
      </c>
      <c r="F344" s="48">
        <v>66.93</v>
      </c>
      <c r="G344" s="40" t="s">
        <v>39</v>
      </c>
      <c r="H344" s="25"/>
      <c r="I344" s="48">
        <v>1358.0</v>
      </c>
      <c r="J344" s="40"/>
      <c r="K344" s="40" t="s">
        <v>2143</v>
      </c>
      <c r="L344" s="48">
        <v>1339.0</v>
      </c>
      <c r="M344" s="48">
        <v>2.27</v>
      </c>
      <c r="N344" s="48">
        <v>58.66</v>
      </c>
      <c r="O344" s="40" t="s">
        <v>39</v>
      </c>
      <c r="P344" s="5"/>
      <c r="Q344" s="5">
        <f t="shared" si="1"/>
        <v>19</v>
      </c>
      <c r="R344">
        <f t="shared" si="2"/>
        <v>19</v>
      </c>
    </row>
    <row r="345">
      <c r="A345" s="9">
        <v>343.0</v>
      </c>
      <c r="C345" s="40" t="s">
        <v>1601</v>
      </c>
      <c r="D345" s="48">
        <v>1355.0</v>
      </c>
      <c r="E345" s="49">
        <v>0.0</v>
      </c>
      <c r="F345" s="48">
        <v>69.41</v>
      </c>
      <c r="G345" s="40" t="s">
        <v>39</v>
      </c>
      <c r="H345" s="25"/>
      <c r="I345" s="48">
        <v>1355.0</v>
      </c>
      <c r="J345" s="40"/>
      <c r="K345" s="40" t="s">
        <v>2144</v>
      </c>
      <c r="L345" s="48">
        <v>1339.0</v>
      </c>
      <c r="M345" s="48">
        <v>0.0</v>
      </c>
      <c r="N345" s="48">
        <v>77.46</v>
      </c>
      <c r="O345" s="40" t="s">
        <v>39</v>
      </c>
      <c r="P345" s="5"/>
      <c r="Q345" s="5">
        <f t="shared" si="1"/>
        <v>16</v>
      </c>
      <c r="R345">
        <f t="shared" si="2"/>
        <v>16</v>
      </c>
    </row>
    <row r="346">
      <c r="A346" s="9">
        <v>344.0</v>
      </c>
      <c r="C346" s="40" t="s">
        <v>1604</v>
      </c>
      <c r="D346" s="48">
        <v>1352.0</v>
      </c>
      <c r="E346" s="49">
        <v>59.46</v>
      </c>
      <c r="F346" s="48">
        <v>57.32</v>
      </c>
      <c r="G346" s="40" t="s">
        <v>39</v>
      </c>
      <c r="H346" s="25"/>
      <c r="I346" s="48">
        <v>1352.0</v>
      </c>
      <c r="J346" s="40"/>
      <c r="K346" s="40" t="s">
        <v>2147</v>
      </c>
      <c r="L346" s="48">
        <v>1337.0</v>
      </c>
      <c r="M346" s="48">
        <v>0.0</v>
      </c>
      <c r="N346" s="48">
        <v>67.06</v>
      </c>
      <c r="O346" s="40" t="s">
        <v>39</v>
      </c>
      <c r="P346" s="5"/>
      <c r="Q346" s="5">
        <f t="shared" si="1"/>
        <v>15</v>
      </c>
      <c r="R346">
        <f t="shared" si="2"/>
        <v>15</v>
      </c>
    </row>
    <row r="347">
      <c r="A347" s="9">
        <v>345.0</v>
      </c>
      <c r="C347" s="40" t="s">
        <v>1610</v>
      </c>
      <c r="D347" s="48">
        <v>1346.0</v>
      </c>
      <c r="E347" s="49">
        <v>0.0</v>
      </c>
      <c r="F347" s="48">
        <v>79.05</v>
      </c>
      <c r="G347" s="40" t="s">
        <v>35</v>
      </c>
      <c r="H347" s="25"/>
      <c r="I347" s="48">
        <v>1346.0</v>
      </c>
      <c r="J347" s="40"/>
      <c r="K347" s="40" t="s">
        <v>2170</v>
      </c>
      <c r="L347" s="48">
        <v>1334.0</v>
      </c>
      <c r="M347" s="48">
        <v>0.0</v>
      </c>
      <c r="N347" s="48">
        <v>50.63</v>
      </c>
      <c r="O347" s="40" t="s">
        <v>35</v>
      </c>
      <c r="P347" s="5"/>
      <c r="Q347" s="5">
        <f t="shared" si="1"/>
        <v>12</v>
      </c>
      <c r="R347">
        <f t="shared" si="2"/>
        <v>12</v>
      </c>
    </row>
    <row r="348">
      <c r="A348" s="9">
        <v>346.0</v>
      </c>
      <c r="C348" s="40" t="s">
        <v>1615</v>
      </c>
      <c r="D348" s="48">
        <v>1336.0</v>
      </c>
      <c r="E348" s="49">
        <v>11.88</v>
      </c>
      <c r="F348" s="48">
        <v>48.22</v>
      </c>
      <c r="G348" s="40" t="s">
        <v>39</v>
      </c>
      <c r="H348" s="25"/>
      <c r="I348" s="48">
        <v>1336.0</v>
      </c>
      <c r="J348" s="40"/>
      <c r="K348" s="40" t="s">
        <v>2165</v>
      </c>
      <c r="L348" s="48">
        <v>1326.0</v>
      </c>
      <c r="M348" s="48">
        <v>0.0</v>
      </c>
      <c r="N348" s="48">
        <v>68.61</v>
      </c>
      <c r="O348" s="40" t="s">
        <v>35</v>
      </c>
      <c r="P348" s="5"/>
      <c r="Q348" s="5">
        <f t="shared" si="1"/>
        <v>10</v>
      </c>
      <c r="R348">
        <f t="shared" si="2"/>
        <v>10</v>
      </c>
    </row>
    <row r="349">
      <c r="A349" s="9">
        <v>347.0</v>
      </c>
      <c r="C349" s="40" t="s">
        <v>1620</v>
      </c>
      <c r="D349" s="48">
        <v>1336.0</v>
      </c>
      <c r="E349" s="49">
        <v>0.0</v>
      </c>
      <c r="F349" s="48">
        <v>61.4</v>
      </c>
      <c r="G349" s="40" t="s">
        <v>39</v>
      </c>
      <c r="H349" s="25"/>
      <c r="I349" s="48">
        <v>1336.0</v>
      </c>
      <c r="J349" s="40"/>
      <c r="K349" s="40" t="s">
        <v>2180</v>
      </c>
      <c r="L349" s="48">
        <v>1324.0</v>
      </c>
      <c r="M349" s="48">
        <v>0.0</v>
      </c>
      <c r="N349" s="48">
        <v>35.07</v>
      </c>
      <c r="O349" s="40" t="s">
        <v>39</v>
      </c>
      <c r="P349" s="5"/>
      <c r="Q349" s="5">
        <f t="shared" si="1"/>
        <v>12</v>
      </c>
      <c r="R349">
        <f t="shared" si="2"/>
        <v>12</v>
      </c>
    </row>
    <row r="350">
      <c r="A350" s="9">
        <v>348.0</v>
      </c>
      <c r="C350" s="40" t="s">
        <v>1617</v>
      </c>
      <c r="D350" s="48">
        <v>1331.0</v>
      </c>
      <c r="E350" s="49">
        <v>0.0</v>
      </c>
      <c r="F350" s="48">
        <v>77.79</v>
      </c>
      <c r="G350" s="40" t="s">
        <v>39</v>
      </c>
      <c r="H350" s="25"/>
      <c r="I350" s="48">
        <v>1331.0</v>
      </c>
      <c r="J350" s="40"/>
      <c r="K350" s="40" t="s">
        <v>2184</v>
      </c>
      <c r="L350" s="48">
        <v>1315.0</v>
      </c>
      <c r="M350" s="48">
        <v>0.0</v>
      </c>
      <c r="N350" s="48">
        <v>31.44</v>
      </c>
      <c r="O350" s="40" t="s">
        <v>39</v>
      </c>
      <c r="P350" s="5"/>
      <c r="Q350" s="5">
        <f t="shared" si="1"/>
        <v>16</v>
      </c>
    </row>
    <row r="351">
      <c r="A351" s="9">
        <v>349.0</v>
      </c>
      <c r="C351" s="40" t="s">
        <v>1628</v>
      </c>
      <c r="D351" s="48">
        <v>1316.0</v>
      </c>
      <c r="E351" s="49">
        <v>0.0</v>
      </c>
      <c r="F351" s="48">
        <v>74.47</v>
      </c>
      <c r="G351" s="40" t="s">
        <v>35</v>
      </c>
      <c r="H351" s="25"/>
      <c r="I351" s="48">
        <v>1316.0</v>
      </c>
      <c r="J351" s="40"/>
      <c r="K351" s="40" t="s">
        <v>2185</v>
      </c>
      <c r="L351" s="48">
        <v>1315.0</v>
      </c>
      <c r="M351" s="48">
        <v>0.0</v>
      </c>
      <c r="N351" s="48">
        <v>64.38</v>
      </c>
      <c r="O351" s="40" t="s">
        <v>35</v>
      </c>
      <c r="P351" s="5"/>
      <c r="Q351" s="5">
        <f t="shared" si="1"/>
        <v>1</v>
      </c>
    </row>
    <row r="352">
      <c r="A352" s="9">
        <v>350.0</v>
      </c>
      <c r="C352" s="40" t="s">
        <v>1625</v>
      </c>
      <c r="D352" s="48">
        <v>1312.0</v>
      </c>
      <c r="E352" s="49">
        <v>4.76</v>
      </c>
      <c r="F352" s="48">
        <v>65.12</v>
      </c>
      <c r="G352" s="40" t="s">
        <v>39</v>
      </c>
      <c r="H352" s="25"/>
      <c r="I352" s="48">
        <v>1312.0</v>
      </c>
      <c r="J352" s="40"/>
      <c r="K352" s="40" t="s">
        <v>2188</v>
      </c>
      <c r="L352" s="48">
        <v>1314.0</v>
      </c>
      <c r="M352" s="48">
        <v>15.63</v>
      </c>
      <c r="N352" s="48">
        <v>61.54</v>
      </c>
      <c r="O352" s="40" t="s">
        <v>39</v>
      </c>
      <c r="P352" s="5"/>
      <c r="Q352" s="5">
        <f t="shared" si="1"/>
        <v>-2</v>
      </c>
    </row>
    <row r="353">
      <c r="A353" s="9">
        <v>351.0</v>
      </c>
      <c r="C353" s="40" t="s">
        <v>1634</v>
      </c>
      <c r="D353" s="48">
        <v>1311.0</v>
      </c>
      <c r="E353" s="49">
        <v>0.0</v>
      </c>
      <c r="F353" s="48">
        <v>46.35</v>
      </c>
      <c r="G353" s="40" t="s">
        <v>39</v>
      </c>
      <c r="H353" s="25"/>
      <c r="I353" s="48">
        <v>1311.0</v>
      </c>
      <c r="J353" s="40"/>
      <c r="K353" s="40" t="s">
        <v>2189</v>
      </c>
      <c r="L353" s="48">
        <v>1313.0</v>
      </c>
      <c r="M353" s="48">
        <v>0.0</v>
      </c>
      <c r="N353" s="48">
        <v>39.42</v>
      </c>
      <c r="O353" s="40" t="s">
        <v>35</v>
      </c>
      <c r="P353" s="5"/>
      <c r="Q353" s="5">
        <f t="shared" si="1"/>
        <v>-2</v>
      </c>
    </row>
    <row r="354">
      <c r="A354" s="9">
        <v>352.0</v>
      </c>
      <c r="C354" s="40" t="s">
        <v>1638</v>
      </c>
      <c r="D354" s="48">
        <v>1310.0</v>
      </c>
      <c r="E354" s="49">
        <v>0.0</v>
      </c>
      <c r="F354" s="48">
        <v>66.83</v>
      </c>
      <c r="G354" s="40" t="s">
        <v>39</v>
      </c>
      <c r="H354" s="10"/>
      <c r="I354" s="48">
        <v>1310.0</v>
      </c>
      <c r="J354" s="40"/>
      <c r="K354" s="40" t="s">
        <v>484</v>
      </c>
      <c r="L354" s="48">
        <v>1313.0</v>
      </c>
      <c r="M354" s="48">
        <v>11.76</v>
      </c>
      <c r="N354" s="48">
        <v>59.96</v>
      </c>
      <c r="O354" s="40" t="s">
        <v>35</v>
      </c>
      <c r="P354" s="5"/>
      <c r="Q354" s="5">
        <f t="shared" si="1"/>
        <v>-3</v>
      </c>
    </row>
    <row r="355">
      <c r="A355" s="9">
        <v>353.0</v>
      </c>
      <c r="C355" s="40" t="s">
        <v>1630</v>
      </c>
      <c r="D355" s="48">
        <v>1308.0</v>
      </c>
      <c r="E355" s="49">
        <v>0.0</v>
      </c>
      <c r="F355" s="48">
        <v>56.24</v>
      </c>
      <c r="G355" s="40" t="s">
        <v>39</v>
      </c>
      <c r="H355" s="10"/>
      <c r="I355" s="48">
        <v>1308.0</v>
      </c>
      <c r="J355" s="40"/>
      <c r="K355" s="40" t="s">
        <v>2213</v>
      </c>
      <c r="L355" s="48">
        <v>1299.0</v>
      </c>
      <c r="M355" s="48">
        <v>0.0</v>
      </c>
      <c r="N355" s="48">
        <v>41.82</v>
      </c>
      <c r="O355" s="40" t="s">
        <v>39</v>
      </c>
      <c r="P355" s="5"/>
      <c r="Q355" s="5">
        <f t="shared" si="1"/>
        <v>9</v>
      </c>
    </row>
    <row r="356">
      <c r="A356" s="9">
        <v>354.0</v>
      </c>
      <c r="C356" s="40" t="s">
        <v>1643</v>
      </c>
      <c r="D356" s="48">
        <v>1304.0</v>
      </c>
      <c r="E356" s="49">
        <v>0.0</v>
      </c>
      <c r="F356" s="48">
        <v>77.74</v>
      </c>
      <c r="G356" s="40" t="s">
        <v>39</v>
      </c>
      <c r="H356" s="10"/>
      <c r="I356" s="48">
        <v>1304.0</v>
      </c>
      <c r="J356" s="10"/>
      <c r="K356" s="40" t="s">
        <v>2218</v>
      </c>
      <c r="L356" s="48">
        <v>1293.0</v>
      </c>
      <c r="M356" s="48">
        <v>0.0</v>
      </c>
      <c r="N356" s="48">
        <v>78.41</v>
      </c>
      <c r="O356" s="40" t="s">
        <v>39</v>
      </c>
      <c r="P356" s="5"/>
      <c r="Q356" s="5">
        <f t="shared" si="1"/>
        <v>11</v>
      </c>
    </row>
    <row r="357">
      <c r="A357" s="9">
        <v>355.0</v>
      </c>
      <c r="C357" s="40" t="s">
        <v>1646</v>
      </c>
      <c r="D357" s="48">
        <v>1295.0</v>
      </c>
      <c r="E357" s="49">
        <v>0.0</v>
      </c>
      <c r="F357" s="48">
        <v>55.85</v>
      </c>
      <c r="G357" s="40" t="s">
        <v>39</v>
      </c>
      <c r="H357" s="10"/>
      <c r="I357" s="48">
        <v>1295.0</v>
      </c>
      <c r="J357" s="10"/>
      <c r="K357" s="40" t="s">
        <v>2222</v>
      </c>
      <c r="L357" s="48">
        <v>1291.0</v>
      </c>
      <c r="M357" s="48">
        <v>3.36</v>
      </c>
      <c r="N357" s="48">
        <v>38.85</v>
      </c>
      <c r="O357" s="40" t="s">
        <v>39</v>
      </c>
      <c r="P357" s="5"/>
      <c r="Q357" s="5">
        <f t="shared" si="1"/>
        <v>4</v>
      </c>
    </row>
    <row r="358">
      <c r="A358" s="9">
        <v>356.0</v>
      </c>
      <c r="C358" s="40" t="s">
        <v>1659</v>
      </c>
      <c r="D358" s="48">
        <v>1276.0</v>
      </c>
      <c r="E358" s="49">
        <v>0.0</v>
      </c>
      <c r="F358" s="48">
        <v>49.86</v>
      </c>
      <c r="G358" s="40" t="s">
        <v>39</v>
      </c>
      <c r="H358" s="10"/>
      <c r="I358" s="48">
        <v>1276.0</v>
      </c>
      <c r="J358" s="10"/>
      <c r="K358" s="40" t="s">
        <v>2223</v>
      </c>
      <c r="L358" s="48">
        <v>1291.0</v>
      </c>
      <c r="M358" s="48">
        <v>0.0</v>
      </c>
      <c r="N358" s="48">
        <v>53.88</v>
      </c>
      <c r="O358" s="40" t="s">
        <v>39</v>
      </c>
      <c r="P358" s="5"/>
      <c r="Q358" s="5">
        <f t="shared" si="1"/>
        <v>-15</v>
      </c>
    </row>
    <row r="359">
      <c r="A359" s="9">
        <v>357.0</v>
      </c>
      <c r="C359" s="40" t="s">
        <v>1661</v>
      </c>
      <c r="D359" s="48">
        <v>1269.0</v>
      </c>
      <c r="E359" s="49">
        <v>0.0</v>
      </c>
      <c r="F359" s="48">
        <v>54.62</v>
      </c>
      <c r="G359" s="40" t="s">
        <v>39</v>
      </c>
      <c r="H359" s="10"/>
      <c r="I359" s="48">
        <v>1269.0</v>
      </c>
      <c r="J359" s="10"/>
      <c r="K359" s="40" t="s">
        <v>2225</v>
      </c>
      <c r="L359" s="48">
        <v>1290.0</v>
      </c>
      <c r="M359" s="48">
        <v>6.67</v>
      </c>
      <c r="N359" s="48">
        <v>76.64</v>
      </c>
      <c r="O359" s="40" t="s">
        <v>39</v>
      </c>
      <c r="P359" s="5"/>
      <c r="Q359" s="5">
        <f t="shared" si="1"/>
        <v>-21</v>
      </c>
    </row>
    <row r="360">
      <c r="A360" s="9">
        <v>358.0</v>
      </c>
      <c r="C360" s="40" t="s">
        <v>1683</v>
      </c>
      <c r="D360" s="48">
        <v>1256.0</v>
      </c>
      <c r="E360" s="49">
        <v>25.0</v>
      </c>
      <c r="F360" s="48">
        <v>71.09</v>
      </c>
      <c r="G360" s="40" t="s">
        <v>39</v>
      </c>
      <c r="H360" s="10"/>
      <c r="I360" s="48">
        <v>1256.0</v>
      </c>
      <c r="J360" s="10"/>
      <c r="K360" s="40" t="s">
        <v>2230</v>
      </c>
      <c r="L360" s="48">
        <v>1287.0</v>
      </c>
      <c r="M360" s="48">
        <v>0.0</v>
      </c>
      <c r="N360" s="48">
        <v>109.09</v>
      </c>
      <c r="O360" s="40" t="s">
        <v>39</v>
      </c>
      <c r="P360" s="5"/>
      <c r="Q360" s="5">
        <f t="shared" si="1"/>
        <v>-31</v>
      </c>
    </row>
    <row r="361">
      <c r="A361" s="9">
        <v>359.0</v>
      </c>
      <c r="C361" s="40" t="s">
        <v>2934</v>
      </c>
      <c r="D361" s="48">
        <v>1233.0</v>
      </c>
      <c r="E361" s="49">
        <v>0.0</v>
      </c>
      <c r="F361" s="48">
        <v>50.35</v>
      </c>
      <c r="G361" s="40" t="s">
        <v>39</v>
      </c>
      <c r="H361" s="10"/>
      <c r="I361" s="48">
        <v>1233.0</v>
      </c>
      <c r="J361" s="10"/>
      <c r="K361" s="40" t="s">
        <v>2232</v>
      </c>
      <c r="L361" s="48">
        <v>1284.0</v>
      </c>
      <c r="M361" s="48">
        <v>0.0</v>
      </c>
      <c r="N361" s="48">
        <v>82.66</v>
      </c>
      <c r="O361" s="40" t="s">
        <v>39</v>
      </c>
      <c r="P361" s="5"/>
      <c r="Q361" s="5">
        <f t="shared" si="1"/>
        <v>-51</v>
      </c>
    </row>
    <row r="362">
      <c r="A362" s="9">
        <v>360.0</v>
      </c>
      <c r="C362" s="40" t="s">
        <v>1673</v>
      </c>
      <c r="D362" s="48">
        <v>1230.0</v>
      </c>
      <c r="E362" s="49">
        <v>0.0</v>
      </c>
      <c r="F362" s="48">
        <v>49.45</v>
      </c>
      <c r="G362" s="40" t="s">
        <v>39</v>
      </c>
      <c r="H362" s="10"/>
      <c r="I362" s="48">
        <v>1230.0</v>
      </c>
      <c r="J362" s="10"/>
      <c r="K362" s="40" t="s">
        <v>2240</v>
      </c>
      <c r="L362" s="48">
        <v>1279.0</v>
      </c>
      <c r="M362" s="48">
        <v>5.88</v>
      </c>
      <c r="N362" s="48">
        <v>60.67</v>
      </c>
      <c r="O362" s="40" t="s">
        <v>39</v>
      </c>
      <c r="P362" s="5"/>
      <c r="Q362" s="5">
        <f t="shared" si="1"/>
        <v>-49</v>
      </c>
    </row>
    <row r="363">
      <c r="A363" s="9">
        <v>361.0</v>
      </c>
      <c r="C363" s="40" t="s">
        <v>1688</v>
      </c>
      <c r="D363" s="48">
        <v>1201.0</v>
      </c>
      <c r="E363" s="49">
        <v>36.96</v>
      </c>
      <c r="F363" s="48">
        <v>55.45</v>
      </c>
      <c r="G363" s="40" t="s">
        <v>35</v>
      </c>
      <c r="H363" s="10"/>
      <c r="I363" s="48">
        <v>1201.0</v>
      </c>
      <c r="J363" s="10"/>
      <c r="K363" s="40" t="s">
        <v>2265</v>
      </c>
      <c r="L363" s="48">
        <v>1276.0</v>
      </c>
      <c r="M363" s="48">
        <v>0.29</v>
      </c>
      <c r="N363" s="48">
        <v>33.6</v>
      </c>
      <c r="O363" s="40" t="s">
        <v>39</v>
      </c>
      <c r="P363" s="5"/>
      <c r="Q363" s="5">
        <f t="shared" si="1"/>
        <v>-75</v>
      </c>
    </row>
    <row r="364">
      <c r="A364" s="9">
        <v>362.0</v>
      </c>
      <c r="C364" s="40" t="s">
        <v>2935</v>
      </c>
      <c r="D364" s="48">
        <v>1196.0</v>
      </c>
      <c r="E364" s="49">
        <v>0.0</v>
      </c>
      <c r="F364" s="48">
        <v>44.95</v>
      </c>
      <c r="G364" s="40" t="s">
        <v>35</v>
      </c>
      <c r="H364" s="10"/>
      <c r="I364" s="48">
        <v>1196.0</v>
      </c>
      <c r="J364" s="10"/>
      <c r="K364" s="40" t="s">
        <v>2255</v>
      </c>
      <c r="L364" s="48">
        <v>1270.0</v>
      </c>
      <c r="M364" s="48">
        <v>0.0</v>
      </c>
      <c r="N364" s="48">
        <v>63.08</v>
      </c>
      <c r="O364" s="40" t="s">
        <v>39</v>
      </c>
      <c r="P364" s="5"/>
      <c r="Q364" s="5"/>
    </row>
    <row r="365">
      <c r="A365" s="9">
        <v>363.0</v>
      </c>
      <c r="C365" s="29"/>
      <c r="D365" s="53"/>
      <c r="E365" s="56"/>
      <c r="F365" s="53"/>
      <c r="G365" s="29"/>
      <c r="H365" s="10"/>
      <c r="I365" s="25"/>
      <c r="J365" s="10"/>
      <c r="K365" s="40" t="s">
        <v>2259</v>
      </c>
      <c r="L365" s="48">
        <v>1269.0</v>
      </c>
      <c r="M365" s="48">
        <v>0.6</v>
      </c>
      <c r="N365" s="48">
        <v>48.34</v>
      </c>
      <c r="O365" s="40" t="s">
        <v>35</v>
      </c>
      <c r="P365" s="5"/>
      <c r="Q365" s="5"/>
    </row>
    <row r="366">
      <c r="A366" s="9">
        <v>364.0</v>
      </c>
      <c r="C366" s="29"/>
      <c r="D366" s="53"/>
      <c r="E366" s="56"/>
      <c r="F366" s="53"/>
      <c r="G366" s="29"/>
      <c r="H366" s="10"/>
      <c r="I366" s="25"/>
      <c r="J366" s="10"/>
      <c r="K366" s="40" t="s">
        <v>2274</v>
      </c>
      <c r="L366" s="48">
        <v>1256.0</v>
      </c>
      <c r="M366" s="48">
        <v>0.0</v>
      </c>
      <c r="N366" s="48">
        <v>86.1</v>
      </c>
      <c r="O366" s="40" t="s">
        <v>39</v>
      </c>
      <c r="P366" s="5"/>
      <c r="Q366" s="5"/>
    </row>
    <row r="367">
      <c r="A367" s="9">
        <v>365.0</v>
      </c>
      <c r="C367" s="29"/>
      <c r="D367" s="53"/>
      <c r="E367" s="56"/>
      <c r="F367" s="53"/>
      <c r="G367" s="29"/>
      <c r="H367" s="10"/>
      <c r="I367" s="25"/>
      <c r="J367" s="10"/>
      <c r="K367" s="40" t="s">
        <v>2276</v>
      </c>
      <c r="L367" s="48">
        <v>1254.0</v>
      </c>
      <c r="M367" s="48">
        <v>0.0</v>
      </c>
      <c r="N367" s="48">
        <v>71.25</v>
      </c>
      <c r="O367" s="40" t="s">
        <v>39</v>
      </c>
      <c r="P367" s="5"/>
      <c r="Q367" s="5"/>
    </row>
    <row r="368">
      <c r="A368" s="9">
        <v>366.0</v>
      </c>
      <c r="C368" s="29"/>
      <c r="D368" s="53"/>
      <c r="E368" s="56"/>
      <c r="F368" s="53"/>
      <c r="G368" s="29"/>
      <c r="H368" s="10"/>
      <c r="I368" s="25"/>
      <c r="J368" s="10"/>
      <c r="K368" s="40" t="s">
        <v>2287</v>
      </c>
      <c r="L368" s="48">
        <v>1252.0</v>
      </c>
      <c r="M368" s="48">
        <v>0.0</v>
      </c>
      <c r="N368" s="48">
        <v>40.48</v>
      </c>
      <c r="O368" s="40" t="s">
        <v>35</v>
      </c>
      <c r="P368" s="5"/>
      <c r="Q368" s="5"/>
    </row>
    <row r="369">
      <c r="A369" s="9">
        <v>367.0</v>
      </c>
      <c r="C369" s="29"/>
      <c r="D369" s="53"/>
      <c r="E369" s="56"/>
      <c r="F369" s="53"/>
      <c r="G369" s="29"/>
      <c r="H369" s="10"/>
      <c r="I369" s="25"/>
      <c r="J369" s="10"/>
      <c r="K369" s="40" t="s">
        <v>2282</v>
      </c>
      <c r="L369" s="48">
        <v>1251.0</v>
      </c>
      <c r="M369" s="48">
        <v>85.71</v>
      </c>
      <c r="N369" s="48">
        <v>122.16</v>
      </c>
      <c r="O369" s="40" t="s">
        <v>39</v>
      </c>
      <c r="P369" s="5"/>
      <c r="Q369" s="5"/>
    </row>
    <row r="370">
      <c r="A370" s="9">
        <v>368.0</v>
      </c>
      <c r="C370" s="29"/>
      <c r="D370" s="53"/>
      <c r="E370" s="56"/>
      <c r="F370" s="53"/>
      <c r="G370" s="29"/>
      <c r="H370" s="10"/>
      <c r="I370" s="25"/>
      <c r="J370" s="10"/>
      <c r="K370" s="40" t="s">
        <v>2301</v>
      </c>
      <c r="L370" s="48">
        <v>1238.0</v>
      </c>
      <c r="M370" s="48">
        <v>30.61</v>
      </c>
      <c r="N370" s="48">
        <v>56.47</v>
      </c>
      <c r="O370" s="40" t="s">
        <v>39</v>
      </c>
      <c r="P370" s="5"/>
      <c r="Q370" s="5"/>
    </row>
    <row r="371">
      <c r="A371" s="9">
        <v>369.0</v>
      </c>
      <c r="C371" s="29"/>
      <c r="D371" s="53"/>
      <c r="E371" s="56"/>
      <c r="F371" s="53"/>
      <c r="G371" s="29"/>
      <c r="H371" s="10"/>
      <c r="I371" s="25"/>
      <c r="J371" s="10"/>
      <c r="K371" s="40" t="s">
        <v>2313</v>
      </c>
      <c r="L371" s="48">
        <v>1230.0</v>
      </c>
      <c r="M371" s="48">
        <v>0.0</v>
      </c>
      <c r="N371" s="48">
        <v>88.6</v>
      </c>
      <c r="O371" s="40" t="s">
        <v>39</v>
      </c>
      <c r="P371" s="5"/>
      <c r="Q371" s="5"/>
    </row>
    <row r="372">
      <c r="A372" s="9">
        <v>370.0</v>
      </c>
      <c r="C372" s="29"/>
      <c r="D372" s="53"/>
      <c r="E372" s="56"/>
      <c r="F372" s="53"/>
      <c r="G372" s="29"/>
      <c r="H372" s="10"/>
      <c r="I372" s="25"/>
      <c r="J372" s="10"/>
      <c r="K372" s="40" t="s">
        <v>2321</v>
      </c>
      <c r="L372" s="48">
        <v>1227.0</v>
      </c>
      <c r="M372" s="48">
        <v>0.0</v>
      </c>
      <c r="N372" s="48">
        <v>149.57</v>
      </c>
      <c r="O372" s="40" t="s">
        <v>39</v>
      </c>
      <c r="P372" s="5"/>
      <c r="Q372" s="5"/>
    </row>
    <row r="373">
      <c r="A373" s="9">
        <v>371.0</v>
      </c>
      <c r="C373" s="29"/>
      <c r="D373" s="53"/>
      <c r="E373" s="56"/>
      <c r="F373" s="53"/>
      <c r="G373" s="29"/>
      <c r="H373" s="10"/>
      <c r="I373" s="25"/>
      <c r="J373" s="10"/>
      <c r="K373" s="40" t="s">
        <v>2332</v>
      </c>
      <c r="L373" s="48">
        <v>1217.0</v>
      </c>
      <c r="M373" s="48">
        <v>0.0</v>
      </c>
      <c r="N373" s="48">
        <v>102.54</v>
      </c>
      <c r="O373" s="40" t="s">
        <v>35</v>
      </c>
      <c r="P373" s="5"/>
      <c r="Q373" s="5"/>
    </row>
    <row r="374">
      <c r="A374" s="9">
        <v>372.0</v>
      </c>
      <c r="C374" s="29"/>
      <c r="D374" s="53"/>
      <c r="E374" s="56"/>
      <c r="F374" s="53"/>
      <c r="G374" s="29"/>
      <c r="H374" s="10"/>
      <c r="I374" s="25"/>
      <c r="J374" s="10"/>
      <c r="K374" s="40" t="s">
        <v>2340</v>
      </c>
      <c r="L374" s="48">
        <v>1214.0</v>
      </c>
      <c r="M374" s="48">
        <v>2.24</v>
      </c>
      <c r="N374" s="48">
        <v>41.65</v>
      </c>
      <c r="O374" s="40" t="s">
        <v>39</v>
      </c>
      <c r="P374" s="5"/>
      <c r="Q374" s="5"/>
    </row>
    <row r="375">
      <c r="A375" s="9">
        <v>373.0</v>
      </c>
      <c r="C375" s="29"/>
      <c r="D375" s="53"/>
      <c r="E375" s="56"/>
      <c r="F375" s="53"/>
      <c r="G375" s="29"/>
      <c r="H375" s="10"/>
      <c r="I375" s="25"/>
      <c r="J375" s="10"/>
      <c r="K375" s="40" t="s">
        <v>2327</v>
      </c>
      <c r="L375" s="48">
        <v>1210.0</v>
      </c>
      <c r="M375" s="48">
        <v>0.0</v>
      </c>
      <c r="N375" s="48">
        <v>43.33</v>
      </c>
      <c r="O375" s="40" t="s">
        <v>39</v>
      </c>
      <c r="P375" s="5"/>
      <c r="Q375" s="5"/>
    </row>
    <row r="376">
      <c r="A376" s="9">
        <v>374.0</v>
      </c>
      <c r="C376" s="29"/>
      <c r="D376" s="53"/>
      <c r="E376" s="56"/>
      <c r="F376" s="53"/>
      <c r="G376" s="29"/>
      <c r="H376" s="10"/>
      <c r="I376" s="25"/>
      <c r="J376" s="10"/>
      <c r="K376" s="40" t="s">
        <v>2359</v>
      </c>
      <c r="L376" s="48">
        <v>1204.0</v>
      </c>
      <c r="M376" s="48">
        <v>0.51</v>
      </c>
      <c r="N376" s="48">
        <v>34.54</v>
      </c>
      <c r="O376" s="40" t="s">
        <v>39</v>
      </c>
      <c r="P376" s="5"/>
      <c r="Q376" s="5"/>
    </row>
    <row r="377">
      <c r="A377" s="9">
        <v>375.0</v>
      </c>
      <c r="C377" s="40"/>
      <c r="D377" s="48"/>
      <c r="E377" s="49"/>
      <c r="F377" s="48"/>
      <c r="G377" s="40"/>
      <c r="H377" s="10"/>
      <c r="I377" s="10"/>
      <c r="J377" s="10"/>
      <c r="K377" s="40" t="s">
        <v>2358</v>
      </c>
      <c r="L377" s="48">
        <v>1201.0</v>
      </c>
      <c r="M377" s="48">
        <v>0.0</v>
      </c>
      <c r="N377" s="48">
        <v>50.64</v>
      </c>
      <c r="O377" s="40" t="s">
        <v>39</v>
      </c>
      <c r="P377" s="5"/>
      <c r="Q377" s="5"/>
    </row>
    <row r="378">
      <c r="A378" s="9">
        <v>376.0</v>
      </c>
      <c r="C378" s="40"/>
      <c r="D378" s="48"/>
      <c r="E378" s="49"/>
      <c r="F378" s="48"/>
      <c r="G378" s="40"/>
      <c r="H378" s="10"/>
      <c r="I378" s="10"/>
      <c r="J378" s="10"/>
      <c r="K378" s="40" t="s">
        <v>2401</v>
      </c>
      <c r="L378" s="48">
        <v>1164.0</v>
      </c>
      <c r="M378" s="48">
        <v>11.36</v>
      </c>
      <c r="N378" s="48">
        <v>48.86</v>
      </c>
      <c r="O378" s="40" t="s">
        <v>39</v>
      </c>
      <c r="P378" s="5"/>
      <c r="Q378" s="5"/>
    </row>
    <row r="379">
      <c r="A379" s="9">
        <v>377.0</v>
      </c>
      <c r="C379" s="40"/>
      <c r="D379" s="48"/>
      <c r="E379" s="49"/>
      <c r="F379" s="48"/>
      <c r="G379" s="40"/>
      <c r="H379" s="10"/>
      <c r="I379" s="10"/>
      <c r="J379" s="10"/>
      <c r="K379" s="40" t="s">
        <v>2395</v>
      </c>
      <c r="L379" s="48">
        <v>1163.0</v>
      </c>
      <c r="M379" s="48">
        <v>0.76</v>
      </c>
      <c r="N379" s="48">
        <v>45.36</v>
      </c>
      <c r="O379" s="40" t="s">
        <v>39</v>
      </c>
      <c r="P379" s="5"/>
      <c r="Q379" s="5"/>
    </row>
    <row r="380">
      <c r="A380" s="9">
        <v>378.0</v>
      </c>
      <c r="C380" s="40"/>
      <c r="D380" s="48"/>
      <c r="E380" s="49"/>
      <c r="F380" s="48"/>
      <c r="G380" s="40"/>
      <c r="H380" s="10"/>
      <c r="I380" s="10"/>
      <c r="J380" s="10"/>
      <c r="K380" s="40" t="s">
        <v>2408</v>
      </c>
      <c r="L380" s="48">
        <v>1156.0</v>
      </c>
      <c r="M380" s="48">
        <v>20.69</v>
      </c>
      <c r="N380" s="48">
        <v>66.79</v>
      </c>
      <c r="O380" s="40" t="s">
        <v>39</v>
      </c>
      <c r="P380" s="5"/>
      <c r="Q380" s="5"/>
    </row>
    <row r="381">
      <c r="A381" s="9">
        <v>379.0</v>
      </c>
      <c r="C381" s="40"/>
      <c r="D381" s="48"/>
      <c r="E381" s="49"/>
      <c r="F381" s="48"/>
      <c r="G381" s="40"/>
      <c r="H381" s="10"/>
      <c r="I381" s="10"/>
      <c r="J381" s="10"/>
      <c r="K381" s="40" t="s">
        <v>2423</v>
      </c>
      <c r="L381" s="48">
        <v>1141.0</v>
      </c>
      <c r="M381" s="48">
        <v>42.86</v>
      </c>
      <c r="N381" s="48">
        <v>98.25</v>
      </c>
      <c r="O381" s="40" t="s">
        <v>39</v>
      </c>
      <c r="P381" s="5"/>
      <c r="Q381" s="5"/>
    </row>
    <row r="382">
      <c r="A382" s="9">
        <v>380.0</v>
      </c>
      <c r="C382" s="40"/>
      <c r="D382" s="48"/>
      <c r="E382" s="49"/>
      <c r="F382" s="48"/>
      <c r="G382" s="40"/>
      <c r="H382" s="10"/>
      <c r="I382" s="10"/>
      <c r="J382" s="10"/>
      <c r="K382" s="40" t="s">
        <v>2426</v>
      </c>
      <c r="L382" s="48">
        <v>1137.0</v>
      </c>
      <c r="M382" s="48">
        <v>0.0</v>
      </c>
      <c r="N382" s="48">
        <v>33.99</v>
      </c>
      <c r="O382" s="40" t="s">
        <v>39</v>
      </c>
      <c r="P382" s="5"/>
      <c r="Q382" s="5"/>
    </row>
    <row r="383">
      <c r="A383" s="9">
        <v>381.0</v>
      </c>
      <c r="C383" s="29"/>
      <c r="D383" s="53"/>
      <c r="E383" s="57"/>
      <c r="F383" s="29"/>
      <c r="G383" s="29"/>
      <c r="H383" s="10"/>
      <c r="I383" s="10"/>
      <c r="J383" s="10"/>
      <c r="K383" s="40" t="s">
        <v>2424</v>
      </c>
      <c r="L383" s="48">
        <v>1131.0</v>
      </c>
      <c r="M383" s="48">
        <v>0.0</v>
      </c>
      <c r="N383" s="48">
        <v>54.0</v>
      </c>
      <c r="O383" s="40" t="s">
        <v>39</v>
      </c>
      <c r="P383" s="5"/>
      <c r="Q383" s="5"/>
    </row>
    <row r="384">
      <c r="A384" s="9">
        <v>382.0</v>
      </c>
      <c r="C384" s="29"/>
      <c r="D384" s="53"/>
      <c r="E384" s="57"/>
      <c r="F384" s="29"/>
      <c r="G384" s="29"/>
      <c r="H384" s="10"/>
      <c r="I384" s="10"/>
      <c r="J384" s="10"/>
      <c r="K384" s="40" t="s">
        <v>2446</v>
      </c>
      <c r="L384" s="48">
        <v>1122.0</v>
      </c>
      <c r="M384" s="48">
        <v>0.0</v>
      </c>
      <c r="N384" s="48">
        <v>51.55</v>
      </c>
      <c r="O384" s="40" t="s">
        <v>39</v>
      </c>
      <c r="P384" s="5"/>
      <c r="Q384" s="5"/>
    </row>
    <row r="385">
      <c r="A385" s="9">
        <v>383.0</v>
      </c>
      <c r="C385" s="10"/>
      <c r="D385" s="23"/>
      <c r="E385" s="57"/>
      <c r="F385" s="29"/>
      <c r="G385" s="29"/>
      <c r="H385" s="10"/>
      <c r="I385" s="10"/>
      <c r="J385" s="10"/>
      <c r="K385" s="40" t="s">
        <v>2454</v>
      </c>
      <c r="L385" s="48">
        <v>1116.0</v>
      </c>
      <c r="M385" s="48">
        <v>2.44</v>
      </c>
      <c r="N385" s="48">
        <v>57.58</v>
      </c>
      <c r="O385" s="40" t="s">
        <v>39</v>
      </c>
      <c r="P385" s="5"/>
      <c r="Q385" s="5"/>
    </row>
    <row r="386">
      <c r="A386" s="9">
        <v>384.0</v>
      </c>
      <c r="C386" s="29"/>
      <c r="D386" s="53"/>
      <c r="E386" s="57"/>
      <c r="F386" s="29"/>
      <c r="G386" s="29"/>
      <c r="H386" s="10"/>
      <c r="I386" s="10"/>
      <c r="J386" s="10"/>
      <c r="K386" s="40" t="s">
        <v>2450</v>
      </c>
      <c r="L386" s="48">
        <v>1111.0</v>
      </c>
      <c r="M386" s="48">
        <v>2.33</v>
      </c>
      <c r="N386" s="48">
        <v>35.01</v>
      </c>
      <c r="O386" s="40" t="s">
        <v>39</v>
      </c>
      <c r="P386" s="5"/>
      <c r="Q386" s="5"/>
    </row>
    <row r="387">
      <c r="A387" s="9">
        <v>385.0</v>
      </c>
      <c r="C387" s="10"/>
      <c r="D387" s="23"/>
      <c r="E387" s="57"/>
      <c r="F387" s="29"/>
      <c r="G387" s="29"/>
      <c r="H387" s="10"/>
      <c r="I387" s="10"/>
      <c r="J387" s="10"/>
      <c r="K387" s="40" t="s">
        <v>2466</v>
      </c>
      <c r="L387" s="48">
        <v>1097.0</v>
      </c>
      <c r="M387" s="48">
        <v>0.0</v>
      </c>
      <c r="N387" s="48">
        <v>85.99</v>
      </c>
      <c r="O387" s="40" t="s">
        <v>35</v>
      </c>
      <c r="P387" s="5"/>
      <c r="Q387" s="5"/>
    </row>
    <row r="388">
      <c r="A388" s="9">
        <v>386.0</v>
      </c>
      <c r="C388" s="10"/>
      <c r="D388" s="23"/>
      <c r="E388" s="57"/>
      <c r="F388" s="29"/>
      <c r="G388" s="29"/>
      <c r="H388" s="10"/>
      <c r="I388" s="10"/>
      <c r="J388" s="10"/>
      <c r="K388" s="40" t="s">
        <v>2481</v>
      </c>
      <c r="L388" s="48">
        <v>1081.0</v>
      </c>
      <c r="M388" s="48">
        <v>3.77</v>
      </c>
      <c r="N388" s="48">
        <v>54.23</v>
      </c>
      <c r="O388" s="40" t="s">
        <v>35</v>
      </c>
      <c r="P388" s="5"/>
      <c r="Q388" s="5"/>
    </row>
    <row r="389">
      <c r="C389" s="10"/>
      <c r="D389" s="23"/>
      <c r="E389" s="57"/>
      <c r="F389" s="29"/>
      <c r="G389" s="29"/>
      <c r="H389" s="10"/>
      <c r="I389" s="10"/>
      <c r="J389" s="10"/>
      <c r="K389" s="40" t="s">
        <v>2536</v>
      </c>
      <c r="L389" s="48">
        <v>1014.0</v>
      </c>
      <c r="M389" s="48">
        <v>0.0</v>
      </c>
      <c r="N389" s="48">
        <v>132.53</v>
      </c>
      <c r="O389" s="40" t="s">
        <v>39</v>
      </c>
      <c r="P389" s="5"/>
      <c r="Q389" s="5"/>
    </row>
    <row r="390">
      <c r="C390" s="10"/>
      <c r="D390" s="23"/>
      <c r="E390" s="57"/>
      <c r="F390" s="29"/>
      <c r="G390" s="29"/>
      <c r="H390" s="10"/>
      <c r="I390" s="10"/>
      <c r="J390" s="10"/>
      <c r="K390" s="40" t="s">
        <v>2591</v>
      </c>
      <c r="L390" s="48">
        <v>878.0</v>
      </c>
      <c r="M390" s="48">
        <v>1.13</v>
      </c>
      <c r="N390" s="48">
        <v>40.1</v>
      </c>
      <c r="O390" s="40" t="s">
        <v>39</v>
      </c>
      <c r="P390" s="5"/>
      <c r="Q390" s="5"/>
    </row>
    <row r="391">
      <c r="C391" s="29"/>
      <c r="D391" s="53"/>
      <c r="E391" s="57"/>
      <c r="F391" s="29"/>
      <c r="G391" s="29"/>
      <c r="H391" s="10"/>
      <c r="I391" s="10"/>
      <c r="J391" s="10"/>
      <c r="K391" s="10"/>
      <c r="L391" s="23"/>
      <c r="M391" s="5"/>
      <c r="N391" s="5"/>
      <c r="O391" s="5"/>
      <c r="P391" s="5"/>
      <c r="Q391" s="5"/>
    </row>
    <row r="392">
      <c r="C392" s="10"/>
      <c r="D392" s="23"/>
      <c r="E392" s="57"/>
      <c r="F392" s="29"/>
      <c r="G392" s="29"/>
      <c r="H392" s="10"/>
      <c r="I392" s="10"/>
      <c r="J392" s="10"/>
      <c r="K392" s="10"/>
      <c r="L392" s="23"/>
      <c r="M392" s="5"/>
      <c r="N392" s="5"/>
      <c r="O392" s="5"/>
      <c r="P392" s="5"/>
      <c r="Q392" s="5"/>
    </row>
    <row r="393">
      <c r="C393" s="10"/>
      <c r="D393" s="23"/>
      <c r="E393" s="57"/>
      <c r="F393" s="29"/>
      <c r="G393" s="29"/>
      <c r="H393" s="10"/>
      <c r="I393" s="10"/>
      <c r="J393" s="10"/>
      <c r="K393" s="10"/>
      <c r="L393" s="23"/>
      <c r="M393" s="5"/>
      <c r="N393" s="5"/>
      <c r="O393" s="5"/>
      <c r="P393" s="5"/>
      <c r="Q393" s="5"/>
    </row>
    <row r="394">
      <c r="C394" s="10"/>
      <c r="D394" s="23"/>
      <c r="E394" s="57"/>
      <c r="F394" s="29"/>
      <c r="G394" s="29"/>
      <c r="H394" s="10"/>
      <c r="I394" s="10"/>
      <c r="J394" s="10"/>
      <c r="K394" s="10"/>
      <c r="L394" s="23"/>
      <c r="M394" s="5"/>
      <c r="N394" s="5"/>
      <c r="O394" s="5"/>
      <c r="P394" s="5"/>
      <c r="Q394" s="5"/>
    </row>
    <row r="395">
      <c r="C395" s="29"/>
      <c r="D395" s="53"/>
      <c r="E395" s="57"/>
      <c r="F395" s="29"/>
      <c r="G395" s="29"/>
      <c r="H395" s="10"/>
      <c r="I395" s="10"/>
      <c r="J395" s="10"/>
      <c r="K395" s="10"/>
      <c r="L395" s="23"/>
      <c r="M395" s="5"/>
      <c r="N395" s="5"/>
      <c r="O395" s="5"/>
      <c r="P395" s="5"/>
      <c r="Q395" s="5"/>
    </row>
    <row r="396">
      <c r="C396" s="29"/>
      <c r="D396" s="53"/>
      <c r="E396" s="57"/>
      <c r="F396" s="29"/>
      <c r="G396" s="29"/>
      <c r="H396" s="10"/>
      <c r="I396" s="10"/>
      <c r="J396" s="10"/>
      <c r="K396" s="10"/>
      <c r="L396" s="23"/>
      <c r="M396" s="5"/>
      <c r="N396" s="5"/>
      <c r="O396" s="5"/>
      <c r="P396" s="5"/>
      <c r="Q396" s="5"/>
    </row>
    <row r="397">
      <c r="C397" s="10"/>
      <c r="D397" s="23"/>
      <c r="E397" s="57"/>
      <c r="F397" s="29"/>
      <c r="G397" s="29"/>
      <c r="H397" s="10"/>
      <c r="I397" s="10"/>
      <c r="J397" s="10"/>
      <c r="K397" s="10"/>
      <c r="L397" s="23"/>
      <c r="M397" s="5"/>
      <c r="N397" s="5"/>
      <c r="O397" s="5"/>
      <c r="P397" s="5"/>
      <c r="Q397" s="5"/>
    </row>
    <row r="398">
      <c r="C398" s="10"/>
      <c r="D398" s="23"/>
      <c r="E398" s="57"/>
      <c r="F398" s="29"/>
      <c r="G398" s="29"/>
      <c r="H398" s="10"/>
      <c r="I398" s="10"/>
      <c r="J398" s="10"/>
      <c r="K398" s="10"/>
      <c r="L398" s="23"/>
      <c r="M398" s="5"/>
      <c r="N398" s="5"/>
      <c r="O398" s="5"/>
      <c r="P398" s="5"/>
      <c r="Q398" s="5"/>
    </row>
    <row r="399">
      <c r="C399" s="10"/>
      <c r="D399" s="23"/>
      <c r="E399" s="57"/>
      <c r="F399" s="29"/>
      <c r="G399" s="29"/>
      <c r="H399" s="10"/>
      <c r="I399" s="10"/>
      <c r="J399" s="10"/>
      <c r="K399" s="10"/>
      <c r="L399" s="23"/>
      <c r="M399" s="5"/>
      <c r="N399" s="5"/>
      <c r="O399" s="5"/>
      <c r="P399" s="5"/>
      <c r="Q399" s="5"/>
    </row>
    <row r="400">
      <c r="C400" s="29"/>
      <c r="D400" s="53"/>
      <c r="E400" s="57"/>
      <c r="F400" s="29"/>
      <c r="G400" s="29"/>
      <c r="H400" s="10"/>
      <c r="I400" s="10"/>
      <c r="J400" s="10"/>
      <c r="K400" s="10"/>
      <c r="L400" s="23"/>
      <c r="M400" s="5"/>
      <c r="N400" s="5"/>
      <c r="O400" s="5"/>
      <c r="P400" s="5"/>
      <c r="Q400" s="5"/>
    </row>
    <row r="401">
      <c r="C401" s="10"/>
      <c r="D401" s="23"/>
      <c r="E401" s="57"/>
      <c r="F401" s="29"/>
      <c r="G401" s="29"/>
      <c r="H401" s="10"/>
      <c r="I401" s="10"/>
      <c r="J401" s="10"/>
      <c r="K401" s="10"/>
      <c r="L401" s="23"/>
      <c r="M401" s="5"/>
      <c r="N401" s="5"/>
      <c r="O401" s="5"/>
      <c r="P401" s="5"/>
      <c r="Q401" s="5"/>
    </row>
    <row r="402">
      <c r="C402" s="10"/>
      <c r="D402" s="23"/>
      <c r="E402" s="57"/>
      <c r="F402" s="29"/>
      <c r="G402" s="29"/>
      <c r="H402" s="10"/>
      <c r="I402" s="10"/>
      <c r="J402" s="10"/>
      <c r="K402" s="10"/>
      <c r="L402" s="23"/>
      <c r="M402" s="5"/>
      <c r="N402" s="5"/>
      <c r="O402" s="5"/>
      <c r="P402" s="5"/>
      <c r="Q402" s="5"/>
    </row>
    <row r="403">
      <c r="C403" s="10"/>
      <c r="D403" s="23"/>
      <c r="E403" s="57"/>
      <c r="F403" s="29"/>
      <c r="G403" s="29"/>
      <c r="H403" s="10"/>
      <c r="I403" s="10"/>
      <c r="J403" s="10"/>
      <c r="K403" s="10"/>
      <c r="L403" s="23"/>
      <c r="M403" s="5"/>
      <c r="N403" s="5"/>
      <c r="O403" s="5"/>
      <c r="P403" s="5"/>
      <c r="Q403" s="5"/>
    </row>
    <row r="404">
      <c r="C404" s="10"/>
      <c r="D404" s="23"/>
      <c r="E404" s="57"/>
      <c r="F404" s="29"/>
      <c r="G404" s="29"/>
      <c r="H404" s="10"/>
      <c r="I404" s="10"/>
      <c r="J404" s="10"/>
      <c r="K404" s="10"/>
      <c r="L404" s="23"/>
      <c r="M404" s="5"/>
      <c r="N404" s="5"/>
      <c r="O404" s="5"/>
      <c r="P404" s="5"/>
      <c r="Q404" s="5"/>
    </row>
    <row r="405">
      <c r="C405" s="10"/>
      <c r="D405" s="23"/>
      <c r="E405" s="57"/>
      <c r="F405" s="29"/>
      <c r="G405" s="29"/>
      <c r="H405" s="10"/>
      <c r="I405" s="10"/>
      <c r="J405" s="10"/>
      <c r="K405" s="10"/>
      <c r="L405" s="23"/>
      <c r="M405" s="5"/>
      <c r="N405" s="5"/>
      <c r="O405" s="5"/>
      <c r="P405" s="5"/>
      <c r="Q405" s="5"/>
    </row>
    <row r="406">
      <c r="C406" s="10"/>
      <c r="D406" s="23"/>
      <c r="E406" s="57"/>
      <c r="F406" s="29"/>
      <c r="G406" s="29"/>
      <c r="H406" s="10"/>
      <c r="I406" s="10"/>
      <c r="J406" s="10"/>
      <c r="K406" s="10"/>
      <c r="L406" s="23"/>
      <c r="M406" s="5"/>
      <c r="N406" s="5"/>
      <c r="O406" s="5"/>
      <c r="P406" s="5"/>
      <c r="Q406" s="5"/>
    </row>
    <row r="407">
      <c r="C407" s="29"/>
      <c r="D407" s="53"/>
      <c r="E407" s="57"/>
      <c r="F407" s="29"/>
      <c r="G407" s="29"/>
      <c r="H407" s="10"/>
      <c r="I407" s="10"/>
      <c r="J407" s="10"/>
      <c r="K407" s="10"/>
      <c r="L407" s="23"/>
      <c r="M407" s="5"/>
      <c r="N407" s="5"/>
      <c r="O407" s="5"/>
      <c r="P407" s="5"/>
      <c r="Q407" s="5"/>
    </row>
    <row r="408">
      <c r="C408" s="10"/>
      <c r="D408" s="23"/>
      <c r="E408" s="57"/>
      <c r="F408" s="29"/>
      <c r="G408" s="29"/>
      <c r="H408" s="10"/>
      <c r="I408" s="10"/>
      <c r="J408" s="10"/>
      <c r="K408" s="10"/>
      <c r="L408" s="23"/>
      <c r="M408" s="5"/>
      <c r="N408" s="5"/>
      <c r="O408" s="5"/>
      <c r="P408" s="5"/>
      <c r="Q408" s="5"/>
    </row>
    <row r="409">
      <c r="C409" s="29"/>
      <c r="D409" s="53"/>
      <c r="E409" s="57"/>
      <c r="F409" s="29"/>
      <c r="G409" s="29"/>
      <c r="H409" s="10"/>
      <c r="I409" s="10"/>
      <c r="J409" s="10"/>
      <c r="K409" s="10"/>
      <c r="L409" s="23"/>
      <c r="M409" s="5"/>
      <c r="N409" s="5"/>
      <c r="O409" s="5"/>
      <c r="P409" s="5"/>
      <c r="Q409" s="5"/>
    </row>
    <row r="410">
      <c r="C410" s="10"/>
      <c r="D410" s="23"/>
      <c r="E410" s="57"/>
      <c r="F410" s="29"/>
      <c r="G410" s="29"/>
      <c r="H410" s="10"/>
      <c r="I410" s="10"/>
      <c r="J410" s="10"/>
      <c r="K410" s="10"/>
      <c r="L410" s="23"/>
      <c r="M410" s="5"/>
      <c r="N410" s="5"/>
      <c r="O410" s="5"/>
      <c r="P410" s="5"/>
      <c r="Q410" s="5"/>
    </row>
    <row r="411">
      <c r="C411" s="10"/>
      <c r="D411" s="23"/>
      <c r="E411" s="57"/>
      <c r="F411" s="29"/>
      <c r="G411" s="29"/>
      <c r="H411" s="10"/>
      <c r="I411" s="10"/>
      <c r="J411" s="10"/>
      <c r="K411" s="10"/>
      <c r="L411" s="23"/>
      <c r="M411" s="5"/>
      <c r="N411" s="5"/>
      <c r="O411" s="5"/>
      <c r="P411" s="5"/>
      <c r="Q411" s="5"/>
    </row>
    <row r="412">
      <c r="C412" s="10"/>
      <c r="D412" s="23"/>
      <c r="E412" s="57"/>
      <c r="F412" s="29"/>
      <c r="G412" s="29"/>
      <c r="H412" s="10"/>
      <c r="I412" s="10"/>
      <c r="J412" s="10"/>
      <c r="K412" s="10"/>
      <c r="L412" s="23"/>
      <c r="M412" s="5"/>
      <c r="N412" s="5"/>
      <c r="O412" s="5"/>
      <c r="P412" s="5"/>
      <c r="Q412" s="5"/>
    </row>
    <row r="413">
      <c r="C413" s="29"/>
      <c r="D413" s="53"/>
      <c r="E413" s="57"/>
      <c r="F413" s="29"/>
      <c r="G413" s="29"/>
      <c r="H413" s="10"/>
      <c r="I413" s="10"/>
      <c r="J413" s="10"/>
      <c r="K413" s="10"/>
      <c r="L413" s="23"/>
      <c r="M413" s="5"/>
      <c r="N413" s="5"/>
      <c r="O413" s="5"/>
      <c r="P413" s="5"/>
      <c r="Q413" s="5"/>
    </row>
    <row r="414">
      <c r="C414" s="29"/>
      <c r="D414" s="53"/>
      <c r="E414" s="57"/>
      <c r="F414" s="29"/>
      <c r="G414" s="29"/>
      <c r="H414" s="10"/>
      <c r="I414" s="10"/>
      <c r="J414" s="10"/>
      <c r="K414" s="10"/>
      <c r="L414" s="23"/>
      <c r="M414" s="5"/>
      <c r="N414" s="5"/>
      <c r="O414" s="5"/>
      <c r="P414" s="5"/>
      <c r="Q414" s="5"/>
    </row>
    <row r="415">
      <c r="C415" s="10"/>
      <c r="D415" s="23"/>
      <c r="E415" s="57"/>
      <c r="F415" s="29"/>
      <c r="G415" s="29"/>
      <c r="H415" s="10"/>
      <c r="I415" s="10"/>
      <c r="J415" s="10"/>
      <c r="K415" s="10"/>
      <c r="L415" s="23"/>
      <c r="M415" s="5"/>
      <c r="N415" s="5"/>
      <c r="O415" s="5"/>
      <c r="P415" s="5"/>
      <c r="Q415" s="5"/>
    </row>
    <row r="416">
      <c r="C416" s="10"/>
      <c r="D416" s="23"/>
      <c r="E416" s="57"/>
      <c r="F416" s="29"/>
      <c r="G416" s="29"/>
      <c r="H416" s="10"/>
      <c r="I416" s="10"/>
      <c r="J416" s="10"/>
      <c r="K416" s="10"/>
      <c r="L416" s="23"/>
      <c r="M416" s="5"/>
      <c r="N416" s="5"/>
      <c r="O416" s="5"/>
      <c r="P416" s="5"/>
      <c r="Q416" s="5"/>
    </row>
    <row r="417">
      <c r="C417" s="10"/>
      <c r="D417" s="23"/>
      <c r="E417" s="57"/>
      <c r="F417" s="29"/>
      <c r="G417" s="29"/>
      <c r="H417" s="23"/>
      <c r="I417" s="23"/>
      <c r="J417" s="10"/>
      <c r="K417" s="10"/>
      <c r="L417" s="23"/>
      <c r="M417" s="5"/>
      <c r="N417" s="5"/>
      <c r="O417" s="5"/>
      <c r="P417" s="5"/>
      <c r="Q417" s="5"/>
    </row>
    <row r="418">
      <c r="C418" s="10"/>
      <c r="D418" s="23"/>
      <c r="E418" s="57"/>
      <c r="F418" s="29"/>
      <c r="G418" s="29"/>
      <c r="H418" s="10"/>
      <c r="I418" s="10"/>
      <c r="J418" s="10"/>
      <c r="K418" s="10"/>
      <c r="L418" s="23"/>
      <c r="M418" s="5"/>
      <c r="N418" s="5"/>
      <c r="O418" s="5"/>
      <c r="P418" s="5"/>
      <c r="Q418" s="5"/>
    </row>
    <row r="419">
      <c r="C419" s="29"/>
      <c r="D419" s="53"/>
      <c r="E419" s="57"/>
      <c r="F419" s="29"/>
      <c r="G419" s="29"/>
      <c r="H419" s="10"/>
      <c r="I419" s="10"/>
      <c r="J419" s="10"/>
      <c r="K419" s="10"/>
      <c r="L419" s="23"/>
      <c r="M419" s="5"/>
      <c r="N419" s="5"/>
      <c r="O419" s="5"/>
      <c r="P419" s="5"/>
      <c r="Q419" s="5"/>
    </row>
    <row r="420">
      <c r="C420" s="29"/>
      <c r="D420" s="53"/>
      <c r="E420" s="57"/>
      <c r="F420" s="29"/>
      <c r="G420" s="29"/>
      <c r="H420" s="10"/>
      <c r="I420" s="10"/>
      <c r="J420" s="10"/>
      <c r="K420" s="10"/>
      <c r="L420" s="23"/>
      <c r="M420" s="5"/>
      <c r="N420" s="5"/>
      <c r="O420" s="5"/>
      <c r="P420" s="5"/>
      <c r="Q420" s="5"/>
    </row>
    <row r="421">
      <c r="C421" s="10"/>
      <c r="D421" s="23"/>
      <c r="E421" s="57"/>
      <c r="F421" s="29"/>
      <c r="G421" s="29"/>
      <c r="H421" s="10"/>
      <c r="I421" s="10"/>
      <c r="J421" s="10"/>
      <c r="K421" s="10"/>
      <c r="L421" s="23"/>
      <c r="M421" s="5"/>
      <c r="N421" s="5"/>
      <c r="O421" s="5"/>
      <c r="P421" s="5"/>
      <c r="Q421" s="5"/>
    </row>
    <row r="422">
      <c r="C422" s="10"/>
      <c r="D422" s="23"/>
      <c r="E422" s="57"/>
      <c r="F422" s="29"/>
      <c r="G422" s="29"/>
      <c r="H422" s="10"/>
      <c r="I422" s="10"/>
      <c r="J422" s="10"/>
      <c r="K422" s="10"/>
      <c r="L422" s="23"/>
      <c r="M422" s="5"/>
      <c r="N422" s="5"/>
      <c r="O422" s="5"/>
      <c r="P422" s="5"/>
      <c r="Q422" s="5"/>
    </row>
    <row r="423">
      <c r="C423" s="29"/>
      <c r="D423" s="53"/>
      <c r="E423" s="57"/>
      <c r="F423" s="29"/>
      <c r="G423" s="29"/>
      <c r="H423" s="10"/>
      <c r="I423" s="10"/>
      <c r="J423" s="10"/>
      <c r="K423" s="10"/>
      <c r="L423" s="23"/>
      <c r="M423" s="5"/>
      <c r="N423" s="5"/>
      <c r="O423" s="5"/>
      <c r="P423" s="5"/>
      <c r="Q423" s="5"/>
    </row>
    <row r="424">
      <c r="C424" s="10"/>
      <c r="D424" s="23"/>
      <c r="E424" s="57"/>
      <c r="F424" s="29"/>
      <c r="G424" s="29"/>
      <c r="H424" s="10"/>
      <c r="I424" s="10"/>
      <c r="J424" s="10"/>
      <c r="K424" s="10"/>
      <c r="L424" s="23"/>
      <c r="M424" s="5"/>
      <c r="N424" s="5"/>
      <c r="O424" s="5"/>
      <c r="P424" s="5"/>
      <c r="Q424" s="5"/>
    </row>
    <row r="425">
      <c r="C425" s="10"/>
      <c r="D425" s="23"/>
      <c r="E425" s="57"/>
      <c r="F425" s="29"/>
      <c r="G425" s="29"/>
      <c r="H425" s="10"/>
      <c r="I425" s="10"/>
      <c r="J425" s="10"/>
      <c r="K425" s="10"/>
      <c r="L425" s="23"/>
      <c r="M425" s="5"/>
      <c r="N425" s="5"/>
      <c r="O425" s="5"/>
      <c r="P425" s="5"/>
      <c r="Q425" s="5"/>
    </row>
    <row r="426">
      <c r="C426" s="10"/>
      <c r="D426" s="23"/>
      <c r="E426" s="57"/>
      <c r="F426" s="29"/>
      <c r="G426" s="29"/>
      <c r="H426" s="10"/>
      <c r="I426" s="10"/>
      <c r="J426" s="10"/>
      <c r="K426" s="10"/>
      <c r="L426" s="23"/>
      <c r="M426" s="5"/>
      <c r="N426" s="5"/>
      <c r="O426" s="5"/>
      <c r="P426" s="5"/>
      <c r="Q426" s="5"/>
    </row>
    <row r="427">
      <c r="C427" s="10"/>
      <c r="D427" s="23"/>
      <c r="E427" s="57"/>
      <c r="F427" s="29"/>
      <c r="G427" s="29"/>
      <c r="H427" s="10"/>
      <c r="I427" s="10"/>
      <c r="J427" s="10"/>
      <c r="K427" s="10"/>
      <c r="L427" s="23"/>
      <c r="M427" s="5"/>
      <c r="N427" s="5"/>
      <c r="O427" s="5"/>
      <c r="P427" s="5"/>
      <c r="Q427" s="5"/>
    </row>
    <row r="428">
      <c r="C428" s="10"/>
      <c r="D428" s="23"/>
      <c r="E428" s="57"/>
      <c r="F428" s="29"/>
      <c r="G428" s="29"/>
      <c r="H428" s="10"/>
      <c r="I428" s="10"/>
      <c r="J428" s="10"/>
      <c r="K428" s="10"/>
      <c r="L428" s="23"/>
      <c r="M428" s="5"/>
      <c r="N428" s="5"/>
      <c r="O428" s="5"/>
      <c r="P428" s="5"/>
      <c r="Q428" s="5"/>
    </row>
    <row r="429">
      <c r="C429" s="10"/>
      <c r="D429" s="23"/>
      <c r="E429" s="57"/>
      <c r="F429" s="29"/>
      <c r="G429" s="29"/>
      <c r="H429" s="10"/>
      <c r="I429" s="10"/>
      <c r="J429" s="10"/>
      <c r="K429" s="10"/>
      <c r="L429" s="23"/>
      <c r="M429" s="5"/>
      <c r="N429" s="5"/>
      <c r="O429" s="5"/>
      <c r="P429" s="5"/>
      <c r="Q429" s="5"/>
    </row>
    <row r="430">
      <c r="C430" s="10"/>
      <c r="D430" s="23"/>
      <c r="E430" s="57"/>
      <c r="F430" s="29"/>
      <c r="G430" s="29"/>
      <c r="H430" s="10"/>
      <c r="I430" s="10"/>
      <c r="J430" s="10"/>
      <c r="K430" s="10"/>
      <c r="L430" s="23"/>
      <c r="M430" s="5"/>
      <c r="N430" s="5"/>
      <c r="O430" s="5"/>
      <c r="P430" s="5"/>
      <c r="Q430" s="5"/>
    </row>
    <row r="431">
      <c r="C431" s="10"/>
      <c r="D431" s="23"/>
      <c r="E431" s="57"/>
      <c r="F431" s="29"/>
      <c r="G431" s="29"/>
      <c r="H431" s="10"/>
      <c r="I431" s="10"/>
      <c r="J431" s="10"/>
      <c r="K431" s="10"/>
      <c r="L431" s="23"/>
      <c r="M431" s="5"/>
      <c r="N431" s="5"/>
      <c r="O431" s="5"/>
      <c r="P431" s="5"/>
      <c r="Q431" s="5"/>
    </row>
    <row r="432">
      <c r="C432" s="10"/>
      <c r="D432" s="23"/>
      <c r="E432" s="57"/>
      <c r="F432" s="29"/>
      <c r="G432" s="29"/>
      <c r="H432" s="10"/>
      <c r="I432" s="10"/>
      <c r="J432" s="10"/>
      <c r="K432" s="10"/>
      <c r="L432" s="23"/>
      <c r="M432" s="5"/>
      <c r="N432" s="5"/>
      <c r="O432" s="5"/>
      <c r="P432" s="5"/>
      <c r="Q432" s="5"/>
    </row>
    <row r="433">
      <c r="C433" s="29"/>
      <c r="D433" s="53"/>
      <c r="E433" s="57"/>
      <c r="F433" s="29"/>
      <c r="G433" s="29"/>
      <c r="H433" s="10"/>
      <c r="I433" s="10"/>
      <c r="J433" s="10"/>
      <c r="K433" s="10"/>
      <c r="L433" s="23"/>
      <c r="M433" s="5"/>
      <c r="N433" s="5"/>
      <c r="O433" s="5"/>
      <c r="P433" s="5"/>
      <c r="Q433" s="5"/>
    </row>
    <row r="434">
      <c r="C434" s="10"/>
      <c r="D434" s="23"/>
      <c r="E434" s="57"/>
      <c r="F434" s="29"/>
      <c r="G434" s="29"/>
      <c r="H434" s="10"/>
      <c r="I434" s="10"/>
      <c r="J434" s="10"/>
      <c r="K434" s="10"/>
      <c r="L434" s="23"/>
      <c r="M434" s="5"/>
      <c r="N434" s="5"/>
      <c r="O434" s="5"/>
      <c r="P434" s="5"/>
      <c r="Q434" s="5"/>
    </row>
    <row r="435">
      <c r="C435" s="29"/>
      <c r="D435" s="53"/>
      <c r="E435" s="57"/>
      <c r="F435" s="29"/>
      <c r="G435" s="29"/>
      <c r="H435" s="10"/>
      <c r="I435" s="10"/>
      <c r="J435" s="10"/>
      <c r="K435" s="10"/>
      <c r="L435" s="23"/>
      <c r="M435" s="5"/>
      <c r="N435" s="5"/>
      <c r="O435" s="5"/>
      <c r="P435" s="5"/>
      <c r="Q435" s="5"/>
    </row>
    <row r="436">
      <c r="C436" s="10"/>
      <c r="D436" s="23"/>
      <c r="E436" s="57"/>
      <c r="F436" s="29"/>
      <c r="G436" s="29"/>
      <c r="H436" s="10"/>
      <c r="I436" s="10"/>
      <c r="J436" s="10"/>
      <c r="K436" s="10"/>
      <c r="L436" s="23"/>
      <c r="M436" s="5"/>
      <c r="N436" s="5"/>
      <c r="O436" s="5"/>
      <c r="P436" s="5"/>
      <c r="Q436" s="5"/>
    </row>
    <row r="437">
      <c r="C437" s="10"/>
      <c r="D437" s="23"/>
      <c r="E437" s="57"/>
      <c r="F437" s="29"/>
      <c r="G437" s="29"/>
      <c r="H437" s="10"/>
      <c r="I437" s="10"/>
      <c r="J437" s="10"/>
      <c r="K437" s="10"/>
      <c r="L437" s="23"/>
      <c r="M437" s="5"/>
      <c r="N437" s="5"/>
      <c r="O437" s="5"/>
      <c r="P437" s="5"/>
      <c r="Q437" s="5"/>
    </row>
    <row r="438">
      <c r="C438" s="29"/>
      <c r="D438" s="53"/>
      <c r="E438" s="57"/>
      <c r="F438" s="29"/>
      <c r="G438" s="29"/>
      <c r="H438" s="10"/>
      <c r="I438" s="10"/>
      <c r="J438" s="10"/>
      <c r="K438" s="10"/>
      <c r="L438" s="23"/>
      <c r="M438" s="5"/>
      <c r="N438" s="5"/>
      <c r="O438" s="5"/>
      <c r="P438" s="5"/>
      <c r="Q438" s="5"/>
    </row>
    <row r="439">
      <c r="C439" s="10"/>
      <c r="D439" s="23"/>
      <c r="E439" s="57"/>
      <c r="F439" s="29"/>
      <c r="G439" s="29"/>
      <c r="H439" s="10"/>
      <c r="I439" s="10"/>
      <c r="J439" s="10"/>
      <c r="K439" s="10"/>
      <c r="L439" s="23"/>
      <c r="M439" s="5"/>
      <c r="N439" s="5"/>
      <c r="O439" s="5"/>
      <c r="P439" s="5"/>
      <c r="Q439" s="5"/>
    </row>
    <row r="440">
      <c r="C440" s="10"/>
      <c r="D440" s="23"/>
      <c r="E440" s="57"/>
      <c r="F440" s="29"/>
      <c r="G440" s="29"/>
      <c r="H440" s="10"/>
      <c r="I440" s="10"/>
      <c r="J440" s="10"/>
      <c r="K440" s="10"/>
      <c r="L440" s="23"/>
      <c r="M440" s="5"/>
      <c r="N440" s="5"/>
      <c r="O440" s="5"/>
      <c r="P440" s="5"/>
      <c r="Q440" s="5"/>
    </row>
    <row r="441">
      <c r="C441" s="10"/>
      <c r="D441" s="23"/>
      <c r="E441" s="57"/>
      <c r="F441" s="29"/>
      <c r="G441" s="29"/>
      <c r="H441" s="10"/>
      <c r="I441" s="10"/>
      <c r="J441" s="10"/>
      <c r="K441" s="10"/>
      <c r="L441" s="23"/>
      <c r="M441" s="5"/>
      <c r="N441" s="5"/>
      <c r="O441" s="5"/>
      <c r="P441" s="5"/>
      <c r="Q441" s="5"/>
    </row>
    <row r="442">
      <c r="C442" s="10"/>
      <c r="D442" s="23"/>
      <c r="E442" s="57"/>
      <c r="F442" s="29"/>
      <c r="G442" s="29"/>
      <c r="H442" s="10"/>
      <c r="I442" s="10"/>
      <c r="J442" s="10"/>
      <c r="K442" s="10"/>
      <c r="L442" s="23"/>
      <c r="M442" s="5"/>
      <c r="N442" s="5"/>
      <c r="O442" s="5"/>
      <c r="P442" s="5"/>
      <c r="Q442" s="5"/>
    </row>
    <row r="443">
      <c r="C443" s="10"/>
      <c r="D443" s="23"/>
      <c r="E443" s="57"/>
      <c r="F443" s="29"/>
      <c r="G443" s="29"/>
      <c r="H443" s="10"/>
      <c r="I443" s="10"/>
      <c r="J443" s="10"/>
      <c r="K443" s="10"/>
      <c r="L443" s="23"/>
      <c r="M443" s="5"/>
      <c r="N443" s="5"/>
      <c r="O443" s="5"/>
      <c r="P443" s="5"/>
      <c r="Q443" s="5"/>
    </row>
    <row r="444">
      <c r="C444" s="10"/>
      <c r="D444" s="23"/>
      <c r="E444" s="6"/>
      <c r="H444" s="10"/>
      <c r="I444" s="10"/>
      <c r="J444" s="10"/>
      <c r="K444" s="10"/>
      <c r="L444" s="23"/>
      <c r="M444" s="5"/>
      <c r="N444" s="5"/>
      <c r="O444" s="5"/>
      <c r="P444" s="5"/>
      <c r="Q444" s="5"/>
    </row>
    <row r="445">
      <c r="C445" s="10"/>
      <c r="D445" s="23"/>
      <c r="E445" s="6"/>
      <c r="H445" s="10"/>
      <c r="I445" s="10"/>
      <c r="J445" s="10"/>
      <c r="K445" s="10"/>
      <c r="L445" s="23"/>
      <c r="M445" s="5"/>
      <c r="N445" s="5"/>
      <c r="O445" s="5"/>
      <c r="P445" s="5"/>
      <c r="Q445" s="5"/>
    </row>
    <row r="446">
      <c r="C446" s="29"/>
      <c r="D446" s="53"/>
      <c r="E446" s="6"/>
      <c r="H446" s="10"/>
      <c r="I446" s="10"/>
      <c r="J446" s="10"/>
      <c r="K446" s="10"/>
      <c r="L446" s="23"/>
      <c r="M446" s="5"/>
      <c r="N446" s="5"/>
      <c r="O446" s="5"/>
      <c r="P446" s="5"/>
      <c r="Q446" s="5"/>
    </row>
    <row r="447">
      <c r="C447" s="10"/>
      <c r="D447" s="23"/>
      <c r="E447" s="6"/>
      <c r="H447" s="29"/>
      <c r="I447" s="29"/>
      <c r="J447" s="29"/>
      <c r="K447" s="29"/>
      <c r="L447" s="58"/>
      <c r="M447" s="5"/>
      <c r="N447" s="5"/>
      <c r="O447" s="5"/>
      <c r="P447" s="5"/>
      <c r="Q447" s="5"/>
    </row>
    <row r="448">
      <c r="C448" s="10"/>
      <c r="D448" s="23"/>
      <c r="E448" s="6"/>
      <c r="H448" s="29"/>
      <c r="I448" s="29"/>
      <c r="J448" s="29"/>
      <c r="K448" s="29"/>
      <c r="L448" s="58"/>
      <c r="M448" s="5"/>
      <c r="N448" s="5"/>
      <c r="O448" s="5"/>
      <c r="P448" s="5"/>
      <c r="Q448" s="5"/>
    </row>
    <row r="449">
      <c r="D449" s="5"/>
      <c r="E449" s="6"/>
      <c r="H449" s="29"/>
      <c r="I449" s="29"/>
      <c r="J449" s="29"/>
      <c r="K449" s="29"/>
      <c r="L449" s="58"/>
      <c r="M449" s="5"/>
      <c r="N449" s="5"/>
      <c r="O449" s="5"/>
      <c r="P449" s="5"/>
      <c r="Q449" s="5"/>
    </row>
    <row r="450">
      <c r="D450" s="5"/>
      <c r="E450" s="6"/>
      <c r="H450" s="29"/>
      <c r="I450" s="29"/>
      <c r="J450" s="29"/>
      <c r="K450" s="29"/>
      <c r="L450" s="58"/>
      <c r="M450" s="5"/>
      <c r="N450" s="5"/>
      <c r="O450" s="5"/>
      <c r="P450" s="5"/>
      <c r="Q450" s="5"/>
    </row>
    <row r="451">
      <c r="D451" s="5"/>
      <c r="E451" s="6"/>
      <c r="H451" s="29"/>
      <c r="I451" s="29"/>
      <c r="J451" s="29"/>
      <c r="K451" s="29"/>
      <c r="L451" s="58"/>
      <c r="M451" s="5"/>
      <c r="N451" s="5"/>
      <c r="O451" s="5"/>
      <c r="P451" s="5"/>
      <c r="Q451" s="5"/>
    </row>
    <row r="452">
      <c r="D452" s="5"/>
      <c r="E452" s="6"/>
      <c r="H452" s="29"/>
      <c r="I452" s="29"/>
      <c r="J452" s="29"/>
      <c r="K452" s="29"/>
      <c r="L452" s="58"/>
      <c r="M452" s="5"/>
      <c r="N452" s="5"/>
      <c r="O452" s="5"/>
      <c r="P452" s="5"/>
      <c r="Q452" s="5"/>
    </row>
    <row r="453">
      <c r="D453" s="5"/>
      <c r="E453" s="6"/>
      <c r="H453" s="29"/>
      <c r="I453" s="29"/>
      <c r="J453" s="29"/>
      <c r="K453" s="29"/>
      <c r="L453" s="58"/>
      <c r="M453" s="5"/>
      <c r="N453" s="5"/>
      <c r="O453" s="5"/>
      <c r="P453" s="5"/>
      <c r="Q453" s="5"/>
    </row>
    <row r="454">
      <c r="D454" s="5"/>
      <c r="E454" s="6"/>
      <c r="H454" s="29"/>
      <c r="I454" s="29"/>
      <c r="J454" s="29"/>
      <c r="K454" s="29"/>
      <c r="L454" s="58"/>
      <c r="M454" s="5"/>
      <c r="N454" s="5"/>
      <c r="O454" s="5"/>
      <c r="P454" s="5"/>
      <c r="Q454" s="5"/>
    </row>
    <row r="455">
      <c r="D455" s="5"/>
      <c r="E455" s="6"/>
      <c r="H455" s="29"/>
      <c r="I455" s="29"/>
      <c r="J455" s="29"/>
      <c r="K455" s="29"/>
      <c r="L455" s="58"/>
      <c r="M455" s="5"/>
      <c r="N455" s="5"/>
      <c r="O455" s="5"/>
      <c r="P455" s="5"/>
      <c r="Q455" s="5"/>
    </row>
    <row r="456">
      <c r="D456" s="5"/>
      <c r="E456" s="6"/>
      <c r="H456" s="29"/>
      <c r="I456" s="29"/>
      <c r="J456" s="29"/>
      <c r="K456" s="29"/>
      <c r="L456" s="58"/>
      <c r="M456" s="5"/>
      <c r="N456" s="5"/>
      <c r="O456" s="5"/>
      <c r="P456" s="5"/>
      <c r="Q456" s="5"/>
    </row>
    <row r="457">
      <c r="D457" s="5"/>
      <c r="E457" s="6"/>
      <c r="H457" s="29"/>
      <c r="I457" s="29"/>
      <c r="J457" s="29"/>
      <c r="K457" s="29"/>
      <c r="L457" s="58"/>
      <c r="M457" s="5"/>
      <c r="N457" s="5"/>
      <c r="O457" s="5"/>
      <c r="P457" s="5"/>
      <c r="Q457" s="5"/>
    </row>
    <row r="458">
      <c r="D458" s="5"/>
      <c r="E458" s="6"/>
      <c r="H458" s="29"/>
      <c r="I458" s="29"/>
      <c r="J458" s="29"/>
      <c r="K458" s="29"/>
      <c r="L458" s="58"/>
      <c r="M458" s="5"/>
      <c r="N458" s="5"/>
      <c r="O458" s="5"/>
      <c r="P458" s="5"/>
      <c r="Q458" s="5"/>
    </row>
    <row r="459">
      <c r="D459" s="5"/>
      <c r="E459" s="6"/>
      <c r="H459" s="29"/>
      <c r="I459" s="29"/>
      <c r="J459" s="29"/>
      <c r="K459" s="29"/>
      <c r="L459" s="58"/>
      <c r="M459" s="5"/>
      <c r="N459" s="5"/>
      <c r="O459" s="5"/>
      <c r="P459" s="5"/>
      <c r="Q459" s="5"/>
    </row>
    <row r="460">
      <c r="D460" s="5"/>
      <c r="E460" s="6"/>
      <c r="H460" s="29"/>
      <c r="I460" s="29"/>
      <c r="J460" s="29"/>
      <c r="K460" s="29"/>
      <c r="L460" s="58"/>
      <c r="M460" s="5"/>
      <c r="N460" s="5"/>
      <c r="O460" s="5"/>
      <c r="P460" s="5"/>
      <c r="Q460" s="5"/>
    </row>
    <row r="461">
      <c r="D461" s="5"/>
      <c r="E461" s="6"/>
      <c r="H461" s="29"/>
      <c r="I461" s="29"/>
      <c r="J461" s="29"/>
      <c r="K461" s="29"/>
      <c r="L461" s="58"/>
      <c r="M461" s="5"/>
      <c r="N461" s="5"/>
      <c r="O461" s="5"/>
      <c r="P461" s="5"/>
      <c r="Q461" s="5"/>
    </row>
    <row r="462">
      <c r="D462" s="5"/>
      <c r="E462" s="6"/>
      <c r="H462" s="29"/>
      <c r="I462" s="29"/>
      <c r="J462" s="29"/>
      <c r="K462" s="29"/>
      <c r="L462" s="58"/>
      <c r="M462" s="5"/>
      <c r="N462" s="5"/>
      <c r="O462" s="5"/>
      <c r="P462" s="5"/>
      <c r="Q462" s="5"/>
    </row>
    <row r="463">
      <c r="D463" s="5"/>
      <c r="E463" s="6"/>
      <c r="H463" s="29"/>
      <c r="I463" s="29"/>
      <c r="J463" s="29"/>
      <c r="K463" s="29"/>
      <c r="L463" s="58"/>
      <c r="M463" s="5"/>
      <c r="N463" s="5"/>
      <c r="O463" s="5"/>
      <c r="P463" s="5"/>
      <c r="Q463" s="5"/>
    </row>
    <row r="464">
      <c r="D464" s="5"/>
      <c r="E464" s="6"/>
      <c r="H464" s="29"/>
      <c r="I464" s="29"/>
      <c r="J464" s="29"/>
      <c r="K464" s="29"/>
      <c r="L464" s="58"/>
      <c r="M464" s="5"/>
      <c r="N464" s="5"/>
      <c r="O464" s="5"/>
      <c r="P464" s="5"/>
      <c r="Q464" s="5"/>
    </row>
    <row r="465">
      <c r="D465" s="5"/>
      <c r="E465" s="6"/>
      <c r="H465" s="29"/>
      <c r="I465" s="29"/>
      <c r="J465" s="29"/>
      <c r="K465" s="29"/>
      <c r="L465" s="58"/>
      <c r="M465" s="5"/>
      <c r="N465" s="5"/>
      <c r="O465" s="5"/>
      <c r="P465" s="5"/>
      <c r="Q465" s="5"/>
    </row>
    <row r="466">
      <c r="D466" s="5"/>
      <c r="E466" s="6"/>
      <c r="H466" s="29"/>
      <c r="I466" s="29"/>
      <c r="J466" s="29"/>
      <c r="K466" s="29"/>
      <c r="L466" s="58"/>
      <c r="M466" s="5"/>
      <c r="N466" s="5"/>
      <c r="O466" s="5"/>
      <c r="P466" s="5"/>
      <c r="Q466" s="5"/>
    </row>
    <row r="467">
      <c r="D467" s="5"/>
      <c r="E467" s="6"/>
      <c r="H467" s="29"/>
      <c r="I467" s="29"/>
      <c r="J467" s="29"/>
      <c r="K467" s="29"/>
      <c r="L467" s="58"/>
      <c r="M467" s="5"/>
      <c r="N467" s="5"/>
      <c r="O467" s="5"/>
      <c r="P467" s="5"/>
      <c r="Q467" s="5"/>
    </row>
    <row r="468">
      <c r="D468" s="5"/>
      <c r="E468" s="6"/>
      <c r="H468" s="29"/>
      <c r="I468" s="29"/>
      <c r="J468" s="29"/>
      <c r="K468" s="29"/>
      <c r="L468" s="58"/>
      <c r="M468" s="5"/>
      <c r="N468" s="5"/>
      <c r="O468" s="5"/>
      <c r="P468" s="5"/>
      <c r="Q468" s="5"/>
    </row>
    <row r="469">
      <c r="D469" s="5"/>
      <c r="E469" s="6"/>
      <c r="H469" s="29"/>
      <c r="I469" s="29"/>
      <c r="J469" s="29"/>
      <c r="K469" s="29"/>
      <c r="L469" s="58"/>
      <c r="M469" s="5"/>
      <c r="N469" s="5"/>
      <c r="O469" s="5"/>
      <c r="P469" s="5"/>
      <c r="Q469" s="5"/>
    </row>
    <row r="470">
      <c r="D470" s="5"/>
      <c r="E470" s="6"/>
      <c r="H470" s="29"/>
      <c r="I470" s="29"/>
      <c r="J470" s="29"/>
      <c r="K470" s="29"/>
      <c r="L470" s="58"/>
      <c r="M470" s="5"/>
      <c r="N470" s="5"/>
      <c r="O470" s="5"/>
      <c r="P470" s="5"/>
      <c r="Q470" s="5"/>
    </row>
    <row r="471">
      <c r="D471" s="5"/>
      <c r="E471" s="6"/>
      <c r="H471" s="29"/>
      <c r="I471" s="29"/>
      <c r="J471" s="29"/>
      <c r="K471" s="29"/>
      <c r="L471" s="58"/>
      <c r="M471" s="5"/>
      <c r="N471" s="5"/>
      <c r="O471" s="5"/>
      <c r="P471" s="5"/>
      <c r="Q471" s="5"/>
    </row>
    <row r="472">
      <c r="D472" s="5"/>
      <c r="E472" s="6"/>
      <c r="H472" s="29"/>
      <c r="I472" s="29"/>
      <c r="J472" s="29"/>
      <c r="K472" s="29"/>
      <c r="L472" s="58"/>
      <c r="M472" s="5"/>
      <c r="N472" s="5"/>
      <c r="O472" s="5"/>
      <c r="P472" s="5"/>
      <c r="Q472" s="5"/>
    </row>
    <row r="473">
      <c r="D473" s="5"/>
      <c r="E473" s="6"/>
      <c r="H473" s="29"/>
      <c r="I473" s="29"/>
      <c r="J473" s="29"/>
      <c r="K473" s="29"/>
      <c r="L473" s="58"/>
      <c r="M473" s="5"/>
      <c r="N473" s="5"/>
      <c r="O473" s="5"/>
      <c r="P473" s="5"/>
      <c r="Q473" s="5"/>
    </row>
    <row r="474">
      <c r="D474" s="5"/>
      <c r="E474" s="6"/>
      <c r="H474" s="29"/>
      <c r="I474" s="29"/>
      <c r="J474" s="29"/>
      <c r="K474" s="29"/>
      <c r="L474" s="58"/>
      <c r="M474" s="5"/>
      <c r="N474" s="5"/>
      <c r="O474" s="5"/>
      <c r="P474" s="5"/>
      <c r="Q474" s="5"/>
    </row>
    <row r="475">
      <c r="D475" s="5"/>
      <c r="E475" s="6"/>
      <c r="H475" s="29"/>
      <c r="I475" s="29"/>
      <c r="J475" s="29"/>
      <c r="K475" s="29"/>
      <c r="L475" s="58"/>
      <c r="M475" s="5"/>
      <c r="N475" s="5"/>
      <c r="O475" s="5"/>
      <c r="P475" s="5"/>
      <c r="Q475" s="5"/>
    </row>
    <row r="476">
      <c r="D476" s="5"/>
      <c r="E476" s="6"/>
      <c r="H476" s="29"/>
      <c r="I476" s="29"/>
      <c r="J476" s="29"/>
      <c r="K476" s="29"/>
      <c r="L476" s="58"/>
      <c r="M476" s="5"/>
      <c r="N476" s="5"/>
      <c r="O476" s="5"/>
      <c r="P476" s="5"/>
      <c r="Q476" s="5"/>
    </row>
    <row r="477">
      <c r="D477" s="5"/>
      <c r="E477" s="6"/>
      <c r="H477" s="29"/>
      <c r="I477" s="29"/>
      <c r="J477" s="29"/>
      <c r="K477" s="29"/>
      <c r="L477" s="58"/>
      <c r="M477" s="5"/>
      <c r="N477" s="5"/>
      <c r="O477" s="5"/>
      <c r="P477" s="5"/>
      <c r="Q477" s="5"/>
    </row>
    <row r="478">
      <c r="D478" s="5"/>
      <c r="E478" s="6"/>
      <c r="H478" s="29"/>
      <c r="I478" s="29"/>
      <c r="J478" s="29"/>
      <c r="K478" s="29"/>
      <c r="L478" s="58"/>
      <c r="M478" s="5"/>
      <c r="N478" s="5"/>
      <c r="O478" s="5"/>
      <c r="P478" s="5"/>
      <c r="Q478" s="5"/>
    </row>
    <row r="479">
      <c r="D479" s="5"/>
      <c r="E479" s="6"/>
      <c r="H479" s="29"/>
      <c r="I479" s="29"/>
      <c r="J479" s="29"/>
      <c r="K479" s="29"/>
      <c r="L479" s="58"/>
      <c r="M479" s="5"/>
      <c r="N479" s="5"/>
      <c r="O479" s="5"/>
      <c r="P479" s="5"/>
      <c r="Q479" s="5"/>
    </row>
    <row r="480">
      <c r="D480" s="5"/>
      <c r="E480" s="6"/>
      <c r="H480" s="29"/>
      <c r="I480" s="29"/>
      <c r="J480" s="29"/>
      <c r="K480" s="29"/>
      <c r="L480" s="58"/>
      <c r="M480" s="5"/>
      <c r="N480" s="5"/>
      <c r="O480" s="5"/>
      <c r="P480" s="5"/>
      <c r="Q480" s="5"/>
    </row>
    <row r="481">
      <c r="D481" s="5"/>
      <c r="E481" s="6"/>
      <c r="H481" s="29"/>
      <c r="I481" s="29"/>
      <c r="J481" s="29"/>
      <c r="K481" s="29"/>
      <c r="L481" s="58"/>
      <c r="M481" s="5"/>
      <c r="N481" s="5"/>
      <c r="O481" s="5"/>
      <c r="P481" s="5"/>
      <c r="Q481" s="5"/>
    </row>
    <row r="482">
      <c r="D482" s="5"/>
      <c r="E482" s="6"/>
      <c r="H482" s="29"/>
      <c r="I482" s="29"/>
      <c r="J482" s="29"/>
      <c r="K482" s="29"/>
      <c r="L482" s="58"/>
      <c r="M482" s="5"/>
      <c r="N482" s="5"/>
      <c r="O482" s="5"/>
      <c r="P482" s="5"/>
      <c r="Q482" s="5"/>
    </row>
    <row r="483">
      <c r="D483" s="5"/>
      <c r="E483" s="6"/>
      <c r="H483" s="29"/>
      <c r="I483" s="29"/>
      <c r="J483" s="29"/>
      <c r="K483" s="29"/>
      <c r="L483" s="58"/>
      <c r="M483" s="5"/>
      <c r="N483" s="5"/>
      <c r="O483" s="5"/>
      <c r="P483" s="5"/>
      <c r="Q483" s="5"/>
    </row>
    <row r="484">
      <c r="D484" s="5"/>
      <c r="E484" s="6"/>
      <c r="H484" s="29"/>
      <c r="I484" s="29"/>
      <c r="J484" s="29"/>
      <c r="K484" s="29"/>
      <c r="L484" s="58"/>
      <c r="M484" s="5"/>
      <c r="N484" s="5"/>
      <c r="O484" s="5"/>
      <c r="P484" s="5"/>
      <c r="Q484" s="5"/>
    </row>
    <row r="485">
      <c r="D485" s="5"/>
      <c r="E485" s="6"/>
      <c r="H485" s="29"/>
      <c r="I485" s="29"/>
      <c r="J485" s="29"/>
      <c r="K485" s="29"/>
      <c r="L485" s="58"/>
      <c r="M485" s="5"/>
      <c r="N485" s="5"/>
      <c r="O485" s="5"/>
      <c r="P485" s="5"/>
      <c r="Q485" s="5"/>
    </row>
    <row r="486">
      <c r="D486" s="5"/>
      <c r="E486" s="6"/>
      <c r="H486" s="29"/>
      <c r="I486" s="29"/>
      <c r="J486" s="29"/>
      <c r="K486" s="29"/>
      <c r="L486" s="29"/>
      <c r="M486" s="5"/>
      <c r="N486" s="5"/>
      <c r="O486" s="5"/>
      <c r="P486" s="5"/>
      <c r="Q486" s="5"/>
    </row>
    <row r="487">
      <c r="D487" s="5"/>
      <c r="E487" s="6"/>
      <c r="H487" s="29"/>
      <c r="I487" s="29"/>
      <c r="J487" s="29"/>
      <c r="K487" s="29"/>
      <c r="L487" s="29"/>
      <c r="M487" s="5"/>
      <c r="N487" s="5"/>
      <c r="O487" s="5"/>
      <c r="P487" s="5"/>
      <c r="Q487" s="5"/>
    </row>
    <row r="488">
      <c r="D488" s="5"/>
      <c r="E488" s="6"/>
      <c r="H488" s="29"/>
      <c r="I488" s="29"/>
      <c r="J488" s="29"/>
      <c r="K488" s="29"/>
      <c r="L488" s="29"/>
      <c r="M488" s="5"/>
      <c r="N488" s="5"/>
      <c r="O488" s="5"/>
      <c r="P488" s="5"/>
      <c r="Q488" s="5"/>
    </row>
    <row r="489">
      <c r="D489" s="5"/>
      <c r="E489" s="6"/>
      <c r="J489" s="42"/>
      <c r="K489" s="42"/>
      <c r="M489" s="5"/>
      <c r="N489" s="5"/>
      <c r="O489" s="5"/>
      <c r="P489" s="5"/>
      <c r="Q489" s="5"/>
    </row>
    <row r="490">
      <c r="D490" s="5"/>
      <c r="E490" s="6"/>
      <c r="H490" s="29"/>
      <c r="I490" s="29"/>
      <c r="J490" s="29"/>
      <c r="K490" s="29"/>
      <c r="L490" s="29"/>
      <c r="M490" s="5"/>
      <c r="N490" s="5"/>
      <c r="O490" s="5"/>
      <c r="P490" s="5"/>
      <c r="Q490" s="5"/>
    </row>
    <row r="491">
      <c r="D491" s="5"/>
      <c r="E491" s="6"/>
      <c r="H491" s="29"/>
      <c r="I491" s="29"/>
      <c r="J491" s="29"/>
      <c r="K491" s="29"/>
      <c r="L491" s="29"/>
      <c r="M491" s="5"/>
      <c r="N491" s="5"/>
      <c r="O491" s="5"/>
      <c r="P491" s="5"/>
      <c r="Q491" s="5"/>
    </row>
    <row r="492">
      <c r="D492" s="5"/>
      <c r="E492" s="6"/>
      <c r="H492" s="29"/>
      <c r="I492" s="29"/>
      <c r="J492" s="29"/>
      <c r="K492" s="29"/>
      <c r="L492" s="29"/>
      <c r="M492" s="5"/>
      <c r="N492" s="5"/>
      <c r="O492" s="5"/>
      <c r="P492" s="5"/>
      <c r="Q492" s="5"/>
    </row>
    <row r="493">
      <c r="D493" s="5"/>
      <c r="E493" s="6"/>
      <c r="H493" s="29"/>
      <c r="I493" s="29"/>
      <c r="J493" s="29"/>
      <c r="K493" s="29"/>
      <c r="L493" s="29"/>
      <c r="M493" s="5"/>
      <c r="N493" s="5"/>
      <c r="O493" s="5"/>
      <c r="P493" s="5"/>
      <c r="Q493" s="5"/>
    </row>
    <row r="494">
      <c r="D494" s="5"/>
      <c r="E494" s="6"/>
      <c r="H494" s="29"/>
      <c r="I494" s="29"/>
      <c r="J494" s="29"/>
      <c r="K494" s="29"/>
      <c r="L494" s="29"/>
      <c r="M494" s="5"/>
      <c r="N494" s="5"/>
      <c r="O494" s="5"/>
      <c r="P494" s="5"/>
      <c r="Q494" s="5"/>
    </row>
    <row r="495">
      <c r="D495" s="5"/>
      <c r="E495" s="6"/>
      <c r="H495" s="29"/>
      <c r="I495" s="29"/>
      <c r="J495" s="29"/>
      <c r="K495" s="29"/>
      <c r="L495" s="29"/>
      <c r="M495" s="5"/>
      <c r="N495" s="5"/>
      <c r="O495" s="5"/>
      <c r="P495" s="5"/>
      <c r="Q495" s="5"/>
    </row>
    <row r="496">
      <c r="D496" s="5"/>
      <c r="E496" s="6"/>
      <c r="H496" s="29"/>
      <c r="I496" s="29"/>
      <c r="J496" s="29"/>
      <c r="K496" s="29"/>
      <c r="L496" s="29"/>
      <c r="M496" s="5"/>
      <c r="N496" s="5"/>
      <c r="O496" s="5"/>
      <c r="P496" s="5"/>
      <c r="Q496" s="5"/>
    </row>
    <row r="497">
      <c r="D497" s="5"/>
      <c r="E497" s="6"/>
      <c r="H497" s="29"/>
      <c r="I497" s="29"/>
      <c r="J497" s="29"/>
      <c r="K497" s="29"/>
      <c r="L497" s="29"/>
      <c r="M497" s="5"/>
      <c r="N497" s="5"/>
      <c r="O497" s="5"/>
      <c r="P497" s="5"/>
      <c r="Q497" s="5"/>
    </row>
    <row r="498">
      <c r="D498" s="5"/>
      <c r="E498" s="6"/>
      <c r="H498" s="29"/>
      <c r="I498" s="29"/>
      <c r="J498" s="29"/>
      <c r="K498" s="29"/>
      <c r="L498" s="29"/>
      <c r="M498" s="5"/>
      <c r="N498" s="5"/>
      <c r="O498" s="5"/>
      <c r="P498" s="5"/>
      <c r="Q498" s="5"/>
    </row>
    <row r="499">
      <c r="D499" s="5"/>
      <c r="E499" s="6"/>
      <c r="H499" s="29"/>
      <c r="I499" s="29"/>
      <c r="J499" s="29"/>
      <c r="K499" s="29"/>
      <c r="L499" s="29"/>
      <c r="M499" s="5"/>
      <c r="N499" s="5"/>
      <c r="O499" s="5"/>
      <c r="P499" s="5"/>
      <c r="Q499" s="5"/>
    </row>
    <row r="500">
      <c r="D500" s="5"/>
      <c r="E500" s="6"/>
      <c r="H500" s="29"/>
      <c r="I500" s="29"/>
      <c r="J500" s="29"/>
      <c r="K500" s="29"/>
      <c r="L500" s="29"/>
      <c r="M500" s="5"/>
      <c r="N500" s="5"/>
      <c r="O500" s="5"/>
      <c r="P500" s="5"/>
      <c r="Q500" s="5"/>
    </row>
    <row r="501">
      <c r="D501" s="5"/>
      <c r="E501" s="6"/>
      <c r="H501" s="29"/>
      <c r="I501" s="29"/>
      <c r="J501" s="29"/>
      <c r="K501" s="29"/>
      <c r="L501" s="29"/>
      <c r="M501" s="5"/>
      <c r="N501" s="5"/>
      <c r="O501" s="5"/>
      <c r="P501" s="5"/>
      <c r="Q501" s="5"/>
    </row>
    <row r="502">
      <c r="D502" s="5"/>
      <c r="E502" s="6"/>
      <c r="H502" s="29"/>
      <c r="I502" s="29"/>
      <c r="J502" s="29"/>
      <c r="K502" s="29"/>
      <c r="L502" s="29"/>
      <c r="M502" s="5"/>
      <c r="N502" s="5"/>
      <c r="O502" s="5"/>
      <c r="P502" s="5"/>
      <c r="Q502" s="5"/>
    </row>
    <row r="503">
      <c r="D503" s="5"/>
      <c r="E503" s="6"/>
      <c r="H503" s="29"/>
      <c r="I503" s="29"/>
      <c r="J503" s="29"/>
      <c r="K503" s="29"/>
      <c r="L503" s="29"/>
      <c r="M503" s="5"/>
      <c r="N503" s="5"/>
      <c r="O503" s="5"/>
      <c r="P503" s="5"/>
      <c r="Q503" s="5"/>
    </row>
    <row r="504">
      <c r="D504" s="5"/>
      <c r="E504" s="6"/>
      <c r="H504" s="29"/>
      <c r="I504" s="29"/>
      <c r="J504" s="29"/>
      <c r="K504" s="29"/>
      <c r="L504" s="29"/>
      <c r="M504" s="5"/>
      <c r="N504" s="5"/>
      <c r="O504" s="5"/>
      <c r="P504" s="5"/>
      <c r="Q504" s="5"/>
    </row>
    <row r="505">
      <c r="D505" s="5"/>
      <c r="E505" s="6"/>
      <c r="H505" s="29"/>
      <c r="I505" s="29"/>
      <c r="J505" s="29"/>
      <c r="K505" s="29"/>
      <c r="L505" s="29"/>
      <c r="M505" s="5"/>
      <c r="N505" s="5"/>
      <c r="O505" s="5"/>
      <c r="P505" s="5"/>
      <c r="Q505" s="5"/>
    </row>
    <row r="506">
      <c r="D506" s="5"/>
      <c r="E506" s="6"/>
      <c r="J506" s="42"/>
      <c r="K506" s="42"/>
      <c r="M506" s="5"/>
      <c r="N506" s="5"/>
      <c r="O506" s="5"/>
      <c r="P506" s="5"/>
      <c r="Q506" s="5"/>
    </row>
    <row r="507">
      <c r="D507" s="5"/>
      <c r="E507" s="6"/>
      <c r="J507" s="42"/>
      <c r="K507" s="42"/>
      <c r="L507" s="5"/>
      <c r="M507" s="5"/>
      <c r="N507" s="5"/>
      <c r="O507" s="5"/>
      <c r="P507" s="5"/>
      <c r="Q507" s="5"/>
    </row>
    <row r="508">
      <c r="D508" s="5"/>
      <c r="E508" s="6"/>
      <c r="J508" s="42"/>
      <c r="K508" s="42"/>
      <c r="L508" s="5"/>
      <c r="M508" s="5"/>
      <c r="N508" s="5"/>
      <c r="O508" s="5"/>
      <c r="P508" s="5"/>
      <c r="Q508" s="5"/>
    </row>
    <row r="509">
      <c r="D509" s="5"/>
      <c r="E509" s="6"/>
      <c r="J509" s="42"/>
      <c r="K509" s="42"/>
      <c r="L509" s="5"/>
      <c r="M509" s="5"/>
      <c r="N509" s="5"/>
      <c r="O509" s="5"/>
      <c r="P509" s="5"/>
      <c r="Q509" s="5"/>
    </row>
    <row r="510">
      <c r="D510" s="5"/>
      <c r="E510" s="6"/>
      <c r="J510" s="42"/>
      <c r="K510" s="42"/>
      <c r="L510" s="5"/>
      <c r="M510" s="5"/>
      <c r="N510" s="5"/>
      <c r="O510" s="5"/>
      <c r="P510" s="5"/>
      <c r="Q510" s="5"/>
    </row>
    <row r="511">
      <c r="D511" s="5"/>
      <c r="E511" s="6"/>
      <c r="J511" s="42"/>
      <c r="K511" s="42"/>
      <c r="L511" s="5"/>
      <c r="M511" s="5"/>
      <c r="N511" s="5"/>
      <c r="O511" s="5"/>
      <c r="P511" s="5"/>
      <c r="Q511" s="5"/>
    </row>
    <row r="512">
      <c r="D512" s="5"/>
      <c r="E512" s="6"/>
      <c r="J512" s="42"/>
      <c r="K512" s="42"/>
      <c r="L512" s="5"/>
      <c r="M512" s="5"/>
      <c r="N512" s="5"/>
      <c r="O512" s="5"/>
      <c r="P512" s="5"/>
      <c r="Q512" s="5"/>
    </row>
    <row r="513">
      <c r="D513" s="5"/>
      <c r="E513" s="6"/>
      <c r="J513" s="42"/>
      <c r="K513" s="42"/>
      <c r="L513" s="5"/>
      <c r="M513" s="5"/>
      <c r="N513" s="5"/>
      <c r="O513" s="5"/>
      <c r="P513" s="5"/>
      <c r="Q513" s="5"/>
    </row>
    <row r="514">
      <c r="D514" s="5"/>
      <c r="E514" s="6"/>
      <c r="J514" s="42"/>
      <c r="K514" s="42"/>
      <c r="L514" s="5"/>
      <c r="M514" s="5"/>
      <c r="N514" s="5"/>
      <c r="O514" s="5"/>
      <c r="P514" s="5"/>
      <c r="Q514" s="5"/>
    </row>
    <row r="515">
      <c r="D515" s="5"/>
      <c r="E515" s="6"/>
      <c r="J515" s="42"/>
      <c r="K515" s="42"/>
      <c r="L515" s="5"/>
      <c r="M515" s="5"/>
      <c r="N515" s="5"/>
      <c r="O515" s="5"/>
      <c r="P515" s="5"/>
      <c r="Q515" s="5"/>
    </row>
    <row r="516">
      <c r="D516" s="5"/>
      <c r="E516" s="6"/>
      <c r="J516" s="42"/>
      <c r="K516" s="42"/>
      <c r="L516" s="5"/>
      <c r="M516" s="5"/>
      <c r="N516" s="5"/>
      <c r="O516" s="5"/>
      <c r="P516" s="5"/>
      <c r="Q516" s="5"/>
    </row>
    <row r="517">
      <c r="D517" s="5"/>
      <c r="E517" s="6"/>
      <c r="J517" s="42"/>
      <c r="K517" s="42"/>
      <c r="L517" s="5"/>
      <c r="M517" s="5"/>
      <c r="N517" s="5"/>
      <c r="O517" s="5"/>
      <c r="P517" s="5"/>
      <c r="Q517" s="5"/>
    </row>
    <row r="518">
      <c r="D518" s="5"/>
      <c r="E518" s="6"/>
      <c r="J518" s="42"/>
      <c r="K518" s="42"/>
      <c r="L518" s="5"/>
      <c r="M518" s="5"/>
      <c r="N518" s="5"/>
      <c r="O518" s="5"/>
      <c r="P518" s="5"/>
      <c r="Q518" s="5"/>
    </row>
    <row r="519">
      <c r="D519" s="5"/>
      <c r="E519" s="6"/>
      <c r="J519" s="42"/>
      <c r="K519" s="42"/>
      <c r="L519" s="5"/>
      <c r="M519" s="5"/>
      <c r="N519" s="5"/>
      <c r="O519" s="5"/>
      <c r="P519" s="5"/>
      <c r="Q519" s="5"/>
    </row>
    <row r="520">
      <c r="D520" s="5"/>
      <c r="E520" s="6"/>
      <c r="J520" s="42"/>
      <c r="K520" s="42"/>
      <c r="L520" s="5"/>
      <c r="M520" s="5"/>
      <c r="N520" s="5"/>
      <c r="O520" s="5"/>
      <c r="P520" s="5"/>
      <c r="Q520" s="5"/>
    </row>
    <row r="521">
      <c r="D521" s="5"/>
      <c r="E521" s="6"/>
      <c r="J521" s="42"/>
      <c r="K521" s="42"/>
      <c r="L521" s="5"/>
      <c r="M521" s="5"/>
      <c r="N521" s="5"/>
      <c r="O521" s="5"/>
      <c r="P521" s="5"/>
      <c r="Q521" s="5"/>
    </row>
    <row r="522">
      <c r="D522" s="5"/>
      <c r="E522" s="6"/>
      <c r="J522" s="42"/>
      <c r="K522" s="42"/>
      <c r="L522" s="5"/>
      <c r="M522" s="5"/>
      <c r="N522" s="5"/>
      <c r="O522" s="5"/>
      <c r="P522" s="5"/>
      <c r="Q522" s="5"/>
    </row>
    <row r="523">
      <c r="D523" s="5"/>
      <c r="E523" s="6"/>
      <c r="J523" s="42"/>
      <c r="K523" s="42"/>
      <c r="L523" s="5"/>
      <c r="M523" s="5"/>
      <c r="N523" s="5"/>
      <c r="O523" s="5"/>
      <c r="P523" s="5"/>
      <c r="Q523" s="5"/>
    </row>
    <row r="524">
      <c r="D524" s="5"/>
      <c r="E524" s="6"/>
      <c r="J524" s="42"/>
      <c r="K524" s="42"/>
      <c r="L524" s="5"/>
      <c r="M524" s="5"/>
      <c r="N524" s="5"/>
      <c r="O524" s="5"/>
      <c r="P524" s="5"/>
      <c r="Q524" s="5"/>
    </row>
    <row r="525">
      <c r="D525" s="5"/>
      <c r="E525" s="6"/>
      <c r="J525" s="42"/>
      <c r="K525" s="42"/>
      <c r="L525" s="5"/>
      <c r="M525" s="5"/>
      <c r="N525" s="5"/>
      <c r="O525" s="5"/>
      <c r="P525" s="5"/>
      <c r="Q525" s="5"/>
    </row>
    <row r="526">
      <c r="D526" s="5"/>
      <c r="E526" s="6"/>
      <c r="J526" s="42"/>
      <c r="K526" s="42"/>
      <c r="L526" s="5"/>
      <c r="M526" s="5"/>
      <c r="N526" s="5"/>
      <c r="O526" s="5"/>
      <c r="P526" s="5"/>
      <c r="Q526" s="5"/>
    </row>
    <row r="527">
      <c r="D527" s="5"/>
      <c r="E527" s="6"/>
      <c r="J527" s="42"/>
      <c r="K527" s="42"/>
      <c r="L527" s="5"/>
      <c r="M527" s="5"/>
      <c r="N527" s="5"/>
      <c r="O527" s="5"/>
      <c r="P527" s="5"/>
      <c r="Q527" s="5"/>
    </row>
    <row r="528">
      <c r="D528" s="5"/>
      <c r="E528" s="6"/>
      <c r="J528" s="42"/>
      <c r="K528" s="42"/>
      <c r="L528" s="5"/>
      <c r="M528" s="5"/>
      <c r="N528" s="5"/>
      <c r="O528" s="5"/>
      <c r="P528" s="5"/>
      <c r="Q528" s="5"/>
    </row>
    <row r="529">
      <c r="D529" s="5"/>
      <c r="E529" s="6"/>
      <c r="J529" s="42"/>
      <c r="K529" s="42"/>
      <c r="L529" s="5"/>
      <c r="M529" s="5"/>
      <c r="N529" s="5"/>
      <c r="O529" s="5"/>
      <c r="P529" s="5"/>
      <c r="Q529" s="5"/>
    </row>
    <row r="530">
      <c r="D530" s="5"/>
      <c r="E530" s="6"/>
      <c r="J530" s="42"/>
      <c r="K530" s="42"/>
      <c r="L530" s="5"/>
      <c r="M530" s="5"/>
      <c r="N530" s="5"/>
      <c r="O530" s="5"/>
      <c r="P530" s="5"/>
      <c r="Q530" s="5"/>
    </row>
    <row r="531">
      <c r="D531" s="5"/>
      <c r="E531" s="6"/>
      <c r="J531" s="42"/>
      <c r="K531" s="42"/>
      <c r="L531" s="5"/>
      <c r="M531" s="5"/>
      <c r="N531" s="5"/>
      <c r="O531" s="5"/>
      <c r="P531" s="5"/>
      <c r="Q531" s="5"/>
    </row>
    <row r="532">
      <c r="D532" s="5"/>
      <c r="E532" s="6"/>
      <c r="J532" s="42"/>
      <c r="K532" s="42"/>
      <c r="L532" s="5"/>
      <c r="M532" s="5"/>
      <c r="N532" s="5"/>
      <c r="O532" s="5"/>
      <c r="P532" s="5"/>
      <c r="Q532" s="5"/>
    </row>
    <row r="533">
      <c r="D533" s="5"/>
      <c r="E533" s="6"/>
      <c r="J533" s="42"/>
      <c r="K533" s="42"/>
      <c r="L533" s="5"/>
      <c r="M533" s="5"/>
      <c r="N533" s="5"/>
      <c r="O533" s="5"/>
      <c r="P533" s="5"/>
      <c r="Q533" s="5"/>
    </row>
    <row r="534">
      <c r="D534" s="5"/>
      <c r="E534" s="6"/>
      <c r="J534" s="42"/>
      <c r="K534" s="42"/>
      <c r="L534" s="5"/>
      <c r="M534" s="5"/>
      <c r="N534" s="5"/>
      <c r="O534" s="5"/>
      <c r="P534" s="5"/>
      <c r="Q534" s="5"/>
    </row>
    <row r="535">
      <c r="D535" s="5"/>
      <c r="E535" s="6"/>
      <c r="J535" s="42"/>
      <c r="K535" s="42"/>
      <c r="L535" s="5"/>
      <c r="M535" s="5"/>
      <c r="N535" s="5"/>
      <c r="O535" s="5"/>
      <c r="P535" s="5"/>
      <c r="Q535" s="5"/>
    </row>
    <row r="536">
      <c r="D536" s="5"/>
      <c r="E536" s="6"/>
      <c r="J536" s="42"/>
      <c r="K536" s="42"/>
      <c r="L536" s="5"/>
      <c r="M536" s="5"/>
      <c r="N536" s="5"/>
      <c r="O536" s="5"/>
      <c r="P536" s="5"/>
      <c r="Q536" s="5"/>
    </row>
    <row r="537">
      <c r="D537" s="5"/>
      <c r="E537" s="6"/>
      <c r="J537" s="42"/>
      <c r="K537" s="42"/>
      <c r="L537" s="5"/>
      <c r="M537" s="5"/>
      <c r="N537" s="5"/>
      <c r="O537" s="5"/>
      <c r="P537" s="5"/>
      <c r="Q537" s="5"/>
    </row>
    <row r="538">
      <c r="D538" s="5"/>
      <c r="E538" s="6"/>
      <c r="J538" s="42"/>
      <c r="K538" s="42"/>
      <c r="L538" s="5"/>
      <c r="M538" s="5"/>
      <c r="N538" s="5"/>
      <c r="O538" s="5"/>
      <c r="P538" s="5"/>
      <c r="Q538" s="5"/>
    </row>
    <row r="539">
      <c r="D539" s="5"/>
      <c r="E539" s="6"/>
      <c r="J539" s="42"/>
      <c r="K539" s="42"/>
      <c r="L539" s="5"/>
      <c r="M539" s="5"/>
      <c r="N539" s="5"/>
      <c r="O539" s="5"/>
      <c r="P539" s="5"/>
      <c r="Q539" s="5"/>
    </row>
    <row r="540">
      <c r="D540" s="5"/>
      <c r="E540" s="6"/>
      <c r="J540" s="42"/>
      <c r="K540" s="42"/>
      <c r="L540" s="5"/>
      <c r="M540" s="5"/>
      <c r="N540" s="5"/>
      <c r="O540" s="5"/>
      <c r="P540" s="5"/>
      <c r="Q540" s="5"/>
    </row>
    <row r="541">
      <c r="D541" s="5"/>
      <c r="E541" s="6"/>
      <c r="J541" s="42"/>
      <c r="K541" s="42"/>
      <c r="L541" s="5"/>
      <c r="M541" s="5"/>
      <c r="N541" s="5"/>
      <c r="O541" s="5"/>
      <c r="P541" s="5"/>
      <c r="Q541" s="5"/>
    </row>
    <row r="542">
      <c r="D542" s="5"/>
      <c r="E542" s="6"/>
      <c r="J542" s="42"/>
      <c r="K542" s="42"/>
      <c r="L542" s="5"/>
      <c r="M542" s="5"/>
      <c r="N542" s="5"/>
      <c r="O542" s="5"/>
      <c r="P542" s="5"/>
      <c r="Q542" s="5"/>
    </row>
    <row r="543">
      <c r="D543" s="5"/>
      <c r="E543" s="6"/>
      <c r="J543" s="42"/>
      <c r="K543" s="42"/>
      <c r="L543" s="5"/>
      <c r="M543" s="5"/>
      <c r="N543" s="5"/>
      <c r="O543" s="5"/>
      <c r="P543" s="5"/>
      <c r="Q543" s="5"/>
    </row>
    <row r="544">
      <c r="D544" s="5"/>
      <c r="E544" s="6"/>
      <c r="J544" s="42"/>
      <c r="K544" s="42"/>
      <c r="L544" s="5"/>
      <c r="M544" s="5"/>
      <c r="N544" s="5"/>
      <c r="O544" s="5"/>
      <c r="P544" s="5"/>
      <c r="Q544" s="5"/>
    </row>
    <row r="545">
      <c r="D545" s="5"/>
      <c r="E545" s="6"/>
      <c r="J545" s="42"/>
      <c r="K545" s="42"/>
      <c r="L545" s="5"/>
      <c r="M545" s="5"/>
      <c r="N545" s="5"/>
      <c r="O545" s="5"/>
      <c r="P545" s="5"/>
      <c r="Q545" s="5"/>
    </row>
    <row r="546">
      <c r="D546" s="5"/>
      <c r="E546" s="6"/>
      <c r="J546" s="42"/>
      <c r="K546" s="42"/>
      <c r="L546" s="5"/>
      <c r="M546" s="5"/>
      <c r="N546" s="5"/>
      <c r="O546" s="5"/>
      <c r="P546" s="5"/>
      <c r="Q546" s="5"/>
    </row>
    <row r="547">
      <c r="D547" s="5"/>
      <c r="E547" s="6"/>
      <c r="J547" s="42"/>
      <c r="K547" s="42"/>
      <c r="L547" s="5"/>
      <c r="M547" s="5"/>
      <c r="N547" s="5"/>
      <c r="O547" s="5"/>
      <c r="P547" s="5"/>
      <c r="Q547" s="5"/>
    </row>
    <row r="548">
      <c r="D548" s="5"/>
      <c r="E548" s="6"/>
      <c r="J548" s="42"/>
      <c r="K548" s="42"/>
      <c r="L548" s="5"/>
      <c r="M548" s="5"/>
      <c r="N548" s="5"/>
      <c r="O548" s="5"/>
      <c r="P548" s="5"/>
      <c r="Q548" s="5"/>
    </row>
    <row r="549">
      <c r="D549" s="5"/>
      <c r="E549" s="6"/>
      <c r="J549" s="42"/>
      <c r="K549" s="42"/>
      <c r="L549" s="5"/>
      <c r="M549" s="5"/>
      <c r="N549" s="5"/>
      <c r="O549" s="5"/>
      <c r="P549" s="5"/>
      <c r="Q549" s="5"/>
    </row>
    <row r="550">
      <c r="D550" s="5"/>
      <c r="E550" s="6"/>
      <c r="J550" s="42"/>
      <c r="K550" s="42"/>
      <c r="L550" s="5"/>
      <c r="M550" s="5"/>
      <c r="N550" s="5"/>
      <c r="O550" s="5"/>
      <c r="P550" s="5"/>
      <c r="Q550" s="5"/>
    </row>
    <row r="551">
      <c r="D551" s="5"/>
      <c r="E551" s="6"/>
      <c r="J551" s="42"/>
      <c r="K551" s="42"/>
      <c r="L551" s="5"/>
      <c r="M551" s="5"/>
      <c r="N551" s="5"/>
      <c r="O551" s="5"/>
      <c r="P551" s="5"/>
      <c r="Q551" s="5"/>
    </row>
    <row r="552">
      <c r="D552" s="5"/>
      <c r="E552" s="6"/>
      <c r="J552" s="42"/>
      <c r="K552" s="42"/>
      <c r="L552" s="5"/>
      <c r="M552" s="5"/>
      <c r="N552" s="5"/>
      <c r="O552" s="5"/>
      <c r="P552" s="5"/>
      <c r="Q552" s="5"/>
    </row>
    <row r="553">
      <c r="D553" s="5"/>
      <c r="E553" s="6"/>
      <c r="J553" s="42"/>
      <c r="K553" s="42"/>
      <c r="L553" s="5"/>
      <c r="M553" s="5"/>
      <c r="N553" s="5"/>
      <c r="O553" s="5"/>
      <c r="P553" s="5"/>
      <c r="Q553" s="5"/>
    </row>
    <row r="554">
      <c r="D554" s="5"/>
      <c r="E554" s="6"/>
      <c r="J554" s="42"/>
      <c r="K554" s="42"/>
      <c r="L554" s="5"/>
      <c r="M554" s="5"/>
      <c r="N554" s="5"/>
      <c r="O554" s="5"/>
      <c r="P554" s="5"/>
      <c r="Q554" s="5"/>
    </row>
    <row r="555">
      <c r="D555" s="5"/>
      <c r="E555" s="6"/>
      <c r="J555" s="42"/>
      <c r="K555" s="42"/>
      <c r="L555" s="5"/>
      <c r="M555" s="5"/>
      <c r="N555" s="5"/>
      <c r="O555" s="5"/>
      <c r="P555" s="5"/>
      <c r="Q555" s="5"/>
    </row>
    <row r="556">
      <c r="D556" s="5"/>
      <c r="E556" s="6"/>
      <c r="J556" s="42"/>
      <c r="K556" s="42"/>
      <c r="L556" s="5"/>
      <c r="M556" s="5"/>
      <c r="N556" s="5"/>
      <c r="O556" s="5"/>
      <c r="P556" s="5"/>
      <c r="Q556" s="5"/>
    </row>
    <row r="557">
      <c r="D557" s="5"/>
      <c r="E557" s="6"/>
      <c r="J557" s="42"/>
      <c r="K557" s="42"/>
      <c r="L557" s="5"/>
      <c r="M557" s="5"/>
      <c r="N557" s="5"/>
      <c r="O557" s="5"/>
      <c r="P557" s="5"/>
      <c r="Q557" s="5"/>
    </row>
    <row r="558">
      <c r="D558" s="5"/>
      <c r="E558" s="6"/>
      <c r="J558" s="42"/>
      <c r="K558" s="42"/>
      <c r="L558" s="5"/>
      <c r="M558" s="5"/>
      <c r="N558" s="5"/>
      <c r="O558" s="5"/>
      <c r="P558" s="5"/>
      <c r="Q558" s="5"/>
    </row>
    <row r="559">
      <c r="D559" s="5"/>
      <c r="E559" s="6"/>
      <c r="J559" s="42"/>
      <c r="K559" s="42"/>
      <c r="L559" s="5"/>
      <c r="M559" s="5"/>
      <c r="N559" s="5"/>
      <c r="O559" s="5"/>
      <c r="P559" s="5"/>
      <c r="Q559" s="5"/>
    </row>
    <row r="560">
      <c r="D560" s="5"/>
      <c r="E560" s="6"/>
      <c r="J560" s="42"/>
      <c r="K560" s="42"/>
      <c r="L560" s="5"/>
      <c r="M560" s="5"/>
      <c r="N560" s="5"/>
      <c r="O560" s="5"/>
      <c r="P560" s="5"/>
      <c r="Q560" s="5"/>
    </row>
    <row r="561">
      <c r="D561" s="5"/>
      <c r="E561" s="6"/>
      <c r="J561" s="42"/>
      <c r="K561" s="42"/>
      <c r="L561" s="5"/>
      <c r="M561" s="5"/>
      <c r="N561" s="5"/>
      <c r="O561" s="5"/>
      <c r="P561" s="5"/>
      <c r="Q561" s="5"/>
    </row>
    <row r="562">
      <c r="D562" s="5"/>
      <c r="E562" s="6"/>
      <c r="J562" s="42"/>
      <c r="K562" s="42"/>
      <c r="L562" s="5"/>
      <c r="M562" s="5"/>
      <c r="N562" s="5"/>
      <c r="O562" s="5"/>
      <c r="P562" s="5"/>
      <c r="Q562" s="5"/>
    </row>
    <row r="563">
      <c r="D563" s="5"/>
      <c r="E563" s="6"/>
      <c r="J563" s="42"/>
      <c r="K563" s="42"/>
      <c r="L563" s="5"/>
      <c r="M563" s="5"/>
      <c r="N563" s="5"/>
      <c r="O563" s="5"/>
      <c r="P563" s="5"/>
      <c r="Q563" s="5"/>
    </row>
    <row r="564">
      <c r="D564" s="5"/>
      <c r="E564" s="6"/>
      <c r="J564" s="42"/>
      <c r="K564" s="42"/>
      <c r="L564" s="5"/>
      <c r="M564" s="5"/>
      <c r="N564" s="5"/>
      <c r="O564" s="5"/>
      <c r="P564" s="5"/>
      <c r="Q564" s="5"/>
    </row>
    <row r="565">
      <c r="D565" s="5"/>
      <c r="E565" s="6"/>
      <c r="J565" s="42"/>
      <c r="K565" s="42"/>
      <c r="L565" s="5"/>
      <c r="M565" s="5"/>
      <c r="N565" s="5"/>
      <c r="O565" s="5"/>
      <c r="P565" s="5"/>
      <c r="Q565" s="5"/>
    </row>
    <row r="566">
      <c r="D566" s="5"/>
      <c r="E566" s="6"/>
      <c r="J566" s="42"/>
      <c r="K566" s="42"/>
      <c r="L566" s="5"/>
      <c r="M566" s="5"/>
      <c r="N566" s="5"/>
      <c r="O566" s="5"/>
      <c r="P566" s="5"/>
      <c r="Q566" s="5"/>
    </row>
    <row r="567">
      <c r="D567" s="5"/>
      <c r="E567" s="6"/>
      <c r="J567" s="42"/>
      <c r="K567" s="42"/>
      <c r="L567" s="5"/>
      <c r="M567" s="5"/>
      <c r="N567" s="5"/>
      <c r="O567" s="5"/>
      <c r="P567" s="5"/>
      <c r="Q567" s="5"/>
    </row>
    <row r="568">
      <c r="D568" s="5"/>
      <c r="E568" s="6"/>
      <c r="J568" s="42"/>
      <c r="K568" s="42"/>
      <c r="L568" s="5"/>
      <c r="M568" s="5"/>
      <c r="N568" s="5"/>
      <c r="O568" s="5"/>
      <c r="P568" s="5"/>
      <c r="Q568" s="5"/>
    </row>
    <row r="569">
      <c r="D569" s="5"/>
      <c r="E569" s="6"/>
      <c r="J569" s="42"/>
      <c r="K569" s="42"/>
      <c r="L569" s="5"/>
      <c r="M569" s="5"/>
      <c r="N569" s="5"/>
      <c r="O569" s="5"/>
      <c r="P569" s="5"/>
      <c r="Q569" s="5"/>
    </row>
    <row r="570">
      <c r="D570" s="5"/>
      <c r="E570" s="6"/>
      <c r="J570" s="42"/>
      <c r="K570" s="42"/>
      <c r="L570" s="5"/>
      <c r="M570" s="5"/>
      <c r="N570" s="5"/>
      <c r="O570" s="5"/>
      <c r="P570" s="5"/>
      <c r="Q570" s="5"/>
    </row>
    <row r="571">
      <c r="D571" s="5"/>
      <c r="E571" s="6"/>
      <c r="J571" s="42"/>
      <c r="K571" s="42"/>
      <c r="L571" s="5"/>
      <c r="M571" s="5"/>
      <c r="N571" s="5"/>
      <c r="O571" s="5"/>
      <c r="P571" s="5"/>
      <c r="Q571" s="5"/>
    </row>
    <row r="572">
      <c r="D572" s="5"/>
      <c r="E572" s="6"/>
      <c r="J572" s="42"/>
      <c r="K572" s="42"/>
      <c r="L572" s="5"/>
      <c r="M572" s="5"/>
      <c r="N572" s="5"/>
      <c r="O572" s="5"/>
      <c r="P572" s="5"/>
      <c r="Q572" s="5"/>
    </row>
    <row r="573">
      <c r="D573" s="5"/>
      <c r="E573" s="6"/>
      <c r="J573" s="42"/>
      <c r="K573" s="42"/>
      <c r="L573" s="5"/>
      <c r="M573" s="5"/>
      <c r="N573" s="5"/>
      <c r="O573" s="5"/>
      <c r="P573" s="5"/>
      <c r="Q573" s="5"/>
    </row>
    <row r="574">
      <c r="D574" s="5"/>
      <c r="E574" s="6"/>
      <c r="J574" s="42"/>
      <c r="K574" s="42"/>
      <c r="L574" s="5"/>
      <c r="M574" s="5"/>
      <c r="N574" s="5"/>
      <c r="O574" s="5"/>
      <c r="P574" s="5"/>
      <c r="Q574" s="5"/>
    </row>
    <row r="575">
      <c r="D575" s="5"/>
      <c r="E575" s="6"/>
      <c r="J575" s="42"/>
      <c r="K575" s="42"/>
      <c r="L575" s="5"/>
      <c r="M575" s="5"/>
      <c r="N575" s="5"/>
      <c r="O575" s="5"/>
      <c r="P575" s="5"/>
      <c r="Q575" s="5"/>
    </row>
    <row r="576">
      <c r="D576" s="5"/>
      <c r="E576" s="6"/>
      <c r="J576" s="42"/>
      <c r="K576" s="42"/>
      <c r="L576" s="5"/>
      <c r="M576" s="5"/>
      <c r="N576" s="5"/>
      <c r="O576" s="5"/>
      <c r="P576" s="5"/>
      <c r="Q576" s="5"/>
    </row>
    <row r="577">
      <c r="D577" s="5"/>
      <c r="E577" s="6"/>
      <c r="J577" s="42"/>
      <c r="K577" s="42"/>
      <c r="L577" s="5"/>
      <c r="M577" s="5"/>
      <c r="N577" s="5"/>
      <c r="O577" s="5"/>
      <c r="P577" s="5"/>
      <c r="Q577" s="5"/>
    </row>
    <row r="578">
      <c r="D578" s="5"/>
      <c r="E578" s="6"/>
      <c r="J578" s="42"/>
      <c r="K578" s="42"/>
      <c r="L578" s="5"/>
      <c r="M578" s="5"/>
      <c r="N578" s="5"/>
      <c r="O578" s="5"/>
      <c r="P578" s="5"/>
      <c r="Q578" s="5"/>
    </row>
    <row r="579">
      <c r="D579" s="5"/>
      <c r="E579" s="6"/>
      <c r="J579" s="42"/>
      <c r="K579" s="42"/>
      <c r="L579" s="5"/>
      <c r="M579" s="5"/>
      <c r="N579" s="5"/>
      <c r="O579" s="5"/>
      <c r="P579" s="5"/>
      <c r="Q579" s="5"/>
    </row>
    <row r="580">
      <c r="D580" s="5"/>
      <c r="E580" s="6"/>
      <c r="J580" s="42"/>
      <c r="K580" s="42"/>
      <c r="L580" s="5"/>
      <c r="M580" s="5"/>
      <c r="N580" s="5"/>
      <c r="O580" s="5"/>
      <c r="P580" s="5"/>
      <c r="Q580" s="5"/>
    </row>
    <row r="581">
      <c r="D581" s="5"/>
      <c r="E581" s="6"/>
      <c r="J581" s="42"/>
      <c r="K581" s="42"/>
      <c r="L581" s="5"/>
      <c r="M581" s="5"/>
      <c r="N581" s="5"/>
      <c r="O581" s="5"/>
      <c r="P581" s="5"/>
      <c r="Q581" s="5"/>
    </row>
    <row r="582">
      <c r="D582" s="5"/>
      <c r="E582" s="6"/>
      <c r="J582" s="42"/>
      <c r="K582" s="42"/>
      <c r="L582" s="5"/>
      <c r="M582" s="5"/>
      <c r="N582" s="5"/>
      <c r="O582" s="5"/>
      <c r="P582" s="5"/>
      <c r="Q582" s="5"/>
    </row>
    <row r="583">
      <c r="D583" s="5"/>
      <c r="E583" s="6"/>
      <c r="J583" s="42"/>
      <c r="K583" s="42"/>
      <c r="L583" s="5"/>
      <c r="M583" s="5"/>
      <c r="N583" s="5"/>
      <c r="O583" s="5"/>
      <c r="P583" s="5"/>
      <c r="Q583" s="5"/>
    </row>
    <row r="584">
      <c r="D584" s="5"/>
      <c r="E584" s="6"/>
      <c r="J584" s="42"/>
      <c r="K584" s="42"/>
      <c r="L584" s="5"/>
      <c r="M584" s="5"/>
      <c r="N584" s="5"/>
      <c r="O584" s="5"/>
      <c r="P584" s="5"/>
      <c r="Q584" s="5"/>
    </row>
    <row r="585">
      <c r="D585" s="5"/>
      <c r="E585" s="6"/>
      <c r="J585" s="42"/>
      <c r="K585" s="42"/>
      <c r="L585" s="5"/>
      <c r="M585" s="5"/>
      <c r="N585" s="5"/>
      <c r="O585" s="5"/>
      <c r="P585" s="5"/>
      <c r="Q585" s="5"/>
    </row>
    <row r="586">
      <c r="D586" s="5"/>
      <c r="E586" s="6"/>
      <c r="J586" s="42"/>
      <c r="K586" s="42"/>
      <c r="L586" s="5"/>
      <c r="M586" s="5"/>
      <c r="N586" s="5"/>
      <c r="O586" s="5"/>
      <c r="P586" s="5"/>
      <c r="Q586" s="5"/>
    </row>
    <row r="587">
      <c r="D587" s="5"/>
      <c r="E587" s="6"/>
      <c r="J587" s="42"/>
      <c r="K587" s="42"/>
      <c r="L587" s="5"/>
      <c r="M587" s="5"/>
      <c r="N587" s="5"/>
      <c r="O587" s="5"/>
      <c r="P587" s="5"/>
      <c r="Q587" s="5"/>
    </row>
    <row r="588">
      <c r="D588" s="5"/>
      <c r="E588" s="6"/>
      <c r="J588" s="42"/>
      <c r="K588" s="42"/>
      <c r="L588" s="5"/>
      <c r="M588" s="5"/>
      <c r="N588" s="5"/>
      <c r="O588" s="5"/>
      <c r="P588" s="5"/>
      <c r="Q588" s="5"/>
    </row>
    <row r="589">
      <c r="D589" s="5"/>
      <c r="E589" s="6"/>
      <c r="J589" s="42"/>
      <c r="K589" s="42"/>
      <c r="L589" s="5"/>
      <c r="M589" s="5"/>
      <c r="N589" s="5"/>
      <c r="O589" s="5"/>
      <c r="P589" s="5"/>
      <c r="Q589" s="5"/>
    </row>
    <row r="590">
      <c r="D590" s="5"/>
      <c r="E590" s="6"/>
      <c r="J590" s="42"/>
      <c r="K590" s="42"/>
      <c r="L590" s="5"/>
      <c r="M590" s="5"/>
      <c r="N590" s="5"/>
      <c r="O590" s="5"/>
      <c r="P590" s="5"/>
      <c r="Q590" s="5"/>
    </row>
    <row r="591">
      <c r="D591" s="5"/>
      <c r="E591" s="6"/>
      <c r="J591" s="42"/>
      <c r="K591" s="42"/>
      <c r="L591" s="5"/>
      <c r="M591" s="5"/>
      <c r="N591" s="5"/>
      <c r="O591" s="5"/>
      <c r="P591" s="5"/>
      <c r="Q591" s="5"/>
    </row>
    <row r="592">
      <c r="D592" s="5"/>
      <c r="E592" s="6"/>
      <c r="J592" s="42"/>
      <c r="K592" s="42"/>
      <c r="L592" s="5"/>
      <c r="M592" s="5"/>
      <c r="N592" s="5"/>
      <c r="O592" s="5"/>
      <c r="P592" s="5"/>
      <c r="Q592" s="5"/>
    </row>
    <row r="593">
      <c r="D593" s="5"/>
      <c r="E593" s="6"/>
      <c r="J593" s="42"/>
      <c r="K593" s="42"/>
      <c r="L593" s="5"/>
      <c r="M593" s="5"/>
      <c r="N593" s="5"/>
      <c r="O593" s="5"/>
      <c r="P593" s="5"/>
      <c r="Q593" s="5"/>
    </row>
    <row r="594">
      <c r="D594" s="5"/>
      <c r="E594" s="6"/>
      <c r="J594" s="42"/>
      <c r="K594" s="42"/>
      <c r="L594" s="5"/>
      <c r="M594" s="5"/>
      <c r="N594" s="5"/>
      <c r="O594" s="5"/>
      <c r="P594" s="5"/>
      <c r="Q594" s="5"/>
    </row>
    <row r="595">
      <c r="D595" s="5"/>
      <c r="E595" s="6"/>
      <c r="J595" s="42"/>
      <c r="K595" s="42"/>
      <c r="L595" s="5"/>
      <c r="M595" s="5"/>
      <c r="N595" s="5"/>
      <c r="O595" s="5"/>
      <c r="P595" s="5"/>
      <c r="Q595" s="5"/>
    </row>
    <row r="596">
      <c r="D596" s="5"/>
      <c r="E596" s="6"/>
      <c r="J596" s="42"/>
      <c r="K596" s="42"/>
      <c r="L596" s="5"/>
      <c r="M596" s="5"/>
      <c r="N596" s="5"/>
      <c r="O596" s="5"/>
      <c r="P596" s="5"/>
      <c r="Q596" s="5"/>
    </row>
    <row r="597">
      <c r="D597" s="5"/>
      <c r="E597" s="6"/>
      <c r="J597" s="42"/>
      <c r="K597" s="42"/>
      <c r="L597" s="5"/>
      <c r="M597" s="5"/>
      <c r="N597" s="5"/>
      <c r="O597" s="5"/>
      <c r="P597" s="5"/>
      <c r="Q597" s="5"/>
    </row>
    <row r="598">
      <c r="D598" s="5"/>
      <c r="E598" s="6"/>
      <c r="J598" s="42"/>
      <c r="K598" s="42"/>
      <c r="L598" s="5"/>
      <c r="M598" s="5"/>
      <c r="N598" s="5"/>
      <c r="O598" s="5"/>
      <c r="P598" s="5"/>
      <c r="Q598" s="5"/>
    </row>
    <row r="599">
      <c r="D599" s="5"/>
      <c r="E599" s="6"/>
      <c r="J599" s="42"/>
      <c r="K599" s="42"/>
      <c r="L599" s="5"/>
      <c r="M599" s="5"/>
      <c r="N599" s="5"/>
      <c r="O599" s="5"/>
      <c r="P599" s="5"/>
      <c r="Q599" s="5"/>
    </row>
    <row r="600">
      <c r="D600" s="5"/>
      <c r="E600" s="6"/>
      <c r="J600" s="42"/>
      <c r="K600" s="42"/>
      <c r="L600" s="5"/>
      <c r="M600" s="5"/>
      <c r="N600" s="5"/>
      <c r="O600" s="5"/>
      <c r="P600" s="5"/>
      <c r="Q600" s="5"/>
    </row>
    <row r="601">
      <c r="D601" s="5"/>
      <c r="E601" s="6"/>
      <c r="J601" s="42"/>
      <c r="K601" s="42"/>
      <c r="L601" s="5"/>
      <c r="M601" s="5"/>
      <c r="N601" s="5"/>
      <c r="O601" s="5"/>
      <c r="P601" s="5"/>
      <c r="Q601" s="5"/>
    </row>
    <row r="602">
      <c r="D602" s="5"/>
      <c r="E602" s="6"/>
      <c r="J602" s="42"/>
      <c r="K602" s="42"/>
      <c r="L602" s="5"/>
      <c r="M602" s="5"/>
      <c r="N602" s="5"/>
      <c r="O602" s="5"/>
      <c r="P602" s="5"/>
      <c r="Q602" s="5"/>
    </row>
    <row r="603">
      <c r="D603" s="5"/>
      <c r="E603" s="6"/>
      <c r="J603" s="42"/>
      <c r="K603" s="42"/>
      <c r="L603" s="5"/>
      <c r="M603" s="5"/>
      <c r="N603" s="5"/>
      <c r="O603" s="5"/>
      <c r="P603" s="5"/>
      <c r="Q603" s="5"/>
    </row>
    <row r="604">
      <c r="D604" s="5"/>
      <c r="E604" s="6"/>
      <c r="J604" s="42"/>
      <c r="K604" s="42"/>
      <c r="L604" s="5"/>
      <c r="M604" s="5"/>
      <c r="N604" s="5"/>
      <c r="O604" s="5"/>
      <c r="P604" s="5"/>
      <c r="Q604" s="5"/>
    </row>
    <row r="605">
      <c r="D605" s="5"/>
      <c r="E605" s="6"/>
      <c r="J605" s="42"/>
      <c r="K605" s="42"/>
      <c r="L605" s="5"/>
      <c r="M605" s="5"/>
      <c r="N605" s="5"/>
      <c r="O605" s="5"/>
      <c r="P605" s="5"/>
      <c r="Q605" s="5"/>
    </row>
    <row r="606">
      <c r="D606" s="5"/>
      <c r="E606" s="6"/>
      <c r="J606" s="42"/>
      <c r="K606" s="42"/>
      <c r="L606" s="5"/>
      <c r="M606" s="5"/>
      <c r="N606" s="5"/>
      <c r="O606" s="5"/>
      <c r="P606" s="5"/>
      <c r="Q606" s="5"/>
    </row>
    <row r="607">
      <c r="D607" s="5"/>
      <c r="E607" s="6"/>
      <c r="J607" s="42"/>
      <c r="K607" s="42"/>
      <c r="L607" s="5"/>
      <c r="M607" s="5"/>
      <c r="N607" s="5"/>
      <c r="O607" s="5"/>
      <c r="P607" s="5"/>
      <c r="Q607" s="5"/>
    </row>
    <row r="608">
      <c r="D608" s="5"/>
      <c r="E608" s="6"/>
      <c r="J608" s="42"/>
      <c r="K608" s="42"/>
      <c r="L608" s="5"/>
      <c r="M608" s="5"/>
      <c r="N608" s="5"/>
      <c r="O608" s="5"/>
      <c r="P608" s="5"/>
      <c r="Q608" s="5"/>
    </row>
    <row r="609">
      <c r="D609" s="5"/>
      <c r="E609" s="6"/>
      <c r="J609" s="42"/>
      <c r="K609" s="42"/>
      <c r="L609" s="5"/>
      <c r="M609" s="5"/>
      <c r="N609" s="5"/>
      <c r="O609" s="5"/>
      <c r="P609" s="5"/>
      <c r="Q609" s="5"/>
    </row>
    <row r="610">
      <c r="D610" s="5"/>
      <c r="E610" s="6"/>
      <c r="J610" s="42"/>
      <c r="K610" s="42"/>
      <c r="L610" s="5"/>
      <c r="M610" s="5"/>
      <c r="N610" s="5"/>
      <c r="O610" s="5"/>
      <c r="P610" s="5"/>
      <c r="Q610" s="5"/>
    </row>
    <row r="611">
      <c r="D611" s="5"/>
      <c r="E611" s="6"/>
      <c r="J611" s="42"/>
      <c r="K611" s="42"/>
      <c r="L611" s="5"/>
      <c r="M611" s="5"/>
      <c r="N611" s="5"/>
      <c r="O611" s="5"/>
      <c r="P611" s="5"/>
      <c r="Q611" s="5"/>
    </row>
    <row r="612">
      <c r="D612" s="5"/>
      <c r="E612" s="6"/>
      <c r="J612" s="42"/>
      <c r="K612" s="42"/>
      <c r="L612" s="5"/>
      <c r="M612" s="5"/>
      <c r="N612" s="5"/>
      <c r="O612" s="5"/>
      <c r="P612" s="5"/>
      <c r="Q612" s="5"/>
    </row>
    <row r="613">
      <c r="D613" s="5"/>
      <c r="E613" s="6"/>
      <c r="J613" s="42"/>
      <c r="K613" s="42"/>
      <c r="L613" s="5"/>
      <c r="M613" s="5"/>
      <c r="N613" s="5"/>
      <c r="O613" s="5"/>
      <c r="P613" s="5"/>
      <c r="Q613" s="5"/>
    </row>
    <row r="614">
      <c r="D614" s="5"/>
      <c r="E614" s="6"/>
      <c r="J614" s="42"/>
      <c r="K614" s="42"/>
      <c r="L614" s="5"/>
      <c r="M614" s="5"/>
      <c r="N614" s="5"/>
      <c r="O614" s="5"/>
      <c r="P614" s="5"/>
      <c r="Q614" s="5"/>
    </row>
    <row r="615">
      <c r="D615" s="5"/>
      <c r="E615" s="6"/>
      <c r="J615" s="42"/>
      <c r="K615" s="42"/>
      <c r="L615" s="5"/>
      <c r="M615" s="5"/>
      <c r="N615" s="5"/>
      <c r="O615" s="5"/>
      <c r="P615" s="5"/>
      <c r="Q615" s="5"/>
    </row>
    <row r="616">
      <c r="D616" s="5"/>
      <c r="E616" s="6"/>
      <c r="J616" s="42"/>
      <c r="K616" s="42"/>
      <c r="L616" s="5"/>
      <c r="M616" s="5"/>
      <c r="N616" s="5"/>
      <c r="O616" s="5"/>
      <c r="P616" s="5"/>
      <c r="Q616" s="5"/>
    </row>
    <row r="617">
      <c r="D617" s="5"/>
      <c r="E617" s="6"/>
      <c r="J617" s="42"/>
      <c r="K617" s="42"/>
      <c r="L617" s="5"/>
      <c r="M617" s="5"/>
      <c r="N617" s="5"/>
      <c r="O617" s="5"/>
      <c r="P617" s="5"/>
      <c r="Q617" s="5"/>
    </row>
    <row r="618">
      <c r="D618" s="5"/>
      <c r="E618" s="6"/>
      <c r="J618" s="42"/>
      <c r="K618" s="42"/>
      <c r="L618" s="5"/>
      <c r="M618" s="5"/>
      <c r="N618" s="5"/>
      <c r="O618" s="5"/>
      <c r="P618" s="5"/>
      <c r="Q618" s="5"/>
    </row>
    <row r="619">
      <c r="D619" s="5"/>
      <c r="E619" s="6"/>
      <c r="J619" s="42"/>
      <c r="K619" s="42"/>
      <c r="L619" s="5"/>
      <c r="M619" s="5"/>
      <c r="N619" s="5"/>
      <c r="O619" s="5"/>
      <c r="P619" s="5"/>
      <c r="Q619" s="5"/>
    </row>
    <row r="620">
      <c r="D620" s="5"/>
      <c r="E620" s="6"/>
      <c r="J620" s="42"/>
      <c r="K620" s="42"/>
      <c r="L620" s="5"/>
      <c r="M620" s="5"/>
      <c r="N620" s="5"/>
      <c r="O620" s="5"/>
      <c r="P620" s="5"/>
      <c r="Q620" s="5"/>
    </row>
    <row r="621">
      <c r="D621" s="5"/>
      <c r="E621" s="6"/>
      <c r="J621" s="42"/>
      <c r="K621" s="42"/>
      <c r="L621" s="5"/>
      <c r="M621" s="5"/>
      <c r="N621" s="5"/>
      <c r="O621" s="5"/>
      <c r="P621" s="5"/>
      <c r="Q621" s="5"/>
    </row>
    <row r="622">
      <c r="D622" s="5"/>
      <c r="E622" s="6"/>
      <c r="J622" s="42"/>
      <c r="K622" s="42"/>
      <c r="L622" s="5"/>
      <c r="M622" s="5"/>
      <c r="N622" s="5"/>
      <c r="O622" s="5"/>
      <c r="P622" s="5"/>
      <c r="Q622" s="5"/>
    </row>
    <row r="623">
      <c r="D623" s="5"/>
      <c r="E623" s="6"/>
      <c r="J623" s="42"/>
      <c r="K623" s="42"/>
      <c r="L623" s="5"/>
      <c r="M623" s="5"/>
      <c r="N623" s="5"/>
      <c r="O623" s="5"/>
      <c r="P623" s="5"/>
      <c r="Q623" s="5"/>
    </row>
    <row r="624">
      <c r="D624" s="5"/>
      <c r="E624" s="6"/>
      <c r="J624" s="42"/>
      <c r="K624" s="42"/>
      <c r="L624" s="5"/>
      <c r="M624" s="5"/>
      <c r="N624" s="5"/>
      <c r="O624" s="5"/>
      <c r="P624" s="5"/>
      <c r="Q624" s="5"/>
    </row>
    <row r="625">
      <c r="D625" s="5"/>
      <c r="E625" s="6"/>
      <c r="J625" s="42"/>
      <c r="K625" s="42"/>
      <c r="L625" s="5"/>
      <c r="M625" s="5"/>
      <c r="N625" s="5"/>
      <c r="O625" s="5"/>
      <c r="P625" s="5"/>
      <c r="Q625" s="5"/>
    </row>
    <row r="626">
      <c r="D626" s="5"/>
      <c r="E626" s="6"/>
      <c r="J626" s="42"/>
      <c r="K626" s="42"/>
      <c r="L626" s="5"/>
      <c r="M626" s="5"/>
      <c r="N626" s="5"/>
      <c r="O626" s="5"/>
      <c r="P626" s="5"/>
      <c r="Q626" s="5"/>
    </row>
    <row r="627">
      <c r="D627" s="5"/>
      <c r="E627" s="6"/>
      <c r="J627" s="42"/>
      <c r="K627" s="42"/>
      <c r="L627" s="5"/>
      <c r="M627" s="5"/>
      <c r="N627" s="5"/>
      <c r="O627" s="5"/>
      <c r="P627" s="5"/>
      <c r="Q627" s="5"/>
    </row>
    <row r="628">
      <c r="D628" s="5"/>
      <c r="E628" s="6"/>
      <c r="J628" s="42"/>
      <c r="K628" s="42"/>
      <c r="L628" s="5"/>
      <c r="M628" s="5"/>
      <c r="N628" s="5"/>
      <c r="O628" s="5"/>
      <c r="P628" s="5"/>
      <c r="Q628" s="5"/>
    </row>
    <row r="629">
      <c r="D629" s="5"/>
      <c r="E629" s="6"/>
      <c r="J629" s="42"/>
      <c r="K629" s="42"/>
      <c r="L629" s="5"/>
      <c r="M629" s="5"/>
      <c r="N629" s="5"/>
      <c r="O629" s="5"/>
      <c r="P629" s="5"/>
      <c r="Q629" s="5"/>
    </row>
    <row r="630">
      <c r="D630" s="5"/>
      <c r="E630" s="6"/>
      <c r="J630" s="42"/>
      <c r="K630" s="42"/>
      <c r="L630" s="5"/>
      <c r="M630" s="5"/>
      <c r="N630" s="5"/>
      <c r="O630" s="5"/>
      <c r="P630" s="5"/>
      <c r="Q630" s="5"/>
    </row>
    <row r="631">
      <c r="D631" s="5"/>
      <c r="E631" s="6"/>
      <c r="J631" s="42"/>
      <c r="K631" s="42"/>
      <c r="L631" s="5"/>
      <c r="M631" s="5"/>
      <c r="N631" s="5"/>
      <c r="O631" s="5"/>
      <c r="P631" s="5"/>
      <c r="Q631" s="5"/>
    </row>
    <row r="632">
      <c r="D632" s="5"/>
      <c r="E632" s="6"/>
      <c r="J632" s="42"/>
      <c r="K632" s="42"/>
      <c r="L632" s="5"/>
      <c r="M632" s="5"/>
      <c r="N632" s="5"/>
      <c r="O632" s="5"/>
      <c r="P632" s="5"/>
      <c r="Q632" s="5"/>
    </row>
    <row r="633">
      <c r="D633" s="5"/>
      <c r="E633" s="6"/>
      <c r="J633" s="42"/>
      <c r="K633" s="42"/>
      <c r="L633" s="5"/>
      <c r="M633" s="5"/>
      <c r="N633" s="5"/>
      <c r="O633" s="5"/>
      <c r="P633" s="5"/>
      <c r="Q633" s="5"/>
    </row>
    <row r="634">
      <c r="D634" s="5"/>
      <c r="E634" s="6"/>
      <c r="J634" s="42"/>
      <c r="K634" s="42"/>
      <c r="L634" s="5"/>
      <c r="M634" s="5"/>
      <c r="N634" s="5"/>
      <c r="O634" s="5"/>
      <c r="P634" s="5"/>
      <c r="Q634" s="5"/>
    </row>
    <row r="635">
      <c r="D635" s="5"/>
      <c r="E635" s="6"/>
      <c r="J635" s="42"/>
      <c r="K635" s="42"/>
      <c r="L635" s="5"/>
      <c r="M635" s="5"/>
      <c r="N635" s="5"/>
      <c r="O635" s="5"/>
      <c r="P635" s="5"/>
      <c r="Q635" s="5"/>
    </row>
    <row r="636">
      <c r="D636" s="5"/>
      <c r="E636" s="6"/>
      <c r="J636" s="42"/>
      <c r="K636" s="42"/>
      <c r="L636" s="5"/>
      <c r="M636" s="5"/>
      <c r="N636" s="5"/>
      <c r="O636" s="5"/>
      <c r="P636" s="5"/>
      <c r="Q636" s="5"/>
    </row>
    <row r="637">
      <c r="D637" s="5"/>
      <c r="E637" s="6"/>
      <c r="J637" s="42"/>
      <c r="K637" s="42"/>
      <c r="L637" s="5"/>
      <c r="M637" s="5"/>
      <c r="N637" s="5"/>
      <c r="O637" s="5"/>
      <c r="P637" s="5"/>
      <c r="Q637" s="5"/>
    </row>
    <row r="638">
      <c r="D638" s="5"/>
      <c r="E638" s="6"/>
      <c r="J638" s="42"/>
      <c r="K638" s="42"/>
      <c r="L638" s="5"/>
      <c r="M638" s="5"/>
      <c r="N638" s="5"/>
      <c r="O638" s="5"/>
      <c r="P638" s="5"/>
      <c r="Q638" s="5"/>
    </row>
    <row r="639">
      <c r="D639" s="5"/>
      <c r="E639" s="6"/>
      <c r="J639" s="42"/>
      <c r="K639" s="42"/>
      <c r="L639" s="5"/>
      <c r="M639" s="5"/>
      <c r="N639" s="5"/>
      <c r="O639" s="5"/>
      <c r="P639" s="5"/>
      <c r="Q639" s="5"/>
    </row>
    <row r="640">
      <c r="D640" s="5"/>
      <c r="E640" s="6"/>
      <c r="J640" s="42"/>
      <c r="K640" s="42"/>
      <c r="L640" s="5"/>
      <c r="M640" s="5"/>
      <c r="N640" s="5"/>
      <c r="O640" s="5"/>
      <c r="P640" s="5"/>
      <c r="Q640" s="5"/>
    </row>
    <row r="641">
      <c r="D641" s="5"/>
      <c r="E641" s="6"/>
      <c r="J641" s="42"/>
      <c r="K641" s="42"/>
      <c r="L641" s="5"/>
      <c r="M641" s="5"/>
      <c r="N641" s="5"/>
      <c r="O641" s="5"/>
      <c r="P641" s="5"/>
      <c r="Q641" s="5"/>
    </row>
    <row r="642">
      <c r="D642" s="5"/>
      <c r="E642" s="6"/>
      <c r="J642" s="42"/>
      <c r="K642" s="42"/>
      <c r="L642" s="5"/>
      <c r="M642" s="5"/>
      <c r="N642" s="5"/>
      <c r="O642" s="5"/>
      <c r="P642" s="5"/>
      <c r="Q642" s="5"/>
    </row>
    <row r="643">
      <c r="D643" s="5"/>
      <c r="E643" s="6"/>
      <c r="J643" s="42"/>
      <c r="K643" s="42"/>
      <c r="L643" s="5"/>
      <c r="M643" s="5"/>
      <c r="N643" s="5"/>
      <c r="O643" s="5"/>
      <c r="P643" s="5"/>
      <c r="Q643" s="5"/>
    </row>
    <row r="644">
      <c r="D644" s="5"/>
      <c r="E644" s="6"/>
      <c r="J644" s="42"/>
      <c r="K644" s="42"/>
      <c r="L644" s="5"/>
      <c r="M644" s="5"/>
      <c r="N644" s="5"/>
      <c r="O644" s="5"/>
      <c r="P644" s="5"/>
      <c r="Q644" s="5"/>
    </row>
    <row r="645">
      <c r="D645" s="5"/>
      <c r="E645" s="6"/>
      <c r="J645" s="42"/>
      <c r="K645" s="42"/>
      <c r="L645" s="5"/>
      <c r="M645" s="5"/>
      <c r="N645" s="5"/>
      <c r="O645" s="5"/>
      <c r="P645" s="5"/>
      <c r="Q645" s="5"/>
    </row>
    <row r="646">
      <c r="D646" s="5"/>
      <c r="E646" s="6"/>
      <c r="J646" s="42"/>
      <c r="K646" s="42"/>
      <c r="L646" s="5"/>
      <c r="M646" s="5"/>
      <c r="N646" s="5"/>
      <c r="O646" s="5"/>
      <c r="P646" s="5"/>
      <c r="Q646" s="5"/>
    </row>
    <row r="647">
      <c r="D647" s="5"/>
      <c r="E647" s="6"/>
      <c r="J647" s="42"/>
      <c r="K647" s="42"/>
      <c r="L647" s="5"/>
      <c r="M647" s="5"/>
      <c r="N647" s="5"/>
      <c r="O647" s="5"/>
      <c r="P647" s="5"/>
      <c r="Q647" s="5"/>
    </row>
    <row r="648">
      <c r="D648" s="5"/>
      <c r="E648" s="6"/>
      <c r="J648" s="42"/>
      <c r="K648" s="42"/>
      <c r="L648" s="5"/>
      <c r="M648" s="5"/>
      <c r="N648" s="5"/>
      <c r="O648" s="5"/>
      <c r="P648" s="5"/>
      <c r="Q648" s="5"/>
    </row>
    <row r="649">
      <c r="D649" s="5"/>
      <c r="E649" s="6"/>
      <c r="J649" s="42"/>
      <c r="K649" s="42"/>
      <c r="L649" s="5"/>
      <c r="M649" s="5"/>
      <c r="N649" s="5"/>
      <c r="O649" s="5"/>
      <c r="P649" s="5"/>
      <c r="Q649" s="5"/>
    </row>
    <row r="650">
      <c r="D650" s="5"/>
      <c r="E650" s="6"/>
      <c r="J650" s="42"/>
      <c r="K650" s="42"/>
      <c r="L650" s="5"/>
      <c r="M650" s="5"/>
      <c r="N650" s="5"/>
      <c r="O650" s="5"/>
      <c r="P650" s="5"/>
      <c r="Q650" s="5"/>
    </row>
    <row r="651">
      <c r="D651" s="5"/>
      <c r="E651" s="6"/>
      <c r="J651" s="42"/>
      <c r="K651" s="42"/>
      <c r="L651" s="5"/>
      <c r="M651" s="5"/>
      <c r="N651" s="5"/>
      <c r="O651" s="5"/>
      <c r="P651" s="5"/>
      <c r="Q651" s="5"/>
    </row>
    <row r="652">
      <c r="D652" s="5"/>
      <c r="E652" s="6"/>
      <c r="J652" s="42"/>
      <c r="K652" s="42"/>
      <c r="L652" s="5"/>
      <c r="M652" s="5"/>
      <c r="N652" s="5"/>
      <c r="O652" s="5"/>
      <c r="P652" s="5"/>
      <c r="Q652" s="5"/>
    </row>
    <row r="653">
      <c r="D653" s="5"/>
      <c r="E653" s="6"/>
      <c r="J653" s="42"/>
      <c r="K653" s="42"/>
      <c r="L653" s="5"/>
      <c r="M653" s="5"/>
      <c r="N653" s="5"/>
      <c r="O653" s="5"/>
      <c r="P653" s="5"/>
      <c r="Q653" s="5"/>
    </row>
    <row r="654">
      <c r="D654" s="5"/>
      <c r="E654" s="6"/>
      <c r="J654" s="42"/>
      <c r="K654" s="42"/>
      <c r="L654" s="5"/>
      <c r="M654" s="5"/>
      <c r="N654" s="5"/>
      <c r="O654" s="5"/>
      <c r="P654" s="5"/>
      <c r="Q654" s="5"/>
    </row>
    <row r="655">
      <c r="D655" s="5"/>
      <c r="E655" s="6"/>
      <c r="J655" s="42"/>
      <c r="K655" s="42"/>
      <c r="L655" s="5"/>
      <c r="M655" s="5"/>
      <c r="N655" s="5"/>
      <c r="O655" s="5"/>
      <c r="P655" s="5"/>
      <c r="Q655" s="5"/>
    </row>
    <row r="656">
      <c r="D656" s="5"/>
      <c r="E656" s="6"/>
      <c r="J656" s="42"/>
      <c r="K656" s="42"/>
      <c r="L656" s="5"/>
      <c r="M656" s="5"/>
      <c r="N656" s="5"/>
      <c r="O656" s="5"/>
      <c r="P656" s="5"/>
      <c r="Q656" s="5"/>
    </row>
    <row r="657">
      <c r="D657" s="5"/>
      <c r="E657" s="6"/>
      <c r="J657" s="42"/>
      <c r="K657" s="42"/>
      <c r="L657" s="5"/>
      <c r="M657" s="5"/>
      <c r="N657" s="5"/>
      <c r="O657" s="5"/>
      <c r="P657" s="5"/>
      <c r="Q657" s="5"/>
    </row>
    <row r="658">
      <c r="D658" s="5"/>
      <c r="E658" s="6"/>
      <c r="J658" s="42"/>
      <c r="K658" s="42"/>
      <c r="L658" s="5"/>
      <c r="M658" s="5"/>
      <c r="N658" s="5"/>
      <c r="O658" s="5"/>
      <c r="P658" s="5"/>
      <c r="Q658" s="5"/>
    </row>
    <row r="659">
      <c r="D659" s="5"/>
      <c r="E659" s="6"/>
      <c r="J659" s="42"/>
      <c r="K659" s="42"/>
      <c r="L659" s="5"/>
      <c r="M659" s="5"/>
      <c r="N659" s="5"/>
      <c r="O659" s="5"/>
      <c r="P659" s="5"/>
      <c r="Q659" s="5"/>
    </row>
    <row r="660">
      <c r="D660" s="5"/>
      <c r="E660" s="6"/>
      <c r="J660" s="42"/>
      <c r="K660" s="42"/>
      <c r="L660" s="5"/>
      <c r="M660" s="5"/>
      <c r="N660" s="5"/>
      <c r="O660" s="5"/>
      <c r="P660" s="5"/>
      <c r="Q660" s="5"/>
    </row>
    <row r="661">
      <c r="D661" s="5"/>
      <c r="E661" s="6"/>
      <c r="J661" s="42"/>
      <c r="K661" s="42"/>
      <c r="L661" s="5"/>
      <c r="M661" s="5"/>
      <c r="N661" s="5"/>
      <c r="O661" s="5"/>
      <c r="P661" s="5"/>
      <c r="Q661" s="5"/>
    </row>
    <row r="662">
      <c r="D662" s="5"/>
      <c r="E662" s="6"/>
      <c r="J662" s="42"/>
      <c r="K662" s="42"/>
      <c r="L662" s="5"/>
      <c r="M662" s="5"/>
      <c r="N662" s="5"/>
      <c r="O662" s="5"/>
      <c r="P662" s="5"/>
      <c r="Q662" s="5"/>
    </row>
    <row r="663">
      <c r="D663" s="5"/>
      <c r="E663" s="6"/>
      <c r="J663" s="42"/>
      <c r="K663" s="42"/>
      <c r="L663" s="5"/>
      <c r="M663" s="5"/>
      <c r="N663" s="5"/>
      <c r="O663" s="5"/>
      <c r="P663" s="5"/>
      <c r="Q663" s="5"/>
    </row>
    <row r="664">
      <c r="D664" s="5"/>
      <c r="E664" s="6"/>
      <c r="J664" s="42"/>
      <c r="K664" s="42"/>
      <c r="L664" s="5"/>
      <c r="M664" s="5"/>
      <c r="N664" s="5"/>
      <c r="O664" s="5"/>
      <c r="P664" s="5"/>
      <c r="Q664" s="5"/>
    </row>
    <row r="665">
      <c r="D665" s="5"/>
      <c r="E665" s="6"/>
      <c r="J665" s="42"/>
      <c r="K665" s="42"/>
      <c r="L665" s="5"/>
      <c r="M665" s="5"/>
      <c r="N665" s="5"/>
      <c r="O665" s="5"/>
      <c r="P665" s="5"/>
      <c r="Q665" s="5"/>
    </row>
    <row r="666">
      <c r="D666" s="5"/>
      <c r="E666" s="6"/>
      <c r="J666" s="42"/>
      <c r="K666" s="42"/>
      <c r="L666" s="5"/>
      <c r="M666" s="5"/>
      <c r="N666" s="5"/>
      <c r="O666" s="5"/>
      <c r="P666" s="5"/>
      <c r="Q666" s="5"/>
    </row>
    <row r="667">
      <c r="D667" s="5"/>
      <c r="E667" s="6"/>
      <c r="J667" s="42"/>
      <c r="K667" s="42"/>
      <c r="L667" s="5"/>
      <c r="M667" s="5"/>
      <c r="N667" s="5"/>
      <c r="O667" s="5"/>
      <c r="P667" s="5"/>
      <c r="Q667" s="5"/>
    </row>
    <row r="668">
      <c r="D668" s="5"/>
      <c r="E668" s="6"/>
      <c r="J668" s="42"/>
      <c r="K668" s="42"/>
      <c r="L668" s="5"/>
      <c r="M668" s="5"/>
      <c r="N668" s="5"/>
      <c r="O668" s="5"/>
      <c r="P668" s="5"/>
      <c r="Q668" s="5"/>
    </row>
    <row r="669">
      <c r="D669" s="5"/>
      <c r="E669" s="6"/>
      <c r="J669" s="42"/>
      <c r="K669" s="42"/>
      <c r="L669" s="5"/>
      <c r="M669" s="5"/>
      <c r="N669" s="5"/>
      <c r="O669" s="5"/>
      <c r="P669" s="5"/>
      <c r="Q669" s="5"/>
    </row>
    <row r="670">
      <c r="D670" s="5"/>
      <c r="E670" s="6"/>
      <c r="J670" s="42"/>
      <c r="K670" s="42"/>
      <c r="L670" s="5"/>
      <c r="M670" s="5"/>
      <c r="N670" s="5"/>
      <c r="O670" s="5"/>
      <c r="P670" s="5"/>
      <c r="Q670" s="5"/>
    </row>
    <row r="671">
      <c r="D671" s="5"/>
      <c r="E671" s="6"/>
      <c r="J671" s="42"/>
      <c r="K671" s="42"/>
      <c r="L671" s="5"/>
      <c r="M671" s="5"/>
      <c r="N671" s="5"/>
      <c r="O671" s="5"/>
      <c r="P671" s="5"/>
      <c r="Q671" s="5"/>
    </row>
    <row r="672">
      <c r="D672" s="5"/>
      <c r="E672" s="6"/>
      <c r="J672" s="42"/>
      <c r="K672" s="42"/>
      <c r="L672" s="5"/>
      <c r="M672" s="5"/>
      <c r="N672" s="5"/>
      <c r="O672" s="5"/>
      <c r="P672" s="5"/>
      <c r="Q672" s="5"/>
    </row>
    <row r="673">
      <c r="D673" s="5"/>
      <c r="E673" s="6"/>
      <c r="J673" s="42"/>
      <c r="K673" s="42"/>
      <c r="L673" s="5"/>
      <c r="M673" s="5"/>
      <c r="N673" s="5"/>
      <c r="O673" s="5"/>
      <c r="P673" s="5"/>
      <c r="Q673" s="5"/>
    </row>
    <row r="674">
      <c r="D674" s="5"/>
      <c r="E674" s="6"/>
      <c r="J674" s="42"/>
      <c r="K674" s="42"/>
      <c r="L674" s="5"/>
      <c r="M674" s="5"/>
      <c r="N674" s="5"/>
      <c r="O674" s="5"/>
      <c r="P674" s="5"/>
      <c r="Q674" s="5"/>
    </row>
    <row r="675">
      <c r="D675" s="5"/>
      <c r="E675" s="6"/>
      <c r="J675" s="42"/>
      <c r="K675" s="42"/>
      <c r="L675" s="5"/>
      <c r="M675" s="5"/>
      <c r="N675" s="5"/>
      <c r="O675" s="5"/>
      <c r="P675" s="5"/>
      <c r="Q675" s="5"/>
    </row>
    <row r="676">
      <c r="D676" s="5"/>
      <c r="E676" s="6"/>
      <c r="J676" s="42"/>
      <c r="K676" s="42"/>
      <c r="L676" s="5"/>
      <c r="M676" s="5"/>
      <c r="N676" s="5"/>
      <c r="O676" s="5"/>
      <c r="P676" s="5"/>
      <c r="Q676" s="5"/>
    </row>
    <row r="677">
      <c r="D677" s="5"/>
      <c r="E677" s="6"/>
      <c r="J677" s="42"/>
      <c r="K677" s="42"/>
      <c r="L677" s="5"/>
      <c r="M677" s="5"/>
      <c r="N677" s="5"/>
      <c r="O677" s="5"/>
      <c r="P677" s="5"/>
      <c r="Q677" s="5"/>
    </row>
    <row r="678">
      <c r="D678" s="5"/>
      <c r="E678" s="6"/>
      <c r="J678" s="42"/>
      <c r="K678" s="42"/>
      <c r="L678" s="5"/>
      <c r="M678" s="5"/>
      <c r="N678" s="5"/>
      <c r="O678" s="5"/>
      <c r="P678" s="5"/>
      <c r="Q678" s="5"/>
    </row>
    <row r="679">
      <c r="D679" s="5"/>
      <c r="E679" s="6"/>
      <c r="J679" s="42"/>
      <c r="K679" s="42"/>
      <c r="L679" s="5"/>
      <c r="M679" s="5"/>
      <c r="N679" s="5"/>
      <c r="O679" s="5"/>
      <c r="P679" s="5"/>
      <c r="Q679" s="5"/>
    </row>
    <row r="680">
      <c r="D680" s="5"/>
      <c r="E680" s="6"/>
      <c r="J680" s="42"/>
      <c r="K680" s="42"/>
      <c r="L680" s="5"/>
      <c r="M680" s="5"/>
      <c r="N680" s="5"/>
      <c r="O680" s="5"/>
      <c r="P680" s="5"/>
      <c r="Q680" s="5"/>
    </row>
    <row r="681">
      <c r="D681" s="5"/>
      <c r="E681" s="6"/>
      <c r="J681" s="42"/>
      <c r="K681" s="42"/>
      <c r="L681" s="5"/>
      <c r="M681" s="5"/>
      <c r="N681" s="5"/>
      <c r="O681" s="5"/>
      <c r="P681" s="5"/>
      <c r="Q681" s="5"/>
    </row>
    <row r="682">
      <c r="D682" s="5"/>
      <c r="E682" s="6"/>
      <c r="J682" s="42"/>
      <c r="K682" s="42"/>
      <c r="L682" s="5"/>
      <c r="M682" s="5"/>
      <c r="N682" s="5"/>
      <c r="O682" s="5"/>
      <c r="P682" s="5"/>
      <c r="Q682" s="5"/>
    </row>
    <row r="683">
      <c r="D683" s="5"/>
      <c r="E683" s="6"/>
      <c r="J683" s="42"/>
      <c r="K683" s="42"/>
      <c r="L683" s="5"/>
      <c r="M683" s="5"/>
      <c r="N683" s="5"/>
      <c r="O683" s="5"/>
      <c r="P683" s="5"/>
      <c r="Q683" s="5"/>
    </row>
    <row r="684">
      <c r="D684" s="5"/>
      <c r="E684" s="6"/>
      <c r="J684" s="42"/>
      <c r="K684" s="42"/>
      <c r="L684" s="5"/>
      <c r="M684" s="5"/>
      <c r="N684" s="5"/>
      <c r="O684" s="5"/>
      <c r="P684" s="5"/>
      <c r="Q684" s="5"/>
    </row>
    <row r="685">
      <c r="D685" s="5"/>
      <c r="E685" s="6"/>
      <c r="J685" s="42"/>
      <c r="K685" s="42"/>
      <c r="L685" s="5"/>
      <c r="M685" s="5"/>
      <c r="N685" s="5"/>
      <c r="O685" s="5"/>
      <c r="P685" s="5"/>
      <c r="Q685" s="5"/>
    </row>
    <row r="686">
      <c r="D686" s="5"/>
      <c r="E686" s="6"/>
      <c r="J686" s="42"/>
      <c r="K686" s="42"/>
      <c r="L686" s="5"/>
      <c r="M686" s="5"/>
      <c r="N686" s="5"/>
      <c r="O686" s="5"/>
      <c r="P686" s="5"/>
      <c r="Q686" s="5"/>
    </row>
    <row r="687">
      <c r="D687" s="5"/>
      <c r="E687" s="6"/>
      <c r="J687" s="42"/>
      <c r="K687" s="42"/>
      <c r="L687" s="5"/>
      <c r="M687" s="5"/>
      <c r="N687" s="5"/>
      <c r="O687" s="5"/>
      <c r="P687" s="5"/>
      <c r="Q687" s="5"/>
    </row>
    <row r="688">
      <c r="D688" s="5"/>
      <c r="E688" s="6"/>
      <c r="J688" s="42"/>
      <c r="K688" s="42"/>
      <c r="L688" s="5"/>
      <c r="M688" s="5"/>
      <c r="N688" s="5"/>
      <c r="O688" s="5"/>
      <c r="P688" s="5"/>
      <c r="Q688" s="5"/>
    </row>
    <row r="689">
      <c r="D689" s="5"/>
      <c r="E689" s="6"/>
      <c r="J689" s="42"/>
      <c r="K689" s="42"/>
      <c r="L689" s="5"/>
      <c r="M689" s="5"/>
      <c r="N689" s="5"/>
      <c r="O689" s="5"/>
      <c r="P689" s="5"/>
      <c r="Q689" s="5"/>
    </row>
    <row r="690">
      <c r="D690" s="5"/>
      <c r="E690" s="6"/>
      <c r="J690" s="42"/>
      <c r="K690" s="42"/>
      <c r="L690" s="5"/>
      <c r="M690" s="5"/>
      <c r="N690" s="5"/>
      <c r="O690" s="5"/>
      <c r="P690" s="5"/>
      <c r="Q690" s="5"/>
    </row>
    <row r="691">
      <c r="D691" s="5"/>
      <c r="E691" s="6"/>
      <c r="J691" s="42"/>
      <c r="K691" s="42"/>
      <c r="L691" s="5"/>
      <c r="M691" s="5"/>
      <c r="N691" s="5"/>
      <c r="O691" s="5"/>
      <c r="P691" s="5"/>
      <c r="Q691" s="5"/>
    </row>
    <row r="692">
      <c r="D692" s="5"/>
      <c r="E692" s="6"/>
      <c r="J692" s="42"/>
      <c r="K692" s="42"/>
      <c r="L692" s="5"/>
      <c r="M692" s="5"/>
      <c r="N692" s="5"/>
      <c r="O692" s="5"/>
      <c r="P692" s="5"/>
      <c r="Q692" s="5"/>
    </row>
    <row r="693">
      <c r="D693" s="5"/>
      <c r="E693" s="6"/>
      <c r="J693" s="42"/>
      <c r="K693" s="42"/>
      <c r="L693" s="5"/>
      <c r="M693" s="5"/>
      <c r="N693" s="5"/>
      <c r="O693" s="5"/>
      <c r="P693" s="5"/>
      <c r="Q693" s="5"/>
    </row>
    <row r="694">
      <c r="D694" s="5"/>
      <c r="E694" s="6"/>
      <c r="J694" s="42"/>
      <c r="K694" s="42"/>
      <c r="L694" s="5"/>
      <c r="M694" s="5"/>
      <c r="N694" s="5"/>
      <c r="O694" s="5"/>
      <c r="P694" s="5"/>
      <c r="Q694" s="5"/>
    </row>
    <row r="695">
      <c r="D695" s="5"/>
      <c r="E695" s="6"/>
      <c r="J695" s="42"/>
      <c r="K695" s="42"/>
      <c r="L695" s="5"/>
      <c r="M695" s="5"/>
      <c r="N695" s="5"/>
      <c r="O695" s="5"/>
      <c r="P695" s="5"/>
      <c r="Q695" s="5"/>
    </row>
    <row r="696">
      <c r="D696" s="5"/>
      <c r="E696" s="6"/>
      <c r="J696" s="42"/>
      <c r="K696" s="42"/>
      <c r="L696" s="5"/>
      <c r="M696" s="5"/>
      <c r="N696" s="5"/>
      <c r="O696" s="5"/>
      <c r="P696" s="5"/>
      <c r="Q696" s="5"/>
    </row>
    <row r="697">
      <c r="D697" s="5"/>
      <c r="E697" s="6"/>
      <c r="J697" s="42"/>
      <c r="K697" s="42"/>
      <c r="L697" s="5"/>
      <c r="M697" s="5"/>
      <c r="N697" s="5"/>
      <c r="O697" s="5"/>
      <c r="P697" s="5"/>
      <c r="Q697" s="5"/>
    </row>
    <row r="698">
      <c r="D698" s="5"/>
      <c r="E698" s="6"/>
      <c r="J698" s="42"/>
      <c r="K698" s="42"/>
      <c r="L698" s="5"/>
      <c r="M698" s="5"/>
      <c r="N698" s="5"/>
      <c r="O698" s="5"/>
      <c r="P698" s="5"/>
      <c r="Q698" s="5"/>
    </row>
    <row r="699">
      <c r="D699" s="5"/>
      <c r="E699" s="6"/>
      <c r="J699" s="42"/>
      <c r="K699" s="42"/>
      <c r="L699" s="5"/>
      <c r="M699" s="5"/>
      <c r="N699" s="5"/>
      <c r="O699" s="5"/>
      <c r="P699" s="5"/>
      <c r="Q699" s="5"/>
    </row>
    <row r="700">
      <c r="D700" s="5"/>
      <c r="E700" s="6"/>
      <c r="J700" s="42"/>
      <c r="K700" s="42"/>
      <c r="L700" s="5"/>
      <c r="M700" s="5"/>
      <c r="N700" s="5"/>
      <c r="O700" s="5"/>
      <c r="P700" s="5"/>
      <c r="Q700" s="5"/>
    </row>
    <row r="701">
      <c r="D701" s="5"/>
      <c r="E701" s="6"/>
      <c r="J701" s="42"/>
      <c r="K701" s="42"/>
      <c r="L701" s="5"/>
      <c r="M701" s="5"/>
      <c r="N701" s="5"/>
      <c r="O701" s="5"/>
      <c r="P701" s="5"/>
      <c r="Q701" s="5"/>
    </row>
    <row r="702">
      <c r="D702" s="5"/>
      <c r="E702" s="6"/>
      <c r="J702" s="42"/>
      <c r="K702" s="42"/>
      <c r="L702" s="5"/>
      <c r="M702" s="5"/>
      <c r="N702" s="5"/>
      <c r="O702" s="5"/>
      <c r="P702" s="5"/>
      <c r="Q702" s="5"/>
    </row>
    <row r="703">
      <c r="D703" s="5"/>
      <c r="E703" s="6"/>
      <c r="J703" s="42"/>
      <c r="K703" s="42"/>
      <c r="L703" s="5"/>
      <c r="M703" s="5"/>
      <c r="N703" s="5"/>
      <c r="O703" s="5"/>
      <c r="P703" s="5"/>
      <c r="Q703" s="5"/>
    </row>
    <row r="704">
      <c r="D704" s="5"/>
      <c r="E704" s="6"/>
      <c r="J704" s="42"/>
      <c r="K704" s="42"/>
      <c r="L704" s="5"/>
      <c r="M704" s="5"/>
      <c r="N704" s="5"/>
      <c r="O704" s="5"/>
      <c r="P704" s="5"/>
      <c r="Q704" s="5"/>
    </row>
    <row r="705">
      <c r="D705" s="5"/>
      <c r="E705" s="6"/>
      <c r="J705" s="42"/>
      <c r="K705" s="42"/>
      <c r="L705" s="5"/>
      <c r="M705" s="5"/>
      <c r="N705" s="5"/>
      <c r="O705" s="5"/>
      <c r="P705" s="5"/>
      <c r="Q705" s="5"/>
    </row>
    <row r="706">
      <c r="D706" s="5"/>
      <c r="E706" s="6"/>
      <c r="J706" s="42"/>
      <c r="K706" s="42"/>
      <c r="L706" s="5"/>
      <c r="M706" s="5"/>
      <c r="N706" s="5"/>
      <c r="O706" s="5"/>
      <c r="P706" s="5"/>
      <c r="Q706" s="5"/>
    </row>
    <row r="707">
      <c r="D707" s="5"/>
      <c r="E707" s="6"/>
      <c r="J707" s="42"/>
      <c r="K707" s="42"/>
      <c r="L707" s="5"/>
      <c r="M707" s="5"/>
      <c r="N707" s="5"/>
      <c r="O707" s="5"/>
      <c r="P707" s="5"/>
      <c r="Q707" s="5"/>
    </row>
    <row r="708">
      <c r="D708" s="5"/>
      <c r="E708" s="6"/>
      <c r="J708" s="42"/>
      <c r="K708" s="42"/>
      <c r="L708" s="5"/>
      <c r="M708" s="5"/>
      <c r="N708" s="5"/>
      <c r="O708" s="5"/>
      <c r="P708" s="5"/>
      <c r="Q708" s="5"/>
    </row>
    <row r="709">
      <c r="D709" s="5"/>
      <c r="E709" s="6"/>
      <c r="J709" s="42"/>
      <c r="K709" s="42"/>
      <c r="L709" s="5"/>
      <c r="M709" s="5"/>
      <c r="N709" s="5"/>
      <c r="O709" s="5"/>
      <c r="P709" s="5"/>
      <c r="Q709" s="5"/>
    </row>
    <row r="710">
      <c r="D710" s="5"/>
      <c r="E710" s="6"/>
      <c r="J710" s="42"/>
      <c r="K710" s="42"/>
      <c r="L710" s="5"/>
      <c r="M710" s="5"/>
      <c r="N710" s="5"/>
      <c r="O710" s="5"/>
      <c r="P710" s="5"/>
      <c r="Q710" s="5"/>
    </row>
    <row r="711">
      <c r="D711" s="5"/>
      <c r="E711" s="6"/>
      <c r="J711" s="42"/>
      <c r="K711" s="42"/>
      <c r="L711" s="5"/>
      <c r="M711" s="5"/>
      <c r="N711" s="5"/>
      <c r="O711" s="5"/>
      <c r="P711" s="5"/>
      <c r="Q711" s="5"/>
    </row>
    <row r="712">
      <c r="D712" s="5"/>
      <c r="E712" s="6"/>
      <c r="J712" s="42"/>
      <c r="K712" s="42"/>
      <c r="L712" s="5"/>
      <c r="M712" s="5"/>
      <c r="N712" s="5"/>
      <c r="O712" s="5"/>
      <c r="P712" s="5"/>
      <c r="Q712" s="5"/>
    </row>
    <row r="713">
      <c r="D713" s="5"/>
      <c r="E713" s="6"/>
      <c r="J713" s="42"/>
      <c r="K713" s="42"/>
      <c r="L713" s="5"/>
      <c r="M713" s="5"/>
      <c r="N713" s="5"/>
      <c r="O713" s="5"/>
      <c r="P713" s="5"/>
      <c r="Q713" s="5"/>
    </row>
    <row r="714">
      <c r="D714" s="5"/>
      <c r="E714" s="6"/>
      <c r="J714" s="42"/>
      <c r="K714" s="42"/>
      <c r="L714" s="5"/>
      <c r="M714" s="5"/>
      <c r="N714" s="5"/>
      <c r="O714" s="5"/>
      <c r="P714" s="5"/>
      <c r="Q714" s="5"/>
    </row>
    <row r="715">
      <c r="D715" s="5"/>
      <c r="E715" s="6"/>
      <c r="J715" s="42"/>
      <c r="K715" s="42"/>
      <c r="L715" s="5"/>
      <c r="M715" s="5"/>
      <c r="N715" s="5"/>
      <c r="O715" s="5"/>
      <c r="P715" s="5"/>
      <c r="Q715" s="5"/>
    </row>
    <row r="716">
      <c r="D716" s="5"/>
      <c r="E716" s="6"/>
      <c r="J716" s="42"/>
      <c r="K716" s="42"/>
      <c r="L716" s="5"/>
      <c r="M716" s="5"/>
      <c r="N716" s="5"/>
      <c r="O716" s="5"/>
      <c r="P716" s="5"/>
      <c r="Q716" s="5"/>
    </row>
    <row r="717">
      <c r="D717" s="5"/>
      <c r="E717" s="6"/>
      <c r="J717" s="42"/>
      <c r="K717" s="42"/>
      <c r="L717" s="5"/>
      <c r="M717" s="5"/>
      <c r="N717" s="5"/>
      <c r="O717" s="5"/>
      <c r="P717" s="5"/>
      <c r="Q717" s="5"/>
    </row>
    <row r="718">
      <c r="D718" s="5"/>
      <c r="E718" s="6"/>
      <c r="J718" s="42"/>
      <c r="K718" s="42"/>
      <c r="L718" s="5"/>
      <c r="M718" s="5"/>
      <c r="N718" s="5"/>
      <c r="O718" s="5"/>
      <c r="P718" s="5"/>
      <c r="Q718" s="5"/>
    </row>
    <row r="719">
      <c r="D719" s="5"/>
      <c r="E719" s="6"/>
      <c r="J719" s="42"/>
      <c r="K719" s="42"/>
      <c r="L719" s="5"/>
      <c r="M719" s="5"/>
      <c r="N719" s="5"/>
      <c r="O719" s="5"/>
      <c r="P719" s="5"/>
      <c r="Q719" s="5"/>
    </row>
    <row r="720">
      <c r="D720" s="5"/>
      <c r="E720" s="6"/>
      <c r="J720" s="42"/>
      <c r="K720" s="42"/>
      <c r="L720" s="5"/>
      <c r="M720" s="5"/>
      <c r="N720" s="5"/>
      <c r="O720" s="5"/>
      <c r="P720" s="5"/>
      <c r="Q720" s="5"/>
    </row>
    <row r="721">
      <c r="D721" s="5"/>
      <c r="E721" s="6"/>
      <c r="J721" s="42"/>
      <c r="K721" s="42"/>
      <c r="L721" s="5"/>
      <c r="M721" s="5"/>
      <c r="N721" s="5"/>
      <c r="O721" s="5"/>
      <c r="P721" s="5"/>
      <c r="Q721" s="5"/>
    </row>
    <row r="722">
      <c r="D722" s="5"/>
      <c r="E722" s="6"/>
      <c r="J722" s="42"/>
      <c r="K722" s="42"/>
      <c r="L722" s="5"/>
      <c r="M722" s="5"/>
      <c r="N722" s="5"/>
      <c r="O722" s="5"/>
      <c r="P722" s="5"/>
      <c r="Q722" s="5"/>
    </row>
    <row r="723">
      <c r="D723" s="5"/>
      <c r="E723" s="6"/>
      <c r="J723" s="42"/>
      <c r="K723" s="42"/>
      <c r="L723" s="5"/>
      <c r="M723" s="5"/>
      <c r="N723" s="5"/>
      <c r="O723" s="5"/>
      <c r="P723" s="5"/>
      <c r="Q723" s="5"/>
    </row>
    <row r="724">
      <c r="D724" s="5"/>
      <c r="E724" s="6"/>
      <c r="J724" s="42"/>
      <c r="K724" s="42"/>
      <c r="L724" s="5"/>
      <c r="M724" s="5"/>
      <c r="N724" s="5"/>
      <c r="O724" s="5"/>
      <c r="P724" s="5"/>
      <c r="Q724" s="5"/>
    </row>
    <row r="725">
      <c r="D725" s="5"/>
      <c r="E725" s="6"/>
      <c r="J725" s="42"/>
      <c r="K725" s="42"/>
      <c r="L725" s="5"/>
      <c r="M725" s="5"/>
      <c r="N725" s="5"/>
      <c r="O725" s="5"/>
      <c r="P725" s="5"/>
      <c r="Q725" s="5"/>
    </row>
    <row r="726">
      <c r="D726" s="5"/>
      <c r="E726" s="6"/>
      <c r="J726" s="42"/>
      <c r="K726" s="42"/>
      <c r="L726" s="5"/>
      <c r="M726" s="5"/>
      <c r="N726" s="5"/>
      <c r="O726" s="5"/>
      <c r="P726" s="5"/>
      <c r="Q726" s="5"/>
    </row>
    <row r="727">
      <c r="D727" s="5"/>
      <c r="E727" s="6"/>
      <c r="J727" s="42"/>
      <c r="K727" s="42"/>
      <c r="L727" s="5"/>
      <c r="M727" s="5"/>
      <c r="N727" s="5"/>
      <c r="O727" s="5"/>
      <c r="P727" s="5"/>
      <c r="Q727" s="5"/>
    </row>
    <row r="728">
      <c r="D728" s="5"/>
      <c r="E728" s="6"/>
      <c r="J728" s="42"/>
      <c r="K728" s="42"/>
      <c r="L728" s="5"/>
      <c r="M728" s="5"/>
      <c r="N728" s="5"/>
      <c r="O728" s="5"/>
      <c r="P728" s="5"/>
      <c r="Q728" s="5"/>
    </row>
    <row r="729">
      <c r="D729" s="5"/>
      <c r="E729" s="6"/>
      <c r="J729" s="42"/>
      <c r="K729" s="42"/>
      <c r="L729" s="5"/>
      <c r="M729" s="5"/>
      <c r="N729" s="5"/>
      <c r="O729" s="5"/>
      <c r="P729" s="5"/>
      <c r="Q729" s="5"/>
    </row>
    <row r="730">
      <c r="D730" s="5"/>
      <c r="E730" s="6"/>
      <c r="J730" s="42"/>
      <c r="K730" s="42"/>
      <c r="L730" s="5"/>
      <c r="M730" s="5"/>
      <c r="N730" s="5"/>
      <c r="O730" s="5"/>
      <c r="P730" s="5"/>
      <c r="Q730" s="5"/>
    </row>
    <row r="731">
      <c r="D731" s="5"/>
      <c r="E731" s="6"/>
      <c r="J731" s="42"/>
      <c r="K731" s="42"/>
      <c r="L731" s="5"/>
      <c r="M731" s="5"/>
      <c r="N731" s="5"/>
      <c r="O731" s="5"/>
      <c r="P731" s="5"/>
      <c r="Q731" s="5"/>
    </row>
    <row r="732">
      <c r="D732" s="5"/>
      <c r="E732" s="6"/>
      <c r="J732" s="42"/>
      <c r="K732" s="42"/>
      <c r="L732" s="5"/>
      <c r="M732" s="5"/>
      <c r="N732" s="5"/>
      <c r="O732" s="5"/>
      <c r="P732" s="5"/>
      <c r="Q732" s="5"/>
    </row>
    <row r="733">
      <c r="D733" s="5"/>
      <c r="E733" s="6"/>
      <c r="J733" s="42"/>
      <c r="K733" s="42"/>
      <c r="L733" s="5"/>
      <c r="M733" s="5"/>
      <c r="N733" s="5"/>
      <c r="O733" s="5"/>
      <c r="P733" s="5"/>
      <c r="Q733" s="5"/>
    </row>
    <row r="734">
      <c r="D734" s="5"/>
      <c r="E734" s="6"/>
      <c r="J734" s="42"/>
      <c r="K734" s="42"/>
      <c r="L734" s="5"/>
      <c r="M734" s="5"/>
      <c r="N734" s="5"/>
      <c r="O734" s="5"/>
      <c r="P734" s="5"/>
      <c r="Q734" s="5"/>
    </row>
    <row r="735">
      <c r="D735" s="5"/>
      <c r="E735" s="6"/>
      <c r="J735" s="42"/>
      <c r="K735" s="42"/>
      <c r="L735" s="5"/>
      <c r="M735" s="5"/>
      <c r="N735" s="5"/>
      <c r="O735" s="5"/>
      <c r="P735" s="5"/>
      <c r="Q735" s="5"/>
    </row>
    <row r="736">
      <c r="D736" s="5"/>
      <c r="E736" s="6"/>
      <c r="J736" s="42"/>
      <c r="K736" s="42"/>
      <c r="L736" s="5"/>
      <c r="M736" s="5"/>
      <c r="N736" s="5"/>
      <c r="O736" s="5"/>
      <c r="P736" s="5"/>
      <c r="Q736" s="5"/>
    </row>
    <row r="737">
      <c r="D737" s="5"/>
      <c r="E737" s="6"/>
      <c r="J737" s="42"/>
      <c r="K737" s="42"/>
      <c r="L737" s="5"/>
      <c r="M737" s="5"/>
      <c r="N737" s="5"/>
      <c r="O737" s="5"/>
      <c r="P737" s="5"/>
      <c r="Q737" s="5"/>
    </row>
    <row r="738">
      <c r="D738" s="5"/>
      <c r="E738" s="6"/>
      <c r="J738" s="42"/>
      <c r="K738" s="42"/>
      <c r="L738" s="5"/>
      <c r="M738" s="5"/>
      <c r="N738" s="5"/>
      <c r="O738" s="5"/>
      <c r="P738" s="5"/>
      <c r="Q738" s="5"/>
    </row>
    <row r="739">
      <c r="D739" s="5"/>
      <c r="E739" s="6"/>
      <c r="J739" s="42"/>
      <c r="K739" s="42"/>
      <c r="L739" s="5"/>
      <c r="M739" s="5"/>
      <c r="N739" s="5"/>
      <c r="O739" s="5"/>
      <c r="P739" s="5"/>
      <c r="Q739" s="5"/>
    </row>
    <row r="740">
      <c r="D740" s="5"/>
      <c r="E740" s="6"/>
      <c r="J740" s="42"/>
      <c r="K740" s="42"/>
      <c r="L740" s="5"/>
      <c r="M740" s="5"/>
      <c r="N740" s="5"/>
      <c r="O740" s="5"/>
      <c r="P740" s="5"/>
      <c r="Q740" s="5"/>
    </row>
    <row r="741">
      <c r="D741" s="5"/>
      <c r="E741" s="6"/>
      <c r="J741" s="42"/>
      <c r="K741" s="42"/>
      <c r="L741" s="5"/>
      <c r="M741" s="5"/>
      <c r="N741" s="5"/>
      <c r="O741" s="5"/>
      <c r="P741" s="5"/>
      <c r="Q741" s="5"/>
    </row>
    <row r="742">
      <c r="D742" s="5"/>
      <c r="E742" s="6"/>
      <c r="J742" s="42"/>
      <c r="K742" s="42"/>
      <c r="L742" s="5"/>
      <c r="M742" s="5"/>
      <c r="N742" s="5"/>
      <c r="O742" s="5"/>
      <c r="P742" s="5"/>
      <c r="Q742" s="5"/>
    </row>
    <row r="743">
      <c r="D743" s="5"/>
      <c r="E743" s="6"/>
      <c r="J743" s="42"/>
      <c r="K743" s="42"/>
      <c r="L743" s="5"/>
      <c r="M743" s="5"/>
      <c r="N743" s="5"/>
      <c r="O743" s="5"/>
      <c r="P743" s="5"/>
      <c r="Q743" s="5"/>
    </row>
    <row r="744">
      <c r="D744" s="5"/>
      <c r="E744" s="6"/>
      <c r="J744" s="42"/>
      <c r="K744" s="42"/>
      <c r="L744" s="5"/>
      <c r="M744" s="5"/>
      <c r="N744" s="5"/>
      <c r="O744" s="5"/>
      <c r="P744" s="5"/>
      <c r="Q744" s="5"/>
    </row>
    <row r="745">
      <c r="D745" s="5"/>
      <c r="E745" s="6"/>
      <c r="J745" s="42"/>
      <c r="K745" s="42"/>
      <c r="L745" s="5"/>
      <c r="M745" s="5"/>
      <c r="N745" s="5"/>
      <c r="O745" s="5"/>
      <c r="P745" s="5"/>
      <c r="Q745" s="5"/>
    </row>
    <row r="746">
      <c r="D746" s="5"/>
      <c r="E746" s="6"/>
      <c r="J746" s="42"/>
      <c r="K746" s="42"/>
      <c r="L746" s="5"/>
      <c r="M746" s="5"/>
      <c r="N746" s="5"/>
      <c r="O746" s="5"/>
      <c r="P746" s="5"/>
      <c r="Q746" s="5"/>
    </row>
    <row r="747">
      <c r="D747" s="5"/>
      <c r="E747" s="6"/>
      <c r="J747" s="42"/>
      <c r="K747" s="42"/>
      <c r="L747" s="5"/>
      <c r="M747" s="5"/>
      <c r="N747" s="5"/>
      <c r="O747" s="5"/>
      <c r="P747" s="5"/>
      <c r="Q747" s="5"/>
    </row>
    <row r="748">
      <c r="D748" s="5"/>
      <c r="E748" s="6"/>
      <c r="J748" s="42"/>
      <c r="K748" s="42"/>
      <c r="L748" s="5"/>
      <c r="M748" s="5"/>
      <c r="N748" s="5"/>
      <c r="O748" s="5"/>
      <c r="P748" s="5"/>
      <c r="Q748" s="5"/>
    </row>
    <row r="749">
      <c r="D749" s="5"/>
      <c r="E749" s="6"/>
      <c r="J749" s="42"/>
      <c r="K749" s="42"/>
      <c r="L749" s="5"/>
      <c r="M749" s="5"/>
      <c r="N749" s="5"/>
      <c r="O749" s="5"/>
      <c r="P749" s="5"/>
      <c r="Q749" s="5"/>
    </row>
    <row r="750">
      <c r="D750" s="5"/>
      <c r="E750" s="6"/>
      <c r="J750" s="42"/>
      <c r="K750" s="42"/>
      <c r="L750" s="5"/>
      <c r="M750" s="5"/>
      <c r="N750" s="5"/>
      <c r="O750" s="5"/>
      <c r="P750" s="5"/>
      <c r="Q750" s="5"/>
    </row>
    <row r="751">
      <c r="D751" s="5"/>
      <c r="E751" s="6"/>
      <c r="J751" s="42"/>
      <c r="K751" s="42"/>
      <c r="L751" s="5"/>
      <c r="M751" s="5"/>
      <c r="N751" s="5"/>
      <c r="O751" s="5"/>
      <c r="P751" s="5"/>
      <c r="Q751" s="5"/>
    </row>
    <row r="752">
      <c r="D752" s="5"/>
      <c r="E752" s="6"/>
      <c r="J752" s="42"/>
      <c r="K752" s="42"/>
      <c r="L752" s="5"/>
      <c r="M752" s="5"/>
      <c r="N752" s="5"/>
      <c r="O752" s="5"/>
      <c r="P752" s="5"/>
      <c r="Q752" s="5"/>
    </row>
    <row r="753">
      <c r="D753" s="5"/>
      <c r="E753" s="6"/>
      <c r="J753" s="42"/>
      <c r="K753" s="42"/>
      <c r="L753" s="5"/>
      <c r="M753" s="5"/>
      <c r="N753" s="5"/>
      <c r="O753" s="5"/>
      <c r="P753" s="5"/>
      <c r="Q753" s="5"/>
    </row>
    <row r="754">
      <c r="D754" s="5"/>
      <c r="E754" s="6"/>
      <c r="J754" s="42"/>
      <c r="K754" s="42"/>
      <c r="L754" s="5"/>
      <c r="M754" s="5"/>
      <c r="N754" s="5"/>
      <c r="O754" s="5"/>
      <c r="P754" s="5"/>
      <c r="Q754" s="5"/>
    </row>
    <row r="755">
      <c r="D755" s="5"/>
      <c r="E755" s="6"/>
      <c r="J755" s="42"/>
      <c r="K755" s="42"/>
      <c r="L755" s="5"/>
      <c r="M755" s="5"/>
      <c r="N755" s="5"/>
      <c r="O755" s="5"/>
      <c r="P755" s="5"/>
      <c r="Q755" s="5"/>
    </row>
    <row r="756">
      <c r="D756" s="5"/>
      <c r="E756" s="6"/>
      <c r="J756" s="42"/>
      <c r="K756" s="42"/>
      <c r="L756" s="5"/>
      <c r="M756" s="5"/>
      <c r="N756" s="5"/>
      <c r="O756" s="5"/>
      <c r="P756" s="5"/>
      <c r="Q756" s="5"/>
    </row>
    <row r="757">
      <c r="D757" s="5"/>
      <c r="E757" s="6"/>
      <c r="J757" s="42"/>
      <c r="K757" s="42"/>
      <c r="L757" s="5"/>
      <c r="M757" s="5"/>
      <c r="N757" s="5"/>
      <c r="O757" s="5"/>
      <c r="P757" s="5"/>
      <c r="Q757" s="5"/>
    </row>
    <row r="758">
      <c r="D758" s="5"/>
      <c r="E758" s="6"/>
      <c r="J758" s="42"/>
      <c r="K758" s="42"/>
      <c r="L758" s="5"/>
      <c r="M758" s="5"/>
      <c r="N758" s="5"/>
      <c r="O758" s="5"/>
      <c r="P758" s="5"/>
      <c r="Q758" s="5"/>
    </row>
    <row r="759">
      <c r="D759" s="5"/>
      <c r="E759" s="6"/>
      <c r="J759" s="42"/>
      <c r="K759" s="42"/>
      <c r="L759" s="5"/>
      <c r="M759" s="5"/>
      <c r="N759" s="5"/>
      <c r="O759" s="5"/>
      <c r="P759" s="5"/>
      <c r="Q759" s="5"/>
    </row>
    <row r="760">
      <c r="D760" s="5"/>
      <c r="E760" s="6"/>
      <c r="J760" s="42"/>
      <c r="K760" s="42"/>
      <c r="L760" s="5"/>
      <c r="M760" s="5"/>
      <c r="N760" s="5"/>
      <c r="O760" s="5"/>
      <c r="P760" s="5"/>
      <c r="Q760" s="5"/>
    </row>
    <row r="761">
      <c r="D761" s="5"/>
      <c r="E761" s="6"/>
      <c r="J761" s="42"/>
      <c r="K761" s="42"/>
      <c r="L761" s="5"/>
      <c r="M761" s="5"/>
      <c r="N761" s="5"/>
      <c r="O761" s="5"/>
      <c r="P761" s="5"/>
      <c r="Q761" s="5"/>
    </row>
    <row r="762">
      <c r="D762" s="5"/>
      <c r="E762" s="6"/>
      <c r="J762" s="42"/>
      <c r="K762" s="42"/>
      <c r="L762" s="5"/>
      <c r="M762" s="5"/>
      <c r="N762" s="5"/>
      <c r="O762" s="5"/>
      <c r="P762" s="5"/>
      <c r="Q762" s="5"/>
    </row>
    <row r="763">
      <c r="D763" s="5"/>
      <c r="E763" s="6"/>
      <c r="J763" s="42"/>
      <c r="K763" s="42"/>
      <c r="L763" s="5"/>
      <c r="M763" s="5"/>
      <c r="N763" s="5"/>
      <c r="O763" s="5"/>
      <c r="P763" s="5"/>
      <c r="Q763" s="5"/>
    </row>
    <row r="764">
      <c r="D764" s="5"/>
      <c r="E764" s="6"/>
      <c r="J764" s="42"/>
      <c r="K764" s="42"/>
      <c r="L764" s="5"/>
      <c r="M764" s="5"/>
      <c r="N764" s="5"/>
      <c r="O764" s="5"/>
      <c r="P764" s="5"/>
      <c r="Q764" s="5"/>
    </row>
    <row r="765">
      <c r="D765" s="5"/>
      <c r="E765" s="6"/>
      <c r="J765" s="42"/>
      <c r="K765" s="42"/>
      <c r="L765" s="5"/>
      <c r="M765" s="5"/>
      <c r="N765" s="5"/>
      <c r="O765" s="5"/>
      <c r="P765" s="5"/>
      <c r="Q765" s="5"/>
    </row>
    <row r="766">
      <c r="D766" s="5"/>
      <c r="E766" s="6"/>
      <c r="J766" s="42"/>
      <c r="K766" s="42"/>
      <c r="L766" s="5"/>
      <c r="M766" s="5"/>
      <c r="N766" s="5"/>
      <c r="O766" s="5"/>
      <c r="P766" s="5"/>
      <c r="Q766" s="5"/>
    </row>
    <row r="767">
      <c r="D767" s="5"/>
      <c r="E767" s="6"/>
      <c r="J767" s="42"/>
      <c r="K767" s="42"/>
      <c r="L767" s="5"/>
      <c r="M767" s="5"/>
      <c r="N767" s="5"/>
      <c r="O767" s="5"/>
      <c r="P767" s="5"/>
      <c r="Q767" s="5"/>
    </row>
    <row r="768">
      <c r="D768" s="5"/>
      <c r="E768" s="6"/>
      <c r="J768" s="42"/>
      <c r="K768" s="42"/>
      <c r="L768" s="5"/>
      <c r="M768" s="5"/>
      <c r="N768" s="5"/>
      <c r="O768" s="5"/>
      <c r="P768" s="5"/>
      <c r="Q768" s="5"/>
    </row>
    <row r="769">
      <c r="D769" s="5"/>
      <c r="E769" s="6"/>
      <c r="J769" s="42"/>
      <c r="K769" s="42"/>
      <c r="L769" s="5"/>
      <c r="M769" s="5"/>
      <c r="N769" s="5"/>
      <c r="O769" s="5"/>
      <c r="P769" s="5"/>
      <c r="Q769" s="5"/>
    </row>
    <row r="770">
      <c r="D770" s="5"/>
      <c r="E770" s="6"/>
      <c r="J770" s="42"/>
      <c r="K770" s="42"/>
      <c r="L770" s="5"/>
      <c r="M770" s="5"/>
      <c r="N770" s="5"/>
      <c r="O770" s="5"/>
      <c r="P770" s="5"/>
      <c r="Q770" s="5"/>
    </row>
    <row r="771">
      <c r="D771" s="5"/>
      <c r="E771" s="6"/>
      <c r="J771" s="42"/>
      <c r="K771" s="42"/>
      <c r="L771" s="5"/>
      <c r="M771" s="5"/>
      <c r="N771" s="5"/>
      <c r="O771" s="5"/>
      <c r="P771" s="5"/>
      <c r="Q771" s="5"/>
    </row>
    <row r="772">
      <c r="D772" s="5"/>
      <c r="E772" s="6"/>
      <c r="J772" s="42"/>
      <c r="K772" s="42"/>
      <c r="L772" s="5"/>
      <c r="M772" s="5"/>
      <c r="N772" s="5"/>
      <c r="O772" s="5"/>
      <c r="P772" s="5"/>
      <c r="Q772" s="5"/>
    </row>
    <row r="773">
      <c r="D773" s="5"/>
      <c r="E773" s="6"/>
      <c r="J773" s="42"/>
      <c r="K773" s="42"/>
      <c r="L773" s="5"/>
      <c r="M773" s="5"/>
      <c r="N773" s="5"/>
      <c r="O773" s="5"/>
      <c r="P773" s="5"/>
      <c r="Q773" s="5"/>
    </row>
    <row r="774">
      <c r="D774" s="5"/>
      <c r="E774" s="6"/>
      <c r="J774" s="42"/>
      <c r="K774" s="42"/>
      <c r="L774" s="5"/>
      <c r="M774" s="5"/>
      <c r="N774" s="5"/>
      <c r="O774" s="5"/>
      <c r="P774" s="5"/>
      <c r="Q774" s="5"/>
    </row>
    <row r="775">
      <c r="D775" s="5"/>
      <c r="E775" s="6"/>
      <c r="J775" s="42"/>
      <c r="K775" s="42"/>
      <c r="L775" s="5"/>
      <c r="M775" s="5"/>
      <c r="N775" s="5"/>
      <c r="O775" s="5"/>
      <c r="P775" s="5"/>
      <c r="Q775" s="5"/>
    </row>
    <row r="776">
      <c r="D776" s="5"/>
      <c r="E776" s="6"/>
      <c r="J776" s="42"/>
      <c r="K776" s="42"/>
      <c r="L776" s="5"/>
      <c r="M776" s="5"/>
      <c r="N776" s="5"/>
      <c r="O776" s="5"/>
      <c r="P776" s="5"/>
      <c r="Q776" s="5"/>
    </row>
    <row r="777">
      <c r="D777" s="5"/>
      <c r="E777" s="6"/>
      <c r="J777" s="42"/>
      <c r="K777" s="42"/>
      <c r="L777" s="5"/>
      <c r="M777" s="5"/>
      <c r="N777" s="5"/>
      <c r="O777" s="5"/>
      <c r="P777" s="5"/>
      <c r="Q777" s="5"/>
    </row>
    <row r="778">
      <c r="D778" s="5"/>
      <c r="E778" s="6"/>
      <c r="J778" s="42"/>
      <c r="K778" s="42"/>
      <c r="L778" s="5"/>
      <c r="M778" s="5"/>
      <c r="N778" s="5"/>
      <c r="O778" s="5"/>
      <c r="P778" s="5"/>
      <c r="Q778" s="5"/>
    </row>
    <row r="779">
      <c r="D779" s="5"/>
      <c r="E779" s="6"/>
      <c r="J779" s="42"/>
      <c r="K779" s="42"/>
      <c r="L779" s="5"/>
      <c r="M779" s="5"/>
      <c r="N779" s="5"/>
      <c r="O779" s="5"/>
      <c r="P779" s="5"/>
      <c r="Q779" s="5"/>
    </row>
    <row r="780">
      <c r="D780" s="5"/>
      <c r="E780" s="6"/>
      <c r="J780" s="42"/>
      <c r="K780" s="42"/>
      <c r="L780" s="5"/>
      <c r="M780" s="5"/>
      <c r="N780" s="5"/>
      <c r="O780" s="5"/>
      <c r="P780" s="5"/>
      <c r="Q780" s="5"/>
    </row>
    <row r="781">
      <c r="D781" s="5"/>
      <c r="E781" s="6"/>
      <c r="J781" s="42"/>
      <c r="K781" s="42"/>
      <c r="L781" s="5"/>
      <c r="M781" s="5"/>
      <c r="N781" s="5"/>
      <c r="O781" s="5"/>
      <c r="P781" s="5"/>
      <c r="Q781" s="5"/>
    </row>
    <row r="782">
      <c r="D782" s="5"/>
      <c r="E782" s="6"/>
      <c r="J782" s="42"/>
      <c r="K782" s="42"/>
      <c r="L782" s="5"/>
      <c r="M782" s="5"/>
      <c r="N782" s="5"/>
      <c r="O782" s="5"/>
      <c r="P782" s="5"/>
      <c r="Q782" s="5"/>
    </row>
    <row r="783">
      <c r="D783" s="5"/>
      <c r="E783" s="6"/>
      <c r="J783" s="42"/>
      <c r="K783" s="42"/>
      <c r="L783" s="5"/>
      <c r="M783" s="5"/>
      <c r="N783" s="5"/>
      <c r="O783" s="5"/>
      <c r="P783" s="5"/>
      <c r="Q783" s="5"/>
    </row>
    <row r="784">
      <c r="D784" s="5"/>
      <c r="E784" s="6"/>
      <c r="J784" s="42"/>
      <c r="K784" s="42"/>
      <c r="L784" s="5"/>
      <c r="M784" s="5"/>
      <c r="N784" s="5"/>
      <c r="O784" s="5"/>
      <c r="P784" s="5"/>
      <c r="Q784" s="5"/>
    </row>
    <row r="785">
      <c r="D785" s="5"/>
      <c r="E785" s="6"/>
      <c r="J785" s="42"/>
      <c r="K785" s="42"/>
      <c r="L785" s="5"/>
      <c r="M785" s="5"/>
      <c r="N785" s="5"/>
      <c r="O785" s="5"/>
      <c r="P785" s="5"/>
      <c r="Q785" s="5"/>
    </row>
    <row r="786">
      <c r="D786" s="5"/>
      <c r="E786" s="6"/>
      <c r="J786" s="42"/>
      <c r="K786" s="42"/>
      <c r="L786" s="5"/>
      <c r="M786" s="5"/>
      <c r="N786" s="5"/>
      <c r="O786" s="5"/>
      <c r="P786" s="5"/>
      <c r="Q786" s="5"/>
    </row>
    <row r="787">
      <c r="D787" s="5"/>
      <c r="E787" s="6"/>
      <c r="J787" s="42"/>
      <c r="K787" s="42"/>
      <c r="L787" s="5"/>
      <c r="M787" s="5"/>
      <c r="N787" s="5"/>
      <c r="O787" s="5"/>
      <c r="P787" s="5"/>
      <c r="Q787" s="5"/>
    </row>
    <row r="788">
      <c r="D788" s="5"/>
      <c r="E788" s="6"/>
      <c r="J788" s="42"/>
      <c r="K788" s="42"/>
      <c r="L788" s="5"/>
      <c r="M788" s="5"/>
      <c r="N788" s="5"/>
      <c r="O788" s="5"/>
      <c r="P788" s="5"/>
      <c r="Q788" s="5"/>
    </row>
    <row r="789">
      <c r="D789" s="5"/>
      <c r="E789" s="6"/>
      <c r="J789" s="42"/>
      <c r="K789" s="42"/>
      <c r="L789" s="5"/>
      <c r="M789" s="5"/>
      <c r="N789" s="5"/>
      <c r="O789" s="5"/>
      <c r="P789" s="5"/>
      <c r="Q789" s="5"/>
    </row>
    <row r="790">
      <c r="D790" s="5"/>
      <c r="E790" s="6"/>
      <c r="J790" s="42"/>
      <c r="K790" s="42"/>
      <c r="L790" s="5"/>
      <c r="M790" s="5"/>
      <c r="N790" s="5"/>
      <c r="O790" s="5"/>
      <c r="P790" s="5"/>
      <c r="Q790" s="5"/>
    </row>
    <row r="791">
      <c r="D791" s="5"/>
      <c r="E791" s="6"/>
      <c r="J791" s="42"/>
      <c r="K791" s="42"/>
      <c r="L791" s="5"/>
      <c r="M791" s="5"/>
      <c r="N791" s="5"/>
      <c r="O791" s="5"/>
      <c r="P791" s="5"/>
      <c r="Q791" s="5"/>
    </row>
    <row r="792">
      <c r="D792" s="5"/>
      <c r="E792" s="6"/>
      <c r="J792" s="42"/>
      <c r="K792" s="42"/>
      <c r="L792" s="5"/>
      <c r="M792" s="5"/>
      <c r="N792" s="5"/>
      <c r="O792" s="5"/>
      <c r="P792" s="5"/>
      <c r="Q792" s="5"/>
    </row>
    <row r="793">
      <c r="D793" s="5"/>
      <c r="E793" s="6"/>
      <c r="J793" s="42"/>
      <c r="K793" s="42"/>
      <c r="L793" s="5"/>
      <c r="M793" s="5"/>
      <c r="N793" s="5"/>
      <c r="O793" s="5"/>
      <c r="P793" s="5"/>
      <c r="Q793" s="5"/>
    </row>
    <row r="794">
      <c r="D794" s="5"/>
      <c r="E794" s="6"/>
      <c r="J794" s="42"/>
      <c r="K794" s="42"/>
      <c r="L794" s="5"/>
      <c r="M794" s="5"/>
      <c r="N794" s="5"/>
      <c r="O794" s="5"/>
      <c r="P794" s="5"/>
      <c r="Q794" s="5"/>
    </row>
    <row r="795">
      <c r="D795" s="5"/>
      <c r="E795" s="6"/>
      <c r="J795" s="42"/>
      <c r="K795" s="42"/>
      <c r="L795" s="5"/>
      <c r="M795" s="5"/>
      <c r="N795" s="5"/>
      <c r="O795" s="5"/>
      <c r="P795" s="5"/>
      <c r="Q795" s="5"/>
    </row>
    <row r="796">
      <c r="D796" s="5"/>
      <c r="E796" s="6"/>
      <c r="J796" s="42"/>
      <c r="K796" s="42"/>
      <c r="L796" s="5"/>
      <c r="M796" s="5"/>
      <c r="N796" s="5"/>
      <c r="O796" s="5"/>
      <c r="P796" s="5"/>
      <c r="Q796" s="5"/>
    </row>
    <row r="797">
      <c r="D797" s="5"/>
      <c r="E797" s="6"/>
      <c r="J797" s="42"/>
      <c r="K797" s="42"/>
      <c r="L797" s="5"/>
      <c r="M797" s="5"/>
      <c r="N797" s="5"/>
      <c r="O797" s="5"/>
      <c r="P797" s="5"/>
      <c r="Q797" s="5"/>
    </row>
    <row r="798">
      <c r="D798" s="5"/>
      <c r="E798" s="6"/>
      <c r="J798" s="42"/>
      <c r="K798" s="42"/>
      <c r="L798" s="5"/>
      <c r="M798" s="5"/>
      <c r="N798" s="5"/>
      <c r="O798" s="5"/>
      <c r="P798" s="5"/>
      <c r="Q798" s="5"/>
    </row>
    <row r="799">
      <c r="D799" s="5"/>
      <c r="E799" s="6"/>
      <c r="J799" s="42"/>
      <c r="K799" s="42"/>
      <c r="L799" s="5"/>
      <c r="M799" s="5"/>
      <c r="N799" s="5"/>
      <c r="O799" s="5"/>
      <c r="P799" s="5"/>
      <c r="Q799" s="5"/>
    </row>
    <row r="800">
      <c r="D800" s="5"/>
      <c r="E800" s="6"/>
      <c r="J800" s="42"/>
      <c r="K800" s="42"/>
      <c r="L800" s="5"/>
      <c r="M800" s="5"/>
      <c r="N800" s="5"/>
      <c r="O800" s="5"/>
      <c r="P800" s="5"/>
      <c r="Q800" s="5"/>
    </row>
    <row r="801">
      <c r="D801" s="5"/>
      <c r="E801" s="6"/>
      <c r="J801" s="42"/>
      <c r="K801" s="42"/>
      <c r="L801" s="5"/>
      <c r="M801" s="5"/>
      <c r="N801" s="5"/>
      <c r="O801" s="5"/>
      <c r="P801" s="5"/>
      <c r="Q801" s="5"/>
    </row>
    <row r="802">
      <c r="D802" s="5"/>
      <c r="E802" s="6"/>
      <c r="J802" s="42"/>
      <c r="K802" s="42"/>
      <c r="L802" s="5"/>
      <c r="M802" s="5"/>
      <c r="N802" s="5"/>
      <c r="O802" s="5"/>
      <c r="P802" s="5"/>
      <c r="Q802" s="5"/>
    </row>
    <row r="803">
      <c r="D803" s="5"/>
      <c r="E803" s="6"/>
      <c r="J803" s="42"/>
      <c r="K803" s="42"/>
      <c r="L803" s="5"/>
      <c r="M803" s="5"/>
      <c r="N803" s="5"/>
      <c r="O803" s="5"/>
      <c r="P803" s="5"/>
      <c r="Q803" s="5"/>
    </row>
    <row r="804">
      <c r="D804" s="5"/>
      <c r="E804" s="6"/>
      <c r="J804" s="42"/>
      <c r="K804" s="42"/>
      <c r="L804" s="5"/>
      <c r="M804" s="5"/>
      <c r="N804" s="5"/>
      <c r="O804" s="5"/>
      <c r="P804" s="5"/>
      <c r="Q804" s="5"/>
    </row>
    <row r="805">
      <c r="D805" s="5"/>
      <c r="E805" s="6"/>
      <c r="J805" s="42"/>
      <c r="K805" s="42"/>
      <c r="L805" s="5"/>
      <c r="M805" s="5"/>
      <c r="N805" s="5"/>
      <c r="O805" s="5"/>
      <c r="P805" s="5"/>
      <c r="Q805" s="5"/>
    </row>
    <row r="806">
      <c r="D806" s="5"/>
      <c r="E806" s="6"/>
      <c r="J806" s="42"/>
      <c r="K806" s="42"/>
      <c r="L806" s="5"/>
      <c r="M806" s="5"/>
      <c r="N806" s="5"/>
      <c r="O806" s="5"/>
      <c r="P806" s="5"/>
      <c r="Q806" s="5"/>
    </row>
    <row r="807">
      <c r="D807" s="5"/>
      <c r="E807" s="6"/>
      <c r="J807" s="42"/>
      <c r="K807" s="42"/>
      <c r="L807" s="5"/>
      <c r="M807" s="5"/>
      <c r="N807" s="5"/>
      <c r="O807" s="5"/>
      <c r="P807" s="5"/>
      <c r="Q807" s="5"/>
    </row>
    <row r="808">
      <c r="D808" s="5"/>
      <c r="E808" s="6"/>
      <c r="J808" s="42"/>
      <c r="K808" s="42"/>
      <c r="L808" s="5"/>
      <c r="M808" s="5"/>
      <c r="N808" s="5"/>
      <c r="O808" s="5"/>
      <c r="P808" s="5"/>
      <c r="Q808" s="5"/>
    </row>
    <row r="809">
      <c r="D809" s="5"/>
      <c r="E809" s="6"/>
      <c r="J809" s="42"/>
      <c r="K809" s="42"/>
      <c r="L809" s="5"/>
      <c r="M809" s="5"/>
      <c r="N809" s="5"/>
      <c r="O809" s="5"/>
      <c r="P809" s="5"/>
      <c r="Q809" s="5"/>
    </row>
    <row r="810">
      <c r="D810" s="5"/>
      <c r="E810" s="6"/>
      <c r="J810" s="42"/>
      <c r="K810" s="42"/>
      <c r="L810" s="5"/>
      <c r="M810" s="5"/>
      <c r="N810" s="5"/>
      <c r="O810" s="5"/>
      <c r="P810" s="5"/>
      <c r="Q810" s="5"/>
    </row>
    <row r="811">
      <c r="D811" s="5"/>
      <c r="E811" s="6"/>
      <c r="J811" s="42"/>
      <c r="K811" s="42"/>
      <c r="L811" s="5"/>
      <c r="M811" s="5"/>
      <c r="N811" s="5"/>
      <c r="O811" s="5"/>
      <c r="P811" s="5"/>
      <c r="Q811" s="5"/>
    </row>
    <row r="812">
      <c r="D812" s="5"/>
      <c r="E812" s="6"/>
      <c r="J812" s="42"/>
      <c r="K812" s="42"/>
      <c r="L812" s="5"/>
      <c r="M812" s="5"/>
      <c r="N812" s="5"/>
      <c r="O812" s="5"/>
      <c r="P812" s="5"/>
      <c r="Q812" s="5"/>
    </row>
    <row r="813">
      <c r="D813" s="5"/>
      <c r="E813" s="6"/>
      <c r="J813" s="42"/>
      <c r="K813" s="42"/>
      <c r="L813" s="5"/>
      <c r="M813" s="5"/>
      <c r="N813" s="5"/>
      <c r="O813" s="5"/>
      <c r="P813" s="5"/>
      <c r="Q813" s="5"/>
    </row>
    <row r="814">
      <c r="D814" s="5"/>
      <c r="E814" s="6"/>
      <c r="J814" s="42"/>
      <c r="K814" s="42"/>
      <c r="L814" s="5"/>
      <c r="M814" s="5"/>
      <c r="N814" s="5"/>
      <c r="O814" s="5"/>
      <c r="P814" s="5"/>
      <c r="Q814" s="5"/>
    </row>
    <row r="815">
      <c r="D815" s="5"/>
      <c r="E815" s="6"/>
      <c r="J815" s="42"/>
      <c r="K815" s="42"/>
      <c r="L815" s="5"/>
      <c r="M815" s="5"/>
      <c r="N815" s="5"/>
      <c r="O815" s="5"/>
      <c r="P815" s="5"/>
      <c r="Q815" s="5"/>
    </row>
    <row r="816">
      <c r="D816" s="5"/>
      <c r="E816" s="6"/>
      <c r="J816" s="42"/>
      <c r="K816" s="42"/>
      <c r="L816" s="5"/>
      <c r="M816" s="5"/>
      <c r="N816" s="5"/>
      <c r="O816" s="5"/>
      <c r="P816" s="5"/>
      <c r="Q816" s="5"/>
    </row>
    <row r="817">
      <c r="D817" s="5"/>
      <c r="E817" s="6"/>
      <c r="J817" s="42"/>
      <c r="K817" s="42"/>
      <c r="L817" s="5"/>
      <c r="M817" s="5"/>
      <c r="N817" s="5"/>
      <c r="O817" s="5"/>
      <c r="P817" s="5"/>
      <c r="Q817" s="5"/>
    </row>
    <row r="818">
      <c r="D818" s="5"/>
      <c r="E818" s="6"/>
      <c r="J818" s="42"/>
      <c r="K818" s="42"/>
      <c r="L818" s="5"/>
      <c r="M818" s="5"/>
      <c r="N818" s="5"/>
      <c r="O818" s="5"/>
      <c r="P818" s="5"/>
      <c r="Q818" s="5"/>
    </row>
    <row r="819">
      <c r="D819" s="5"/>
      <c r="E819" s="6"/>
      <c r="J819" s="42"/>
      <c r="K819" s="42"/>
      <c r="L819" s="5"/>
      <c r="M819" s="5"/>
      <c r="N819" s="5"/>
      <c r="O819" s="5"/>
      <c r="P819" s="5"/>
      <c r="Q819" s="5"/>
    </row>
    <row r="820">
      <c r="D820" s="5"/>
      <c r="E820" s="6"/>
      <c r="J820" s="42"/>
      <c r="K820" s="42"/>
      <c r="L820" s="5"/>
      <c r="M820" s="5"/>
      <c r="N820" s="5"/>
      <c r="O820" s="5"/>
      <c r="P820" s="5"/>
      <c r="Q820" s="5"/>
    </row>
    <row r="821">
      <c r="D821" s="5"/>
      <c r="E821" s="6"/>
      <c r="J821" s="42"/>
      <c r="K821" s="42"/>
      <c r="L821" s="5"/>
      <c r="M821" s="5"/>
      <c r="N821" s="5"/>
      <c r="O821" s="5"/>
      <c r="P821" s="5"/>
      <c r="Q821" s="5"/>
    </row>
    <row r="822">
      <c r="D822" s="5"/>
      <c r="E822" s="6"/>
      <c r="J822" s="42"/>
      <c r="K822" s="42"/>
      <c r="L822" s="5"/>
      <c r="M822" s="5"/>
      <c r="N822" s="5"/>
      <c r="O822" s="5"/>
      <c r="P822" s="5"/>
      <c r="Q822" s="5"/>
    </row>
    <row r="823">
      <c r="D823" s="5"/>
      <c r="E823" s="6"/>
      <c r="J823" s="42"/>
      <c r="K823" s="42"/>
      <c r="L823" s="5"/>
      <c r="M823" s="5"/>
      <c r="N823" s="5"/>
      <c r="O823" s="5"/>
      <c r="P823" s="5"/>
      <c r="Q823" s="5"/>
    </row>
    <row r="824">
      <c r="D824" s="5"/>
      <c r="E824" s="6"/>
      <c r="J824" s="42"/>
      <c r="K824" s="42"/>
      <c r="L824" s="5"/>
      <c r="M824" s="5"/>
      <c r="N824" s="5"/>
      <c r="O824" s="5"/>
      <c r="P824" s="5"/>
      <c r="Q824" s="5"/>
    </row>
    <row r="825">
      <c r="D825" s="5"/>
      <c r="E825" s="6"/>
      <c r="J825" s="42"/>
      <c r="K825" s="42"/>
      <c r="L825" s="5"/>
      <c r="M825" s="5"/>
      <c r="N825" s="5"/>
      <c r="O825" s="5"/>
      <c r="P825" s="5"/>
      <c r="Q825" s="5"/>
    </row>
    <row r="826">
      <c r="D826" s="5"/>
      <c r="E826" s="6"/>
      <c r="J826" s="42"/>
      <c r="K826" s="42"/>
      <c r="L826" s="5"/>
      <c r="M826" s="5"/>
      <c r="N826" s="5"/>
      <c r="O826" s="5"/>
      <c r="P826" s="5"/>
      <c r="Q826" s="5"/>
    </row>
    <row r="827">
      <c r="D827" s="5"/>
      <c r="E827" s="6"/>
      <c r="J827" s="42"/>
      <c r="K827" s="42"/>
      <c r="L827" s="5"/>
      <c r="M827" s="5"/>
      <c r="N827" s="5"/>
      <c r="O827" s="5"/>
      <c r="P827" s="5"/>
      <c r="Q827" s="5"/>
    </row>
    <row r="828">
      <c r="D828" s="5"/>
      <c r="E828" s="6"/>
      <c r="J828" s="42"/>
      <c r="K828" s="42"/>
      <c r="L828" s="5"/>
      <c r="M828" s="5"/>
      <c r="N828" s="5"/>
      <c r="O828" s="5"/>
      <c r="P828" s="5"/>
      <c r="Q828" s="5"/>
    </row>
    <row r="829">
      <c r="D829" s="5"/>
      <c r="E829" s="6"/>
      <c r="J829" s="42"/>
      <c r="K829" s="42"/>
      <c r="L829" s="5"/>
      <c r="M829" s="5"/>
      <c r="N829" s="5"/>
      <c r="O829" s="5"/>
      <c r="P829" s="5"/>
      <c r="Q829" s="5"/>
    </row>
    <row r="830">
      <c r="D830" s="5"/>
      <c r="E830" s="6"/>
      <c r="J830" s="42"/>
      <c r="K830" s="42"/>
      <c r="L830" s="5"/>
      <c r="M830" s="5"/>
      <c r="N830" s="5"/>
      <c r="O830" s="5"/>
      <c r="P830" s="5"/>
      <c r="Q830" s="5"/>
    </row>
    <row r="831">
      <c r="D831" s="5"/>
      <c r="E831" s="6"/>
      <c r="J831" s="42"/>
      <c r="K831" s="42"/>
      <c r="L831" s="5"/>
      <c r="M831" s="5"/>
      <c r="N831" s="5"/>
      <c r="O831" s="5"/>
      <c r="P831" s="5"/>
      <c r="Q831" s="5"/>
    </row>
    <row r="832">
      <c r="D832" s="5"/>
      <c r="E832" s="6"/>
      <c r="J832" s="42"/>
      <c r="K832" s="42"/>
      <c r="L832" s="5"/>
      <c r="M832" s="5"/>
      <c r="N832" s="5"/>
      <c r="O832" s="5"/>
      <c r="P832" s="5"/>
      <c r="Q832" s="5"/>
    </row>
    <row r="833">
      <c r="D833" s="5"/>
      <c r="E833" s="6"/>
      <c r="J833" s="42"/>
      <c r="K833" s="42"/>
      <c r="L833" s="5"/>
      <c r="M833" s="5"/>
      <c r="N833" s="5"/>
      <c r="O833" s="5"/>
      <c r="P833" s="5"/>
      <c r="Q833" s="5"/>
    </row>
    <row r="834">
      <c r="D834" s="5"/>
      <c r="E834" s="6"/>
      <c r="J834" s="42"/>
      <c r="K834" s="42"/>
      <c r="L834" s="5"/>
      <c r="M834" s="5"/>
      <c r="N834" s="5"/>
      <c r="O834" s="5"/>
      <c r="P834" s="5"/>
      <c r="Q834" s="5"/>
    </row>
    <row r="835">
      <c r="D835" s="5"/>
      <c r="E835" s="6"/>
      <c r="J835" s="42"/>
      <c r="K835" s="42"/>
      <c r="L835" s="5"/>
      <c r="M835" s="5"/>
      <c r="N835" s="5"/>
      <c r="O835" s="5"/>
      <c r="P835" s="5"/>
      <c r="Q835" s="5"/>
    </row>
    <row r="836">
      <c r="D836" s="5"/>
      <c r="E836" s="6"/>
      <c r="J836" s="42"/>
      <c r="K836" s="42"/>
      <c r="L836" s="5"/>
      <c r="M836" s="5"/>
      <c r="N836" s="5"/>
      <c r="O836" s="5"/>
      <c r="P836" s="5"/>
      <c r="Q836" s="5"/>
    </row>
    <row r="837">
      <c r="D837" s="5"/>
      <c r="E837" s="6"/>
      <c r="J837" s="42"/>
      <c r="K837" s="42"/>
      <c r="L837" s="5"/>
      <c r="M837" s="5"/>
      <c r="N837" s="5"/>
      <c r="O837" s="5"/>
      <c r="P837" s="5"/>
      <c r="Q837" s="5"/>
    </row>
    <row r="838">
      <c r="D838" s="5"/>
      <c r="E838" s="6"/>
      <c r="J838" s="42"/>
      <c r="K838" s="42"/>
      <c r="L838" s="5"/>
      <c r="M838" s="5"/>
      <c r="N838" s="5"/>
      <c r="O838" s="5"/>
      <c r="P838" s="5"/>
      <c r="Q838" s="5"/>
    </row>
    <row r="839">
      <c r="D839" s="5"/>
      <c r="E839" s="6"/>
      <c r="J839" s="42"/>
      <c r="K839" s="42"/>
      <c r="L839" s="5"/>
      <c r="M839" s="5"/>
      <c r="N839" s="5"/>
      <c r="O839" s="5"/>
      <c r="P839" s="5"/>
      <c r="Q839" s="5"/>
    </row>
    <row r="840">
      <c r="D840" s="5"/>
      <c r="E840" s="6"/>
      <c r="J840" s="42"/>
      <c r="K840" s="42"/>
      <c r="L840" s="5"/>
      <c r="M840" s="5"/>
      <c r="N840" s="5"/>
      <c r="O840" s="5"/>
      <c r="P840" s="5"/>
      <c r="Q840" s="5"/>
    </row>
    <row r="841">
      <c r="D841" s="5"/>
      <c r="E841" s="6"/>
      <c r="J841" s="42"/>
      <c r="K841" s="42"/>
      <c r="L841" s="5"/>
      <c r="M841" s="5"/>
      <c r="N841" s="5"/>
      <c r="O841" s="5"/>
      <c r="P841" s="5"/>
      <c r="Q841" s="5"/>
    </row>
    <row r="842">
      <c r="D842" s="5"/>
      <c r="E842" s="6"/>
      <c r="J842" s="42"/>
      <c r="K842" s="42"/>
      <c r="L842" s="5"/>
      <c r="M842" s="5"/>
      <c r="N842" s="5"/>
      <c r="O842" s="5"/>
      <c r="P842" s="5"/>
      <c r="Q842" s="5"/>
    </row>
    <row r="843">
      <c r="D843" s="5"/>
      <c r="E843" s="6"/>
      <c r="J843" s="42"/>
      <c r="K843" s="42"/>
      <c r="L843" s="5"/>
      <c r="M843" s="5"/>
      <c r="N843" s="5"/>
      <c r="O843" s="5"/>
      <c r="P843" s="5"/>
      <c r="Q843" s="5"/>
    </row>
    <row r="844">
      <c r="D844" s="5"/>
      <c r="E844" s="6"/>
      <c r="J844" s="42"/>
      <c r="K844" s="42"/>
      <c r="L844" s="5"/>
      <c r="M844" s="5"/>
      <c r="N844" s="5"/>
      <c r="O844" s="5"/>
      <c r="P844" s="5"/>
      <c r="Q844" s="5"/>
    </row>
    <row r="845">
      <c r="D845" s="5"/>
      <c r="E845" s="6"/>
      <c r="J845" s="42"/>
      <c r="K845" s="42"/>
      <c r="L845" s="5"/>
      <c r="M845" s="5"/>
      <c r="N845" s="5"/>
      <c r="O845" s="5"/>
      <c r="P845" s="5"/>
      <c r="Q845" s="5"/>
    </row>
    <row r="846">
      <c r="D846" s="5"/>
      <c r="E846" s="6"/>
      <c r="J846" s="42"/>
      <c r="K846" s="42"/>
      <c r="L846" s="5"/>
      <c r="M846" s="5"/>
      <c r="N846" s="5"/>
      <c r="O846" s="5"/>
      <c r="P846" s="5"/>
      <c r="Q846" s="5"/>
    </row>
    <row r="847">
      <c r="D847" s="5"/>
      <c r="E847" s="6"/>
      <c r="J847" s="42"/>
      <c r="K847" s="42"/>
      <c r="L847" s="5"/>
      <c r="M847" s="5"/>
      <c r="N847" s="5"/>
      <c r="O847" s="5"/>
      <c r="P847" s="5"/>
      <c r="Q847" s="5"/>
    </row>
    <row r="848">
      <c r="D848" s="5"/>
      <c r="E848" s="6"/>
      <c r="J848" s="42"/>
      <c r="K848" s="42"/>
      <c r="L848" s="5"/>
      <c r="M848" s="5"/>
      <c r="N848" s="5"/>
      <c r="O848" s="5"/>
      <c r="P848" s="5"/>
      <c r="Q848" s="5"/>
    </row>
    <row r="849">
      <c r="D849" s="5"/>
      <c r="E849" s="6"/>
      <c r="J849" s="42"/>
      <c r="K849" s="42"/>
      <c r="L849" s="5"/>
      <c r="M849" s="5"/>
      <c r="N849" s="5"/>
      <c r="O849" s="5"/>
      <c r="P849" s="5"/>
      <c r="Q849" s="5"/>
    </row>
    <row r="850">
      <c r="D850" s="5"/>
      <c r="E850" s="6"/>
      <c r="J850" s="42"/>
      <c r="K850" s="42"/>
      <c r="L850" s="5"/>
      <c r="M850" s="5"/>
      <c r="N850" s="5"/>
      <c r="O850" s="5"/>
      <c r="P850" s="5"/>
      <c r="Q850" s="5"/>
    </row>
    <row r="851">
      <c r="D851" s="5"/>
      <c r="E851" s="6"/>
      <c r="J851" s="42"/>
      <c r="K851" s="42"/>
      <c r="L851" s="5"/>
      <c r="M851" s="5"/>
      <c r="N851" s="5"/>
      <c r="O851" s="5"/>
      <c r="P851" s="5"/>
      <c r="Q851" s="5"/>
    </row>
    <row r="852">
      <c r="D852" s="5"/>
      <c r="E852" s="6"/>
      <c r="J852" s="42"/>
      <c r="K852" s="42"/>
      <c r="L852" s="5"/>
      <c r="M852" s="5"/>
      <c r="N852" s="5"/>
      <c r="O852" s="5"/>
      <c r="P852" s="5"/>
      <c r="Q852" s="5"/>
    </row>
    <row r="853">
      <c r="D853" s="5"/>
      <c r="E853" s="6"/>
      <c r="J853" s="42"/>
      <c r="K853" s="42"/>
      <c r="L853" s="5"/>
      <c r="M853" s="5"/>
      <c r="N853" s="5"/>
      <c r="O853" s="5"/>
      <c r="P853" s="5"/>
      <c r="Q853" s="5"/>
    </row>
    <row r="854">
      <c r="D854" s="5"/>
      <c r="E854" s="6"/>
      <c r="J854" s="42"/>
      <c r="K854" s="42"/>
      <c r="L854" s="5"/>
      <c r="M854" s="5"/>
      <c r="N854" s="5"/>
      <c r="O854" s="5"/>
      <c r="P854" s="5"/>
      <c r="Q854" s="5"/>
    </row>
    <row r="855">
      <c r="D855" s="5"/>
      <c r="E855" s="6"/>
      <c r="J855" s="42"/>
      <c r="K855" s="42"/>
      <c r="L855" s="5"/>
      <c r="M855" s="5"/>
      <c r="N855" s="5"/>
      <c r="O855" s="5"/>
      <c r="P855" s="5"/>
      <c r="Q855" s="5"/>
    </row>
    <row r="856">
      <c r="D856" s="5"/>
      <c r="E856" s="6"/>
      <c r="J856" s="42"/>
      <c r="K856" s="42"/>
      <c r="L856" s="5"/>
      <c r="M856" s="5"/>
      <c r="N856" s="5"/>
      <c r="O856" s="5"/>
      <c r="P856" s="5"/>
      <c r="Q856" s="5"/>
    </row>
    <row r="857">
      <c r="D857" s="5"/>
      <c r="E857" s="6"/>
      <c r="J857" s="42"/>
      <c r="K857" s="42"/>
      <c r="L857" s="5"/>
      <c r="M857" s="5"/>
      <c r="N857" s="5"/>
      <c r="O857" s="5"/>
      <c r="P857" s="5"/>
      <c r="Q857" s="5"/>
    </row>
    <row r="858">
      <c r="D858" s="5"/>
      <c r="E858" s="6"/>
      <c r="J858" s="42"/>
      <c r="K858" s="42"/>
      <c r="L858" s="5"/>
      <c r="M858" s="5"/>
      <c r="N858" s="5"/>
      <c r="O858" s="5"/>
      <c r="P858" s="5"/>
      <c r="Q858" s="5"/>
    </row>
    <row r="859">
      <c r="D859" s="5"/>
      <c r="E859" s="6"/>
      <c r="J859" s="42"/>
      <c r="K859" s="42"/>
      <c r="L859" s="5"/>
      <c r="M859" s="5"/>
      <c r="N859" s="5"/>
      <c r="O859" s="5"/>
      <c r="P859" s="5"/>
      <c r="Q859" s="5"/>
    </row>
    <row r="860">
      <c r="D860" s="5"/>
      <c r="E860" s="6"/>
      <c r="J860" s="42"/>
      <c r="K860" s="42"/>
      <c r="L860" s="5"/>
      <c r="M860" s="5"/>
      <c r="N860" s="5"/>
      <c r="O860" s="5"/>
      <c r="P860" s="5"/>
      <c r="Q860" s="5"/>
    </row>
    <row r="861">
      <c r="D861" s="5"/>
      <c r="E861" s="6"/>
      <c r="J861" s="42"/>
      <c r="K861" s="42"/>
      <c r="L861" s="5"/>
      <c r="M861" s="5"/>
      <c r="N861" s="5"/>
      <c r="O861" s="5"/>
      <c r="P861" s="5"/>
      <c r="Q861" s="5"/>
    </row>
    <row r="862">
      <c r="D862" s="5"/>
      <c r="E862" s="6"/>
      <c r="J862" s="42"/>
      <c r="K862" s="42"/>
      <c r="L862" s="5"/>
      <c r="M862" s="5"/>
      <c r="N862" s="5"/>
      <c r="O862" s="5"/>
      <c r="P862" s="5"/>
      <c r="Q862" s="5"/>
    </row>
    <row r="863">
      <c r="D863" s="5"/>
      <c r="E863" s="6"/>
      <c r="J863" s="42"/>
      <c r="K863" s="42"/>
      <c r="L863" s="5"/>
      <c r="M863" s="5"/>
      <c r="N863" s="5"/>
      <c r="O863" s="5"/>
      <c r="P863" s="5"/>
      <c r="Q863" s="5"/>
    </row>
    <row r="864">
      <c r="D864" s="5"/>
      <c r="E864" s="6"/>
      <c r="J864" s="42"/>
      <c r="K864" s="42"/>
      <c r="L864" s="5"/>
      <c r="M864" s="5"/>
      <c r="N864" s="5"/>
      <c r="O864" s="5"/>
      <c r="P864" s="5"/>
      <c r="Q864" s="5"/>
    </row>
    <row r="865">
      <c r="D865" s="5"/>
      <c r="E865" s="6"/>
      <c r="J865" s="42"/>
      <c r="K865" s="42"/>
      <c r="L865" s="5"/>
      <c r="M865" s="5"/>
      <c r="N865" s="5"/>
      <c r="O865" s="5"/>
      <c r="P865" s="5"/>
      <c r="Q865" s="5"/>
    </row>
    <row r="866">
      <c r="D866" s="5"/>
      <c r="E866" s="6"/>
      <c r="J866" s="42"/>
      <c r="K866" s="42"/>
      <c r="L866" s="5"/>
      <c r="M866" s="5"/>
      <c r="N866" s="5"/>
      <c r="O866" s="5"/>
      <c r="P866" s="5"/>
      <c r="Q866" s="5"/>
    </row>
    <row r="867">
      <c r="D867" s="5"/>
      <c r="E867" s="6"/>
      <c r="J867" s="42"/>
      <c r="K867" s="42"/>
      <c r="L867" s="5"/>
      <c r="M867" s="5"/>
      <c r="N867" s="5"/>
      <c r="O867" s="5"/>
      <c r="P867" s="5"/>
      <c r="Q867" s="5"/>
    </row>
    <row r="868">
      <c r="D868" s="5"/>
      <c r="E868" s="6"/>
      <c r="J868" s="42"/>
      <c r="K868" s="42"/>
      <c r="L868" s="5"/>
      <c r="M868" s="5"/>
      <c r="N868" s="5"/>
      <c r="O868" s="5"/>
      <c r="P868" s="5"/>
      <c r="Q868" s="5"/>
    </row>
    <row r="869">
      <c r="D869" s="5"/>
      <c r="E869" s="6"/>
      <c r="J869" s="42"/>
      <c r="K869" s="42"/>
      <c r="L869" s="5"/>
      <c r="M869" s="5"/>
      <c r="N869" s="5"/>
      <c r="O869" s="5"/>
      <c r="P869" s="5"/>
      <c r="Q869" s="5"/>
    </row>
    <row r="870">
      <c r="D870" s="5"/>
      <c r="E870" s="6"/>
      <c r="J870" s="42"/>
      <c r="K870" s="42"/>
      <c r="L870" s="5"/>
      <c r="M870" s="5"/>
      <c r="N870" s="5"/>
      <c r="O870" s="5"/>
      <c r="P870" s="5"/>
      <c r="Q870" s="5"/>
    </row>
    <row r="871">
      <c r="D871" s="5"/>
      <c r="E871" s="6"/>
      <c r="J871" s="42"/>
      <c r="K871" s="42"/>
      <c r="L871" s="5"/>
      <c r="M871" s="5"/>
      <c r="N871" s="5"/>
      <c r="O871" s="5"/>
      <c r="P871" s="5"/>
      <c r="Q871" s="5"/>
    </row>
    <row r="872">
      <c r="D872" s="5"/>
      <c r="E872" s="6"/>
      <c r="J872" s="42"/>
      <c r="K872" s="42"/>
      <c r="L872" s="5"/>
      <c r="M872" s="5"/>
      <c r="N872" s="5"/>
      <c r="O872" s="5"/>
      <c r="P872" s="5"/>
      <c r="Q872" s="5"/>
    </row>
    <row r="873">
      <c r="D873" s="5"/>
      <c r="E873" s="6"/>
      <c r="J873" s="42"/>
      <c r="K873" s="42"/>
      <c r="L873" s="5"/>
      <c r="M873" s="5"/>
      <c r="N873" s="5"/>
      <c r="O873" s="5"/>
      <c r="P873" s="5"/>
      <c r="Q873" s="5"/>
    </row>
    <row r="874">
      <c r="D874" s="5"/>
      <c r="E874" s="6"/>
      <c r="J874" s="42"/>
      <c r="K874" s="42"/>
      <c r="L874" s="5"/>
      <c r="M874" s="5"/>
      <c r="N874" s="5"/>
      <c r="O874" s="5"/>
      <c r="P874" s="5"/>
      <c r="Q874" s="5"/>
    </row>
    <row r="875">
      <c r="D875" s="5"/>
      <c r="E875" s="6"/>
      <c r="J875" s="42"/>
      <c r="K875" s="42"/>
      <c r="L875" s="5"/>
      <c r="M875" s="5"/>
      <c r="N875" s="5"/>
      <c r="O875" s="5"/>
      <c r="P875" s="5"/>
      <c r="Q875" s="5"/>
    </row>
    <row r="876">
      <c r="D876" s="5"/>
      <c r="E876" s="6"/>
      <c r="J876" s="42"/>
      <c r="K876" s="42"/>
      <c r="L876" s="5"/>
      <c r="M876" s="5"/>
      <c r="N876" s="5"/>
      <c r="O876" s="5"/>
      <c r="P876" s="5"/>
      <c r="Q876" s="5"/>
    </row>
    <row r="877">
      <c r="D877" s="5"/>
      <c r="E877" s="6"/>
      <c r="J877" s="42"/>
      <c r="K877" s="42"/>
      <c r="L877" s="5"/>
      <c r="M877" s="5"/>
      <c r="N877" s="5"/>
      <c r="O877" s="5"/>
      <c r="P877" s="5"/>
      <c r="Q877" s="5"/>
    </row>
    <row r="878">
      <c r="D878" s="5"/>
      <c r="E878" s="6"/>
      <c r="J878" s="42"/>
      <c r="K878" s="42"/>
      <c r="L878" s="5"/>
      <c r="M878" s="5"/>
      <c r="N878" s="5"/>
      <c r="O878" s="5"/>
      <c r="P878" s="5"/>
      <c r="Q878" s="5"/>
    </row>
    <row r="879">
      <c r="D879" s="5"/>
      <c r="E879" s="6"/>
      <c r="J879" s="42"/>
      <c r="K879" s="42"/>
      <c r="L879" s="5"/>
      <c r="M879" s="5"/>
      <c r="N879" s="5"/>
      <c r="O879" s="5"/>
      <c r="P879" s="5"/>
      <c r="Q879" s="5"/>
    </row>
    <row r="880">
      <c r="D880" s="5"/>
      <c r="E880" s="6"/>
      <c r="J880" s="42"/>
      <c r="K880" s="42"/>
      <c r="L880" s="5"/>
      <c r="M880" s="5"/>
      <c r="N880" s="5"/>
      <c r="O880" s="5"/>
      <c r="P880" s="5"/>
      <c r="Q880" s="5"/>
    </row>
    <row r="881">
      <c r="D881" s="5"/>
      <c r="E881" s="6"/>
      <c r="J881" s="42"/>
      <c r="K881" s="42"/>
      <c r="L881" s="5"/>
      <c r="M881" s="5"/>
      <c r="N881" s="5"/>
      <c r="O881" s="5"/>
      <c r="P881" s="5"/>
      <c r="Q881" s="5"/>
    </row>
    <row r="882">
      <c r="D882" s="5"/>
      <c r="E882" s="6"/>
      <c r="J882" s="42"/>
      <c r="K882" s="42"/>
      <c r="L882" s="5"/>
      <c r="M882" s="5"/>
      <c r="N882" s="5"/>
      <c r="O882" s="5"/>
      <c r="P882" s="5"/>
      <c r="Q882" s="5"/>
    </row>
    <row r="883">
      <c r="D883" s="5"/>
      <c r="E883" s="6"/>
      <c r="J883" s="42"/>
      <c r="K883" s="42"/>
      <c r="L883" s="5"/>
      <c r="M883" s="5"/>
      <c r="N883" s="5"/>
      <c r="O883" s="5"/>
      <c r="P883" s="5"/>
      <c r="Q883" s="5"/>
    </row>
    <row r="884">
      <c r="D884" s="5"/>
      <c r="E884" s="6"/>
      <c r="J884" s="42"/>
      <c r="K884" s="42"/>
      <c r="L884" s="5"/>
      <c r="M884" s="5"/>
      <c r="N884" s="5"/>
      <c r="O884" s="5"/>
      <c r="P884" s="5"/>
      <c r="Q884" s="5"/>
    </row>
    <row r="885">
      <c r="D885" s="5"/>
      <c r="E885" s="6"/>
      <c r="J885" s="42"/>
      <c r="K885" s="42"/>
      <c r="L885" s="5"/>
      <c r="M885" s="5"/>
      <c r="N885" s="5"/>
      <c r="O885" s="5"/>
      <c r="P885" s="5"/>
      <c r="Q885" s="5"/>
    </row>
    <row r="886">
      <c r="D886" s="5"/>
      <c r="E886" s="6"/>
      <c r="J886" s="42"/>
      <c r="K886" s="42"/>
      <c r="L886" s="5"/>
      <c r="M886" s="5"/>
      <c r="N886" s="5"/>
      <c r="O886" s="5"/>
      <c r="P886" s="5"/>
      <c r="Q886" s="5"/>
    </row>
    <row r="887">
      <c r="D887" s="5"/>
      <c r="E887" s="6"/>
      <c r="J887" s="42"/>
      <c r="K887" s="42"/>
      <c r="L887" s="5"/>
      <c r="M887" s="5"/>
      <c r="N887" s="5"/>
      <c r="O887" s="5"/>
      <c r="P887" s="5"/>
      <c r="Q887" s="5"/>
    </row>
    <row r="888">
      <c r="D888" s="5"/>
      <c r="E888" s="6"/>
      <c r="J888" s="42"/>
      <c r="K888" s="42"/>
      <c r="L888" s="5"/>
      <c r="M888" s="5"/>
      <c r="N888" s="5"/>
      <c r="O888" s="5"/>
      <c r="P888" s="5"/>
      <c r="Q888" s="5"/>
    </row>
    <row r="889">
      <c r="D889" s="5"/>
      <c r="E889" s="6"/>
      <c r="J889" s="42"/>
      <c r="K889" s="42"/>
      <c r="L889" s="5"/>
      <c r="M889" s="5"/>
      <c r="N889" s="5"/>
      <c r="O889" s="5"/>
      <c r="P889" s="5"/>
      <c r="Q889" s="5"/>
    </row>
    <row r="890">
      <c r="D890" s="5"/>
      <c r="E890" s="6"/>
      <c r="J890" s="42"/>
      <c r="K890" s="42"/>
      <c r="L890" s="5"/>
      <c r="M890" s="5"/>
      <c r="N890" s="5"/>
      <c r="O890" s="5"/>
      <c r="P890" s="5"/>
      <c r="Q890" s="5"/>
    </row>
    <row r="891">
      <c r="D891" s="5"/>
      <c r="E891" s="6"/>
      <c r="J891" s="42"/>
      <c r="K891" s="42"/>
      <c r="L891" s="5"/>
      <c r="M891" s="5"/>
      <c r="N891" s="5"/>
      <c r="O891" s="5"/>
      <c r="P891" s="5"/>
      <c r="Q891" s="5"/>
    </row>
    <row r="892">
      <c r="D892" s="5"/>
      <c r="E892" s="6"/>
      <c r="J892" s="42"/>
      <c r="K892" s="42"/>
      <c r="L892" s="5"/>
      <c r="M892" s="5"/>
      <c r="N892" s="5"/>
      <c r="O892" s="5"/>
      <c r="P892" s="5"/>
      <c r="Q892" s="5"/>
    </row>
    <row r="893">
      <c r="D893" s="5"/>
      <c r="E893" s="6"/>
      <c r="J893" s="42"/>
      <c r="K893" s="42"/>
      <c r="L893" s="5"/>
      <c r="M893" s="5"/>
      <c r="N893" s="5"/>
      <c r="O893" s="5"/>
      <c r="P893" s="5"/>
      <c r="Q893" s="5"/>
    </row>
    <row r="894">
      <c r="D894" s="5"/>
      <c r="E894" s="6"/>
      <c r="J894" s="42"/>
      <c r="K894" s="42"/>
      <c r="L894" s="5"/>
      <c r="M894" s="5"/>
      <c r="N894" s="5"/>
      <c r="O894" s="5"/>
      <c r="P894" s="5"/>
      <c r="Q894" s="5"/>
    </row>
    <row r="895">
      <c r="D895" s="5"/>
      <c r="E895" s="6"/>
      <c r="J895" s="42"/>
      <c r="K895" s="42"/>
      <c r="L895" s="5"/>
      <c r="M895" s="5"/>
      <c r="N895" s="5"/>
      <c r="O895" s="5"/>
      <c r="P895" s="5"/>
      <c r="Q895" s="5"/>
    </row>
    <row r="896">
      <c r="D896" s="5"/>
      <c r="E896" s="6"/>
      <c r="J896" s="42"/>
      <c r="K896" s="42"/>
      <c r="L896" s="5"/>
      <c r="M896" s="5"/>
      <c r="N896" s="5"/>
      <c r="O896" s="5"/>
      <c r="P896" s="5"/>
      <c r="Q896" s="5"/>
    </row>
    <row r="897">
      <c r="D897" s="5"/>
      <c r="E897" s="6"/>
      <c r="J897" s="42"/>
      <c r="K897" s="42"/>
      <c r="L897" s="5"/>
      <c r="M897" s="5"/>
      <c r="N897" s="5"/>
      <c r="O897" s="5"/>
      <c r="P897" s="5"/>
      <c r="Q897" s="5"/>
    </row>
    <row r="898">
      <c r="D898" s="5"/>
      <c r="E898" s="6"/>
      <c r="J898" s="42"/>
      <c r="K898" s="42"/>
      <c r="L898" s="5"/>
      <c r="M898" s="5"/>
      <c r="N898" s="5"/>
      <c r="O898" s="5"/>
      <c r="P898" s="5"/>
      <c r="Q898" s="5"/>
    </row>
    <row r="899">
      <c r="D899" s="5"/>
      <c r="E899" s="6"/>
      <c r="J899" s="42"/>
      <c r="K899" s="42"/>
      <c r="L899" s="5"/>
      <c r="M899" s="5"/>
      <c r="N899" s="5"/>
      <c r="O899" s="5"/>
      <c r="P899" s="5"/>
      <c r="Q899" s="5"/>
    </row>
    <row r="900">
      <c r="D900" s="5"/>
      <c r="E900" s="6"/>
      <c r="J900" s="42"/>
      <c r="K900" s="42"/>
      <c r="L900" s="5"/>
      <c r="M900" s="5"/>
      <c r="N900" s="5"/>
      <c r="O900" s="5"/>
      <c r="P900" s="5"/>
      <c r="Q900" s="5"/>
    </row>
    <row r="901">
      <c r="D901" s="5"/>
      <c r="E901" s="6"/>
      <c r="J901" s="42"/>
      <c r="K901" s="42"/>
      <c r="L901" s="5"/>
      <c r="M901" s="5"/>
      <c r="N901" s="5"/>
      <c r="O901" s="5"/>
      <c r="P901" s="5"/>
      <c r="Q901" s="5"/>
    </row>
    <row r="902">
      <c r="D902" s="5"/>
      <c r="E902" s="6"/>
      <c r="J902" s="42"/>
      <c r="K902" s="42"/>
      <c r="L902" s="5"/>
      <c r="M902" s="5"/>
      <c r="N902" s="5"/>
      <c r="O902" s="5"/>
      <c r="P902" s="5"/>
      <c r="Q902" s="5"/>
    </row>
    <row r="903">
      <c r="D903" s="5"/>
      <c r="E903" s="6"/>
      <c r="J903" s="42"/>
      <c r="K903" s="42"/>
      <c r="L903" s="5"/>
      <c r="M903" s="5"/>
      <c r="N903" s="5"/>
      <c r="O903" s="5"/>
      <c r="P903" s="5"/>
      <c r="Q903" s="5"/>
    </row>
    <row r="904">
      <c r="D904" s="5"/>
      <c r="E904" s="6"/>
      <c r="J904" s="42"/>
      <c r="K904" s="42"/>
      <c r="L904" s="5"/>
      <c r="M904" s="5"/>
      <c r="N904" s="5"/>
      <c r="O904" s="5"/>
      <c r="P904" s="5"/>
      <c r="Q904" s="5"/>
    </row>
    <row r="905">
      <c r="D905" s="5"/>
      <c r="E905" s="6"/>
      <c r="J905" s="42"/>
      <c r="K905" s="42"/>
      <c r="L905" s="5"/>
      <c r="M905" s="5"/>
      <c r="N905" s="5"/>
      <c r="O905" s="5"/>
      <c r="P905" s="5"/>
      <c r="Q905" s="5"/>
    </row>
    <row r="906">
      <c r="D906" s="5"/>
      <c r="E906" s="6"/>
      <c r="J906" s="42"/>
      <c r="K906" s="42"/>
      <c r="L906" s="5"/>
      <c r="M906" s="5"/>
      <c r="N906" s="5"/>
      <c r="O906" s="5"/>
      <c r="P906" s="5"/>
      <c r="Q906" s="5"/>
    </row>
    <row r="907">
      <c r="D907" s="5"/>
      <c r="E907" s="6"/>
      <c r="J907" s="42"/>
      <c r="K907" s="42"/>
      <c r="L907" s="5"/>
      <c r="M907" s="5"/>
      <c r="N907" s="5"/>
      <c r="O907" s="5"/>
      <c r="P907" s="5"/>
      <c r="Q907" s="5"/>
    </row>
    <row r="908">
      <c r="D908" s="5"/>
      <c r="E908" s="6"/>
      <c r="J908" s="42"/>
      <c r="K908" s="42"/>
      <c r="L908" s="5"/>
      <c r="M908" s="5"/>
      <c r="N908" s="5"/>
      <c r="O908" s="5"/>
      <c r="P908" s="5"/>
      <c r="Q908" s="5"/>
    </row>
    <row r="909">
      <c r="D909" s="5"/>
      <c r="E909" s="6"/>
      <c r="J909" s="42"/>
      <c r="K909" s="42"/>
      <c r="L909" s="5"/>
      <c r="M909" s="5"/>
      <c r="N909" s="5"/>
      <c r="O909" s="5"/>
      <c r="P909" s="5"/>
      <c r="Q909" s="5"/>
    </row>
    <row r="910">
      <c r="D910" s="5"/>
      <c r="E910" s="6"/>
      <c r="J910" s="42"/>
      <c r="K910" s="42"/>
      <c r="L910" s="5"/>
      <c r="M910" s="5"/>
      <c r="N910" s="5"/>
      <c r="O910" s="5"/>
      <c r="P910" s="5"/>
      <c r="Q910" s="5"/>
    </row>
    <row r="911">
      <c r="D911" s="5"/>
      <c r="E911" s="6"/>
      <c r="J911" s="42"/>
      <c r="K911" s="42"/>
      <c r="L911" s="5"/>
      <c r="M911" s="5"/>
      <c r="N911" s="5"/>
      <c r="O911" s="5"/>
      <c r="P911" s="5"/>
      <c r="Q911" s="5"/>
    </row>
    <row r="912">
      <c r="D912" s="5"/>
      <c r="E912" s="6"/>
      <c r="J912" s="42"/>
      <c r="K912" s="42"/>
      <c r="L912" s="5"/>
      <c r="M912" s="5"/>
      <c r="N912" s="5"/>
      <c r="O912" s="5"/>
      <c r="P912" s="5"/>
      <c r="Q912" s="5"/>
    </row>
    <row r="913">
      <c r="D913" s="5"/>
      <c r="E913" s="6"/>
      <c r="J913" s="42"/>
      <c r="K913" s="42"/>
      <c r="L913" s="5"/>
      <c r="M913" s="5"/>
      <c r="N913" s="5"/>
      <c r="O913" s="5"/>
      <c r="P913" s="5"/>
      <c r="Q913" s="5"/>
    </row>
    <row r="914">
      <c r="D914" s="5"/>
      <c r="E914" s="6"/>
      <c r="J914" s="42"/>
      <c r="K914" s="42"/>
      <c r="L914" s="5"/>
      <c r="M914" s="5"/>
      <c r="N914" s="5"/>
      <c r="O914" s="5"/>
      <c r="P914" s="5"/>
      <c r="Q914" s="5"/>
    </row>
    <row r="915">
      <c r="D915" s="5"/>
      <c r="E915" s="6"/>
      <c r="J915" s="42"/>
      <c r="K915" s="42"/>
      <c r="L915" s="5"/>
      <c r="M915" s="5"/>
      <c r="N915" s="5"/>
      <c r="O915" s="5"/>
      <c r="P915" s="5"/>
      <c r="Q915" s="5"/>
    </row>
    <row r="916">
      <c r="D916" s="5"/>
      <c r="E916" s="6"/>
      <c r="J916" s="42"/>
      <c r="K916" s="42"/>
      <c r="L916" s="5"/>
      <c r="M916" s="5"/>
      <c r="N916" s="5"/>
      <c r="O916" s="5"/>
      <c r="P916" s="5"/>
      <c r="Q916" s="5"/>
    </row>
    <row r="917">
      <c r="D917" s="5"/>
      <c r="E917" s="6"/>
      <c r="J917" s="42"/>
      <c r="K917" s="42"/>
      <c r="L917" s="5"/>
      <c r="M917" s="5"/>
      <c r="N917" s="5"/>
      <c r="O917" s="5"/>
      <c r="P917" s="5"/>
      <c r="Q917" s="5"/>
    </row>
    <row r="918">
      <c r="D918" s="5"/>
      <c r="E918" s="6"/>
      <c r="J918" s="42"/>
      <c r="K918" s="42"/>
      <c r="L918" s="5"/>
      <c r="M918" s="5"/>
      <c r="N918" s="5"/>
      <c r="O918" s="5"/>
      <c r="P918" s="5"/>
      <c r="Q918" s="5"/>
    </row>
    <row r="919">
      <c r="D919" s="5"/>
      <c r="E919" s="6"/>
      <c r="J919" s="42"/>
      <c r="K919" s="42"/>
      <c r="L919" s="5"/>
      <c r="M919" s="5"/>
      <c r="N919" s="5"/>
      <c r="O919" s="5"/>
      <c r="P919" s="5"/>
      <c r="Q919" s="5"/>
    </row>
    <row r="920">
      <c r="D920" s="5"/>
      <c r="E920" s="6"/>
      <c r="J920" s="42"/>
      <c r="K920" s="42"/>
      <c r="L920" s="5"/>
      <c r="M920" s="5"/>
      <c r="N920" s="5"/>
      <c r="O920" s="5"/>
      <c r="P920" s="5"/>
      <c r="Q920" s="5"/>
    </row>
    <row r="921">
      <c r="D921" s="5"/>
      <c r="E921" s="6"/>
      <c r="J921" s="42"/>
      <c r="K921" s="42"/>
      <c r="L921" s="5"/>
      <c r="M921" s="5"/>
      <c r="N921" s="5"/>
      <c r="O921" s="5"/>
      <c r="P921" s="5"/>
      <c r="Q921" s="5"/>
    </row>
    <row r="922">
      <c r="D922" s="5"/>
      <c r="E922" s="6"/>
      <c r="J922" s="42"/>
      <c r="K922" s="42"/>
      <c r="L922" s="5"/>
      <c r="M922" s="5"/>
      <c r="N922" s="5"/>
      <c r="O922" s="5"/>
      <c r="P922" s="5"/>
      <c r="Q922" s="5"/>
    </row>
    <row r="923">
      <c r="D923" s="5"/>
      <c r="E923" s="6"/>
      <c r="J923" s="42"/>
      <c r="K923" s="42"/>
      <c r="L923" s="5"/>
      <c r="M923" s="5"/>
      <c r="N923" s="5"/>
      <c r="O923" s="5"/>
      <c r="P923" s="5"/>
      <c r="Q923" s="5"/>
    </row>
    <row r="924">
      <c r="D924" s="5"/>
      <c r="E924" s="6"/>
      <c r="J924" s="42"/>
      <c r="K924" s="42"/>
      <c r="L924" s="5"/>
      <c r="M924" s="5"/>
      <c r="N924" s="5"/>
      <c r="O924" s="5"/>
      <c r="P924" s="5"/>
      <c r="Q924" s="5"/>
    </row>
    <row r="925">
      <c r="D925" s="5"/>
      <c r="E925" s="6"/>
      <c r="J925" s="42"/>
      <c r="K925" s="42"/>
      <c r="L925" s="5"/>
      <c r="M925" s="5"/>
      <c r="N925" s="5"/>
      <c r="O925" s="5"/>
      <c r="P925" s="5"/>
      <c r="Q925" s="5"/>
    </row>
    <row r="926">
      <c r="D926" s="5"/>
      <c r="E926" s="6"/>
      <c r="J926" s="42"/>
      <c r="K926" s="42"/>
      <c r="L926" s="5"/>
      <c r="M926" s="5"/>
      <c r="N926" s="5"/>
      <c r="O926" s="5"/>
      <c r="P926" s="5"/>
      <c r="Q926" s="5"/>
    </row>
    <row r="927">
      <c r="D927" s="5"/>
      <c r="E927" s="6"/>
      <c r="J927" s="42"/>
      <c r="K927" s="42"/>
      <c r="L927" s="5"/>
      <c r="M927" s="5"/>
      <c r="N927" s="5"/>
      <c r="O927" s="5"/>
      <c r="P927" s="5"/>
      <c r="Q927" s="5"/>
    </row>
    <row r="928">
      <c r="D928" s="5"/>
      <c r="E928" s="6"/>
      <c r="J928" s="42"/>
      <c r="K928" s="42"/>
      <c r="L928" s="5"/>
      <c r="M928" s="5"/>
      <c r="N928" s="5"/>
      <c r="O928" s="5"/>
      <c r="P928" s="5"/>
      <c r="Q928" s="5"/>
    </row>
    <row r="929">
      <c r="D929" s="5"/>
      <c r="E929" s="6"/>
      <c r="J929" s="42"/>
      <c r="K929" s="42"/>
      <c r="L929" s="5"/>
      <c r="M929" s="5"/>
      <c r="N929" s="5"/>
      <c r="O929" s="5"/>
      <c r="P929" s="5"/>
      <c r="Q929" s="5"/>
    </row>
    <row r="930">
      <c r="D930" s="5"/>
      <c r="E930" s="6"/>
      <c r="J930" s="42"/>
      <c r="K930" s="42"/>
      <c r="L930" s="5"/>
      <c r="M930" s="5"/>
      <c r="N930" s="5"/>
      <c r="O930" s="5"/>
      <c r="P930" s="5"/>
      <c r="Q930" s="5"/>
    </row>
    <row r="931">
      <c r="D931" s="5"/>
      <c r="E931" s="6"/>
      <c r="J931" s="42"/>
      <c r="K931" s="42"/>
      <c r="L931" s="5"/>
      <c r="M931" s="5"/>
      <c r="N931" s="5"/>
      <c r="O931" s="5"/>
      <c r="P931" s="5"/>
      <c r="Q931" s="5"/>
    </row>
    <row r="932">
      <c r="D932" s="5"/>
      <c r="E932" s="6"/>
      <c r="J932" s="42"/>
      <c r="K932" s="42"/>
      <c r="L932" s="5"/>
      <c r="M932" s="5"/>
      <c r="N932" s="5"/>
      <c r="O932" s="5"/>
      <c r="P932" s="5"/>
      <c r="Q932" s="5"/>
    </row>
    <row r="933">
      <c r="D933" s="5"/>
      <c r="E933" s="6"/>
      <c r="J933" s="42"/>
      <c r="K933" s="42"/>
      <c r="L933" s="5"/>
      <c r="M933" s="5"/>
      <c r="N933" s="5"/>
      <c r="O933" s="5"/>
      <c r="P933" s="5"/>
      <c r="Q933" s="5"/>
    </row>
    <row r="934">
      <c r="D934" s="5"/>
      <c r="E934" s="6"/>
      <c r="J934" s="42"/>
      <c r="K934" s="42"/>
      <c r="L934" s="5"/>
      <c r="M934" s="5"/>
      <c r="N934" s="5"/>
      <c r="O934" s="5"/>
      <c r="P934" s="5"/>
      <c r="Q934" s="5"/>
    </row>
    <row r="935">
      <c r="D935" s="5"/>
      <c r="E935" s="6"/>
      <c r="J935" s="42"/>
      <c r="K935" s="42"/>
      <c r="L935" s="5"/>
      <c r="M935" s="5"/>
      <c r="N935" s="5"/>
      <c r="O935" s="5"/>
      <c r="P935" s="5"/>
      <c r="Q935" s="5"/>
    </row>
    <row r="936">
      <c r="D936" s="5"/>
      <c r="E936" s="6"/>
      <c r="J936" s="42"/>
      <c r="K936" s="42"/>
      <c r="L936" s="5"/>
      <c r="M936" s="5"/>
      <c r="N936" s="5"/>
      <c r="O936" s="5"/>
      <c r="P936" s="5"/>
      <c r="Q936" s="5"/>
    </row>
    <row r="937">
      <c r="D937" s="5"/>
      <c r="E937" s="6"/>
      <c r="J937" s="42"/>
      <c r="K937" s="42"/>
      <c r="L937" s="5"/>
      <c r="M937" s="5"/>
      <c r="N937" s="5"/>
      <c r="O937" s="5"/>
      <c r="P937" s="5"/>
      <c r="Q937" s="5"/>
    </row>
    <row r="938">
      <c r="D938" s="5"/>
      <c r="E938" s="6"/>
      <c r="J938" s="42"/>
      <c r="K938" s="42"/>
      <c r="L938" s="5"/>
      <c r="M938" s="5"/>
      <c r="N938" s="5"/>
      <c r="O938" s="5"/>
      <c r="P938" s="5"/>
      <c r="Q938" s="5"/>
    </row>
    <row r="939">
      <c r="D939" s="5"/>
      <c r="E939" s="6"/>
      <c r="J939" s="42"/>
      <c r="K939" s="42"/>
      <c r="L939" s="5"/>
      <c r="M939" s="5"/>
      <c r="N939" s="5"/>
      <c r="O939" s="5"/>
      <c r="P939" s="5"/>
      <c r="Q939" s="5"/>
    </row>
    <row r="940">
      <c r="D940" s="5"/>
      <c r="E940" s="6"/>
      <c r="J940" s="42"/>
      <c r="K940" s="42"/>
      <c r="L940" s="5"/>
      <c r="M940" s="5"/>
      <c r="N940" s="5"/>
      <c r="O940" s="5"/>
      <c r="P940" s="5"/>
      <c r="Q940" s="5"/>
    </row>
    <row r="941">
      <c r="D941" s="5"/>
      <c r="E941" s="6"/>
      <c r="J941" s="42"/>
      <c r="K941" s="42"/>
      <c r="L941" s="5"/>
      <c r="M941" s="5"/>
      <c r="N941" s="5"/>
      <c r="O941" s="5"/>
      <c r="P941" s="5"/>
      <c r="Q941" s="5"/>
    </row>
    <row r="942">
      <c r="D942" s="5"/>
      <c r="E942" s="6"/>
      <c r="J942" s="42"/>
      <c r="K942" s="42"/>
      <c r="L942" s="5"/>
      <c r="M942" s="5"/>
      <c r="N942" s="5"/>
      <c r="O942" s="5"/>
      <c r="P942" s="5"/>
      <c r="Q942" s="5"/>
    </row>
    <row r="943">
      <c r="D943" s="5"/>
      <c r="E943" s="6"/>
      <c r="J943" s="42"/>
      <c r="K943" s="42"/>
      <c r="L943" s="5"/>
      <c r="M943" s="5"/>
      <c r="N943" s="5"/>
      <c r="O943" s="5"/>
      <c r="P943" s="5"/>
      <c r="Q943" s="5"/>
    </row>
    <row r="944">
      <c r="D944" s="5"/>
      <c r="E944" s="6"/>
      <c r="J944" s="42"/>
      <c r="K944" s="42"/>
      <c r="L944" s="5"/>
      <c r="M944" s="5"/>
      <c r="N944" s="5"/>
      <c r="O944" s="5"/>
      <c r="P944" s="5"/>
      <c r="Q944" s="5"/>
    </row>
    <row r="945">
      <c r="D945" s="5"/>
      <c r="E945" s="6"/>
      <c r="J945" s="42"/>
      <c r="K945" s="42"/>
      <c r="L945" s="5"/>
      <c r="M945" s="5"/>
      <c r="N945" s="5"/>
      <c r="O945" s="5"/>
      <c r="P945" s="5"/>
      <c r="Q945" s="5"/>
    </row>
    <row r="946">
      <c r="D946" s="5"/>
      <c r="E946" s="6"/>
      <c r="J946" s="42"/>
      <c r="K946" s="42"/>
      <c r="L946" s="5"/>
      <c r="M946" s="5"/>
      <c r="N946" s="5"/>
      <c r="O946" s="5"/>
      <c r="P946" s="5"/>
      <c r="Q946" s="5"/>
    </row>
    <row r="947">
      <c r="D947" s="5"/>
      <c r="E947" s="6"/>
      <c r="J947" s="42"/>
      <c r="K947" s="42"/>
      <c r="L947" s="5"/>
      <c r="M947" s="5"/>
      <c r="N947" s="5"/>
      <c r="O947" s="5"/>
      <c r="P947" s="5"/>
      <c r="Q947" s="5"/>
    </row>
    <row r="948">
      <c r="D948" s="5"/>
      <c r="E948" s="6"/>
      <c r="J948" s="42"/>
      <c r="K948" s="42"/>
      <c r="L948" s="5"/>
      <c r="M948" s="5"/>
      <c r="N948" s="5"/>
      <c r="O948" s="5"/>
      <c r="P948" s="5"/>
      <c r="Q948" s="5"/>
    </row>
    <row r="949">
      <c r="D949" s="5"/>
      <c r="E949" s="6"/>
      <c r="J949" s="42"/>
      <c r="K949" s="42"/>
      <c r="L949" s="5"/>
      <c r="M949" s="5"/>
      <c r="N949" s="5"/>
      <c r="O949" s="5"/>
      <c r="P949" s="5"/>
      <c r="Q949" s="5"/>
    </row>
    <row r="950">
      <c r="D950" s="5"/>
      <c r="E950" s="6"/>
      <c r="J950" s="42"/>
      <c r="K950" s="42"/>
      <c r="L950" s="5"/>
      <c r="M950" s="5"/>
      <c r="N950" s="5"/>
      <c r="O950" s="5"/>
      <c r="P950" s="5"/>
      <c r="Q950" s="5"/>
    </row>
    <row r="951">
      <c r="D951" s="5"/>
      <c r="E951" s="6"/>
      <c r="J951" s="42"/>
      <c r="K951" s="42"/>
      <c r="L951" s="5"/>
      <c r="M951" s="5"/>
      <c r="N951" s="5"/>
      <c r="O951" s="5"/>
      <c r="P951" s="5"/>
      <c r="Q951" s="5"/>
    </row>
    <row r="952">
      <c r="D952" s="5"/>
      <c r="E952" s="6"/>
      <c r="J952" s="42"/>
      <c r="K952" s="42"/>
      <c r="L952" s="5"/>
      <c r="M952" s="5"/>
      <c r="N952" s="5"/>
      <c r="O952" s="5"/>
      <c r="P952" s="5"/>
      <c r="Q952" s="5"/>
    </row>
    <row r="953">
      <c r="D953" s="5"/>
      <c r="E953" s="6"/>
      <c r="J953" s="42"/>
      <c r="K953" s="42"/>
      <c r="L953" s="5"/>
      <c r="M953" s="5"/>
      <c r="N953" s="5"/>
      <c r="O953" s="5"/>
      <c r="P953" s="5"/>
      <c r="Q953" s="5"/>
    </row>
    <row r="954">
      <c r="D954" s="5"/>
      <c r="E954" s="6"/>
      <c r="J954" s="42"/>
      <c r="K954" s="42"/>
      <c r="L954" s="5"/>
      <c r="M954" s="5"/>
      <c r="N954" s="5"/>
      <c r="O954" s="5"/>
      <c r="P954" s="5"/>
      <c r="Q954" s="5"/>
    </row>
    <row r="955">
      <c r="D955" s="5"/>
      <c r="E955" s="6"/>
      <c r="J955" s="42"/>
      <c r="K955" s="42"/>
      <c r="L955" s="5"/>
      <c r="M955" s="5"/>
      <c r="N955" s="5"/>
      <c r="O955" s="5"/>
      <c r="P955" s="5"/>
      <c r="Q955" s="5"/>
    </row>
    <row r="956">
      <c r="D956" s="5"/>
      <c r="E956" s="6"/>
      <c r="J956" s="42"/>
      <c r="K956" s="42"/>
      <c r="L956" s="5"/>
      <c r="M956" s="5"/>
      <c r="N956" s="5"/>
      <c r="O956" s="5"/>
      <c r="P956" s="5"/>
      <c r="Q956" s="5"/>
    </row>
    <row r="957">
      <c r="D957" s="5"/>
      <c r="E957" s="6"/>
      <c r="J957" s="42"/>
      <c r="K957" s="42"/>
      <c r="L957" s="5"/>
      <c r="M957" s="5"/>
      <c r="N957" s="5"/>
      <c r="O957" s="5"/>
      <c r="P957" s="5"/>
      <c r="Q957" s="5"/>
    </row>
    <row r="958">
      <c r="D958" s="5"/>
      <c r="E958" s="6"/>
      <c r="J958" s="42"/>
      <c r="K958" s="42"/>
      <c r="L958" s="5"/>
      <c r="M958" s="5"/>
      <c r="N958" s="5"/>
      <c r="O958" s="5"/>
      <c r="P958" s="5"/>
      <c r="Q958" s="5"/>
    </row>
    <row r="959">
      <c r="D959" s="5"/>
      <c r="E959" s="6"/>
      <c r="J959" s="42"/>
      <c r="K959" s="42"/>
      <c r="L959" s="5"/>
      <c r="M959" s="5"/>
      <c r="N959" s="5"/>
      <c r="O959" s="5"/>
      <c r="P959" s="5"/>
      <c r="Q959" s="5"/>
    </row>
    <row r="960">
      <c r="D960" s="5"/>
      <c r="E960" s="6"/>
      <c r="J960" s="42"/>
      <c r="K960" s="42"/>
      <c r="L960" s="5"/>
      <c r="M960" s="5"/>
      <c r="N960" s="5"/>
      <c r="O960" s="5"/>
      <c r="P960" s="5"/>
      <c r="Q960" s="5"/>
    </row>
    <row r="961">
      <c r="D961" s="5"/>
      <c r="E961" s="6"/>
      <c r="J961" s="42"/>
      <c r="K961" s="42"/>
      <c r="L961" s="5"/>
      <c r="M961" s="5"/>
      <c r="N961" s="5"/>
      <c r="O961" s="5"/>
      <c r="P961" s="5"/>
      <c r="Q961" s="5"/>
    </row>
    <row r="962">
      <c r="D962" s="5"/>
      <c r="E962" s="6"/>
      <c r="J962" s="42"/>
      <c r="K962" s="42"/>
      <c r="L962" s="5"/>
      <c r="M962" s="5"/>
      <c r="N962" s="5"/>
      <c r="O962" s="5"/>
      <c r="P962" s="5"/>
      <c r="Q962" s="5"/>
    </row>
    <row r="963">
      <c r="D963" s="5"/>
      <c r="E963" s="6"/>
      <c r="J963" s="42"/>
      <c r="K963" s="42"/>
      <c r="L963" s="5"/>
      <c r="M963" s="5"/>
      <c r="N963" s="5"/>
      <c r="O963" s="5"/>
      <c r="P963" s="5"/>
      <c r="Q963" s="5"/>
    </row>
    <row r="964">
      <c r="D964" s="5"/>
      <c r="E964" s="6"/>
      <c r="J964" s="42"/>
      <c r="K964" s="42"/>
      <c r="L964" s="5"/>
      <c r="M964" s="5"/>
      <c r="N964" s="5"/>
      <c r="O964" s="5"/>
      <c r="P964" s="5"/>
      <c r="Q964" s="5"/>
    </row>
    <row r="965">
      <c r="D965" s="5"/>
      <c r="E965" s="6"/>
      <c r="J965" s="42"/>
      <c r="K965" s="42"/>
      <c r="L965" s="5"/>
      <c r="M965" s="5"/>
      <c r="N965" s="5"/>
      <c r="O965" s="5"/>
      <c r="P965" s="5"/>
      <c r="Q965" s="5"/>
    </row>
    <row r="966">
      <c r="D966" s="5"/>
      <c r="E966" s="6"/>
      <c r="J966" s="42"/>
      <c r="K966" s="42"/>
      <c r="L966" s="5"/>
      <c r="M966" s="5"/>
      <c r="N966" s="5"/>
      <c r="O966" s="5"/>
      <c r="P966" s="5"/>
      <c r="Q966" s="5"/>
    </row>
    <row r="967">
      <c r="D967" s="5"/>
      <c r="E967" s="6"/>
      <c r="J967" s="42"/>
      <c r="K967" s="42"/>
      <c r="L967" s="5"/>
      <c r="M967" s="5"/>
      <c r="N967" s="5"/>
      <c r="O967" s="5"/>
      <c r="P967" s="5"/>
      <c r="Q967" s="5"/>
    </row>
    <row r="968">
      <c r="D968" s="5"/>
      <c r="E968" s="6"/>
      <c r="J968" s="42"/>
      <c r="K968" s="42"/>
      <c r="L968" s="5"/>
      <c r="M968" s="5"/>
      <c r="N968" s="5"/>
      <c r="O968" s="5"/>
      <c r="P968" s="5"/>
      <c r="Q968" s="5"/>
    </row>
    <row r="969">
      <c r="D969" s="5"/>
      <c r="E969" s="6"/>
      <c r="J969" s="42"/>
      <c r="K969" s="42"/>
      <c r="L969" s="5"/>
      <c r="M969" s="5"/>
      <c r="N969" s="5"/>
      <c r="O969" s="5"/>
      <c r="P969" s="5"/>
      <c r="Q969" s="5"/>
    </row>
    <row r="970">
      <c r="D970" s="5"/>
      <c r="E970" s="6"/>
      <c r="J970" s="42"/>
      <c r="K970" s="42"/>
      <c r="L970" s="5"/>
      <c r="M970" s="5"/>
      <c r="N970" s="5"/>
      <c r="O970" s="5"/>
      <c r="P970" s="5"/>
      <c r="Q970" s="5"/>
    </row>
    <row r="971">
      <c r="D971" s="5"/>
      <c r="E971" s="6"/>
      <c r="J971" s="42"/>
      <c r="K971" s="42"/>
      <c r="L971" s="5"/>
      <c r="M971" s="5"/>
      <c r="N971" s="5"/>
      <c r="O971" s="5"/>
      <c r="P971" s="5"/>
      <c r="Q971" s="5"/>
    </row>
    <row r="972">
      <c r="D972" s="5"/>
      <c r="E972" s="6"/>
      <c r="J972" s="42"/>
      <c r="K972" s="42"/>
      <c r="L972" s="5"/>
      <c r="M972" s="5"/>
      <c r="N972" s="5"/>
      <c r="O972" s="5"/>
      <c r="P972" s="5"/>
      <c r="Q972" s="5"/>
    </row>
    <row r="973">
      <c r="D973" s="5"/>
      <c r="E973" s="6"/>
      <c r="J973" s="42"/>
      <c r="K973" s="42"/>
      <c r="L973" s="5"/>
      <c r="M973" s="5"/>
      <c r="N973" s="5"/>
      <c r="O973" s="5"/>
      <c r="P973" s="5"/>
      <c r="Q973" s="5"/>
    </row>
    <row r="974">
      <c r="D974" s="5"/>
      <c r="E974" s="6"/>
      <c r="J974" s="42"/>
      <c r="K974" s="42"/>
      <c r="L974" s="5"/>
      <c r="M974" s="5"/>
      <c r="N974" s="5"/>
      <c r="O974" s="5"/>
      <c r="P974" s="5"/>
      <c r="Q974" s="5"/>
    </row>
    <row r="975">
      <c r="D975" s="5"/>
      <c r="E975" s="6"/>
      <c r="J975" s="42"/>
      <c r="K975" s="42"/>
      <c r="L975" s="5"/>
      <c r="M975" s="5"/>
      <c r="N975" s="5"/>
      <c r="O975" s="5"/>
      <c r="P975" s="5"/>
      <c r="Q975" s="5"/>
    </row>
    <row r="976">
      <c r="D976" s="5"/>
      <c r="E976" s="6"/>
      <c r="J976" s="42"/>
      <c r="K976" s="42"/>
      <c r="L976" s="5"/>
      <c r="M976" s="5"/>
      <c r="N976" s="5"/>
      <c r="O976" s="5"/>
      <c r="P976" s="5"/>
      <c r="Q976" s="5"/>
    </row>
    <row r="977">
      <c r="D977" s="5"/>
      <c r="E977" s="6"/>
      <c r="J977" s="42"/>
      <c r="K977" s="42"/>
      <c r="L977" s="5"/>
      <c r="M977" s="5"/>
      <c r="N977" s="5"/>
      <c r="O977" s="5"/>
      <c r="P977" s="5"/>
      <c r="Q977" s="5"/>
    </row>
    <row r="978">
      <c r="D978" s="5"/>
      <c r="E978" s="6"/>
      <c r="J978" s="42"/>
      <c r="K978" s="42"/>
      <c r="L978" s="5"/>
      <c r="M978" s="5"/>
      <c r="N978" s="5"/>
      <c r="O978" s="5"/>
      <c r="P978" s="5"/>
      <c r="Q978" s="5"/>
    </row>
    <row r="979">
      <c r="D979" s="5"/>
      <c r="E979" s="6"/>
      <c r="J979" s="42"/>
      <c r="K979" s="42"/>
      <c r="L979" s="5"/>
      <c r="M979" s="5"/>
      <c r="N979" s="5"/>
      <c r="O979" s="5"/>
      <c r="P979" s="5"/>
      <c r="Q979" s="5"/>
    </row>
    <row r="980">
      <c r="D980" s="5"/>
      <c r="E980" s="6"/>
      <c r="J980" s="42"/>
      <c r="K980" s="42"/>
      <c r="L980" s="5"/>
      <c r="M980" s="5"/>
      <c r="N980" s="5"/>
      <c r="O980" s="5"/>
      <c r="P980" s="5"/>
      <c r="Q980" s="5"/>
    </row>
    <row r="981">
      <c r="D981" s="5"/>
      <c r="E981" s="6"/>
      <c r="J981" s="42"/>
      <c r="K981" s="42"/>
      <c r="L981" s="5"/>
      <c r="M981" s="5"/>
      <c r="N981" s="5"/>
      <c r="O981" s="5"/>
      <c r="P981" s="5"/>
      <c r="Q981" s="5"/>
    </row>
    <row r="982">
      <c r="D982" s="5"/>
      <c r="E982" s="6"/>
      <c r="J982" s="42"/>
      <c r="K982" s="42"/>
      <c r="L982" s="5"/>
      <c r="M982" s="5"/>
      <c r="N982" s="5"/>
      <c r="O982" s="5"/>
      <c r="P982" s="5"/>
      <c r="Q982" s="5"/>
    </row>
    <row r="983">
      <c r="D983" s="5"/>
      <c r="E983" s="6"/>
      <c r="J983" s="42"/>
      <c r="K983" s="42"/>
      <c r="L983" s="5"/>
      <c r="M983" s="5"/>
      <c r="N983" s="5"/>
      <c r="O983" s="5"/>
      <c r="P983" s="5"/>
      <c r="Q983" s="5"/>
    </row>
    <row r="984">
      <c r="D984" s="5"/>
      <c r="E984" s="6"/>
      <c r="J984" s="42"/>
      <c r="K984" s="42"/>
      <c r="L984" s="5"/>
      <c r="M984" s="5"/>
      <c r="N984" s="5"/>
      <c r="O984" s="5"/>
      <c r="P984" s="5"/>
      <c r="Q984" s="5"/>
    </row>
    <row r="985">
      <c r="D985" s="5"/>
      <c r="E985" s="6"/>
      <c r="J985" s="42"/>
      <c r="K985" s="42"/>
      <c r="L985" s="5"/>
      <c r="M985" s="5"/>
      <c r="N985" s="5"/>
      <c r="O985" s="5"/>
      <c r="P985" s="5"/>
      <c r="Q985" s="5"/>
    </row>
    <row r="986">
      <c r="D986" s="5"/>
      <c r="E986" s="6"/>
      <c r="J986" s="42"/>
      <c r="K986" s="42"/>
      <c r="L986" s="5"/>
      <c r="M986" s="5"/>
      <c r="N986" s="5"/>
      <c r="O986" s="5"/>
      <c r="P986" s="5"/>
      <c r="Q986" s="5"/>
    </row>
    <row r="987">
      <c r="D987" s="5"/>
      <c r="E987" s="6"/>
      <c r="J987" s="42"/>
      <c r="K987" s="42"/>
      <c r="L987" s="5"/>
      <c r="M987" s="5"/>
      <c r="N987" s="5"/>
      <c r="O987" s="5"/>
      <c r="P987" s="5"/>
      <c r="Q987" s="5"/>
    </row>
    <row r="988">
      <c r="D988" s="5"/>
      <c r="E988" s="6"/>
      <c r="J988" s="42"/>
      <c r="K988" s="42"/>
      <c r="L988" s="5"/>
      <c r="M988" s="5"/>
      <c r="N988" s="5"/>
      <c r="O988" s="5"/>
      <c r="P988" s="5"/>
      <c r="Q988" s="5"/>
    </row>
    <row r="989">
      <c r="D989" s="5"/>
      <c r="E989" s="6"/>
      <c r="J989" s="42"/>
      <c r="K989" s="42"/>
      <c r="L989" s="5"/>
      <c r="M989" s="5"/>
      <c r="N989" s="5"/>
      <c r="O989" s="5"/>
      <c r="P989" s="5"/>
      <c r="Q989" s="5"/>
    </row>
    <row r="990">
      <c r="D990" s="5"/>
      <c r="E990" s="6"/>
      <c r="J990" s="42"/>
      <c r="K990" s="42"/>
      <c r="L990" s="5"/>
      <c r="M990" s="5"/>
      <c r="N990" s="5"/>
      <c r="O990" s="5"/>
      <c r="P990" s="5"/>
      <c r="Q990" s="5"/>
    </row>
    <row r="991">
      <c r="D991" s="5"/>
      <c r="E991" s="6"/>
      <c r="J991" s="42"/>
      <c r="K991" s="42"/>
      <c r="L991" s="5"/>
      <c r="M991" s="5"/>
      <c r="N991" s="5"/>
      <c r="O991" s="5"/>
      <c r="P991" s="5"/>
      <c r="Q991" s="5"/>
    </row>
    <row r="992">
      <c r="D992" s="5"/>
      <c r="E992" s="6"/>
      <c r="J992" s="42"/>
      <c r="K992" s="42"/>
      <c r="L992" s="5"/>
      <c r="M992" s="5"/>
      <c r="N992" s="5"/>
      <c r="O992" s="5"/>
      <c r="P992" s="5"/>
      <c r="Q992" s="5"/>
    </row>
    <row r="993">
      <c r="D993" s="5"/>
      <c r="E993" s="6"/>
      <c r="J993" s="42"/>
      <c r="K993" s="42"/>
      <c r="L993" s="5"/>
      <c r="M993" s="5"/>
      <c r="N993" s="5"/>
      <c r="O993" s="5"/>
      <c r="P993" s="5"/>
      <c r="Q993" s="5"/>
    </row>
    <row r="994">
      <c r="D994" s="5"/>
      <c r="E994" s="6"/>
      <c r="J994" s="42"/>
      <c r="K994" s="42"/>
      <c r="L994" s="5"/>
      <c r="M994" s="5"/>
      <c r="N994" s="5"/>
      <c r="O994" s="5"/>
      <c r="P994" s="5"/>
      <c r="Q994" s="5"/>
    </row>
    <row r="995">
      <c r="D995" s="5"/>
      <c r="E995" s="6"/>
      <c r="J995" s="42"/>
      <c r="K995" s="42"/>
      <c r="L995" s="5"/>
      <c r="M995" s="5"/>
      <c r="N995" s="5"/>
      <c r="O995" s="5"/>
      <c r="P995" s="5"/>
      <c r="Q995" s="5"/>
    </row>
    <row r="996">
      <c r="D996" s="5"/>
      <c r="E996" s="6"/>
      <c r="J996" s="42"/>
      <c r="K996" s="42"/>
      <c r="L996" s="5"/>
      <c r="M996" s="5"/>
      <c r="N996" s="5"/>
      <c r="O996" s="5"/>
      <c r="P996" s="5"/>
      <c r="Q996" s="5"/>
    </row>
    <row r="997">
      <c r="D997" s="5"/>
      <c r="E997" s="6"/>
      <c r="J997" s="42"/>
      <c r="K997" s="42"/>
      <c r="L997" s="5"/>
      <c r="M997" s="5"/>
      <c r="N997" s="5"/>
      <c r="O997" s="5"/>
      <c r="P997" s="5"/>
      <c r="Q997" s="5"/>
    </row>
    <row r="998">
      <c r="D998" s="5"/>
      <c r="E998" s="6"/>
      <c r="J998" s="42"/>
      <c r="K998" s="42"/>
      <c r="L998" s="5"/>
      <c r="M998" s="5"/>
      <c r="N998" s="5"/>
      <c r="O998" s="5"/>
      <c r="P998" s="5"/>
      <c r="Q998" s="5"/>
    </row>
    <row r="999">
      <c r="D999" s="5"/>
      <c r="E999" s="6"/>
      <c r="J999" s="42"/>
      <c r="K999" s="42"/>
      <c r="L999" s="5"/>
      <c r="M999" s="5"/>
      <c r="N999" s="5"/>
      <c r="O999" s="5"/>
      <c r="P999" s="5"/>
      <c r="Q999" s="5"/>
    </row>
    <row r="1000">
      <c r="D1000" s="5"/>
      <c r="E1000" s="6"/>
      <c r="J1000" s="42"/>
      <c r="K1000" s="42"/>
      <c r="L1000" s="5"/>
      <c r="M1000" s="5"/>
      <c r="N1000" s="5"/>
      <c r="O1000" s="5"/>
      <c r="P1000" s="5"/>
      <c r="Q1000" s="5"/>
    </row>
  </sheetData>
  <autoFilter ref="$K$2:$O$390"/>
  <mergeCells count="3">
    <mergeCell ref="Y2:Z2"/>
    <mergeCell ref="AA2:AB2"/>
    <mergeCell ref="V1:W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6.14"/>
    <col customWidth="1" min="6" max="6" width="5.71"/>
    <col customWidth="1" min="7" max="7" width="12.43"/>
    <col customWidth="1" min="8" max="9" width="10.57"/>
    <col customWidth="1" min="12" max="12" width="7.57"/>
    <col customWidth="1" min="13" max="16" width="8.57"/>
    <col customWidth="1" min="17" max="17" width="5.57"/>
    <col customWidth="1" min="18" max="18" width="8.0"/>
    <col customWidth="1" min="21" max="21" width="9.57"/>
    <col customWidth="1" min="22" max="22" width="9.86"/>
    <col customWidth="1" min="23" max="23" width="11.71"/>
    <col customWidth="1" min="24" max="24" width="9.86"/>
    <col customWidth="1" min="25" max="25" width="8.29"/>
    <col customWidth="1" min="26" max="26" width="6.86"/>
    <col customWidth="1" min="27" max="27" width="6.14"/>
    <col customWidth="1" min="28" max="28" width="5.71"/>
    <col customWidth="1" min="29" max="29" width="4.86"/>
  </cols>
  <sheetData>
    <row r="1">
      <c r="A1" s="41" t="s">
        <v>2929</v>
      </c>
      <c r="D1" s="5"/>
      <c r="E1" s="6"/>
      <c r="J1" s="42"/>
      <c r="K1" s="42"/>
      <c r="L1" s="5"/>
      <c r="M1" s="5"/>
      <c r="N1" s="5"/>
      <c r="O1" s="5"/>
      <c r="P1" s="5"/>
      <c r="Q1" s="5"/>
      <c r="V1" s="43" t="s">
        <v>6</v>
      </c>
    </row>
    <row r="2" ht="26.25" customHeight="1">
      <c r="A2" s="9" t="s">
        <v>0</v>
      </c>
      <c r="B2" s="9"/>
      <c r="C2" s="9" t="s">
        <v>2729</v>
      </c>
      <c r="D2" s="43" t="s">
        <v>2730</v>
      </c>
      <c r="E2" s="44" t="s">
        <v>2731</v>
      </c>
      <c r="F2" s="9" t="s">
        <v>2732</v>
      </c>
      <c r="G2" s="9" t="s">
        <v>4</v>
      </c>
      <c r="H2" s="22"/>
      <c r="I2" s="22" t="s">
        <v>2733</v>
      </c>
      <c r="J2" s="45"/>
      <c r="K2" s="45" t="s">
        <v>2930</v>
      </c>
      <c r="L2" s="46" t="s">
        <v>2931</v>
      </c>
      <c r="M2" s="47" t="s">
        <v>2731</v>
      </c>
      <c r="N2" s="47" t="s">
        <v>2732</v>
      </c>
      <c r="O2" s="46" t="s">
        <v>4</v>
      </c>
      <c r="P2" s="43"/>
      <c r="Q2" s="43" t="s">
        <v>2736</v>
      </c>
      <c r="R2" s="22" t="s">
        <v>2737</v>
      </c>
      <c r="S2" s="9"/>
      <c r="T2" s="9" t="s">
        <v>2738</v>
      </c>
      <c r="U2" s="9" t="s">
        <v>2739</v>
      </c>
      <c r="V2" s="22" t="s">
        <v>2740</v>
      </c>
      <c r="W2" s="22" t="s">
        <v>2741</v>
      </c>
      <c r="X2" s="9" t="s">
        <v>2742</v>
      </c>
      <c r="Y2" s="15" t="s">
        <v>2743</v>
      </c>
      <c r="AA2" s="22" t="s">
        <v>2744</v>
      </c>
      <c r="AC2" s="9" t="s">
        <v>2745</v>
      </c>
    </row>
    <row r="3">
      <c r="A3" s="9">
        <v>1.0</v>
      </c>
      <c r="B3" s="29"/>
      <c r="C3" s="40" t="s">
        <v>48</v>
      </c>
      <c r="D3" s="25">
        <v>2432.0</v>
      </c>
      <c r="E3" s="49">
        <v>0.0</v>
      </c>
      <c r="F3" s="48">
        <v>77.36</v>
      </c>
      <c r="G3" s="40" t="s">
        <v>35</v>
      </c>
      <c r="H3" s="25"/>
      <c r="I3" s="25">
        <v>2432.0</v>
      </c>
      <c r="J3" s="29"/>
      <c r="K3" s="40" t="s">
        <v>33</v>
      </c>
      <c r="L3" s="25">
        <v>2357.0</v>
      </c>
      <c r="M3" s="48">
        <v>0.0</v>
      </c>
      <c r="N3" s="48">
        <v>97.1</v>
      </c>
      <c r="O3" s="40" t="s">
        <v>35</v>
      </c>
      <c r="P3" s="5"/>
      <c r="Q3" s="63">
        <f t="shared" ref="Q3:Q619" si="1">D3-L3</f>
        <v>75</v>
      </c>
      <c r="R3" s="6">
        <f t="shared" ref="R3:R619" si="2">I3-L3</f>
        <v>75</v>
      </c>
      <c r="S3" s="9"/>
      <c r="T3" s="9" t="s">
        <v>2747</v>
      </c>
      <c r="U3">
        <f>COUNTA(D:D)-1</f>
        <v>617</v>
      </c>
      <c r="V3" s="6">
        <f>average(D:D)</f>
        <v>1678.042139</v>
      </c>
      <c r="W3" s="6">
        <f>average(D3:INDIRECT(coNCAT("D",min(U3:U4)+2)))</f>
        <v>1678.042139</v>
      </c>
      <c r="X3" s="6">
        <f>median(D3:D336)</f>
        <v>1820.5</v>
      </c>
      <c r="Y3" s="6">
        <f>countif(Q:Q,"&gt;0")</f>
        <v>134</v>
      </c>
      <c r="Z3" s="50">
        <f>Y3/(min(U3:U4))</f>
        <v>0.2171799028</v>
      </c>
      <c r="AA3">
        <f>COUNTIF(G:G,"premium")</f>
        <v>105</v>
      </c>
      <c r="AB3" s="51">
        <f t="shared" ref="AB3:AB4" si="3">AA3/U3</f>
        <v>0.170178282</v>
      </c>
      <c r="AC3">
        <f>COUNTIF(G3:G336,"staff")</f>
        <v>1</v>
      </c>
    </row>
    <row r="4">
      <c r="A4" s="9">
        <v>2.0</v>
      </c>
      <c r="B4" s="29"/>
      <c r="C4" s="40" t="s">
        <v>60</v>
      </c>
      <c r="D4" s="25">
        <v>2321.0</v>
      </c>
      <c r="E4" s="49">
        <v>0.0</v>
      </c>
      <c r="F4" s="48">
        <v>106.64</v>
      </c>
      <c r="G4" s="40" t="s">
        <v>35</v>
      </c>
      <c r="H4" s="25"/>
      <c r="I4" s="25">
        <v>2321.0</v>
      </c>
      <c r="J4" s="29"/>
      <c r="K4" s="40" t="s">
        <v>47</v>
      </c>
      <c r="L4" s="25">
        <v>2342.0</v>
      </c>
      <c r="M4" s="48">
        <v>0.0</v>
      </c>
      <c r="N4" s="48">
        <v>93.03</v>
      </c>
      <c r="O4" s="40" t="s">
        <v>39</v>
      </c>
      <c r="P4" s="5"/>
      <c r="Q4" s="63">
        <f t="shared" si="1"/>
        <v>-21</v>
      </c>
      <c r="R4" s="6">
        <f t="shared" si="2"/>
        <v>-21</v>
      </c>
      <c r="S4" s="9"/>
      <c r="T4" s="9" t="s">
        <v>2933</v>
      </c>
      <c r="U4">
        <f>COUNTA(L:L)-1</f>
        <v>1018</v>
      </c>
      <c r="V4" s="6">
        <f>average(L:L)</f>
        <v>1556.81336</v>
      </c>
      <c r="W4" s="52">
        <f>average(L3:INDIRECT(coNCAT("L",min(U3:U4)+2)))</f>
        <v>1718.56564</v>
      </c>
      <c r="X4" s="6">
        <f>median(L:L)</f>
        <v>1545.5</v>
      </c>
      <c r="Y4" s="6">
        <f>countif(Q:Q,"&lt;0")</f>
        <v>476</v>
      </c>
      <c r="Z4" s="50">
        <f>Y4/(min(U3:U4))</f>
        <v>0.7714748784</v>
      </c>
      <c r="AA4">
        <f>COUNTIF(O:O,"premium")</f>
        <v>109</v>
      </c>
      <c r="AB4" s="51">
        <f t="shared" si="3"/>
        <v>0.1070726916</v>
      </c>
      <c r="AC4">
        <f>COUNTIF(O3:O336,"staff")</f>
        <v>1</v>
      </c>
    </row>
    <row r="5">
      <c r="A5" s="9">
        <v>3.0</v>
      </c>
      <c r="B5" s="29"/>
      <c r="C5" s="40" t="s">
        <v>73</v>
      </c>
      <c r="D5" s="25">
        <v>2278.0</v>
      </c>
      <c r="E5" s="49">
        <v>0.0</v>
      </c>
      <c r="F5" s="48">
        <v>82.89</v>
      </c>
      <c r="G5" s="40" t="s">
        <v>35</v>
      </c>
      <c r="H5" s="25"/>
      <c r="I5" s="25">
        <v>2278.0</v>
      </c>
      <c r="J5" s="29"/>
      <c r="K5" s="40" t="s">
        <v>44</v>
      </c>
      <c r="L5" s="25">
        <v>2226.0</v>
      </c>
      <c r="M5" s="48">
        <v>11.11</v>
      </c>
      <c r="N5" s="48">
        <v>83.27</v>
      </c>
      <c r="O5" s="40" t="s">
        <v>39</v>
      </c>
      <c r="P5" s="5"/>
      <c r="Q5" s="63">
        <f t="shared" si="1"/>
        <v>52</v>
      </c>
      <c r="R5" s="6">
        <f t="shared" si="2"/>
        <v>52</v>
      </c>
      <c r="S5" s="9"/>
      <c r="T5" s="9" t="s">
        <v>2751</v>
      </c>
      <c r="U5">
        <f t="shared" ref="U5:W5" si="4">U3-U4</f>
        <v>-401</v>
      </c>
      <c r="V5" s="6">
        <f t="shared" si="4"/>
        <v>121.2287799</v>
      </c>
      <c r="W5" s="6">
        <f t="shared" si="4"/>
        <v>-40.52350081</v>
      </c>
      <c r="X5">
        <f>median(Q:Q)</f>
        <v>-22</v>
      </c>
      <c r="Y5" s="6">
        <f>countif(Q:Q,"0")</f>
        <v>7</v>
      </c>
      <c r="AA5" s="6">
        <f>X3-X4</f>
        <v>275</v>
      </c>
    </row>
    <row r="6">
      <c r="A6" s="9">
        <v>4.0</v>
      </c>
      <c r="B6" s="29"/>
      <c r="C6" s="40" t="s">
        <v>68</v>
      </c>
      <c r="D6" s="25">
        <v>2277.0</v>
      </c>
      <c r="E6" s="49">
        <v>0.0</v>
      </c>
      <c r="F6" s="48">
        <v>90.39</v>
      </c>
      <c r="G6" s="40" t="s">
        <v>35</v>
      </c>
      <c r="H6" s="25"/>
      <c r="I6" s="25">
        <v>2277.0</v>
      </c>
      <c r="J6" s="29"/>
      <c r="K6" s="40" t="s">
        <v>59</v>
      </c>
      <c r="L6" s="25">
        <v>2197.0</v>
      </c>
      <c r="M6" s="48">
        <v>0.0</v>
      </c>
      <c r="N6" s="48">
        <v>85.26</v>
      </c>
      <c r="O6" s="40" t="s">
        <v>35</v>
      </c>
      <c r="P6" s="5"/>
      <c r="Q6" s="63">
        <f t="shared" si="1"/>
        <v>80</v>
      </c>
      <c r="R6" s="6">
        <f t="shared" si="2"/>
        <v>80</v>
      </c>
    </row>
    <row r="7">
      <c r="A7" s="9">
        <v>5.0</v>
      </c>
      <c r="B7" s="29"/>
      <c r="C7" s="40" t="s">
        <v>80</v>
      </c>
      <c r="D7" s="25">
        <v>2275.0</v>
      </c>
      <c r="E7" s="49">
        <v>0.0</v>
      </c>
      <c r="F7" s="48">
        <v>90.44</v>
      </c>
      <c r="G7" s="40" t="s">
        <v>39</v>
      </c>
      <c r="H7" s="25"/>
      <c r="I7" s="25">
        <v>2275.0</v>
      </c>
      <c r="J7" s="29"/>
      <c r="K7" s="40" t="s">
        <v>77</v>
      </c>
      <c r="L7" s="25">
        <v>2183.0</v>
      </c>
      <c r="M7" s="48">
        <v>12.5</v>
      </c>
      <c r="N7" s="48">
        <v>70.18</v>
      </c>
      <c r="O7" s="40" t="s">
        <v>39</v>
      </c>
      <c r="P7" s="5"/>
      <c r="Q7" s="63">
        <f t="shared" si="1"/>
        <v>92</v>
      </c>
      <c r="R7" s="6">
        <f t="shared" si="2"/>
        <v>92</v>
      </c>
    </row>
    <row r="8">
      <c r="A8" s="9">
        <v>6.0</v>
      </c>
      <c r="B8" s="29"/>
      <c r="C8" s="40" t="s">
        <v>78</v>
      </c>
      <c r="D8" s="25">
        <v>2251.0</v>
      </c>
      <c r="E8" s="49">
        <v>0.0</v>
      </c>
      <c r="F8" s="48">
        <v>79.6</v>
      </c>
      <c r="G8" s="40" t="s">
        <v>35</v>
      </c>
      <c r="H8" s="25"/>
      <c r="I8" s="25">
        <v>2251.0</v>
      </c>
      <c r="J8" s="29"/>
      <c r="K8" s="40" t="s">
        <v>81</v>
      </c>
      <c r="L8" s="25">
        <v>2180.0</v>
      </c>
      <c r="M8" s="48">
        <v>0.0</v>
      </c>
      <c r="N8" s="48">
        <v>62.7</v>
      </c>
      <c r="O8" s="40" t="s">
        <v>39</v>
      </c>
      <c r="P8" s="5"/>
      <c r="Q8" s="63">
        <f t="shared" si="1"/>
        <v>71</v>
      </c>
      <c r="R8" s="6">
        <f t="shared" si="2"/>
        <v>71</v>
      </c>
    </row>
    <row r="9">
      <c r="A9" s="9">
        <v>7.0</v>
      </c>
      <c r="B9" s="29"/>
      <c r="C9" s="40" t="s">
        <v>90</v>
      </c>
      <c r="D9" s="25">
        <v>2240.0</v>
      </c>
      <c r="E9" s="49">
        <v>0.0</v>
      </c>
      <c r="F9" s="48">
        <v>49.45</v>
      </c>
      <c r="G9" s="40" t="s">
        <v>39</v>
      </c>
      <c r="H9" s="25"/>
      <c r="I9" s="25">
        <v>2240.0</v>
      </c>
      <c r="J9" s="29"/>
      <c r="K9" s="40" t="s">
        <v>84</v>
      </c>
      <c r="L9" s="25">
        <v>2174.0</v>
      </c>
      <c r="M9" s="48">
        <v>0.0</v>
      </c>
      <c r="N9" s="48">
        <v>69.8</v>
      </c>
      <c r="O9" s="40" t="s">
        <v>39</v>
      </c>
      <c r="P9" s="5"/>
      <c r="Q9" s="63">
        <f t="shared" si="1"/>
        <v>66</v>
      </c>
      <c r="R9" s="6">
        <f t="shared" si="2"/>
        <v>66</v>
      </c>
    </row>
    <row r="10">
      <c r="A10" s="9">
        <v>8.0</v>
      </c>
      <c r="B10" s="29"/>
      <c r="C10" s="40" t="s">
        <v>85</v>
      </c>
      <c r="D10" s="25">
        <v>2229.0</v>
      </c>
      <c r="E10" s="49">
        <v>0.0</v>
      </c>
      <c r="F10" s="48">
        <v>66.44</v>
      </c>
      <c r="G10" s="40" t="s">
        <v>35</v>
      </c>
      <c r="H10" s="25"/>
      <c r="I10" s="25">
        <v>2229.0</v>
      </c>
      <c r="J10" s="29"/>
      <c r="K10" s="40" t="s">
        <v>100</v>
      </c>
      <c r="L10" s="25">
        <v>2167.0</v>
      </c>
      <c r="M10" s="48">
        <v>0.0</v>
      </c>
      <c r="N10" s="48">
        <v>88.63</v>
      </c>
      <c r="O10" s="40" t="s">
        <v>39</v>
      </c>
      <c r="P10" s="5"/>
      <c r="Q10" s="63">
        <f t="shared" si="1"/>
        <v>62</v>
      </c>
      <c r="R10" s="6">
        <f t="shared" si="2"/>
        <v>62</v>
      </c>
    </row>
    <row r="11">
      <c r="A11" s="9">
        <v>9.0</v>
      </c>
      <c r="B11" s="29"/>
      <c r="C11" s="40" t="s">
        <v>95</v>
      </c>
      <c r="D11" s="25">
        <v>2227.0</v>
      </c>
      <c r="E11" s="49">
        <v>0.0</v>
      </c>
      <c r="F11" s="48">
        <v>67.71</v>
      </c>
      <c r="G11" s="40" t="s">
        <v>39</v>
      </c>
      <c r="H11" s="25"/>
      <c r="I11" s="25">
        <v>2227.0</v>
      </c>
      <c r="J11" s="29"/>
      <c r="K11" s="40" t="s">
        <v>115</v>
      </c>
      <c r="L11" s="25">
        <v>2165.0</v>
      </c>
      <c r="M11" s="48">
        <v>0.0</v>
      </c>
      <c r="N11" s="48">
        <v>77.87</v>
      </c>
      <c r="O11" s="40" t="s">
        <v>39</v>
      </c>
      <c r="P11" s="5"/>
      <c r="Q11" s="63">
        <f t="shared" si="1"/>
        <v>62</v>
      </c>
      <c r="R11" s="6">
        <f t="shared" si="2"/>
        <v>62</v>
      </c>
    </row>
    <row r="12">
      <c r="A12" s="9">
        <v>10.0</v>
      </c>
      <c r="B12" s="29"/>
      <c r="C12" s="40" t="s">
        <v>107</v>
      </c>
      <c r="D12" s="25">
        <v>2183.0</v>
      </c>
      <c r="E12" s="49">
        <v>0.0</v>
      </c>
      <c r="F12" s="48">
        <v>87.4</v>
      </c>
      <c r="G12" s="40" t="s">
        <v>35</v>
      </c>
      <c r="H12" s="25"/>
      <c r="I12" s="25">
        <v>2183.0</v>
      </c>
      <c r="J12" s="29"/>
      <c r="K12" s="40" t="s">
        <v>109</v>
      </c>
      <c r="L12" s="25">
        <v>2164.0</v>
      </c>
      <c r="M12" s="48">
        <v>2.7</v>
      </c>
      <c r="N12" s="48">
        <v>58.16</v>
      </c>
      <c r="O12" s="40" t="s">
        <v>35</v>
      </c>
      <c r="P12" s="5"/>
      <c r="Q12" s="63">
        <f t="shared" si="1"/>
        <v>19</v>
      </c>
      <c r="R12" s="6">
        <f t="shared" si="2"/>
        <v>19</v>
      </c>
    </row>
    <row r="13">
      <c r="A13" s="9">
        <v>11.0</v>
      </c>
      <c r="B13" s="29"/>
      <c r="C13" s="40" t="s">
        <v>111</v>
      </c>
      <c r="D13" s="25">
        <v>2183.0</v>
      </c>
      <c r="E13" s="49">
        <v>0.0</v>
      </c>
      <c r="F13" s="48">
        <v>84.69</v>
      </c>
      <c r="G13" s="40" t="s">
        <v>35</v>
      </c>
      <c r="H13" s="25"/>
      <c r="I13" s="25">
        <v>2183.0</v>
      </c>
      <c r="J13" s="29"/>
      <c r="K13" s="40" t="s">
        <v>123</v>
      </c>
      <c r="L13" s="25">
        <v>2160.0</v>
      </c>
      <c r="M13" s="48">
        <v>0.0</v>
      </c>
      <c r="N13" s="48">
        <v>49.49</v>
      </c>
      <c r="O13" s="40" t="s">
        <v>35</v>
      </c>
      <c r="P13" s="5"/>
      <c r="Q13" s="63">
        <f t="shared" si="1"/>
        <v>23</v>
      </c>
      <c r="R13" s="6">
        <f t="shared" si="2"/>
        <v>23</v>
      </c>
    </row>
    <row r="14">
      <c r="A14" s="9">
        <v>12.0</v>
      </c>
      <c r="B14" s="29"/>
      <c r="C14" s="40" t="s">
        <v>129</v>
      </c>
      <c r="D14" s="25">
        <v>2167.0</v>
      </c>
      <c r="E14" s="49">
        <v>14.86</v>
      </c>
      <c r="F14" s="48">
        <v>54.42</v>
      </c>
      <c r="G14" s="40" t="s">
        <v>39</v>
      </c>
      <c r="H14" s="25"/>
      <c r="I14" s="25">
        <v>2167.0</v>
      </c>
      <c r="J14" s="29"/>
      <c r="K14" s="40" t="s">
        <v>133</v>
      </c>
      <c r="L14" s="25">
        <v>2145.0</v>
      </c>
      <c r="M14" s="48">
        <v>0.0</v>
      </c>
      <c r="N14" s="48">
        <v>87.1</v>
      </c>
      <c r="O14" s="40" t="s">
        <v>39</v>
      </c>
      <c r="P14" s="5"/>
      <c r="Q14" s="63">
        <f t="shared" si="1"/>
        <v>22</v>
      </c>
      <c r="R14" s="6">
        <f t="shared" si="2"/>
        <v>22</v>
      </c>
    </row>
    <row r="15">
      <c r="A15" s="9">
        <v>13.0</v>
      </c>
      <c r="B15" s="29"/>
      <c r="C15" s="40" t="s">
        <v>118</v>
      </c>
      <c r="D15" s="25">
        <v>2162.0</v>
      </c>
      <c r="E15" s="49">
        <v>4.55</v>
      </c>
      <c r="F15" s="48">
        <v>59.23</v>
      </c>
      <c r="G15" s="40" t="s">
        <v>39</v>
      </c>
      <c r="H15" s="25"/>
      <c r="I15" s="25">
        <v>2162.0</v>
      </c>
      <c r="J15" s="29"/>
      <c r="K15" s="40" t="s">
        <v>148</v>
      </c>
      <c r="L15" s="25">
        <v>2138.0</v>
      </c>
      <c r="M15" s="48">
        <v>0.0</v>
      </c>
      <c r="N15" s="48">
        <v>69.87</v>
      </c>
      <c r="O15" s="40" t="s">
        <v>39</v>
      </c>
      <c r="P15" s="5"/>
      <c r="Q15" s="63">
        <f t="shared" si="1"/>
        <v>24</v>
      </c>
      <c r="R15" s="6">
        <f t="shared" si="2"/>
        <v>24</v>
      </c>
    </row>
    <row r="16">
      <c r="A16" s="9">
        <v>14.0</v>
      </c>
      <c r="B16" s="29"/>
      <c r="C16" s="40" t="s">
        <v>113</v>
      </c>
      <c r="D16" s="25">
        <v>2158.0</v>
      </c>
      <c r="E16" s="49">
        <v>0.0</v>
      </c>
      <c r="F16" s="48">
        <v>69.37</v>
      </c>
      <c r="G16" s="40" t="s">
        <v>35</v>
      </c>
      <c r="H16" s="25"/>
      <c r="I16" s="25">
        <v>2158.0</v>
      </c>
      <c r="J16" s="29"/>
      <c r="K16" s="40" t="s">
        <v>150</v>
      </c>
      <c r="L16" s="25">
        <v>2120.0</v>
      </c>
      <c r="M16" s="48">
        <v>0.0</v>
      </c>
      <c r="N16" s="48">
        <v>52.28</v>
      </c>
      <c r="O16" s="40" t="s">
        <v>35</v>
      </c>
      <c r="P16" s="5"/>
      <c r="Q16" s="63">
        <f t="shared" si="1"/>
        <v>38</v>
      </c>
      <c r="R16" s="6">
        <f t="shared" si="2"/>
        <v>38</v>
      </c>
    </row>
    <row r="17">
      <c r="A17" s="9">
        <v>15.0</v>
      </c>
      <c r="B17" s="29"/>
      <c r="C17" s="40" t="s">
        <v>131</v>
      </c>
      <c r="D17" s="25">
        <v>2156.0</v>
      </c>
      <c r="E17" s="49">
        <v>0.0</v>
      </c>
      <c r="F17" s="48">
        <v>77.09</v>
      </c>
      <c r="G17" s="40" t="s">
        <v>39</v>
      </c>
      <c r="H17" s="25"/>
      <c r="I17" s="25">
        <v>2156.0</v>
      </c>
      <c r="J17" s="29"/>
      <c r="K17" s="40" t="s">
        <v>153</v>
      </c>
      <c r="L17" s="25">
        <v>2106.0</v>
      </c>
      <c r="M17" s="48">
        <v>0.0</v>
      </c>
      <c r="N17" s="48">
        <v>63.11</v>
      </c>
      <c r="O17" s="40" t="s">
        <v>39</v>
      </c>
      <c r="P17" s="5"/>
      <c r="Q17" s="63">
        <f t="shared" si="1"/>
        <v>50</v>
      </c>
      <c r="R17" s="6">
        <f t="shared" si="2"/>
        <v>50</v>
      </c>
    </row>
    <row r="18">
      <c r="A18" s="9">
        <v>16.0</v>
      </c>
      <c r="B18" s="29"/>
      <c r="C18" s="40" t="s">
        <v>134</v>
      </c>
      <c r="D18" s="25">
        <v>2155.0</v>
      </c>
      <c r="E18" s="49">
        <v>4.65</v>
      </c>
      <c r="F18" s="48">
        <v>60.45</v>
      </c>
      <c r="G18" s="40" t="s">
        <v>39</v>
      </c>
      <c r="H18" s="25"/>
      <c r="I18" s="25">
        <v>2155.0</v>
      </c>
      <c r="J18" s="29"/>
      <c r="K18" s="40" t="s">
        <v>161</v>
      </c>
      <c r="L18" s="25">
        <v>2088.0</v>
      </c>
      <c r="M18" s="48">
        <v>0.0</v>
      </c>
      <c r="N18" s="48">
        <v>85.5</v>
      </c>
      <c r="O18" s="40" t="s">
        <v>39</v>
      </c>
      <c r="P18" s="5"/>
      <c r="Q18" s="63">
        <f t="shared" si="1"/>
        <v>67</v>
      </c>
      <c r="R18" s="6">
        <f t="shared" si="2"/>
        <v>67</v>
      </c>
    </row>
    <row r="19">
      <c r="A19" s="9">
        <v>17.0</v>
      </c>
      <c r="B19" s="29"/>
      <c r="C19" s="40" t="s">
        <v>159</v>
      </c>
      <c r="D19" s="25">
        <v>2143.0</v>
      </c>
      <c r="E19" s="49">
        <v>0.0</v>
      </c>
      <c r="F19" s="48">
        <v>64.05</v>
      </c>
      <c r="G19" s="40" t="s">
        <v>39</v>
      </c>
      <c r="H19" s="25"/>
      <c r="I19" s="25">
        <v>2143.0</v>
      </c>
      <c r="J19" s="29"/>
      <c r="K19" s="40" t="s">
        <v>164</v>
      </c>
      <c r="L19" s="25">
        <v>2088.0</v>
      </c>
      <c r="M19" s="48">
        <v>0.0</v>
      </c>
      <c r="N19" s="48">
        <v>64.05</v>
      </c>
      <c r="O19" s="40" t="s">
        <v>39</v>
      </c>
      <c r="P19" s="5"/>
      <c r="Q19" s="63">
        <f t="shared" si="1"/>
        <v>55</v>
      </c>
      <c r="R19" s="6">
        <f t="shared" si="2"/>
        <v>55</v>
      </c>
    </row>
    <row r="20">
      <c r="A20" s="9">
        <v>18.0</v>
      </c>
      <c r="B20" s="29"/>
      <c r="C20" s="40" t="s">
        <v>139</v>
      </c>
      <c r="D20" s="25">
        <v>2141.0</v>
      </c>
      <c r="E20" s="49">
        <v>0.0</v>
      </c>
      <c r="F20" s="48">
        <v>93.91</v>
      </c>
      <c r="G20" s="40" t="s">
        <v>35</v>
      </c>
      <c r="H20" s="25"/>
      <c r="I20" s="25">
        <v>2141.0</v>
      </c>
      <c r="J20" s="29"/>
      <c r="K20" s="40" t="s">
        <v>172</v>
      </c>
      <c r="L20" s="25">
        <v>2085.0</v>
      </c>
      <c r="M20" s="48">
        <v>0.0</v>
      </c>
      <c r="N20" s="48">
        <v>66.39</v>
      </c>
      <c r="O20" s="40" t="s">
        <v>35</v>
      </c>
      <c r="P20" s="5"/>
      <c r="Q20" s="63">
        <f t="shared" si="1"/>
        <v>56</v>
      </c>
      <c r="R20" s="6">
        <f t="shared" si="2"/>
        <v>56</v>
      </c>
    </row>
    <row r="21">
      <c r="A21" s="9">
        <v>19.0</v>
      </c>
      <c r="B21" s="29"/>
      <c r="C21" s="40" t="s">
        <v>137</v>
      </c>
      <c r="D21" s="25">
        <v>2133.0</v>
      </c>
      <c r="E21" s="49">
        <v>0.0</v>
      </c>
      <c r="F21" s="48">
        <v>73.66</v>
      </c>
      <c r="G21" s="40" t="s">
        <v>39</v>
      </c>
      <c r="H21" s="25"/>
      <c r="I21" s="25">
        <v>2133.0</v>
      </c>
      <c r="J21" s="29"/>
      <c r="K21" s="40" t="s">
        <v>175</v>
      </c>
      <c r="L21" s="25">
        <v>2081.0</v>
      </c>
      <c r="M21" s="48">
        <v>0.0</v>
      </c>
      <c r="N21" s="48">
        <v>99.29</v>
      </c>
      <c r="O21" s="40" t="s">
        <v>35</v>
      </c>
      <c r="P21" s="5"/>
      <c r="Q21" s="63">
        <f t="shared" si="1"/>
        <v>52</v>
      </c>
      <c r="R21" s="6">
        <f t="shared" si="2"/>
        <v>52</v>
      </c>
    </row>
    <row r="22">
      <c r="A22" s="9">
        <v>20.0</v>
      </c>
      <c r="B22" s="29"/>
      <c r="C22" s="40" t="s">
        <v>156</v>
      </c>
      <c r="D22" s="25">
        <v>2129.0</v>
      </c>
      <c r="E22" s="49">
        <v>0.0</v>
      </c>
      <c r="F22" s="48">
        <v>70.75</v>
      </c>
      <c r="G22" s="40" t="s">
        <v>39</v>
      </c>
      <c r="H22" s="25"/>
      <c r="I22" s="25">
        <v>2129.0</v>
      </c>
      <c r="J22" s="29"/>
      <c r="K22" s="40" t="s">
        <v>188</v>
      </c>
      <c r="L22" s="25">
        <v>2080.0</v>
      </c>
      <c r="M22" s="48">
        <v>1.32</v>
      </c>
      <c r="N22" s="48">
        <v>52.03</v>
      </c>
      <c r="O22" s="40" t="s">
        <v>35</v>
      </c>
      <c r="P22" s="5"/>
      <c r="Q22" s="63">
        <f t="shared" si="1"/>
        <v>49</v>
      </c>
      <c r="R22" s="6">
        <f t="shared" si="2"/>
        <v>49</v>
      </c>
    </row>
    <row r="23">
      <c r="A23" s="9">
        <v>21.0</v>
      </c>
      <c r="B23" s="29"/>
      <c r="C23" s="40" t="s">
        <v>142</v>
      </c>
      <c r="D23" s="25">
        <v>2114.0</v>
      </c>
      <c r="E23" s="49">
        <v>0.0</v>
      </c>
      <c r="F23" s="48">
        <v>80.38</v>
      </c>
      <c r="G23" s="40" t="s">
        <v>35</v>
      </c>
      <c r="H23" s="25"/>
      <c r="I23" s="25">
        <v>2114.0</v>
      </c>
      <c r="J23" s="29"/>
      <c r="K23" s="40" t="s">
        <v>208</v>
      </c>
      <c r="L23" s="25">
        <v>2080.0</v>
      </c>
      <c r="M23" s="48">
        <v>0.0</v>
      </c>
      <c r="N23" s="48">
        <v>73.23</v>
      </c>
      <c r="O23" s="40" t="s">
        <v>39</v>
      </c>
      <c r="P23" s="5"/>
      <c r="Q23" s="63">
        <f t="shared" si="1"/>
        <v>34</v>
      </c>
      <c r="R23" s="6">
        <f t="shared" si="2"/>
        <v>34</v>
      </c>
    </row>
    <row r="24">
      <c r="A24" s="9">
        <v>22.0</v>
      </c>
      <c r="B24" s="29"/>
      <c r="C24" s="40" t="s">
        <v>151</v>
      </c>
      <c r="D24" s="25">
        <v>2112.0</v>
      </c>
      <c r="E24" s="49">
        <v>0.0</v>
      </c>
      <c r="F24" s="48">
        <v>71.51</v>
      </c>
      <c r="G24" s="40" t="s">
        <v>39</v>
      </c>
      <c r="H24" s="25"/>
      <c r="I24" s="25">
        <v>2112.0</v>
      </c>
      <c r="J24" s="29"/>
      <c r="K24" s="40" t="s">
        <v>54</v>
      </c>
      <c r="L24" s="25">
        <v>2077.0</v>
      </c>
      <c r="M24" s="48">
        <v>0.0</v>
      </c>
      <c r="N24" s="48">
        <v>62.61</v>
      </c>
      <c r="O24" s="40" t="s">
        <v>35</v>
      </c>
      <c r="P24" s="5"/>
      <c r="Q24" s="63">
        <f t="shared" si="1"/>
        <v>35</v>
      </c>
      <c r="R24" s="6">
        <f t="shared" si="2"/>
        <v>35</v>
      </c>
    </row>
    <row r="25">
      <c r="A25" s="9">
        <v>23.0</v>
      </c>
      <c r="B25" s="29"/>
      <c r="C25" s="40" t="s">
        <v>165</v>
      </c>
      <c r="D25" s="25">
        <v>2109.0</v>
      </c>
      <c r="E25" s="49">
        <v>0.0</v>
      </c>
      <c r="F25" s="48">
        <v>81.23</v>
      </c>
      <c r="G25" s="40" t="s">
        <v>39</v>
      </c>
      <c r="H25" s="25"/>
      <c r="I25" s="25">
        <v>2109.0</v>
      </c>
      <c r="J25" s="29"/>
      <c r="K25" s="40" t="s">
        <v>210</v>
      </c>
      <c r="L25" s="25">
        <v>2076.0</v>
      </c>
      <c r="M25" s="48">
        <v>0.0</v>
      </c>
      <c r="N25" s="48">
        <v>51.78</v>
      </c>
      <c r="O25" s="40" t="s">
        <v>39</v>
      </c>
      <c r="P25" s="5"/>
      <c r="Q25" s="63">
        <f t="shared" si="1"/>
        <v>33</v>
      </c>
      <c r="R25" s="6">
        <f t="shared" si="2"/>
        <v>33</v>
      </c>
    </row>
    <row r="26">
      <c r="A26" s="9">
        <v>24.0</v>
      </c>
      <c r="B26" s="29"/>
      <c r="C26" s="40" t="s">
        <v>180</v>
      </c>
      <c r="D26" s="25">
        <v>2109.0</v>
      </c>
      <c r="E26" s="49">
        <v>0.0</v>
      </c>
      <c r="F26" s="48">
        <v>81.15</v>
      </c>
      <c r="G26" s="40" t="s">
        <v>39</v>
      </c>
      <c r="H26" s="25"/>
      <c r="I26" s="25">
        <v>2109.0</v>
      </c>
      <c r="J26" s="29"/>
      <c r="K26" s="40" t="s">
        <v>220</v>
      </c>
      <c r="L26" s="25">
        <v>2073.0</v>
      </c>
      <c r="M26" s="48">
        <v>1.96</v>
      </c>
      <c r="N26" s="48">
        <v>63.36</v>
      </c>
      <c r="O26" s="40" t="s">
        <v>39</v>
      </c>
      <c r="P26" s="5"/>
      <c r="Q26" s="63">
        <f t="shared" si="1"/>
        <v>36</v>
      </c>
      <c r="R26" s="6">
        <f t="shared" si="2"/>
        <v>36</v>
      </c>
    </row>
    <row r="27">
      <c r="A27" s="9">
        <v>25.0</v>
      </c>
      <c r="B27" s="29"/>
      <c r="C27" s="40" t="s">
        <v>189</v>
      </c>
      <c r="D27" s="25">
        <v>2105.0</v>
      </c>
      <c r="E27" s="49">
        <v>0.0</v>
      </c>
      <c r="F27" s="48">
        <v>61.4</v>
      </c>
      <c r="G27" s="40" t="s">
        <v>39</v>
      </c>
      <c r="H27" s="25"/>
      <c r="I27" s="25">
        <v>2105.0</v>
      </c>
      <c r="J27" s="29"/>
      <c r="K27" s="40" t="s">
        <v>166</v>
      </c>
      <c r="L27" s="25">
        <v>2073.0</v>
      </c>
      <c r="M27" s="48">
        <v>0.0</v>
      </c>
      <c r="N27" s="48">
        <v>92.56</v>
      </c>
      <c r="O27" s="40" t="s">
        <v>35</v>
      </c>
      <c r="P27" s="5"/>
      <c r="Q27" s="63">
        <f t="shared" si="1"/>
        <v>32</v>
      </c>
      <c r="R27" s="6">
        <f t="shared" si="2"/>
        <v>32</v>
      </c>
    </row>
    <row r="28">
      <c r="A28" s="9">
        <v>26.0</v>
      </c>
      <c r="B28" s="29"/>
      <c r="C28" s="40" t="s">
        <v>194</v>
      </c>
      <c r="D28" s="25">
        <v>2098.0</v>
      </c>
      <c r="E28" s="49">
        <v>0.0</v>
      </c>
      <c r="F28" s="48">
        <v>61.28</v>
      </c>
      <c r="G28" s="40" t="s">
        <v>35</v>
      </c>
      <c r="H28" s="25"/>
      <c r="I28" s="25">
        <v>2098.0</v>
      </c>
      <c r="J28" s="29"/>
      <c r="K28" s="40" t="s">
        <v>229</v>
      </c>
      <c r="L28" s="25">
        <v>2063.0</v>
      </c>
      <c r="M28" s="48">
        <v>7.69</v>
      </c>
      <c r="N28" s="48">
        <v>70.61</v>
      </c>
      <c r="O28" s="40" t="s">
        <v>39</v>
      </c>
      <c r="P28" s="5"/>
      <c r="Q28" s="63">
        <f t="shared" si="1"/>
        <v>35</v>
      </c>
      <c r="R28" s="6">
        <f t="shared" si="2"/>
        <v>35</v>
      </c>
    </row>
    <row r="29">
      <c r="A29" s="9">
        <v>27.0</v>
      </c>
      <c r="B29" s="29"/>
      <c r="C29" s="40" t="s">
        <v>197</v>
      </c>
      <c r="D29" s="25">
        <v>2097.0</v>
      </c>
      <c r="E29" s="49">
        <v>0.0</v>
      </c>
      <c r="F29" s="48">
        <v>70.63</v>
      </c>
      <c r="G29" s="40" t="s">
        <v>39</v>
      </c>
      <c r="H29" s="25"/>
      <c r="I29" s="25">
        <v>2097.0</v>
      </c>
      <c r="J29" s="29"/>
      <c r="K29" s="40" t="s">
        <v>231</v>
      </c>
      <c r="L29" s="25">
        <v>2060.0</v>
      </c>
      <c r="M29" s="48">
        <v>1.63</v>
      </c>
      <c r="N29" s="48">
        <v>48.34</v>
      </c>
      <c r="O29" s="40" t="s">
        <v>39</v>
      </c>
      <c r="P29" s="5"/>
      <c r="Q29" s="63">
        <f t="shared" si="1"/>
        <v>37</v>
      </c>
      <c r="R29" s="6">
        <f t="shared" si="2"/>
        <v>37</v>
      </c>
    </row>
    <row r="30">
      <c r="A30" s="9">
        <v>28.0</v>
      </c>
      <c r="B30" s="29"/>
      <c r="C30" s="40" t="s">
        <v>204</v>
      </c>
      <c r="D30" s="25">
        <v>2081.0</v>
      </c>
      <c r="E30" s="49">
        <v>0.0</v>
      </c>
      <c r="F30" s="48">
        <v>65.03</v>
      </c>
      <c r="G30" s="40" t="s">
        <v>35</v>
      </c>
      <c r="H30" s="25"/>
      <c r="I30" s="25">
        <v>2081.0</v>
      </c>
      <c r="J30" s="29"/>
      <c r="K30" s="40" t="s">
        <v>234</v>
      </c>
      <c r="L30" s="25">
        <v>2059.0</v>
      </c>
      <c r="M30" s="48">
        <v>0.0</v>
      </c>
      <c r="N30" s="48">
        <v>69.16</v>
      </c>
      <c r="O30" s="40" t="s">
        <v>39</v>
      </c>
      <c r="P30" s="5"/>
      <c r="Q30" s="63">
        <f t="shared" si="1"/>
        <v>22</v>
      </c>
      <c r="R30" s="6">
        <f t="shared" si="2"/>
        <v>22</v>
      </c>
    </row>
    <row r="31">
      <c r="A31" s="9">
        <v>29.0</v>
      </c>
      <c r="B31" s="29"/>
      <c r="C31" s="40" t="s">
        <v>245</v>
      </c>
      <c r="D31" s="25">
        <v>2071.0</v>
      </c>
      <c r="E31" s="49">
        <v>0.0</v>
      </c>
      <c r="F31" s="48">
        <v>58.65</v>
      </c>
      <c r="G31" s="40" t="s">
        <v>39</v>
      </c>
      <c r="H31" s="25"/>
      <c r="I31" s="25">
        <v>2071.0</v>
      </c>
      <c r="J31" s="29"/>
      <c r="K31" s="40" t="s">
        <v>239</v>
      </c>
      <c r="L31" s="25">
        <v>2059.0</v>
      </c>
      <c r="M31" s="48">
        <v>0.0</v>
      </c>
      <c r="N31" s="48">
        <v>286.91</v>
      </c>
      <c r="O31" s="40" t="s">
        <v>39</v>
      </c>
      <c r="P31" s="5"/>
      <c r="Q31" s="63">
        <f t="shared" si="1"/>
        <v>12</v>
      </c>
      <c r="R31" s="6">
        <f t="shared" si="2"/>
        <v>12</v>
      </c>
    </row>
    <row r="32">
      <c r="A32" s="9">
        <v>30.0</v>
      </c>
      <c r="B32" s="29"/>
      <c r="C32" s="40" t="s">
        <v>221</v>
      </c>
      <c r="D32" s="25">
        <v>2060.0</v>
      </c>
      <c r="E32" s="49">
        <v>0.0</v>
      </c>
      <c r="F32" s="48">
        <v>86.78</v>
      </c>
      <c r="G32" s="40" t="s">
        <v>39</v>
      </c>
      <c r="H32" s="25"/>
      <c r="I32" s="25">
        <v>2060.0</v>
      </c>
      <c r="J32" s="29"/>
      <c r="K32" s="40" t="s">
        <v>241</v>
      </c>
      <c r="L32" s="25">
        <v>2059.0</v>
      </c>
      <c r="M32" s="48">
        <v>0.0</v>
      </c>
      <c r="N32" s="48">
        <v>57.35</v>
      </c>
      <c r="O32" s="40" t="s">
        <v>35</v>
      </c>
      <c r="P32" s="5"/>
      <c r="Q32" s="63">
        <f t="shared" si="1"/>
        <v>1</v>
      </c>
      <c r="R32" s="6">
        <f t="shared" si="2"/>
        <v>1</v>
      </c>
    </row>
    <row r="33">
      <c r="A33" s="9">
        <v>31.0</v>
      </c>
      <c r="B33" s="29"/>
      <c r="C33" s="40" t="s">
        <v>225</v>
      </c>
      <c r="D33" s="25">
        <v>2050.0</v>
      </c>
      <c r="E33" s="49">
        <v>0.0</v>
      </c>
      <c r="F33" s="48">
        <v>103.38</v>
      </c>
      <c r="G33" s="40" t="s">
        <v>39</v>
      </c>
      <c r="H33" s="25"/>
      <c r="I33" s="25">
        <v>2050.0</v>
      </c>
      <c r="J33" s="29"/>
      <c r="K33" s="40" t="s">
        <v>247</v>
      </c>
      <c r="L33" s="25">
        <v>2058.0</v>
      </c>
      <c r="M33" s="48">
        <v>0.0</v>
      </c>
      <c r="N33" s="48">
        <v>67.43</v>
      </c>
      <c r="O33" s="40" t="s">
        <v>39</v>
      </c>
      <c r="P33" s="5"/>
      <c r="Q33" s="63">
        <f t="shared" si="1"/>
        <v>-8</v>
      </c>
      <c r="R33" s="6">
        <f t="shared" si="2"/>
        <v>-8</v>
      </c>
    </row>
    <row r="34">
      <c r="A34" s="9">
        <v>32.0</v>
      </c>
      <c r="B34" s="29"/>
      <c r="C34" s="40" t="s">
        <v>251</v>
      </c>
      <c r="D34" s="25">
        <v>2050.0</v>
      </c>
      <c r="E34" s="49">
        <v>0.0</v>
      </c>
      <c r="F34" s="48">
        <v>66.57</v>
      </c>
      <c r="G34" s="40" t="s">
        <v>39</v>
      </c>
      <c r="H34" s="25"/>
      <c r="I34" s="25">
        <v>2050.0</v>
      </c>
      <c r="J34" s="29"/>
      <c r="K34" s="40" t="s">
        <v>253</v>
      </c>
      <c r="L34" s="25">
        <v>2058.0</v>
      </c>
      <c r="M34" s="48">
        <v>0.0</v>
      </c>
      <c r="N34" s="48">
        <v>44.15</v>
      </c>
      <c r="O34" s="40" t="s">
        <v>39</v>
      </c>
      <c r="P34" s="5"/>
      <c r="Q34" s="63">
        <f t="shared" si="1"/>
        <v>-8</v>
      </c>
      <c r="R34" s="6">
        <f t="shared" si="2"/>
        <v>-8</v>
      </c>
    </row>
    <row r="35">
      <c r="A35" s="9">
        <v>33.0</v>
      </c>
      <c r="B35" s="29"/>
      <c r="C35" s="40" t="s">
        <v>256</v>
      </c>
      <c r="D35" s="25">
        <v>2050.0</v>
      </c>
      <c r="E35" s="49">
        <v>0.0</v>
      </c>
      <c r="F35" s="48">
        <v>108.12</v>
      </c>
      <c r="G35" s="40" t="s">
        <v>39</v>
      </c>
      <c r="H35" s="25"/>
      <c r="I35" s="25">
        <v>2050.0</v>
      </c>
      <c r="J35" s="29"/>
      <c r="K35" s="40" t="s">
        <v>264</v>
      </c>
      <c r="L35" s="25">
        <v>2053.0</v>
      </c>
      <c r="M35" s="48">
        <v>0.0</v>
      </c>
      <c r="N35" s="48">
        <v>90.04</v>
      </c>
      <c r="O35" s="40" t="s">
        <v>35</v>
      </c>
      <c r="P35" s="5"/>
      <c r="Q35" s="63">
        <f t="shared" si="1"/>
        <v>-3</v>
      </c>
      <c r="R35" s="6">
        <f t="shared" si="2"/>
        <v>-3</v>
      </c>
    </row>
    <row r="36">
      <c r="A36" s="9">
        <v>34.0</v>
      </c>
      <c r="B36" s="29"/>
      <c r="C36" s="40" t="s">
        <v>281</v>
      </c>
      <c r="D36" s="25">
        <v>2048.0</v>
      </c>
      <c r="E36" s="49">
        <v>0.0</v>
      </c>
      <c r="F36" s="48">
        <v>51.49</v>
      </c>
      <c r="G36" s="40" t="s">
        <v>35</v>
      </c>
      <c r="H36" s="25"/>
      <c r="I36" s="25">
        <v>2048.0</v>
      </c>
      <c r="J36" s="29"/>
      <c r="K36" s="40" t="s">
        <v>249</v>
      </c>
      <c r="L36" s="25">
        <v>2053.0</v>
      </c>
      <c r="M36" s="48">
        <v>0.0</v>
      </c>
      <c r="N36" s="48">
        <v>89.8</v>
      </c>
      <c r="O36" s="40" t="s">
        <v>35</v>
      </c>
      <c r="P36" s="5"/>
      <c r="Q36" s="63">
        <f t="shared" si="1"/>
        <v>-5</v>
      </c>
      <c r="R36" s="6">
        <f t="shared" si="2"/>
        <v>-5</v>
      </c>
    </row>
    <row r="37">
      <c r="A37" s="9">
        <v>35.0</v>
      </c>
      <c r="B37" s="29"/>
      <c r="C37" s="40" t="s">
        <v>274</v>
      </c>
      <c r="D37" s="25">
        <v>2047.0</v>
      </c>
      <c r="E37" s="49">
        <v>0.0</v>
      </c>
      <c r="F37" s="48">
        <v>91.24</v>
      </c>
      <c r="G37" s="40" t="s">
        <v>39</v>
      </c>
      <c r="H37" s="25"/>
      <c r="I37" s="25">
        <v>2047.0</v>
      </c>
      <c r="J37" s="29"/>
      <c r="K37" s="40" t="s">
        <v>280</v>
      </c>
      <c r="L37" s="25">
        <v>2052.0</v>
      </c>
      <c r="M37" s="48">
        <v>0.97</v>
      </c>
      <c r="N37" s="48">
        <v>44.65</v>
      </c>
      <c r="O37" s="40" t="s">
        <v>35</v>
      </c>
      <c r="P37" s="5"/>
      <c r="Q37" s="63">
        <f t="shared" si="1"/>
        <v>-5</v>
      </c>
      <c r="R37" s="6">
        <f t="shared" si="2"/>
        <v>-5</v>
      </c>
    </row>
    <row r="38">
      <c r="A38" s="9">
        <v>36.0</v>
      </c>
      <c r="B38" s="29"/>
      <c r="C38" s="40" t="s">
        <v>271</v>
      </c>
      <c r="D38" s="25">
        <v>2036.0</v>
      </c>
      <c r="E38" s="49">
        <v>0.0</v>
      </c>
      <c r="F38" s="48">
        <v>55.44</v>
      </c>
      <c r="G38" s="40" t="s">
        <v>39</v>
      </c>
      <c r="H38" s="25"/>
      <c r="I38" s="25">
        <v>2036.0</v>
      </c>
      <c r="J38" s="29"/>
      <c r="K38" s="40" t="s">
        <v>283</v>
      </c>
      <c r="L38" s="25">
        <v>2050.0</v>
      </c>
      <c r="M38" s="48">
        <v>0.0</v>
      </c>
      <c r="N38" s="48">
        <v>40.89</v>
      </c>
      <c r="O38" s="40" t="s">
        <v>35</v>
      </c>
      <c r="P38" s="5"/>
      <c r="Q38" s="63">
        <f t="shared" si="1"/>
        <v>-14</v>
      </c>
      <c r="R38" s="6">
        <f t="shared" si="2"/>
        <v>-14</v>
      </c>
    </row>
    <row r="39">
      <c r="A39" s="9">
        <v>37.0</v>
      </c>
      <c r="B39" s="29"/>
      <c r="C39" s="40" t="s">
        <v>277</v>
      </c>
      <c r="D39" s="25">
        <v>2033.0</v>
      </c>
      <c r="E39" s="49">
        <v>0.0</v>
      </c>
      <c r="F39" s="48">
        <v>77.78</v>
      </c>
      <c r="G39" s="40" t="s">
        <v>278</v>
      </c>
      <c r="H39" s="25"/>
      <c r="I39" s="25">
        <v>2033.0</v>
      </c>
      <c r="J39" s="29"/>
      <c r="K39" s="40" t="s">
        <v>163</v>
      </c>
      <c r="L39" s="25">
        <v>2045.0</v>
      </c>
      <c r="M39" s="48">
        <v>0.0</v>
      </c>
      <c r="N39" s="48">
        <v>37.03</v>
      </c>
      <c r="O39" s="40" t="s">
        <v>35</v>
      </c>
      <c r="P39" s="5"/>
      <c r="Q39" s="63">
        <f t="shared" si="1"/>
        <v>-12</v>
      </c>
      <c r="R39" s="6">
        <f t="shared" si="2"/>
        <v>-12</v>
      </c>
    </row>
    <row r="40">
      <c r="A40" s="9">
        <v>38.0</v>
      </c>
      <c r="B40" s="29"/>
      <c r="C40" s="40" t="s">
        <v>308</v>
      </c>
      <c r="D40" s="25">
        <v>2030.0</v>
      </c>
      <c r="E40" s="49">
        <v>0.0</v>
      </c>
      <c r="F40" s="48">
        <v>107.13</v>
      </c>
      <c r="G40" s="40" t="s">
        <v>39</v>
      </c>
      <c r="H40" s="25"/>
      <c r="I40" s="25">
        <v>2030.0</v>
      </c>
      <c r="J40" s="29"/>
      <c r="K40" s="40" t="s">
        <v>296</v>
      </c>
      <c r="L40" s="25">
        <v>2041.0</v>
      </c>
      <c r="M40" s="48">
        <v>0.0</v>
      </c>
      <c r="N40" s="48">
        <v>78.33</v>
      </c>
      <c r="O40" s="40" t="s">
        <v>39</v>
      </c>
      <c r="P40" s="5"/>
      <c r="Q40" s="63">
        <f t="shared" si="1"/>
        <v>-11</v>
      </c>
      <c r="R40" s="6">
        <f t="shared" si="2"/>
        <v>-11</v>
      </c>
    </row>
    <row r="41">
      <c r="A41" s="9">
        <v>39.0</v>
      </c>
      <c r="B41" s="29"/>
      <c r="C41" s="40" t="s">
        <v>350</v>
      </c>
      <c r="D41" s="25">
        <v>2029.0</v>
      </c>
      <c r="E41" s="49">
        <v>0.0</v>
      </c>
      <c r="F41" s="48">
        <v>115.82</v>
      </c>
      <c r="G41" s="40" t="s">
        <v>35</v>
      </c>
      <c r="H41" s="25"/>
      <c r="I41" s="25">
        <v>2029.0</v>
      </c>
      <c r="J41" s="29"/>
      <c r="K41" s="40" t="s">
        <v>304</v>
      </c>
      <c r="L41" s="25">
        <v>2040.0</v>
      </c>
      <c r="M41" s="48">
        <v>0.0</v>
      </c>
      <c r="N41" s="48">
        <v>73.02</v>
      </c>
      <c r="O41" s="40" t="s">
        <v>39</v>
      </c>
      <c r="P41" s="5"/>
      <c r="Q41" s="63">
        <f t="shared" si="1"/>
        <v>-11</v>
      </c>
      <c r="R41" s="6">
        <f t="shared" si="2"/>
        <v>-11</v>
      </c>
    </row>
    <row r="42">
      <c r="A42" s="9">
        <v>40.0</v>
      </c>
      <c r="B42" s="29"/>
      <c r="C42" s="40" t="s">
        <v>290</v>
      </c>
      <c r="D42" s="25">
        <v>2027.0</v>
      </c>
      <c r="E42" s="49">
        <v>0.0</v>
      </c>
      <c r="F42" s="48">
        <v>64.6</v>
      </c>
      <c r="G42" s="40" t="s">
        <v>35</v>
      </c>
      <c r="H42" s="25"/>
      <c r="I42" s="25">
        <v>2027.0</v>
      </c>
      <c r="J42" s="29"/>
      <c r="K42" s="40" t="s">
        <v>130</v>
      </c>
      <c r="L42" s="25">
        <v>2034.0</v>
      </c>
      <c r="M42" s="48">
        <v>0.0</v>
      </c>
      <c r="N42" s="48">
        <v>57.7</v>
      </c>
      <c r="O42" s="40" t="s">
        <v>39</v>
      </c>
      <c r="P42" s="5"/>
      <c r="Q42" s="63">
        <f t="shared" si="1"/>
        <v>-7</v>
      </c>
      <c r="R42" s="6">
        <f t="shared" si="2"/>
        <v>-7</v>
      </c>
    </row>
    <row r="43">
      <c r="A43" s="9">
        <v>41.0</v>
      </c>
      <c r="B43" s="29"/>
      <c r="C43" s="40" t="s">
        <v>294</v>
      </c>
      <c r="D43" s="25">
        <v>2019.0</v>
      </c>
      <c r="E43" s="49">
        <v>3.13</v>
      </c>
      <c r="F43" s="48">
        <v>57.72</v>
      </c>
      <c r="G43" s="40" t="s">
        <v>35</v>
      </c>
      <c r="H43" s="25"/>
      <c r="I43" s="25">
        <v>2019.0</v>
      </c>
      <c r="J43" s="29"/>
      <c r="K43" s="40" t="s">
        <v>327</v>
      </c>
      <c r="L43" s="25">
        <v>2032.0</v>
      </c>
      <c r="M43" s="48">
        <v>44.44</v>
      </c>
      <c r="N43" s="48">
        <v>64.62</v>
      </c>
      <c r="O43" s="40" t="s">
        <v>35</v>
      </c>
      <c r="P43" s="5"/>
      <c r="Q43" s="63">
        <f t="shared" si="1"/>
        <v>-13</v>
      </c>
      <c r="R43" s="6">
        <f t="shared" si="2"/>
        <v>-13</v>
      </c>
    </row>
    <row r="44">
      <c r="A44" s="9">
        <v>42.0</v>
      </c>
      <c r="B44" s="29"/>
      <c r="C44" s="40" t="s">
        <v>305</v>
      </c>
      <c r="D44" s="25">
        <v>2019.0</v>
      </c>
      <c r="E44" s="49">
        <v>0.0</v>
      </c>
      <c r="F44" s="48">
        <v>77.29</v>
      </c>
      <c r="G44" s="40" t="s">
        <v>39</v>
      </c>
      <c r="H44" s="25"/>
      <c r="I44" s="25">
        <v>2019.0</v>
      </c>
      <c r="J44" s="29"/>
      <c r="K44" s="40" t="s">
        <v>192</v>
      </c>
      <c r="L44" s="25">
        <v>2031.0</v>
      </c>
      <c r="M44" s="48">
        <v>0.0</v>
      </c>
      <c r="N44" s="48">
        <v>61.64</v>
      </c>
      <c r="O44" s="40" t="s">
        <v>39</v>
      </c>
      <c r="P44" s="5"/>
      <c r="Q44" s="63">
        <f t="shared" si="1"/>
        <v>-12</v>
      </c>
      <c r="R44" s="6">
        <f t="shared" si="2"/>
        <v>-12</v>
      </c>
    </row>
    <row r="45">
      <c r="A45" s="9">
        <v>43.0</v>
      </c>
      <c r="B45" s="29"/>
      <c r="C45" s="40" t="s">
        <v>316</v>
      </c>
      <c r="D45" s="25">
        <v>2015.0</v>
      </c>
      <c r="E45" s="49">
        <v>0.0</v>
      </c>
      <c r="F45" s="48">
        <v>70.71</v>
      </c>
      <c r="G45" s="40" t="s">
        <v>35</v>
      </c>
      <c r="H45" s="25"/>
      <c r="I45" s="25">
        <v>2015.0</v>
      </c>
      <c r="J45" s="29"/>
      <c r="K45" s="40" t="s">
        <v>336</v>
      </c>
      <c r="L45" s="25">
        <v>2025.0</v>
      </c>
      <c r="M45" s="48">
        <v>0.0</v>
      </c>
      <c r="N45" s="48">
        <v>44.72</v>
      </c>
      <c r="O45" s="40" t="s">
        <v>39</v>
      </c>
      <c r="P45" s="5"/>
      <c r="Q45" s="63">
        <f t="shared" si="1"/>
        <v>-10</v>
      </c>
      <c r="R45" s="6">
        <f t="shared" si="2"/>
        <v>-10</v>
      </c>
    </row>
    <row r="46">
      <c r="A46" s="9">
        <v>44.0</v>
      </c>
      <c r="B46" s="29"/>
      <c r="C46" s="40" t="s">
        <v>321</v>
      </c>
      <c r="D46" s="25">
        <v>2013.0</v>
      </c>
      <c r="E46" s="49">
        <v>0.0</v>
      </c>
      <c r="F46" s="48">
        <v>96.26</v>
      </c>
      <c r="G46" s="40" t="s">
        <v>39</v>
      </c>
      <c r="H46" s="25"/>
      <c r="I46" s="25">
        <v>2013.0</v>
      </c>
      <c r="J46" s="29"/>
      <c r="K46" s="40" t="s">
        <v>352</v>
      </c>
      <c r="L46" s="25">
        <v>2024.0</v>
      </c>
      <c r="M46" s="48">
        <v>0.0</v>
      </c>
      <c r="N46" s="48">
        <v>83.54</v>
      </c>
      <c r="O46" s="40" t="s">
        <v>39</v>
      </c>
      <c r="P46" s="5"/>
      <c r="Q46" s="63">
        <f t="shared" si="1"/>
        <v>-11</v>
      </c>
      <c r="R46" s="6">
        <f t="shared" si="2"/>
        <v>-11</v>
      </c>
    </row>
    <row r="47">
      <c r="A47" s="9">
        <v>45.0</v>
      </c>
      <c r="B47" s="29"/>
      <c r="C47" s="40" t="s">
        <v>324</v>
      </c>
      <c r="D47" s="25">
        <v>2011.0</v>
      </c>
      <c r="E47" s="49">
        <v>0.0</v>
      </c>
      <c r="F47" s="48">
        <v>86.27</v>
      </c>
      <c r="G47" s="40" t="s">
        <v>35</v>
      </c>
      <c r="H47" s="25"/>
      <c r="I47" s="25">
        <v>2011.0</v>
      </c>
      <c r="J47" s="29"/>
      <c r="K47" s="40" t="s">
        <v>355</v>
      </c>
      <c r="L47" s="25">
        <v>2024.0</v>
      </c>
      <c r="M47" s="48">
        <v>0.0</v>
      </c>
      <c r="N47" s="48">
        <v>43.25</v>
      </c>
      <c r="O47" s="40" t="s">
        <v>39</v>
      </c>
      <c r="P47" s="5"/>
      <c r="Q47" s="63">
        <f t="shared" si="1"/>
        <v>-13</v>
      </c>
      <c r="R47" s="6">
        <f t="shared" si="2"/>
        <v>-13</v>
      </c>
    </row>
    <row r="48">
      <c r="A48" s="9">
        <v>46.0</v>
      </c>
      <c r="B48" s="29"/>
      <c r="C48" s="40" t="s">
        <v>362</v>
      </c>
      <c r="D48" s="25">
        <v>1998.0</v>
      </c>
      <c r="E48" s="49">
        <v>0.0</v>
      </c>
      <c r="F48" s="48">
        <v>80.68</v>
      </c>
      <c r="G48" s="40" t="s">
        <v>39</v>
      </c>
      <c r="H48" s="25"/>
      <c r="I48" s="25">
        <v>1998.0</v>
      </c>
      <c r="J48" s="29"/>
      <c r="K48" s="40" t="s">
        <v>351</v>
      </c>
      <c r="L48" s="25">
        <v>2023.0</v>
      </c>
      <c r="M48" s="48">
        <v>0.0</v>
      </c>
      <c r="N48" s="48">
        <v>53.04</v>
      </c>
      <c r="O48" s="40" t="s">
        <v>39</v>
      </c>
      <c r="P48" s="5"/>
      <c r="Q48" s="63">
        <f t="shared" si="1"/>
        <v>-25</v>
      </c>
      <c r="R48" s="6">
        <f t="shared" si="2"/>
        <v>-25</v>
      </c>
    </row>
    <row r="49">
      <c r="A49" s="9">
        <v>47.0</v>
      </c>
      <c r="B49" s="29"/>
      <c r="C49" s="40" t="s">
        <v>292</v>
      </c>
      <c r="D49" s="25">
        <v>1997.0</v>
      </c>
      <c r="E49" s="49">
        <v>0.0</v>
      </c>
      <c r="F49" s="48">
        <v>77.69</v>
      </c>
      <c r="G49" s="40" t="s">
        <v>39</v>
      </c>
      <c r="H49" s="25"/>
      <c r="I49" s="25">
        <v>1997.0</v>
      </c>
      <c r="J49" s="29"/>
      <c r="K49" s="40" t="s">
        <v>363</v>
      </c>
      <c r="L49" s="25">
        <v>2023.0</v>
      </c>
      <c r="M49" s="48">
        <v>0.0</v>
      </c>
      <c r="N49" s="48">
        <v>53.4</v>
      </c>
      <c r="O49" s="40" t="s">
        <v>39</v>
      </c>
      <c r="P49" s="5"/>
      <c r="Q49" s="63">
        <f t="shared" si="1"/>
        <v>-26</v>
      </c>
      <c r="R49" s="6">
        <f t="shared" si="2"/>
        <v>-26</v>
      </c>
    </row>
    <row r="50">
      <c r="A50" s="9">
        <v>48.0</v>
      </c>
      <c r="B50" s="29"/>
      <c r="C50" s="40" t="s">
        <v>342</v>
      </c>
      <c r="D50" s="25">
        <v>1994.0</v>
      </c>
      <c r="E50" s="49">
        <v>0.0</v>
      </c>
      <c r="F50" s="48">
        <v>105.11</v>
      </c>
      <c r="G50" s="40" t="s">
        <v>39</v>
      </c>
      <c r="H50" s="25"/>
      <c r="I50" s="25">
        <v>1994.0</v>
      </c>
      <c r="J50" s="29"/>
      <c r="K50" s="40" t="s">
        <v>367</v>
      </c>
      <c r="L50" s="25">
        <v>2022.0</v>
      </c>
      <c r="M50" s="48">
        <v>0.0</v>
      </c>
      <c r="N50" s="48">
        <v>46.1</v>
      </c>
      <c r="O50" s="40" t="s">
        <v>35</v>
      </c>
      <c r="P50" s="5"/>
      <c r="Q50" s="63">
        <f t="shared" si="1"/>
        <v>-28</v>
      </c>
      <c r="R50" s="6">
        <f t="shared" si="2"/>
        <v>-28</v>
      </c>
    </row>
    <row r="51">
      <c r="A51" s="9">
        <v>49.0</v>
      </c>
      <c r="B51" s="29"/>
      <c r="C51" s="40" t="s">
        <v>353</v>
      </c>
      <c r="D51" s="25">
        <v>1993.0</v>
      </c>
      <c r="E51" s="49">
        <v>0.0</v>
      </c>
      <c r="F51" s="48">
        <v>62.0</v>
      </c>
      <c r="G51" s="40" t="s">
        <v>39</v>
      </c>
      <c r="H51" s="25"/>
      <c r="I51" s="25">
        <v>1993.0</v>
      </c>
      <c r="J51" s="29"/>
      <c r="K51" s="40" t="s">
        <v>334</v>
      </c>
      <c r="L51" s="25">
        <v>2019.0</v>
      </c>
      <c r="M51" s="48">
        <v>0.0</v>
      </c>
      <c r="N51" s="48">
        <v>60.24</v>
      </c>
      <c r="O51" s="40" t="s">
        <v>35</v>
      </c>
      <c r="P51" s="5"/>
      <c r="Q51" s="63">
        <f t="shared" si="1"/>
        <v>-26</v>
      </c>
      <c r="R51" s="6">
        <f t="shared" si="2"/>
        <v>-26</v>
      </c>
    </row>
    <row r="52">
      <c r="A52" s="9">
        <v>50.0</v>
      </c>
      <c r="B52" s="29"/>
      <c r="C52" s="40" t="s">
        <v>368</v>
      </c>
      <c r="D52" s="25">
        <v>1992.0</v>
      </c>
      <c r="E52" s="49">
        <v>0.0</v>
      </c>
      <c r="F52" s="48">
        <v>63.54</v>
      </c>
      <c r="G52" s="40" t="s">
        <v>35</v>
      </c>
      <c r="H52" s="25"/>
      <c r="I52" s="25">
        <v>1992.0</v>
      </c>
      <c r="J52" s="29"/>
      <c r="K52" s="40" t="s">
        <v>392</v>
      </c>
      <c r="L52" s="25">
        <v>2017.0</v>
      </c>
      <c r="M52" s="48">
        <v>0.0</v>
      </c>
      <c r="N52" s="48">
        <v>95.18</v>
      </c>
      <c r="O52" s="40" t="s">
        <v>35</v>
      </c>
      <c r="P52" s="5"/>
      <c r="Q52" s="63">
        <f t="shared" si="1"/>
        <v>-25</v>
      </c>
      <c r="R52" s="6">
        <f t="shared" si="2"/>
        <v>-25</v>
      </c>
    </row>
    <row r="53">
      <c r="A53" s="9">
        <v>51.0</v>
      </c>
      <c r="B53" s="29"/>
      <c r="C53" s="40" t="s">
        <v>347</v>
      </c>
      <c r="D53" s="25">
        <v>1991.0</v>
      </c>
      <c r="E53" s="49">
        <v>0.0</v>
      </c>
      <c r="F53" s="48">
        <v>84.31</v>
      </c>
      <c r="G53" s="40" t="s">
        <v>39</v>
      </c>
      <c r="H53" s="25"/>
      <c r="I53" s="25">
        <v>1991.0</v>
      </c>
      <c r="J53" s="29"/>
      <c r="K53" s="40" t="s">
        <v>272</v>
      </c>
      <c r="L53" s="25">
        <v>2012.0</v>
      </c>
      <c r="M53" s="48">
        <v>0.0</v>
      </c>
      <c r="N53" s="48">
        <v>50.21</v>
      </c>
      <c r="O53" s="40" t="s">
        <v>35</v>
      </c>
      <c r="P53" s="5"/>
      <c r="Q53" s="63">
        <f t="shared" si="1"/>
        <v>-21</v>
      </c>
      <c r="R53" s="6">
        <f t="shared" si="2"/>
        <v>-21</v>
      </c>
    </row>
    <row r="54">
      <c r="A54" s="9">
        <v>52.0</v>
      </c>
      <c r="B54" s="29"/>
      <c r="C54" s="40" t="s">
        <v>420</v>
      </c>
      <c r="D54" s="25">
        <v>1986.0</v>
      </c>
      <c r="E54" s="49">
        <v>0.0</v>
      </c>
      <c r="F54" s="48">
        <v>77.71</v>
      </c>
      <c r="G54" s="40" t="s">
        <v>39</v>
      </c>
      <c r="H54" s="25"/>
      <c r="I54" s="25">
        <v>1986.0</v>
      </c>
      <c r="J54" s="29"/>
      <c r="K54" s="40" t="s">
        <v>404</v>
      </c>
      <c r="L54" s="25">
        <v>2008.0</v>
      </c>
      <c r="M54" s="48">
        <v>1.82</v>
      </c>
      <c r="N54" s="48">
        <v>56.1</v>
      </c>
      <c r="O54" s="40" t="s">
        <v>39</v>
      </c>
      <c r="P54" s="5"/>
      <c r="Q54" s="63">
        <f t="shared" si="1"/>
        <v>-22</v>
      </c>
      <c r="R54" s="6">
        <f t="shared" si="2"/>
        <v>-22</v>
      </c>
    </row>
    <row r="55">
      <c r="A55" s="9">
        <v>53.0</v>
      </c>
      <c r="B55" s="29"/>
      <c r="C55" s="40" t="s">
        <v>357</v>
      </c>
      <c r="D55" s="25">
        <v>1985.0</v>
      </c>
      <c r="E55" s="49">
        <v>0.0</v>
      </c>
      <c r="F55" s="48">
        <v>69.39</v>
      </c>
      <c r="G55" s="40" t="s">
        <v>35</v>
      </c>
      <c r="H55" s="25"/>
      <c r="I55" s="25">
        <v>1985.0</v>
      </c>
      <c r="J55" s="29"/>
      <c r="K55" s="40" t="s">
        <v>410</v>
      </c>
      <c r="L55" s="25">
        <v>2004.0</v>
      </c>
      <c r="M55" s="48">
        <v>0.0</v>
      </c>
      <c r="N55" s="48">
        <v>87.74</v>
      </c>
      <c r="O55" s="40" t="s">
        <v>39</v>
      </c>
      <c r="P55" s="5"/>
      <c r="Q55" s="63">
        <f t="shared" si="1"/>
        <v>-19</v>
      </c>
      <c r="R55" s="6">
        <f t="shared" si="2"/>
        <v>-19</v>
      </c>
    </row>
    <row r="56">
      <c r="A56" s="9">
        <v>54.0</v>
      </c>
      <c r="B56" s="29"/>
      <c r="C56" s="40" t="s">
        <v>360</v>
      </c>
      <c r="D56" s="25">
        <v>1982.0</v>
      </c>
      <c r="E56" s="49">
        <v>0.0</v>
      </c>
      <c r="F56" s="48">
        <v>83.74</v>
      </c>
      <c r="G56" s="40" t="s">
        <v>35</v>
      </c>
      <c r="H56" s="25"/>
      <c r="I56" s="25">
        <v>1982.0</v>
      </c>
      <c r="J56" s="29"/>
      <c r="K56" s="40" t="s">
        <v>157</v>
      </c>
      <c r="L56" s="25">
        <v>2003.0</v>
      </c>
      <c r="M56" s="48">
        <v>0.0</v>
      </c>
      <c r="N56" s="48">
        <v>68.4</v>
      </c>
      <c r="O56" s="40" t="s">
        <v>39</v>
      </c>
      <c r="P56" s="5"/>
      <c r="Q56" s="63">
        <f t="shared" si="1"/>
        <v>-21</v>
      </c>
      <c r="R56" s="6">
        <f t="shared" si="2"/>
        <v>-21</v>
      </c>
    </row>
    <row r="57">
      <c r="A57" s="9">
        <v>55.0</v>
      </c>
      <c r="B57" s="29"/>
      <c r="C57" s="40" t="s">
        <v>335</v>
      </c>
      <c r="D57" s="25">
        <v>1980.0</v>
      </c>
      <c r="E57" s="49">
        <v>0.0</v>
      </c>
      <c r="F57" s="48">
        <v>62.02</v>
      </c>
      <c r="G57" s="40" t="s">
        <v>39</v>
      </c>
      <c r="H57" s="25"/>
      <c r="I57" s="25">
        <v>1980.0</v>
      </c>
      <c r="J57" s="29"/>
      <c r="K57" s="40" t="s">
        <v>419</v>
      </c>
      <c r="L57" s="25">
        <v>2001.0</v>
      </c>
      <c r="M57" s="48">
        <v>0.0</v>
      </c>
      <c r="N57" s="48">
        <v>73.78</v>
      </c>
      <c r="O57" s="40" t="s">
        <v>39</v>
      </c>
      <c r="P57" s="5"/>
      <c r="Q57" s="63">
        <f t="shared" si="1"/>
        <v>-21</v>
      </c>
      <c r="R57" s="6">
        <f t="shared" si="2"/>
        <v>-21</v>
      </c>
    </row>
    <row r="58">
      <c r="A58" s="9">
        <v>56.0</v>
      </c>
      <c r="B58" s="29"/>
      <c r="C58" s="40" t="s">
        <v>373</v>
      </c>
      <c r="D58" s="25">
        <v>1978.0</v>
      </c>
      <c r="E58" s="49">
        <v>0.0</v>
      </c>
      <c r="F58" s="48">
        <v>73.69</v>
      </c>
      <c r="G58" s="40" t="s">
        <v>39</v>
      </c>
      <c r="H58" s="25"/>
      <c r="I58" s="25">
        <v>1978.0</v>
      </c>
      <c r="J58" s="29"/>
      <c r="K58" s="40" t="s">
        <v>425</v>
      </c>
      <c r="L58" s="25">
        <v>1997.0</v>
      </c>
      <c r="M58" s="48">
        <v>0.0</v>
      </c>
      <c r="N58" s="48">
        <v>81.15</v>
      </c>
      <c r="O58" s="40" t="s">
        <v>39</v>
      </c>
      <c r="P58" s="5"/>
      <c r="Q58" s="63">
        <f t="shared" si="1"/>
        <v>-19</v>
      </c>
      <c r="R58" s="6">
        <f t="shared" si="2"/>
        <v>-19</v>
      </c>
    </row>
    <row r="59">
      <c r="A59" s="9">
        <v>57.0</v>
      </c>
      <c r="B59" s="29"/>
      <c r="C59" s="40" t="s">
        <v>381</v>
      </c>
      <c r="D59" s="25">
        <v>1976.0</v>
      </c>
      <c r="E59" s="49">
        <v>0.0</v>
      </c>
      <c r="F59" s="48">
        <v>63.78</v>
      </c>
      <c r="G59" s="40" t="s">
        <v>35</v>
      </c>
      <c r="H59" s="25"/>
      <c r="I59" s="25">
        <v>1976.0</v>
      </c>
      <c r="J59" s="29"/>
      <c r="K59" s="40" t="s">
        <v>435</v>
      </c>
      <c r="L59" s="25">
        <v>1997.0</v>
      </c>
      <c r="M59" s="48">
        <v>0.0</v>
      </c>
      <c r="N59" s="48">
        <v>42.18</v>
      </c>
      <c r="O59" s="40" t="s">
        <v>35</v>
      </c>
      <c r="P59" s="5"/>
      <c r="Q59" s="63">
        <f t="shared" si="1"/>
        <v>-21</v>
      </c>
      <c r="R59" s="6">
        <f t="shared" si="2"/>
        <v>-21</v>
      </c>
    </row>
    <row r="60">
      <c r="A60" s="9">
        <v>58.0</v>
      </c>
      <c r="B60" s="29"/>
      <c r="C60" s="40" t="s">
        <v>384</v>
      </c>
      <c r="D60" s="25">
        <v>1974.0</v>
      </c>
      <c r="E60" s="49">
        <v>0.0</v>
      </c>
      <c r="F60" s="48">
        <v>96.17</v>
      </c>
      <c r="G60" s="40" t="s">
        <v>39</v>
      </c>
      <c r="H60" s="25"/>
      <c r="I60" s="25">
        <v>1974.0</v>
      </c>
      <c r="J60" s="29"/>
      <c r="K60" s="40" t="s">
        <v>442</v>
      </c>
      <c r="L60" s="25">
        <v>1996.0</v>
      </c>
      <c r="M60" s="48">
        <v>3.85</v>
      </c>
      <c r="N60" s="48">
        <v>65.46</v>
      </c>
      <c r="O60" s="40" t="s">
        <v>39</v>
      </c>
      <c r="P60" s="5"/>
      <c r="Q60" s="63">
        <f t="shared" si="1"/>
        <v>-22</v>
      </c>
      <c r="R60" s="6">
        <f t="shared" si="2"/>
        <v>-22</v>
      </c>
    </row>
    <row r="61">
      <c r="A61" s="9">
        <v>59.0</v>
      </c>
      <c r="B61" s="29"/>
      <c r="C61" s="40" t="s">
        <v>395</v>
      </c>
      <c r="D61" s="25">
        <v>1969.0</v>
      </c>
      <c r="E61" s="49">
        <v>0.0</v>
      </c>
      <c r="F61" s="48">
        <v>61.39</v>
      </c>
      <c r="G61" s="40" t="s">
        <v>35</v>
      </c>
      <c r="H61" s="25"/>
      <c r="I61" s="25">
        <v>1969.0</v>
      </c>
      <c r="J61" s="29"/>
      <c r="K61" s="40" t="s">
        <v>445</v>
      </c>
      <c r="L61" s="25">
        <v>1995.0</v>
      </c>
      <c r="M61" s="48">
        <v>0.0</v>
      </c>
      <c r="N61" s="48">
        <v>74.26</v>
      </c>
      <c r="O61" s="40" t="s">
        <v>35</v>
      </c>
      <c r="P61" s="5"/>
      <c r="Q61" s="63">
        <f t="shared" si="1"/>
        <v>-26</v>
      </c>
      <c r="R61" s="6">
        <f t="shared" si="2"/>
        <v>-26</v>
      </c>
    </row>
    <row r="62">
      <c r="A62" s="9">
        <v>60.0</v>
      </c>
      <c r="B62" s="29"/>
      <c r="C62" s="40" t="s">
        <v>408</v>
      </c>
      <c r="D62" s="25">
        <v>1969.0</v>
      </c>
      <c r="E62" s="49">
        <v>0.0</v>
      </c>
      <c r="F62" s="48">
        <v>51.82</v>
      </c>
      <c r="G62" s="40" t="s">
        <v>35</v>
      </c>
      <c r="H62" s="25"/>
      <c r="I62" s="25">
        <v>1969.0</v>
      </c>
      <c r="J62" s="29"/>
      <c r="K62" s="40" t="s">
        <v>447</v>
      </c>
      <c r="L62" s="25">
        <v>1994.0</v>
      </c>
      <c r="M62" s="48">
        <v>0.0</v>
      </c>
      <c r="N62" s="48">
        <v>68.67</v>
      </c>
      <c r="O62" s="40" t="s">
        <v>39</v>
      </c>
      <c r="P62" s="5"/>
      <c r="Q62" s="63">
        <f t="shared" si="1"/>
        <v>-25</v>
      </c>
      <c r="R62" s="6">
        <f t="shared" si="2"/>
        <v>-25</v>
      </c>
    </row>
    <row r="63">
      <c r="A63" s="9">
        <v>61.0</v>
      </c>
      <c r="B63" s="29"/>
      <c r="C63" s="40" t="s">
        <v>393</v>
      </c>
      <c r="D63" s="25">
        <v>1968.0</v>
      </c>
      <c r="E63" s="49">
        <v>0.0</v>
      </c>
      <c r="F63" s="48">
        <v>65.52</v>
      </c>
      <c r="G63" s="40" t="s">
        <v>35</v>
      </c>
      <c r="H63" s="25"/>
      <c r="I63" s="25">
        <v>1968.0</v>
      </c>
      <c r="J63" s="29"/>
      <c r="K63" s="40" t="s">
        <v>453</v>
      </c>
      <c r="L63" s="25">
        <v>1993.0</v>
      </c>
      <c r="M63" s="48">
        <v>0.0</v>
      </c>
      <c r="N63" s="48">
        <v>42.14</v>
      </c>
      <c r="O63" s="40" t="s">
        <v>35</v>
      </c>
      <c r="P63" s="5"/>
      <c r="Q63" s="63">
        <f t="shared" si="1"/>
        <v>-25</v>
      </c>
      <c r="R63" s="6">
        <f t="shared" si="2"/>
        <v>-25</v>
      </c>
    </row>
    <row r="64">
      <c r="A64" s="9">
        <v>62.0</v>
      </c>
      <c r="B64" s="29"/>
      <c r="C64" s="40" t="s">
        <v>405</v>
      </c>
      <c r="D64" s="25">
        <v>1965.0</v>
      </c>
      <c r="E64" s="49">
        <v>0.0</v>
      </c>
      <c r="F64" s="48">
        <v>83.81</v>
      </c>
      <c r="G64" s="40" t="s">
        <v>39</v>
      </c>
      <c r="H64" s="25"/>
      <c r="I64" s="25">
        <v>1965.0</v>
      </c>
      <c r="J64" s="29"/>
      <c r="K64" s="40" t="s">
        <v>468</v>
      </c>
      <c r="L64" s="25">
        <v>1991.0</v>
      </c>
      <c r="M64" s="48">
        <v>0.0</v>
      </c>
      <c r="N64" s="48">
        <v>74.82</v>
      </c>
      <c r="O64" s="40" t="s">
        <v>35</v>
      </c>
      <c r="P64" s="5"/>
      <c r="Q64" s="63">
        <f t="shared" si="1"/>
        <v>-26</v>
      </c>
      <c r="R64" s="6">
        <f t="shared" si="2"/>
        <v>-26</v>
      </c>
    </row>
    <row r="65">
      <c r="A65" s="9">
        <v>63.0</v>
      </c>
      <c r="B65" s="29"/>
      <c r="C65" s="40" t="s">
        <v>458</v>
      </c>
      <c r="D65" s="25">
        <v>1961.0</v>
      </c>
      <c r="E65" s="49">
        <v>0.0</v>
      </c>
      <c r="F65" s="48">
        <v>59.71</v>
      </c>
      <c r="G65" s="40" t="s">
        <v>39</v>
      </c>
      <c r="H65" s="25"/>
      <c r="I65" s="25">
        <v>1961.0</v>
      </c>
      <c r="J65" s="53"/>
      <c r="K65" s="40" t="s">
        <v>177</v>
      </c>
      <c r="L65" s="25">
        <v>1991.0</v>
      </c>
      <c r="M65" s="48">
        <v>0.0</v>
      </c>
      <c r="N65" s="48">
        <v>74.36</v>
      </c>
      <c r="O65" s="40" t="s">
        <v>39</v>
      </c>
      <c r="P65" s="5"/>
      <c r="Q65" s="63">
        <f t="shared" si="1"/>
        <v>-30</v>
      </c>
      <c r="R65" s="6">
        <f t="shared" si="2"/>
        <v>-30</v>
      </c>
    </row>
    <row r="66">
      <c r="A66" s="9">
        <v>64.0</v>
      </c>
      <c r="B66" s="29"/>
      <c r="C66" s="40" t="s">
        <v>495</v>
      </c>
      <c r="D66" s="25">
        <v>1960.0</v>
      </c>
      <c r="E66" s="49">
        <v>0.0</v>
      </c>
      <c r="F66" s="48">
        <v>46.02</v>
      </c>
      <c r="G66" s="40" t="s">
        <v>35</v>
      </c>
      <c r="H66" s="25"/>
      <c r="I66" s="25">
        <v>1960.0</v>
      </c>
      <c r="J66" s="29"/>
      <c r="K66" s="40" t="s">
        <v>326</v>
      </c>
      <c r="L66" s="25">
        <v>1986.0</v>
      </c>
      <c r="M66" s="48">
        <v>2.63</v>
      </c>
      <c r="N66" s="48">
        <v>50.61</v>
      </c>
      <c r="O66" s="40" t="s">
        <v>39</v>
      </c>
      <c r="P66" s="5"/>
      <c r="Q66" s="63">
        <f t="shared" si="1"/>
        <v>-26</v>
      </c>
      <c r="R66" s="6">
        <f t="shared" si="2"/>
        <v>-26</v>
      </c>
    </row>
    <row r="67">
      <c r="A67" s="9">
        <v>65.0</v>
      </c>
      <c r="B67" s="29"/>
      <c r="C67" s="40" t="s">
        <v>424</v>
      </c>
      <c r="D67" s="25">
        <v>1960.0</v>
      </c>
      <c r="E67" s="49">
        <v>0.0</v>
      </c>
      <c r="F67" s="48">
        <v>100.17</v>
      </c>
      <c r="G67" s="40" t="s">
        <v>39</v>
      </c>
      <c r="H67" s="25"/>
      <c r="I67" s="25">
        <v>1960.0</v>
      </c>
      <c r="J67" s="29"/>
      <c r="K67" s="40" t="s">
        <v>511</v>
      </c>
      <c r="L67" s="25">
        <v>1983.0</v>
      </c>
      <c r="M67" s="48">
        <v>0.0</v>
      </c>
      <c r="N67" s="48">
        <v>70.94</v>
      </c>
      <c r="O67" s="40" t="s">
        <v>39</v>
      </c>
      <c r="P67" s="5"/>
      <c r="Q67" s="63">
        <f t="shared" si="1"/>
        <v>-23</v>
      </c>
      <c r="R67" s="6">
        <f t="shared" si="2"/>
        <v>-23</v>
      </c>
    </row>
    <row r="68">
      <c r="A68" s="9">
        <v>66.0</v>
      </c>
      <c r="B68" s="29"/>
      <c r="C68" s="40" t="s">
        <v>433</v>
      </c>
      <c r="D68" s="25">
        <v>1959.0</v>
      </c>
      <c r="E68" s="49">
        <v>0.0</v>
      </c>
      <c r="F68" s="48">
        <v>55.86</v>
      </c>
      <c r="G68" s="40" t="s">
        <v>39</v>
      </c>
      <c r="H68" s="25"/>
      <c r="I68" s="25">
        <v>1959.0</v>
      </c>
      <c r="J68" s="29"/>
      <c r="K68" s="40" t="s">
        <v>517</v>
      </c>
      <c r="L68" s="25">
        <v>1979.0</v>
      </c>
      <c r="M68" s="48">
        <v>0.0</v>
      </c>
      <c r="N68" s="48">
        <v>51.19</v>
      </c>
      <c r="O68" s="40" t="s">
        <v>39</v>
      </c>
      <c r="P68" s="5"/>
      <c r="Q68" s="63">
        <f t="shared" si="1"/>
        <v>-20</v>
      </c>
      <c r="R68" s="6">
        <f t="shared" si="2"/>
        <v>-20</v>
      </c>
    </row>
    <row r="69">
      <c r="A69" s="9">
        <v>67.0</v>
      </c>
      <c r="B69" s="29"/>
      <c r="C69" s="40" t="s">
        <v>443</v>
      </c>
      <c r="D69" s="25">
        <v>1958.0</v>
      </c>
      <c r="E69" s="49">
        <v>0.0</v>
      </c>
      <c r="F69" s="48">
        <v>76.84</v>
      </c>
      <c r="G69" s="40" t="s">
        <v>35</v>
      </c>
      <c r="H69" s="25"/>
      <c r="I69" s="25">
        <v>1958.0</v>
      </c>
      <c r="J69" s="29"/>
      <c r="K69" s="40" t="s">
        <v>520</v>
      </c>
      <c r="L69" s="25">
        <v>1979.0</v>
      </c>
      <c r="M69" s="48">
        <v>0.0</v>
      </c>
      <c r="N69" s="48">
        <v>67.35</v>
      </c>
      <c r="O69" s="40" t="s">
        <v>35</v>
      </c>
      <c r="P69" s="5"/>
      <c r="Q69" s="63">
        <f t="shared" si="1"/>
        <v>-21</v>
      </c>
      <c r="R69" s="6">
        <f t="shared" si="2"/>
        <v>-21</v>
      </c>
    </row>
    <row r="70">
      <c r="A70" s="9">
        <v>68.0</v>
      </c>
      <c r="B70" s="29"/>
      <c r="C70" s="40" t="s">
        <v>414</v>
      </c>
      <c r="D70" s="25">
        <v>1956.0</v>
      </c>
      <c r="E70" s="49">
        <v>7.14</v>
      </c>
      <c r="F70" s="48">
        <v>64.99</v>
      </c>
      <c r="G70" s="40" t="s">
        <v>39</v>
      </c>
      <c r="H70" s="25"/>
      <c r="I70" s="25">
        <v>1956.0</v>
      </c>
      <c r="J70" s="29"/>
      <c r="K70" s="40" t="s">
        <v>525</v>
      </c>
      <c r="L70" s="25">
        <v>1978.0</v>
      </c>
      <c r="M70" s="48">
        <v>0.0</v>
      </c>
      <c r="N70" s="48">
        <v>60.82</v>
      </c>
      <c r="O70" s="40" t="s">
        <v>39</v>
      </c>
      <c r="P70" s="5"/>
      <c r="Q70" s="63">
        <f t="shared" si="1"/>
        <v>-22</v>
      </c>
      <c r="R70" s="6">
        <f t="shared" si="2"/>
        <v>-22</v>
      </c>
    </row>
    <row r="71">
      <c r="A71" s="9">
        <v>69.0</v>
      </c>
      <c r="B71" s="29"/>
      <c r="C71" s="40" t="s">
        <v>437</v>
      </c>
      <c r="D71" s="25">
        <v>1954.0</v>
      </c>
      <c r="E71" s="49">
        <v>0.0</v>
      </c>
      <c r="F71" s="48">
        <v>81.08</v>
      </c>
      <c r="G71" s="40" t="s">
        <v>39</v>
      </c>
      <c r="H71" s="25"/>
      <c r="I71" s="25">
        <v>1954.0</v>
      </c>
      <c r="J71" s="29"/>
      <c r="K71" s="40" t="s">
        <v>201</v>
      </c>
      <c r="L71" s="25">
        <v>1973.0</v>
      </c>
      <c r="M71" s="48">
        <v>16.0</v>
      </c>
      <c r="N71" s="48">
        <v>68.94</v>
      </c>
      <c r="O71" s="40" t="s">
        <v>39</v>
      </c>
      <c r="P71" s="5"/>
      <c r="Q71" s="63">
        <f t="shared" si="1"/>
        <v>-19</v>
      </c>
      <c r="R71" s="6">
        <f t="shared" si="2"/>
        <v>-19</v>
      </c>
    </row>
    <row r="72">
      <c r="A72" s="9">
        <v>70.0</v>
      </c>
      <c r="B72" s="29"/>
      <c r="C72" s="40" t="s">
        <v>441</v>
      </c>
      <c r="D72" s="25">
        <v>1954.0</v>
      </c>
      <c r="E72" s="49">
        <v>0.0</v>
      </c>
      <c r="F72" s="48">
        <v>138.03</v>
      </c>
      <c r="G72" s="40" t="s">
        <v>39</v>
      </c>
      <c r="H72" s="25"/>
      <c r="I72" s="25">
        <v>1954.0</v>
      </c>
      <c r="J72" s="29"/>
      <c r="K72" s="40" t="s">
        <v>246</v>
      </c>
      <c r="L72" s="25">
        <v>1973.0</v>
      </c>
      <c r="M72" s="48">
        <v>20.0</v>
      </c>
      <c r="N72" s="48">
        <v>95.39</v>
      </c>
      <c r="O72" s="40" t="s">
        <v>39</v>
      </c>
      <c r="P72" s="5"/>
      <c r="Q72" s="63">
        <f t="shared" si="1"/>
        <v>-19</v>
      </c>
      <c r="R72" s="6">
        <f t="shared" si="2"/>
        <v>-19</v>
      </c>
    </row>
    <row r="73">
      <c r="A73" s="9">
        <v>71.0</v>
      </c>
      <c r="B73" s="29"/>
      <c r="C73" s="40" t="s">
        <v>452</v>
      </c>
      <c r="D73" s="25">
        <v>1951.0</v>
      </c>
      <c r="E73" s="49">
        <v>2.04</v>
      </c>
      <c r="F73" s="48">
        <v>57.07</v>
      </c>
      <c r="G73" s="40" t="s">
        <v>39</v>
      </c>
      <c r="H73" s="25"/>
      <c r="I73" s="25">
        <v>1951.0</v>
      </c>
      <c r="J73" s="29"/>
      <c r="K73" s="40" t="s">
        <v>555</v>
      </c>
      <c r="L73" s="25">
        <v>1972.0</v>
      </c>
      <c r="M73" s="48">
        <v>1.27</v>
      </c>
      <c r="N73" s="48">
        <v>52.89</v>
      </c>
      <c r="O73" s="40" t="s">
        <v>39</v>
      </c>
      <c r="P73" s="5"/>
      <c r="Q73" s="63">
        <f t="shared" si="1"/>
        <v>-21</v>
      </c>
      <c r="R73" s="6">
        <f t="shared" si="2"/>
        <v>-21</v>
      </c>
    </row>
    <row r="74">
      <c r="A74" s="9">
        <v>72.0</v>
      </c>
      <c r="B74" s="29"/>
      <c r="C74" s="40" t="s">
        <v>492</v>
      </c>
      <c r="D74" s="25">
        <v>1945.0</v>
      </c>
      <c r="E74" s="49">
        <v>0.0</v>
      </c>
      <c r="F74" s="48">
        <v>59.56</v>
      </c>
      <c r="G74" s="40" t="s">
        <v>39</v>
      </c>
      <c r="H74" s="25"/>
      <c r="I74" s="25">
        <v>1945.0</v>
      </c>
      <c r="J74" s="29"/>
      <c r="K74" s="40" t="s">
        <v>564</v>
      </c>
      <c r="L74" s="25">
        <v>1971.0</v>
      </c>
      <c r="M74" s="48">
        <v>0.0</v>
      </c>
      <c r="N74" s="48">
        <v>40.99</v>
      </c>
      <c r="O74" s="40" t="s">
        <v>35</v>
      </c>
      <c r="P74" s="5"/>
      <c r="Q74" s="63">
        <f t="shared" si="1"/>
        <v>-26</v>
      </c>
      <c r="R74" s="6">
        <f t="shared" si="2"/>
        <v>-26</v>
      </c>
    </row>
    <row r="75">
      <c r="A75" s="9">
        <v>73.0</v>
      </c>
      <c r="B75" s="29"/>
      <c r="C75" s="40" t="s">
        <v>428</v>
      </c>
      <c r="D75" s="25">
        <v>1944.0</v>
      </c>
      <c r="E75" s="49">
        <v>0.0</v>
      </c>
      <c r="F75" s="48">
        <v>70.11</v>
      </c>
      <c r="G75" s="40" t="s">
        <v>39</v>
      </c>
      <c r="H75" s="25"/>
      <c r="I75" s="25">
        <v>1944.0</v>
      </c>
      <c r="J75" s="29"/>
      <c r="K75" s="40" t="s">
        <v>533</v>
      </c>
      <c r="L75" s="25">
        <v>1969.0</v>
      </c>
      <c r="M75" s="48">
        <v>0.0</v>
      </c>
      <c r="N75" s="48">
        <v>85.48</v>
      </c>
      <c r="O75" s="40" t="s">
        <v>35</v>
      </c>
      <c r="P75" s="5"/>
      <c r="Q75" s="63">
        <f t="shared" si="1"/>
        <v>-25</v>
      </c>
      <c r="R75" s="6">
        <f t="shared" si="2"/>
        <v>-25</v>
      </c>
    </row>
    <row r="76">
      <c r="A76" s="9">
        <v>74.0</v>
      </c>
      <c r="B76" s="29"/>
      <c r="C76" s="40" t="s">
        <v>472</v>
      </c>
      <c r="D76" s="25">
        <v>1942.0</v>
      </c>
      <c r="E76" s="49">
        <v>19.05</v>
      </c>
      <c r="F76" s="48">
        <v>63.8</v>
      </c>
      <c r="G76" s="40" t="s">
        <v>39</v>
      </c>
      <c r="H76" s="25"/>
      <c r="I76" s="25">
        <v>1942.0</v>
      </c>
      <c r="J76" s="29"/>
      <c r="K76" s="40" t="s">
        <v>573</v>
      </c>
      <c r="L76" s="25">
        <v>1965.0</v>
      </c>
      <c r="M76" s="48">
        <v>0.0</v>
      </c>
      <c r="N76" s="48">
        <v>68.84</v>
      </c>
      <c r="O76" s="40" t="s">
        <v>39</v>
      </c>
      <c r="P76" s="5"/>
      <c r="Q76" s="63">
        <f t="shared" si="1"/>
        <v>-23</v>
      </c>
      <c r="R76" s="6">
        <f t="shared" si="2"/>
        <v>-23</v>
      </c>
    </row>
    <row r="77">
      <c r="A77" s="9">
        <v>75.0</v>
      </c>
      <c r="C77" s="40" t="s">
        <v>461</v>
      </c>
      <c r="D77" s="25">
        <v>1942.0</v>
      </c>
      <c r="E77" s="49">
        <v>0.0</v>
      </c>
      <c r="F77" s="48">
        <v>56.51</v>
      </c>
      <c r="G77" s="40" t="s">
        <v>39</v>
      </c>
      <c r="H77" s="25"/>
      <c r="I77" s="25">
        <v>1942.0</v>
      </c>
      <c r="J77" s="29"/>
      <c r="K77" s="40" t="s">
        <v>585</v>
      </c>
      <c r="L77" s="25">
        <v>1965.0</v>
      </c>
      <c r="M77" s="48">
        <v>0.0</v>
      </c>
      <c r="N77" s="48">
        <v>87.86</v>
      </c>
      <c r="O77" s="40" t="s">
        <v>39</v>
      </c>
      <c r="P77" s="5"/>
      <c r="Q77" s="63">
        <f t="shared" si="1"/>
        <v>-23</v>
      </c>
      <c r="R77" s="6">
        <f t="shared" si="2"/>
        <v>-23</v>
      </c>
    </row>
    <row r="78">
      <c r="A78" s="9">
        <v>76.0</v>
      </c>
      <c r="B78" s="29"/>
      <c r="C78" s="40" t="s">
        <v>512</v>
      </c>
      <c r="D78" s="25">
        <v>1938.0</v>
      </c>
      <c r="E78" s="49">
        <v>0.0</v>
      </c>
      <c r="F78" s="48">
        <v>65.18</v>
      </c>
      <c r="G78" s="40" t="s">
        <v>39</v>
      </c>
      <c r="H78" s="25"/>
      <c r="I78" s="25">
        <v>1938.0</v>
      </c>
      <c r="J78" s="29"/>
      <c r="K78" s="40" t="s">
        <v>182</v>
      </c>
      <c r="L78" s="25">
        <v>1965.0</v>
      </c>
      <c r="M78" s="48">
        <v>0.0</v>
      </c>
      <c r="N78" s="48">
        <v>54.17</v>
      </c>
      <c r="O78" s="40" t="s">
        <v>39</v>
      </c>
      <c r="P78" s="5"/>
      <c r="Q78" s="63">
        <f t="shared" si="1"/>
        <v>-27</v>
      </c>
      <c r="R78" s="6">
        <f t="shared" si="2"/>
        <v>-27</v>
      </c>
    </row>
    <row r="79">
      <c r="A79" s="9">
        <v>77.0</v>
      </c>
      <c r="B79" s="29"/>
      <c r="C79" s="40" t="s">
        <v>509</v>
      </c>
      <c r="D79" s="25">
        <v>1936.0</v>
      </c>
      <c r="E79" s="49">
        <v>0.0</v>
      </c>
      <c r="F79" s="48">
        <v>84.15</v>
      </c>
      <c r="G79" s="40" t="s">
        <v>39</v>
      </c>
      <c r="H79" s="25"/>
      <c r="I79" s="25">
        <v>1936.0</v>
      </c>
      <c r="J79" s="29"/>
      <c r="K79" s="40" t="s">
        <v>459</v>
      </c>
      <c r="L79" s="25">
        <v>1961.0</v>
      </c>
      <c r="M79" s="48">
        <v>0.0</v>
      </c>
      <c r="N79" s="48">
        <v>67.54</v>
      </c>
      <c r="O79" s="40" t="s">
        <v>39</v>
      </c>
      <c r="P79" s="5"/>
      <c r="Q79" s="63">
        <f t="shared" si="1"/>
        <v>-25</v>
      </c>
      <c r="R79" s="6">
        <f t="shared" si="2"/>
        <v>-25</v>
      </c>
    </row>
    <row r="80">
      <c r="A80" s="9">
        <v>78.0</v>
      </c>
      <c r="B80" s="29"/>
      <c r="C80" s="40" t="s">
        <v>498</v>
      </c>
      <c r="D80" s="25">
        <v>1933.0</v>
      </c>
      <c r="E80" s="49">
        <v>0.0</v>
      </c>
      <c r="F80" s="48">
        <v>74.08</v>
      </c>
      <c r="G80" s="40" t="s">
        <v>39</v>
      </c>
      <c r="H80" s="25"/>
      <c r="I80" s="25">
        <v>1933.0</v>
      </c>
      <c r="J80" s="29"/>
      <c r="K80" s="40" t="s">
        <v>600</v>
      </c>
      <c r="L80" s="25">
        <v>1960.0</v>
      </c>
      <c r="M80" s="48">
        <v>0.0</v>
      </c>
      <c r="N80" s="48">
        <v>85.73</v>
      </c>
      <c r="O80" s="40" t="s">
        <v>39</v>
      </c>
      <c r="P80" s="5"/>
      <c r="Q80" s="63">
        <f t="shared" si="1"/>
        <v>-27</v>
      </c>
      <c r="R80" s="6">
        <f t="shared" si="2"/>
        <v>-27</v>
      </c>
    </row>
    <row r="81">
      <c r="A81" s="9">
        <v>79.0</v>
      </c>
      <c r="B81" s="29"/>
      <c r="C81" s="40" t="s">
        <v>544</v>
      </c>
      <c r="D81" s="25">
        <v>1932.0</v>
      </c>
      <c r="E81" s="49">
        <v>0.0</v>
      </c>
      <c r="F81" s="48">
        <v>48.59</v>
      </c>
      <c r="G81" s="40" t="s">
        <v>35</v>
      </c>
      <c r="H81" s="25"/>
      <c r="I81" s="25">
        <v>1932.0</v>
      </c>
      <c r="J81" s="29"/>
      <c r="K81" s="40" t="s">
        <v>386</v>
      </c>
      <c r="L81" s="25">
        <v>1958.0</v>
      </c>
      <c r="M81" s="48">
        <v>0.0</v>
      </c>
      <c r="N81" s="48">
        <v>93.02</v>
      </c>
      <c r="O81" s="40" t="s">
        <v>39</v>
      </c>
      <c r="P81" s="5"/>
      <c r="Q81" s="63">
        <f t="shared" si="1"/>
        <v>-26</v>
      </c>
      <c r="R81" s="6">
        <f t="shared" si="2"/>
        <v>-26</v>
      </c>
    </row>
    <row r="82">
      <c r="A82" s="9">
        <v>80.0</v>
      </c>
      <c r="B82" s="29"/>
      <c r="C82" s="40" t="s">
        <v>515</v>
      </c>
      <c r="D82" s="25">
        <v>1932.0</v>
      </c>
      <c r="E82" s="49">
        <v>0.0</v>
      </c>
      <c r="F82" s="48">
        <v>91.32</v>
      </c>
      <c r="G82" s="40" t="s">
        <v>39</v>
      </c>
      <c r="H82" s="25"/>
      <c r="I82" s="25">
        <v>1932.0</v>
      </c>
      <c r="J82" s="29"/>
      <c r="K82" s="40" t="s">
        <v>626</v>
      </c>
      <c r="L82" s="25">
        <v>1956.0</v>
      </c>
      <c r="M82" s="48">
        <v>0.0</v>
      </c>
      <c r="N82" s="48">
        <v>82.29</v>
      </c>
      <c r="O82" s="40" t="s">
        <v>39</v>
      </c>
      <c r="P82" s="5"/>
      <c r="Q82" s="63">
        <f t="shared" si="1"/>
        <v>-24</v>
      </c>
      <c r="R82" s="6">
        <f t="shared" si="2"/>
        <v>-24</v>
      </c>
    </row>
    <row r="83">
      <c r="A83" s="9">
        <v>81.0</v>
      </c>
      <c r="B83" s="29"/>
      <c r="C83" s="40" t="s">
        <v>538</v>
      </c>
      <c r="D83" s="25">
        <v>1931.0</v>
      </c>
      <c r="E83" s="49">
        <v>0.0</v>
      </c>
      <c r="F83" s="48">
        <v>76.34</v>
      </c>
      <c r="G83" s="40" t="s">
        <v>35</v>
      </c>
      <c r="H83" s="25"/>
      <c r="I83" s="25">
        <v>1931.0</v>
      </c>
      <c r="J83" s="29"/>
      <c r="K83" s="40" t="s">
        <v>456</v>
      </c>
      <c r="L83" s="25">
        <v>1944.0</v>
      </c>
      <c r="M83" s="48">
        <v>0.0</v>
      </c>
      <c r="N83" s="48">
        <v>69.47</v>
      </c>
      <c r="O83" s="40" t="s">
        <v>39</v>
      </c>
      <c r="P83" s="5"/>
      <c r="Q83" s="63">
        <f t="shared" si="1"/>
        <v>-13</v>
      </c>
      <c r="R83" s="6">
        <f t="shared" si="2"/>
        <v>-13</v>
      </c>
    </row>
    <row r="84">
      <c r="A84" s="9">
        <v>82.0</v>
      </c>
      <c r="B84" s="29"/>
      <c r="C84" s="40" t="s">
        <v>518</v>
      </c>
      <c r="D84" s="25">
        <v>1929.0</v>
      </c>
      <c r="E84" s="49">
        <v>0.0</v>
      </c>
      <c r="F84" s="48">
        <v>79.55</v>
      </c>
      <c r="G84" s="40" t="s">
        <v>35</v>
      </c>
      <c r="H84" s="25"/>
      <c r="I84" s="25">
        <v>1929.0</v>
      </c>
      <c r="J84" s="29"/>
      <c r="K84" s="40" t="s">
        <v>644</v>
      </c>
      <c r="L84" s="25">
        <v>1943.0</v>
      </c>
      <c r="M84" s="48">
        <v>0.0</v>
      </c>
      <c r="N84" s="48">
        <v>67.96</v>
      </c>
      <c r="O84" s="40" t="s">
        <v>39</v>
      </c>
      <c r="P84" s="5"/>
      <c r="Q84" s="63">
        <f t="shared" si="1"/>
        <v>-14</v>
      </c>
      <c r="R84" s="6">
        <f t="shared" si="2"/>
        <v>-14</v>
      </c>
    </row>
    <row r="85">
      <c r="A85" s="9">
        <v>83.0</v>
      </c>
      <c r="B85" s="29"/>
      <c r="C85" s="40" t="s">
        <v>528</v>
      </c>
      <c r="D85" s="25">
        <v>1929.0</v>
      </c>
      <c r="E85" s="49">
        <v>0.0</v>
      </c>
      <c r="F85" s="48">
        <v>65.37</v>
      </c>
      <c r="G85" s="40" t="s">
        <v>39</v>
      </c>
      <c r="H85" s="25"/>
      <c r="I85" s="25">
        <v>1929.0</v>
      </c>
      <c r="J85" s="29"/>
      <c r="K85" s="40" t="s">
        <v>496</v>
      </c>
      <c r="L85" s="25">
        <v>1942.0</v>
      </c>
      <c r="M85" s="48">
        <v>0.0</v>
      </c>
      <c r="N85" s="48">
        <v>104.37</v>
      </c>
      <c r="O85" s="40" t="s">
        <v>39</v>
      </c>
      <c r="P85" s="5"/>
      <c r="Q85" s="63">
        <f t="shared" si="1"/>
        <v>-13</v>
      </c>
      <c r="R85" s="6">
        <f t="shared" si="2"/>
        <v>-13</v>
      </c>
    </row>
    <row r="86">
      <c r="A86" s="9">
        <v>84.0</v>
      </c>
      <c r="B86" s="29"/>
      <c r="C86" s="40" t="s">
        <v>524</v>
      </c>
      <c r="D86" s="25">
        <v>1923.0</v>
      </c>
      <c r="E86" s="49">
        <v>0.0</v>
      </c>
      <c r="F86" s="48">
        <v>85.65</v>
      </c>
      <c r="G86" s="40" t="s">
        <v>35</v>
      </c>
      <c r="H86" s="25"/>
      <c r="I86" s="25">
        <v>1923.0</v>
      </c>
      <c r="J86" s="29"/>
      <c r="K86" s="40" t="s">
        <v>654</v>
      </c>
      <c r="L86" s="25">
        <v>1941.0</v>
      </c>
      <c r="M86" s="48">
        <v>0.0</v>
      </c>
      <c r="N86" s="48">
        <v>99.76</v>
      </c>
      <c r="O86" s="40" t="s">
        <v>39</v>
      </c>
      <c r="P86" s="5"/>
      <c r="Q86" s="63">
        <f t="shared" si="1"/>
        <v>-18</v>
      </c>
      <c r="R86" s="6">
        <f t="shared" si="2"/>
        <v>-18</v>
      </c>
    </row>
    <row r="87">
      <c r="A87" s="9">
        <v>85.0</v>
      </c>
      <c r="B87" s="29"/>
      <c r="C87" s="40" t="s">
        <v>521</v>
      </c>
      <c r="D87" s="25">
        <v>1920.0</v>
      </c>
      <c r="E87" s="49">
        <v>0.0</v>
      </c>
      <c r="F87" s="48">
        <v>69.86</v>
      </c>
      <c r="G87" s="40" t="s">
        <v>39</v>
      </c>
      <c r="H87" s="25"/>
      <c r="I87" s="25">
        <v>1920.0</v>
      </c>
      <c r="J87" s="29"/>
      <c r="K87" s="40" t="s">
        <v>647</v>
      </c>
      <c r="L87" s="25">
        <v>1939.0</v>
      </c>
      <c r="M87" s="48">
        <v>10.81</v>
      </c>
      <c r="N87" s="48">
        <v>61.77</v>
      </c>
      <c r="O87" s="40" t="s">
        <v>39</v>
      </c>
      <c r="P87" s="5"/>
      <c r="Q87" s="63">
        <f t="shared" si="1"/>
        <v>-19</v>
      </c>
      <c r="R87" s="6">
        <f t="shared" si="2"/>
        <v>-19</v>
      </c>
    </row>
    <row r="88">
      <c r="A88" s="9">
        <v>86.0</v>
      </c>
      <c r="C88" s="40" t="s">
        <v>529</v>
      </c>
      <c r="D88" s="25">
        <v>1920.0</v>
      </c>
      <c r="E88" s="49">
        <v>0.0</v>
      </c>
      <c r="F88" s="48">
        <v>74.11</v>
      </c>
      <c r="G88" s="40" t="s">
        <v>35</v>
      </c>
      <c r="H88" s="25"/>
      <c r="I88" s="25">
        <v>1920.0</v>
      </c>
      <c r="J88" s="29"/>
      <c r="K88" s="40" t="s">
        <v>672</v>
      </c>
      <c r="L88" s="25">
        <v>1938.0</v>
      </c>
      <c r="M88" s="48">
        <v>0.0</v>
      </c>
      <c r="N88" s="48">
        <v>70.42</v>
      </c>
      <c r="O88" s="40" t="s">
        <v>35</v>
      </c>
      <c r="P88" s="5"/>
      <c r="Q88" s="63">
        <f t="shared" si="1"/>
        <v>-18</v>
      </c>
      <c r="R88" s="6">
        <f t="shared" si="2"/>
        <v>-18</v>
      </c>
    </row>
    <row r="89">
      <c r="A89" s="9">
        <v>87.0</v>
      </c>
      <c r="B89" s="29"/>
      <c r="C89" s="40" t="s">
        <v>541</v>
      </c>
      <c r="D89" s="25">
        <v>1920.0</v>
      </c>
      <c r="E89" s="49">
        <v>0.0</v>
      </c>
      <c r="F89" s="48">
        <v>71.88</v>
      </c>
      <c r="G89" s="40" t="s">
        <v>35</v>
      </c>
      <c r="H89" s="25"/>
      <c r="I89" s="25">
        <v>1920.0</v>
      </c>
      <c r="J89" s="29"/>
      <c r="K89" s="40" t="s">
        <v>700</v>
      </c>
      <c r="L89" s="25">
        <v>1936.0</v>
      </c>
      <c r="M89" s="48">
        <v>0.0</v>
      </c>
      <c r="N89" s="48">
        <v>75.5</v>
      </c>
      <c r="O89" s="40" t="s">
        <v>35</v>
      </c>
      <c r="P89" s="5"/>
      <c r="Q89" s="63">
        <f t="shared" si="1"/>
        <v>-16</v>
      </c>
      <c r="R89" s="6">
        <f t="shared" si="2"/>
        <v>-16</v>
      </c>
    </row>
    <row r="90">
      <c r="A90" s="9">
        <v>88.0</v>
      </c>
      <c r="B90" s="29"/>
      <c r="C90" s="40" t="s">
        <v>547</v>
      </c>
      <c r="D90" s="25">
        <v>1919.0</v>
      </c>
      <c r="E90" s="49">
        <v>0.0</v>
      </c>
      <c r="F90" s="48">
        <v>48.49</v>
      </c>
      <c r="G90" s="40" t="s">
        <v>35</v>
      </c>
      <c r="H90" s="25"/>
      <c r="I90" s="25">
        <v>1919.0</v>
      </c>
      <c r="J90" s="29"/>
      <c r="K90" s="40" t="s">
        <v>710</v>
      </c>
      <c r="L90" s="25">
        <v>1935.0</v>
      </c>
      <c r="M90" s="48">
        <v>0.0</v>
      </c>
      <c r="N90" s="48">
        <v>67.59</v>
      </c>
      <c r="O90" s="40" t="s">
        <v>35</v>
      </c>
      <c r="P90" s="5"/>
      <c r="Q90" s="63">
        <f t="shared" si="1"/>
        <v>-16</v>
      </c>
      <c r="R90" s="6">
        <f t="shared" si="2"/>
        <v>-16</v>
      </c>
    </row>
    <row r="91">
      <c r="A91" s="9">
        <v>89.0</v>
      </c>
      <c r="B91" s="29"/>
      <c r="C91" s="40" t="s">
        <v>565</v>
      </c>
      <c r="D91" s="25">
        <v>1915.0</v>
      </c>
      <c r="E91" s="49">
        <v>0.0</v>
      </c>
      <c r="F91" s="48">
        <v>50.36</v>
      </c>
      <c r="G91" s="40" t="s">
        <v>39</v>
      </c>
      <c r="H91" s="25"/>
      <c r="I91" s="25">
        <v>1915.0</v>
      </c>
      <c r="J91" s="29"/>
      <c r="K91" s="40" t="s">
        <v>431</v>
      </c>
      <c r="L91" s="25">
        <v>1933.0</v>
      </c>
      <c r="M91" s="48">
        <v>0.0</v>
      </c>
      <c r="N91" s="48">
        <v>57.87</v>
      </c>
      <c r="O91" s="40" t="s">
        <v>35</v>
      </c>
      <c r="P91" s="5"/>
      <c r="Q91" s="63">
        <f t="shared" si="1"/>
        <v>-18</v>
      </c>
      <c r="R91" s="6">
        <f t="shared" si="2"/>
        <v>-18</v>
      </c>
    </row>
    <row r="92">
      <c r="A92" s="9">
        <v>90.0</v>
      </c>
      <c r="B92" s="29"/>
      <c r="C92" s="40" t="s">
        <v>563</v>
      </c>
      <c r="D92" s="25">
        <v>1914.0</v>
      </c>
      <c r="E92" s="49">
        <v>0.0</v>
      </c>
      <c r="F92" s="48">
        <v>89.61</v>
      </c>
      <c r="G92" s="40" t="s">
        <v>39</v>
      </c>
      <c r="H92" s="25"/>
      <c r="I92" s="25">
        <v>1914.0</v>
      </c>
      <c r="J92" s="29"/>
      <c r="K92" s="40" t="s">
        <v>775</v>
      </c>
      <c r="L92" s="25">
        <v>1932.0</v>
      </c>
      <c r="M92" s="48">
        <v>0.0</v>
      </c>
      <c r="N92" s="48">
        <v>77.34</v>
      </c>
      <c r="O92" s="40" t="s">
        <v>39</v>
      </c>
      <c r="P92" s="5"/>
      <c r="Q92" s="63">
        <f t="shared" si="1"/>
        <v>-18</v>
      </c>
      <c r="R92" s="6">
        <f t="shared" si="2"/>
        <v>-18</v>
      </c>
    </row>
    <row r="93">
      <c r="A93" s="9">
        <v>91.0</v>
      </c>
      <c r="B93" s="29"/>
      <c r="C93" s="40" t="s">
        <v>568</v>
      </c>
      <c r="D93" s="25">
        <v>1913.0</v>
      </c>
      <c r="E93" s="49">
        <v>0.0</v>
      </c>
      <c r="F93" s="48">
        <v>95.87</v>
      </c>
      <c r="G93" s="40" t="s">
        <v>39</v>
      </c>
      <c r="H93" s="25"/>
      <c r="I93" s="25">
        <v>1913.0</v>
      </c>
      <c r="J93" s="29"/>
      <c r="K93" s="40" t="s">
        <v>779</v>
      </c>
      <c r="L93" s="25">
        <v>1931.0</v>
      </c>
      <c r="M93" s="48">
        <v>0.0</v>
      </c>
      <c r="N93" s="48">
        <v>86.52</v>
      </c>
      <c r="O93" s="40" t="s">
        <v>35</v>
      </c>
      <c r="P93" s="5"/>
      <c r="Q93" s="63">
        <f t="shared" si="1"/>
        <v>-18</v>
      </c>
      <c r="R93" s="6">
        <f t="shared" si="2"/>
        <v>-18</v>
      </c>
    </row>
    <row r="94">
      <c r="A94" s="9">
        <v>92.0</v>
      </c>
      <c r="B94" s="29"/>
      <c r="C94" s="40" t="s">
        <v>570</v>
      </c>
      <c r="D94" s="25">
        <v>1913.0</v>
      </c>
      <c r="E94" s="49">
        <v>0.0</v>
      </c>
      <c r="F94" s="48">
        <v>103.95</v>
      </c>
      <c r="G94" s="40" t="s">
        <v>39</v>
      </c>
      <c r="H94" s="25"/>
      <c r="I94" s="25">
        <v>1913.0</v>
      </c>
      <c r="J94" s="29"/>
      <c r="K94" s="40" t="s">
        <v>797</v>
      </c>
      <c r="L94" s="25">
        <v>1927.0</v>
      </c>
      <c r="M94" s="48">
        <v>28.57</v>
      </c>
      <c r="N94" s="48">
        <v>172.25</v>
      </c>
      <c r="O94" s="40" t="s">
        <v>39</v>
      </c>
      <c r="P94" s="5"/>
      <c r="Q94" s="63">
        <f t="shared" si="1"/>
        <v>-14</v>
      </c>
      <c r="R94" s="6">
        <f t="shared" si="2"/>
        <v>-14</v>
      </c>
    </row>
    <row r="95">
      <c r="A95" s="9">
        <v>93.0</v>
      </c>
      <c r="B95" s="29"/>
      <c r="C95" s="40" t="s">
        <v>487</v>
      </c>
      <c r="D95" s="25">
        <v>1913.0</v>
      </c>
      <c r="E95" s="49">
        <v>0.0</v>
      </c>
      <c r="F95" s="48">
        <v>99.01</v>
      </c>
      <c r="G95" s="40" t="s">
        <v>39</v>
      </c>
      <c r="H95" s="25"/>
      <c r="I95" s="25">
        <v>1913.0</v>
      </c>
      <c r="J95" s="29"/>
      <c r="K95" s="40" t="s">
        <v>798</v>
      </c>
      <c r="L95" s="25">
        <v>1926.0</v>
      </c>
      <c r="M95" s="48">
        <v>12.5</v>
      </c>
      <c r="N95" s="48">
        <v>78.67</v>
      </c>
      <c r="O95" s="40" t="s">
        <v>39</v>
      </c>
      <c r="P95" s="5"/>
      <c r="Q95" s="63">
        <f t="shared" si="1"/>
        <v>-13</v>
      </c>
      <c r="R95" s="6">
        <f t="shared" si="2"/>
        <v>-13</v>
      </c>
    </row>
    <row r="96">
      <c r="A96" s="9">
        <v>94.0</v>
      </c>
      <c r="B96" s="29"/>
      <c r="C96" s="40" t="s">
        <v>572</v>
      </c>
      <c r="D96" s="25">
        <v>1912.0</v>
      </c>
      <c r="E96" s="49">
        <v>0.0</v>
      </c>
      <c r="F96" s="48">
        <v>87.91</v>
      </c>
      <c r="G96" s="40" t="s">
        <v>39</v>
      </c>
      <c r="H96" s="25"/>
      <c r="I96" s="25">
        <v>1912.0</v>
      </c>
      <c r="J96" s="29"/>
      <c r="K96" s="40" t="s">
        <v>319</v>
      </c>
      <c r="L96" s="25">
        <v>1926.0</v>
      </c>
      <c r="M96" s="48">
        <v>16.67</v>
      </c>
      <c r="N96" s="48">
        <v>64.91</v>
      </c>
      <c r="O96" s="40" t="s">
        <v>39</v>
      </c>
      <c r="P96" s="5"/>
      <c r="Q96" s="63">
        <f t="shared" si="1"/>
        <v>-14</v>
      </c>
      <c r="R96" s="6">
        <f t="shared" si="2"/>
        <v>-14</v>
      </c>
    </row>
    <row r="97">
      <c r="A97" s="9">
        <v>95.0</v>
      </c>
      <c r="B97" s="29"/>
      <c r="C97" s="40" t="s">
        <v>578</v>
      </c>
      <c r="D97" s="25">
        <v>1906.0</v>
      </c>
      <c r="E97" s="49">
        <v>0.0</v>
      </c>
      <c r="F97" s="48">
        <v>99.79</v>
      </c>
      <c r="G97" s="40" t="s">
        <v>39</v>
      </c>
      <c r="H97" s="25"/>
      <c r="I97" s="25">
        <v>1906.0</v>
      </c>
      <c r="J97" s="29"/>
      <c r="K97" s="40" t="s">
        <v>818</v>
      </c>
      <c r="L97" s="25">
        <v>1923.0</v>
      </c>
      <c r="M97" s="48">
        <v>0.0</v>
      </c>
      <c r="N97" s="48">
        <v>101.1</v>
      </c>
      <c r="O97" s="40" t="s">
        <v>39</v>
      </c>
      <c r="P97" s="5"/>
      <c r="Q97" s="63">
        <f t="shared" si="1"/>
        <v>-17</v>
      </c>
      <c r="R97" s="6">
        <f t="shared" si="2"/>
        <v>-17</v>
      </c>
    </row>
    <row r="98">
      <c r="A98" s="9">
        <v>96.0</v>
      </c>
      <c r="B98" s="29"/>
      <c r="C98" s="40" t="s">
        <v>609</v>
      </c>
      <c r="D98" s="25">
        <v>1906.0</v>
      </c>
      <c r="E98" s="49">
        <v>2.9</v>
      </c>
      <c r="F98" s="48">
        <v>55.98</v>
      </c>
      <c r="G98" s="40" t="s">
        <v>39</v>
      </c>
      <c r="H98" s="25"/>
      <c r="I98" s="25">
        <v>1906.0</v>
      </c>
      <c r="J98" s="29"/>
      <c r="K98" s="40" t="s">
        <v>105</v>
      </c>
      <c r="L98" s="25">
        <v>1921.0</v>
      </c>
      <c r="M98" s="48">
        <v>3.85</v>
      </c>
      <c r="N98" s="48">
        <v>48.75</v>
      </c>
      <c r="O98" s="40" t="s">
        <v>35</v>
      </c>
      <c r="P98" s="5"/>
      <c r="Q98" s="63">
        <f t="shared" si="1"/>
        <v>-15</v>
      </c>
      <c r="R98" s="6">
        <f t="shared" si="2"/>
        <v>-15</v>
      </c>
    </row>
    <row r="99">
      <c r="A99" s="9">
        <v>97.0</v>
      </c>
      <c r="B99" s="29"/>
      <c r="C99" s="40" t="s">
        <v>586</v>
      </c>
      <c r="D99" s="25">
        <v>1906.0</v>
      </c>
      <c r="E99" s="49">
        <v>16.67</v>
      </c>
      <c r="F99" s="48">
        <v>103.1</v>
      </c>
      <c r="G99" s="40" t="s">
        <v>39</v>
      </c>
      <c r="H99" s="25"/>
      <c r="I99" s="25">
        <v>1906.0</v>
      </c>
      <c r="J99" s="29"/>
      <c r="K99" s="40" t="s">
        <v>685</v>
      </c>
      <c r="L99" s="25">
        <v>1921.0</v>
      </c>
      <c r="M99" s="48">
        <v>0.0</v>
      </c>
      <c r="N99" s="48">
        <v>92.17</v>
      </c>
      <c r="O99" s="40" t="s">
        <v>39</v>
      </c>
      <c r="P99" s="5"/>
      <c r="Q99" s="63">
        <f t="shared" si="1"/>
        <v>-15</v>
      </c>
      <c r="R99" s="6">
        <f t="shared" si="2"/>
        <v>-15</v>
      </c>
    </row>
    <row r="100">
      <c r="A100" s="9">
        <v>98.0</v>
      </c>
      <c r="B100" s="29"/>
      <c r="C100" s="40" t="s">
        <v>589</v>
      </c>
      <c r="D100" s="25">
        <v>1904.0</v>
      </c>
      <c r="E100" s="49">
        <v>0.0</v>
      </c>
      <c r="F100" s="48">
        <v>71.02</v>
      </c>
      <c r="G100" s="40" t="s">
        <v>35</v>
      </c>
      <c r="H100" s="25"/>
      <c r="I100" s="25">
        <v>1904.0</v>
      </c>
      <c r="J100" s="29"/>
      <c r="K100" s="40" t="s">
        <v>582</v>
      </c>
      <c r="L100" s="25">
        <v>1920.0</v>
      </c>
      <c r="M100" s="48">
        <v>0.0</v>
      </c>
      <c r="N100" s="48">
        <v>62.16</v>
      </c>
      <c r="O100" s="40" t="s">
        <v>35</v>
      </c>
      <c r="P100" s="5"/>
      <c r="Q100" s="63">
        <f t="shared" si="1"/>
        <v>-16</v>
      </c>
      <c r="R100" s="6">
        <f t="shared" si="2"/>
        <v>-16</v>
      </c>
    </row>
    <row r="101">
      <c r="A101" s="9">
        <v>99.0</v>
      </c>
      <c r="B101" s="29"/>
      <c r="C101" s="40" t="s">
        <v>616</v>
      </c>
      <c r="D101" s="25">
        <v>1904.0</v>
      </c>
      <c r="E101" s="49">
        <v>0.0</v>
      </c>
      <c r="F101" s="48">
        <v>83.4</v>
      </c>
      <c r="G101" s="40" t="s">
        <v>35</v>
      </c>
      <c r="H101" s="25"/>
      <c r="I101" s="25">
        <v>1904.0</v>
      </c>
      <c r="J101" s="29"/>
      <c r="K101" s="40" t="s">
        <v>867</v>
      </c>
      <c r="L101" s="25">
        <v>1919.0</v>
      </c>
      <c r="M101" s="48">
        <v>0.0</v>
      </c>
      <c r="N101" s="48">
        <v>104.06</v>
      </c>
      <c r="O101" s="40" t="s">
        <v>39</v>
      </c>
      <c r="P101" s="5"/>
      <c r="Q101" s="63">
        <f t="shared" si="1"/>
        <v>-15</v>
      </c>
      <c r="R101" s="6">
        <f t="shared" si="2"/>
        <v>-15</v>
      </c>
    </row>
    <row r="102">
      <c r="A102" s="9">
        <v>100.0</v>
      </c>
      <c r="B102" s="29"/>
      <c r="C102" s="40" t="s">
        <v>593</v>
      </c>
      <c r="D102" s="25">
        <v>1900.0</v>
      </c>
      <c r="E102" s="49">
        <v>0.0</v>
      </c>
      <c r="F102" s="48">
        <v>92.48</v>
      </c>
      <c r="G102" s="40" t="s">
        <v>39</v>
      </c>
      <c r="H102" s="25"/>
      <c r="I102" s="25">
        <v>1900.0</v>
      </c>
      <c r="J102" s="29"/>
      <c r="K102" s="40" t="s">
        <v>869</v>
      </c>
      <c r="L102" s="25">
        <v>1916.0</v>
      </c>
      <c r="M102" s="48">
        <v>0.0</v>
      </c>
      <c r="N102" s="48">
        <v>92.56</v>
      </c>
      <c r="O102" s="40" t="s">
        <v>39</v>
      </c>
      <c r="P102" s="5"/>
      <c r="Q102" s="63">
        <f t="shared" si="1"/>
        <v>-16</v>
      </c>
      <c r="R102" s="6">
        <f t="shared" si="2"/>
        <v>-16</v>
      </c>
    </row>
    <row r="103">
      <c r="A103" s="9">
        <v>101.0</v>
      </c>
      <c r="B103" s="29"/>
      <c r="C103" s="40" t="s">
        <v>597</v>
      </c>
      <c r="D103" s="25">
        <v>1900.0</v>
      </c>
      <c r="E103" s="49">
        <v>0.0</v>
      </c>
      <c r="F103" s="48">
        <v>74.17</v>
      </c>
      <c r="G103" s="40" t="s">
        <v>35</v>
      </c>
      <c r="H103" s="25"/>
      <c r="I103" s="25">
        <v>1900.0</v>
      </c>
      <c r="J103" s="29"/>
      <c r="K103" s="40" t="s">
        <v>856</v>
      </c>
      <c r="L103" s="25">
        <v>1914.0</v>
      </c>
      <c r="M103" s="48">
        <v>0.0</v>
      </c>
      <c r="N103" s="48">
        <v>41.87</v>
      </c>
      <c r="O103" s="40" t="s">
        <v>39</v>
      </c>
      <c r="P103" s="5"/>
      <c r="Q103" s="63">
        <f t="shared" si="1"/>
        <v>-14</v>
      </c>
      <c r="R103" s="6">
        <f t="shared" si="2"/>
        <v>-14</v>
      </c>
    </row>
    <row r="104">
      <c r="A104" s="9">
        <v>102.0</v>
      </c>
      <c r="B104" s="29"/>
      <c r="C104" s="40" t="s">
        <v>668</v>
      </c>
      <c r="D104" s="25">
        <v>1897.0</v>
      </c>
      <c r="E104" s="49">
        <v>0.0</v>
      </c>
      <c r="F104" s="48">
        <v>76.06</v>
      </c>
      <c r="G104" s="40" t="s">
        <v>35</v>
      </c>
      <c r="H104" s="25"/>
      <c r="I104" s="25">
        <v>1897.0</v>
      </c>
      <c r="J104" s="29"/>
      <c r="K104" s="40" t="s">
        <v>699</v>
      </c>
      <c r="L104" s="25">
        <v>1911.0</v>
      </c>
      <c r="M104" s="48">
        <v>0.0</v>
      </c>
      <c r="N104" s="48">
        <v>69.45</v>
      </c>
      <c r="O104" s="40" t="s">
        <v>35</v>
      </c>
      <c r="P104" s="5"/>
      <c r="Q104" s="63">
        <f t="shared" si="1"/>
        <v>-14</v>
      </c>
      <c r="R104" s="6">
        <f t="shared" si="2"/>
        <v>-14</v>
      </c>
    </row>
    <row r="105">
      <c r="A105" s="9">
        <v>103.0</v>
      </c>
      <c r="B105" s="29"/>
      <c r="C105" s="40" t="s">
        <v>602</v>
      </c>
      <c r="D105" s="25">
        <v>1897.0</v>
      </c>
      <c r="E105" s="49">
        <v>12.5</v>
      </c>
      <c r="F105" s="48">
        <v>73.96</v>
      </c>
      <c r="G105" s="40" t="s">
        <v>39</v>
      </c>
      <c r="H105" s="25"/>
      <c r="I105" s="25">
        <v>1897.0</v>
      </c>
      <c r="J105" s="29"/>
      <c r="K105" s="40" t="s">
        <v>884</v>
      </c>
      <c r="L105" s="25">
        <v>1909.0</v>
      </c>
      <c r="M105" s="48">
        <v>0.0</v>
      </c>
      <c r="N105" s="48">
        <v>112.04</v>
      </c>
      <c r="O105" s="40" t="s">
        <v>35</v>
      </c>
      <c r="P105" s="5"/>
      <c r="Q105" s="63">
        <f t="shared" si="1"/>
        <v>-12</v>
      </c>
      <c r="R105" s="6">
        <f t="shared" si="2"/>
        <v>-12</v>
      </c>
    </row>
    <row r="106">
      <c r="A106" s="9">
        <v>104.0</v>
      </c>
      <c r="B106" s="29"/>
      <c r="C106" s="40" t="s">
        <v>604</v>
      </c>
      <c r="D106" s="25">
        <v>1895.0</v>
      </c>
      <c r="E106" s="49">
        <v>0.0</v>
      </c>
      <c r="F106" s="48">
        <v>76.79</v>
      </c>
      <c r="G106" s="40" t="s">
        <v>39</v>
      </c>
      <c r="H106" s="25"/>
      <c r="I106" s="25">
        <v>1895.0</v>
      </c>
      <c r="J106" s="29"/>
      <c r="K106" s="40" t="s">
        <v>829</v>
      </c>
      <c r="L106" s="25">
        <v>1909.0</v>
      </c>
      <c r="M106" s="48">
        <v>0.0</v>
      </c>
      <c r="N106" s="48">
        <v>102.89</v>
      </c>
      <c r="O106" s="40" t="s">
        <v>35</v>
      </c>
      <c r="P106" s="5"/>
      <c r="Q106" s="63">
        <f t="shared" si="1"/>
        <v>-14</v>
      </c>
      <c r="R106" s="6">
        <f t="shared" si="2"/>
        <v>-14</v>
      </c>
    </row>
    <row r="107">
      <c r="A107" s="9">
        <v>105.0</v>
      </c>
      <c r="B107" s="29"/>
      <c r="C107" s="40" t="s">
        <v>581</v>
      </c>
      <c r="D107" s="25">
        <v>1893.0</v>
      </c>
      <c r="E107" s="49">
        <v>0.0</v>
      </c>
      <c r="F107" s="48">
        <v>84.68</v>
      </c>
      <c r="G107" s="40" t="s">
        <v>35</v>
      </c>
      <c r="H107" s="25"/>
      <c r="I107" s="25">
        <v>1893.0</v>
      </c>
      <c r="J107" s="29"/>
      <c r="K107" s="40" t="s">
        <v>886</v>
      </c>
      <c r="L107" s="25">
        <v>1908.0</v>
      </c>
      <c r="M107" s="48">
        <v>31.25</v>
      </c>
      <c r="N107" s="48">
        <v>74.39</v>
      </c>
      <c r="O107" s="40" t="s">
        <v>39</v>
      </c>
      <c r="P107" s="5"/>
      <c r="Q107" s="63">
        <f t="shared" si="1"/>
        <v>-15</v>
      </c>
      <c r="R107" s="6">
        <f t="shared" si="2"/>
        <v>-15</v>
      </c>
    </row>
    <row r="108">
      <c r="A108" s="9">
        <v>106.0</v>
      </c>
      <c r="B108" s="29"/>
      <c r="C108" s="40" t="s">
        <v>611</v>
      </c>
      <c r="D108" s="25">
        <v>1892.0</v>
      </c>
      <c r="E108" s="49">
        <v>0.0</v>
      </c>
      <c r="F108" s="48">
        <v>77.77</v>
      </c>
      <c r="G108" s="40" t="s">
        <v>35</v>
      </c>
      <c r="H108" s="25"/>
      <c r="I108" s="25">
        <v>1892.0</v>
      </c>
      <c r="J108" s="29"/>
      <c r="K108" s="40" t="s">
        <v>51</v>
      </c>
      <c r="L108" s="25">
        <v>1902.0</v>
      </c>
      <c r="M108" s="48">
        <v>0.0</v>
      </c>
      <c r="N108" s="48">
        <v>67.94</v>
      </c>
      <c r="O108" s="40" t="s">
        <v>39</v>
      </c>
      <c r="P108" s="5"/>
      <c r="Q108" s="63">
        <f t="shared" si="1"/>
        <v>-10</v>
      </c>
      <c r="R108" s="6">
        <f t="shared" si="2"/>
        <v>-10</v>
      </c>
    </row>
    <row r="109">
      <c r="A109" s="9">
        <v>107.0</v>
      </c>
      <c r="B109" s="29"/>
      <c r="C109" s="40" t="s">
        <v>599</v>
      </c>
      <c r="D109" s="25">
        <v>1892.0</v>
      </c>
      <c r="E109" s="49">
        <v>0.0</v>
      </c>
      <c r="F109" s="48">
        <v>64.83</v>
      </c>
      <c r="G109" s="40" t="s">
        <v>39</v>
      </c>
      <c r="H109" s="25"/>
      <c r="I109" s="25">
        <v>1892.0</v>
      </c>
      <c r="J109" s="29"/>
      <c r="K109" s="40" t="s">
        <v>881</v>
      </c>
      <c r="L109" s="25">
        <v>1902.0</v>
      </c>
      <c r="M109" s="48">
        <v>8.96</v>
      </c>
      <c r="N109" s="48">
        <v>46.62</v>
      </c>
      <c r="O109" s="40" t="s">
        <v>39</v>
      </c>
      <c r="P109" s="5"/>
      <c r="Q109" s="63">
        <f t="shared" si="1"/>
        <v>-10</v>
      </c>
      <c r="R109" s="6">
        <f t="shared" si="2"/>
        <v>-10</v>
      </c>
    </row>
    <row r="110">
      <c r="A110" s="9">
        <v>108.0</v>
      </c>
      <c r="B110" s="29"/>
      <c r="C110" s="40" t="s">
        <v>614</v>
      </c>
      <c r="D110" s="25">
        <v>1891.0</v>
      </c>
      <c r="E110" s="49">
        <v>0.0</v>
      </c>
      <c r="F110" s="48">
        <v>76.61</v>
      </c>
      <c r="G110" s="40" t="s">
        <v>39</v>
      </c>
      <c r="H110" s="25"/>
      <c r="I110" s="25">
        <v>1891.0</v>
      </c>
      <c r="J110" s="29"/>
      <c r="K110" s="40" t="s">
        <v>900</v>
      </c>
      <c r="L110" s="25">
        <v>1900.0</v>
      </c>
      <c r="M110" s="48">
        <v>0.0</v>
      </c>
      <c r="N110" s="48">
        <v>83.92</v>
      </c>
      <c r="O110" s="40" t="s">
        <v>39</v>
      </c>
      <c r="P110" s="5"/>
      <c r="Q110" s="63">
        <f t="shared" si="1"/>
        <v>-9</v>
      </c>
      <c r="R110" s="6">
        <f t="shared" si="2"/>
        <v>-9</v>
      </c>
    </row>
    <row r="111">
      <c r="A111" s="9">
        <v>109.0</v>
      </c>
      <c r="B111" s="29"/>
      <c r="C111" s="40" t="s">
        <v>660</v>
      </c>
      <c r="D111" s="25">
        <v>1890.0</v>
      </c>
      <c r="E111" s="49">
        <v>0.0</v>
      </c>
      <c r="F111" s="48">
        <v>62.78</v>
      </c>
      <c r="G111" s="40" t="s">
        <v>39</v>
      </c>
      <c r="H111" s="25"/>
      <c r="I111" s="25">
        <v>1890.0</v>
      </c>
      <c r="J111" s="29"/>
      <c r="K111" s="40" t="s">
        <v>203</v>
      </c>
      <c r="L111" s="25">
        <v>1897.0</v>
      </c>
      <c r="M111" s="48">
        <v>0.0</v>
      </c>
      <c r="N111" s="48">
        <v>74.34</v>
      </c>
      <c r="O111" s="40" t="s">
        <v>35</v>
      </c>
      <c r="P111" s="5"/>
      <c r="Q111" s="63">
        <f t="shared" si="1"/>
        <v>-7</v>
      </c>
      <c r="R111" s="6">
        <f t="shared" si="2"/>
        <v>-7</v>
      </c>
    </row>
    <row r="112">
      <c r="A112" s="9">
        <v>110.0</v>
      </c>
      <c r="B112" s="29"/>
      <c r="C112" s="40" t="s">
        <v>624</v>
      </c>
      <c r="D112" s="25">
        <v>1888.0</v>
      </c>
      <c r="E112" s="49">
        <v>0.0</v>
      </c>
      <c r="F112" s="48">
        <v>48.17</v>
      </c>
      <c r="G112" s="40" t="s">
        <v>39</v>
      </c>
      <c r="H112" s="25"/>
      <c r="I112" s="25">
        <v>1888.0</v>
      </c>
      <c r="J112" s="29"/>
      <c r="K112" s="40" t="s">
        <v>206</v>
      </c>
      <c r="L112" s="25">
        <v>1895.0</v>
      </c>
      <c r="M112" s="48">
        <v>0.0</v>
      </c>
      <c r="N112" s="48">
        <v>84.81</v>
      </c>
      <c r="O112" s="40" t="s">
        <v>39</v>
      </c>
      <c r="P112" s="5"/>
      <c r="Q112" s="63">
        <f t="shared" si="1"/>
        <v>-7</v>
      </c>
      <c r="R112" s="6">
        <f t="shared" si="2"/>
        <v>-7</v>
      </c>
    </row>
    <row r="113">
      <c r="A113" s="9">
        <v>111.0</v>
      </c>
      <c r="C113" s="40" t="s">
        <v>619</v>
      </c>
      <c r="D113" s="25">
        <v>1888.0</v>
      </c>
      <c r="E113" s="49">
        <v>0.0</v>
      </c>
      <c r="F113" s="48">
        <v>56.4</v>
      </c>
      <c r="G113" s="40" t="s">
        <v>39</v>
      </c>
      <c r="H113" s="25"/>
      <c r="I113" s="25">
        <v>1888.0</v>
      </c>
      <c r="J113" s="29"/>
      <c r="K113" s="40" t="s">
        <v>908</v>
      </c>
      <c r="L113" s="25">
        <v>1894.0</v>
      </c>
      <c r="M113" s="48">
        <v>40.0</v>
      </c>
      <c r="N113" s="48">
        <v>85.28</v>
      </c>
      <c r="O113" s="40" t="s">
        <v>39</v>
      </c>
      <c r="P113" s="5"/>
      <c r="Q113" s="63">
        <f t="shared" si="1"/>
        <v>-6</v>
      </c>
      <c r="R113" s="6">
        <f t="shared" si="2"/>
        <v>-6</v>
      </c>
    </row>
    <row r="114">
      <c r="A114" s="9">
        <v>112.0</v>
      </c>
      <c r="B114" s="29"/>
      <c r="C114" s="40" t="s">
        <v>630</v>
      </c>
      <c r="D114" s="25">
        <v>1887.0</v>
      </c>
      <c r="E114" s="49">
        <v>0.0</v>
      </c>
      <c r="F114" s="48">
        <v>81.81</v>
      </c>
      <c r="G114" s="40" t="s">
        <v>35</v>
      </c>
      <c r="H114" s="25"/>
      <c r="I114" s="25">
        <v>1887.0</v>
      </c>
      <c r="J114" s="29"/>
      <c r="K114" s="40" t="s">
        <v>912</v>
      </c>
      <c r="L114" s="25">
        <v>1890.0</v>
      </c>
      <c r="M114" s="48">
        <v>0.0</v>
      </c>
      <c r="N114" s="48">
        <v>117.78</v>
      </c>
      <c r="O114" s="40" t="s">
        <v>35</v>
      </c>
      <c r="P114" s="5"/>
      <c r="Q114" s="63">
        <f t="shared" si="1"/>
        <v>-3</v>
      </c>
      <c r="R114" s="6">
        <f t="shared" si="2"/>
        <v>-3</v>
      </c>
    </row>
    <row r="115">
      <c r="A115" s="9">
        <v>113.0</v>
      </c>
      <c r="B115" s="29"/>
      <c r="C115" s="40" t="s">
        <v>636</v>
      </c>
      <c r="D115" s="25">
        <v>1885.0</v>
      </c>
      <c r="E115" s="49">
        <v>0.0</v>
      </c>
      <c r="F115" s="48">
        <v>59.07</v>
      </c>
      <c r="G115" s="40" t="s">
        <v>35</v>
      </c>
      <c r="H115" s="25"/>
      <c r="I115" s="25">
        <v>1885.0</v>
      </c>
      <c r="J115" s="29"/>
      <c r="K115" s="40" t="s">
        <v>260</v>
      </c>
      <c r="L115" s="25">
        <v>1889.0</v>
      </c>
      <c r="M115" s="48">
        <v>0.0</v>
      </c>
      <c r="N115" s="48">
        <v>48.1</v>
      </c>
      <c r="O115" s="40" t="s">
        <v>39</v>
      </c>
      <c r="P115" s="5"/>
      <c r="Q115" s="63">
        <f t="shared" si="1"/>
        <v>-4</v>
      </c>
      <c r="R115" s="6">
        <f t="shared" si="2"/>
        <v>-4</v>
      </c>
    </row>
    <row r="116">
      <c r="A116" s="9">
        <v>114.0</v>
      </c>
      <c r="B116" s="29"/>
      <c r="C116" s="40" t="s">
        <v>671</v>
      </c>
      <c r="D116" s="25">
        <v>1882.0</v>
      </c>
      <c r="E116" s="49">
        <v>0.0</v>
      </c>
      <c r="F116" s="48">
        <v>74.67</v>
      </c>
      <c r="G116" s="40" t="s">
        <v>39</v>
      </c>
      <c r="H116" s="25"/>
      <c r="I116" s="25">
        <v>1882.0</v>
      </c>
      <c r="J116" s="29"/>
      <c r="K116" s="40" t="s">
        <v>289</v>
      </c>
      <c r="L116" s="25">
        <v>1886.0</v>
      </c>
      <c r="M116" s="48">
        <v>0.67</v>
      </c>
      <c r="N116" s="48">
        <v>41.56</v>
      </c>
      <c r="O116" s="40" t="s">
        <v>39</v>
      </c>
      <c r="P116" s="5"/>
      <c r="Q116" s="63">
        <f t="shared" si="1"/>
        <v>-4</v>
      </c>
      <c r="R116" s="6">
        <f t="shared" si="2"/>
        <v>-4</v>
      </c>
    </row>
    <row r="117">
      <c r="A117" s="9">
        <v>115.0</v>
      </c>
      <c r="B117" s="29"/>
      <c r="C117" s="40" t="s">
        <v>645</v>
      </c>
      <c r="D117" s="25">
        <v>1879.0</v>
      </c>
      <c r="E117" s="49">
        <v>0.0</v>
      </c>
      <c r="F117" s="48">
        <v>102.31</v>
      </c>
      <c r="G117" s="40" t="s">
        <v>39</v>
      </c>
      <c r="H117" s="25"/>
      <c r="I117" s="25">
        <v>1879.0</v>
      </c>
      <c r="J117" s="29"/>
      <c r="K117" s="40" t="s">
        <v>74</v>
      </c>
      <c r="L117" s="25">
        <v>1883.0</v>
      </c>
      <c r="M117" s="48">
        <v>0.0</v>
      </c>
      <c r="N117" s="48">
        <v>67.19</v>
      </c>
      <c r="O117" s="40" t="s">
        <v>35</v>
      </c>
      <c r="P117" s="5"/>
      <c r="Q117" s="63">
        <f t="shared" si="1"/>
        <v>-4</v>
      </c>
      <c r="R117" s="6">
        <f t="shared" si="2"/>
        <v>-4</v>
      </c>
    </row>
    <row r="118">
      <c r="A118" s="9">
        <v>116.0</v>
      </c>
      <c r="B118" s="29"/>
      <c r="C118" s="40" t="s">
        <v>556</v>
      </c>
      <c r="D118" s="25">
        <v>1878.0</v>
      </c>
      <c r="E118" s="49">
        <v>12.5</v>
      </c>
      <c r="F118" s="48">
        <v>78.2</v>
      </c>
      <c r="G118" s="40" t="s">
        <v>39</v>
      </c>
      <c r="H118" s="25"/>
      <c r="I118" s="25">
        <v>1878.0</v>
      </c>
      <c r="J118" s="29"/>
      <c r="K118" s="40" t="s">
        <v>295</v>
      </c>
      <c r="L118" s="25">
        <v>1881.0</v>
      </c>
      <c r="M118" s="48">
        <v>0.0</v>
      </c>
      <c r="N118" s="48">
        <v>38.21</v>
      </c>
      <c r="O118" s="40" t="s">
        <v>35</v>
      </c>
      <c r="P118" s="5"/>
      <c r="Q118" s="63">
        <f t="shared" si="1"/>
        <v>-3</v>
      </c>
      <c r="R118" s="6">
        <f t="shared" si="2"/>
        <v>-3</v>
      </c>
    </row>
    <row r="119">
      <c r="A119" s="9">
        <v>117.0</v>
      </c>
      <c r="B119" s="29"/>
      <c r="C119" s="40" t="s">
        <v>663</v>
      </c>
      <c r="D119" s="25">
        <v>1878.0</v>
      </c>
      <c r="E119" s="49">
        <v>0.0</v>
      </c>
      <c r="F119" s="48">
        <v>81.88</v>
      </c>
      <c r="G119" s="40" t="s">
        <v>35</v>
      </c>
      <c r="H119" s="25"/>
      <c r="I119" s="25">
        <v>1878.0</v>
      </c>
      <c r="J119" s="29"/>
      <c r="K119" s="40" t="s">
        <v>275</v>
      </c>
      <c r="L119" s="25">
        <v>1879.0</v>
      </c>
      <c r="M119" s="48">
        <v>0.0</v>
      </c>
      <c r="N119" s="48">
        <v>80.41</v>
      </c>
      <c r="O119" s="40" t="s">
        <v>35</v>
      </c>
      <c r="P119" s="5"/>
      <c r="Q119" s="63">
        <f t="shared" si="1"/>
        <v>-1</v>
      </c>
      <c r="R119" s="6">
        <f t="shared" si="2"/>
        <v>-1</v>
      </c>
    </row>
    <row r="120">
      <c r="A120" s="9">
        <v>118.0</v>
      </c>
      <c r="B120" s="29"/>
      <c r="C120" s="40" t="s">
        <v>688</v>
      </c>
      <c r="D120" s="25">
        <v>1876.0</v>
      </c>
      <c r="E120" s="49">
        <v>0.0</v>
      </c>
      <c r="F120" s="48">
        <v>75.04</v>
      </c>
      <c r="G120" s="40" t="s">
        <v>39</v>
      </c>
      <c r="H120" s="25"/>
      <c r="I120" s="25">
        <v>1876.0</v>
      </c>
      <c r="J120" s="29"/>
      <c r="K120" s="40" t="s">
        <v>658</v>
      </c>
      <c r="L120" s="25">
        <v>1878.0</v>
      </c>
      <c r="M120" s="48">
        <v>29.63</v>
      </c>
      <c r="N120" s="48">
        <v>63.16</v>
      </c>
      <c r="O120" s="40" t="s">
        <v>39</v>
      </c>
      <c r="P120" s="5"/>
      <c r="Q120" s="63">
        <f t="shared" si="1"/>
        <v>-2</v>
      </c>
      <c r="R120" s="6">
        <f t="shared" si="2"/>
        <v>-2</v>
      </c>
    </row>
    <row r="121">
      <c r="A121" s="9">
        <v>119.0</v>
      </c>
      <c r="B121" s="29"/>
      <c r="C121" s="40" t="s">
        <v>717</v>
      </c>
      <c r="D121" s="25">
        <v>1876.0</v>
      </c>
      <c r="E121" s="49">
        <v>0.0</v>
      </c>
      <c r="F121" s="48">
        <v>84.14</v>
      </c>
      <c r="G121" s="40" t="s">
        <v>39</v>
      </c>
      <c r="H121" s="25"/>
      <c r="I121" s="25">
        <v>1876.0</v>
      </c>
      <c r="J121" s="29"/>
      <c r="K121" s="40" t="s">
        <v>198</v>
      </c>
      <c r="L121" s="25">
        <v>1877.0</v>
      </c>
      <c r="M121" s="48">
        <v>0.0</v>
      </c>
      <c r="N121" s="48">
        <v>83.86</v>
      </c>
      <c r="O121" s="40" t="s">
        <v>39</v>
      </c>
      <c r="P121" s="5"/>
      <c r="Q121" s="63">
        <f t="shared" si="1"/>
        <v>-1</v>
      </c>
      <c r="R121" s="6">
        <f t="shared" si="2"/>
        <v>-1</v>
      </c>
    </row>
    <row r="122">
      <c r="A122" s="9">
        <v>120.0</v>
      </c>
      <c r="B122" s="29"/>
      <c r="C122" s="40" t="s">
        <v>696</v>
      </c>
      <c r="D122" s="25">
        <v>1875.0</v>
      </c>
      <c r="E122" s="49">
        <v>0.0</v>
      </c>
      <c r="F122" s="48">
        <v>102.18</v>
      </c>
      <c r="G122" s="40" t="s">
        <v>39</v>
      </c>
      <c r="H122" s="25"/>
      <c r="I122" s="25">
        <v>1875.0</v>
      </c>
      <c r="J122" s="29"/>
      <c r="K122" s="40" t="s">
        <v>391</v>
      </c>
      <c r="L122" s="25">
        <v>1877.0</v>
      </c>
      <c r="M122" s="48">
        <v>0.0</v>
      </c>
      <c r="N122" s="48">
        <v>71.14</v>
      </c>
      <c r="O122" s="40" t="s">
        <v>39</v>
      </c>
      <c r="P122" s="5"/>
      <c r="Q122" s="63">
        <f t="shared" si="1"/>
        <v>-2</v>
      </c>
      <c r="R122" s="6">
        <f t="shared" si="2"/>
        <v>-2</v>
      </c>
    </row>
    <row r="123">
      <c r="A123" s="9">
        <v>121.0</v>
      </c>
      <c r="B123" s="29"/>
      <c r="C123" s="40" t="s">
        <v>701</v>
      </c>
      <c r="D123" s="25">
        <v>1873.0</v>
      </c>
      <c r="E123" s="49">
        <v>0.0</v>
      </c>
      <c r="F123" s="48">
        <v>50.5</v>
      </c>
      <c r="G123" s="40" t="s">
        <v>35</v>
      </c>
      <c r="H123" s="25"/>
      <c r="I123" s="25">
        <v>1873.0</v>
      </c>
      <c r="J123" s="29"/>
      <c r="K123" s="40" t="s">
        <v>938</v>
      </c>
      <c r="L123" s="25">
        <v>1876.0</v>
      </c>
      <c r="M123" s="48">
        <v>0.0</v>
      </c>
      <c r="N123" s="48">
        <v>61.84</v>
      </c>
      <c r="O123" s="40" t="s">
        <v>39</v>
      </c>
      <c r="P123" s="5"/>
      <c r="Q123" s="63">
        <f t="shared" si="1"/>
        <v>-3</v>
      </c>
      <c r="R123" s="6">
        <f t="shared" si="2"/>
        <v>-3</v>
      </c>
    </row>
    <row r="124">
      <c r="A124" s="9">
        <v>122.0</v>
      </c>
      <c r="B124" s="29"/>
      <c r="C124" s="40" t="s">
        <v>633</v>
      </c>
      <c r="D124" s="25">
        <v>1873.0</v>
      </c>
      <c r="E124" s="49">
        <v>0.0</v>
      </c>
      <c r="F124" s="48">
        <v>87.17</v>
      </c>
      <c r="G124" s="40" t="s">
        <v>39</v>
      </c>
      <c r="H124" s="25"/>
      <c r="I124" s="25">
        <v>1873.0</v>
      </c>
      <c r="J124" s="29"/>
      <c r="K124" s="40" t="s">
        <v>954</v>
      </c>
      <c r="L124" s="25">
        <v>1874.0</v>
      </c>
      <c r="M124" s="48">
        <v>0.0</v>
      </c>
      <c r="N124" s="48">
        <v>110.91</v>
      </c>
      <c r="O124" s="40" t="s">
        <v>35</v>
      </c>
      <c r="P124" s="5"/>
      <c r="Q124" s="63">
        <f t="shared" si="1"/>
        <v>-1</v>
      </c>
      <c r="R124" s="6">
        <f t="shared" si="2"/>
        <v>-1</v>
      </c>
    </row>
    <row r="125">
      <c r="A125" s="9">
        <v>123.0</v>
      </c>
      <c r="B125" s="29"/>
      <c r="C125" s="40" t="s">
        <v>704</v>
      </c>
      <c r="D125" s="25">
        <v>1873.0</v>
      </c>
      <c r="E125" s="49">
        <v>0.0</v>
      </c>
      <c r="F125" s="48">
        <v>54.13</v>
      </c>
      <c r="G125" s="40" t="s">
        <v>39</v>
      </c>
      <c r="H125" s="25"/>
      <c r="I125" s="25">
        <v>1873.0</v>
      </c>
      <c r="J125" s="29"/>
      <c r="K125" s="40" t="s">
        <v>473</v>
      </c>
      <c r="L125" s="25">
        <v>1871.0</v>
      </c>
      <c r="M125" s="48">
        <v>0.0</v>
      </c>
      <c r="N125" s="48">
        <v>78.09</v>
      </c>
      <c r="O125" s="40" t="s">
        <v>35</v>
      </c>
      <c r="P125" s="5"/>
      <c r="Q125" s="63">
        <f t="shared" si="1"/>
        <v>2</v>
      </c>
      <c r="R125" s="6">
        <f t="shared" si="2"/>
        <v>2</v>
      </c>
    </row>
    <row r="126">
      <c r="A126" s="9">
        <v>124.0</v>
      </c>
      <c r="B126" s="29"/>
      <c r="C126" s="40" t="s">
        <v>708</v>
      </c>
      <c r="D126" s="25">
        <v>1873.0</v>
      </c>
      <c r="E126" s="49">
        <v>0.0</v>
      </c>
      <c r="F126" s="48">
        <v>100.8</v>
      </c>
      <c r="G126" s="40" t="s">
        <v>39</v>
      </c>
      <c r="H126" s="25"/>
      <c r="I126" s="25">
        <v>1873.0</v>
      </c>
      <c r="J126" s="29"/>
      <c r="K126" s="40" t="s">
        <v>753</v>
      </c>
      <c r="L126" s="25">
        <v>1868.0</v>
      </c>
      <c r="M126" s="48">
        <v>0.0</v>
      </c>
      <c r="N126" s="48">
        <v>65.55</v>
      </c>
      <c r="O126" s="40" t="s">
        <v>39</v>
      </c>
      <c r="P126" s="5"/>
      <c r="Q126" s="63">
        <f t="shared" si="1"/>
        <v>5</v>
      </c>
      <c r="R126" s="6">
        <f t="shared" si="2"/>
        <v>5</v>
      </c>
    </row>
    <row r="127">
      <c r="A127" s="9">
        <v>125.0</v>
      </c>
      <c r="B127" s="29"/>
      <c r="C127" s="40" t="s">
        <v>752</v>
      </c>
      <c r="D127" s="25">
        <v>1872.0</v>
      </c>
      <c r="E127" s="49">
        <v>0.0</v>
      </c>
      <c r="F127" s="48">
        <v>86.63</v>
      </c>
      <c r="G127" s="40" t="s">
        <v>35</v>
      </c>
      <c r="H127" s="25"/>
      <c r="I127" s="25">
        <v>1872.0</v>
      </c>
      <c r="J127" s="29"/>
      <c r="K127" s="40" t="s">
        <v>371</v>
      </c>
      <c r="L127" s="25">
        <v>1867.0</v>
      </c>
      <c r="M127" s="48">
        <v>0.0</v>
      </c>
      <c r="N127" s="48">
        <v>74.54</v>
      </c>
      <c r="O127" s="40" t="s">
        <v>39</v>
      </c>
      <c r="P127" s="5"/>
      <c r="Q127" s="63">
        <f t="shared" si="1"/>
        <v>5</v>
      </c>
      <c r="R127" s="6">
        <f t="shared" si="2"/>
        <v>5</v>
      </c>
    </row>
    <row r="128">
      <c r="A128" s="9">
        <v>126.0</v>
      </c>
      <c r="B128" s="29"/>
      <c r="C128" s="40" t="s">
        <v>785</v>
      </c>
      <c r="D128" s="25">
        <v>1872.0</v>
      </c>
      <c r="E128" s="49">
        <v>0.0</v>
      </c>
      <c r="F128" s="48">
        <v>76.18</v>
      </c>
      <c r="G128" s="40" t="s">
        <v>39</v>
      </c>
      <c r="H128" s="25"/>
      <c r="I128" s="25">
        <v>1872.0</v>
      </c>
      <c r="J128" s="29"/>
      <c r="K128" s="40" t="s">
        <v>968</v>
      </c>
      <c r="L128" s="25">
        <v>1867.0</v>
      </c>
      <c r="M128" s="48">
        <v>0.0</v>
      </c>
      <c r="N128" s="48">
        <v>51.6</v>
      </c>
      <c r="O128" s="40" t="s">
        <v>39</v>
      </c>
      <c r="P128" s="5"/>
      <c r="Q128" s="63">
        <f t="shared" si="1"/>
        <v>5</v>
      </c>
      <c r="R128" s="6">
        <f t="shared" si="2"/>
        <v>5</v>
      </c>
    </row>
    <row r="129">
      <c r="A129" s="9">
        <v>127.0</v>
      </c>
      <c r="B129" s="29"/>
      <c r="C129" s="40" t="s">
        <v>727</v>
      </c>
      <c r="D129" s="25">
        <v>1871.0</v>
      </c>
      <c r="E129" s="49">
        <v>0.0</v>
      </c>
      <c r="F129" s="48">
        <v>66.77</v>
      </c>
      <c r="G129" s="40" t="s">
        <v>39</v>
      </c>
      <c r="H129" s="25"/>
      <c r="I129" s="25">
        <v>1871.0</v>
      </c>
      <c r="J129" s="29"/>
      <c r="K129" s="40" t="s">
        <v>530</v>
      </c>
      <c r="L129" s="25">
        <v>1864.0</v>
      </c>
      <c r="M129" s="48">
        <v>0.0</v>
      </c>
      <c r="N129" s="48">
        <v>62.17</v>
      </c>
      <c r="O129" s="40" t="s">
        <v>35</v>
      </c>
      <c r="P129" s="5"/>
      <c r="Q129" s="63">
        <f t="shared" si="1"/>
        <v>7</v>
      </c>
      <c r="R129" s="6">
        <f t="shared" si="2"/>
        <v>7</v>
      </c>
    </row>
    <row r="130">
      <c r="A130" s="9">
        <v>128.0</v>
      </c>
      <c r="B130" s="29"/>
      <c r="C130" s="40" t="s">
        <v>729</v>
      </c>
      <c r="D130" s="25">
        <v>1868.0</v>
      </c>
      <c r="E130" s="49">
        <v>0.0</v>
      </c>
      <c r="F130" s="48">
        <v>94.5</v>
      </c>
      <c r="G130" s="40" t="s">
        <v>35</v>
      </c>
      <c r="H130" s="25"/>
      <c r="I130" s="25">
        <v>1868.0</v>
      </c>
      <c r="J130" s="29"/>
      <c r="K130" s="40" t="s">
        <v>972</v>
      </c>
      <c r="L130" s="25">
        <v>1863.0</v>
      </c>
      <c r="M130" s="48">
        <v>0.0</v>
      </c>
      <c r="N130" s="48">
        <v>96.41</v>
      </c>
      <c r="O130" s="40" t="s">
        <v>35</v>
      </c>
      <c r="P130" s="5"/>
      <c r="Q130" s="63">
        <f t="shared" si="1"/>
        <v>5</v>
      </c>
      <c r="R130" s="6">
        <f t="shared" si="2"/>
        <v>5</v>
      </c>
    </row>
    <row r="131">
      <c r="A131" s="9">
        <v>129.0</v>
      </c>
      <c r="B131" s="29"/>
      <c r="C131" s="40" t="s">
        <v>738</v>
      </c>
      <c r="D131" s="25">
        <v>1867.0</v>
      </c>
      <c r="E131" s="49">
        <v>0.0</v>
      </c>
      <c r="F131" s="48">
        <v>93.52</v>
      </c>
      <c r="G131" s="40" t="s">
        <v>39</v>
      </c>
      <c r="H131" s="25"/>
      <c r="I131" s="25">
        <v>1867.0</v>
      </c>
      <c r="J131" s="29"/>
      <c r="K131" s="40" t="s">
        <v>978</v>
      </c>
      <c r="L131" s="25">
        <v>1862.0</v>
      </c>
      <c r="M131" s="48">
        <v>0.0</v>
      </c>
      <c r="N131" s="48">
        <v>44.81</v>
      </c>
      <c r="O131" s="40" t="s">
        <v>39</v>
      </c>
      <c r="P131" s="5"/>
      <c r="Q131" s="63">
        <f t="shared" si="1"/>
        <v>5</v>
      </c>
      <c r="R131" s="6">
        <f t="shared" si="2"/>
        <v>5</v>
      </c>
    </row>
    <row r="132">
      <c r="A132" s="9">
        <v>130.0</v>
      </c>
      <c r="B132" s="29"/>
      <c r="C132" s="40" t="s">
        <v>744</v>
      </c>
      <c r="D132" s="25">
        <v>1866.0</v>
      </c>
      <c r="E132" s="49">
        <v>5.56</v>
      </c>
      <c r="F132" s="48">
        <v>66.66</v>
      </c>
      <c r="G132" s="40" t="s">
        <v>39</v>
      </c>
      <c r="H132" s="25"/>
      <c r="I132" s="25">
        <v>1866.0</v>
      </c>
      <c r="J132" s="29"/>
      <c r="K132" s="40" t="s">
        <v>343</v>
      </c>
      <c r="L132" s="25">
        <v>1861.0</v>
      </c>
      <c r="M132" s="48">
        <v>0.0</v>
      </c>
      <c r="N132" s="48">
        <v>64.32</v>
      </c>
      <c r="O132" s="40" t="s">
        <v>39</v>
      </c>
      <c r="P132" s="5"/>
      <c r="Q132" s="63">
        <f t="shared" si="1"/>
        <v>5</v>
      </c>
      <c r="R132" s="6">
        <f t="shared" si="2"/>
        <v>5</v>
      </c>
    </row>
    <row r="133">
      <c r="A133" s="9">
        <v>131.0</v>
      </c>
      <c r="B133" s="29"/>
      <c r="C133" s="40" t="s">
        <v>748</v>
      </c>
      <c r="D133" s="25">
        <v>1865.0</v>
      </c>
      <c r="E133" s="49">
        <v>7.41</v>
      </c>
      <c r="F133" s="48">
        <v>72.3</v>
      </c>
      <c r="G133" s="40" t="s">
        <v>39</v>
      </c>
      <c r="H133" s="25"/>
      <c r="I133" s="25">
        <v>1865.0</v>
      </c>
      <c r="J133" s="29"/>
      <c r="K133" s="40" t="s">
        <v>980</v>
      </c>
      <c r="L133" s="25">
        <v>1856.0</v>
      </c>
      <c r="M133" s="48">
        <v>0.0</v>
      </c>
      <c r="N133" s="48">
        <v>75.86</v>
      </c>
      <c r="O133" s="40" t="s">
        <v>39</v>
      </c>
      <c r="P133" s="5"/>
      <c r="Q133" s="63">
        <f t="shared" si="1"/>
        <v>9</v>
      </c>
      <c r="R133" s="6">
        <f t="shared" si="2"/>
        <v>9</v>
      </c>
    </row>
    <row r="134">
      <c r="A134" s="9">
        <v>132.0</v>
      </c>
      <c r="B134" s="29"/>
      <c r="C134" s="40" t="s">
        <v>756</v>
      </c>
      <c r="D134" s="25">
        <v>1864.0</v>
      </c>
      <c r="E134" s="49">
        <v>0.0</v>
      </c>
      <c r="F134" s="48">
        <v>82.89</v>
      </c>
      <c r="G134" s="40" t="s">
        <v>39</v>
      </c>
      <c r="H134" s="25"/>
      <c r="I134" s="25">
        <v>1864.0</v>
      </c>
      <c r="J134" s="29"/>
      <c r="K134" s="40" t="s">
        <v>516</v>
      </c>
      <c r="L134" s="25">
        <v>1855.0</v>
      </c>
      <c r="M134" s="48">
        <v>1.41</v>
      </c>
      <c r="N134" s="48">
        <v>43.22</v>
      </c>
      <c r="O134" s="40" t="s">
        <v>35</v>
      </c>
      <c r="P134" s="5"/>
      <c r="Q134" s="63">
        <f t="shared" si="1"/>
        <v>9</v>
      </c>
      <c r="R134" s="6">
        <f t="shared" si="2"/>
        <v>9</v>
      </c>
    </row>
    <row r="135">
      <c r="A135" s="9">
        <v>133.0</v>
      </c>
      <c r="B135" s="29"/>
      <c r="C135" s="40" t="s">
        <v>760</v>
      </c>
      <c r="D135" s="25">
        <v>1864.0</v>
      </c>
      <c r="E135" s="49">
        <v>0.0</v>
      </c>
      <c r="F135" s="48">
        <v>100.26</v>
      </c>
      <c r="G135" s="40" t="s">
        <v>35</v>
      </c>
      <c r="H135" s="25"/>
      <c r="I135" s="25">
        <v>1864.0</v>
      </c>
      <c r="J135" s="29"/>
      <c r="K135" s="40" t="s">
        <v>983</v>
      </c>
      <c r="L135" s="25">
        <v>1853.0</v>
      </c>
      <c r="M135" s="48">
        <v>0.0</v>
      </c>
      <c r="N135" s="48">
        <v>96.36</v>
      </c>
      <c r="O135" s="40" t="s">
        <v>39</v>
      </c>
      <c r="P135" s="5"/>
      <c r="Q135" s="63">
        <f t="shared" si="1"/>
        <v>11</v>
      </c>
      <c r="R135" s="6">
        <f t="shared" si="2"/>
        <v>11</v>
      </c>
    </row>
    <row r="136">
      <c r="A136" s="9">
        <v>134.0</v>
      </c>
      <c r="B136" s="29"/>
      <c r="C136" s="40" t="s">
        <v>766</v>
      </c>
      <c r="D136" s="25">
        <v>1860.0</v>
      </c>
      <c r="E136" s="49">
        <v>0.0</v>
      </c>
      <c r="F136" s="48">
        <v>101.77</v>
      </c>
      <c r="G136" s="40" t="s">
        <v>35</v>
      </c>
      <c r="H136" s="25"/>
      <c r="I136" s="25">
        <v>1860.0</v>
      </c>
      <c r="J136" s="29"/>
      <c r="K136" s="40" t="s">
        <v>354</v>
      </c>
      <c r="L136" s="25">
        <v>1849.0</v>
      </c>
      <c r="M136" s="48">
        <v>0.0</v>
      </c>
      <c r="N136" s="48">
        <v>78.09</v>
      </c>
      <c r="O136" s="40" t="s">
        <v>39</v>
      </c>
      <c r="P136" s="5"/>
      <c r="Q136" s="63">
        <f t="shared" si="1"/>
        <v>11</v>
      </c>
      <c r="R136" s="6">
        <f t="shared" si="2"/>
        <v>11</v>
      </c>
    </row>
    <row r="137">
      <c r="A137" s="9">
        <v>135.0</v>
      </c>
      <c r="B137" s="29"/>
      <c r="C137" s="40" t="s">
        <v>770</v>
      </c>
      <c r="D137" s="25">
        <v>1860.0</v>
      </c>
      <c r="E137" s="49">
        <v>0.0</v>
      </c>
      <c r="F137" s="48">
        <v>76.82</v>
      </c>
      <c r="G137" s="40" t="s">
        <v>35</v>
      </c>
      <c r="H137" s="25"/>
      <c r="I137" s="25">
        <v>1860.0</v>
      </c>
      <c r="J137" s="29"/>
      <c r="K137" s="40" t="s">
        <v>996</v>
      </c>
      <c r="L137" s="25">
        <v>1847.0</v>
      </c>
      <c r="M137" s="48">
        <v>4.17</v>
      </c>
      <c r="N137" s="48">
        <v>60.41</v>
      </c>
      <c r="O137" s="40" t="s">
        <v>35</v>
      </c>
      <c r="P137" s="5"/>
      <c r="Q137" s="63">
        <f t="shared" si="1"/>
        <v>13</v>
      </c>
      <c r="R137" s="6">
        <f t="shared" si="2"/>
        <v>13</v>
      </c>
    </row>
    <row r="138">
      <c r="A138" s="9">
        <v>136.0</v>
      </c>
      <c r="B138" s="29"/>
      <c r="C138" s="40" t="s">
        <v>780</v>
      </c>
      <c r="D138" s="25">
        <v>1859.0</v>
      </c>
      <c r="E138" s="49">
        <v>0.0</v>
      </c>
      <c r="F138" s="48">
        <v>96.96</v>
      </c>
      <c r="G138" s="40" t="s">
        <v>39</v>
      </c>
      <c r="H138" s="25"/>
      <c r="I138" s="25">
        <v>1859.0</v>
      </c>
      <c r="J138" s="29"/>
      <c r="K138" s="40" t="s">
        <v>676</v>
      </c>
      <c r="L138" s="25">
        <v>1846.0</v>
      </c>
      <c r="M138" s="48">
        <v>0.65</v>
      </c>
      <c r="N138" s="48">
        <v>44.75</v>
      </c>
      <c r="O138" s="40" t="s">
        <v>39</v>
      </c>
      <c r="P138" s="5"/>
      <c r="Q138" s="63">
        <f t="shared" si="1"/>
        <v>13</v>
      </c>
      <c r="R138" s="6">
        <f t="shared" si="2"/>
        <v>13</v>
      </c>
    </row>
    <row r="139">
      <c r="A139" s="9">
        <v>137.0</v>
      </c>
      <c r="B139" s="29"/>
      <c r="C139" s="40" t="s">
        <v>803</v>
      </c>
      <c r="D139" s="25">
        <v>1857.0</v>
      </c>
      <c r="E139" s="49">
        <v>0.0</v>
      </c>
      <c r="F139" s="48">
        <v>41.99</v>
      </c>
      <c r="G139" s="40" t="s">
        <v>35</v>
      </c>
      <c r="H139" s="25"/>
      <c r="I139" s="25">
        <v>1857.0</v>
      </c>
      <c r="J139" s="29"/>
      <c r="K139" s="40" t="s">
        <v>269</v>
      </c>
      <c r="L139" s="25">
        <v>1846.0</v>
      </c>
      <c r="M139" s="48">
        <v>0.0</v>
      </c>
      <c r="N139" s="48">
        <v>68.22</v>
      </c>
      <c r="O139" s="40" t="s">
        <v>35</v>
      </c>
      <c r="P139" s="5"/>
      <c r="Q139" s="63">
        <f t="shared" si="1"/>
        <v>11</v>
      </c>
      <c r="R139" s="6">
        <f t="shared" si="2"/>
        <v>11</v>
      </c>
    </row>
    <row r="140">
      <c r="A140" s="9">
        <v>138.0</v>
      </c>
      <c r="B140" s="29"/>
      <c r="C140" s="40" t="s">
        <v>777</v>
      </c>
      <c r="D140" s="25">
        <v>1856.0</v>
      </c>
      <c r="E140" s="49">
        <v>0.0</v>
      </c>
      <c r="F140" s="48">
        <v>72.23</v>
      </c>
      <c r="G140" s="40" t="s">
        <v>39</v>
      </c>
      <c r="H140" s="25"/>
      <c r="I140" s="25">
        <v>1856.0</v>
      </c>
      <c r="J140" s="29"/>
      <c r="K140" s="40" t="s">
        <v>507</v>
      </c>
      <c r="L140" s="25">
        <v>1846.0</v>
      </c>
      <c r="M140" s="48">
        <v>0.0</v>
      </c>
      <c r="N140" s="48">
        <v>54.82</v>
      </c>
      <c r="O140" s="40" t="s">
        <v>35</v>
      </c>
      <c r="P140" s="5"/>
      <c r="Q140" s="63">
        <f t="shared" si="1"/>
        <v>10</v>
      </c>
      <c r="R140" s="6">
        <f t="shared" si="2"/>
        <v>10</v>
      </c>
    </row>
    <row r="141">
      <c r="A141" s="9">
        <v>139.0</v>
      </c>
      <c r="B141" s="29"/>
      <c r="C141" s="40" t="s">
        <v>808</v>
      </c>
      <c r="D141" s="25">
        <v>1856.0</v>
      </c>
      <c r="E141" s="49">
        <v>0.0</v>
      </c>
      <c r="F141" s="48">
        <v>72.08</v>
      </c>
      <c r="G141" s="40" t="s">
        <v>39</v>
      </c>
      <c r="H141" s="25"/>
      <c r="I141" s="25">
        <v>1856.0</v>
      </c>
      <c r="J141" s="29"/>
      <c r="K141" s="40" t="s">
        <v>1021</v>
      </c>
      <c r="L141" s="25">
        <v>1846.0</v>
      </c>
      <c r="M141" s="48">
        <v>0.0</v>
      </c>
      <c r="N141" s="48">
        <v>76.88</v>
      </c>
      <c r="O141" s="40" t="s">
        <v>39</v>
      </c>
      <c r="P141" s="5"/>
      <c r="Q141" s="63">
        <f t="shared" si="1"/>
        <v>10</v>
      </c>
      <c r="R141" s="6">
        <f t="shared" si="2"/>
        <v>10</v>
      </c>
    </row>
    <row r="142">
      <c r="A142" s="9">
        <v>140.0</v>
      </c>
      <c r="B142" s="29"/>
      <c r="C142" s="40" t="s">
        <v>790</v>
      </c>
      <c r="D142" s="25">
        <v>1852.0</v>
      </c>
      <c r="E142" s="49">
        <v>0.0</v>
      </c>
      <c r="F142" s="48">
        <v>55.9</v>
      </c>
      <c r="G142" s="40" t="s">
        <v>35</v>
      </c>
      <c r="H142" s="25"/>
      <c r="I142" s="25">
        <v>1852.0</v>
      </c>
      <c r="J142" s="29"/>
      <c r="K142" s="40" t="s">
        <v>306</v>
      </c>
      <c r="L142" s="25">
        <v>1846.0</v>
      </c>
      <c r="M142" s="48">
        <v>0.0</v>
      </c>
      <c r="N142" s="48">
        <v>48.43</v>
      </c>
      <c r="O142" s="40" t="s">
        <v>39</v>
      </c>
      <c r="P142" s="5"/>
      <c r="Q142" s="63">
        <f t="shared" si="1"/>
        <v>6</v>
      </c>
      <c r="R142" s="6">
        <f t="shared" si="2"/>
        <v>6</v>
      </c>
    </row>
    <row r="143">
      <c r="A143" s="9">
        <v>141.0</v>
      </c>
      <c r="B143" s="29"/>
      <c r="C143" s="40" t="s">
        <v>802</v>
      </c>
      <c r="D143" s="25">
        <v>1852.0</v>
      </c>
      <c r="E143" s="49">
        <v>0.0</v>
      </c>
      <c r="F143" s="48">
        <v>77.06</v>
      </c>
      <c r="G143" s="40" t="s">
        <v>39</v>
      </c>
      <c r="H143" s="25"/>
      <c r="I143" s="25">
        <v>1852.0</v>
      </c>
      <c r="J143" s="29"/>
      <c r="K143" s="40" t="s">
        <v>762</v>
      </c>
      <c r="L143" s="25">
        <v>1844.0</v>
      </c>
      <c r="M143" s="48">
        <v>16.13</v>
      </c>
      <c r="N143" s="48">
        <v>68.07</v>
      </c>
      <c r="O143" s="40" t="s">
        <v>39</v>
      </c>
      <c r="P143" s="5"/>
      <c r="Q143" s="63">
        <f t="shared" si="1"/>
        <v>8</v>
      </c>
      <c r="R143" s="6">
        <f t="shared" si="2"/>
        <v>8</v>
      </c>
    </row>
    <row r="144">
      <c r="A144" s="9">
        <v>142.0</v>
      </c>
      <c r="B144" s="29"/>
      <c r="C144" s="40" t="s">
        <v>816</v>
      </c>
      <c r="D144" s="25">
        <v>1849.0</v>
      </c>
      <c r="E144" s="49">
        <v>0.0</v>
      </c>
      <c r="F144" s="48">
        <v>50.78</v>
      </c>
      <c r="G144" s="40" t="s">
        <v>39</v>
      </c>
      <c r="H144" s="25"/>
      <c r="I144" s="25">
        <v>1849.0</v>
      </c>
      <c r="J144" s="29"/>
      <c r="K144" s="40" t="s">
        <v>1038</v>
      </c>
      <c r="L144" s="25">
        <v>1843.0</v>
      </c>
      <c r="M144" s="48">
        <v>0.0</v>
      </c>
      <c r="N144" s="48">
        <v>54.67</v>
      </c>
      <c r="O144" s="40" t="s">
        <v>39</v>
      </c>
      <c r="P144" s="5"/>
      <c r="Q144" s="63">
        <f t="shared" si="1"/>
        <v>6</v>
      </c>
      <c r="R144" s="6">
        <f t="shared" si="2"/>
        <v>6</v>
      </c>
    </row>
    <row r="145">
      <c r="A145" s="9">
        <v>143.0</v>
      </c>
      <c r="B145" s="29"/>
      <c r="C145" s="40" t="s">
        <v>878</v>
      </c>
      <c r="D145" s="25">
        <v>1847.0</v>
      </c>
      <c r="E145" s="49">
        <v>0.0</v>
      </c>
      <c r="F145" s="48">
        <v>42.79</v>
      </c>
      <c r="G145" s="40" t="s">
        <v>39</v>
      </c>
      <c r="H145" s="25"/>
      <c r="I145" s="25">
        <v>1847.0</v>
      </c>
      <c r="J145" s="29"/>
      <c r="K145" s="40" t="s">
        <v>1054</v>
      </c>
      <c r="L145" s="25">
        <v>1843.0</v>
      </c>
      <c r="M145" s="48">
        <v>0.0</v>
      </c>
      <c r="N145" s="48">
        <v>109.55</v>
      </c>
      <c r="O145" s="40" t="s">
        <v>35</v>
      </c>
      <c r="P145" s="5"/>
      <c r="Q145" s="63">
        <f t="shared" si="1"/>
        <v>4</v>
      </c>
      <c r="R145" s="6">
        <f t="shared" si="2"/>
        <v>4</v>
      </c>
    </row>
    <row r="146">
      <c r="A146" s="9">
        <v>144.0</v>
      </c>
      <c r="B146" s="29"/>
      <c r="C146" s="40" t="s">
        <v>742</v>
      </c>
      <c r="D146" s="25">
        <v>1845.0</v>
      </c>
      <c r="E146" s="49">
        <v>0.0</v>
      </c>
      <c r="F146" s="48">
        <v>86.34</v>
      </c>
      <c r="G146" s="40" t="s">
        <v>35</v>
      </c>
      <c r="H146" s="25"/>
      <c r="I146" s="25">
        <v>1845.0</v>
      </c>
      <c r="J146" s="29"/>
      <c r="K146" s="40" t="s">
        <v>195</v>
      </c>
      <c r="L146" s="25">
        <v>1842.0</v>
      </c>
      <c r="M146" s="48">
        <v>0.0</v>
      </c>
      <c r="N146" s="48">
        <v>42.14</v>
      </c>
      <c r="O146" s="40" t="s">
        <v>39</v>
      </c>
      <c r="P146" s="5"/>
      <c r="Q146" s="63">
        <f t="shared" si="1"/>
        <v>3</v>
      </c>
      <c r="R146" s="6">
        <f t="shared" si="2"/>
        <v>3</v>
      </c>
    </row>
    <row r="147">
      <c r="A147" s="9">
        <v>145.0</v>
      </c>
      <c r="B147" s="29"/>
      <c r="C147" s="40" t="s">
        <v>832</v>
      </c>
      <c r="D147" s="25">
        <v>1845.0</v>
      </c>
      <c r="E147" s="49">
        <v>0.0</v>
      </c>
      <c r="F147" s="48">
        <v>75.21</v>
      </c>
      <c r="G147" s="40" t="s">
        <v>39</v>
      </c>
      <c r="H147" s="25"/>
      <c r="I147" s="25">
        <v>1845.0</v>
      </c>
      <c r="J147" s="29"/>
      <c r="K147" s="40" t="s">
        <v>243</v>
      </c>
      <c r="L147" s="25">
        <v>1841.0</v>
      </c>
      <c r="M147" s="48">
        <v>0.0</v>
      </c>
      <c r="N147" s="48">
        <v>53.99</v>
      </c>
      <c r="O147" s="40" t="s">
        <v>39</v>
      </c>
      <c r="P147" s="5"/>
      <c r="Q147" s="63">
        <f t="shared" si="1"/>
        <v>4</v>
      </c>
      <c r="R147" s="6">
        <f t="shared" si="2"/>
        <v>4</v>
      </c>
    </row>
    <row r="148">
      <c r="A148" s="9">
        <v>146.0</v>
      </c>
      <c r="B148" s="29"/>
      <c r="C148" s="40" t="s">
        <v>837</v>
      </c>
      <c r="D148" s="25">
        <v>1844.0</v>
      </c>
      <c r="E148" s="49">
        <v>0.0</v>
      </c>
      <c r="F148" s="48">
        <v>87.56</v>
      </c>
      <c r="G148" s="40" t="s">
        <v>35</v>
      </c>
      <c r="H148" s="25"/>
      <c r="I148" s="25">
        <v>1844.0</v>
      </c>
      <c r="J148" s="29"/>
      <c r="K148" s="40" t="s">
        <v>140</v>
      </c>
      <c r="L148" s="25">
        <v>1841.0</v>
      </c>
      <c r="M148" s="48">
        <v>0.0</v>
      </c>
      <c r="N148" s="48">
        <v>72.24</v>
      </c>
      <c r="O148" s="40" t="s">
        <v>39</v>
      </c>
      <c r="P148" s="5"/>
      <c r="Q148" s="63">
        <f t="shared" si="1"/>
        <v>3</v>
      </c>
      <c r="R148" s="6">
        <f t="shared" si="2"/>
        <v>3</v>
      </c>
    </row>
    <row r="149">
      <c r="A149" s="9">
        <v>147.0</v>
      </c>
      <c r="B149" s="29"/>
      <c r="C149" s="40" t="s">
        <v>840</v>
      </c>
      <c r="D149" s="25">
        <v>1843.0</v>
      </c>
      <c r="E149" s="49">
        <v>6.67</v>
      </c>
      <c r="F149" s="48">
        <v>82.1</v>
      </c>
      <c r="G149" s="40" t="s">
        <v>39</v>
      </c>
      <c r="H149" s="25"/>
      <c r="I149" s="25">
        <v>1843.0</v>
      </c>
      <c r="J149" s="29"/>
      <c r="K149" s="40" t="s">
        <v>1081</v>
      </c>
      <c r="L149" s="25">
        <v>1836.0</v>
      </c>
      <c r="M149" s="48">
        <v>0.0</v>
      </c>
      <c r="N149" s="48">
        <v>146.89</v>
      </c>
      <c r="O149" s="40" t="s">
        <v>39</v>
      </c>
      <c r="P149" s="5"/>
      <c r="Q149" s="63">
        <f t="shared" si="1"/>
        <v>7</v>
      </c>
      <c r="R149" s="6">
        <f t="shared" si="2"/>
        <v>7</v>
      </c>
    </row>
    <row r="150">
      <c r="A150" s="9">
        <v>148.0</v>
      </c>
      <c r="B150" s="29"/>
      <c r="C150" s="40" t="s">
        <v>824</v>
      </c>
      <c r="D150" s="25">
        <v>1843.0</v>
      </c>
      <c r="E150" s="49">
        <v>0.0</v>
      </c>
      <c r="F150" s="48">
        <v>51.51</v>
      </c>
      <c r="G150" s="40" t="s">
        <v>39</v>
      </c>
      <c r="H150" s="25"/>
      <c r="I150" s="25">
        <v>1843.0</v>
      </c>
      <c r="J150" s="29"/>
      <c r="K150" s="40" t="s">
        <v>366</v>
      </c>
      <c r="L150" s="25">
        <v>1834.0</v>
      </c>
      <c r="M150" s="48">
        <v>30.0</v>
      </c>
      <c r="N150" s="48">
        <v>73.97</v>
      </c>
      <c r="O150" s="40" t="s">
        <v>39</v>
      </c>
      <c r="P150" s="5"/>
      <c r="Q150" s="63">
        <f t="shared" si="1"/>
        <v>9</v>
      </c>
      <c r="R150" s="6">
        <f t="shared" si="2"/>
        <v>9</v>
      </c>
    </row>
    <row r="151">
      <c r="A151" s="9">
        <v>149.0</v>
      </c>
      <c r="B151" s="29"/>
      <c r="C151" s="40" t="s">
        <v>841</v>
      </c>
      <c r="D151" s="25">
        <v>1842.0</v>
      </c>
      <c r="E151" s="49">
        <v>0.0</v>
      </c>
      <c r="F151" s="48">
        <v>87.86</v>
      </c>
      <c r="G151" s="40" t="s">
        <v>39</v>
      </c>
      <c r="H151" s="25"/>
      <c r="I151" s="25">
        <v>1842.0</v>
      </c>
      <c r="J151" s="29"/>
      <c r="K151" s="40" t="s">
        <v>49</v>
      </c>
      <c r="L151" s="25">
        <v>1833.0</v>
      </c>
      <c r="M151" s="48">
        <v>0.0</v>
      </c>
      <c r="N151" s="48">
        <v>61.25</v>
      </c>
      <c r="O151" s="40" t="s">
        <v>35</v>
      </c>
      <c r="P151" s="5"/>
      <c r="Q151" s="63">
        <f t="shared" si="1"/>
        <v>9</v>
      </c>
      <c r="R151" s="6">
        <f t="shared" si="2"/>
        <v>9</v>
      </c>
    </row>
    <row r="152">
      <c r="A152" s="9">
        <v>150.0</v>
      </c>
      <c r="B152" s="29"/>
      <c r="C152" s="40" t="s">
        <v>2897</v>
      </c>
      <c r="D152" s="25">
        <v>1841.0</v>
      </c>
      <c r="E152" s="49">
        <v>0.0</v>
      </c>
      <c r="F152" s="48">
        <v>46.09</v>
      </c>
      <c r="G152" s="40" t="s">
        <v>39</v>
      </c>
      <c r="H152" s="25"/>
      <c r="I152" s="25">
        <v>1841.0</v>
      </c>
      <c r="J152" s="29"/>
      <c r="K152" s="40" t="s">
        <v>1094</v>
      </c>
      <c r="L152" s="25">
        <v>1832.0</v>
      </c>
      <c r="M152" s="48">
        <v>16.67</v>
      </c>
      <c r="N152" s="48">
        <v>81.4</v>
      </c>
      <c r="O152" s="40" t="s">
        <v>39</v>
      </c>
      <c r="P152" s="5"/>
      <c r="Q152" s="63">
        <f t="shared" si="1"/>
        <v>9</v>
      </c>
      <c r="R152" s="6">
        <f t="shared" si="2"/>
        <v>9</v>
      </c>
    </row>
    <row r="153">
      <c r="A153" s="9">
        <v>151.0</v>
      </c>
      <c r="B153" s="29"/>
      <c r="C153" s="40" t="s">
        <v>847</v>
      </c>
      <c r="D153" s="25">
        <v>1841.0</v>
      </c>
      <c r="E153" s="49">
        <v>2.22</v>
      </c>
      <c r="F153" s="48">
        <v>61.8</v>
      </c>
      <c r="G153" s="40" t="s">
        <v>39</v>
      </c>
      <c r="H153" s="25"/>
      <c r="I153" s="25">
        <v>1841.0</v>
      </c>
      <c r="J153" s="29"/>
      <c r="K153" s="40" t="s">
        <v>1095</v>
      </c>
      <c r="L153" s="25">
        <v>1831.0</v>
      </c>
      <c r="M153" s="48">
        <v>0.0</v>
      </c>
      <c r="N153" s="48">
        <v>62.79</v>
      </c>
      <c r="O153" s="40" t="s">
        <v>39</v>
      </c>
      <c r="P153" s="5"/>
      <c r="Q153" s="63">
        <f t="shared" si="1"/>
        <v>10</v>
      </c>
      <c r="R153" s="6">
        <f t="shared" si="2"/>
        <v>10</v>
      </c>
    </row>
    <row r="154">
      <c r="A154" s="9">
        <v>152.0</v>
      </c>
      <c r="B154" s="29"/>
      <c r="C154" s="40" t="s">
        <v>844</v>
      </c>
      <c r="D154" s="25">
        <v>1840.0</v>
      </c>
      <c r="E154" s="49">
        <v>0.0</v>
      </c>
      <c r="F154" s="48">
        <v>76.82</v>
      </c>
      <c r="G154" s="40" t="s">
        <v>39</v>
      </c>
      <c r="H154" s="25"/>
      <c r="I154" s="25">
        <v>1840.0</v>
      </c>
      <c r="J154" s="29"/>
      <c r="K154" s="40" t="s">
        <v>82</v>
      </c>
      <c r="L154" s="25">
        <v>1825.0</v>
      </c>
      <c r="M154" s="48">
        <v>0.0</v>
      </c>
      <c r="N154" s="48">
        <v>51.82</v>
      </c>
      <c r="O154" s="40" t="s">
        <v>39</v>
      </c>
      <c r="P154" s="5"/>
      <c r="Q154" s="63">
        <f t="shared" si="1"/>
        <v>15</v>
      </c>
      <c r="R154" s="6">
        <f t="shared" si="2"/>
        <v>15</v>
      </c>
    </row>
    <row r="155">
      <c r="A155" s="9">
        <v>153.0</v>
      </c>
      <c r="B155" s="29"/>
      <c r="C155" s="40" t="s">
        <v>861</v>
      </c>
      <c r="D155" s="25">
        <v>1840.0</v>
      </c>
      <c r="E155" s="49">
        <v>0.0</v>
      </c>
      <c r="F155" s="48">
        <v>60.52</v>
      </c>
      <c r="G155" s="40" t="s">
        <v>39</v>
      </c>
      <c r="H155" s="25"/>
      <c r="I155" s="25">
        <v>1840.0</v>
      </c>
      <c r="J155" s="29"/>
      <c r="K155" s="40" t="s">
        <v>1105</v>
      </c>
      <c r="L155" s="25">
        <v>1825.0</v>
      </c>
      <c r="M155" s="48">
        <v>0.0</v>
      </c>
      <c r="N155" s="48">
        <v>42.94</v>
      </c>
      <c r="O155" s="40" t="s">
        <v>39</v>
      </c>
      <c r="P155" s="5"/>
      <c r="Q155" s="63">
        <f t="shared" si="1"/>
        <v>15</v>
      </c>
      <c r="R155" s="6">
        <f t="shared" si="2"/>
        <v>15</v>
      </c>
    </row>
    <row r="156">
      <c r="A156" s="9">
        <v>154.0</v>
      </c>
      <c r="B156" s="29"/>
      <c r="C156" s="40" t="s">
        <v>885</v>
      </c>
      <c r="D156" s="25">
        <v>1840.0</v>
      </c>
      <c r="E156" s="49">
        <v>0.0</v>
      </c>
      <c r="F156" s="48">
        <v>97.07</v>
      </c>
      <c r="G156" s="40" t="s">
        <v>39</v>
      </c>
      <c r="H156" s="25"/>
      <c r="I156" s="25">
        <v>1840.0</v>
      </c>
      <c r="J156" s="29"/>
      <c r="K156" s="40" t="s">
        <v>1106</v>
      </c>
      <c r="L156" s="25">
        <v>1823.0</v>
      </c>
      <c r="M156" s="48">
        <v>18.92</v>
      </c>
      <c r="N156" s="48">
        <v>61.49</v>
      </c>
      <c r="O156" s="40" t="s">
        <v>39</v>
      </c>
      <c r="P156" s="5"/>
      <c r="Q156" s="63">
        <f t="shared" si="1"/>
        <v>17</v>
      </c>
      <c r="R156" s="6">
        <f t="shared" si="2"/>
        <v>17</v>
      </c>
    </row>
    <row r="157">
      <c r="A157" s="9">
        <v>155.0</v>
      </c>
      <c r="B157" s="29"/>
      <c r="C157" s="40" t="s">
        <v>806</v>
      </c>
      <c r="D157" s="25">
        <v>1839.0</v>
      </c>
      <c r="E157" s="49">
        <v>0.0</v>
      </c>
      <c r="F157" s="48">
        <v>84.19</v>
      </c>
      <c r="G157" s="40" t="s">
        <v>39</v>
      </c>
      <c r="H157" s="25"/>
      <c r="I157" s="25">
        <v>1839.0</v>
      </c>
      <c r="J157" s="29"/>
      <c r="K157" s="40" t="s">
        <v>576</v>
      </c>
      <c r="L157" s="25">
        <v>1823.0</v>
      </c>
      <c r="M157" s="48">
        <v>0.0</v>
      </c>
      <c r="N157" s="48">
        <v>32.64</v>
      </c>
      <c r="O157" s="40" t="s">
        <v>35</v>
      </c>
      <c r="P157" s="5"/>
      <c r="Q157" s="63">
        <f t="shared" si="1"/>
        <v>16</v>
      </c>
      <c r="R157" s="6">
        <f t="shared" si="2"/>
        <v>16</v>
      </c>
    </row>
    <row r="158">
      <c r="A158" s="9">
        <v>156.0</v>
      </c>
      <c r="B158" s="29"/>
      <c r="C158" s="40" t="s">
        <v>883</v>
      </c>
      <c r="D158" s="25">
        <v>1838.0</v>
      </c>
      <c r="E158" s="49">
        <v>0.0</v>
      </c>
      <c r="F158" s="48">
        <v>83.77</v>
      </c>
      <c r="G158" s="40" t="s">
        <v>35</v>
      </c>
      <c r="H158" s="25"/>
      <c r="I158" s="25">
        <v>1838.0</v>
      </c>
      <c r="J158" s="29"/>
      <c r="K158" s="40" t="s">
        <v>1123</v>
      </c>
      <c r="L158" s="25">
        <v>1822.0</v>
      </c>
      <c r="M158" s="48">
        <v>0.0</v>
      </c>
      <c r="N158" s="48">
        <v>89.04</v>
      </c>
      <c r="O158" s="40" t="s">
        <v>35</v>
      </c>
      <c r="P158" s="5"/>
      <c r="Q158" s="63">
        <f t="shared" si="1"/>
        <v>16</v>
      </c>
      <c r="R158" s="6">
        <f t="shared" si="2"/>
        <v>16</v>
      </c>
    </row>
    <row r="159">
      <c r="A159" s="9">
        <v>157.0</v>
      </c>
      <c r="B159" s="29"/>
      <c r="C159" s="40" t="s">
        <v>951</v>
      </c>
      <c r="D159" s="25">
        <v>1838.0</v>
      </c>
      <c r="E159" s="49">
        <v>0.71</v>
      </c>
      <c r="F159" s="48">
        <v>41.76</v>
      </c>
      <c r="G159" s="40" t="s">
        <v>39</v>
      </c>
      <c r="H159" s="25"/>
      <c r="I159" s="25">
        <v>1838.0</v>
      </c>
      <c r="J159" s="29"/>
      <c r="K159" s="40" t="s">
        <v>1131</v>
      </c>
      <c r="L159" s="25">
        <v>1822.0</v>
      </c>
      <c r="M159" s="48">
        <v>0.0</v>
      </c>
      <c r="N159" s="48">
        <v>68.46</v>
      </c>
      <c r="O159" s="40" t="s">
        <v>39</v>
      </c>
      <c r="P159" s="5"/>
      <c r="Q159" s="63">
        <f t="shared" si="1"/>
        <v>16</v>
      </c>
      <c r="R159" s="6">
        <f t="shared" si="2"/>
        <v>16</v>
      </c>
    </row>
    <row r="160">
      <c r="A160" s="9">
        <v>158.0</v>
      </c>
      <c r="B160" s="29"/>
      <c r="C160" s="40" t="s">
        <v>865</v>
      </c>
      <c r="D160" s="25">
        <v>1838.0</v>
      </c>
      <c r="E160" s="49">
        <v>11.11</v>
      </c>
      <c r="F160" s="48">
        <v>88.37</v>
      </c>
      <c r="G160" s="40" t="s">
        <v>39</v>
      </c>
      <c r="H160" s="25"/>
      <c r="I160" s="25">
        <v>1838.0</v>
      </c>
      <c r="J160" s="29"/>
      <c r="K160" s="40" t="s">
        <v>1133</v>
      </c>
      <c r="L160" s="25">
        <v>1822.0</v>
      </c>
      <c r="M160" s="48">
        <v>0.0</v>
      </c>
      <c r="N160" s="48">
        <v>71.08</v>
      </c>
      <c r="O160" s="40" t="s">
        <v>35</v>
      </c>
      <c r="P160" s="5"/>
      <c r="Q160" s="63">
        <f t="shared" si="1"/>
        <v>16</v>
      </c>
      <c r="R160" s="6">
        <f t="shared" si="2"/>
        <v>16</v>
      </c>
    </row>
    <row r="161">
      <c r="A161" s="9">
        <v>159.0</v>
      </c>
      <c r="B161" s="29"/>
      <c r="C161" s="40" t="s">
        <v>873</v>
      </c>
      <c r="D161" s="25">
        <v>1833.0</v>
      </c>
      <c r="E161" s="49">
        <v>0.0</v>
      </c>
      <c r="F161" s="48">
        <v>87.83</v>
      </c>
      <c r="G161" s="40" t="s">
        <v>39</v>
      </c>
      <c r="H161" s="25"/>
      <c r="I161" s="25">
        <v>1833.0</v>
      </c>
      <c r="J161" s="29"/>
      <c r="K161" s="40" t="s">
        <v>607</v>
      </c>
      <c r="L161" s="25">
        <v>1821.0</v>
      </c>
      <c r="M161" s="48">
        <v>23.53</v>
      </c>
      <c r="N161" s="48">
        <v>74.39</v>
      </c>
      <c r="O161" s="40" t="s">
        <v>39</v>
      </c>
      <c r="P161" s="5"/>
      <c r="Q161" s="63">
        <f t="shared" si="1"/>
        <v>12</v>
      </c>
      <c r="R161" s="6">
        <f t="shared" si="2"/>
        <v>12</v>
      </c>
    </row>
    <row r="162">
      <c r="A162" s="9">
        <v>160.0</v>
      </c>
      <c r="B162" s="29"/>
      <c r="C162" s="40" t="s">
        <v>876</v>
      </c>
      <c r="D162" s="25">
        <v>1832.0</v>
      </c>
      <c r="E162" s="49">
        <v>3.45</v>
      </c>
      <c r="F162" s="48">
        <v>82.79</v>
      </c>
      <c r="G162" s="40" t="s">
        <v>39</v>
      </c>
      <c r="H162" s="25"/>
      <c r="I162" s="25">
        <v>1832.0</v>
      </c>
      <c r="J162" s="29"/>
      <c r="K162" s="40" t="s">
        <v>1135</v>
      </c>
      <c r="L162" s="25">
        <v>1819.0</v>
      </c>
      <c r="M162" s="48">
        <v>0.0</v>
      </c>
      <c r="N162" s="48">
        <v>53.37</v>
      </c>
      <c r="O162" s="40" t="s">
        <v>39</v>
      </c>
      <c r="P162" s="5"/>
      <c r="Q162" s="63">
        <f t="shared" si="1"/>
        <v>13</v>
      </c>
      <c r="R162" s="6">
        <f t="shared" si="2"/>
        <v>13</v>
      </c>
    </row>
    <row r="163">
      <c r="A163" s="9">
        <v>161.0</v>
      </c>
      <c r="B163" s="29"/>
      <c r="C163" s="40" t="s">
        <v>788</v>
      </c>
      <c r="D163" s="25">
        <v>1831.0</v>
      </c>
      <c r="E163" s="49">
        <v>6.67</v>
      </c>
      <c r="F163" s="48">
        <v>80.21</v>
      </c>
      <c r="G163" s="40" t="s">
        <v>39</v>
      </c>
      <c r="H163" s="25"/>
      <c r="I163" s="25">
        <v>1831.0</v>
      </c>
      <c r="J163" s="29"/>
      <c r="K163" s="40" t="s">
        <v>1111</v>
      </c>
      <c r="L163" s="25">
        <v>1818.0</v>
      </c>
      <c r="M163" s="48">
        <v>3.23</v>
      </c>
      <c r="N163" s="48">
        <v>65.63</v>
      </c>
      <c r="O163" s="40" t="s">
        <v>39</v>
      </c>
      <c r="P163" s="5"/>
      <c r="Q163" s="63">
        <f t="shared" si="1"/>
        <v>13</v>
      </c>
      <c r="R163" s="6">
        <f t="shared" si="2"/>
        <v>13</v>
      </c>
    </row>
    <row r="164">
      <c r="A164" s="9">
        <v>162.0</v>
      </c>
      <c r="B164" s="29"/>
      <c r="C164" s="40" t="s">
        <v>890</v>
      </c>
      <c r="D164" s="25">
        <v>1830.0</v>
      </c>
      <c r="E164" s="49">
        <v>0.0</v>
      </c>
      <c r="F164" s="48">
        <v>88.82</v>
      </c>
      <c r="G164" s="40" t="s">
        <v>39</v>
      </c>
      <c r="H164" s="25"/>
      <c r="I164" s="25">
        <v>1830.0</v>
      </c>
      <c r="J164" s="29"/>
      <c r="K164" s="40" t="s">
        <v>287</v>
      </c>
      <c r="L164" s="25">
        <v>1817.0</v>
      </c>
      <c r="M164" s="48">
        <v>0.0</v>
      </c>
      <c r="N164" s="48">
        <v>51.33</v>
      </c>
      <c r="O164" s="40" t="s">
        <v>39</v>
      </c>
      <c r="P164" s="5"/>
      <c r="Q164" s="63">
        <f t="shared" si="1"/>
        <v>13</v>
      </c>
      <c r="R164" s="6">
        <f t="shared" si="2"/>
        <v>13</v>
      </c>
    </row>
    <row r="165">
      <c r="A165" s="9">
        <v>163.0</v>
      </c>
      <c r="B165" s="29"/>
      <c r="C165" s="40" t="s">
        <v>894</v>
      </c>
      <c r="D165" s="25">
        <v>1828.0</v>
      </c>
      <c r="E165" s="49">
        <v>0.0</v>
      </c>
      <c r="F165" s="48">
        <v>56.92</v>
      </c>
      <c r="G165" s="40" t="s">
        <v>35</v>
      </c>
      <c r="H165" s="25"/>
      <c r="I165" s="25">
        <v>1828.0</v>
      </c>
      <c r="J165" s="29"/>
      <c r="K165" s="40" t="s">
        <v>389</v>
      </c>
      <c r="L165" s="25">
        <v>1815.0</v>
      </c>
      <c r="M165" s="48">
        <v>0.0</v>
      </c>
      <c r="N165" s="48">
        <v>100.68</v>
      </c>
      <c r="O165" s="40" t="s">
        <v>39</v>
      </c>
      <c r="P165" s="5"/>
      <c r="Q165" s="63">
        <f t="shared" si="1"/>
        <v>13</v>
      </c>
      <c r="R165" s="6">
        <f t="shared" si="2"/>
        <v>13</v>
      </c>
    </row>
    <row r="166">
      <c r="A166" s="9">
        <v>164.0</v>
      </c>
      <c r="B166" s="29"/>
      <c r="C166" s="40" t="s">
        <v>880</v>
      </c>
      <c r="D166" s="25">
        <v>1826.0</v>
      </c>
      <c r="E166" s="49">
        <v>0.0</v>
      </c>
      <c r="F166" s="48">
        <v>66.44</v>
      </c>
      <c r="G166" s="40" t="s">
        <v>39</v>
      </c>
      <c r="H166" s="25"/>
      <c r="I166" s="25">
        <v>1826.0</v>
      </c>
      <c r="J166" s="29"/>
      <c r="K166" s="40" t="s">
        <v>1144</v>
      </c>
      <c r="L166" s="25">
        <v>1815.0</v>
      </c>
      <c r="M166" s="48">
        <v>0.0</v>
      </c>
      <c r="N166" s="48">
        <v>65.2</v>
      </c>
      <c r="O166" s="40" t="s">
        <v>39</v>
      </c>
      <c r="P166" s="5"/>
      <c r="Q166" s="63">
        <f t="shared" si="1"/>
        <v>11</v>
      </c>
      <c r="R166" s="6">
        <f t="shared" si="2"/>
        <v>11</v>
      </c>
    </row>
    <row r="167">
      <c r="A167" s="9">
        <v>165.0</v>
      </c>
      <c r="B167" s="29"/>
      <c r="C167" s="40" t="s">
        <v>901</v>
      </c>
      <c r="D167" s="25">
        <v>1826.0</v>
      </c>
      <c r="E167" s="49">
        <v>0.0</v>
      </c>
      <c r="F167" s="48">
        <v>85.37</v>
      </c>
      <c r="G167" s="40" t="s">
        <v>39</v>
      </c>
      <c r="H167" s="25"/>
      <c r="I167" s="25">
        <v>1826.0</v>
      </c>
      <c r="J167" s="29"/>
      <c r="K167" s="40" t="s">
        <v>1146</v>
      </c>
      <c r="L167" s="25">
        <v>1815.0</v>
      </c>
      <c r="M167" s="48">
        <v>0.0</v>
      </c>
      <c r="N167" s="48">
        <v>66.79</v>
      </c>
      <c r="O167" s="40" t="s">
        <v>35</v>
      </c>
      <c r="P167" s="5"/>
      <c r="Q167" s="63">
        <f t="shared" si="1"/>
        <v>11</v>
      </c>
      <c r="R167" s="6">
        <f t="shared" si="2"/>
        <v>11</v>
      </c>
    </row>
    <row r="168">
      <c r="A168" s="9">
        <v>166.0</v>
      </c>
      <c r="B168" s="29"/>
      <c r="C168" s="40" t="s">
        <v>923</v>
      </c>
      <c r="D168" s="25">
        <v>1823.0</v>
      </c>
      <c r="E168" s="49">
        <v>0.0</v>
      </c>
      <c r="F168" s="48">
        <v>75.24</v>
      </c>
      <c r="G168" s="40" t="s">
        <v>39</v>
      </c>
      <c r="H168" s="25"/>
      <c r="I168" s="25">
        <v>1823.0</v>
      </c>
      <c r="J168" s="29"/>
      <c r="K168" s="40" t="s">
        <v>1158</v>
      </c>
      <c r="L168" s="25">
        <v>1811.0</v>
      </c>
      <c r="M168" s="48">
        <v>0.0</v>
      </c>
      <c r="N168" s="48">
        <v>126.46</v>
      </c>
      <c r="O168" s="40" t="s">
        <v>39</v>
      </c>
      <c r="P168" s="5"/>
      <c r="Q168" s="63">
        <f t="shared" si="1"/>
        <v>12</v>
      </c>
      <c r="R168" s="6">
        <f t="shared" si="2"/>
        <v>12</v>
      </c>
    </row>
    <row r="169">
      <c r="A169" s="9">
        <v>167.0</v>
      </c>
      <c r="B169" s="29"/>
      <c r="C169" s="40" t="s">
        <v>911</v>
      </c>
      <c r="D169" s="25">
        <v>1822.0</v>
      </c>
      <c r="E169" s="49">
        <v>6.25</v>
      </c>
      <c r="F169" s="48">
        <v>67.59</v>
      </c>
      <c r="G169" s="40" t="s">
        <v>39</v>
      </c>
      <c r="H169" s="25"/>
      <c r="I169" s="25">
        <v>1822.0</v>
      </c>
      <c r="J169" s="29"/>
      <c r="K169" s="40" t="s">
        <v>488</v>
      </c>
      <c r="L169" s="25">
        <v>1810.0</v>
      </c>
      <c r="M169" s="48">
        <v>0.0</v>
      </c>
      <c r="N169" s="48">
        <v>79.37</v>
      </c>
      <c r="O169" s="40" t="s">
        <v>39</v>
      </c>
      <c r="P169" s="5"/>
      <c r="Q169" s="63">
        <f t="shared" si="1"/>
        <v>12</v>
      </c>
      <c r="R169" s="6">
        <f t="shared" si="2"/>
        <v>12</v>
      </c>
    </row>
    <row r="170">
      <c r="A170" s="9">
        <v>168.0</v>
      </c>
      <c r="B170" s="29"/>
      <c r="C170" s="40" t="s">
        <v>904</v>
      </c>
      <c r="D170" s="25">
        <v>1819.0</v>
      </c>
      <c r="E170" s="49">
        <v>0.0</v>
      </c>
      <c r="F170" s="48">
        <v>110.03</v>
      </c>
      <c r="G170" s="40" t="s">
        <v>39</v>
      </c>
      <c r="H170" s="25"/>
      <c r="I170" s="25">
        <v>1819.0</v>
      </c>
      <c r="J170" s="29"/>
      <c r="K170" s="40" t="s">
        <v>1175</v>
      </c>
      <c r="L170" s="25">
        <v>1809.0</v>
      </c>
      <c r="M170" s="48">
        <v>0.0</v>
      </c>
      <c r="N170" s="48">
        <v>68.31</v>
      </c>
      <c r="O170" s="40" t="s">
        <v>35</v>
      </c>
      <c r="P170" s="5"/>
      <c r="Q170" s="63">
        <f t="shared" si="1"/>
        <v>10</v>
      </c>
      <c r="R170" s="6">
        <f t="shared" si="2"/>
        <v>10</v>
      </c>
    </row>
    <row r="171">
      <c r="A171" s="9">
        <v>169.0</v>
      </c>
      <c r="B171" s="29"/>
      <c r="C171" s="40" t="s">
        <v>910</v>
      </c>
      <c r="D171" s="25">
        <v>1818.0</v>
      </c>
      <c r="E171" s="49">
        <v>0.0</v>
      </c>
      <c r="F171" s="48">
        <v>98.57</v>
      </c>
      <c r="G171" s="40" t="s">
        <v>39</v>
      </c>
      <c r="H171" s="25"/>
      <c r="I171" s="25">
        <v>1818.0</v>
      </c>
      <c r="J171" s="29"/>
      <c r="K171" s="40" t="s">
        <v>340</v>
      </c>
      <c r="L171" s="25">
        <v>1809.0</v>
      </c>
      <c r="M171" s="48">
        <v>12.5</v>
      </c>
      <c r="N171" s="48">
        <v>80.28</v>
      </c>
      <c r="O171" s="40" t="s">
        <v>39</v>
      </c>
      <c r="P171" s="5"/>
      <c r="Q171" s="63">
        <f t="shared" si="1"/>
        <v>9</v>
      </c>
      <c r="R171" s="6">
        <f t="shared" si="2"/>
        <v>9</v>
      </c>
    </row>
    <row r="172">
      <c r="A172" s="9">
        <v>170.0</v>
      </c>
      <c r="B172" s="29"/>
      <c r="C172" s="40" t="s">
        <v>917</v>
      </c>
      <c r="D172" s="25">
        <v>1817.0</v>
      </c>
      <c r="E172" s="49">
        <v>11.43</v>
      </c>
      <c r="F172" s="48">
        <v>64.99</v>
      </c>
      <c r="G172" s="40" t="s">
        <v>39</v>
      </c>
      <c r="H172" s="25"/>
      <c r="I172" s="25">
        <v>1817.0</v>
      </c>
      <c r="J172" s="29"/>
      <c r="K172" s="40" t="s">
        <v>730</v>
      </c>
      <c r="L172" s="25">
        <v>1807.0</v>
      </c>
      <c r="M172" s="48">
        <v>0.0</v>
      </c>
      <c r="N172" s="48">
        <v>65.44</v>
      </c>
      <c r="O172" s="40" t="s">
        <v>39</v>
      </c>
      <c r="P172" s="5"/>
      <c r="Q172" s="63">
        <f t="shared" si="1"/>
        <v>10</v>
      </c>
      <c r="R172" s="6">
        <f t="shared" si="2"/>
        <v>10</v>
      </c>
    </row>
    <row r="173">
      <c r="A173" s="9">
        <v>171.0</v>
      </c>
      <c r="B173" s="29"/>
      <c r="C173" s="40" t="s">
        <v>958</v>
      </c>
      <c r="D173" s="25">
        <v>1814.0</v>
      </c>
      <c r="E173" s="49">
        <v>0.0</v>
      </c>
      <c r="F173" s="48">
        <v>77.89</v>
      </c>
      <c r="G173" s="40" t="s">
        <v>35</v>
      </c>
      <c r="H173" s="25"/>
      <c r="I173" s="25">
        <v>1814.0</v>
      </c>
      <c r="J173" s="29"/>
      <c r="K173" s="40" t="s">
        <v>1191</v>
      </c>
      <c r="L173" s="25">
        <v>1806.0</v>
      </c>
      <c r="M173" s="48">
        <v>0.0</v>
      </c>
      <c r="N173" s="48">
        <v>56.94</v>
      </c>
      <c r="O173" s="40" t="s">
        <v>39</v>
      </c>
      <c r="P173" s="5"/>
      <c r="Q173" s="63">
        <f t="shared" si="1"/>
        <v>8</v>
      </c>
      <c r="R173" s="6">
        <f t="shared" si="2"/>
        <v>8</v>
      </c>
    </row>
    <row r="174">
      <c r="A174" s="9">
        <v>172.0</v>
      </c>
      <c r="B174" s="29"/>
      <c r="C174" s="40" t="s">
        <v>903</v>
      </c>
      <c r="D174" s="25">
        <v>1812.0</v>
      </c>
      <c r="E174" s="49">
        <v>0.0</v>
      </c>
      <c r="F174" s="48">
        <v>66.99</v>
      </c>
      <c r="G174" s="40" t="s">
        <v>39</v>
      </c>
      <c r="H174" s="25"/>
      <c r="I174" s="25">
        <v>1812.0</v>
      </c>
      <c r="J174" s="29"/>
      <c r="K174" s="40" t="s">
        <v>1211</v>
      </c>
      <c r="L174" s="25">
        <v>1805.0</v>
      </c>
      <c r="M174" s="48">
        <v>0.0</v>
      </c>
      <c r="N174" s="48">
        <v>36.37</v>
      </c>
      <c r="O174" s="40" t="s">
        <v>39</v>
      </c>
      <c r="P174" s="5"/>
      <c r="Q174" s="63">
        <f t="shared" si="1"/>
        <v>7</v>
      </c>
      <c r="R174" s="6">
        <f t="shared" si="2"/>
        <v>7</v>
      </c>
    </row>
    <row r="175">
      <c r="A175" s="9">
        <v>173.0</v>
      </c>
      <c r="C175" s="40" t="s">
        <v>907</v>
      </c>
      <c r="D175" s="25">
        <v>1809.0</v>
      </c>
      <c r="E175" s="49">
        <v>0.0</v>
      </c>
      <c r="F175" s="48">
        <v>63.42</v>
      </c>
      <c r="G175" s="40" t="s">
        <v>39</v>
      </c>
      <c r="H175" s="25"/>
      <c r="I175" s="25">
        <v>1809.0</v>
      </c>
      <c r="J175" s="29"/>
      <c r="K175" s="40" t="s">
        <v>1208</v>
      </c>
      <c r="L175" s="25">
        <v>1803.0</v>
      </c>
      <c r="M175" s="48">
        <v>1.3</v>
      </c>
      <c r="N175" s="48">
        <v>48.35</v>
      </c>
      <c r="O175" s="40" t="s">
        <v>39</v>
      </c>
      <c r="P175" s="5"/>
      <c r="Q175" s="63">
        <f t="shared" si="1"/>
        <v>6</v>
      </c>
      <c r="R175" s="6">
        <f t="shared" si="2"/>
        <v>6</v>
      </c>
    </row>
    <row r="176">
      <c r="A176" s="9">
        <v>174.0</v>
      </c>
      <c r="B176" s="29"/>
      <c r="C176" s="40" t="s">
        <v>920</v>
      </c>
      <c r="D176" s="25">
        <v>1808.0</v>
      </c>
      <c r="E176" s="49">
        <v>0.0</v>
      </c>
      <c r="F176" s="48">
        <v>98.43</v>
      </c>
      <c r="G176" s="40" t="s">
        <v>39</v>
      </c>
      <c r="H176" s="25"/>
      <c r="I176" s="25">
        <v>1808.0</v>
      </c>
      <c r="J176" s="29"/>
      <c r="K176" s="40" t="s">
        <v>1214</v>
      </c>
      <c r="L176" s="25">
        <v>1803.0</v>
      </c>
      <c r="M176" s="48">
        <v>0.0</v>
      </c>
      <c r="N176" s="48">
        <v>103.05</v>
      </c>
      <c r="O176" s="40" t="s">
        <v>39</v>
      </c>
      <c r="P176" s="5"/>
      <c r="Q176" s="63">
        <f t="shared" si="1"/>
        <v>5</v>
      </c>
      <c r="R176" s="6">
        <f t="shared" si="2"/>
        <v>5</v>
      </c>
    </row>
    <row r="177">
      <c r="A177" s="9">
        <v>175.0</v>
      </c>
      <c r="B177" s="29"/>
      <c r="C177" s="40" t="s">
        <v>924</v>
      </c>
      <c r="D177" s="25">
        <v>1808.0</v>
      </c>
      <c r="E177" s="49">
        <v>0.0</v>
      </c>
      <c r="F177" s="48">
        <v>49.03</v>
      </c>
      <c r="G177" s="40" t="s">
        <v>39</v>
      </c>
      <c r="H177" s="25"/>
      <c r="I177" s="25">
        <v>1808.0</v>
      </c>
      <c r="J177" s="29"/>
      <c r="K177" s="40" t="s">
        <v>1216</v>
      </c>
      <c r="L177" s="25">
        <v>1801.0</v>
      </c>
      <c r="M177" s="48">
        <v>0.0</v>
      </c>
      <c r="N177" s="48">
        <v>59.93</v>
      </c>
      <c r="O177" s="40" t="s">
        <v>39</v>
      </c>
      <c r="P177" s="5"/>
      <c r="Q177" s="63">
        <f t="shared" si="1"/>
        <v>7</v>
      </c>
      <c r="R177" s="6">
        <f t="shared" si="2"/>
        <v>7</v>
      </c>
    </row>
    <row r="178">
      <c r="A178" s="9">
        <v>176.0</v>
      </c>
      <c r="B178" s="29"/>
      <c r="C178" s="40" t="s">
        <v>956</v>
      </c>
      <c r="D178" s="25">
        <v>1808.0</v>
      </c>
      <c r="E178" s="49">
        <v>6.06</v>
      </c>
      <c r="F178" s="48">
        <v>62.98</v>
      </c>
      <c r="G178" s="40" t="s">
        <v>39</v>
      </c>
      <c r="H178" s="25"/>
      <c r="I178" s="25">
        <v>1808.0</v>
      </c>
      <c r="J178" s="29"/>
      <c r="K178" s="40" t="s">
        <v>728</v>
      </c>
      <c r="L178" s="25">
        <v>1801.0</v>
      </c>
      <c r="M178" s="48">
        <v>0.0</v>
      </c>
      <c r="N178" s="48">
        <v>56.38</v>
      </c>
      <c r="O178" s="40" t="s">
        <v>35</v>
      </c>
      <c r="P178" s="5"/>
      <c r="Q178" s="63">
        <f t="shared" si="1"/>
        <v>7</v>
      </c>
      <c r="R178" s="6">
        <f t="shared" si="2"/>
        <v>7</v>
      </c>
    </row>
    <row r="179">
      <c r="A179" s="9">
        <v>177.0</v>
      </c>
      <c r="B179" s="29"/>
      <c r="C179" s="40" t="s">
        <v>906</v>
      </c>
      <c r="D179" s="25">
        <v>1808.0</v>
      </c>
      <c r="E179" s="49">
        <v>1.65</v>
      </c>
      <c r="F179" s="48">
        <v>46.21</v>
      </c>
      <c r="G179" s="40" t="s">
        <v>39</v>
      </c>
      <c r="H179" s="25"/>
      <c r="I179" s="25">
        <v>1808.0</v>
      </c>
      <c r="J179" s="29"/>
      <c r="K179" s="40" t="s">
        <v>1231</v>
      </c>
      <c r="L179" s="25">
        <v>1796.0</v>
      </c>
      <c r="M179" s="48">
        <v>0.0</v>
      </c>
      <c r="N179" s="48">
        <v>66.72</v>
      </c>
      <c r="O179" s="40" t="s">
        <v>39</v>
      </c>
      <c r="P179" s="5"/>
      <c r="Q179" s="63">
        <f t="shared" si="1"/>
        <v>12</v>
      </c>
      <c r="R179" s="6">
        <f t="shared" si="2"/>
        <v>12</v>
      </c>
    </row>
    <row r="180">
      <c r="A180" s="9">
        <v>178.0</v>
      </c>
      <c r="B180" s="29"/>
      <c r="C180" s="40" t="s">
        <v>931</v>
      </c>
      <c r="D180" s="25">
        <v>1808.0</v>
      </c>
      <c r="E180" s="49">
        <v>0.0</v>
      </c>
      <c r="F180" s="48">
        <v>56.67</v>
      </c>
      <c r="G180" s="40" t="s">
        <v>35</v>
      </c>
      <c r="H180" s="25"/>
      <c r="I180" s="25">
        <v>1808.0</v>
      </c>
      <c r="J180" s="29"/>
      <c r="K180" s="40" t="s">
        <v>1232</v>
      </c>
      <c r="L180" s="25">
        <v>1796.0</v>
      </c>
      <c r="M180" s="48">
        <v>0.0</v>
      </c>
      <c r="N180" s="48">
        <v>71.08</v>
      </c>
      <c r="O180" s="40" t="s">
        <v>39</v>
      </c>
      <c r="P180" s="5"/>
      <c r="Q180" s="63">
        <f t="shared" si="1"/>
        <v>12</v>
      </c>
      <c r="R180" s="6">
        <f t="shared" si="2"/>
        <v>12</v>
      </c>
    </row>
    <row r="181">
      <c r="A181" s="9">
        <v>179.0</v>
      </c>
      <c r="B181" s="29"/>
      <c r="C181" s="40" t="s">
        <v>966</v>
      </c>
      <c r="D181" s="25">
        <v>1807.0</v>
      </c>
      <c r="E181" s="49">
        <v>11.11</v>
      </c>
      <c r="F181" s="48">
        <v>91.68</v>
      </c>
      <c r="G181" s="40" t="s">
        <v>39</v>
      </c>
      <c r="H181" s="25"/>
      <c r="I181" s="25">
        <v>1807.0</v>
      </c>
      <c r="J181" s="29"/>
      <c r="K181" s="40" t="s">
        <v>691</v>
      </c>
      <c r="L181" s="25">
        <v>1794.0</v>
      </c>
      <c r="M181" s="48">
        <v>0.0</v>
      </c>
      <c r="N181" s="48">
        <v>51.6</v>
      </c>
      <c r="O181" s="40" t="s">
        <v>39</v>
      </c>
      <c r="P181" s="5"/>
      <c r="Q181" s="63">
        <f t="shared" si="1"/>
        <v>13</v>
      </c>
      <c r="R181" s="6">
        <f t="shared" si="2"/>
        <v>13</v>
      </c>
    </row>
    <row r="182">
      <c r="A182" s="9">
        <v>180.0</v>
      </c>
      <c r="B182" s="29"/>
      <c r="C182" s="40" t="s">
        <v>934</v>
      </c>
      <c r="D182" s="25">
        <v>1806.0</v>
      </c>
      <c r="E182" s="49">
        <v>0.0</v>
      </c>
      <c r="F182" s="48">
        <v>77.05</v>
      </c>
      <c r="G182" s="40" t="s">
        <v>39</v>
      </c>
      <c r="H182" s="25"/>
      <c r="I182" s="25">
        <v>1806.0</v>
      </c>
      <c r="J182" s="29"/>
      <c r="K182" s="40" t="s">
        <v>40</v>
      </c>
      <c r="L182" s="25">
        <v>1794.0</v>
      </c>
      <c r="M182" s="48">
        <v>0.0</v>
      </c>
      <c r="N182" s="48">
        <v>32.92</v>
      </c>
      <c r="O182" s="40" t="s">
        <v>39</v>
      </c>
      <c r="P182" s="5"/>
      <c r="Q182" s="63">
        <f t="shared" si="1"/>
        <v>12</v>
      </c>
      <c r="R182" s="6">
        <f t="shared" si="2"/>
        <v>12</v>
      </c>
    </row>
    <row r="183">
      <c r="A183" s="9">
        <v>181.0</v>
      </c>
      <c r="B183" s="29"/>
      <c r="C183" s="40" t="s">
        <v>922</v>
      </c>
      <c r="D183" s="25">
        <v>1803.0</v>
      </c>
      <c r="E183" s="49">
        <v>0.0</v>
      </c>
      <c r="F183" s="48">
        <v>49.31</v>
      </c>
      <c r="G183" s="40" t="s">
        <v>39</v>
      </c>
      <c r="H183" s="25"/>
      <c r="I183" s="25">
        <v>1803.0</v>
      </c>
      <c r="J183" s="29"/>
      <c r="K183" s="40" t="s">
        <v>594</v>
      </c>
      <c r="L183" s="25">
        <v>1793.0</v>
      </c>
      <c r="M183" s="48">
        <v>0.0</v>
      </c>
      <c r="N183" s="48">
        <v>71.52</v>
      </c>
      <c r="O183" s="40" t="s">
        <v>35</v>
      </c>
      <c r="P183" s="5"/>
      <c r="Q183" s="63">
        <f t="shared" si="1"/>
        <v>10</v>
      </c>
      <c r="R183" s="6">
        <f t="shared" si="2"/>
        <v>10</v>
      </c>
    </row>
    <row r="184">
      <c r="A184" s="9">
        <v>182.0</v>
      </c>
      <c r="B184" s="29"/>
      <c r="C184" s="40" t="s">
        <v>940</v>
      </c>
      <c r="D184" s="25">
        <v>1801.0</v>
      </c>
      <c r="E184" s="49">
        <v>0.0</v>
      </c>
      <c r="F184" s="48">
        <v>56.04</v>
      </c>
      <c r="G184" s="40" t="s">
        <v>39</v>
      </c>
      <c r="H184" s="25"/>
      <c r="I184" s="25">
        <v>1801.0</v>
      </c>
      <c r="J184" s="29"/>
      <c r="K184" s="40" t="s">
        <v>1241</v>
      </c>
      <c r="L184" s="25">
        <v>1790.0</v>
      </c>
      <c r="M184" s="48">
        <v>0.0</v>
      </c>
      <c r="N184" s="48">
        <v>105.15</v>
      </c>
      <c r="O184" s="40" t="s">
        <v>39</v>
      </c>
      <c r="P184" s="5"/>
      <c r="Q184" s="63">
        <f t="shared" si="1"/>
        <v>11</v>
      </c>
      <c r="R184" s="6">
        <f t="shared" si="2"/>
        <v>11</v>
      </c>
    </row>
    <row r="185">
      <c r="A185" s="9">
        <v>183.0</v>
      </c>
      <c r="B185" s="29"/>
      <c r="C185" s="40" t="s">
        <v>990</v>
      </c>
      <c r="D185" s="25">
        <v>1801.0</v>
      </c>
      <c r="E185" s="49">
        <v>0.0</v>
      </c>
      <c r="F185" s="48">
        <v>81.71</v>
      </c>
      <c r="G185" s="40" t="s">
        <v>39</v>
      </c>
      <c r="H185" s="25"/>
      <c r="I185" s="25">
        <v>1801.0</v>
      </c>
      <c r="J185" s="29"/>
      <c r="K185" s="40" t="s">
        <v>1243</v>
      </c>
      <c r="L185" s="25">
        <v>1787.0</v>
      </c>
      <c r="M185" s="48">
        <v>0.99</v>
      </c>
      <c r="N185" s="48">
        <v>54.41</v>
      </c>
      <c r="O185" s="40" t="s">
        <v>39</v>
      </c>
      <c r="P185" s="5"/>
      <c r="Q185" s="63">
        <f t="shared" si="1"/>
        <v>14</v>
      </c>
      <c r="R185" s="6">
        <f t="shared" si="2"/>
        <v>14</v>
      </c>
    </row>
    <row r="186">
      <c r="A186" s="9">
        <v>184.0</v>
      </c>
      <c r="B186" s="29"/>
      <c r="C186" s="40" t="s">
        <v>1028</v>
      </c>
      <c r="D186" s="25">
        <v>1801.0</v>
      </c>
      <c r="E186" s="49">
        <v>0.0</v>
      </c>
      <c r="F186" s="48">
        <v>85.14</v>
      </c>
      <c r="G186" s="40" t="s">
        <v>39</v>
      </c>
      <c r="H186" s="25"/>
      <c r="I186" s="25">
        <v>1801.0</v>
      </c>
      <c r="J186" s="29"/>
      <c r="K186" s="40" t="s">
        <v>1252</v>
      </c>
      <c r="L186" s="25">
        <v>1786.0</v>
      </c>
      <c r="M186" s="48">
        <v>0.0</v>
      </c>
      <c r="N186" s="48">
        <v>122.9</v>
      </c>
      <c r="O186" s="40" t="s">
        <v>39</v>
      </c>
      <c r="P186" s="5"/>
      <c r="Q186" s="63">
        <f t="shared" si="1"/>
        <v>15</v>
      </c>
      <c r="R186" s="6">
        <f t="shared" si="2"/>
        <v>15</v>
      </c>
    </row>
    <row r="187">
      <c r="A187" s="9">
        <v>185.0</v>
      </c>
      <c r="B187" s="29"/>
      <c r="C187" s="40" t="s">
        <v>965</v>
      </c>
      <c r="D187" s="25">
        <v>1800.0</v>
      </c>
      <c r="E187" s="49">
        <v>0.0</v>
      </c>
      <c r="F187" s="48">
        <v>73.01</v>
      </c>
      <c r="G187" s="40" t="s">
        <v>39</v>
      </c>
      <c r="H187" s="25"/>
      <c r="I187" s="25">
        <v>1800.0</v>
      </c>
      <c r="J187" s="29"/>
      <c r="K187" s="40" t="s">
        <v>1253</v>
      </c>
      <c r="L187" s="25">
        <v>1785.0</v>
      </c>
      <c r="M187" s="48">
        <v>7.14</v>
      </c>
      <c r="N187" s="48">
        <v>77.19</v>
      </c>
      <c r="O187" s="40" t="s">
        <v>39</v>
      </c>
      <c r="P187" s="5"/>
      <c r="Q187" s="63">
        <f t="shared" si="1"/>
        <v>15</v>
      </c>
      <c r="R187" s="6">
        <f t="shared" si="2"/>
        <v>15</v>
      </c>
    </row>
    <row r="188">
      <c r="A188" s="9">
        <v>186.0</v>
      </c>
      <c r="B188" s="29"/>
      <c r="C188" s="40" t="s">
        <v>971</v>
      </c>
      <c r="D188" s="25">
        <v>1799.0</v>
      </c>
      <c r="E188" s="49">
        <v>0.0</v>
      </c>
      <c r="F188" s="48">
        <v>80.59</v>
      </c>
      <c r="G188" s="40" t="s">
        <v>39</v>
      </c>
      <c r="H188" s="25"/>
      <c r="I188" s="25">
        <v>1799.0</v>
      </c>
      <c r="J188" s="29"/>
      <c r="K188" s="40" t="s">
        <v>421</v>
      </c>
      <c r="L188" s="25">
        <v>1783.0</v>
      </c>
      <c r="M188" s="48">
        <v>0.0</v>
      </c>
      <c r="N188" s="48">
        <v>66.59</v>
      </c>
      <c r="O188" s="40" t="s">
        <v>35</v>
      </c>
      <c r="P188" s="5"/>
      <c r="Q188" s="63">
        <f t="shared" si="1"/>
        <v>16</v>
      </c>
      <c r="R188" s="6">
        <f t="shared" si="2"/>
        <v>16</v>
      </c>
    </row>
    <row r="189">
      <c r="A189" s="9">
        <v>187.0</v>
      </c>
      <c r="B189" s="29"/>
      <c r="C189" s="40" t="s">
        <v>995</v>
      </c>
      <c r="D189" s="25">
        <v>1799.0</v>
      </c>
      <c r="E189" s="49">
        <v>0.0</v>
      </c>
      <c r="F189" s="48">
        <v>51.12</v>
      </c>
      <c r="G189" s="40" t="s">
        <v>39</v>
      </c>
      <c r="H189" s="25"/>
      <c r="I189" s="25">
        <v>1799.0</v>
      </c>
      <c r="J189" s="29"/>
      <c r="K189" s="40" t="s">
        <v>1268</v>
      </c>
      <c r="L189" s="25">
        <v>1781.0</v>
      </c>
      <c r="M189" s="48">
        <v>7.14</v>
      </c>
      <c r="N189" s="48">
        <v>115.44</v>
      </c>
      <c r="O189" s="40" t="s">
        <v>39</v>
      </c>
      <c r="P189" s="5"/>
      <c r="Q189" s="63">
        <f t="shared" si="1"/>
        <v>18</v>
      </c>
      <c r="R189" s="6">
        <f t="shared" si="2"/>
        <v>18</v>
      </c>
    </row>
    <row r="190">
      <c r="A190" s="9">
        <v>188.0</v>
      </c>
      <c r="B190" s="29"/>
      <c r="C190" s="40" t="s">
        <v>976</v>
      </c>
      <c r="D190" s="25">
        <v>1798.0</v>
      </c>
      <c r="E190" s="49">
        <v>25.0</v>
      </c>
      <c r="F190" s="48">
        <v>95.95</v>
      </c>
      <c r="G190" s="40" t="s">
        <v>39</v>
      </c>
      <c r="H190" s="25"/>
      <c r="I190" s="25">
        <v>1798.0</v>
      </c>
      <c r="J190" s="29"/>
      <c r="K190" s="40" t="s">
        <v>1364</v>
      </c>
      <c r="L190" s="25">
        <v>1780.0</v>
      </c>
      <c r="M190" s="48">
        <v>0.0</v>
      </c>
      <c r="N190" s="48">
        <v>85.65</v>
      </c>
      <c r="O190" s="40" t="s">
        <v>35</v>
      </c>
      <c r="P190" s="5"/>
      <c r="Q190" s="63">
        <f t="shared" si="1"/>
        <v>18</v>
      </c>
      <c r="R190" s="6">
        <f t="shared" si="2"/>
        <v>18</v>
      </c>
    </row>
    <row r="191">
      <c r="A191" s="9">
        <v>189.0</v>
      </c>
      <c r="B191" s="29"/>
      <c r="C191" s="40" t="s">
        <v>926</v>
      </c>
      <c r="D191" s="25">
        <v>1796.0</v>
      </c>
      <c r="E191" s="49">
        <v>0.0</v>
      </c>
      <c r="F191" s="48">
        <v>78.43</v>
      </c>
      <c r="G191" s="40" t="s">
        <v>39</v>
      </c>
      <c r="H191" s="25"/>
      <c r="I191" s="25">
        <v>1796.0</v>
      </c>
      <c r="J191" s="29"/>
      <c r="K191" s="40" t="s">
        <v>759</v>
      </c>
      <c r="L191" s="25">
        <v>1780.0</v>
      </c>
      <c r="M191" s="48">
        <v>0.0</v>
      </c>
      <c r="N191" s="48">
        <v>59.67</v>
      </c>
      <c r="O191" s="40" t="s">
        <v>39</v>
      </c>
      <c r="P191" s="5"/>
      <c r="Q191" s="63">
        <f t="shared" si="1"/>
        <v>16</v>
      </c>
      <c r="R191" s="6">
        <f t="shared" si="2"/>
        <v>16</v>
      </c>
    </row>
    <row r="192">
      <c r="A192" s="9">
        <v>190.0</v>
      </c>
      <c r="B192" s="29"/>
      <c r="C192" s="40" t="s">
        <v>948</v>
      </c>
      <c r="D192" s="25">
        <v>1796.0</v>
      </c>
      <c r="E192" s="49">
        <v>0.0</v>
      </c>
      <c r="F192" s="48">
        <v>56.79</v>
      </c>
      <c r="G192" s="40" t="s">
        <v>39</v>
      </c>
      <c r="H192" s="25"/>
      <c r="I192" s="25">
        <v>1796.0</v>
      </c>
      <c r="J192" s="29"/>
      <c r="K192" s="40" t="s">
        <v>99</v>
      </c>
      <c r="L192" s="25">
        <v>1779.0</v>
      </c>
      <c r="M192" s="48">
        <v>0.0</v>
      </c>
      <c r="N192" s="48">
        <v>113.61</v>
      </c>
      <c r="O192" s="40" t="s">
        <v>39</v>
      </c>
      <c r="P192" s="5"/>
      <c r="Q192" s="63">
        <f t="shared" si="1"/>
        <v>17</v>
      </c>
      <c r="R192" s="6">
        <f t="shared" si="2"/>
        <v>17</v>
      </c>
    </row>
    <row r="193">
      <c r="A193" s="9">
        <v>191.0</v>
      </c>
      <c r="C193" s="40" t="s">
        <v>997</v>
      </c>
      <c r="D193" s="25">
        <v>1794.0</v>
      </c>
      <c r="E193" s="49">
        <v>0.0</v>
      </c>
      <c r="F193" s="48">
        <v>86.9</v>
      </c>
      <c r="G193" s="40" t="s">
        <v>39</v>
      </c>
      <c r="H193" s="25"/>
      <c r="I193" s="25">
        <v>1794.0</v>
      </c>
      <c r="J193" s="29"/>
      <c r="K193" s="40" t="s">
        <v>226</v>
      </c>
      <c r="L193" s="25">
        <v>1779.0</v>
      </c>
      <c r="M193" s="48">
        <v>0.0</v>
      </c>
      <c r="N193" s="48">
        <v>64.08</v>
      </c>
      <c r="O193" s="40" t="s">
        <v>39</v>
      </c>
      <c r="P193" s="5"/>
      <c r="Q193" s="63">
        <f t="shared" si="1"/>
        <v>15</v>
      </c>
      <c r="R193" s="6">
        <f t="shared" si="2"/>
        <v>15</v>
      </c>
    </row>
    <row r="194">
      <c r="A194" s="9">
        <v>192.0</v>
      </c>
      <c r="B194" s="29"/>
      <c r="C194" s="40" t="s">
        <v>1042</v>
      </c>
      <c r="D194" s="25">
        <v>1793.0</v>
      </c>
      <c r="E194" s="49">
        <v>5.22</v>
      </c>
      <c r="F194" s="48">
        <v>38.68</v>
      </c>
      <c r="G194" s="40" t="s">
        <v>39</v>
      </c>
      <c r="H194" s="25"/>
      <c r="I194" s="25">
        <v>1793.0</v>
      </c>
      <c r="J194" s="29"/>
      <c r="K194" s="40" t="s">
        <v>610</v>
      </c>
      <c r="L194" s="25">
        <v>1777.0</v>
      </c>
      <c r="M194" s="48">
        <v>0.0</v>
      </c>
      <c r="N194" s="48">
        <v>71.81</v>
      </c>
      <c r="O194" s="40" t="s">
        <v>39</v>
      </c>
      <c r="P194" s="5"/>
      <c r="Q194" s="63">
        <f t="shared" si="1"/>
        <v>16</v>
      </c>
      <c r="R194" s="6">
        <f t="shared" si="2"/>
        <v>16</v>
      </c>
    </row>
    <row r="195">
      <c r="A195" s="9">
        <v>193.0</v>
      </c>
      <c r="B195" s="29"/>
      <c r="C195" s="40" t="s">
        <v>1037</v>
      </c>
      <c r="D195" s="25">
        <v>1792.0</v>
      </c>
      <c r="E195" s="49">
        <v>0.0</v>
      </c>
      <c r="F195" s="48">
        <v>77.91</v>
      </c>
      <c r="G195" s="40" t="s">
        <v>35</v>
      </c>
      <c r="H195" s="25"/>
      <c r="I195" s="25">
        <v>1792.0</v>
      </c>
      <c r="J195" s="29"/>
      <c r="K195" s="40" t="s">
        <v>652</v>
      </c>
      <c r="L195" s="25">
        <v>1774.0</v>
      </c>
      <c r="M195" s="48">
        <v>0.44</v>
      </c>
      <c r="N195" s="48">
        <v>40.81</v>
      </c>
      <c r="O195" s="40" t="s">
        <v>39</v>
      </c>
      <c r="P195" s="5"/>
      <c r="Q195" s="63">
        <f t="shared" si="1"/>
        <v>18</v>
      </c>
      <c r="R195" s="6">
        <f t="shared" si="2"/>
        <v>18</v>
      </c>
    </row>
    <row r="196">
      <c r="A196" s="9">
        <v>194.0</v>
      </c>
      <c r="B196" s="29"/>
      <c r="C196" s="40" t="s">
        <v>998</v>
      </c>
      <c r="D196" s="25">
        <v>1792.0</v>
      </c>
      <c r="E196" s="49">
        <v>0.0</v>
      </c>
      <c r="F196" s="48">
        <v>70.54</v>
      </c>
      <c r="G196" s="40" t="s">
        <v>35</v>
      </c>
      <c r="H196" s="25"/>
      <c r="I196" s="25">
        <v>1792.0</v>
      </c>
      <c r="J196" s="29"/>
      <c r="K196" s="40" t="s">
        <v>332</v>
      </c>
      <c r="L196" s="25">
        <v>1774.0</v>
      </c>
      <c r="M196" s="49">
        <v>0.0</v>
      </c>
      <c r="N196" s="49">
        <v>51.99</v>
      </c>
      <c r="O196" s="54" t="s">
        <v>39</v>
      </c>
      <c r="P196" s="5"/>
      <c r="Q196" s="63">
        <f t="shared" si="1"/>
        <v>18</v>
      </c>
      <c r="R196" s="6">
        <f t="shared" si="2"/>
        <v>18</v>
      </c>
    </row>
    <row r="197">
      <c r="A197" s="9">
        <v>195.0</v>
      </c>
      <c r="B197" s="29"/>
      <c r="C197" s="40" t="s">
        <v>1001</v>
      </c>
      <c r="D197" s="25">
        <v>1788.0</v>
      </c>
      <c r="E197" s="49">
        <v>0.0</v>
      </c>
      <c r="F197" s="48">
        <v>71.28</v>
      </c>
      <c r="G197" s="40" t="s">
        <v>39</v>
      </c>
      <c r="H197" s="25"/>
      <c r="I197" s="25">
        <v>1788.0</v>
      </c>
      <c r="J197" s="29"/>
      <c r="K197" s="40" t="s">
        <v>1305</v>
      </c>
      <c r="L197" s="25">
        <v>1773.0</v>
      </c>
      <c r="M197" s="48">
        <v>0.0</v>
      </c>
      <c r="N197" s="48">
        <v>73.99</v>
      </c>
      <c r="O197" s="40" t="s">
        <v>39</v>
      </c>
      <c r="P197" s="5"/>
      <c r="Q197" s="63">
        <f t="shared" si="1"/>
        <v>15</v>
      </c>
      <c r="R197" s="6">
        <f t="shared" si="2"/>
        <v>15</v>
      </c>
    </row>
    <row r="198">
      <c r="A198" s="9">
        <v>196.0</v>
      </c>
      <c r="B198" s="29"/>
      <c r="C198" s="40" t="s">
        <v>1008</v>
      </c>
      <c r="D198" s="25">
        <v>1787.0</v>
      </c>
      <c r="E198" s="49">
        <v>0.0</v>
      </c>
      <c r="F198" s="48">
        <v>55.84</v>
      </c>
      <c r="G198" s="40" t="s">
        <v>35</v>
      </c>
      <c r="H198" s="25"/>
      <c r="I198" s="25">
        <v>1787.0</v>
      </c>
      <c r="J198" s="29"/>
      <c r="K198" s="40" t="s">
        <v>1317</v>
      </c>
      <c r="L198" s="25">
        <v>1772.0</v>
      </c>
      <c r="M198" s="48">
        <v>4.0</v>
      </c>
      <c r="N198" s="48">
        <v>84.97</v>
      </c>
      <c r="O198" s="40" t="s">
        <v>35</v>
      </c>
      <c r="P198" s="5"/>
      <c r="Q198" s="63">
        <f t="shared" si="1"/>
        <v>15</v>
      </c>
      <c r="R198" s="6">
        <f t="shared" si="2"/>
        <v>15</v>
      </c>
    </row>
    <row r="199">
      <c r="A199" s="9">
        <v>197.0</v>
      </c>
      <c r="B199" s="29"/>
      <c r="C199" s="40" t="s">
        <v>1005</v>
      </c>
      <c r="D199" s="25">
        <v>1784.0</v>
      </c>
      <c r="E199" s="49">
        <v>0.0</v>
      </c>
      <c r="F199" s="48">
        <v>62.8</v>
      </c>
      <c r="G199" s="40" t="s">
        <v>39</v>
      </c>
      <c r="H199" s="25"/>
      <c r="I199" s="25">
        <v>1784.0</v>
      </c>
      <c r="J199" s="29"/>
      <c r="K199" s="40" t="s">
        <v>1328</v>
      </c>
      <c r="L199" s="25">
        <v>1770.0</v>
      </c>
      <c r="M199" s="48">
        <v>0.0</v>
      </c>
      <c r="N199" s="48">
        <v>166.4</v>
      </c>
      <c r="O199" s="40" t="s">
        <v>39</v>
      </c>
      <c r="P199" s="5"/>
      <c r="Q199" s="63">
        <f t="shared" si="1"/>
        <v>14</v>
      </c>
      <c r="R199" s="6">
        <f t="shared" si="2"/>
        <v>14</v>
      </c>
    </row>
    <row r="200">
      <c r="A200" s="9">
        <v>198.0</v>
      </c>
      <c r="B200" s="29"/>
      <c r="C200" s="40" t="s">
        <v>1012</v>
      </c>
      <c r="D200" s="25">
        <v>1783.0</v>
      </c>
      <c r="E200" s="49">
        <v>13.64</v>
      </c>
      <c r="F200" s="48">
        <v>68.3</v>
      </c>
      <c r="G200" s="40" t="s">
        <v>39</v>
      </c>
      <c r="H200" s="25"/>
      <c r="I200" s="25">
        <v>1783.0</v>
      </c>
      <c r="J200" s="29"/>
      <c r="K200" s="40" t="s">
        <v>1343</v>
      </c>
      <c r="L200" s="25">
        <v>1770.0</v>
      </c>
      <c r="M200" s="48">
        <v>0.0</v>
      </c>
      <c r="N200" s="48">
        <v>110.77</v>
      </c>
      <c r="O200" s="40" t="s">
        <v>39</v>
      </c>
      <c r="P200" s="5"/>
      <c r="Q200" s="63">
        <f t="shared" si="1"/>
        <v>13</v>
      </c>
      <c r="R200" s="6">
        <f t="shared" si="2"/>
        <v>13</v>
      </c>
    </row>
    <row r="201">
      <c r="A201" s="9">
        <v>199.0</v>
      </c>
      <c r="B201" s="29"/>
      <c r="C201" s="40" t="s">
        <v>936</v>
      </c>
      <c r="D201" s="25">
        <v>1783.0</v>
      </c>
      <c r="E201" s="49">
        <v>0.0</v>
      </c>
      <c r="F201" s="48">
        <v>81.45</v>
      </c>
      <c r="G201" s="40" t="s">
        <v>39</v>
      </c>
      <c r="H201" s="25"/>
      <c r="I201" s="25">
        <v>1783.0</v>
      </c>
      <c r="J201" s="29"/>
      <c r="K201" s="40" t="s">
        <v>1347</v>
      </c>
      <c r="L201" s="25">
        <v>1770.0</v>
      </c>
      <c r="M201" s="48">
        <v>33.33</v>
      </c>
      <c r="N201" s="48">
        <v>78.0</v>
      </c>
      <c r="O201" s="40" t="s">
        <v>39</v>
      </c>
      <c r="P201" s="5"/>
      <c r="Q201" s="63">
        <f t="shared" si="1"/>
        <v>13</v>
      </c>
      <c r="R201" s="6">
        <f t="shared" si="2"/>
        <v>13</v>
      </c>
    </row>
    <row r="202">
      <c r="A202" s="9">
        <v>200.0</v>
      </c>
      <c r="B202" s="29"/>
      <c r="C202" s="40" t="s">
        <v>974</v>
      </c>
      <c r="D202" s="25">
        <v>1779.0</v>
      </c>
      <c r="E202" s="49">
        <v>0.0</v>
      </c>
      <c r="F202" s="48">
        <v>65.66</v>
      </c>
      <c r="G202" s="40" t="s">
        <v>39</v>
      </c>
      <c r="H202" s="25"/>
      <c r="I202" s="25">
        <v>1779.0</v>
      </c>
      <c r="J202" s="29"/>
      <c r="K202" s="40" t="s">
        <v>224</v>
      </c>
      <c r="L202" s="25">
        <v>1769.0</v>
      </c>
      <c r="M202" s="48">
        <v>47.57</v>
      </c>
      <c r="N202" s="48">
        <v>44.24</v>
      </c>
      <c r="O202" s="40" t="s">
        <v>39</v>
      </c>
      <c r="P202" s="5"/>
      <c r="Q202" s="63">
        <f t="shared" si="1"/>
        <v>10</v>
      </c>
      <c r="R202" s="6">
        <f t="shared" si="2"/>
        <v>10</v>
      </c>
    </row>
    <row r="203">
      <c r="A203" s="9">
        <v>201.0</v>
      </c>
      <c r="B203" s="29"/>
      <c r="C203" s="40" t="s">
        <v>1011</v>
      </c>
      <c r="D203" s="25">
        <v>1779.0</v>
      </c>
      <c r="E203" s="49">
        <v>0.0</v>
      </c>
      <c r="F203" s="48">
        <v>69.45</v>
      </c>
      <c r="G203" s="40" t="s">
        <v>39</v>
      </c>
      <c r="H203" s="25"/>
      <c r="I203" s="25">
        <v>1779.0</v>
      </c>
      <c r="J203" s="29"/>
      <c r="K203" s="40" t="s">
        <v>1356</v>
      </c>
      <c r="L203" s="25">
        <v>1768.0</v>
      </c>
      <c r="M203" s="48">
        <v>0.0</v>
      </c>
      <c r="N203" s="48">
        <v>50.49</v>
      </c>
      <c r="O203" s="40" t="s">
        <v>35</v>
      </c>
      <c r="P203" s="5"/>
      <c r="Q203" s="63">
        <f t="shared" si="1"/>
        <v>11</v>
      </c>
      <c r="R203" s="6">
        <f t="shared" si="2"/>
        <v>11</v>
      </c>
    </row>
    <row r="204">
      <c r="A204" s="9">
        <v>202.0</v>
      </c>
      <c r="B204" s="29"/>
      <c r="C204" s="40" t="s">
        <v>1034</v>
      </c>
      <c r="D204" s="25">
        <v>1777.0</v>
      </c>
      <c r="E204" s="49">
        <v>0.0</v>
      </c>
      <c r="F204" s="48">
        <v>51.12</v>
      </c>
      <c r="G204" s="40" t="s">
        <v>39</v>
      </c>
      <c r="H204" s="25"/>
      <c r="I204" s="25">
        <v>1777.0</v>
      </c>
      <c r="J204" s="29"/>
      <c r="K204" s="40" t="s">
        <v>376</v>
      </c>
      <c r="L204" s="25">
        <v>1767.0</v>
      </c>
      <c r="M204" s="48">
        <v>0.0</v>
      </c>
      <c r="N204" s="48">
        <v>54.62</v>
      </c>
      <c r="O204" s="40" t="s">
        <v>39</v>
      </c>
      <c r="P204" s="5"/>
      <c r="Q204" s="63">
        <f t="shared" si="1"/>
        <v>10</v>
      </c>
      <c r="R204" s="6">
        <f t="shared" si="2"/>
        <v>10</v>
      </c>
    </row>
    <row r="205">
      <c r="A205" s="9">
        <v>203.0</v>
      </c>
      <c r="B205" s="29"/>
      <c r="C205" s="40" t="s">
        <v>1019</v>
      </c>
      <c r="D205" s="25">
        <v>1775.0</v>
      </c>
      <c r="E205" s="49">
        <v>0.0</v>
      </c>
      <c r="F205" s="48">
        <v>80.45</v>
      </c>
      <c r="G205" s="40" t="s">
        <v>39</v>
      </c>
      <c r="H205" s="25"/>
      <c r="I205" s="25">
        <v>1775.0</v>
      </c>
      <c r="J205" s="29"/>
      <c r="K205" s="40" t="s">
        <v>212</v>
      </c>
      <c r="L205" s="25">
        <v>1765.0</v>
      </c>
      <c r="M205" s="48">
        <v>0.0</v>
      </c>
      <c r="N205" s="48">
        <v>39.26</v>
      </c>
      <c r="O205" s="40" t="s">
        <v>39</v>
      </c>
      <c r="P205" s="5"/>
      <c r="Q205" s="63">
        <f t="shared" si="1"/>
        <v>10</v>
      </c>
      <c r="R205" s="6">
        <f t="shared" si="2"/>
        <v>10</v>
      </c>
    </row>
    <row r="206">
      <c r="A206" s="9">
        <v>204.0</v>
      </c>
      <c r="B206" s="29"/>
      <c r="C206" s="40" t="s">
        <v>1030</v>
      </c>
      <c r="D206" s="25">
        <v>1773.0</v>
      </c>
      <c r="E206" s="49">
        <v>10.87</v>
      </c>
      <c r="F206" s="48">
        <v>57.23</v>
      </c>
      <c r="G206" s="40" t="s">
        <v>39</v>
      </c>
      <c r="H206" s="25"/>
      <c r="I206" s="25">
        <v>1773.0</v>
      </c>
      <c r="J206" s="29"/>
      <c r="K206" s="40" t="s">
        <v>399</v>
      </c>
      <c r="L206" s="25">
        <v>1763.0</v>
      </c>
      <c r="M206" s="48">
        <v>0.0</v>
      </c>
      <c r="N206" s="48">
        <v>73.23</v>
      </c>
      <c r="O206" s="40" t="s">
        <v>39</v>
      </c>
      <c r="P206" s="5"/>
      <c r="Q206" s="63">
        <f t="shared" si="1"/>
        <v>10</v>
      </c>
      <c r="R206" s="6">
        <f t="shared" si="2"/>
        <v>10</v>
      </c>
    </row>
    <row r="207">
      <c r="A207" s="9">
        <v>205.0</v>
      </c>
      <c r="B207" s="29"/>
      <c r="C207" s="40" t="s">
        <v>1032</v>
      </c>
      <c r="D207" s="25">
        <v>1772.0</v>
      </c>
      <c r="E207" s="49">
        <v>0.0</v>
      </c>
      <c r="F207" s="48">
        <v>66.86</v>
      </c>
      <c r="G207" s="40" t="s">
        <v>35</v>
      </c>
      <c r="H207" s="25"/>
      <c r="I207" s="25">
        <v>1772.0</v>
      </c>
      <c r="J207" s="29"/>
      <c r="K207" s="40" t="s">
        <v>1384</v>
      </c>
      <c r="L207" s="25">
        <v>1762.0</v>
      </c>
      <c r="M207" s="48">
        <v>0.0</v>
      </c>
      <c r="N207" s="48">
        <v>38.73</v>
      </c>
      <c r="O207" s="40" t="s">
        <v>39</v>
      </c>
      <c r="P207" s="5"/>
      <c r="Q207" s="63">
        <f t="shared" si="1"/>
        <v>10</v>
      </c>
      <c r="R207" s="6">
        <f t="shared" si="2"/>
        <v>10</v>
      </c>
    </row>
    <row r="208">
      <c r="A208" s="9">
        <v>206.0</v>
      </c>
      <c r="B208" s="29"/>
      <c r="C208" s="40" t="s">
        <v>1107</v>
      </c>
      <c r="D208" s="25">
        <v>1772.0</v>
      </c>
      <c r="E208" s="49">
        <v>0.0</v>
      </c>
      <c r="F208" s="48">
        <v>76.17</v>
      </c>
      <c r="G208" s="40" t="s">
        <v>39</v>
      </c>
      <c r="H208" s="25"/>
      <c r="I208" s="25">
        <v>1772.0</v>
      </c>
      <c r="J208" s="29"/>
      <c r="K208" s="40" t="s">
        <v>1386</v>
      </c>
      <c r="L208" s="25">
        <v>1760.0</v>
      </c>
      <c r="M208" s="48">
        <v>0.0</v>
      </c>
      <c r="N208" s="48">
        <v>76.36</v>
      </c>
      <c r="O208" s="40" t="s">
        <v>39</v>
      </c>
      <c r="P208" s="5"/>
      <c r="Q208" s="63">
        <f t="shared" si="1"/>
        <v>12</v>
      </c>
      <c r="R208" s="6">
        <f t="shared" si="2"/>
        <v>12</v>
      </c>
    </row>
    <row r="209">
      <c r="A209" s="9">
        <v>207.0</v>
      </c>
      <c r="B209" s="29"/>
      <c r="C209" s="40" t="s">
        <v>1045</v>
      </c>
      <c r="D209" s="25">
        <v>1770.0</v>
      </c>
      <c r="E209" s="49">
        <v>0.0</v>
      </c>
      <c r="F209" s="48">
        <v>87.57</v>
      </c>
      <c r="G209" s="40" t="s">
        <v>39</v>
      </c>
      <c r="H209" s="25"/>
      <c r="I209" s="25">
        <v>1770.0</v>
      </c>
      <c r="J209" s="29"/>
      <c r="K209" s="40" t="s">
        <v>545</v>
      </c>
      <c r="L209" s="25">
        <v>1759.0</v>
      </c>
      <c r="M209" s="48">
        <v>9.09</v>
      </c>
      <c r="N209" s="48">
        <v>79.55</v>
      </c>
      <c r="O209" s="40" t="s">
        <v>39</v>
      </c>
      <c r="P209" s="5"/>
      <c r="Q209" s="63">
        <f t="shared" si="1"/>
        <v>11</v>
      </c>
      <c r="R209" s="6">
        <f t="shared" si="2"/>
        <v>11</v>
      </c>
    </row>
    <row r="210">
      <c r="A210" s="9">
        <v>208.0</v>
      </c>
      <c r="B210" s="29"/>
      <c r="C210" s="40" t="s">
        <v>979</v>
      </c>
      <c r="D210" s="25">
        <v>1769.0</v>
      </c>
      <c r="E210" s="49">
        <v>0.0</v>
      </c>
      <c r="F210" s="48">
        <v>66.7</v>
      </c>
      <c r="G210" s="40" t="s">
        <v>39</v>
      </c>
      <c r="H210" s="25"/>
      <c r="I210" s="25">
        <v>1769.0</v>
      </c>
      <c r="J210" s="29"/>
      <c r="K210" s="40" t="s">
        <v>102</v>
      </c>
      <c r="L210" s="25">
        <v>1759.0</v>
      </c>
      <c r="M210" s="48">
        <v>0.0</v>
      </c>
      <c r="N210" s="48">
        <v>58.25</v>
      </c>
      <c r="O210" s="40" t="s">
        <v>39</v>
      </c>
      <c r="P210" s="5"/>
      <c r="Q210" s="63">
        <f t="shared" si="1"/>
        <v>10</v>
      </c>
      <c r="R210" s="6">
        <f t="shared" si="2"/>
        <v>10</v>
      </c>
    </row>
    <row r="211">
      <c r="A211" s="9">
        <v>209.0</v>
      </c>
      <c r="B211" s="29"/>
      <c r="C211" s="40" t="s">
        <v>1046</v>
      </c>
      <c r="D211" s="25">
        <v>1767.0</v>
      </c>
      <c r="E211" s="49">
        <v>0.0</v>
      </c>
      <c r="F211" s="48">
        <v>78.81</v>
      </c>
      <c r="G211" s="40" t="s">
        <v>39</v>
      </c>
      <c r="H211" s="25"/>
      <c r="I211" s="25">
        <v>1767.0</v>
      </c>
      <c r="J211" s="29"/>
      <c r="K211" s="40" t="s">
        <v>1395</v>
      </c>
      <c r="L211" s="25">
        <v>1759.0</v>
      </c>
      <c r="M211" s="48">
        <v>0.0</v>
      </c>
      <c r="N211" s="48">
        <v>145.56</v>
      </c>
      <c r="O211" s="40" t="s">
        <v>39</v>
      </c>
      <c r="P211" s="5"/>
      <c r="Q211" s="63">
        <f t="shared" si="1"/>
        <v>8</v>
      </c>
      <c r="R211" s="6">
        <f t="shared" si="2"/>
        <v>8</v>
      </c>
    </row>
    <row r="212">
      <c r="A212" s="9">
        <v>210.0</v>
      </c>
      <c r="B212" s="29"/>
      <c r="C212" s="40" t="s">
        <v>1052</v>
      </c>
      <c r="D212" s="25">
        <v>1766.0</v>
      </c>
      <c r="E212" s="49">
        <v>0.0</v>
      </c>
      <c r="F212" s="48">
        <v>78.47</v>
      </c>
      <c r="G212" s="40" t="s">
        <v>39</v>
      </c>
      <c r="H212" s="25"/>
      <c r="I212" s="25">
        <v>1766.0</v>
      </c>
      <c r="J212" s="29"/>
      <c r="K212" s="40" t="s">
        <v>382</v>
      </c>
      <c r="L212" s="25">
        <v>1758.0</v>
      </c>
      <c r="M212" s="48">
        <v>0.0</v>
      </c>
      <c r="N212" s="48">
        <v>75.2</v>
      </c>
      <c r="O212" s="40" t="s">
        <v>39</v>
      </c>
      <c r="P212" s="5"/>
      <c r="Q212" s="63">
        <f t="shared" si="1"/>
        <v>8</v>
      </c>
      <c r="R212" s="6">
        <f t="shared" si="2"/>
        <v>8</v>
      </c>
    </row>
    <row r="213">
      <c r="A213" s="9">
        <v>211.0</v>
      </c>
      <c r="B213" s="29"/>
      <c r="C213" s="40" t="s">
        <v>1051</v>
      </c>
      <c r="D213" s="25">
        <v>1766.0</v>
      </c>
      <c r="E213" s="49">
        <v>0.0</v>
      </c>
      <c r="F213" s="48">
        <v>61.99</v>
      </c>
      <c r="G213" s="40" t="s">
        <v>35</v>
      </c>
      <c r="H213" s="25"/>
      <c r="I213" s="25">
        <v>1766.0</v>
      </c>
      <c r="J213" s="29"/>
      <c r="K213" s="40" t="s">
        <v>1410</v>
      </c>
      <c r="L213" s="25">
        <v>1758.0</v>
      </c>
      <c r="M213" s="48">
        <v>100.0</v>
      </c>
      <c r="N213" s="48">
        <v>87.39</v>
      </c>
      <c r="O213" s="40" t="s">
        <v>39</v>
      </c>
      <c r="P213" s="5"/>
      <c r="Q213" s="63">
        <f t="shared" si="1"/>
        <v>8</v>
      </c>
      <c r="R213" s="6">
        <f t="shared" si="2"/>
        <v>8</v>
      </c>
    </row>
    <row r="214">
      <c r="A214" s="9">
        <v>212.0</v>
      </c>
      <c r="B214" s="29"/>
      <c r="C214" s="40" t="s">
        <v>988</v>
      </c>
      <c r="D214" s="25">
        <v>1766.0</v>
      </c>
      <c r="E214" s="49">
        <v>0.0</v>
      </c>
      <c r="F214" s="48">
        <v>83.93</v>
      </c>
      <c r="G214" s="40" t="s">
        <v>35</v>
      </c>
      <c r="H214" s="25"/>
      <c r="I214" s="25">
        <v>1766.0</v>
      </c>
      <c r="J214" s="29"/>
      <c r="K214" s="40" t="s">
        <v>1417</v>
      </c>
      <c r="L214" s="25">
        <v>1756.0</v>
      </c>
      <c r="M214" s="48">
        <v>18.92</v>
      </c>
      <c r="N214" s="48">
        <v>67.61</v>
      </c>
      <c r="O214" s="40" t="s">
        <v>39</v>
      </c>
      <c r="P214" s="5"/>
      <c r="Q214" s="63">
        <f t="shared" si="1"/>
        <v>10</v>
      </c>
      <c r="R214" s="6">
        <f t="shared" si="2"/>
        <v>10</v>
      </c>
    </row>
    <row r="215">
      <c r="A215" s="9">
        <v>213.0</v>
      </c>
      <c r="B215" s="29"/>
      <c r="C215" s="40" t="s">
        <v>1057</v>
      </c>
      <c r="D215" s="25">
        <v>1766.0</v>
      </c>
      <c r="E215" s="49">
        <v>0.0</v>
      </c>
      <c r="F215" s="48">
        <v>108.56</v>
      </c>
      <c r="G215" s="40" t="s">
        <v>39</v>
      </c>
      <c r="H215" s="25"/>
      <c r="I215" s="25">
        <v>1766.0</v>
      </c>
      <c r="J215" s="29"/>
      <c r="K215" s="40" t="s">
        <v>1402</v>
      </c>
      <c r="L215" s="25">
        <v>1756.0</v>
      </c>
      <c r="M215" s="48">
        <v>0.0</v>
      </c>
      <c r="N215" s="48">
        <v>55.16</v>
      </c>
      <c r="O215" s="40" t="s">
        <v>39</v>
      </c>
      <c r="P215" s="5"/>
      <c r="Q215" s="63">
        <f t="shared" si="1"/>
        <v>10</v>
      </c>
      <c r="R215" s="6">
        <f t="shared" si="2"/>
        <v>10</v>
      </c>
    </row>
    <row r="216">
      <c r="A216" s="9">
        <v>214.0</v>
      </c>
      <c r="B216" s="29"/>
      <c r="C216" s="40" t="s">
        <v>1059</v>
      </c>
      <c r="D216" s="25">
        <v>1765.0</v>
      </c>
      <c r="E216" s="49">
        <v>0.0</v>
      </c>
      <c r="F216" s="48">
        <v>76.93</v>
      </c>
      <c r="G216" s="40" t="s">
        <v>35</v>
      </c>
      <c r="H216" s="25"/>
      <c r="I216" s="25">
        <v>1765.0</v>
      </c>
      <c r="J216" s="29"/>
      <c r="K216" s="40" t="s">
        <v>1415</v>
      </c>
      <c r="L216" s="25">
        <v>1755.0</v>
      </c>
      <c r="M216" s="48">
        <v>0.0</v>
      </c>
      <c r="N216" s="48">
        <v>53.86</v>
      </c>
      <c r="O216" s="40" t="s">
        <v>35</v>
      </c>
      <c r="P216" s="5"/>
      <c r="Q216" s="63">
        <f t="shared" si="1"/>
        <v>10</v>
      </c>
      <c r="R216" s="6">
        <f t="shared" si="2"/>
        <v>10</v>
      </c>
    </row>
    <row r="217">
      <c r="A217" s="9">
        <v>215.0</v>
      </c>
      <c r="B217" s="29"/>
      <c r="C217" s="40" t="s">
        <v>1065</v>
      </c>
      <c r="D217" s="25">
        <v>1764.0</v>
      </c>
      <c r="E217" s="49">
        <v>0.0</v>
      </c>
      <c r="F217" s="48">
        <v>86.0</v>
      </c>
      <c r="G217" s="40" t="s">
        <v>35</v>
      </c>
      <c r="H217" s="25"/>
      <c r="I217" s="25">
        <v>1764.0</v>
      </c>
      <c r="J217" s="29"/>
      <c r="K217" s="40" t="s">
        <v>1443</v>
      </c>
      <c r="L217" s="25">
        <v>1755.0</v>
      </c>
      <c r="M217" s="48">
        <v>0.0</v>
      </c>
      <c r="N217" s="48">
        <v>86.99</v>
      </c>
      <c r="O217" s="40" t="s">
        <v>39</v>
      </c>
      <c r="P217" s="5"/>
      <c r="Q217" s="63">
        <f t="shared" si="1"/>
        <v>9</v>
      </c>
      <c r="R217" s="6">
        <f t="shared" si="2"/>
        <v>9</v>
      </c>
    </row>
    <row r="218">
      <c r="A218" s="9">
        <v>216.0</v>
      </c>
      <c r="B218" s="29"/>
      <c r="C218" s="40" t="s">
        <v>1025</v>
      </c>
      <c r="D218" s="25">
        <v>1763.0</v>
      </c>
      <c r="E218" s="49">
        <v>10.0</v>
      </c>
      <c r="F218" s="48">
        <v>85.62</v>
      </c>
      <c r="G218" s="40" t="s">
        <v>39</v>
      </c>
      <c r="H218" s="25"/>
      <c r="I218" s="25">
        <v>1763.0</v>
      </c>
      <c r="J218" s="29"/>
      <c r="K218" s="40" t="s">
        <v>1454</v>
      </c>
      <c r="L218" s="25">
        <v>1755.0</v>
      </c>
      <c r="M218" s="48">
        <v>0.0</v>
      </c>
      <c r="N218" s="48">
        <v>121.39</v>
      </c>
      <c r="O218" s="40" t="s">
        <v>39</v>
      </c>
      <c r="P218" s="5"/>
      <c r="Q218" s="63">
        <f t="shared" si="1"/>
        <v>8</v>
      </c>
      <c r="R218" s="6">
        <f t="shared" si="2"/>
        <v>8</v>
      </c>
    </row>
    <row r="219">
      <c r="A219" s="9">
        <v>217.0</v>
      </c>
      <c r="B219" s="29"/>
      <c r="C219" s="40" t="s">
        <v>1072</v>
      </c>
      <c r="D219" s="25">
        <v>1759.0</v>
      </c>
      <c r="E219" s="49">
        <v>2.08</v>
      </c>
      <c r="F219" s="48">
        <v>57.82</v>
      </c>
      <c r="G219" s="40" t="s">
        <v>35</v>
      </c>
      <c r="H219" s="25"/>
      <c r="I219" s="25">
        <v>1759.0</v>
      </c>
      <c r="J219" s="29"/>
      <c r="K219" s="40" t="s">
        <v>1467</v>
      </c>
      <c r="L219" s="25">
        <v>1754.0</v>
      </c>
      <c r="M219" s="48">
        <v>0.0</v>
      </c>
      <c r="N219" s="48">
        <v>80.43</v>
      </c>
      <c r="O219" s="40" t="s">
        <v>39</v>
      </c>
      <c r="P219" s="5"/>
      <c r="Q219" s="63">
        <f t="shared" si="1"/>
        <v>5</v>
      </c>
      <c r="R219" s="6">
        <f t="shared" si="2"/>
        <v>5</v>
      </c>
    </row>
    <row r="220">
      <c r="A220" s="9">
        <v>218.0</v>
      </c>
      <c r="B220" s="29"/>
      <c r="C220" s="40" t="s">
        <v>1074</v>
      </c>
      <c r="D220" s="25">
        <v>1758.0</v>
      </c>
      <c r="E220" s="49">
        <v>0.0</v>
      </c>
      <c r="F220" s="48">
        <v>68.02</v>
      </c>
      <c r="G220" s="40" t="s">
        <v>35</v>
      </c>
      <c r="H220" s="25"/>
      <c r="I220" s="25">
        <v>1758.0</v>
      </c>
      <c r="J220" s="29"/>
      <c r="K220" s="40" t="s">
        <v>1474</v>
      </c>
      <c r="L220" s="25">
        <v>1754.0</v>
      </c>
      <c r="M220" s="48">
        <v>0.0</v>
      </c>
      <c r="N220" s="48">
        <v>94.41</v>
      </c>
      <c r="O220" s="40" t="s">
        <v>39</v>
      </c>
      <c r="P220" s="5"/>
      <c r="Q220" s="63">
        <f t="shared" si="1"/>
        <v>4</v>
      </c>
      <c r="R220" s="6">
        <f t="shared" si="2"/>
        <v>4</v>
      </c>
    </row>
    <row r="221">
      <c r="A221" s="9">
        <v>219.0</v>
      </c>
      <c r="B221" s="29"/>
      <c r="C221" s="40" t="s">
        <v>1114</v>
      </c>
      <c r="D221" s="25">
        <v>1753.0</v>
      </c>
      <c r="E221" s="49">
        <v>0.0</v>
      </c>
      <c r="F221" s="48">
        <v>57.36</v>
      </c>
      <c r="G221" s="40" t="s">
        <v>35</v>
      </c>
      <c r="H221" s="25"/>
      <c r="I221" s="25">
        <v>1753.0</v>
      </c>
      <c r="J221" s="29"/>
      <c r="K221" s="40" t="s">
        <v>1476</v>
      </c>
      <c r="L221" s="25">
        <v>1754.0</v>
      </c>
      <c r="M221" s="48">
        <v>0.0</v>
      </c>
      <c r="N221" s="48">
        <v>67.42</v>
      </c>
      <c r="O221" s="40" t="s">
        <v>39</v>
      </c>
      <c r="P221" s="5"/>
      <c r="Q221" s="63">
        <f t="shared" si="1"/>
        <v>-1</v>
      </c>
      <c r="R221" s="6">
        <f t="shared" si="2"/>
        <v>-1</v>
      </c>
    </row>
    <row r="222">
      <c r="A222" s="9">
        <v>220.0</v>
      </c>
      <c r="B222" s="29"/>
      <c r="C222" s="40" t="s">
        <v>1079</v>
      </c>
      <c r="D222" s="25">
        <v>1753.0</v>
      </c>
      <c r="E222" s="49">
        <v>0.0</v>
      </c>
      <c r="F222" s="48">
        <v>77.07</v>
      </c>
      <c r="G222" s="40" t="s">
        <v>39</v>
      </c>
      <c r="H222" s="25"/>
      <c r="I222" s="25">
        <v>1753.0</v>
      </c>
      <c r="J222" s="29"/>
      <c r="K222" s="40" t="s">
        <v>154</v>
      </c>
      <c r="L222" s="25">
        <v>1754.0</v>
      </c>
      <c r="M222" s="48">
        <v>6.67</v>
      </c>
      <c r="N222" s="48">
        <v>52.86</v>
      </c>
      <c r="O222" s="40" t="s">
        <v>35</v>
      </c>
      <c r="P222" s="5"/>
      <c r="Q222" s="63">
        <f t="shared" si="1"/>
        <v>-1</v>
      </c>
      <c r="R222" s="6">
        <f t="shared" si="2"/>
        <v>-1</v>
      </c>
    </row>
    <row r="223">
      <c r="A223" s="9">
        <v>221.0</v>
      </c>
      <c r="B223" s="29"/>
      <c r="C223" s="40" t="s">
        <v>1122</v>
      </c>
      <c r="D223" s="25">
        <v>1753.0</v>
      </c>
      <c r="E223" s="49">
        <v>4.35</v>
      </c>
      <c r="F223" s="48">
        <v>73.28</v>
      </c>
      <c r="G223" s="40" t="s">
        <v>39</v>
      </c>
      <c r="H223" s="25"/>
      <c r="I223" s="25">
        <v>1753.0</v>
      </c>
      <c r="J223" s="29"/>
      <c r="K223" s="40" t="s">
        <v>486</v>
      </c>
      <c r="L223" s="25">
        <v>1753.0</v>
      </c>
      <c r="M223" s="48">
        <v>0.0</v>
      </c>
      <c r="N223" s="48">
        <v>64.37</v>
      </c>
      <c r="O223" s="40" t="s">
        <v>39</v>
      </c>
      <c r="P223" s="5"/>
      <c r="Q223" s="63">
        <f t="shared" si="1"/>
        <v>0</v>
      </c>
      <c r="R223" s="6">
        <f t="shared" si="2"/>
        <v>0</v>
      </c>
    </row>
    <row r="224">
      <c r="A224" s="9">
        <v>222.0</v>
      </c>
      <c r="B224" s="29"/>
      <c r="C224" s="40" t="s">
        <v>1098</v>
      </c>
      <c r="D224" s="25">
        <v>1750.0</v>
      </c>
      <c r="E224" s="49">
        <v>0.0</v>
      </c>
      <c r="F224" s="48">
        <v>70.72</v>
      </c>
      <c r="G224" s="40" t="s">
        <v>39</v>
      </c>
      <c r="H224" s="25"/>
      <c r="I224" s="25">
        <v>1750.0</v>
      </c>
      <c r="J224" s="29"/>
      <c r="K224" s="40" t="s">
        <v>1493</v>
      </c>
      <c r="L224" s="25">
        <v>1752.0</v>
      </c>
      <c r="M224" s="48">
        <v>0.0</v>
      </c>
      <c r="N224" s="48">
        <v>76.22</v>
      </c>
      <c r="O224" s="40" t="s">
        <v>39</v>
      </c>
      <c r="P224" s="5"/>
      <c r="Q224" s="63">
        <f t="shared" si="1"/>
        <v>-2</v>
      </c>
      <c r="R224" s="6">
        <f t="shared" si="2"/>
        <v>-2</v>
      </c>
    </row>
    <row r="225">
      <c r="A225" s="9">
        <v>223.0</v>
      </c>
      <c r="B225" s="29"/>
      <c r="C225" s="40" t="s">
        <v>1084</v>
      </c>
      <c r="D225" s="25">
        <v>1750.0</v>
      </c>
      <c r="E225" s="49">
        <v>0.0</v>
      </c>
      <c r="F225" s="48">
        <v>73.94</v>
      </c>
      <c r="G225" s="40" t="s">
        <v>39</v>
      </c>
      <c r="H225" s="25"/>
      <c r="I225" s="25">
        <v>1750.0</v>
      </c>
      <c r="J225" s="29"/>
      <c r="K225" s="40" t="s">
        <v>374</v>
      </c>
      <c r="L225" s="25">
        <v>1752.0</v>
      </c>
      <c r="M225" s="48">
        <v>0.0</v>
      </c>
      <c r="N225" s="48">
        <v>51.12</v>
      </c>
      <c r="O225" s="40" t="s">
        <v>39</v>
      </c>
      <c r="P225" s="5"/>
      <c r="Q225" s="63">
        <f t="shared" si="1"/>
        <v>-2</v>
      </c>
      <c r="R225" s="6">
        <f t="shared" si="2"/>
        <v>-2</v>
      </c>
    </row>
    <row r="226">
      <c r="A226" s="9">
        <v>224.0</v>
      </c>
      <c r="B226" s="29"/>
      <c r="C226" s="40" t="s">
        <v>1086</v>
      </c>
      <c r="D226" s="25">
        <v>1750.0</v>
      </c>
      <c r="E226" s="49">
        <v>0.0</v>
      </c>
      <c r="F226" s="48">
        <v>65.23</v>
      </c>
      <c r="G226" s="40" t="s">
        <v>39</v>
      </c>
      <c r="H226" s="25"/>
      <c r="I226" s="25">
        <v>1750.0</v>
      </c>
      <c r="J226" s="29"/>
      <c r="K226" s="40" t="s">
        <v>689</v>
      </c>
      <c r="L226" s="25">
        <v>1752.0</v>
      </c>
      <c r="M226" s="48">
        <v>17.65</v>
      </c>
      <c r="N226" s="48">
        <v>39.91</v>
      </c>
      <c r="O226" s="40" t="s">
        <v>39</v>
      </c>
      <c r="P226" s="5"/>
      <c r="Q226" s="63">
        <f t="shared" si="1"/>
        <v>-2</v>
      </c>
      <c r="R226" s="6">
        <f t="shared" si="2"/>
        <v>-2</v>
      </c>
    </row>
    <row r="227">
      <c r="A227" s="9">
        <v>225.0</v>
      </c>
      <c r="B227" s="29"/>
      <c r="C227" s="40" t="s">
        <v>1132</v>
      </c>
      <c r="D227" s="25">
        <v>1749.0</v>
      </c>
      <c r="E227" s="49">
        <v>0.0</v>
      </c>
      <c r="F227" s="48">
        <v>67.49</v>
      </c>
      <c r="G227" s="40" t="s">
        <v>39</v>
      </c>
      <c r="H227" s="25"/>
      <c r="I227" s="25">
        <v>1749.0</v>
      </c>
      <c r="J227" s="29"/>
      <c r="K227" s="40" t="s">
        <v>1505</v>
      </c>
      <c r="L227" s="25">
        <v>1747.0</v>
      </c>
      <c r="M227" s="48">
        <v>16.67</v>
      </c>
      <c r="N227" s="48">
        <v>88.83</v>
      </c>
      <c r="O227" s="40" t="s">
        <v>39</v>
      </c>
      <c r="P227" s="5"/>
      <c r="Q227" s="63">
        <f t="shared" si="1"/>
        <v>2</v>
      </c>
      <c r="R227" s="6">
        <f t="shared" si="2"/>
        <v>2</v>
      </c>
    </row>
    <row r="228">
      <c r="A228" s="9">
        <v>226.0</v>
      </c>
      <c r="B228" s="29"/>
      <c r="C228" s="40" t="s">
        <v>1100</v>
      </c>
      <c r="D228" s="25">
        <v>1748.0</v>
      </c>
      <c r="E228" s="49">
        <v>0.0</v>
      </c>
      <c r="F228" s="48">
        <v>86.45</v>
      </c>
      <c r="G228" s="40" t="s">
        <v>39</v>
      </c>
      <c r="H228" s="25"/>
      <c r="I228" s="25">
        <v>1748.0</v>
      </c>
      <c r="J228" s="29"/>
      <c r="K228" s="40" t="s">
        <v>596</v>
      </c>
      <c r="L228" s="25">
        <v>1747.0</v>
      </c>
      <c r="M228" s="48">
        <v>0.0</v>
      </c>
      <c r="N228" s="48">
        <v>52.46</v>
      </c>
      <c r="O228" s="40" t="s">
        <v>39</v>
      </c>
      <c r="P228" s="5"/>
      <c r="Q228" s="63">
        <f t="shared" si="1"/>
        <v>1</v>
      </c>
      <c r="R228" s="6">
        <f t="shared" si="2"/>
        <v>1</v>
      </c>
    </row>
    <row r="229">
      <c r="A229" s="9">
        <v>227.0</v>
      </c>
      <c r="B229" s="29"/>
      <c r="C229" s="40" t="s">
        <v>1104</v>
      </c>
      <c r="D229" s="25">
        <v>1748.0</v>
      </c>
      <c r="E229" s="49">
        <v>6.25</v>
      </c>
      <c r="F229" s="48">
        <v>63.9</v>
      </c>
      <c r="G229" s="40" t="s">
        <v>35</v>
      </c>
      <c r="H229" s="25"/>
      <c r="I229" s="25">
        <v>1748.0</v>
      </c>
      <c r="J229" s="29"/>
      <c r="K229" s="40" t="s">
        <v>312</v>
      </c>
      <c r="L229" s="25">
        <v>1746.0</v>
      </c>
      <c r="M229" s="48">
        <v>0.0</v>
      </c>
      <c r="N229" s="48">
        <v>84.69</v>
      </c>
      <c r="O229" s="40" t="s">
        <v>35</v>
      </c>
      <c r="P229" s="5"/>
      <c r="Q229" s="63">
        <f t="shared" si="1"/>
        <v>2</v>
      </c>
      <c r="R229" s="6">
        <f t="shared" si="2"/>
        <v>2</v>
      </c>
    </row>
    <row r="230">
      <c r="A230" s="9">
        <v>228.0</v>
      </c>
      <c r="B230" s="29"/>
      <c r="C230" s="40" t="s">
        <v>1129</v>
      </c>
      <c r="D230" s="25">
        <v>1747.0</v>
      </c>
      <c r="E230" s="49">
        <v>0.0</v>
      </c>
      <c r="F230" s="48">
        <v>48.9</v>
      </c>
      <c r="G230" s="40" t="s">
        <v>35</v>
      </c>
      <c r="H230" s="25"/>
      <c r="I230" s="25">
        <v>1747.0</v>
      </c>
      <c r="J230" s="29"/>
      <c r="K230" s="40" t="s">
        <v>1518</v>
      </c>
      <c r="L230" s="25">
        <v>1745.0</v>
      </c>
      <c r="M230" s="48">
        <v>0.0</v>
      </c>
      <c r="N230" s="48">
        <v>77.4</v>
      </c>
      <c r="O230" s="40" t="s">
        <v>35</v>
      </c>
      <c r="P230" s="5"/>
      <c r="Q230" s="63">
        <f t="shared" si="1"/>
        <v>2</v>
      </c>
      <c r="R230" s="6">
        <f t="shared" si="2"/>
        <v>2</v>
      </c>
    </row>
    <row r="231">
      <c r="A231" s="9">
        <v>229.0</v>
      </c>
      <c r="B231" s="29"/>
      <c r="C231" s="40" t="s">
        <v>1112</v>
      </c>
      <c r="D231" s="25">
        <v>1746.0</v>
      </c>
      <c r="E231" s="49">
        <v>0.0</v>
      </c>
      <c r="F231" s="48">
        <v>41.11</v>
      </c>
      <c r="G231" s="40" t="s">
        <v>35</v>
      </c>
      <c r="H231" s="25"/>
      <c r="I231" s="25">
        <v>1746.0</v>
      </c>
      <c r="J231" s="29"/>
      <c r="K231" s="40" t="s">
        <v>1525</v>
      </c>
      <c r="L231" s="25">
        <v>1744.0</v>
      </c>
      <c r="M231" s="48">
        <v>0.0</v>
      </c>
      <c r="N231" s="48">
        <v>120.79</v>
      </c>
      <c r="O231" s="40" t="s">
        <v>39</v>
      </c>
      <c r="P231" s="5"/>
      <c r="Q231" s="63">
        <f t="shared" si="1"/>
        <v>2</v>
      </c>
      <c r="R231" s="6">
        <f t="shared" si="2"/>
        <v>2</v>
      </c>
    </row>
    <row r="232">
      <c r="A232" s="9">
        <v>230.0</v>
      </c>
      <c r="B232" s="29"/>
      <c r="C232" s="40" t="s">
        <v>1136</v>
      </c>
      <c r="D232" s="25">
        <v>1746.0</v>
      </c>
      <c r="E232" s="49">
        <v>0.0</v>
      </c>
      <c r="F232" s="48">
        <v>74.93</v>
      </c>
      <c r="G232" s="40" t="s">
        <v>35</v>
      </c>
      <c r="H232" s="25"/>
      <c r="I232" s="25">
        <v>1746.0</v>
      </c>
      <c r="J232" s="29"/>
      <c r="K232" s="40" t="s">
        <v>1532</v>
      </c>
      <c r="L232" s="25">
        <v>1744.0</v>
      </c>
      <c r="M232" s="48">
        <v>0.0</v>
      </c>
      <c r="N232" s="48">
        <v>169.83</v>
      </c>
      <c r="O232" s="40" t="s">
        <v>39</v>
      </c>
      <c r="P232" s="5"/>
      <c r="Q232" s="63">
        <f t="shared" si="1"/>
        <v>2</v>
      </c>
      <c r="R232" s="6">
        <f t="shared" si="2"/>
        <v>2</v>
      </c>
    </row>
    <row r="233">
      <c r="A233" s="9">
        <v>231.0</v>
      </c>
      <c r="B233" s="29"/>
      <c r="C233" s="40" t="s">
        <v>1170</v>
      </c>
      <c r="D233" s="25">
        <v>1745.0</v>
      </c>
      <c r="E233" s="49">
        <v>0.0</v>
      </c>
      <c r="F233" s="48">
        <v>137.11</v>
      </c>
      <c r="G233" s="40" t="s">
        <v>35</v>
      </c>
      <c r="H233" s="25"/>
      <c r="I233" s="25">
        <v>1745.0</v>
      </c>
      <c r="J233" s="29"/>
      <c r="K233" s="40" t="s">
        <v>1544</v>
      </c>
      <c r="L233" s="25">
        <v>1744.0</v>
      </c>
      <c r="M233" s="48">
        <v>11.11</v>
      </c>
      <c r="N233" s="48">
        <v>92.87</v>
      </c>
      <c r="O233" s="40" t="s">
        <v>39</v>
      </c>
      <c r="P233" s="5"/>
      <c r="Q233" s="63">
        <f t="shared" si="1"/>
        <v>1</v>
      </c>
      <c r="R233" s="6">
        <f t="shared" si="2"/>
        <v>1</v>
      </c>
    </row>
    <row r="234">
      <c r="A234" s="9">
        <v>232.0</v>
      </c>
      <c r="B234" s="29"/>
      <c r="C234" s="40" t="s">
        <v>1069</v>
      </c>
      <c r="D234" s="25">
        <v>1744.0</v>
      </c>
      <c r="E234" s="49">
        <v>12.5</v>
      </c>
      <c r="F234" s="48">
        <v>97.92</v>
      </c>
      <c r="G234" s="40" t="s">
        <v>39</v>
      </c>
      <c r="H234" s="25"/>
      <c r="I234" s="25">
        <v>1744.0</v>
      </c>
      <c r="J234" s="29"/>
      <c r="K234" s="40" t="s">
        <v>1565</v>
      </c>
      <c r="L234" s="25">
        <v>1744.0</v>
      </c>
      <c r="M234" s="48">
        <v>0.0</v>
      </c>
      <c r="N234" s="48">
        <v>85.44</v>
      </c>
      <c r="O234" s="40" t="s">
        <v>39</v>
      </c>
      <c r="P234" s="5"/>
      <c r="Q234" s="63">
        <f t="shared" si="1"/>
        <v>0</v>
      </c>
      <c r="R234" s="6">
        <f t="shared" si="2"/>
        <v>0</v>
      </c>
    </row>
    <row r="235">
      <c r="A235" s="9">
        <v>233.0</v>
      </c>
      <c r="B235" s="29"/>
      <c r="C235" s="40" t="s">
        <v>1091</v>
      </c>
      <c r="D235" s="25">
        <v>1744.0</v>
      </c>
      <c r="E235" s="49">
        <v>0.0</v>
      </c>
      <c r="F235" s="48">
        <v>57.58</v>
      </c>
      <c r="G235" s="40" t="s">
        <v>35</v>
      </c>
      <c r="H235" s="25"/>
      <c r="I235" s="25">
        <v>1744.0</v>
      </c>
      <c r="J235" s="29"/>
      <c r="K235" s="40" t="s">
        <v>152</v>
      </c>
      <c r="L235" s="25">
        <v>1744.0</v>
      </c>
      <c r="M235" s="48">
        <v>0.0</v>
      </c>
      <c r="N235" s="48">
        <v>52.84</v>
      </c>
      <c r="O235" s="40" t="s">
        <v>39</v>
      </c>
      <c r="P235" s="5"/>
      <c r="Q235" s="63">
        <f t="shared" si="1"/>
        <v>0</v>
      </c>
      <c r="R235" s="6">
        <f t="shared" si="2"/>
        <v>0</v>
      </c>
    </row>
    <row r="236">
      <c r="A236" s="9">
        <v>234.0</v>
      </c>
      <c r="B236" s="29"/>
      <c r="C236" s="40" t="s">
        <v>1164</v>
      </c>
      <c r="D236" s="25">
        <v>1743.0</v>
      </c>
      <c r="E236" s="49">
        <v>0.0</v>
      </c>
      <c r="F236" s="48">
        <v>74.44</v>
      </c>
      <c r="G236" s="40" t="s">
        <v>39</v>
      </c>
      <c r="H236" s="25"/>
      <c r="I236" s="25">
        <v>1743.0</v>
      </c>
      <c r="J236" s="29"/>
      <c r="K236" s="40" t="s">
        <v>603</v>
      </c>
      <c r="L236" s="25">
        <v>1742.0</v>
      </c>
      <c r="M236" s="48">
        <v>0.0</v>
      </c>
      <c r="N236" s="48">
        <v>47.11</v>
      </c>
      <c r="O236" s="40" t="s">
        <v>35</v>
      </c>
      <c r="P236" s="5"/>
      <c r="Q236" s="63">
        <f t="shared" si="1"/>
        <v>1</v>
      </c>
      <c r="R236" s="6">
        <f t="shared" si="2"/>
        <v>1</v>
      </c>
    </row>
    <row r="237">
      <c r="A237" s="9">
        <v>235.0</v>
      </c>
      <c r="B237" s="29"/>
      <c r="C237" s="40" t="s">
        <v>1140</v>
      </c>
      <c r="D237" s="25">
        <v>1741.0</v>
      </c>
      <c r="E237" s="49">
        <v>11.11</v>
      </c>
      <c r="F237" s="48">
        <v>90.19</v>
      </c>
      <c r="G237" s="40" t="s">
        <v>39</v>
      </c>
      <c r="H237" s="25"/>
      <c r="I237" s="25">
        <v>1741.0</v>
      </c>
      <c r="J237" s="29"/>
      <c r="K237" s="40" t="s">
        <v>1585</v>
      </c>
      <c r="L237" s="25">
        <v>1742.0</v>
      </c>
      <c r="M237" s="48">
        <v>0.0</v>
      </c>
      <c r="N237" s="48">
        <v>70.21</v>
      </c>
      <c r="O237" s="40" t="s">
        <v>39</v>
      </c>
      <c r="P237" s="5"/>
      <c r="Q237" s="63">
        <f t="shared" si="1"/>
        <v>-1</v>
      </c>
      <c r="R237" s="6">
        <f t="shared" si="2"/>
        <v>-1</v>
      </c>
    </row>
    <row r="238">
      <c r="A238" s="9">
        <v>236.0</v>
      </c>
      <c r="B238" s="29"/>
      <c r="C238" s="40" t="s">
        <v>1117</v>
      </c>
      <c r="D238" s="25">
        <v>1741.0</v>
      </c>
      <c r="E238" s="49">
        <v>0.0</v>
      </c>
      <c r="F238" s="48">
        <v>62.52</v>
      </c>
      <c r="G238" s="40" t="s">
        <v>35</v>
      </c>
      <c r="H238" s="25"/>
      <c r="I238" s="25">
        <v>1741.0</v>
      </c>
      <c r="J238" s="29"/>
      <c r="K238" s="40" t="s">
        <v>1588</v>
      </c>
      <c r="L238" s="25">
        <v>1742.0</v>
      </c>
      <c r="M238" s="48">
        <v>0.0</v>
      </c>
      <c r="N238" s="48">
        <v>82.2</v>
      </c>
      <c r="O238" s="40" t="s">
        <v>39</v>
      </c>
      <c r="P238" s="5"/>
      <c r="Q238" s="63">
        <f t="shared" si="1"/>
        <v>-1</v>
      </c>
      <c r="R238" s="6">
        <f t="shared" si="2"/>
        <v>-1</v>
      </c>
    </row>
    <row r="239">
      <c r="A239" s="9">
        <v>237.0</v>
      </c>
      <c r="B239" s="29"/>
      <c r="C239" s="40" t="s">
        <v>1151</v>
      </c>
      <c r="D239" s="25">
        <v>1741.0</v>
      </c>
      <c r="E239" s="49">
        <v>0.0</v>
      </c>
      <c r="F239" s="48">
        <v>89.26</v>
      </c>
      <c r="G239" s="40" t="s">
        <v>39</v>
      </c>
      <c r="H239" s="25"/>
      <c r="I239" s="25">
        <v>1741.0</v>
      </c>
      <c r="J239" s="29"/>
      <c r="K239" s="40" t="s">
        <v>127</v>
      </c>
      <c r="L239" s="25">
        <v>1739.0</v>
      </c>
      <c r="M239" s="48">
        <v>0.0</v>
      </c>
      <c r="N239" s="48">
        <v>39.59</v>
      </c>
      <c r="O239" s="40" t="s">
        <v>35</v>
      </c>
      <c r="P239" s="5"/>
      <c r="Q239" s="63">
        <f t="shared" si="1"/>
        <v>2</v>
      </c>
      <c r="R239" s="6">
        <f t="shared" si="2"/>
        <v>2</v>
      </c>
    </row>
    <row r="240">
      <c r="A240" s="9">
        <v>238.0</v>
      </c>
      <c r="B240" s="29"/>
      <c r="C240" s="40" t="s">
        <v>1228</v>
      </c>
      <c r="D240" s="25">
        <v>1737.0</v>
      </c>
      <c r="E240" s="49">
        <v>9.52</v>
      </c>
      <c r="F240" s="48">
        <v>81.12</v>
      </c>
      <c r="G240" s="40" t="s">
        <v>39</v>
      </c>
      <c r="H240" s="25"/>
      <c r="I240" s="25">
        <v>1737.0</v>
      </c>
      <c r="J240" s="29"/>
      <c r="K240" s="40" t="s">
        <v>185</v>
      </c>
      <c r="L240" s="25">
        <v>1739.0</v>
      </c>
      <c r="M240" s="48">
        <v>0.0</v>
      </c>
      <c r="N240" s="48">
        <v>27.5</v>
      </c>
      <c r="O240" s="40" t="s">
        <v>39</v>
      </c>
      <c r="P240" s="5"/>
      <c r="Q240" s="63">
        <f t="shared" si="1"/>
        <v>-2</v>
      </c>
      <c r="R240" s="6">
        <f t="shared" si="2"/>
        <v>-2</v>
      </c>
    </row>
    <row r="241">
      <c r="A241" s="9">
        <v>239.0</v>
      </c>
      <c r="B241" s="29"/>
      <c r="C241" s="40" t="s">
        <v>1163</v>
      </c>
      <c r="D241" s="25">
        <v>1737.0</v>
      </c>
      <c r="E241" s="49">
        <v>13.43</v>
      </c>
      <c r="F241" s="48">
        <v>61.4</v>
      </c>
      <c r="G241" s="40" t="s">
        <v>39</v>
      </c>
      <c r="H241" s="25"/>
      <c r="I241" s="25">
        <v>1737.0</v>
      </c>
      <c r="J241" s="29"/>
      <c r="K241" s="40" t="s">
        <v>1597</v>
      </c>
      <c r="L241" s="25">
        <v>1739.0</v>
      </c>
      <c r="M241" s="48">
        <v>71.43</v>
      </c>
      <c r="N241" s="48">
        <v>169.78</v>
      </c>
      <c r="O241" s="40" t="s">
        <v>39</v>
      </c>
      <c r="P241" s="5"/>
      <c r="Q241" s="63">
        <f t="shared" si="1"/>
        <v>-2</v>
      </c>
      <c r="R241" s="6">
        <f t="shared" si="2"/>
        <v>-2</v>
      </c>
    </row>
    <row r="242">
      <c r="A242" s="9">
        <v>240.0</v>
      </c>
      <c r="B242" s="29"/>
      <c r="C242" s="40" t="s">
        <v>1185</v>
      </c>
      <c r="D242" s="25">
        <v>1737.0</v>
      </c>
      <c r="E242" s="49">
        <v>0.0</v>
      </c>
      <c r="F242" s="48">
        <v>90.44</v>
      </c>
      <c r="G242" s="40" t="s">
        <v>39</v>
      </c>
      <c r="H242" s="25"/>
      <c r="I242" s="25">
        <v>1737.0</v>
      </c>
      <c r="J242" s="29"/>
      <c r="K242" s="40" t="s">
        <v>620</v>
      </c>
      <c r="L242" s="25">
        <v>1739.0</v>
      </c>
      <c r="M242" s="48">
        <v>0.0</v>
      </c>
      <c r="N242" s="48">
        <v>52.94</v>
      </c>
      <c r="O242" s="40" t="s">
        <v>35</v>
      </c>
      <c r="P242" s="5"/>
      <c r="Q242" s="63">
        <f t="shared" si="1"/>
        <v>-2</v>
      </c>
      <c r="R242" s="6">
        <f t="shared" si="2"/>
        <v>-2</v>
      </c>
    </row>
    <row r="243">
      <c r="A243" s="9">
        <v>241.0</v>
      </c>
      <c r="B243" s="29"/>
      <c r="C243" s="40" t="s">
        <v>1167</v>
      </c>
      <c r="D243" s="25">
        <v>1736.0</v>
      </c>
      <c r="E243" s="49">
        <v>0.0</v>
      </c>
      <c r="F243" s="48">
        <v>48.93</v>
      </c>
      <c r="G243" s="40" t="s">
        <v>39</v>
      </c>
      <c r="H243" s="25"/>
      <c r="I243" s="25">
        <v>1736.0</v>
      </c>
      <c r="J243" s="29"/>
      <c r="K243" s="40" t="s">
        <v>401</v>
      </c>
      <c r="L243" s="25">
        <v>1739.0</v>
      </c>
      <c r="M243" s="48">
        <v>0.0</v>
      </c>
      <c r="N243" s="48">
        <v>56.05</v>
      </c>
      <c r="O243" s="40" t="s">
        <v>39</v>
      </c>
      <c r="P243" s="5"/>
      <c r="Q243" s="63">
        <f t="shared" si="1"/>
        <v>-3</v>
      </c>
      <c r="R243" s="6">
        <f t="shared" si="2"/>
        <v>-3</v>
      </c>
    </row>
    <row r="244">
      <c r="A244" s="9">
        <v>242.0</v>
      </c>
      <c r="B244" s="29"/>
      <c r="C244" s="40" t="s">
        <v>1154</v>
      </c>
      <c r="D244" s="25">
        <v>1735.0</v>
      </c>
      <c r="E244" s="49">
        <v>0.0</v>
      </c>
      <c r="F244" s="48">
        <v>78.31</v>
      </c>
      <c r="G244" s="40" t="s">
        <v>35</v>
      </c>
      <c r="H244" s="25"/>
      <c r="I244" s="25">
        <v>1735.0</v>
      </c>
      <c r="J244" s="29"/>
      <c r="K244" s="40" t="s">
        <v>1627</v>
      </c>
      <c r="L244" s="25">
        <v>1738.0</v>
      </c>
      <c r="M244" s="48">
        <v>0.0</v>
      </c>
      <c r="N244" s="48">
        <v>90.92</v>
      </c>
      <c r="O244" s="40" t="s">
        <v>39</v>
      </c>
      <c r="P244" s="5"/>
      <c r="Q244" s="63">
        <f t="shared" si="1"/>
        <v>-3</v>
      </c>
      <c r="R244" s="6">
        <f t="shared" si="2"/>
        <v>-3</v>
      </c>
    </row>
    <row r="245">
      <c r="A245" s="9">
        <v>243.0</v>
      </c>
      <c r="B245" s="29"/>
      <c r="C245" s="40" t="s">
        <v>1202</v>
      </c>
      <c r="D245" s="25">
        <v>1735.0</v>
      </c>
      <c r="E245" s="49">
        <v>0.0</v>
      </c>
      <c r="F245" s="48">
        <v>47.08</v>
      </c>
      <c r="G245" s="40" t="s">
        <v>39</v>
      </c>
      <c r="H245" s="25"/>
      <c r="I245" s="25">
        <v>1735.0</v>
      </c>
      <c r="J245" s="29"/>
      <c r="K245" s="40" t="s">
        <v>1629</v>
      </c>
      <c r="L245" s="25">
        <v>1736.0</v>
      </c>
      <c r="M245" s="48">
        <v>0.0</v>
      </c>
      <c r="N245" s="48">
        <v>51.37</v>
      </c>
      <c r="O245" s="40" t="s">
        <v>39</v>
      </c>
      <c r="P245" s="5"/>
      <c r="Q245" s="63">
        <f t="shared" si="1"/>
        <v>-1</v>
      </c>
      <c r="R245" s="6">
        <f t="shared" si="2"/>
        <v>-1</v>
      </c>
    </row>
    <row r="246">
      <c r="A246" s="9">
        <v>244.0</v>
      </c>
      <c r="B246" s="29"/>
      <c r="C246" s="40" t="s">
        <v>1212</v>
      </c>
      <c r="D246" s="25">
        <v>1735.0</v>
      </c>
      <c r="E246" s="49">
        <v>5.0</v>
      </c>
      <c r="F246" s="48">
        <v>69.45</v>
      </c>
      <c r="G246" s="40" t="s">
        <v>39</v>
      </c>
      <c r="H246" s="25"/>
      <c r="I246" s="25">
        <v>1735.0</v>
      </c>
      <c r="J246" s="29"/>
      <c r="K246" s="40" t="s">
        <v>356</v>
      </c>
      <c r="L246" s="25">
        <v>1735.0</v>
      </c>
      <c r="M246" s="48">
        <v>0.0</v>
      </c>
      <c r="N246" s="48">
        <v>72.38</v>
      </c>
      <c r="O246" s="40" t="s">
        <v>39</v>
      </c>
      <c r="P246" s="5"/>
      <c r="Q246" s="63">
        <f t="shared" si="1"/>
        <v>0</v>
      </c>
      <c r="R246" s="6">
        <f t="shared" si="2"/>
        <v>0</v>
      </c>
    </row>
    <row r="247">
      <c r="A247" s="9">
        <v>245.0</v>
      </c>
      <c r="B247" s="29"/>
      <c r="C247" s="40" t="s">
        <v>1190</v>
      </c>
      <c r="D247" s="25">
        <v>1734.0</v>
      </c>
      <c r="E247" s="49">
        <v>10.91</v>
      </c>
      <c r="F247" s="48">
        <v>53.74</v>
      </c>
      <c r="G247" s="40" t="s">
        <v>39</v>
      </c>
      <c r="H247" s="25"/>
      <c r="I247" s="25">
        <v>1734.0</v>
      </c>
      <c r="J247" s="29"/>
      <c r="K247" s="40" t="s">
        <v>1636</v>
      </c>
      <c r="L247" s="25">
        <v>1735.0</v>
      </c>
      <c r="M247" s="48">
        <v>0.0</v>
      </c>
      <c r="N247" s="48">
        <v>37.12</v>
      </c>
      <c r="O247" s="40" t="s">
        <v>35</v>
      </c>
      <c r="P247" s="5"/>
      <c r="Q247" s="63">
        <f t="shared" si="1"/>
        <v>-1</v>
      </c>
      <c r="R247" s="6">
        <f t="shared" si="2"/>
        <v>-1</v>
      </c>
    </row>
    <row r="248">
      <c r="A248" s="9">
        <v>246.0</v>
      </c>
      <c r="C248" s="40" t="s">
        <v>1195</v>
      </c>
      <c r="D248" s="25">
        <v>1734.0</v>
      </c>
      <c r="E248" s="49">
        <v>0.0</v>
      </c>
      <c r="F248" s="48">
        <v>59.22</v>
      </c>
      <c r="G248" s="40" t="s">
        <v>39</v>
      </c>
      <c r="H248" s="25"/>
      <c r="I248" s="25">
        <v>1734.0</v>
      </c>
      <c r="J248" s="29"/>
      <c r="K248" s="40" t="s">
        <v>240</v>
      </c>
      <c r="L248" s="25">
        <v>1734.0</v>
      </c>
      <c r="M248" s="48">
        <v>7.69</v>
      </c>
      <c r="N248" s="48">
        <v>57.65</v>
      </c>
      <c r="O248" s="40" t="s">
        <v>39</v>
      </c>
      <c r="P248" s="5"/>
      <c r="Q248" s="63">
        <f t="shared" si="1"/>
        <v>0</v>
      </c>
      <c r="R248" s="6">
        <f t="shared" si="2"/>
        <v>0</v>
      </c>
    </row>
    <row r="249">
      <c r="A249" s="9">
        <v>247.0</v>
      </c>
      <c r="B249" s="29"/>
      <c r="C249" s="40" t="s">
        <v>1209</v>
      </c>
      <c r="D249" s="25">
        <v>1734.0</v>
      </c>
      <c r="E249" s="49">
        <v>3.03</v>
      </c>
      <c r="F249" s="48">
        <v>65.78</v>
      </c>
      <c r="G249" s="40" t="s">
        <v>39</v>
      </c>
      <c r="H249" s="25"/>
      <c r="I249" s="25">
        <v>1734.0</v>
      </c>
      <c r="J249" s="29"/>
      <c r="K249" s="40" t="s">
        <v>587</v>
      </c>
      <c r="L249" s="25">
        <v>1734.0</v>
      </c>
      <c r="M249" s="48">
        <v>0.0</v>
      </c>
      <c r="N249" s="48">
        <v>37.05</v>
      </c>
      <c r="O249" s="40" t="s">
        <v>35</v>
      </c>
      <c r="P249" s="5"/>
      <c r="Q249" s="63">
        <f t="shared" si="1"/>
        <v>0</v>
      </c>
      <c r="R249" s="6">
        <f t="shared" si="2"/>
        <v>0</v>
      </c>
    </row>
    <row r="250">
      <c r="A250" s="9">
        <v>248.0</v>
      </c>
      <c r="C250" s="40" t="s">
        <v>1207</v>
      </c>
      <c r="D250" s="25">
        <v>1733.0</v>
      </c>
      <c r="E250" s="49">
        <v>0.0</v>
      </c>
      <c r="F250" s="48">
        <v>65.86</v>
      </c>
      <c r="G250" s="40" t="s">
        <v>39</v>
      </c>
      <c r="H250" s="25"/>
      <c r="I250" s="25">
        <v>1733.0</v>
      </c>
      <c r="J250" s="29"/>
      <c r="K250" s="40" t="s">
        <v>219</v>
      </c>
      <c r="L250" s="25">
        <v>1733.0</v>
      </c>
      <c r="M250" s="48">
        <v>0.0</v>
      </c>
      <c r="N250" s="48">
        <v>46.18</v>
      </c>
      <c r="O250" s="40" t="s">
        <v>39</v>
      </c>
      <c r="P250" s="5"/>
      <c r="Q250" s="63">
        <f t="shared" si="1"/>
        <v>0</v>
      </c>
      <c r="R250" s="6">
        <f t="shared" si="2"/>
        <v>0</v>
      </c>
    </row>
    <row r="251">
      <c r="A251" s="9">
        <v>249.0</v>
      </c>
      <c r="B251" s="29"/>
      <c r="C251" s="40" t="s">
        <v>1215</v>
      </c>
      <c r="D251" s="25">
        <v>1730.0</v>
      </c>
      <c r="E251" s="49">
        <v>57.14</v>
      </c>
      <c r="F251" s="48">
        <v>101.79</v>
      </c>
      <c r="G251" s="40" t="s">
        <v>39</v>
      </c>
      <c r="H251" s="25"/>
      <c r="I251" s="25">
        <v>1730.0</v>
      </c>
      <c r="J251" s="29"/>
      <c r="K251" s="40" t="s">
        <v>1626</v>
      </c>
      <c r="L251" s="25">
        <v>1731.0</v>
      </c>
      <c r="M251" s="48">
        <v>0.0</v>
      </c>
      <c r="N251" s="48">
        <v>90.32</v>
      </c>
      <c r="O251" s="40" t="s">
        <v>39</v>
      </c>
      <c r="P251" s="5"/>
      <c r="Q251" s="63">
        <f t="shared" si="1"/>
        <v>-1</v>
      </c>
      <c r="R251" s="6">
        <f t="shared" si="2"/>
        <v>-1</v>
      </c>
    </row>
    <row r="252">
      <c r="A252" s="9">
        <v>250.0</v>
      </c>
      <c r="B252" s="29"/>
      <c r="C252" s="40" t="s">
        <v>1176</v>
      </c>
      <c r="D252" s="25">
        <v>1728.0</v>
      </c>
      <c r="E252" s="49">
        <v>0.0</v>
      </c>
      <c r="F252" s="48">
        <v>48.09</v>
      </c>
      <c r="G252" s="40" t="s">
        <v>39</v>
      </c>
      <c r="H252" s="25"/>
      <c r="I252" s="25">
        <v>1728.0</v>
      </c>
      <c r="J252" s="29"/>
      <c r="K252" s="40" t="s">
        <v>1671</v>
      </c>
      <c r="L252" s="25">
        <v>1731.0</v>
      </c>
      <c r="M252" s="48">
        <v>0.0</v>
      </c>
      <c r="N252" s="48">
        <v>59.96</v>
      </c>
      <c r="O252" s="40" t="s">
        <v>39</v>
      </c>
      <c r="P252" s="5"/>
      <c r="Q252" s="63">
        <f t="shared" si="1"/>
        <v>-3</v>
      </c>
      <c r="R252" s="6">
        <f t="shared" si="2"/>
        <v>-3</v>
      </c>
    </row>
    <row r="253">
      <c r="A253" s="9">
        <v>251.0</v>
      </c>
      <c r="C253" s="40" t="s">
        <v>1236</v>
      </c>
      <c r="D253" s="25">
        <v>1728.0</v>
      </c>
      <c r="E253" s="49">
        <v>0.0</v>
      </c>
      <c r="F253" s="48">
        <v>72.8</v>
      </c>
      <c r="G253" s="40" t="s">
        <v>39</v>
      </c>
      <c r="H253" s="25"/>
      <c r="I253" s="25">
        <v>1728.0</v>
      </c>
      <c r="J253" s="29"/>
      <c r="K253" s="40" t="s">
        <v>1706</v>
      </c>
      <c r="L253" s="25">
        <v>1731.0</v>
      </c>
      <c r="M253" s="48">
        <v>0.0</v>
      </c>
      <c r="N253" s="48">
        <v>52.42</v>
      </c>
      <c r="O253" s="40" t="s">
        <v>39</v>
      </c>
      <c r="P253" s="5"/>
      <c r="Q253" s="63">
        <f t="shared" si="1"/>
        <v>-3</v>
      </c>
      <c r="R253" s="6">
        <f t="shared" si="2"/>
        <v>-3</v>
      </c>
    </row>
    <row r="254">
      <c r="A254" s="9">
        <v>252.0</v>
      </c>
      <c r="B254" s="29"/>
      <c r="C254" s="40" t="s">
        <v>1258</v>
      </c>
      <c r="D254" s="25">
        <v>1725.0</v>
      </c>
      <c r="E254" s="49">
        <v>0.0</v>
      </c>
      <c r="F254" s="48">
        <v>81.4</v>
      </c>
      <c r="G254" s="40" t="s">
        <v>39</v>
      </c>
      <c r="H254" s="25"/>
      <c r="I254" s="25">
        <v>1725.0</v>
      </c>
      <c r="J254" s="29"/>
      <c r="K254" s="40" t="s">
        <v>1682</v>
      </c>
      <c r="L254" s="25">
        <v>1729.0</v>
      </c>
      <c r="M254" s="48">
        <v>0.0</v>
      </c>
      <c r="N254" s="48">
        <v>92.2</v>
      </c>
      <c r="O254" s="40" t="s">
        <v>35</v>
      </c>
      <c r="P254" s="5"/>
      <c r="Q254" s="63">
        <f t="shared" si="1"/>
        <v>-4</v>
      </c>
      <c r="R254" s="6">
        <f t="shared" si="2"/>
        <v>-4</v>
      </c>
    </row>
    <row r="255">
      <c r="A255" s="9">
        <v>253.0</v>
      </c>
      <c r="B255" s="29"/>
      <c r="C255" s="40" t="s">
        <v>1225</v>
      </c>
      <c r="D255" s="25">
        <v>1724.0</v>
      </c>
      <c r="E255" s="49">
        <v>4.76</v>
      </c>
      <c r="F255" s="48">
        <v>68.02</v>
      </c>
      <c r="G255" s="40" t="s">
        <v>39</v>
      </c>
      <c r="H255" s="25"/>
      <c r="I255" s="25">
        <v>1724.0</v>
      </c>
      <c r="J255" s="29"/>
      <c r="K255" s="40" t="s">
        <v>1686</v>
      </c>
      <c r="L255" s="25">
        <v>1727.0</v>
      </c>
      <c r="M255" s="48">
        <v>0.0</v>
      </c>
      <c r="N255" s="48">
        <v>90.4</v>
      </c>
      <c r="O255" s="40" t="s">
        <v>278</v>
      </c>
      <c r="P255" s="5"/>
      <c r="Q255" s="63">
        <f t="shared" si="1"/>
        <v>-3</v>
      </c>
      <c r="R255" s="6">
        <f t="shared" si="2"/>
        <v>-3</v>
      </c>
    </row>
    <row r="256">
      <c r="A256" s="9">
        <v>254.0</v>
      </c>
      <c r="C256" s="40" t="s">
        <v>1240</v>
      </c>
      <c r="D256" s="25">
        <v>1724.0</v>
      </c>
      <c r="E256" s="49">
        <v>0.0</v>
      </c>
      <c r="F256" s="48">
        <v>76.57</v>
      </c>
      <c r="G256" s="40" t="s">
        <v>35</v>
      </c>
      <c r="H256" s="25"/>
      <c r="I256" s="25">
        <v>1724.0</v>
      </c>
      <c r="J256" s="29"/>
      <c r="K256" s="40" t="s">
        <v>1694</v>
      </c>
      <c r="L256" s="25">
        <v>1726.0</v>
      </c>
      <c r="M256" s="48">
        <v>0.0</v>
      </c>
      <c r="N256" s="48">
        <v>108.42</v>
      </c>
      <c r="O256" s="40" t="s">
        <v>39</v>
      </c>
      <c r="P256" s="5"/>
      <c r="Q256" s="63">
        <f t="shared" si="1"/>
        <v>-2</v>
      </c>
      <c r="R256" s="6">
        <f t="shared" si="2"/>
        <v>-2</v>
      </c>
    </row>
    <row r="257">
      <c r="A257" s="9">
        <v>255.0</v>
      </c>
      <c r="B257" s="29"/>
      <c r="C257" s="40" t="s">
        <v>1250</v>
      </c>
      <c r="D257" s="25">
        <v>1723.0</v>
      </c>
      <c r="E257" s="49">
        <v>0.0</v>
      </c>
      <c r="F257" s="48">
        <v>71.49</v>
      </c>
      <c r="G257" s="40" t="s">
        <v>39</v>
      </c>
      <c r="H257" s="25"/>
      <c r="I257" s="25">
        <v>1723.0</v>
      </c>
      <c r="J257" s="29"/>
      <c r="K257" s="40" t="s">
        <v>1702</v>
      </c>
      <c r="L257" s="25">
        <v>1725.0</v>
      </c>
      <c r="M257" s="48">
        <v>0.0</v>
      </c>
      <c r="N257" s="48">
        <v>163.09</v>
      </c>
      <c r="O257" s="40" t="s">
        <v>35</v>
      </c>
      <c r="P257" s="5"/>
      <c r="Q257" s="63">
        <f t="shared" si="1"/>
        <v>-2</v>
      </c>
      <c r="R257" s="6">
        <f t="shared" si="2"/>
        <v>-2</v>
      </c>
    </row>
    <row r="258">
      <c r="A258" s="9">
        <v>256.0</v>
      </c>
      <c r="C258" s="40" t="s">
        <v>1254</v>
      </c>
      <c r="D258" s="25">
        <v>1723.0</v>
      </c>
      <c r="E258" s="49">
        <v>0.0</v>
      </c>
      <c r="F258" s="48">
        <v>66.87</v>
      </c>
      <c r="G258" s="40" t="s">
        <v>39</v>
      </c>
      <c r="H258" s="25"/>
      <c r="I258" s="25">
        <v>1723.0</v>
      </c>
      <c r="J258" s="29"/>
      <c r="K258" s="40" t="s">
        <v>415</v>
      </c>
      <c r="L258" s="25">
        <v>1725.0</v>
      </c>
      <c r="M258" s="48">
        <v>86.96</v>
      </c>
      <c r="N258" s="48">
        <v>58.33</v>
      </c>
      <c r="O258" s="40" t="s">
        <v>35</v>
      </c>
      <c r="P258" s="5"/>
      <c r="Q258" s="63">
        <f t="shared" si="1"/>
        <v>-2</v>
      </c>
      <c r="R258" s="6">
        <f t="shared" si="2"/>
        <v>-2</v>
      </c>
    </row>
    <row r="259">
      <c r="A259" s="9">
        <v>257.0</v>
      </c>
      <c r="C259" s="40" t="s">
        <v>1261</v>
      </c>
      <c r="D259" s="25">
        <v>1720.0</v>
      </c>
      <c r="E259" s="49">
        <v>100.0</v>
      </c>
      <c r="F259" s="48">
        <v>95.87</v>
      </c>
      <c r="G259" s="40" t="s">
        <v>39</v>
      </c>
      <c r="H259" s="25"/>
      <c r="I259" s="25">
        <v>1720.0</v>
      </c>
      <c r="J259" s="29"/>
      <c r="K259" s="40" t="s">
        <v>1722</v>
      </c>
      <c r="L259" s="25">
        <v>1725.0</v>
      </c>
      <c r="M259" s="48">
        <v>6.44</v>
      </c>
      <c r="N259" s="48">
        <v>41.24</v>
      </c>
      <c r="O259" s="40" t="s">
        <v>35</v>
      </c>
      <c r="P259" s="5"/>
      <c r="Q259" s="63">
        <f t="shared" si="1"/>
        <v>-5</v>
      </c>
      <c r="R259" s="6">
        <f t="shared" si="2"/>
        <v>-5</v>
      </c>
    </row>
    <row r="260">
      <c r="A260" s="9">
        <v>258.0</v>
      </c>
      <c r="B260" s="29"/>
      <c r="C260" s="40" t="s">
        <v>1263</v>
      </c>
      <c r="D260" s="25">
        <v>1719.0</v>
      </c>
      <c r="E260" s="49">
        <v>0.0</v>
      </c>
      <c r="F260" s="48">
        <v>91.59</v>
      </c>
      <c r="G260" s="40" t="s">
        <v>39</v>
      </c>
      <c r="H260" s="25"/>
      <c r="I260" s="25">
        <v>1719.0</v>
      </c>
      <c r="J260" s="29"/>
      <c r="K260" s="40" t="s">
        <v>1739</v>
      </c>
      <c r="L260" s="25">
        <v>1724.0</v>
      </c>
      <c r="M260" s="48">
        <v>1.14</v>
      </c>
      <c r="N260" s="48">
        <v>46.67</v>
      </c>
      <c r="O260" s="40" t="s">
        <v>39</v>
      </c>
      <c r="P260" s="5"/>
      <c r="Q260" s="63">
        <f t="shared" si="1"/>
        <v>-5</v>
      </c>
      <c r="R260" s="6">
        <f t="shared" si="2"/>
        <v>-5</v>
      </c>
    </row>
    <row r="261">
      <c r="A261" s="9">
        <v>259.0</v>
      </c>
      <c r="C261" s="40" t="s">
        <v>1265</v>
      </c>
      <c r="D261" s="25">
        <v>1718.0</v>
      </c>
      <c r="E261" s="49">
        <v>0.0</v>
      </c>
      <c r="F261" s="48">
        <v>47.53</v>
      </c>
      <c r="G261" s="40" t="s">
        <v>39</v>
      </c>
      <c r="H261" s="25"/>
      <c r="I261" s="25">
        <v>1718.0</v>
      </c>
      <c r="J261" s="29"/>
      <c r="K261" s="40" t="s">
        <v>1709</v>
      </c>
      <c r="L261" s="25">
        <v>1723.0</v>
      </c>
      <c r="M261" s="48">
        <v>0.0</v>
      </c>
      <c r="N261" s="48">
        <v>53.56</v>
      </c>
      <c r="O261" s="40" t="s">
        <v>39</v>
      </c>
      <c r="P261" s="5"/>
      <c r="Q261" s="63">
        <f t="shared" si="1"/>
        <v>-5</v>
      </c>
      <c r="R261" s="6">
        <f t="shared" si="2"/>
        <v>-5</v>
      </c>
    </row>
    <row r="262">
      <c r="A262" s="9">
        <v>260.0</v>
      </c>
      <c r="B262" s="29"/>
      <c r="C262" s="40" t="s">
        <v>1281</v>
      </c>
      <c r="D262" s="25">
        <v>1715.0</v>
      </c>
      <c r="E262" s="49">
        <v>0.0</v>
      </c>
      <c r="F262" s="48">
        <v>65.56</v>
      </c>
      <c r="G262" s="40" t="s">
        <v>39</v>
      </c>
      <c r="H262" s="25"/>
      <c r="I262" s="25">
        <v>1715.0</v>
      </c>
      <c r="J262" s="29"/>
      <c r="K262" s="40" t="s">
        <v>519</v>
      </c>
      <c r="L262" s="25">
        <v>1721.0</v>
      </c>
      <c r="M262" s="48">
        <v>0.0</v>
      </c>
      <c r="N262" s="48">
        <v>43.39</v>
      </c>
      <c r="O262" s="40" t="s">
        <v>39</v>
      </c>
      <c r="P262" s="5"/>
      <c r="Q262" s="63">
        <f t="shared" si="1"/>
        <v>-6</v>
      </c>
      <c r="R262" s="6">
        <f t="shared" si="2"/>
        <v>-6</v>
      </c>
    </row>
    <row r="263">
      <c r="A263" s="9">
        <v>261.0</v>
      </c>
      <c r="C263" s="40" t="s">
        <v>1267</v>
      </c>
      <c r="D263" s="25">
        <v>1715.0</v>
      </c>
      <c r="E263" s="49">
        <v>0.0</v>
      </c>
      <c r="F263" s="48">
        <v>58.86</v>
      </c>
      <c r="G263" s="40" t="s">
        <v>35</v>
      </c>
      <c r="H263" s="25"/>
      <c r="I263" s="25">
        <v>1715.0</v>
      </c>
      <c r="J263" s="29"/>
      <c r="K263" s="40" t="s">
        <v>1715</v>
      </c>
      <c r="L263" s="25">
        <v>1721.0</v>
      </c>
      <c r="M263" s="48">
        <v>3.23</v>
      </c>
      <c r="N263" s="48">
        <v>50.72</v>
      </c>
      <c r="O263" s="40" t="s">
        <v>35</v>
      </c>
      <c r="P263" s="5"/>
      <c r="Q263" s="63">
        <f t="shared" si="1"/>
        <v>-6</v>
      </c>
      <c r="R263" s="6">
        <f t="shared" si="2"/>
        <v>-6</v>
      </c>
    </row>
    <row r="264">
      <c r="A264" s="9">
        <v>262.0</v>
      </c>
      <c r="C264" s="40" t="s">
        <v>1220</v>
      </c>
      <c r="D264" s="25">
        <v>1714.0</v>
      </c>
      <c r="E264" s="49">
        <v>0.0</v>
      </c>
      <c r="F264" s="48">
        <v>80.67</v>
      </c>
      <c r="G264" s="40" t="s">
        <v>39</v>
      </c>
      <c r="H264" s="25"/>
      <c r="I264" s="25">
        <v>1714.0</v>
      </c>
      <c r="J264" s="29"/>
      <c r="K264" s="40" t="s">
        <v>1719</v>
      </c>
      <c r="L264" s="25">
        <v>1720.0</v>
      </c>
      <c r="M264" s="48">
        <v>0.0</v>
      </c>
      <c r="N264" s="48">
        <v>45.9</v>
      </c>
      <c r="O264" s="40" t="s">
        <v>35</v>
      </c>
      <c r="P264" s="5"/>
      <c r="Q264" s="63">
        <f t="shared" si="1"/>
        <v>-6</v>
      </c>
      <c r="R264" s="6">
        <f t="shared" si="2"/>
        <v>-6</v>
      </c>
    </row>
    <row r="265">
      <c r="A265" s="9">
        <v>263.0</v>
      </c>
      <c r="C265" s="40" t="s">
        <v>1251</v>
      </c>
      <c r="D265" s="25">
        <v>1713.0</v>
      </c>
      <c r="E265" s="49">
        <v>0.0</v>
      </c>
      <c r="F265" s="48">
        <v>52.82</v>
      </c>
      <c r="G265" s="40" t="s">
        <v>39</v>
      </c>
      <c r="H265" s="25"/>
      <c r="I265" s="25">
        <v>1713.0</v>
      </c>
      <c r="J265" s="29"/>
      <c r="K265" s="40" t="s">
        <v>1721</v>
      </c>
      <c r="L265" s="25">
        <v>1719.0</v>
      </c>
      <c r="M265" s="48">
        <v>0.0</v>
      </c>
      <c r="N265" s="48">
        <v>80.28</v>
      </c>
      <c r="O265" s="40" t="s">
        <v>39</v>
      </c>
      <c r="P265" s="5"/>
      <c r="Q265" s="63">
        <f t="shared" si="1"/>
        <v>-6</v>
      </c>
      <c r="R265" s="6">
        <f t="shared" si="2"/>
        <v>-6</v>
      </c>
    </row>
    <row r="266">
      <c r="A266" s="9">
        <v>264.0</v>
      </c>
      <c r="B266" s="29"/>
      <c r="C266" s="40" t="s">
        <v>1245</v>
      </c>
      <c r="D266" s="25">
        <v>1713.0</v>
      </c>
      <c r="E266" s="49">
        <v>0.0</v>
      </c>
      <c r="F266" s="48">
        <v>60.89</v>
      </c>
      <c r="G266" s="40" t="s">
        <v>39</v>
      </c>
      <c r="H266" s="25"/>
      <c r="I266" s="25">
        <v>1713.0</v>
      </c>
      <c r="J266" s="29"/>
      <c r="K266" s="40" t="s">
        <v>1637</v>
      </c>
      <c r="L266" s="25">
        <v>1719.0</v>
      </c>
      <c r="M266" s="48">
        <v>0.0</v>
      </c>
      <c r="N266" s="48">
        <v>87.59</v>
      </c>
      <c r="O266" s="40" t="s">
        <v>35</v>
      </c>
      <c r="P266" s="5"/>
      <c r="Q266" s="63">
        <f t="shared" si="1"/>
        <v>-6</v>
      </c>
      <c r="R266" s="6">
        <f t="shared" si="2"/>
        <v>-6</v>
      </c>
    </row>
    <row r="267">
      <c r="A267" s="9">
        <v>265.0</v>
      </c>
      <c r="C267" s="40" t="s">
        <v>1279</v>
      </c>
      <c r="D267" s="25">
        <v>1712.0</v>
      </c>
      <c r="E267" s="49">
        <v>0.0</v>
      </c>
      <c r="F267" s="48">
        <v>75.71</v>
      </c>
      <c r="G267" s="40" t="s">
        <v>39</v>
      </c>
      <c r="H267" s="25"/>
      <c r="I267" s="25">
        <v>1712.0</v>
      </c>
      <c r="J267" s="29"/>
      <c r="K267" s="40" t="s">
        <v>1727</v>
      </c>
      <c r="L267" s="25">
        <v>1719.0</v>
      </c>
      <c r="M267" s="48">
        <v>0.0</v>
      </c>
      <c r="N267" s="48">
        <v>55.36</v>
      </c>
      <c r="O267" s="40" t="s">
        <v>39</v>
      </c>
      <c r="P267" s="5"/>
      <c r="Q267" s="63">
        <f t="shared" si="1"/>
        <v>-7</v>
      </c>
      <c r="R267" s="6">
        <f t="shared" si="2"/>
        <v>-7</v>
      </c>
    </row>
    <row r="268">
      <c r="A268" s="9">
        <v>266.0</v>
      </c>
      <c r="C268" s="40" t="s">
        <v>1293</v>
      </c>
      <c r="D268" s="25">
        <v>1712.0</v>
      </c>
      <c r="E268" s="49">
        <v>0.0</v>
      </c>
      <c r="F268" s="48">
        <v>56.44</v>
      </c>
      <c r="G268" s="40" t="s">
        <v>39</v>
      </c>
      <c r="H268" s="25"/>
      <c r="I268" s="25">
        <v>1712.0</v>
      </c>
      <c r="J268" s="29"/>
      <c r="K268" s="40" t="s">
        <v>1764</v>
      </c>
      <c r="L268" s="25">
        <v>1715.0</v>
      </c>
      <c r="M268" s="48">
        <v>0.0</v>
      </c>
      <c r="N268" s="48">
        <v>54.33</v>
      </c>
      <c r="O268" s="40" t="s">
        <v>39</v>
      </c>
      <c r="P268" s="5"/>
      <c r="Q268" s="63">
        <f t="shared" si="1"/>
        <v>-3</v>
      </c>
      <c r="R268" s="6">
        <f t="shared" si="2"/>
        <v>-3</v>
      </c>
    </row>
    <row r="269">
      <c r="A269" s="9">
        <v>267.0</v>
      </c>
      <c r="C269" s="40" t="s">
        <v>1299</v>
      </c>
      <c r="D269" s="25">
        <v>1711.0</v>
      </c>
      <c r="E269" s="49">
        <v>0.0</v>
      </c>
      <c r="F269" s="48">
        <v>85.56</v>
      </c>
      <c r="G269" s="40" t="s">
        <v>39</v>
      </c>
      <c r="H269" s="25"/>
      <c r="I269" s="25">
        <v>1711.0</v>
      </c>
      <c r="J269" s="29"/>
      <c r="K269" s="40" t="s">
        <v>1743</v>
      </c>
      <c r="L269" s="25">
        <v>1714.0</v>
      </c>
      <c r="M269" s="48">
        <v>0.0</v>
      </c>
      <c r="N269" s="48">
        <v>64.9</v>
      </c>
      <c r="O269" s="40" t="s">
        <v>35</v>
      </c>
      <c r="P269" s="5"/>
      <c r="Q269" s="63">
        <f t="shared" si="1"/>
        <v>-3</v>
      </c>
      <c r="R269" s="6">
        <f t="shared" si="2"/>
        <v>-3</v>
      </c>
    </row>
    <row r="270">
      <c r="A270" s="9">
        <v>268.0</v>
      </c>
      <c r="B270" s="29"/>
      <c r="C270" s="40" t="s">
        <v>1269</v>
      </c>
      <c r="D270" s="25">
        <v>1710.0</v>
      </c>
      <c r="E270" s="49">
        <v>0.0</v>
      </c>
      <c r="F270" s="48">
        <v>56.36</v>
      </c>
      <c r="G270" s="40" t="s">
        <v>35</v>
      </c>
      <c r="H270" s="25"/>
      <c r="I270" s="25">
        <v>1710.0</v>
      </c>
      <c r="J270" s="29"/>
      <c r="K270" s="40" t="s">
        <v>1749</v>
      </c>
      <c r="L270" s="25">
        <v>1713.0</v>
      </c>
      <c r="M270" s="48">
        <v>0.0</v>
      </c>
      <c r="N270" s="48">
        <v>84.52</v>
      </c>
      <c r="O270" s="40" t="s">
        <v>35</v>
      </c>
      <c r="P270" s="5"/>
      <c r="Q270" s="63">
        <f t="shared" si="1"/>
        <v>-3</v>
      </c>
      <c r="R270" s="6">
        <f t="shared" si="2"/>
        <v>-3</v>
      </c>
    </row>
    <row r="271">
      <c r="A271" s="9">
        <v>269.0</v>
      </c>
      <c r="B271" s="29"/>
      <c r="C271" s="40" t="s">
        <v>1287</v>
      </c>
      <c r="D271" s="25">
        <v>1705.0</v>
      </c>
      <c r="E271" s="49">
        <v>0.0</v>
      </c>
      <c r="F271" s="48">
        <v>62.74</v>
      </c>
      <c r="G271" s="40" t="s">
        <v>39</v>
      </c>
      <c r="H271" s="25"/>
      <c r="I271" s="25">
        <v>1705.0</v>
      </c>
      <c r="J271" s="29"/>
      <c r="K271" s="40" t="s">
        <v>1752</v>
      </c>
      <c r="L271" s="25">
        <v>1713.0</v>
      </c>
      <c r="M271" s="48">
        <v>0.0</v>
      </c>
      <c r="N271" s="48">
        <v>58.98</v>
      </c>
      <c r="O271" s="40" t="s">
        <v>39</v>
      </c>
      <c r="P271" s="5"/>
      <c r="Q271" s="63">
        <f t="shared" si="1"/>
        <v>-8</v>
      </c>
      <c r="R271" s="6">
        <f t="shared" si="2"/>
        <v>-8</v>
      </c>
    </row>
    <row r="272">
      <c r="A272" s="9">
        <v>270.0</v>
      </c>
      <c r="B272" s="29"/>
      <c r="C272" s="40" t="s">
        <v>1357</v>
      </c>
      <c r="D272" s="25">
        <v>1703.0</v>
      </c>
      <c r="E272" s="49">
        <v>0.0</v>
      </c>
      <c r="F272" s="48">
        <v>41.81</v>
      </c>
      <c r="G272" s="40" t="s">
        <v>35</v>
      </c>
      <c r="H272" s="25"/>
      <c r="I272" s="25">
        <v>1703.0</v>
      </c>
      <c r="J272" s="29"/>
      <c r="K272" s="40" t="s">
        <v>1760</v>
      </c>
      <c r="L272" s="25">
        <v>1713.0</v>
      </c>
      <c r="M272" s="48">
        <v>0.0</v>
      </c>
      <c r="N272" s="48">
        <v>51.09</v>
      </c>
      <c r="O272" s="40" t="s">
        <v>39</v>
      </c>
      <c r="P272" s="5"/>
      <c r="Q272" s="63">
        <f t="shared" si="1"/>
        <v>-10</v>
      </c>
      <c r="R272" s="6">
        <f t="shared" si="2"/>
        <v>-10</v>
      </c>
    </row>
    <row r="273">
      <c r="A273" s="9">
        <v>271.0</v>
      </c>
      <c r="B273" s="29"/>
      <c r="C273" s="40" t="s">
        <v>1233</v>
      </c>
      <c r="D273" s="25">
        <v>1702.0</v>
      </c>
      <c r="E273" s="49">
        <v>2.33</v>
      </c>
      <c r="F273" s="48">
        <v>57.89</v>
      </c>
      <c r="G273" s="40" t="s">
        <v>39</v>
      </c>
      <c r="H273" s="25"/>
      <c r="I273" s="25">
        <v>1702.0</v>
      </c>
      <c r="J273" s="29"/>
      <c r="K273" s="40" t="s">
        <v>1775</v>
      </c>
      <c r="L273" s="25">
        <v>1713.0</v>
      </c>
      <c r="M273" s="48">
        <v>0.0</v>
      </c>
      <c r="N273" s="48">
        <v>67.0</v>
      </c>
      <c r="O273" s="40" t="s">
        <v>39</v>
      </c>
      <c r="P273" s="5"/>
      <c r="Q273" s="63">
        <f t="shared" si="1"/>
        <v>-11</v>
      </c>
      <c r="R273" s="6">
        <f t="shared" si="2"/>
        <v>-11</v>
      </c>
    </row>
    <row r="274">
      <c r="A274" s="9">
        <v>272.0</v>
      </c>
      <c r="B274" s="29"/>
      <c r="C274" s="40" t="s">
        <v>1248</v>
      </c>
      <c r="D274" s="25">
        <v>1701.0</v>
      </c>
      <c r="E274" s="49">
        <v>0.0</v>
      </c>
      <c r="F274" s="48">
        <v>96.37</v>
      </c>
      <c r="G274" s="40" t="s">
        <v>39</v>
      </c>
      <c r="H274" s="25"/>
      <c r="I274" s="25">
        <v>1701.0</v>
      </c>
      <c r="J274" s="29"/>
      <c r="K274" s="40" t="s">
        <v>1761</v>
      </c>
      <c r="L274" s="25">
        <v>1710.0</v>
      </c>
      <c r="M274" s="48">
        <v>0.0</v>
      </c>
      <c r="N274" s="48">
        <v>58.35</v>
      </c>
      <c r="O274" s="40" t="s">
        <v>39</v>
      </c>
      <c r="P274" s="5"/>
      <c r="Q274" s="63">
        <f t="shared" si="1"/>
        <v>-9</v>
      </c>
      <c r="R274" s="6">
        <f t="shared" si="2"/>
        <v>-9</v>
      </c>
    </row>
    <row r="275">
      <c r="A275" s="9">
        <v>273.0</v>
      </c>
      <c r="B275" s="29"/>
      <c r="C275" s="40" t="s">
        <v>1295</v>
      </c>
      <c r="D275" s="25">
        <v>1699.0</v>
      </c>
      <c r="E275" s="49">
        <v>0.0</v>
      </c>
      <c r="F275" s="48">
        <v>66.28</v>
      </c>
      <c r="G275" s="40" t="s">
        <v>35</v>
      </c>
      <c r="H275" s="25"/>
      <c r="I275" s="25">
        <v>1699.0</v>
      </c>
      <c r="J275" s="40"/>
      <c r="K275" s="40" t="s">
        <v>1796</v>
      </c>
      <c r="L275" s="25">
        <v>1709.0</v>
      </c>
      <c r="M275" s="48">
        <v>0.0</v>
      </c>
      <c r="N275" s="48">
        <v>84.16</v>
      </c>
      <c r="O275" s="40" t="s">
        <v>39</v>
      </c>
      <c r="P275" s="5"/>
      <c r="Q275" s="63">
        <f t="shared" si="1"/>
        <v>-10</v>
      </c>
      <c r="R275" s="6">
        <f t="shared" si="2"/>
        <v>-10</v>
      </c>
    </row>
    <row r="276">
      <c r="A276" s="9">
        <v>274.0</v>
      </c>
      <c r="B276" s="29"/>
      <c r="C276" s="40" t="s">
        <v>1297</v>
      </c>
      <c r="D276" s="25">
        <v>1698.0</v>
      </c>
      <c r="E276" s="49">
        <v>0.0</v>
      </c>
      <c r="F276" s="48">
        <v>39.63</v>
      </c>
      <c r="G276" s="40" t="s">
        <v>39</v>
      </c>
      <c r="H276" s="25"/>
      <c r="I276" s="25">
        <v>1698.0</v>
      </c>
      <c r="J276" s="40"/>
      <c r="K276" s="40" t="s">
        <v>1799</v>
      </c>
      <c r="L276" s="25">
        <v>1709.0</v>
      </c>
      <c r="M276" s="48">
        <v>0.0</v>
      </c>
      <c r="N276" s="48">
        <v>59.3</v>
      </c>
      <c r="O276" s="40" t="s">
        <v>39</v>
      </c>
      <c r="P276" s="5"/>
      <c r="Q276" s="63">
        <f t="shared" si="1"/>
        <v>-11</v>
      </c>
      <c r="R276" s="6">
        <f t="shared" si="2"/>
        <v>-11</v>
      </c>
    </row>
    <row r="277">
      <c r="A277" s="9">
        <v>275.0</v>
      </c>
      <c r="B277" s="29"/>
      <c r="C277" s="40" t="s">
        <v>1318</v>
      </c>
      <c r="D277" s="25">
        <v>1696.0</v>
      </c>
      <c r="E277" s="49">
        <v>0.0</v>
      </c>
      <c r="F277" s="48">
        <v>63.56</v>
      </c>
      <c r="G277" s="40" t="s">
        <v>39</v>
      </c>
      <c r="H277" s="25"/>
      <c r="I277" s="25">
        <v>1696.0</v>
      </c>
      <c r="J277" s="40"/>
      <c r="K277" s="40" t="s">
        <v>1800</v>
      </c>
      <c r="L277" s="25">
        <v>1709.0</v>
      </c>
      <c r="M277" s="48">
        <v>0.0</v>
      </c>
      <c r="N277" s="48">
        <v>45.66</v>
      </c>
      <c r="O277" s="40" t="s">
        <v>35</v>
      </c>
      <c r="P277" s="5"/>
      <c r="Q277" s="63">
        <f t="shared" si="1"/>
        <v>-13</v>
      </c>
      <c r="R277" s="6">
        <f t="shared" si="2"/>
        <v>-13</v>
      </c>
    </row>
    <row r="278">
      <c r="A278" s="9">
        <v>276.0</v>
      </c>
      <c r="C278" s="40" t="s">
        <v>1320</v>
      </c>
      <c r="D278" s="25">
        <v>1696.0</v>
      </c>
      <c r="E278" s="49">
        <v>0.0</v>
      </c>
      <c r="F278" s="48">
        <v>81.6</v>
      </c>
      <c r="G278" s="40" t="s">
        <v>39</v>
      </c>
      <c r="H278" s="25"/>
      <c r="I278" s="25">
        <v>1696.0</v>
      </c>
      <c r="J278" s="40"/>
      <c r="K278" s="40" t="s">
        <v>1813</v>
      </c>
      <c r="L278" s="25">
        <v>1708.0</v>
      </c>
      <c r="M278" s="48">
        <v>0.0</v>
      </c>
      <c r="N278" s="48">
        <v>44.16</v>
      </c>
      <c r="O278" s="40" t="s">
        <v>39</v>
      </c>
      <c r="P278" s="5"/>
      <c r="Q278" s="63">
        <f t="shared" si="1"/>
        <v>-12</v>
      </c>
      <c r="R278" s="6">
        <f t="shared" si="2"/>
        <v>-12</v>
      </c>
    </row>
    <row r="279">
      <c r="A279" s="9">
        <v>277.0</v>
      </c>
      <c r="B279" s="29"/>
      <c r="C279" s="40" t="s">
        <v>1344</v>
      </c>
      <c r="D279" s="25">
        <v>1691.0</v>
      </c>
      <c r="E279" s="49">
        <v>0.0</v>
      </c>
      <c r="F279" s="48">
        <v>64.52</v>
      </c>
      <c r="G279" s="40" t="s">
        <v>35</v>
      </c>
      <c r="H279" s="25"/>
      <c r="I279" s="25">
        <v>1691.0</v>
      </c>
      <c r="J279" s="40"/>
      <c r="K279" s="40" t="s">
        <v>160</v>
      </c>
      <c r="L279" s="25">
        <v>1708.0</v>
      </c>
      <c r="M279" s="48">
        <v>20.59</v>
      </c>
      <c r="N279" s="48">
        <v>71.42</v>
      </c>
      <c r="O279" s="40" t="s">
        <v>39</v>
      </c>
      <c r="P279" s="5"/>
      <c r="Q279" s="63">
        <f t="shared" si="1"/>
        <v>-17</v>
      </c>
      <c r="R279" s="6">
        <f t="shared" si="2"/>
        <v>-17</v>
      </c>
    </row>
    <row r="280">
      <c r="A280" s="9">
        <v>278.0</v>
      </c>
      <c r="C280" s="40" t="s">
        <v>1394</v>
      </c>
      <c r="D280" s="25">
        <v>1689.0</v>
      </c>
      <c r="E280" s="49">
        <v>3.7</v>
      </c>
      <c r="F280" s="48">
        <v>67.95</v>
      </c>
      <c r="G280" s="40" t="s">
        <v>39</v>
      </c>
      <c r="H280" s="25"/>
      <c r="I280" s="25">
        <v>1689.0</v>
      </c>
      <c r="J280" s="40"/>
      <c r="K280" s="40" t="s">
        <v>1806</v>
      </c>
      <c r="L280" s="25">
        <v>1706.0</v>
      </c>
      <c r="M280" s="48">
        <v>75.0</v>
      </c>
      <c r="N280" s="48">
        <v>131.3</v>
      </c>
      <c r="O280" s="40" t="s">
        <v>39</v>
      </c>
      <c r="P280" s="5"/>
      <c r="Q280" s="63">
        <f t="shared" si="1"/>
        <v>-17</v>
      </c>
      <c r="R280" s="6">
        <f t="shared" si="2"/>
        <v>-17</v>
      </c>
    </row>
    <row r="281">
      <c r="A281" s="9">
        <v>279.0</v>
      </c>
      <c r="C281" s="40" t="s">
        <v>1331</v>
      </c>
      <c r="D281" s="25">
        <v>1689.0</v>
      </c>
      <c r="E281" s="49">
        <v>0.0</v>
      </c>
      <c r="F281" s="48">
        <v>34.05</v>
      </c>
      <c r="G281" s="40" t="s">
        <v>39</v>
      </c>
      <c r="H281" s="25"/>
      <c r="I281" s="25">
        <v>1689.0</v>
      </c>
      <c r="J281" s="40"/>
      <c r="K281" s="40" t="s">
        <v>1809</v>
      </c>
      <c r="L281" s="25">
        <v>1706.0</v>
      </c>
      <c r="M281" s="48">
        <v>0.0</v>
      </c>
      <c r="N281" s="48">
        <v>118.52</v>
      </c>
      <c r="O281" s="40" t="s">
        <v>39</v>
      </c>
      <c r="P281" s="5"/>
      <c r="Q281" s="63">
        <f t="shared" si="1"/>
        <v>-17</v>
      </c>
      <c r="R281" s="6">
        <f t="shared" si="2"/>
        <v>-17</v>
      </c>
    </row>
    <row r="282">
      <c r="A282" s="9">
        <v>280.0</v>
      </c>
      <c r="B282" s="29"/>
      <c r="C282" s="40" t="s">
        <v>1333</v>
      </c>
      <c r="D282" s="25">
        <v>1689.0</v>
      </c>
      <c r="E282" s="49">
        <v>0.0</v>
      </c>
      <c r="F282" s="48">
        <v>66.68</v>
      </c>
      <c r="G282" s="40" t="s">
        <v>39</v>
      </c>
      <c r="H282" s="25"/>
      <c r="I282" s="25">
        <v>1689.0</v>
      </c>
      <c r="J282" s="40"/>
      <c r="K282" s="40" t="s">
        <v>235</v>
      </c>
      <c r="L282" s="25">
        <v>1706.0</v>
      </c>
      <c r="M282" s="48">
        <v>4.55</v>
      </c>
      <c r="N282" s="48">
        <v>72.19</v>
      </c>
      <c r="O282" s="40" t="s">
        <v>39</v>
      </c>
      <c r="P282" s="5"/>
      <c r="Q282" s="63">
        <f t="shared" si="1"/>
        <v>-17</v>
      </c>
      <c r="R282" s="6">
        <f t="shared" si="2"/>
        <v>-17</v>
      </c>
    </row>
    <row r="283">
      <c r="A283" s="9">
        <v>281.0</v>
      </c>
      <c r="B283" s="29"/>
      <c r="C283" s="40" t="s">
        <v>1377</v>
      </c>
      <c r="D283" s="25">
        <v>1684.0</v>
      </c>
      <c r="E283" s="49">
        <v>0.0</v>
      </c>
      <c r="F283" s="48">
        <v>83.38</v>
      </c>
      <c r="G283" s="40" t="s">
        <v>39</v>
      </c>
      <c r="H283" s="25"/>
      <c r="I283" s="25">
        <v>1684.0</v>
      </c>
      <c r="J283" s="40"/>
      <c r="K283" s="40" t="s">
        <v>1815</v>
      </c>
      <c r="L283" s="25">
        <v>1706.0</v>
      </c>
      <c r="M283" s="48">
        <v>0.0</v>
      </c>
      <c r="N283" s="48">
        <v>105.76</v>
      </c>
      <c r="O283" s="40" t="s">
        <v>39</v>
      </c>
      <c r="P283" s="5"/>
      <c r="Q283" s="63">
        <f t="shared" si="1"/>
        <v>-22</v>
      </c>
      <c r="R283" s="6">
        <f t="shared" si="2"/>
        <v>-22</v>
      </c>
    </row>
    <row r="284">
      <c r="A284" s="9">
        <v>282.0</v>
      </c>
      <c r="B284" s="29"/>
      <c r="C284" s="40" t="s">
        <v>1360</v>
      </c>
      <c r="D284" s="25">
        <v>1684.0</v>
      </c>
      <c r="E284" s="49">
        <v>3.06</v>
      </c>
      <c r="F284" s="48">
        <v>49.99</v>
      </c>
      <c r="G284" s="40" t="s">
        <v>35</v>
      </c>
      <c r="H284" s="25"/>
      <c r="I284" s="25">
        <v>1684.0</v>
      </c>
      <c r="J284" s="40"/>
      <c r="K284" s="40" t="s">
        <v>1803</v>
      </c>
      <c r="L284" s="25">
        <v>1706.0</v>
      </c>
      <c r="M284" s="48">
        <v>0.0</v>
      </c>
      <c r="N284" s="48">
        <v>65.34</v>
      </c>
      <c r="O284" s="40" t="s">
        <v>35</v>
      </c>
      <c r="P284" s="5"/>
      <c r="Q284" s="63">
        <f t="shared" si="1"/>
        <v>-22</v>
      </c>
      <c r="R284" s="6">
        <f t="shared" si="2"/>
        <v>-22</v>
      </c>
    </row>
    <row r="285">
      <c r="A285" s="9">
        <v>283.0</v>
      </c>
      <c r="B285" s="29"/>
      <c r="C285" s="40" t="s">
        <v>1324</v>
      </c>
      <c r="D285" s="25">
        <v>1683.0</v>
      </c>
      <c r="E285" s="49">
        <v>0.0</v>
      </c>
      <c r="F285" s="48">
        <v>57.24</v>
      </c>
      <c r="G285" s="40" t="s">
        <v>35</v>
      </c>
      <c r="H285" s="25"/>
      <c r="I285" s="25">
        <v>1683.0</v>
      </c>
      <c r="J285" s="40"/>
      <c r="K285" s="40" t="s">
        <v>1821</v>
      </c>
      <c r="L285" s="25">
        <v>1705.0</v>
      </c>
      <c r="M285" s="48">
        <v>0.0</v>
      </c>
      <c r="N285" s="48">
        <v>70.32</v>
      </c>
      <c r="O285" s="40" t="s">
        <v>39</v>
      </c>
      <c r="P285" s="5"/>
      <c r="Q285" s="63">
        <f t="shared" si="1"/>
        <v>-22</v>
      </c>
      <c r="R285" s="6">
        <f t="shared" si="2"/>
        <v>-22</v>
      </c>
    </row>
    <row r="286">
      <c r="A286" s="9">
        <v>284.0</v>
      </c>
      <c r="C286" s="40" t="s">
        <v>1363</v>
      </c>
      <c r="D286" s="25">
        <v>1682.0</v>
      </c>
      <c r="E286" s="49">
        <v>0.0</v>
      </c>
      <c r="F286" s="48">
        <v>70.07</v>
      </c>
      <c r="G286" s="40" t="s">
        <v>35</v>
      </c>
      <c r="H286" s="25"/>
      <c r="I286" s="25">
        <v>1682.0</v>
      </c>
      <c r="J286" s="40"/>
      <c r="K286" s="40" t="s">
        <v>1829</v>
      </c>
      <c r="L286" s="25">
        <v>1705.0</v>
      </c>
      <c r="M286" s="48">
        <v>0.0</v>
      </c>
      <c r="N286" s="48">
        <v>57.08</v>
      </c>
      <c r="O286" s="40" t="s">
        <v>35</v>
      </c>
      <c r="P286" s="5"/>
      <c r="Q286" s="63">
        <f t="shared" si="1"/>
        <v>-23</v>
      </c>
      <c r="R286" s="6">
        <f t="shared" si="2"/>
        <v>-23</v>
      </c>
    </row>
    <row r="287">
      <c r="A287" s="9">
        <v>285.0</v>
      </c>
      <c r="C287" s="40" t="s">
        <v>1370</v>
      </c>
      <c r="D287" s="25">
        <v>1681.0</v>
      </c>
      <c r="E287" s="49">
        <v>3.7</v>
      </c>
      <c r="F287" s="48">
        <v>66.45</v>
      </c>
      <c r="G287" s="40" t="s">
        <v>39</v>
      </c>
      <c r="H287" s="25"/>
      <c r="I287" s="25">
        <v>1681.0</v>
      </c>
      <c r="J287" s="40"/>
      <c r="K287" s="40" t="s">
        <v>1825</v>
      </c>
      <c r="L287" s="25">
        <v>1704.0</v>
      </c>
      <c r="M287" s="48">
        <v>0.0</v>
      </c>
      <c r="N287" s="48">
        <v>45.05</v>
      </c>
      <c r="O287" s="40" t="s">
        <v>35</v>
      </c>
      <c r="P287" s="5"/>
      <c r="Q287" s="63">
        <f t="shared" si="1"/>
        <v>-23</v>
      </c>
      <c r="R287" s="6">
        <f t="shared" si="2"/>
        <v>-23</v>
      </c>
    </row>
    <row r="288">
      <c r="A288" s="9">
        <v>286.0</v>
      </c>
      <c r="B288" s="29"/>
      <c r="C288" s="40" t="s">
        <v>1322</v>
      </c>
      <c r="D288" s="25">
        <v>1681.0</v>
      </c>
      <c r="E288" s="49">
        <v>0.0</v>
      </c>
      <c r="F288" s="48">
        <v>65.15</v>
      </c>
      <c r="G288" s="40" t="s">
        <v>35</v>
      </c>
      <c r="H288" s="25"/>
      <c r="I288" s="25">
        <v>1681.0</v>
      </c>
      <c r="J288" s="40"/>
      <c r="K288" s="40" t="s">
        <v>1840</v>
      </c>
      <c r="L288" s="25">
        <v>1704.0</v>
      </c>
      <c r="M288" s="48">
        <v>0.0</v>
      </c>
      <c r="N288" s="48">
        <v>51.56</v>
      </c>
      <c r="O288" s="40" t="s">
        <v>35</v>
      </c>
      <c r="P288" s="5"/>
      <c r="Q288" s="63">
        <f t="shared" si="1"/>
        <v>-23</v>
      </c>
      <c r="R288" s="6">
        <f t="shared" si="2"/>
        <v>-23</v>
      </c>
    </row>
    <row r="289">
      <c r="A289" s="9">
        <v>287.0</v>
      </c>
      <c r="B289" s="29"/>
      <c r="C289" s="40" t="s">
        <v>1379</v>
      </c>
      <c r="D289" s="25">
        <v>1680.0</v>
      </c>
      <c r="E289" s="49">
        <v>1.61</v>
      </c>
      <c r="F289" s="48">
        <v>51.9</v>
      </c>
      <c r="G289" s="40" t="s">
        <v>39</v>
      </c>
      <c r="H289" s="25"/>
      <c r="I289" s="25">
        <v>1680.0</v>
      </c>
      <c r="J289" s="40"/>
      <c r="K289" s="40" t="s">
        <v>677</v>
      </c>
      <c r="L289" s="25">
        <v>1701.0</v>
      </c>
      <c r="M289" s="48">
        <v>0.0</v>
      </c>
      <c r="N289" s="48">
        <v>65.51</v>
      </c>
      <c r="O289" s="40" t="s">
        <v>35</v>
      </c>
      <c r="P289" s="5"/>
      <c r="Q289" s="63">
        <f t="shared" si="1"/>
        <v>-21</v>
      </c>
      <c r="R289" s="6">
        <f t="shared" si="2"/>
        <v>-21</v>
      </c>
    </row>
    <row r="290">
      <c r="A290" s="9">
        <v>288.0</v>
      </c>
      <c r="B290" s="29"/>
      <c r="C290" s="40" t="s">
        <v>1392</v>
      </c>
      <c r="D290" s="25">
        <v>1679.0</v>
      </c>
      <c r="E290" s="49">
        <v>0.0</v>
      </c>
      <c r="F290" s="48">
        <v>88.98</v>
      </c>
      <c r="G290" s="40" t="s">
        <v>39</v>
      </c>
      <c r="H290" s="25"/>
      <c r="I290" s="25">
        <v>1679.0</v>
      </c>
      <c r="J290" s="40"/>
      <c r="K290" s="40" t="s">
        <v>1842</v>
      </c>
      <c r="L290" s="25">
        <v>1700.0</v>
      </c>
      <c r="M290" s="48">
        <v>0.0</v>
      </c>
      <c r="N290" s="48">
        <v>56.67</v>
      </c>
      <c r="O290" s="40" t="s">
        <v>39</v>
      </c>
      <c r="P290" s="5"/>
      <c r="Q290" s="63">
        <f t="shared" si="1"/>
        <v>-21</v>
      </c>
      <c r="R290" s="6">
        <f t="shared" si="2"/>
        <v>-21</v>
      </c>
    </row>
    <row r="291">
      <c r="A291" s="9">
        <v>289.0</v>
      </c>
      <c r="B291" s="29"/>
      <c r="C291" s="40" t="s">
        <v>1425</v>
      </c>
      <c r="D291" s="25">
        <v>1679.0</v>
      </c>
      <c r="E291" s="49">
        <v>5.26</v>
      </c>
      <c r="F291" s="48">
        <v>50.24</v>
      </c>
      <c r="G291" s="40" t="s">
        <v>35</v>
      </c>
      <c r="H291" s="25"/>
      <c r="I291" s="25">
        <v>1679.0</v>
      </c>
      <c r="J291" s="40"/>
      <c r="K291" s="40" t="s">
        <v>1843</v>
      </c>
      <c r="L291" s="25">
        <v>1700.0</v>
      </c>
      <c r="M291" s="48">
        <v>2.78</v>
      </c>
      <c r="N291" s="48">
        <v>66.23</v>
      </c>
      <c r="O291" s="40" t="s">
        <v>39</v>
      </c>
      <c r="P291" s="5"/>
      <c r="Q291" s="63">
        <f t="shared" si="1"/>
        <v>-21</v>
      </c>
      <c r="R291" s="6">
        <f t="shared" si="2"/>
        <v>-21</v>
      </c>
    </row>
    <row r="292">
      <c r="A292" s="9">
        <v>290.0</v>
      </c>
      <c r="B292" s="29"/>
      <c r="C292" s="40" t="s">
        <v>1423</v>
      </c>
      <c r="D292" s="25">
        <v>1678.0</v>
      </c>
      <c r="E292" s="49">
        <v>0.0</v>
      </c>
      <c r="F292" s="48">
        <v>61.0</v>
      </c>
      <c r="G292" s="40" t="s">
        <v>39</v>
      </c>
      <c r="H292" s="25"/>
      <c r="I292" s="25">
        <v>1678.0</v>
      </c>
      <c r="J292" s="40"/>
      <c r="K292" s="40" t="s">
        <v>1846</v>
      </c>
      <c r="L292" s="25">
        <v>1700.0</v>
      </c>
      <c r="M292" s="48">
        <v>0.0</v>
      </c>
      <c r="N292" s="48">
        <v>64.54</v>
      </c>
      <c r="O292" s="40" t="s">
        <v>39</v>
      </c>
      <c r="P292" s="5"/>
      <c r="Q292" s="63">
        <f t="shared" si="1"/>
        <v>-22</v>
      </c>
      <c r="R292" s="6">
        <f t="shared" si="2"/>
        <v>-22</v>
      </c>
    </row>
    <row r="293">
      <c r="A293" s="9">
        <v>291.0</v>
      </c>
      <c r="C293" s="40" t="s">
        <v>1399</v>
      </c>
      <c r="D293" s="25">
        <v>1678.0</v>
      </c>
      <c r="E293" s="49">
        <v>0.0</v>
      </c>
      <c r="F293" s="48">
        <v>68.41</v>
      </c>
      <c r="G293" s="40" t="s">
        <v>39</v>
      </c>
      <c r="H293" s="25"/>
      <c r="I293" s="25">
        <v>1678.0</v>
      </c>
      <c r="J293" s="40"/>
      <c r="K293" s="40" t="s">
        <v>1859</v>
      </c>
      <c r="L293" s="25">
        <v>1700.0</v>
      </c>
      <c r="M293" s="48">
        <v>0.0</v>
      </c>
      <c r="N293" s="48">
        <v>48.38</v>
      </c>
      <c r="O293" s="40" t="s">
        <v>39</v>
      </c>
      <c r="P293" s="5"/>
      <c r="Q293" s="63">
        <f t="shared" si="1"/>
        <v>-22</v>
      </c>
      <c r="R293" s="6">
        <f t="shared" si="2"/>
        <v>-22</v>
      </c>
    </row>
    <row r="294">
      <c r="A294" s="9">
        <v>292.0</v>
      </c>
      <c r="B294" s="29"/>
      <c r="C294" s="40" t="s">
        <v>1290</v>
      </c>
      <c r="D294" s="25">
        <v>1676.0</v>
      </c>
      <c r="E294" s="49">
        <v>0.0</v>
      </c>
      <c r="F294" s="48">
        <v>29.0</v>
      </c>
      <c r="G294" s="40" t="s">
        <v>39</v>
      </c>
      <c r="H294" s="25"/>
      <c r="I294" s="25">
        <v>1676.0</v>
      </c>
      <c r="J294" s="40"/>
      <c r="K294" s="40" t="s">
        <v>1868</v>
      </c>
      <c r="L294" s="25">
        <v>1698.0</v>
      </c>
      <c r="M294" s="48">
        <v>0.0</v>
      </c>
      <c r="N294" s="48">
        <v>54.72</v>
      </c>
      <c r="O294" s="40" t="s">
        <v>35</v>
      </c>
      <c r="P294" s="5"/>
      <c r="Q294" s="63">
        <f t="shared" si="1"/>
        <v>-22</v>
      </c>
      <c r="R294" s="6">
        <f t="shared" si="2"/>
        <v>-22</v>
      </c>
    </row>
    <row r="295">
      <c r="A295" s="9">
        <v>293.0</v>
      </c>
      <c r="B295" s="29"/>
      <c r="C295" s="40" t="s">
        <v>1374</v>
      </c>
      <c r="D295" s="25">
        <v>1675.0</v>
      </c>
      <c r="E295" s="49">
        <v>0.0</v>
      </c>
      <c r="F295" s="48">
        <v>54.9</v>
      </c>
      <c r="G295" s="40" t="s">
        <v>39</v>
      </c>
      <c r="H295" s="25"/>
      <c r="I295" s="25">
        <v>1675.0</v>
      </c>
      <c r="J295" s="40"/>
      <c r="K295" s="40" t="s">
        <v>1869</v>
      </c>
      <c r="L295" s="25">
        <v>1697.0</v>
      </c>
      <c r="M295" s="48">
        <v>0.0</v>
      </c>
      <c r="N295" s="48">
        <v>69.03</v>
      </c>
      <c r="O295" s="40" t="s">
        <v>39</v>
      </c>
      <c r="P295" s="5"/>
      <c r="Q295" s="63">
        <f t="shared" si="1"/>
        <v>-22</v>
      </c>
      <c r="R295" s="6">
        <f t="shared" si="2"/>
        <v>-22</v>
      </c>
    </row>
    <row r="296">
      <c r="A296" s="9">
        <v>294.0</v>
      </c>
      <c r="C296" s="40" t="s">
        <v>1406</v>
      </c>
      <c r="D296" s="25">
        <v>1674.0</v>
      </c>
      <c r="E296" s="49">
        <v>0.0</v>
      </c>
      <c r="F296" s="48">
        <v>60.43</v>
      </c>
      <c r="G296" s="40" t="s">
        <v>39</v>
      </c>
      <c r="H296" s="25"/>
      <c r="I296" s="25">
        <v>1674.0</v>
      </c>
      <c r="J296" s="40"/>
      <c r="K296" s="40" t="s">
        <v>1882</v>
      </c>
      <c r="L296" s="25">
        <v>1696.0</v>
      </c>
      <c r="M296" s="48">
        <v>0.0</v>
      </c>
      <c r="N296" s="48">
        <v>82.48</v>
      </c>
      <c r="O296" s="40" t="s">
        <v>39</v>
      </c>
      <c r="P296" s="5"/>
      <c r="Q296" s="63">
        <f t="shared" si="1"/>
        <v>-22</v>
      </c>
      <c r="R296" s="6">
        <f t="shared" si="2"/>
        <v>-22</v>
      </c>
    </row>
    <row r="297">
      <c r="A297" s="9">
        <v>295.0</v>
      </c>
      <c r="B297" s="29"/>
      <c r="C297" s="40" t="s">
        <v>1416</v>
      </c>
      <c r="D297" s="25">
        <v>1671.0</v>
      </c>
      <c r="E297" s="49">
        <v>0.0</v>
      </c>
      <c r="F297" s="48">
        <v>67.35</v>
      </c>
      <c r="G297" s="40" t="s">
        <v>35</v>
      </c>
      <c r="H297" s="25"/>
      <c r="I297" s="25">
        <v>1671.0</v>
      </c>
      <c r="J297" s="40"/>
      <c r="K297" s="40" t="s">
        <v>1885</v>
      </c>
      <c r="L297" s="25">
        <v>1695.0</v>
      </c>
      <c r="M297" s="48">
        <v>0.0</v>
      </c>
      <c r="N297" s="48">
        <v>50.34</v>
      </c>
      <c r="O297" s="40" t="s">
        <v>39</v>
      </c>
      <c r="P297" s="5"/>
      <c r="Q297" s="63">
        <f t="shared" si="1"/>
        <v>-24</v>
      </c>
      <c r="R297" s="6">
        <f t="shared" si="2"/>
        <v>-24</v>
      </c>
    </row>
    <row r="298">
      <c r="A298" s="9">
        <v>296.0</v>
      </c>
      <c r="C298" s="40" t="s">
        <v>1418</v>
      </c>
      <c r="D298" s="25">
        <v>1671.0</v>
      </c>
      <c r="E298" s="49">
        <v>0.0</v>
      </c>
      <c r="F298" s="48">
        <v>86.9</v>
      </c>
      <c r="G298" s="40" t="s">
        <v>39</v>
      </c>
      <c r="H298" s="25"/>
      <c r="I298" s="25">
        <v>1671.0</v>
      </c>
      <c r="J298" s="40"/>
      <c r="K298" s="40" t="s">
        <v>412</v>
      </c>
      <c r="L298" s="25">
        <v>1695.0</v>
      </c>
      <c r="M298" s="48">
        <v>0.0</v>
      </c>
      <c r="N298" s="48">
        <v>90.33</v>
      </c>
      <c r="O298" s="40" t="s">
        <v>39</v>
      </c>
      <c r="P298" s="5"/>
      <c r="Q298" s="63">
        <f t="shared" si="1"/>
        <v>-24</v>
      </c>
      <c r="R298" s="6">
        <f t="shared" si="2"/>
        <v>-24</v>
      </c>
    </row>
    <row r="299">
      <c r="A299" s="9">
        <v>297.0</v>
      </c>
      <c r="B299" s="29"/>
      <c r="C299" s="40" t="s">
        <v>1421</v>
      </c>
      <c r="D299" s="25">
        <v>1671.0</v>
      </c>
      <c r="E299" s="49">
        <v>20.0</v>
      </c>
      <c r="F299" s="48">
        <v>80.75</v>
      </c>
      <c r="G299" s="40" t="s">
        <v>39</v>
      </c>
      <c r="H299" s="25"/>
      <c r="I299" s="25">
        <v>1671.0</v>
      </c>
      <c r="J299" s="40"/>
      <c r="K299" s="40" t="s">
        <v>462</v>
      </c>
      <c r="L299" s="25">
        <v>1695.0</v>
      </c>
      <c r="M299" s="48">
        <v>0.0</v>
      </c>
      <c r="N299" s="48">
        <v>58.61</v>
      </c>
      <c r="O299" s="40" t="s">
        <v>35</v>
      </c>
      <c r="P299" s="5"/>
      <c r="Q299" s="63">
        <f t="shared" si="1"/>
        <v>-24</v>
      </c>
      <c r="R299" s="6">
        <f t="shared" si="2"/>
        <v>-24</v>
      </c>
    </row>
    <row r="300">
      <c r="A300" s="9">
        <v>298.0</v>
      </c>
      <c r="C300" s="40" t="s">
        <v>1382</v>
      </c>
      <c r="D300" s="25">
        <v>1670.0</v>
      </c>
      <c r="E300" s="49">
        <v>0.0</v>
      </c>
      <c r="F300" s="48">
        <v>72.54</v>
      </c>
      <c r="G300" s="40" t="s">
        <v>39</v>
      </c>
      <c r="H300" s="25"/>
      <c r="I300" s="25">
        <v>1670.0</v>
      </c>
      <c r="J300" s="40"/>
      <c r="K300" s="40" t="s">
        <v>1894</v>
      </c>
      <c r="L300" s="25">
        <v>1693.0</v>
      </c>
      <c r="M300" s="48">
        <v>0.0</v>
      </c>
      <c r="N300" s="48">
        <v>55.02</v>
      </c>
      <c r="O300" s="40" t="s">
        <v>39</v>
      </c>
      <c r="P300" s="5"/>
      <c r="Q300" s="63">
        <f t="shared" si="1"/>
        <v>-23</v>
      </c>
      <c r="R300" s="6">
        <f t="shared" si="2"/>
        <v>-23</v>
      </c>
    </row>
    <row r="301">
      <c r="A301" s="9">
        <v>299.0</v>
      </c>
      <c r="B301" s="29"/>
      <c r="C301" s="40" t="s">
        <v>1431</v>
      </c>
      <c r="D301" s="25">
        <v>1667.0</v>
      </c>
      <c r="E301" s="49">
        <v>0.0</v>
      </c>
      <c r="F301" s="48">
        <v>59.03</v>
      </c>
      <c r="G301" s="40" t="s">
        <v>39</v>
      </c>
      <c r="H301" s="25"/>
      <c r="I301" s="25">
        <v>1667.0</v>
      </c>
      <c r="J301" s="40"/>
      <c r="K301" s="40" t="s">
        <v>1905</v>
      </c>
      <c r="L301" s="25">
        <v>1693.0</v>
      </c>
      <c r="M301" s="48">
        <v>0.0</v>
      </c>
      <c r="N301" s="48">
        <v>56.46</v>
      </c>
      <c r="O301" s="40" t="s">
        <v>39</v>
      </c>
      <c r="P301" s="5"/>
      <c r="Q301" s="63">
        <f t="shared" si="1"/>
        <v>-26</v>
      </c>
      <c r="R301" s="6">
        <f t="shared" si="2"/>
        <v>-26</v>
      </c>
    </row>
    <row r="302">
      <c r="A302" s="9">
        <v>300.0</v>
      </c>
      <c r="B302" s="29"/>
      <c r="C302" s="40" t="s">
        <v>1447</v>
      </c>
      <c r="D302" s="25">
        <v>1667.0</v>
      </c>
      <c r="E302" s="49">
        <v>0.0</v>
      </c>
      <c r="F302" s="48">
        <v>51.32</v>
      </c>
      <c r="G302" s="40" t="s">
        <v>35</v>
      </c>
      <c r="H302" s="25"/>
      <c r="I302" s="25">
        <v>1667.0</v>
      </c>
      <c r="J302" s="40"/>
      <c r="K302" s="40" t="s">
        <v>1906</v>
      </c>
      <c r="L302" s="25">
        <v>1693.0</v>
      </c>
      <c r="M302" s="48">
        <v>2.34</v>
      </c>
      <c r="N302" s="48">
        <v>45.67</v>
      </c>
      <c r="O302" s="40" t="s">
        <v>35</v>
      </c>
      <c r="P302" s="5"/>
      <c r="Q302" s="63">
        <f t="shared" si="1"/>
        <v>-26</v>
      </c>
      <c r="R302" s="6">
        <f t="shared" si="2"/>
        <v>-26</v>
      </c>
    </row>
    <row r="303">
      <c r="A303" s="9">
        <v>301.0</v>
      </c>
      <c r="B303" s="29"/>
      <c r="C303" s="40" t="s">
        <v>1401</v>
      </c>
      <c r="D303" s="25">
        <v>1667.0</v>
      </c>
      <c r="E303" s="49">
        <v>0.0</v>
      </c>
      <c r="F303" s="48">
        <v>47.72</v>
      </c>
      <c r="G303" s="40" t="s">
        <v>39</v>
      </c>
      <c r="H303" s="25"/>
      <c r="I303" s="25">
        <v>1667.0</v>
      </c>
      <c r="J303" s="40"/>
      <c r="K303" s="40" t="s">
        <v>1908</v>
      </c>
      <c r="L303" s="25">
        <v>1690.0</v>
      </c>
      <c r="M303" s="48">
        <v>0.0</v>
      </c>
      <c r="N303" s="48">
        <v>84.15</v>
      </c>
      <c r="O303" s="40" t="s">
        <v>39</v>
      </c>
      <c r="P303" s="5"/>
      <c r="Q303" s="63">
        <f t="shared" si="1"/>
        <v>-23</v>
      </c>
      <c r="R303" s="6">
        <f t="shared" si="2"/>
        <v>-23</v>
      </c>
    </row>
    <row r="304">
      <c r="A304" s="9">
        <v>302.0</v>
      </c>
      <c r="B304" s="29"/>
      <c r="C304" s="40" t="s">
        <v>1436</v>
      </c>
      <c r="D304" s="25">
        <v>1666.0</v>
      </c>
      <c r="E304" s="49">
        <v>0.0</v>
      </c>
      <c r="F304" s="48">
        <v>66.15</v>
      </c>
      <c r="G304" s="40" t="s">
        <v>35</v>
      </c>
      <c r="H304" s="25"/>
      <c r="I304" s="25">
        <v>1666.0</v>
      </c>
      <c r="J304" s="40"/>
      <c r="K304" s="40" t="s">
        <v>1909</v>
      </c>
      <c r="L304" s="25">
        <v>1689.0</v>
      </c>
      <c r="M304" s="48">
        <v>0.0</v>
      </c>
      <c r="N304" s="48">
        <v>89.14</v>
      </c>
      <c r="O304" s="40" t="s">
        <v>39</v>
      </c>
      <c r="P304" s="5"/>
      <c r="Q304" s="63">
        <f t="shared" si="1"/>
        <v>-23</v>
      </c>
      <c r="R304" s="6">
        <f t="shared" si="2"/>
        <v>-23</v>
      </c>
    </row>
    <row r="305">
      <c r="A305" s="9">
        <v>303.0</v>
      </c>
      <c r="B305" s="29"/>
      <c r="C305" s="40" t="s">
        <v>1470</v>
      </c>
      <c r="D305" s="25">
        <v>1666.0</v>
      </c>
      <c r="E305" s="49">
        <v>0.0</v>
      </c>
      <c r="F305" s="48">
        <v>71.64</v>
      </c>
      <c r="G305" s="40" t="s">
        <v>39</v>
      </c>
      <c r="H305" s="25"/>
      <c r="I305" s="25">
        <v>1666.0</v>
      </c>
      <c r="J305" s="40"/>
      <c r="K305" s="40" t="s">
        <v>1914</v>
      </c>
      <c r="L305" s="25">
        <v>1689.0</v>
      </c>
      <c r="M305" s="48">
        <v>0.0</v>
      </c>
      <c r="N305" s="48">
        <v>72.31</v>
      </c>
      <c r="O305" s="40" t="s">
        <v>39</v>
      </c>
      <c r="P305" s="5"/>
      <c r="Q305" s="63">
        <f t="shared" si="1"/>
        <v>-23</v>
      </c>
      <c r="R305" s="6">
        <f t="shared" si="2"/>
        <v>-23</v>
      </c>
    </row>
    <row r="306">
      <c r="A306" s="9">
        <v>304.0</v>
      </c>
      <c r="B306" s="29"/>
      <c r="C306" s="40" t="s">
        <v>2932</v>
      </c>
      <c r="D306" s="25">
        <v>1665.0</v>
      </c>
      <c r="E306" s="49">
        <v>0.0</v>
      </c>
      <c r="F306" s="48">
        <v>85.32</v>
      </c>
      <c r="G306" s="40" t="s">
        <v>39</v>
      </c>
      <c r="H306" s="25"/>
      <c r="I306" s="25">
        <v>1665.0</v>
      </c>
      <c r="J306" s="40"/>
      <c r="K306" s="40" t="s">
        <v>1915</v>
      </c>
      <c r="L306" s="25">
        <v>1687.0</v>
      </c>
      <c r="M306" s="48">
        <v>0.0</v>
      </c>
      <c r="N306" s="48">
        <v>49.77</v>
      </c>
      <c r="O306" s="40" t="s">
        <v>35</v>
      </c>
      <c r="P306" s="5"/>
      <c r="Q306" s="63">
        <f t="shared" si="1"/>
        <v>-22</v>
      </c>
      <c r="R306" s="6">
        <f t="shared" si="2"/>
        <v>-22</v>
      </c>
    </row>
    <row r="307">
      <c r="A307" s="9">
        <v>305.0</v>
      </c>
      <c r="B307" s="29"/>
      <c r="C307" s="40" t="s">
        <v>1449</v>
      </c>
      <c r="D307" s="25">
        <v>1665.0</v>
      </c>
      <c r="E307" s="49">
        <v>0.0</v>
      </c>
      <c r="F307" s="48">
        <v>69.32</v>
      </c>
      <c r="G307" s="40" t="s">
        <v>35</v>
      </c>
      <c r="H307" s="25"/>
      <c r="I307" s="25">
        <v>1665.0</v>
      </c>
      <c r="J307" s="40"/>
      <c r="K307" s="40" t="s">
        <v>1921</v>
      </c>
      <c r="L307" s="25">
        <v>1686.0</v>
      </c>
      <c r="M307" s="48">
        <v>0.0</v>
      </c>
      <c r="N307" s="48">
        <v>79.24</v>
      </c>
      <c r="O307" s="40" t="s">
        <v>35</v>
      </c>
      <c r="P307" s="5"/>
      <c r="Q307" s="63">
        <f t="shared" si="1"/>
        <v>-21</v>
      </c>
      <c r="R307" s="6">
        <f t="shared" si="2"/>
        <v>-21</v>
      </c>
    </row>
    <row r="308">
      <c r="A308" s="9">
        <v>306.0</v>
      </c>
      <c r="C308" s="40" t="s">
        <v>1451</v>
      </c>
      <c r="D308" s="25">
        <v>1665.0</v>
      </c>
      <c r="E308" s="49">
        <v>0.0</v>
      </c>
      <c r="F308" s="48">
        <v>92.93</v>
      </c>
      <c r="G308" s="40" t="s">
        <v>35</v>
      </c>
      <c r="H308" s="25"/>
      <c r="I308" s="25">
        <v>1665.0</v>
      </c>
      <c r="J308" s="40"/>
      <c r="K308" s="40" t="s">
        <v>1924</v>
      </c>
      <c r="L308" s="25">
        <v>1686.0</v>
      </c>
      <c r="M308" s="48">
        <v>0.0</v>
      </c>
      <c r="N308" s="48">
        <v>65.21</v>
      </c>
      <c r="O308" s="40" t="s">
        <v>35</v>
      </c>
      <c r="P308" s="5"/>
      <c r="Q308" s="63">
        <f t="shared" si="1"/>
        <v>-21</v>
      </c>
      <c r="R308" s="6">
        <f t="shared" si="2"/>
        <v>-21</v>
      </c>
    </row>
    <row r="309">
      <c r="A309" s="9">
        <v>307.0</v>
      </c>
      <c r="C309" s="40" t="s">
        <v>1453</v>
      </c>
      <c r="D309" s="25">
        <v>1664.0</v>
      </c>
      <c r="E309" s="49">
        <v>0.0</v>
      </c>
      <c r="F309" s="48">
        <v>64.8</v>
      </c>
      <c r="G309" s="40" t="s">
        <v>39</v>
      </c>
      <c r="H309" s="25"/>
      <c r="I309" s="25">
        <v>1664.0</v>
      </c>
      <c r="J309" s="40"/>
      <c r="K309" s="40" t="s">
        <v>254</v>
      </c>
      <c r="L309" s="25">
        <v>1684.0</v>
      </c>
      <c r="M309" s="48">
        <v>17.65</v>
      </c>
      <c r="N309" s="48">
        <v>83.64</v>
      </c>
      <c r="O309" s="40" t="s">
        <v>39</v>
      </c>
      <c r="P309" s="5"/>
      <c r="Q309" s="63">
        <f t="shared" si="1"/>
        <v>-20</v>
      </c>
      <c r="R309" s="6">
        <f t="shared" si="2"/>
        <v>-20</v>
      </c>
    </row>
    <row r="310">
      <c r="A310" s="9">
        <v>308.0</v>
      </c>
      <c r="B310" s="29"/>
      <c r="C310" s="40" t="s">
        <v>1473</v>
      </c>
      <c r="D310" s="25">
        <v>1663.0</v>
      </c>
      <c r="E310" s="49">
        <v>22.22</v>
      </c>
      <c r="F310" s="48">
        <v>80.11</v>
      </c>
      <c r="G310" s="40" t="s">
        <v>39</v>
      </c>
      <c r="H310" s="25"/>
      <c r="I310" s="25">
        <v>1663.0</v>
      </c>
      <c r="J310" s="40"/>
      <c r="K310" s="40" t="s">
        <v>1933</v>
      </c>
      <c r="L310" s="25">
        <v>1684.0</v>
      </c>
      <c r="M310" s="48">
        <v>0.0</v>
      </c>
      <c r="N310" s="48">
        <v>99.68</v>
      </c>
      <c r="O310" s="40" t="s">
        <v>39</v>
      </c>
      <c r="P310" s="5"/>
      <c r="Q310" s="63">
        <f t="shared" si="1"/>
        <v>-21</v>
      </c>
      <c r="R310" s="6">
        <f t="shared" si="2"/>
        <v>-21</v>
      </c>
    </row>
    <row r="311">
      <c r="A311" s="9">
        <v>309.0</v>
      </c>
      <c r="C311" s="40" t="s">
        <v>1458</v>
      </c>
      <c r="D311" s="25">
        <v>1663.0</v>
      </c>
      <c r="E311" s="49">
        <v>5.88</v>
      </c>
      <c r="F311" s="48">
        <v>78.45</v>
      </c>
      <c r="G311" s="40" t="s">
        <v>39</v>
      </c>
      <c r="H311" s="25"/>
      <c r="I311" s="25">
        <v>1663.0</v>
      </c>
      <c r="J311" s="40"/>
      <c r="K311" s="40" t="s">
        <v>1858</v>
      </c>
      <c r="L311" s="25">
        <v>1683.0</v>
      </c>
      <c r="M311" s="48">
        <v>4.76</v>
      </c>
      <c r="N311" s="48">
        <v>88.63</v>
      </c>
      <c r="O311" s="40" t="s">
        <v>39</v>
      </c>
      <c r="P311" s="5"/>
      <c r="Q311" s="63">
        <f t="shared" si="1"/>
        <v>-20</v>
      </c>
      <c r="R311" s="6">
        <f t="shared" si="2"/>
        <v>-20</v>
      </c>
    </row>
    <row r="312">
      <c r="A312" s="9">
        <v>310.0</v>
      </c>
      <c r="B312" s="29"/>
      <c r="C312" s="40" t="s">
        <v>1465</v>
      </c>
      <c r="D312" s="25">
        <v>1663.0</v>
      </c>
      <c r="E312" s="49">
        <v>0.0</v>
      </c>
      <c r="F312" s="48">
        <v>46.29</v>
      </c>
      <c r="G312" s="40" t="s">
        <v>39</v>
      </c>
      <c r="H312" s="25"/>
      <c r="I312" s="25">
        <v>1663.0</v>
      </c>
      <c r="J312" s="40"/>
      <c r="K312" s="40" t="s">
        <v>1939</v>
      </c>
      <c r="L312" s="25">
        <v>1681.0</v>
      </c>
      <c r="M312" s="48">
        <v>0.0</v>
      </c>
      <c r="N312" s="48">
        <v>58.33</v>
      </c>
      <c r="O312" s="40" t="s">
        <v>39</v>
      </c>
      <c r="P312" s="5"/>
      <c r="Q312" s="63">
        <f t="shared" si="1"/>
        <v>-18</v>
      </c>
      <c r="R312" s="6">
        <f t="shared" si="2"/>
        <v>-18</v>
      </c>
    </row>
    <row r="313">
      <c r="A313" s="9">
        <v>311.0</v>
      </c>
      <c r="B313" s="29"/>
      <c r="C313" s="40" t="s">
        <v>1475</v>
      </c>
      <c r="D313" s="25">
        <v>1662.0</v>
      </c>
      <c r="E313" s="49">
        <v>0.0</v>
      </c>
      <c r="F313" s="48">
        <v>49.25</v>
      </c>
      <c r="G313" s="40" t="s">
        <v>35</v>
      </c>
      <c r="H313" s="25"/>
      <c r="I313" s="25">
        <v>1662.0</v>
      </c>
      <c r="J313" s="40"/>
      <c r="K313" s="40" t="s">
        <v>1945</v>
      </c>
      <c r="L313" s="25">
        <v>1681.0</v>
      </c>
      <c r="M313" s="48">
        <v>0.0</v>
      </c>
      <c r="N313" s="48">
        <v>61.35</v>
      </c>
      <c r="O313" s="40" t="s">
        <v>39</v>
      </c>
      <c r="P313" s="5"/>
      <c r="Q313" s="63">
        <f t="shared" si="1"/>
        <v>-19</v>
      </c>
      <c r="R313" s="6">
        <f t="shared" si="2"/>
        <v>-19</v>
      </c>
    </row>
    <row r="314">
      <c r="A314" s="9">
        <v>312.0</v>
      </c>
      <c r="B314" s="29"/>
      <c r="C314" s="40" t="s">
        <v>1508</v>
      </c>
      <c r="D314" s="25">
        <v>1662.0</v>
      </c>
      <c r="E314" s="49">
        <v>0.0</v>
      </c>
      <c r="F314" s="48">
        <v>79.32</v>
      </c>
      <c r="G314" s="40" t="s">
        <v>35</v>
      </c>
      <c r="H314" s="25"/>
      <c r="I314" s="25">
        <v>1662.0</v>
      </c>
      <c r="J314" s="40"/>
      <c r="K314" s="40" t="s">
        <v>1949</v>
      </c>
      <c r="L314" s="25">
        <v>1679.0</v>
      </c>
      <c r="M314" s="48">
        <v>0.0</v>
      </c>
      <c r="N314" s="48">
        <v>44.03</v>
      </c>
      <c r="O314" s="40" t="s">
        <v>39</v>
      </c>
      <c r="P314" s="5"/>
      <c r="Q314" s="63">
        <f t="shared" si="1"/>
        <v>-17</v>
      </c>
      <c r="R314" s="6">
        <f t="shared" si="2"/>
        <v>-17</v>
      </c>
    </row>
    <row r="315">
      <c r="A315" s="9">
        <v>313.0</v>
      </c>
      <c r="B315" s="29"/>
      <c r="C315" s="40" t="s">
        <v>1489</v>
      </c>
      <c r="D315" s="25">
        <v>1661.0</v>
      </c>
      <c r="E315" s="49">
        <v>0.0</v>
      </c>
      <c r="F315" s="48">
        <v>76.59</v>
      </c>
      <c r="G315" s="40" t="s">
        <v>39</v>
      </c>
      <c r="H315" s="25"/>
      <c r="I315" s="25">
        <v>1661.0</v>
      </c>
      <c r="J315" s="40"/>
      <c r="K315" s="40" t="s">
        <v>61</v>
      </c>
      <c r="L315" s="25">
        <v>1679.0</v>
      </c>
      <c r="M315" s="48">
        <v>0.0</v>
      </c>
      <c r="N315" s="48">
        <v>33.14</v>
      </c>
      <c r="O315" s="40" t="s">
        <v>35</v>
      </c>
      <c r="P315" s="5"/>
      <c r="Q315" s="63">
        <f t="shared" si="1"/>
        <v>-18</v>
      </c>
      <c r="R315" s="6">
        <f t="shared" si="2"/>
        <v>-18</v>
      </c>
    </row>
    <row r="316">
      <c r="A316" s="9">
        <v>314.0</v>
      </c>
      <c r="B316" s="29"/>
      <c r="C316" s="40" t="s">
        <v>1468</v>
      </c>
      <c r="D316" s="25">
        <v>1661.0</v>
      </c>
      <c r="E316" s="49">
        <v>0.0</v>
      </c>
      <c r="F316" s="48">
        <v>63.16</v>
      </c>
      <c r="G316" s="40" t="s">
        <v>35</v>
      </c>
      <c r="H316" s="25"/>
      <c r="I316" s="25">
        <v>1661.0</v>
      </c>
      <c r="J316" s="40"/>
      <c r="K316" s="40" t="s">
        <v>1950</v>
      </c>
      <c r="L316" s="25">
        <v>1679.0</v>
      </c>
      <c r="M316" s="48">
        <v>0.0</v>
      </c>
      <c r="N316" s="48">
        <v>90.42</v>
      </c>
      <c r="O316" s="40" t="s">
        <v>39</v>
      </c>
      <c r="P316" s="5"/>
      <c r="Q316" s="63">
        <f t="shared" si="1"/>
        <v>-18</v>
      </c>
      <c r="R316" s="6">
        <f t="shared" si="2"/>
        <v>-18</v>
      </c>
    </row>
    <row r="317">
      <c r="A317" s="9">
        <v>315.0</v>
      </c>
      <c r="B317" s="29"/>
      <c r="C317" s="40" t="s">
        <v>1494</v>
      </c>
      <c r="D317" s="25">
        <v>1661.0</v>
      </c>
      <c r="E317" s="49">
        <v>0.0</v>
      </c>
      <c r="F317" s="48">
        <v>64.32</v>
      </c>
      <c r="G317" s="40" t="s">
        <v>39</v>
      </c>
      <c r="H317" s="25"/>
      <c r="I317" s="25">
        <v>1661.0</v>
      </c>
      <c r="J317" s="40"/>
      <c r="K317" s="40" t="s">
        <v>1971</v>
      </c>
      <c r="L317" s="25">
        <v>1678.0</v>
      </c>
      <c r="M317" s="48">
        <v>0.0</v>
      </c>
      <c r="N317" s="48">
        <v>77.58</v>
      </c>
      <c r="O317" s="40" t="s">
        <v>39</v>
      </c>
      <c r="P317" s="5"/>
      <c r="Q317" s="63">
        <f t="shared" si="1"/>
        <v>-17</v>
      </c>
      <c r="R317" s="6">
        <f t="shared" si="2"/>
        <v>-17</v>
      </c>
    </row>
    <row r="318">
      <c r="A318" s="9">
        <v>316.0</v>
      </c>
      <c r="B318" s="29"/>
      <c r="C318" s="40" t="s">
        <v>1478</v>
      </c>
      <c r="D318" s="25">
        <v>1660.0</v>
      </c>
      <c r="E318" s="49">
        <v>0.0</v>
      </c>
      <c r="F318" s="48">
        <v>44.0</v>
      </c>
      <c r="G318" s="40" t="s">
        <v>39</v>
      </c>
      <c r="H318" s="25"/>
      <c r="I318" s="25">
        <v>1660.0</v>
      </c>
      <c r="J318" s="40"/>
      <c r="K318" s="40" t="s">
        <v>1978</v>
      </c>
      <c r="L318" s="25">
        <v>1677.0</v>
      </c>
      <c r="M318" s="48">
        <v>8.0</v>
      </c>
      <c r="N318" s="48">
        <v>60.62</v>
      </c>
      <c r="O318" s="40" t="s">
        <v>39</v>
      </c>
      <c r="P318" s="5"/>
      <c r="Q318" s="63">
        <f t="shared" si="1"/>
        <v>-17</v>
      </c>
      <c r="R318" s="6">
        <f t="shared" si="2"/>
        <v>-17</v>
      </c>
    </row>
    <row r="319">
      <c r="A319" s="9">
        <v>317.0</v>
      </c>
      <c r="B319" s="29"/>
      <c r="C319" s="40" t="s">
        <v>1519</v>
      </c>
      <c r="D319" s="25">
        <v>1660.0</v>
      </c>
      <c r="E319" s="49">
        <v>2.65</v>
      </c>
      <c r="F319" s="48">
        <v>44.01</v>
      </c>
      <c r="G319" s="40" t="s">
        <v>39</v>
      </c>
      <c r="H319" s="25"/>
      <c r="I319" s="25">
        <v>1660.0</v>
      </c>
      <c r="J319" s="40"/>
      <c r="K319" s="40" t="s">
        <v>1984</v>
      </c>
      <c r="L319" s="25">
        <v>1676.0</v>
      </c>
      <c r="M319" s="48">
        <v>2.7</v>
      </c>
      <c r="N319" s="48">
        <v>58.63</v>
      </c>
      <c r="O319" s="40" t="s">
        <v>39</v>
      </c>
      <c r="P319" s="5"/>
      <c r="Q319" s="63">
        <f t="shared" si="1"/>
        <v>-16</v>
      </c>
      <c r="R319" s="6">
        <f t="shared" si="2"/>
        <v>-16</v>
      </c>
    </row>
    <row r="320">
      <c r="A320" s="9">
        <v>318.0</v>
      </c>
      <c r="B320" s="29"/>
      <c r="C320" s="40" t="s">
        <v>1506</v>
      </c>
      <c r="D320" s="25">
        <v>1659.0</v>
      </c>
      <c r="E320" s="49">
        <v>7.14</v>
      </c>
      <c r="F320" s="48">
        <v>76.86</v>
      </c>
      <c r="G320" s="40" t="s">
        <v>39</v>
      </c>
      <c r="H320" s="25"/>
      <c r="I320" s="25">
        <v>1659.0</v>
      </c>
      <c r="J320" s="40"/>
      <c r="K320" s="40" t="s">
        <v>1987</v>
      </c>
      <c r="L320" s="25">
        <v>1675.0</v>
      </c>
      <c r="M320" s="48">
        <v>0.0</v>
      </c>
      <c r="N320" s="48">
        <v>40.46</v>
      </c>
      <c r="O320" s="40" t="s">
        <v>39</v>
      </c>
      <c r="P320" s="5"/>
      <c r="Q320" s="63">
        <f t="shared" si="1"/>
        <v>-16</v>
      </c>
      <c r="R320" s="6">
        <f t="shared" si="2"/>
        <v>-16</v>
      </c>
    </row>
    <row r="321">
      <c r="A321" s="9">
        <v>319.0</v>
      </c>
      <c r="C321" s="40" t="s">
        <v>1510</v>
      </c>
      <c r="D321" s="25">
        <v>1658.0</v>
      </c>
      <c r="E321" s="49">
        <v>9.09</v>
      </c>
      <c r="F321" s="48">
        <v>72.02</v>
      </c>
      <c r="G321" s="40" t="s">
        <v>39</v>
      </c>
      <c r="H321" s="25"/>
      <c r="I321" s="25">
        <v>1658.0</v>
      </c>
      <c r="J321" s="40"/>
      <c r="K321" s="40" t="s">
        <v>1985</v>
      </c>
      <c r="L321" s="25">
        <v>1675.0</v>
      </c>
      <c r="M321" s="48">
        <v>3.43</v>
      </c>
      <c r="N321" s="48">
        <v>40.72</v>
      </c>
      <c r="O321" s="40" t="s">
        <v>39</v>
      </c>
      <c r="P321" s="5"/>
      <c r="Q321" s="63">
        <f t="shared" si="1"/>
        <v>-17</v>
      </c>
      <c r="R321" s="6">
        <f t="shared" si="2"/>
        <v>-17</v>
      </c>
    </row>
    <row r="322">
      <c r="A322" s="9">
        <v>320.0</v>
      </c>
      <c r="C322" s="40" t="s">
        <v>1511</v>
      </c>
      <c r="D322" s="25">
        <v>1658.0</v>
      </c>
      <c r="E322" s="49">
        <v>0.0</v>
      </c>
      <c r="F322" s="48">
        <v>62.57</v>
      </c>
      <c r="G322" s="40" t="s">
        <v>39</v>
      </c>
      <c r="H322" s="25"/>
      <c r="I322" s="25">
        <v>1658.0</v>
      </c>
      <c r="J322" s="40"/>
      <c r="K322" s="40" t="s">
        <v>1997</v>
      </c>
      <c r="L322" s="25">
        <v>1673.0</v>
      </c>
      <c r="M322" s="48">
        <v>0.0</v>
      </c>
      <c r="N322" s="48">
        <v>47.97</v>
      </c>
      <c r="O322" s="40" t="s">
        <v>39</v>
      </c>
      <c r="P322" s="5"/>
      <c r="Q322" s="63">
        <f t="shared" si="1"/>
        <v>-15</v>
      </c>
      <c r="R322" s="6">
        <f t="shared" si="2"/>
        <v>-15</v>
      </c>
    </row>
    <row r="323">
      <c r="A323" s="9">
        <v>321.0</v>
      </c>
      <c r="B323" s="29"/>
      <c r="C323" s="40" t="s">
        <v>1524</v>
      </c>
      <c r="D323" s="25">
        <v>1657.0</v>
      </c>
      <c r="E323" s="49">
        <v>0.0</v>
      </c>
      <c r="F323" s="48">
        <v>89.66</v>
      </c>
      <c r="G323" s="40" t="s">
        <v>39</v>
      </c>
      <c r="H323" s="25"/>
      <c r="I323" s="25">
        <v>1657.0</v>
      </c>
      <c r="J323" s="40"/>
      <c r="K323" s="40" t="s">
        <v>2006</v>
      </c>
      <c r="L323" s="25">
        <v>1673.0</v>
      </c>
      <c r="M323" s="48">
        <v>0.0</v>
      </c>
      <c r="N323" s="48">
        <v>73.38</v>
      </c>
      <c r="O323" s="40" t="s">
        <v>39</v>
      </c>
      <c r="P323" s="5"/>
      <c r="Q323" s="63">
        <f t="shared" si="1"/>
        <v>-16</v>
      </c>
      <c r="R323" s="6">
        <f t="shared" si="2"/>
        <v>-16</v>
      </c>
    </row>
    <row r="324">
      <c r="A324" s="9">
        <v>322.0</v>
      </c>
      <c r="B324" s="29"/>
      <c r="C324" s="40" t="s">
        <v>1526</v>
      </c>
      <c r="D324" s="25">
        <v>1656.0</v>
      </c>
      <c r="E324" s="49">
        <v>0.0</v>
      </c>
      <c r="F324" s="48">
        <v>76.9</v>
      </c>
      <c r="G324" s="40" t="s">
        <v>35</v>
      </c>
      <c r="H324" s="25"/>
      <c r="I324" s="25">
        <v>1656.0</v>
      </c>
      <c r="J324" s="40"/>
      <c r="K324" s="40" t="s">
        <v>2019</v>
      </c>
      <c r="L324" s="25">
        <v>1673.0</v>
      </c>
      <c r="M324" s="48">
        <v>0.0</v>
      </c>
      <c r="N324" s="48">
        <v>46.23</v>
      </c>
      <c r="O324" s="40" t="s">
        <v>35</v>
      </c>
      <c r="P324" s="5"/>
      <c r="Q324" s="63">
        <f t="shared" si="1"/>
        <v>-17</v>
      </c>
      <c r="R324" s="6">
        <f t="shared" si="2"/>
        <v>-17</v>
      </c>
    </row>
    <row r="325">
      <c r="A325" s="9">
        <v>323.0</v>
      </c>
      <c r="B325" s="29"/>
      <c r="C325" s="40" t="s">
        <v>1534</v>
      </c>
      <c r="D325" s="25">
        <v>1654.0</v>
      </c>
      <c r="E325" s="49">
        <v>0.0</v>
      </c>
      <c r="F325" s="48">
        <v>75.82</v>
      </c>
      <c r="G325" s="40" t="s">
        <v>35</v>
      </c>
      <c r="H325" s="25"/>
      <c r="I325" s="25">
        <v>1654.0</v>
      </c>
      <c r="J325" s="40"/>
      <c r="K325" s="40" t="s">
        <v>2015</v>
      </c>
      <c r="L325" s="25">
        <v>1673.0</v>
      </c>
      <c r="M325" s="48">
        <v>0.0</v>
      </c>
      <c r="N325" s="48">
        <v>64.21</v>
      </c>
      <c r="O325" s="40" t="s">
        <v>35</v>
      </c>
      <c r="P325" s="5"/>
      <c r="Q325" s="63">
        <f t="shared" si="1"/>
        <v>-19</v>
      </c>
      <c r="R325" s="6">
        <f t="shared" si="2"/>
        <v>-19</v>
      </c>
    </row>
    <row r="326">
      <c r="A326" s="9">
        <v>324.0</v>
      </c>
      <c r="B326" s="29"/>
      <c r="C326" s="40" t="s">
        <v>1539</v>
      </c>
      <c r="D326" s="25">
        <v>1653.0</v>
      </c>
      <c r="E326" s="49">
        <v>0.0</v>
      </c>
      <c r="F326" s="48">
        <v>71.47</v>
      </c>
      <c r="G326" s="40" t="s">
        <v>39</v>
      </c>
      <c r="H326" s="25"/>
      <c r="I326" s="25">
        <v>1653.0</v>
      </c>
      <c r="J326" s="40"/>
      <c r="K326" s="40" t="s">
        <v>2025</v>
      </c>
      <c r="L326" s="25">
        <v>1672.0</v>
      </c>
      <c r="M326" s="48">
        <v>0.0</v>
      </c>
      <c r="N326" s="48">
        <v>54.61</v>
      </c>
      <c r="O326" s="40" t="s">
        <v>39</v>
      </c>
      <c r="P326" s="5"/>
      <c r="Q326" s="63">
        <f t="shared" si="1"/>
        <v>-19</v>
      </c>
      <c r="R326" s="6">
        <f t="shared" si="2"/>
        <v>-19</v>
      </c>
    </row>
    <row r="327">
      <c r="A327" s="9">
        <v>325.0</v>
      </c>
      <c r="C327" s="40" t="s">
        <v>1460</v>
      </c>
      <c r="D327" s="25">
        <v>1653.0</v>
      </c>
      <c r="E327" s="49">
        <v>0.0</v>
      </c>
      <c r="F327" s="48">
        <v>32.78</v>
      </c>
      <c r="G327" s="40" t="s">
        <v>39</v>
      </c>
      <c r="H327" s="25"/>
      <c r="I327" s="25">
        <v>1653.0</v>
      </c>
      <c r="J327" s="40"/>
      <c r="K327" s="40" t="s">
        <v>2038</v>
      </c>
      <c r="L327" s="25">
        <v>1671.0</v>
      </c>
      <c r="M327" s="48">
        <v>0.0</v>
      </c>
      <c r="N327" s="48">
        <v>78.04</v>
      </c>
      <c r="O327" s="40" t="s">
        <v>39</v>
      </c>
      <c r="P327" s="5"/>
      <c r="Q327" s="63">
        <f t="shared" si="1"/>
        <v>-18</v>
      </c>
      <c r="R327" s="6">
        <f t="shared" si="2"/>
        <v>-18</v>
      </c>
    </row>
    <row r="328">
      <c r="A328" s="9">
        <v>326.0</v>
      </c>
      <c r="B328" s="29"/>
      <c r="C328" s="40" t="s">
        <v>1497</v>
      </c>
      <c r="D328" s="25">
        <v>1652.0</v>
      </c>
      <c r="E328" s="49">
        <v>1.46</v>
      </c>
      <c r="F328" s="48">
        <v>31.65</v>
      </c>
      <c r="G328" s="40" t="s">
        <v>35</v>
      </c>
      <c r="H328" s="25"/>
      <c r="I328" s="25">
        <v>1652.0</v>
      </c>
      <c r="J328" s="40"/>
      <c r="K328" s="40" t="s">
        <v>2052</v>
      </c>
      <c r="L328" s="25">
        <v>1671.0</v>
      </c>
      <c r="M328" s="48">
        <v>0.0</v>
      </c>
      <c r="N328" s="48">
        <v>72.47</v>
      </c>
      <c r="O328" s="40" t="s">
        <v>39</v>
      </c>
      <c r="P328" s="5"/>
      <c r="Q328" s="63">
        <f t="shared" si="1"/>
        <v>-19</v>
      </c>
      <c r="R328" s="6">
        <f t="shared" si="2"/>
        <v>-19</v>
      </c>
    </row>
    <row r="329">
      <c r="A329" s="9">
        <v>327.0</v>
      </c>
      <c r="B329" s="29"/>
      <c r="C329" s="40" t="s">
        <v>1516</v>
      </c>
      <c r="D329" s="25">
        <v>1651.0</v>
      </c>
      <c r="E329" s="49">
        <v>0.0</v>
      </c>
      <c r="F329" s="48">
        <v>88.26</v>
      </c>
      <c r="G329" s="40" t="s">
        <v>39</v>
      </c>
      <c r="H329" s="25"/>
      <c r="I329" s="25">
        <v>1651.0</v>
      </c>
      <c r="J329" s="40"/>
      <c r="K329" s="40" t="s">
        <v>2062</v>
      </c>
      <c r="L329" s="25">
        <v>1670.0</v>
      </c>
      <c r="M329" s="48">
        <v>0.0</v>
      </c>
      <c r="N329" s="48">
        <v>85.02</v>
      </c>
      <c r="O329" s="40" t="s">
        <v>39</v>
      </c>
      <c r="P329" s="5"/>
      <c r="Q329" s="63">
        <f t="shared" si="1"/>
        <v>-19</v>
      </c>
      <c r="R329" s="6">
        <f t="shared" si="2"/>
        <v>-19</v>
      </c>
    </row>
    <row r="330">
      <c r="A330" s="9">
        <v>328.0</v>
      </c>
      <c r="B330" s="29"/>
      <c r="C330" s="40" t="s">
        <v>1542</v>
      </c>
      <c r="D330" s="25">
        <v>1649.0</v>
      </c>
      <c r="E330" s="49">
        <v>0.0</v>
      </c>
      <c r="F330" s="48">
        <v>73.86</v>
      </c>
      <c r="G330" s="40" t="s">
        <v>35</v>
      </c>
      <c r="H330" s="25"/>
      <c r="I330" s="25">
        <v>1649.0</v>
      </c>
      <c r="J330" s="40"/>
      <c r="K330" s="40" t="s">
        <v>2066</v>
      </c>
      <c r="L330" s="25">
        <v>1670.0</v>
      </c>
      <c r="M330" s="48">
        <v>0.0</v>
      </c>
      <c r="N330" s="48">
        <v>54.66</v>
      </c>
      <c r="O330" s="40" t="s">
        <v>39</v>
      </c>
      <c r="P330" s="5"/>
      <c r="Q330" s="63">
        <f t="shared" si="1"/>
        <v>-21</v>
      </c>
      <c r="R330" s="6">
        <f t="shared" si="2"/>
        <v>-21</v>
      </c>
    </row>
    <row r="331">
      <c r="A331" s="9">
        <v>329.0</v>
      </c>
      <c r="B331" s="29"/>
      <c r="C331" s="40" t="s">
        <v>1551</v>
      </c>
      <c r="D331" s="25">
        <v>1649.0</v>
      </c>
      <c r="E331" s="49">
        <v>0.0</v>
      </c>
      <c r="F331" s="48">
        <v>76.27</v>
      </c>
      <c r="G331" s="40" t="s">
        <v>39</v>
      </c>
      <c r="H331" s="25"/>
      <c r="I331" s="25">
        <v>1649.0</v>
      </c>
      <c r="J331" s="40"/>
      <c r="K331" s="40" t="s">
        <v>2071</v>
      </c>
      <c r="L331" s="25">
        <v>1668.0</v>
      </c>
      <c r="M331" s="48">
        <v>0.0</v>
      </c>
      <c r="N331" s="48">
        <v>92.21</v>
      </c>
      <c r="O331" s="40" t="s">
        <v>39</v>
      </c>
      <c r="P331" s="5"/>
      <c r="Q331" s="63">
        <f t="shared" si="1"/>
        <v>-19</v>
      </c>
      <c r="R331" s="6">
        <f t="shared" si="2"/>
        <v>-19</v>
      </c>
    </row>
    <row r="332">
      <c r="A332" s="9">
        <v>330.0</v>
      </c>
      <c r="B332" s="29"/>
      <c r="C332" s="40" t="s">
        <v>1569</v>
      </c>
      <c r="D332" s="25">
        <v>1649.0</v>
      </c>
      <c r="E332" s="49">
        <v>25.81</v>
      </c>
      <c r="F332" s="48">
        <v>68.01</v>
      </c>
      <c r="G332" s="40" t="s">
        <v>39</v>
      </c>
      <c r="H332" s="25"/>
      <c r="I332" s="25">
        <v>1649.0</v>
      </c>
      <c r="J332" s="40"/>
      <c r="K332" s="40" t="s">
        <v>2088</v>
      </c>
      <c r="L332" s="25">
        <v>1668.0</v>
      </c>
      <c r="M332" s="48">
        <v>0.0</v>
      </c>
      <c r="N332" s="48">
        <v>68.79</v>
      </c>
      <c r="O332" s="40" t="s">
        <v>39</v>
      </c>
      <c r="P332" s="5"/>
      <c r="Q332" s="63">
        <f t="shared" si="1"/>
        <v>-19</v>
      </c>
      <c r="R332" s="6">
        <f t="shared" si="2"/>
        <v>-19</v>
      </c>
    </row>
    <row r="333">
      <c r="A333" s="9">
        <v>331.0</v>
      </c>
      <c r="B333" s="29"/>
      <c r="C333" s="40" t="s">
        <v>1545</v>
      </c>
      <c r="D333" s="25">
        <v>1649.0</v>
      </c>
      <c r="E333" s="49">
        <v>0.0</v>
      </c>
      <c r="F333" s="48">
        <v>78.78</v>
      </c>
      <c r="G333" s="40" t="s">
        <v>39</v>
      </c>
      <c r="H333" s="25"/>
      <c r="I333" s="25">
        <v>1649.0</v>
      </c>
      <c r="J333" s="40"/>
      <c r="K333" s="40" t="s">
        <v>2090</v>
      </c>
      <c r="L333" s="25">
        <v>1668.0</v>
      </c>
      <c r="M333" s="48">
        <v>0.0</v>
      </c>
      <c r="N333" s="48">
        <v>51.79</v>
      </c>
      <c r="O333" s="40" t="s">
        <v>39</v>
      </c>
      <c r="P333" s="5"/>
      <c r="Q333" s="63">
        <f t="shared" si="1"/>
        <v>-19</v>
      </c>
      <c r="R333" s="6">
        <f t="shared" si="2"/>
        <v>-19</v>
      </c>
    </row>
    <row r="334">
      <c r="A334" s="9">
        <v>332.0</v>
      </c>
      <c r="B334" s="29"/>
      <c r="C334" s="40" t="s">
        <v>1589</v>
      </c>
      <c r="D334" s="25">
        <v>1648.0</v>
      </c>
      <c r="E334" s="49">
        <v>5.0</v>
      </c>
      <c r="F334" s="48">
        <v>50.52</v>
      </c>
      <c r="G334" s="40" t="s">
        <v>35</v>
      </c>
      <c r="H334" s="25"/>
      <c r="I334" s="25">
        <v>1648.0</v>
      </c>
      <c r="J334" s="40"/>
      <c r="K334" s="40" t="s">
        <v>2098</v>
      </c>
      <c r="L334" s="25">
        <v>1666.0</v>
      </c>
      <c r="M334" s="48">
        <v>0.0</v>
      </c>
      <c r="N334" s="48">
        <v>70.14</v>
      </c>
      <c r="O334" s="40" t="s">
        <v>39</v>
      </c>
      <c r="P334" s="5"/>
      <c r="Q334" s="63">
        <f t="shared" si="1"/>
        <v>-18</v>
      </c>
      <c r="R334" s="6">
        <f t="shared" si="2"/>
        <v>-18</v>
      </c>
    </row>
    <row r="335">
      <c r="A335" s="9">
        <v>333.0</v>
      </c>
      <c r="B335" s="29"/>
      <c r="C335" s="40" t="s">
        <v>1574</v>
      </c>
      <c r="D335" s="25">
        <v>1647.0</v>
      </c>
      <c r="E335" s="49">
        <v>0.0</v>
      </c>
      <c r="F335" s="48">
        <v>66.28</v>
      </c>
      <c r="G335" s="40" t="s">
        <v>39</v>
      </c>
      <c r="H335" s="25"/>
      <c r="I335" s="25">
        <v>1647.0</v>
      </c>
      <c r="J335" s="40"/>
      <c r="K335" s="40" t="s">
        <v>2101</v>
      </c>
      <c r="L335" s="25">
        <v>1666.0</v>
      </c>
      <c r="M335" s="48">
        <v>0.0</v>
      </c>
      <c r="N335" s="48">
        <v>102.41</v>
      </c>
      <c r="O335" s="40" t="s">
        <v>39</v>
      </c>
      <c r="P335" s="5"/>
      <c r="Q335" s="63">
        <f t="shared" si="1"/>
        <v>-19</v>
      </c>
      <c r="R335" s="6">
        <f t="shared" si="2"/>
        <v>-19</v>
      </c>
    </row>
    <row r="336">
      <c r="A336" s="9">
        <v>334.0</v>
      </c>
      <c r="B336" s="29"/>
      <c r="C336" s="40" t="s">
        <v>1582</v>
      </c>
      <c r="D336" s="25">
        <v>1647.0</v>
      </c>
      <c r="E336" s="49">
        <v>0.0</v>
      </c>
      <c r="F336" s="48">
        <v>62.34</v>
      </c>
      <c r="G336" s="40" t="s">
        <v>39</v>
      </c>
      <c r="H336" s="25"/>
      <c r="I336" s="25">
        <v>1647.0</v>
      </c>
      <c r="J336" s="40"/>
      <c r="K336" s="40" t="s">
        <v>2102</v>
      </c>
      <c r="L336" s="25">
        <v>1666.0</v>
      </c>
      <c r="M336" s="48">
        <v>53.85</v>
      </c>
      <c r="N336" s="48">
        <v>71.26</v>
      </c>
      <c r="O336" s="40" t="s">
        <v>39</v>
      </c>
      <c r="P336" s="5"/>
      <c r="Q336" s="63">
        <f t="shared" si="1"/>
        <v>-19</v>
      </c>
      <c r="R336" s="6">
        <f t="shared" si="2"/>
        <v>-19</v>
      </c>
    </row>
    <row r="337">
      <c r="A337" s="9">
        <v>335.0</v>
      </c>
      <c r="C337" s="40" t="s">
        <v>1567</v>
      </c>
      <c r="D337" s="25">
        <v>1646.0</v>
      </c>
      <c r="E337" s="49">
        <v>0.0</v>
      </c>
      <c r="F337" s="48">
        <v>82.82</v>
      </c>
      <c r="G337" s="40" t="s">
        <v>39</v>
      </c>
      <c r="H337" s="25"/>
      <c r="I337" s="25">
        <v>1646.0</v>
      </c>
      <c r="J337" s="40"/>
      <c r="K337" s="40" t="s">
        <v>2103</v>
      </c>
      <c r="L337" s="25">
        <v>1663.0</v>
      </c>
      <c r="M337" s="48">
        <v>0.0</v>
      </c>
      <c r="N337" s="48">
        <v>68.73</v>
      </c>
      <c r="O337" s="40" t="s">
        <v>39</v>
      </c>
      <c r="P337" s="5"/>
      <c r="Q337" s="63">
        <f t="shared" si="1"/>
        <v>-17</v>
      </c>
      <c r="R337" s="6">
        <f t="shared" si="2"/>
        <v>-17</v>
      </c>
    </row>
    <row r="338">
      <c r="A338" s="9">
        <v>336.0</v>
      </c>
      <c r="C338" s="40" t="s">
        <v>1564</v>
      </c>
      <c r="D338" s="25">
        <v>1644.0</v>
      </c>
      <c r="E338" s="49">
        <v>7.41</v>
      </c>
      <c r="F338" s="48">
        <v>66.07</v>
      </c>
      <c r="G338" s="40" t="s">
        <v>39</v>
      </c>
      <c r="H338" s="25"/>
      <c r="I338" s="25">
        <v>1644.0</v>
      </c>
      <c r="J338" s="40"/>
      <c r="K338" s="40" t="s">
        <v>2112</v>
      </c>
      <c r="L338" s="25">
        <v>1662.0</v>
      </c>
      <c r="M338" s="48">
        <v>3.61</v>
      </c>
      <c r="N338" s="48">
        <v>58.72</v>
      </c>
      <c r="O338" s="40" t="s">
        <v>39</v>
      </c>
      <c r="P338" s="5"/>
      <c r="Q338" s="63">
        <f t="shared" si="1"/>
        <v>-18</v>
      </c>
      <c r="R338" s="6">
        <f t="shared" si="2"/>
        <v>-18</v>
      </c>
    </row>
    <row r="339">
      <c r="A339" s="9">
        <v>337.0</v>
      </c>
      <c r="C339" s="40" t="s">
        <v>1608</v>
      </c>
      <c r="D339" s="25">
        <v>1644.0</v>
      </c>
      <c r="E339" s="49">
        <v>3.57</v>
      </c>
      <c r="F339" s="48">
        <v>55.6</v>
      </c>
      <c r="G339" s="40" t="s">
        <v>39</v>
      </c>
      <c r="H339" s="25"/>
      <c r="I339" s="25">
        <v>1644.0</v>
      </c>
      <c r="J339" s="40"/>
      <c r="K339" s="40" t="s">
        <v>2117</v>
      </c>
      <c r="L339" s="25">
        <v>1662.0</v>
      </c>
      <c r="M339" s="48">
        <v>0.0</v>
      </c>
      <c r="N339" s="48">
        <v>86.81</v>
      </c>
      <c r="O339" s="40" t="s">
        <v>39</v>
      </c>
      <c r="P339" s="5"/>
      <c r="Q339" s="63">
        <f t="shared" si="1"/>
        <v>-18</v>
      </c>
      <c r="R339" s="6">
        <f t="shared" si="2"/>
        <v>-18</v>
      </c>
    </row>
    <row r="340">
      <c r="A340" s="9">
        <v>338.0</v>
      </c>
      <c r="C340" s="40" t="s">
        <v>1593</v>
      </c>
      <c r="D340" s="25">
        <v>1643.0</v>
      </c>
      <c r="E340" s="49">
        <v>0.0</v>
      </c>
      <c r="F340" s="48">
        <v>86.93</v>
      </c>
      <c r="G340" s="40" t="s">
        <v>39</v>
      </c>
      <c r="H340" s="25"/>
      <c r="I340" s="25">
        <v>1643.0</v>
      </c>
      <c r="J340" s="40"/>
      <c r="K340" s="40" t="s">
        <v>2120</v>
      </c>
      <c r="L340" s="25">
        <v>1662.0</v>
      </c>
      <c r="M340" s="48">
        <v>0.0</v>
      </c>
      <c r="N340" s="48">
        <v>91.19</v>
      </c>
      <c r="O340" s="40" t="s">
        <v>39</v>
      </c>
      <c r="P340" s="5"/>
      <c r="Q340" s="63">
        <f t="shared" si="1"/>
        <v>-19</v>
      </c>
      <c r="R340" s="6">
        <f t="shared" si="2"/>
        <v>-19</v>
      </c>
    </row>
    <row r="341">
      <c r="A341" s="9">
        <v>339.0</v>
      </c>
      <c r="C341" s="40" t="s">
        <v>1600</v>
      </c>
      <c r="D341" s="25">
        <v>1642.0</v>
      </c>
      <c r="E341" s="49">
        <v>0.0</v>
      </c>
      <c r="F341" s="48">
        <v>79.69</v>
      </c>
      <c r="G341" s="40" t="s">
        <v>39</v>
      </c>
      <c r="H341" s="25"/>
      <c r="I341" s="25">
        <v>1642.0</v>
      </c>
      <c r="J341" s="40"/>
      <c r="K341" s="40" t="s">
        <v>2125</v>
      </c>
      <c r="L341" s="25">
        <v>1661.0</v>
      </c>
      <c r="M341" s="48">
        <v>0.0</v>
      </c>
      <c r="N341" s="48">
        <v>84.63</v>
      </c>
      <c r="O341" s="40" t="s">
        <v>39</v>
      </c>
      <c r="P341" s="5"/>
      <c r="Q341" s="63">
        <f t="shared" si="1"/>
        <v>-19</v>
      </c>
      <c r="R341" s="6">
        <f t="shared" si="2"/>
        <v>-19</v>
      </c>
    </row>
    <row r="342">
      <c r="A342" s="9">
        <v>340.0</v>
      </c>
      <c r="C342" s="40" t="s">
        <v>1595</v>
      </c>
      <c r="D342" s="25">
        <v>1641.0</v>
      </c>
      <c r="E342" s="49">
        <v>0.0</v>
      </c>
      <c r="F342" s="48">
        <v>78.83</v>
      </c>
      <c r="G342" s="40" t="s">
        <v>39</v>
      </c>
      <c r="H342" s="25"/>
      <c r="I342" s="25">
        <v>1641.0</v>
      </c>
      <c r="J342" s="40"/>
      <c r="K342" s="40" t="s">
        <v>2129</v>
      </c>
      <c r="L342" s="25">
        <v>1661.0</v>
      </c>
      <c r="M342" s="48">
        <v>0.0</v>
      </c>
      <c r="N342" s="48">
        <v>40.47</v>
      </c>
      <c r="O342" s="40" t="s">
        <v>35</v>
      </c>
      <c r="P342" s="5"/>
      <c r="Q342" s="63">
        <f t="shared" si="1"/>
        <v>-20</v>
      </c>
      <c r="R342" s="6">
        <f t="shared" si="2"/>
        <v>-20</v>
      </c>
    </row>
    <row r="343">
      <c r="A343" s="9">
        <v>341.0</v>
      </c>
      <c r="C343" s="40" t="s">
        <v>1579</v>
      </c>
      <c r="D343" s="25">
        <v>1641.0</v>
      </c>
      <c r="E343" s="49">
        <v>2.0</v>
      </c>
      <c r="F343" s="48">
        <v>56.3</v>
      </c>
      <c r="G343" s="40" t="s">
        <v>39</v>
      </c>
      <c r="H343" s="25"/>
      <c r="I343" s="25">
        <v>1641.0</v>
      </c>
      <c r="J343" s="40"/>
      <c r="K343" s="40" t="s">
        <v>2135</v>
      </c>
      <c r="L343" s="25">
        <v>1661.0</v>
      </c>
      <c r="M343" s="48">
        <v>12.5</v>
      </c>
      <c r="N343" s="48">
        <v>83.49</v>
      </c>
      <c r="O343" s="40" t="s">
        <v>35</v>
      </c>
      <c r="P343" s="5"/>
      <c r="Q343" s="63">
        <f t="shared" si="1"/>
        <v>-20</v>
      </c>
      <c r="R343" s="6">
        <f t="shared" si="2"/>
        <v>-20</v>
      </c>
    </row>
    <row r="344">
      <c r="A344" s="9">
        <v>342.0</v>
      </c>
      <c r="C344" s="40" t="s">
        <v>1598</v>
      </c>
      <c r="D344" s="25">
        <v>1638.0</v>
      </c>
      <c r="E344" s="49">
        <v>0.0</v>
      </c>
      <c r="F344" s="48">
        <v>66.93</v>
      </c>
      <c r="G344" s="40" t="s">
        <v>39</v>
      </c>
      <c r="H344" s="25"/>
      <c r="I344" s="25">
        <v>1638.0</v>
      </c>
      <c r="J344" s="40"/>
      <c r="K344" s="40" t="s">
        <v>2143</v>
      </c>
      <c r="L344" s="25">
        <v>1658.0</v>
      </c>
      <c r="M344" s="48">
        <v>2.27</v>
      </c>
      <c r="N344" s="48">
        <v>58.66</v>
      </c>
      <c r="O344" s="40" t="s">
        <v>39</v>
      </c>
      <c r="P344" s="5"/>
      <c r="Q344" s="63">
        <f t="shared" si="1"/>
        <v>-20</v>
      </c>
      <c r="R344" s="6">
        <f t="shared" si="2"/>
        <v>-20</v>
      </c>
    </row>
    <row r="345">
      <c r="A345" s="9">
        <v>343.0</v>
      </c>
      <c r="C345" s="40" t="s">
        <v>1601</v>
      </c>
      <c r="D345" s="25">
        <v>1638.0</v>
      </c>
      <c r="E345" s="49">
        <v>0.0</v>
      </c>
      <c r="F345" s="48">
        <v>69.41</v>
      </c>
      <c r="G345" s="40" t="s">
        <v>39</v>
      </c>
      <c r="H345" s="25"/>
      <c r="I345" s="25">
        <v>1638.0</v>
      </c>
      <c r="J345" s="40"/>
      <c r="K345" s="40" t="s">
        <v>2144</v>
      </c>
      <c r="L345" s="25">
        <v>1657.0</v>
      </c>
      <c r="M345" s="48">
        <v>0.0</v>
      </c>
      <c r="N345" s="48">
        <v>77.46</v>
      </c>
      <c r="O345" s="40" t="s">
        <v>39</v>
      </c>
      <c r="P345" s="5"/>
      <c r="Q345" s="63">
        <f t="shared" si="1"/>
        <v>-19</v>
      </c>
      <c r="R345" s="6">
        <f t="shared" si="2"/>
        <v>-19</v>
      </c>
    </row>
    <row r="346">
      <c r="A346" s="9">
        <v>344.0</v>
      </c>
      <c r="C346" s="40" t="s">
        <v>1604</v>
      </c>
      <c r="D346" s="25">
        <v>1634.0</v>
      </c>
      <c r="E346" s="49">
        <v>59.46</v>
      </c>
      <c r="F346" s="48">
        <v>57.32</v>
      </c>
      <c r="G346" s="40" t="s">
        <v>39</v>
      </c>
      <c r="H346" s="25"/>
      <c r="I346" s="25">
        <v>1634.0</v>
      </c>
      <c r="J346" s="40"/>
      <c r="K346" s="40" t="s">
        <v>2147</v>
      </c>
      <c r="L346" s="25">
        <v>1657.0</v>
      </c>
      <c r="M346" s="48">
        <v>0.0</v>
      </c>
      <c r="N346" s="48">
        <v>67.06</v>
      </c>
      <c r="O346" s="40" t="s">
        <v>39</v>
      </c>
      <c r="P346" s="5"/>
      <c r="Q346" s="63">
        <f t="shared" si="1"/>
        <v>-23</v>
      </c>
      <c r="R346" s="6">
        <f t="shared" si="2"/>
        <v>-23</v>
      </c>
    </row>
    <row r="347">
      <c r="A347" s="9">
        <v>345.0</v>
      </c>
      <c r="C347" s="40" t="s">
        <v>1610</v>
      </c>
      <c r="D347" s="25">
        <v>1634.0</v>
      </c>
      <c r="E347" s="49">
        <v>0.0</v>
      </c>
      <c r="F347" s="48">
        <v>79.05</v>
      </c>
      <c r="G347" s="40" t="s">
        <v>35</v>
      </c>
      <c r="H347" s="25"/>
      <c r="I347" s="25">
        <v>1634.0</v>
      </c>
      <c r="J347" s="40"/>
      <c r="K347" s="40" t="s">
        <v>2170</v>
      </c>
      <c r="L347" s="25">
        <v>1656.0</v>
      </c>
      <c r="M347" s="48">
        <v>0.0</v>
      </c>
      <c r="N347" s="48">
        <v>50.63</v>
      </c>
      <c r="O347" s="40" t="s">
        <v>35</v>
      </c>
      <c r="P347" s="5"/>
      <c r="Q347" s="63">
        <f t="shared" si="1"/>
        <v>-22</v>
      </c>
      <c r="R347" s="6">
        <f t="shared" si="2"/>
        <v>-22</v>
      </c>
    </row>
    <row r="348">
      <c r="A348" s="9">
        <v>346.0</v>
      </c>
      <c r="C348" s="40" t="s">
        <v>1615</v>
      </c>
      <c r="D348" s="25">
        <v>1633.0</v>
      </c>
      <c r="E348" s="49">
        <v>11.88</v>
      </c>
      <c r="F348" s="48">
        <v>48.22</v>
      </c>
      <c r="G348" s="40" t="s">
        <v>39</v>
      </c>
      <c r="H348" s="25"/>
      <c r="I348" s="25">
        <v>1633.0</v>
      </c>
      <c r="J348" s="40"/>
      <c r="K348" s="40" t="s">
        <v>2165</v>
      </c>
      <c r="L348" s="25">
        <v>1656.0</v>
      </c>
      <c r="M348" s="48">
        <v>0.0</v>
      </c>
      <c r="N348" s="48">
        <v>68.61</v>
      </c>
      <c r="O348" s="40" t="s">
        <v>35</v>
      </c>
      <c r="P348" s="5"/>
      <c r="Q348" s="63">
        <f t="shared" si="1"/>
        <v>-23</v>
      </c>
      <c r="R348" s="6">
        <f t="shared" si="2"/>
        <v>-23</v>
      </c>
    </row>
    <row r="349">
      <c r="A349" s="9">
        <v>347.0</v>
      </c>
      <c r="C349" s="40" t="s">
        <v>1620</v>
      </c>
      <c r="D349" s="25">
        <v>1633.0</v>
      </c>
      <c r="E349" s="49">
        <v>0.0</v>
      </c>
      <c r="F349" s="48">
        <v>61.4</v>
      </c>
      <c r="G349" s="40" t="s">
        <v>39</v>
      </c>
      <c r="H349" s="25"/>
      <c r="I349" s="25">
        <v>1633.0</v>
      </c>
      <c r="J349" s="40"/>
      <c r="K349" s="40" t="s">
        <v>2180</v>
      </c>
      <c r="L349" s="25">
        <v>1655.0</v>
      </c>
      <c r="M349" s="48">
        <v>0.0</v>
      </c>
      <c r="N349" s="48">
        <v>35.07</v>
      </c>
      <c r="O349" s="40" t="s">
        <v>39</v>
      </c>
      <c r="P349" s="5"/>
      <c r="Q349" s="63">
        <f t="shared" si="1"/>
        <v>-22</v>
      </c>
      <c r="R349" s="6">
        <f t="shared" si="2"/>
        <v>-22</v>
      </c>
    </row>
    <row r="350">
      <c r="A350" s="9">
        <v>348.0</v>
      </c>
      <c r="C350" s="40" t="s">
        <v>1617</v>
      </c>
      <c r="D350" s="25">
        <v>1633.0</v>
      </c>
      <c r="E350" s="49">
        <v>0.0</v>
      </c>
      <c r="F350" s="48">
        <v>77.79</v>
      </c>
      <c r="G350" s="40" t="s">
        <v>39</v>
      </c>
      <c r="H350" s="25"/>
      <c r="I350" s="25">
        <v>1633.0</v>
      </c>
      <c r="J350" s="40"/>
      <c r="K350" s="40" t="s">
        <v>2184</v>
      </c>
      <c r="L350" s="25">
        <v>1655.0</v>
      </c>
      <c r="M350" s="48">
        <v>0.0</v>
      </c>
      <c r="N350" s="48">
        <v>31.44</v>
      </c>
      <c r="O350" s="40" t="s">
        <v>39</v>
      </c>
      <c r="P350" s="5"/>
      <c r="Q350" s="63">
        <f t="shared" si="1"/>
        <v>-22</v>
      </c>
      <c r="R350" s="6">
        <f t="shared" si="2"/>
        <v>-22</v>
      </c>
    </row>
    <row r="351">
      <c r="A351" s="9">
        <v>349.0</v>
      </c>
      <c r="C351" s="40" t="s">
        <v>1628</v>
      </c>
      <c r="D351" s="25">
        <v>1632.0</v>
      </c>
      <c r="E351" s="49">
        <v>0.0</v>
      </c>
      <c r="F351" s="48">
        <v>74.47</v>
      </c>
      <c r="G351" s="40" t="s">
        <v>35</v>
      </c>
      <c r="H351" s="25"/>
      <c r="I351" s="25">
        <v>1632.0</v>
      </c>
      <c r="J351" s="40"/>
      <c r="K351" s="40" t="s">
        <v>2185</v>
      </c>
      <c r="L351" s="25">
        <v>1654.0</v>
      </c>
      <c r="M351" s="48">
        <v>0.0</v>
      </c>
      <c r="N351" s="48">
        <v>64.38</v>
      </c>
      <c r="O351" s="40" t="s">
        <v>35</v>
      </c>
      <c r="P351" s="5"/>
      <c r="Q351" s="63">
        <f t="shared" si="1"/>
        <v>-22</v>
      </c>
      <c r="R351" s="6">
        <f t="shared" si="2"/>
        <v>-22</v>
      </c>
    </row>
    <row r="352">
      <c r="A352" s="9">
        <v>350.0</v>
      </c>
      <c r="C352" s="40" t="s">
        <v>1625</v>
      </c>
      <c r="D352" s="25">
        <v>1631.0</v>
      </c>
      <c r="E352" s="49">
        <v>4.76</v>
      </c>
      <c r="F352" s="48">
        <v>65.12</v>
      </c>
      <c r="G352" s="40" t="s">
        <v>39</v>
      </c>
      <c r="H352" s="25"/>
      <c r="I352" s="25">
        <v>1631.0</v>
      </c>
      <c r="J352" s="40"/>
      <c r="K352" s="40" t="s">
        <v>2188</v>
      </c>
      <c r="L352" s="25">
        <v>1653.0</v>
      </c>
      <c r="M352" s="48">
        <v>15.63</v>
      </c>
      <c r="N352" s="48">
        <v>61.54</v>
      </c>
      <c r="O352" s="40" t="s">
        <v>39</v>
      </c>
      <c r="P352" s="5"/>
      <c r="Q352" s="63">
        <f t="shared" si="1"/>
        <v>-22</v>
      </c>
      <c r="R352" s="6">
        <f t="shared" si="2"/>
        <v>-22</v>
      </c>
    </row>
    <row r="353">
      <c r="A353" s="9">
        <v>351.0</v>
      </c>
      <c r="C353" s="40" t="s">
        <v>1634</v>
      </c>
      <c r="D353" s="25">
        <v>1631.0</v>
      </c>
      <c r="E353" s="49">
        <v>0.0</v>
      </c>
      <c r="F353" s="48">
        <v>46.35</v>
      </c>
      <c r="G353" s="40" t="s">
        <v>39</v>
      </c>
      <c r="H353" s="25"/>
      <c r="I353" s="25">
        <v>1631.0</v>
      </c>
      <c r="J353" s="40"/>
      <c r="K353" s="40" t="s">
        <v>2189</v>
      </c>
      <c r="L353" s="25">
        <v>1653.0</v>
      </c>
      <c r="M353" s="48">
        <v>0.0</v>
      </c>
      <c r="N353" s="48">
        <v>39.42</v>
      </c>
      <c r="O353" s="40" t="s">
        <v>35</v>
      </c>
      <c r="P353" s="5"/>
      <c r="Q353" s="63">
        <f t="shared" si="1"/>
        <v>-22</v>
      </c>
      <c r="R353" s="6">
        <f t="shared" si="2"/>
        <v>-22</v>
      </c>
    </row>
    <row r="354">
      <c r="A354" s="9">
        <v>352.0</v>
      </c>
      <c r="C354" s="40" t="s">
        <v>1638</v>
      </c>
      <c r="D354" s="25">
        <v>1630.0</v>
      </c>
      <c r="E354" s="49">
        <v>0.0</v>
      </c>
      <c r="F354" s="48">
        <v>66.83</v>
      </c>
      <c r="G354" s="40" t="s">
        <v>39</v>
      </c>
      <c r="H354" s="10"/>
      <c r="I354" s="25">
        <v>1630.0</v>
      </c>
      <c r="J354" s="40"/>
      <c r="K354" s="40" t="s">
        <v>484</v>
      </c>
      <c r="L354" s="25">
        <v>1652.0</v>
      </c>
      <c r="M354" s="48">
        <v>11.76</v>
      </c>
      <c r="N354" s="48">
        <v>59.96</v>
      </c>
      <c r="O354" s="40" t="s">
        <v>35</v>
      </c>
      <c r="P354" s="5"/>
      <c r="Q354" s="63">
        <f t="shared" si="1"/>
        <v>-22</v>
      </c>
      <c r="R354" s="6">
        <f t="shared" si="2"/>
        <v>-22</v>
      </c>
    </row>
    <row r="355">
      <c r="A355" s="9">
        <v>353.0</v>
      </c>
      <c r="C355" s="40" t="s">
        <v>1630</v>
      </c>
      <c r="D355" s="25">
        <v>1627.0</v>
      </c>
      <c r="E355" s="49">
        <v>0.0</v>
      </c>
      <c r="F355" s="48">
        <v>56.24</v>
      </c>
      <c r="G355" s="40" t="s">
        <v>39</v>
      </c>
      <c r="H355" s="10"/>
      <c r="I355" s="25">
        <v>1627.0</v>
      </c>
      <c r="J355" s="40"/>
      <c r="K355" s="40" t="s">
        <v>2213</v>
      </c>
      <c r="L355" s="25">
        <v>1651.0</v>
      </c>
      <c r="M355" s="48">
        <v>0.0</v>
      </c>
      <c r="N355" s="48">
        <v>41.82</v>
      </c>
      <c r="O355" s="40" t="s">
        <v>39</v>
      </c>
      <c r="P355" s="5"/>
      <c r="Q355" s="63">
        <f t="shared" si="1"/>
        <v>-24</v>
      </c>
      <c r="R355" s="6">
        <f t="shared" si="2"/>
        <v>-24</v>
      </c>
    </row>
    <row r="356">
      <c r="A356" s="9">
        <v>354.0</v>
      </c>
      <c r="C356" s="40" t="s">
        <v>1643</v>
      </c>
      <c r="D356" s="25">
        <v>1625.0</v>
      </c>
      <c r="E356" s="49">
        <v>0.0</v>
      </c>
      <c r="F356" s="48">
        <v>77.74</v>
      </c>
      <c r="G356" s="40" t="s">
        <v>39</v>
      </c>
      <c r="H356" s="10"/>
      <c r="I356" s="25">
        <v>1625.0</v>
      </c>
      <c r="J356" s="10"/>
      <c r="K356" s="40" t="s">
        <v>2218</v>
      </c>
      <c r="L356" s="25">
        <v>1651.0</v>
      </c>
      <c r="M356" s="48">
        <v>0.0</v>
      </c>
      <c r="N356" s="48">
        <v>78.41</v>
      </c>
      <c r="O356" s="40" t="s">
        <v>39</v>
      </c>
      <c r="P356" s="5"/>
      <c r="Q356" s="63">
        <f t="shared" si="1"/>
        <v>-26</v>
      </c>
      <c r="R356" s="6">
        <f t="shared" si="2"/>
        <v>-26</v>
      </c>
    </row>
    <row r="357">
      <c r="A357" s="9">
        <v>355.0</v>
      </c>
      <c r="C357" s="40" t="s">
        <v>1646</v>
      </c>
      <c r="D357" s="25">
        <v>1625.0</v>
      </c>
      <c r="E357" s="49">
        <v>0.0</v>
      </c>
      <c r="F357" s="48">
        <v>55.85</v>
      </c>
      <c r="G357" s="40" t="s">
        <v>39</v>
      </c>
      <c r="H357" s="10"/>
      <c r="I357" s="25">
        <v>1625.0</v>
      </c>
      <c r="J357" s="10"/>
      <c r="K357" s="40" t="s">
        <v>2222</v>
      </c>
      <c r="L357" s="25">
        <v>1651.0</v>
      </c>
      <c r="M357" s="48">
        <v>3.36</v>
      </c>
      <c r="N357" s="48">
        <v>38.85</v>
      </c>
      <c r="O357" s="40" t="s">
        <v>39</v>
      </c>
      <c r="P357" s="5"/>
      <c r="Q357" s="63">
        <f t="shared" si="1"/>
        <v>-26</v>
      </c>
      <c r="R357" s="6">
        <f t="shared" si="2"/>
        <v>-26</v>
      </c>
    </row>
    <row r="358">
      <c r="A358" s="9">
        <v>356.0</v>
      </c>
      <c r="C358" s="40" t="s">
        <v>1659</v>
      </c>
      <c r="D358" s="25">
        <v>1624.0</v>
      </c>
      <c r="E358" s="49">
        <v>0.0</v>
      </c>
      <c r="F358" s="48">
        <v>49.86</v>
      </c>
      <c r="G358" s="40" t="s">
        <v>39</v>
      </c>
      <c r="H358" s="10"/>
      <c r="I358" s="25">
        <v>1624.0</v>
      </c>
      <c r="J358" s="10"/>
      <c r="K358" s="40" t="s">
        <v>2223</v>
      </c>
      <c r="L358" s="25">
        <v>1651.0</v>
      </c>
      <c r="M358" s="48">
        <v>0.0</v>
      </c>
      <c r="N358" s="48">
        <v>53.88</v>
      </c>
      <c r="O358" s="40" t="s">
        <v>39</v>
      </c>
      <c r="P358" s="5"/>
      <c r="Q358" s="63">
        <f t="shared" si="1"/>
        <v>-27</v>
      </c>
      <c r="R358" s="6">
        <f t="shared" si="2"/>
        <v>-27</v>
      </c>
    </row>
    <row r="359">
      <c r="A359" s="9">
        <v>357.0</v>
      </c>
      <c r="C359" s="40" t="s">
        <v>1661</v>
      </c>
      <c r="D359" s="25">
        <v>1624.0</v>
      </c>
      <c r="E359" s="49">
        <v>0.0</v>
      </c>
      <c r="F359" s="48">
        <v>54.62</v>
      </c>
      <c r="G359" s="40" t="s">
        <v>39</v>
      </c>
      <c r="H359" s="10"/>
      <c r="I359" s="25">
        <v>1624.0</v>
      </c>
      <c r="J359" s="10"/>
      <c r="K359" s="40" t="s">
        <v>2225</v>
      </c>
      <c r="L359" s="25">
        <v>1649.0</v>
      </c>
      <c r="M359" s="48">
        <v>6.67</v>
      </c>
      <c r="N359" s="48">
        <v>76.64</v>
      </c>
      <c r="O359" s="40" t="s">
        <v>39</v>
      </c>
      <c r="P359" s="5"/>
      <c r="Q359" s="63">
        <f t="shared" si="1"/>
        <v>-25</v>
      </c>
      <c r="R359" s="6">
        <f t="shared" si="2"/>
        <v>-25</v>
      </c>
    </row>
    <row r="360">
      <c r="A360" s="9">
        <v>358.0</v>
      </c>
      <c r="C360" s="40" t="s">
        <v>1683</v>
      </c>
      <c r="D360" s="25">
        <v>1623.0</v>
      </c>
      <c r="E360" s="49">
        <v>25.0</v>
      </c>
      <c r="F360" s="48">
        <v>71.09</v>
      </c>
      <c r="G360" s="40" t="s">
        <v>39</v>
      </c>
      <c r="H360" s="10"/>
      <c r="I360" s="25">
        <v>1623.0</v>
      </c>
      <c r="J360" s="10"/>
      <c r="K360" s="40" t="s">
        <v>2230</v>
      </c>
      <c r="L360" s="25">
        <v>1649.0</v>
      </c>
      <c r="M360" s="48">
        <v>0.0</v>
      </c>
      <c r="N360" s="48">
        <v>109.09</v>
      </c>
      <c r="O360" s="40" t="s">
        <v>39</v>
      </c>
      <c r="P360" s="5"/>
      <c r="Q360" s="63">
        <f t="shared" si="1"/>
        <v>-26</v>
      </c>
      <c r="R360" s="6">
        <f t="shared" si="2"/>
        <v>-26</v>
      </c>
    </row>
    <row r="361">
      <c r="A361" s="9">
        <v>359.0</v>
      </c>
      <c r="C361" s="40" t="s">
        <v>2934</v>
      </c>
      <c r="D361" s="25">
        <v>1622.0</v>
      </c>
      <c r="E361" s="49">
        <v>0.0</v>
      </c>
      <c r="F361" s="48">
        <v>50.35</v>
      </c>
      <c r="G361" s="40" t="s">
        <v>39</v>
      </c>
      <c r="H361" s="10"/>
      <c r="I361" s="25">
        <v>1622.0</v>
      </c>
      <c r="J361" s="10"/>
      <c r="K361" s="40" t="s">
        <v>2232</v>
      </c>
      <c r="L361" s="25">
        <v>1648.0</v>
      </c>
      <c r="M361" s="48">
        <v>0.0</v>
      </c>
      <c r="N361" s="48">
        <v>82.66</v>
      </c>
      <c r="O361" s="40" t="s">
        <v>39</v>
      </c>
      <c r="P361" s="5"/>
      <c r="Q361" s="63">
        <f t="shared" si="1"/>
        <v>-26</v>
      </c>
      <c r="R361" s="6">
        <f t="shared" si="2"/>
        <v>-26</v>
      </c>
    </row>
    <row r="362">
      <c r="A362" s="9">
        <v>360.0</v>
      </c>
      <c r="C362" s="40" t="s">
        <v>1673</v>
      </c>
      <c r="D362" s="25">
        <v>1620.0</v>
      </c>
      <c r="E362" s="49">
        <v>0.0</v>
      </c>
      <c r="F362" s="48">
        <v>49.45</v>
      </c>
      <c r="G362" s="40" t="s">
        <v>39</v>
      </c>
      <c r="H362" s="10"/>
      <c r="I362" s="25">
        <v>1620.0</v>
      </c>
      <c r="J362" s="10"/>
      <c r="K362" s="40" t="s">
        <v>2240</v>
      </c>
      <c r="L362" s="25">
        <v>1648.0</v>
      </c>
      <c r="M362" s="48">
        <v>5.88</v>
      </c>
      <c r="N362" s="48">
        <v>60.67</v>
      </c>
      <c r="O362" s="40" t="s">
        <v>39</v>
      </c>
      <c r="P362" s="5"/>
      <c r="Q362" s="63">
        <f t="shared" si="1"/>
        <v>-28</v>
      </c>
      <c r="R362" s="6">
        <f t="shared" si="2"/>
        <v>-28</v>
      </c>
    </row>
    <row r="363">
      <c r="A363" s="9">
        <v>361.0</v>
      </c>
      <c r="C363" s="40" t="s">
        <v>1688</v>
      </c>
      <c r="D363" s="25">
        <v>1619.0</v>
      </c>
      <c r="E363" s="49">
        <v>36.96</v>
      </c>
      <c r="F363" s="48">
        <v>55.45</v>
      </c>
      <c r="G363" s="40" t="s">
        <v>35</v>
      </c>
      <c r="H363" s="10"/>
      <c r="I363" s="25">
        <v>1619.0</v>
      </c>
      <c r="J363" s="10"/>
      <c r="K363" s="40" t="s">
        <v>2265</v>
      </c>
      <c r="L363" s="25">
        <v>1647.0</v>
      </c>
      <c r="M363" s="48">
        <v>0.29</v>
      </c>
      <c r="N363" s="48">
        <v>33.6</v>
      </c>
      <c r="O363" s="40" t="s">
        <v>39</v>
      </c>
      <c r="P363" s="5"/>
      <c r="Q363" s="63">
        <f t="shared" si="1"/>
        <v>-28</v>
      </c>
      <c r="R363" s="6">
        <f t="shared" si="2"/>
        <v>-28</v>
      </c>
    </row>
    <row r="364">
      <c r="A364" s="9">
        <v>362.0</v>
      </c>
      <c r="C364" s="40" t="s">
        <v>2935</v>
      </c>
      <c r="D364" s="25">
        <v>1619.0</v>
      </c>
      <c r="E364" s="49">
        <v>0.0</v>
      </c>
      <c r="F364" s="48">
        <v>44.95</v>
      </c>
      <c r="G364" s="40" t="s">
        <v>35</v>
      </c>
      <c r="H364" s="10"/>
      <c r="I364" s="25">
        <v>1619.0</v>
      </c>
      <c r="J364" s="10"/>
      <c r="K364" s="40" t="s">
        <v>2255</v>
      </c>
      <c r="L364" s="25">
        <v>1647.0</v>
      </c>
      <c r="M364" s="48">
        <v>0.0</v>
      </c>
      <c r="N364" s="48">
        <v>63.08</v>
      </c>
      <c r="O364" s="40" t="s">
        <v>39</v>
      </c>
      <c r="P364" s="5"/>
      <c r="Q364" s="63">
        <f t="shared" si="1"/>
        <v>-28</v>
      </c>
      <c r="R364" s="6">
        <f t="shared" si="2"/>
        <v>-28</v>
      </c>
    </row>
    <row r="365">
      <c r="A365" s="9">
        <v>363.0</v>
      </c>
      <c r="C365" s="29"/>
      <c r="D365" s="25">
        <v>1618.0</v>
      </c>
      <c r="E365" s="56"/>
      <c r="F365" s="53"/>
      <c r="G365" s="29"/>
      <c r="H365" s="10"/>
      <c r="I365" s="25">
        <v>1618.0</v>
      </c>
      <c r="J365" s="10"/>
      <c r="K365" s="40" t="s">
        <v>2259</v>
      </c>
      <c r="L365" s="25">
        <v>1647.0</v>
      </c>
      <c r="M365" s="48">
        <v>0.6</v>
      </c>
      <c r="N365" s="48">
        <v>48.34</v>
      </c>
      <c r="O365" s="40" t="s">
        <v>35</v>
      </c>
      <c r="P365" s="5"/>
      <c r="Q365" s="63">
        <f t="shared" si="1"/>
        <v>-29</v>
      </c>
      <c r="R365" s="6">
        <f t="shared" si="2"/>
        <v>-29</v>
      </c>
    </row>
    <row r="366">
      <c r="A366" s="9">
        <v>364.0</v>
      </c>
      <c r="C366" s="29"/>
      <c r="D366" s="25">
        <v>1618.0</v>
      </c>
      <c r="E366" s="56"/>
      <c r="F366" s="53"/>
      <c r="G366" s="29"/>
      <c r="H366" s="10"/>
      <c r="I366" s="25">
        <v>1618.0</v>
      </c>
      <c r="J366" s="10"/>
      <c r="K366" s="40" t="s">
        <v>2274</v>
      </c>
      <c r="L366" s="25">
        <v>1646.0</v>
      </c>
      <c r="M366" s="48">
        <v>0.0</v>
      </c>
      <c r="N366" s="48">
        <v>86.1</v>
      </c>
      <c r="O366" s="40" t="s">
        <v>39</v>
      </c>
      <c r="P366" s="5"/>
      <c r="Q366" s="63">
        <f t="shared" si="1"/>
        <v>-28</v>
      </c>
      <c r="R366" s="6">
        <f t="shared" si="2"/>
        <v>-28</v>
      </c>
    </row>
    <row r="367">
      <c r="A367" s="9">
        <v>365.0</v>
      </c>
      <c r="C367" s="29"/>
      <c r="D367" s="25">
        <v>1616.0</v>
      </c>
      <c r="E367" s="56"/>
      <c r="F367" s="53"/>
      <c r="G367" s="29"/>
      <c r="H367" s="10"/>
      <c r="I367" s="25">
        <v>1616.0</v>
      </c>
      <c r="J367" s="10"/>
      <c r="K367" s="40" t="s">
        <v>2276</v>
      </c>
      <c r="L367" s="25">
        <v>1646.0</v>
      </c>
      <c r="M367" s="48">
        <v>0.0</v>
      </c>
      <c r="N367" s="48">
        <v>71.25</v>
      </c>
      <c r="O367" s="40" t="s">
        <v>39</v>
      </c>
      <c r="P367" s="5"/>
      <c r="Q367" s="63">
        <f t="shared" si="1"/>
        <v>-30</v>
      </c>
      <c r="R367" s="6">
        <f t="shared" si="2"/>
        <v>-30</v>
      </c>
    </row>
    <row r="368">
      <c r="A368" s="9">
        <v>366.0</v>
      </c>
      <c r="C368" s="29"/>
      <c r="D368" s="25">
        <v>1614.0</v>
      </c>
      <c r="E368" s="56"/>
      <c r="F368" s="53"/>
      <c r="G368" s="29"/>
      <c r="H368" s="10"/>
      <c r="I368" s="25">
        <v>1614.0</v>
      </c>
      <c r="J368" s="10"/>
      <c r="K368" s="40" t="s">
        <v>2287</v>
      </c>
      <c r="L368" s="25">
        <v>1645.0</v>
      </c>
      <c r="M368" s="48">
        <v>0.0</v>
      </c>
      <c r="N368" s="48">
        <v>40.48</v>
      </c>
      <c r="O368" s="40" t="s">
        <v>35</v>
      </c>
      <c r="P368" s="5"/>
      <c r="Q368" s="63">
        <f t="shared" si="1"/>
        <v>-31</v>
      </c>
      <c r="R368" s="6">
        <f t="shared" si="2"/>
        <v>-31</v>
      </c>
    </row>
    <row r="369">
      <c r="A369" s="9">
        <v>367.0</v>
      </c>
      <c r="C369" s="29"/>
      <c r="D369" s="25">
        <v>1613.0</v>
      </c>
      <c r="E369" s="56"/>
      <c r="F369" s="53"/>
      <c r="G369" s="29"/>
      <c r="H369" s="10"/>
      <c r="I369" s="25">
        <v>1613.0</v>
      </c>
      <c r="J369" s="10"/>
      <c r="K369" s="40" t="s">
        <v>2282</v>
      </c>
      <c r="L369" s="25">
        <v>1645.0</v>
      </c>
      <c r="M369" s="48">
        <v>85.71</v>
      </c>
      <c r="N369" s="48">
        <v>122.16</v>
      </c>
      <c r="O369" s="40" t="s">
        <v>39</v>
      </c>
      <c r="P369" s="5"/>
      <c r="Q369" s="63">
        <f t="shared" si="1"/>
        <v>-32</v>
      </c>
      <c r="R369" s="6">
        <f t="shared" si="2"/>
        <v>-32</v>
      </c>
    </row>
    <row r="370">
      <c r="A370" s="9">
        <v>368.0</v>
      </c>
      <c r="C370" s="29"/>
      <c r="D370" s="25">
        <v>1612.0</v>
      </c>
      <c r="E370" s="56"/>
      <c r="F370" s="53"/>
      <c r="G370" s="29"/>
      <c r="H370" s="10"/>
      <c r="I370" s="25">
        <v>1612.0</v>
      </c>
      <c r="J370" s="10"/>
      <c r="K370" s="40" t="s">
        <v>2301</v>
      </c>
      <c r="L370" s="25">
        <v>1643.0</v>
      </c>
      <c r="M370" s="48">
        <v>30.61</v>
      </c>
      <c r="N370" s="48">
        <v>56.47</v>
      </c>
      <c r="O370" s="40" t="s">
        <v>39</v>
      </c>
      <c r="P370" s="5"/>
      <c r="Q370" s="63">
        <f t="shared" si="1"/>
        <v>-31</v>
      </c>
      <c r="R370" s="6">
        <f t="shared" si="2"/>
        <v>-31</v>
      </c>
    </row>
    <row r="371">
      <c r="A371" s="9">
        <v>369.0</v>
      </c>
      <c r="C371" s="29"/>
      <c r="D371" s="25">
        <v>1612.0</v>
      </c>
      <c r="E371" s="56"/>
      <c r="F371" s="53"/>
      <c r="G371" s="29"/>
      <c r="H371" s="10"/>
      <c r="I371" s="25">
        <v>1612.0</v>
      </c>
      <c r="J371" s="10"/>
      <c r="K371" s="40" t="s">
        <v>2313</v>
      </c>
      <c r="L371" s="25">
        <v>1643.0</v>
      </c>
      <c r="M371" s="48">
        <v>0.0</v>
      </c>
      <c r="N371" s="48">
        <v>88.6</v>
      </c>
      <c r="O371" s="40" t="s">
        <v>39</v>
      </c>
      <c r="P371" s="5"/>
      <c r="Q371" s="63">
        <f t="shared" si="1"/>
        <v>-31</v>
      </c>
      <c r="R371" s="6">
        <f t="shared" si="2"/>
        <v>-31</v>
      </c>
    </row>
    <row r="372">
      <c r="A372" s="9">
        <v>370.0</v>
      </c>
      <c r="C372" s="29"/>
      <c r="D372" s="25">
        <v>1611.0</v>
      </c>
      <c r="E372" s="56"/>
      <c r="F372" s="53"/>
      <c r="G372" s="29"/>
      <c r="H372" s="10"/>
      <c r="I372" s="25">
        <v>1611.0</v>
      </c>
      <c r="J372" s="10"/>
      <c r="K372" s="40" t="s">
        <v>2321</v>
      </c>
      <c r="L372" s="25">
        <v>1642.0</v>
      </c>
      <c r="M372" s="48">
        <v>0.0</v>
      </c>
      <c r="N372" s="48">
        <v>149.57</v>
      </c>
      <c r="O372" s="40" t="s">
        <v>39</v>
      </c>
      <c r="P372" s="5"/>
      <c r="Q372" s="63">
        <f t="shared" si="1"/>
        <v>-31</v>
      </c>
      <c r="R372" s="6">
        <f t="shared" si="2"/>
        <v>-31</v>
      </c>
    </row>
    <row r="373">
      <c r="A373" s="9">
        <v>371.0</v>
      </c>
      <c r="C373" s="29"/>
      <c r="D373" s="25">
        <v>1611.0</v>
      </c>
      <c r="E373" s="56"/>
      <c r="F373" s="53"/>
      <c r="G373" s="29"/>
      <c r="H373" s="10"/>
      <c r="I373" s="25">
        <v>1611.0</v>
      </c>
      <c r="J373" s="10"/>
      <c r="K373" s="40" t="s">
        <v>2332</v>
      </c>
      <c r="L373" s="25">
        <v>1641.0</v>
      </c>
      <c r="M373" s="48">
        <v>0.0</v>
      </c>
      <c r="N373" s="48">
        <v>102.54</v>
      </c>
      <c r="O373" s="40" t="s">
        <v>35</v>
      </c>
      <c r="P373" s="5"/>
      <c r="Q373" s="63">
        <f t="shared" si="1"/>
        <v>-30</v>
      </c>
      <c r="R373" s="6">
        <f t="shared" si="2"/>
        <v>-30</v>
      </c>
    </row>
    <row r="374">
      <c r="A374" s="9">
        <v>372.0</v>
      </c>
      <c r="C374" s="29"/>
      <c r="D374" s="25">
        <v>1611.0</v>
      </c>
      <c r="E374" s="56"/>
      <c r="F374" s="53"/>
      <c r="G374" s="29"/>
      <c r="H374" s="10"/>
      <c r="I374" s="25">
        <v>1611.0</v>
      </c>
      <c r="J374" s="10"/>
      <c r="K374" s="40" t="s">
        <v>2340</v>
      </c>
      <c r="L374" s="25">
        <v>1640.0</v>
      </c>
      <c r="M374" s="48">
        <v>2.24</v>
      </c>
      <c r="N374" s="48">
        <v>41.65</v>
      </c>
      <c r="O374" s="40" t="s">
        <v>39</v>
      </c>
      <c r="P374" s="5"/>
      <c r="Q374" s="63">
        <f t="shared" si="1"/>
        <v>-29</v>
      </c>
      <c r="R374" s="6">
        <f t="shared" si="2"/>
        <v>-29</v>
      </c>
    </row>
    <row r="375">
      <c r="A375" s="9">
        <v>373.0</v>
      </c>
      <c r="C375" s="29"/>
      <c r="D375" s="25">
        <v>1610.0</v>
      </c>
      <c r="E375" s="56"/>
      <c r="F375" s="53"/>
      <c r="G375" s="29"/>
      <c r="H375" s="10"/>
      <c r="I375" s="25">
        <v>1610.0</v>
      </c>
      <c r="J375" s="10"/>
      <c r="K375" s="40" t="s">
        <v>2327</v>
      </c>
      <c r="L375" s="25">
        <v>1639.0</v>
      </c>
      <c r="M375" s="48">
        <v>0.0</v>
      </c>
      <c r="N375" s="48">
        <v>43.33</v>
      </c>
      <c r="O375" s="40" t="s">
        <v>39</v>
      </c>
      <c r="P375" s="5"/>
      <c r="Q375" s="63">
        <f t="shared" si="1"/>
        <v>-29</v>
      </c>
      <c r="R375" s="6">
        <f t="shared" si="2"/>
        <v>-29</v>
      </c>
    </row>
    <row r="376">
      <c r="A376" s="9">
        <v>374.0</v>
      </c>
      <c r="C376" s="29"/>
      <c r="D376" s="25">
        <v>1610.0</v>
      </c>
      <c r="E376" s="56"/>
      <c r="F376" s="53"/>
      <c r="G376" s="29"/>
      <c r="H376" s="10"/>
      <c r="I376" s="25">
        <v>1610.0</v>
      </c>
      <c r="J376" s="10"/>
      <c r="K376" s="40" t="s">
        <v>2359</v>
      </c>
      <c r="L376" s="25">
        <v>1639.0</v>
      </c>
      <c r="M376" s="48">
        <v>0.51</v>
      </c>
      <c r="N376" s="48">
        <v>34.54</v>
      </c>
      <c r="O376" s="40" t="s">
        <v>39</v>
      </c>
      <c r="P376" s="5"/>
      <c r="Q376" s="63">
        <f t="shared" si="1"/>
        <v>-29</v>
      </c>
      <c r="R376" s="6">
        <f t="shared" si="2"/>
        <v>-29</v>
      </c>
    </row>
    <row r="377">
      <c r="A377" s="9">
        <v>375.0</v>
      </c>
      <c r="C377" s="40"/>
      <c r="D377" s="25">
        <v>1609.0</v>
      </c>
      <c r="E377" s="49"/>
      <c r="F377" s="48"/>
      <c r="G377" s="40"/>
      <c r="H377" s="10"/>
      <c r="I377" s="25">
        <v>1609.0</v>
      </c>
      <c r="J377" s="10"/>
      <c r="K377" s="40" t="s">
        <v>2358</v>
      </c>
      <c r="L377" s="25">
        <v>1639.0</v>
      </c>
      <c r="M377" s="48">
        <v>0.0</v>
      </c>
      <c r="N377" s="48">
        <v>50.64</v>
      </c>
      <c r="O377" s="40" t="s">
        <v>39</v>
      </c>
      <c r="P377" s="5"/>
      <c r="Q377" s="63">
        <f t="shared" si="1"/>
        <v>-30</v>
      </c>
      <c r="R377" s="6">
        <f t="shared" si="2"/>
        <v>-30</v>
      </c>
    </row>
    <row r="378">
      <c r="A378" s="9">
        <v>376.0</v>
      </c>
      <c r="C378" s="40"/>
      <c r="D378" s="25">
        <v>1609.0</v>
      </c>
      <c r="E378" s="49"/>
      <c r="F378" s="48"/>
      <c r="G378" s="40"/>
      <c r="H378" s="10"/>
      <c r="I378" s="25">
        <v>1609.0</v>
      </c>
      <c r="J378" s="10"/>
      <c r="K378" s="40" t="s">
        <v>2401</v>
      </c>
      <c r="L378" s="25">
        <v>1636.0</v>
      </c>
      <c r="M378" s="48">
        <v>11.36</v>
      </c>
      <c r="N378" s="48">
        <v>48.86</v>
      </c>
      <c r="O378" s="40" t="s">
        <v>39</v>
      </c>
      <c r="P378" s="5"/>
      <c r="Q378" s="63">
        <f t="shared" si="1"/>
        <v>-27</v>
      </c>
      <c r="R378" s="6">
        <f t="shared" si="2"/>
        <v>-27</v>
      </c>
    </row>
    <row r="379">
      <c r="A379" s="9">
        <v>377.0</v>
      </c>
      <c r="C379" s="40"/>
      <c r="D379" s="25">
        <v>1608.0</v>
      </c>
      <c r="E379" s="49"/>
      <c r="F379" s="48"/>
      <c r="G379" s="40"/>
      <c r="H379" s="10"/>
      <c r="I379" s="25">
        <v>1608.0</v>
      </c>
      <c r="J379" s="10"/>
      <c r="K379" s="40" t="s">
        <v>2395</v>
      </c>
      <c r="L379" s="25">
        <v>1636.0</v>
      </c>
      <c r="M379" s="48">
        <v>0.76</v>
      </c>
      <c r="N379" s="48">
        <v>45.36</v>
      </c>
      <c r="O379" s="40" t="s">
        <v>39</v>
      </c>
      <c r="P379" s="5"/>
      <c r="Q379" s="63">
        <f t="shared" si="1"/>
        <v>-28</v>
      </c>
      <c r="R379" s="6">
        <f t="shared" si="2"/>
        <v>-28</v>
      </c>
    </row>
    <row r="380">
      <c r="A380" s="9">
        <v>378.0</v>
      </c>
      <c r="C380" s="40"/>
      <c r="D380" s="25">
        <v>1607.0</v>
      </c>
      <c r="E380" s="49"/>
      <c r="F380" s="48"/>
      <c r="G380" s="40"/>
      <c r="H380" s="10"/>
      <c r="I380" s="25">
        <v>1607.0</v>
      </c>
      <c r="J380" s="10"/>
      <c r="K380" s="40" t="s">
        <v>2408</v>
      </c>
      <c r="L380" s="25">
        <v>1634.0</v>
      </c>
      <c r="M380" s="48">
        <v>20.69</v>
      </c>
      <c r="N380" s="48">
        <v>66.79</v>
      </c>
      <c r="O380" s="40" t="s">
        <v>39</v>
      </c>
      <c r="P380" s="5"/>
      <c r="Q380" s="63">
        <f t="shared" si="1"/>
        <v>-27</v>
      </c>
      <c r="R380" s="6">
        <f t="shared" si="2"/>
        <v>-27</v>
      </c>
    </row>
    <row r="381">
      <c r="A381" s="9">
        <v>379.0</v>
      </c>
      <c r="C381" s="40"/>
      <c r="D381" s="25">
        <v>1606.0</v>
      </c>
      <c r="E381" s="49"/>
      <c r="F381" s="48"/>
      <c r="G381" s="40"/>
      <c r="H381" s="10"/>
      <c r="I381" s="25">
        <v>1606.0</v>
      </c>
      <c r="J381" s="10"/>
      <c r="K381" s="40" t="s">
        <v>2423</v>
      </c>
      <c r="L381" s="25">
        <v>1633.0</v>
      </c>
      <c r="M381" s="48">
        <v>42.86</v>
      </c>
      <c r="N381" s="48">
        <v>98.25</v>
      </c>
      <c r="O381" s="40" t="s">
        <v>39</v>
      </c>
      <c r="P381" s="5"/>
      <c r="Q381" s="63">
        <f t="shared" si="1"/>
        <v>-27</v>
      </c>
      <c r="R381" s="6">
        <f t="shared" si="2"/>
        <v>-27</v>
      </c>
    </row>
    <row r="382">
      <c r="A382" s="9">
        <v>380.0</v>
      </c>
      <c r="C382" s="40"/>
      <c r="D382" s="25">
        <v>1604.0</v>
      </c>
      <c r="E382" s="49"/>
      <c r="F382" s="48"/>
      <c r="G382" s="40"/>
      <c r="H382" s="10"/>
      <c r="I382" s="25">
        <v>1604.0</v>
      </c>
      <c r="J382" s="10"/>
      <c r="K382" s="40" t="s">
        <v>2426</v>
      </c>
      <c r="L382" s="25">
        <v>1632.0</v>
      </c>
      <c r="M382" s="48">
        <v>0.0</v>
      </c>
      <c r="N382" s="48">
        <v>33.99</v>
      </c>
      <c r="O382" s="40" t="s">
        <v>39</v>
      </c>
      <c r="P382" s="5"/>
      <c r="Q382" s="63">
        <f t="shared" si="1"/>
        <v>-28</v>
      </c>
      <c r="R382" s="6">
        <f t="shared" si="2"/>
        <v>-28</v>
      </c>
    </row>
    <row r="383">
      <c r="A383" s="9">
        <v>381.0</v>
      </c>
      <c r="C383" s="29"/>
      <c r="D383" s="25">
        <v>1604.0</v>
      </c>
      <c r="E383" s="57"/>
      <c r="F383" s="29"/>
      <c r="G383" s="29"/>
      <c r="H383" s="10"/>
      <c r="I383" s="25">
        <v>1604.0</v>
      </c>
      <c r="J383" s="10"/>
      <c r="K383" s="40" t="s">
        <v>2424</v>
      </c>
      <c r="L383" s="25">
        <v>1632.0</v>
      </c>
      <c r="M383" s="48">
        <v>0.0</v>
      </c>
      <c r="N383" s="48">
        <v>54.0</v>
      </c>
      <c r="O383" s="40" t="s">
        <v>39</v>
      </c>
      <c r="P383" s="5"/>
      <c r="Q383" s="63">
        <f t="shared" si="1"/>
        <v>-28</v>
      </c>
      <c r="R383" s="6">
        <f t="shared" si="2"/>
        <v>-28</v>
      </c>
    </row>
    <row r="384">
      <c r="A384" s="9">
        <v>382.0</v>
      </c>
      <c r="C384" s="29"/>
      <c r="D384" s="25">
        <v>1602.0</v>
      </c>
      <c r="E384" s="57"/>
      <c r="F384" s="29"/>
      <c r="G384" s="29"/>
      <c r="H384" s="10"/>
      <c r="I384" s="25">
        <v>1602.0</v>
      </c>
      <c r="J384" s="10"/>
      <c r="K384" s="40" t="s">
        <v>2446</v>
      </c>
      <c r="L384" s="25">
        <v>1631.0</v>
      </c>
      <c r="M384" s="48">
        <v>0.0</v>
      </c>
      <c r="N384" s="48">
        <v>51.55</v>
      </c>
      <c r="O384" s="40" t="s">
        <v>39</v>
      </c>
      <c r="P384" s="5"/>
      <c r="Q384" s="63">
        <f t="shared" si="1"/>
        <v>-29</v>
      </c>
      <c r="R384" s="6">
        <f t="shared" si="2"/>
        <v>-29</v>
      </c>
    </row>
    <row r="385">
      <c r="A385" s="9">
        <v>383.0</v>
      </c>
      <c r="C385" s="10"/>
      <c r="D385" s="25">
        <v>1602.0</v>
      </c>
      <c r="E385" s="57"/>
      <c r="F385" s="29"/>
      <c r="G385" s="29"/>
      <c r="H385" s="10"/>
      <c r="I385" s="25">
        <v>1602.0</v>
      </c>
      <c r="J385" s="10"/>
      <c r="K385" s="40" t="s">
        <v>2454</v>
      </c>
      <c r="L385" s="25">
        <v>1631.0</v>
      </c>
      <c r="M385" s="48">
        <v>2.44</v>
      </c>
      <c r="N385" s="48">
        <v>57.58</v>
      </c>
      <c r="O385" s="40" t="s">
        <v>39</v>
      </c>
      <c r="P385" s="5"/>
      <c r="Q385" s="63">
        <f t="shared" si="1"/>
        <v>-29</v>
      </c>
      <c r="R385" s="6">
        <f t="shared" si="2"/>
        <v>-29</v>
      </c>
    </row>
    <row r="386">
      <c r="A386" s="9">
        <v>384.0</v>
      </c>
      <c r="C386" s="29"/>
      <c r="D386" s="25">
        <v>1598.0</v>
      </c>
      <c r="E386" s="57"/>
      <c r="F386" s="29"/>
      <c r="G386" s="29"/>
      <c r="H386" s="10"/>
      <c r="I386" s="25">
        <v>1598.0</v>
      </c>
      <c r="J386" s="10"/>
      <c r="K386" s="40" t="s">
        <v>2450</v>
      </c>
      <c r="L386" s="25">
        <v>1630.0</v>
      </c>
      <c r="M386" s="48">
        <v>2.33</v>
      </c>
      <c r="N386" s="48">
        <v>35.01</v>
      </c>
      <c r="O386" s="40" t="s">
        <v>39</v>
      </c>
      <c r="P386" s="5"/>
      <c r="Q386" s="63">
        <f t="shared" si="1"/>
        <v>-32</v>
      </c>
      <c r="R386" s="6">
        <f t="shared" si="2"/>
        <v>-32</v>
      </c>
    </row>
    <row r="387">
      <c r="A387" s="9">
        <v>385.0</v>
      </c>
      <c r="C387" s="10"/>
      <c r="D387" s="25">
        <v>1597.0</v>
      </c>
      <c r="E387" s="57"/>
      <c r="F387" s="29"/>
      <c r="G387" s="29"/>
      <c r="H387" s="10"/>
      <c r="I387" s="25">
        <v>1597.0</v>
      </c>
      <c r="J387" s="10"/>
      <c r="K387" s="40" t="s">
        <v>2466</v>
      </c>
      <c r="L387" s="25">
        <v>1630.0</v>
      </c>
      <c r="M387" s="48">
        <v>0.0</v>
      </c>
      <c r="N387" s="48">
        <v>85.99</v>
      </c>
      <c r="O387" s="40" t="s">
        <v>35</v>
      </c>
      <c r="P387" s="5"/>
      <c r="Q387" s="63">
        <f t="shared" si="1"/>
        <v>-33</v>
      </c>
      <c r="R387" s="6">
        <f t="shared" si="2"/>
        <v>-33</v>
      </c>
    </row>
    <row r="388">
      <c r="A388" s="9">
        <v>386.0</v>
      </c>
      <c r="C388" s="10"/>
      <c r="D388" s="25">
        <v>1594.0</v>
      </c>
      <c r="E388" s="57"/>
      <c r="F388" s="29"/>
      <c r="G388" s="29"/>
      <c r="H388" s="10"/>
      <c r="I388" s="25">
        <v>1594.0</v>
      </c>
      <c r="J388" s="10"/>
      <c r="K388" s="40" t="s">
        <v>2481</v>
      </c>
      <c r="L388" s="25">
        <v>1630.0</v>
      </c>
      <c r="M388" s="48">
        <v>3.77</v>
      </c>
      <c r="N388" s="48">
        <v>54.23</v>
      </c>
      <c r="O388" s="40" t="s">
        <v>35</v>
      </c>
      <c r="P388" s="5"/>
      <c r="Q388" s="63">
        <f t="shared" si="1"/>
        <v>-36</v>
      </c>
      <c r="R388" s="6">
        <f t="shared" si="2"/>
        <v>-36</v>
      </c>
    </row>
    <row r="389">
      <c r="A389" s="9">
        <v>387.0</v>
      </c>
      <c r="C389" s="10"/>
      <c r="D389" s="25">
        <v>1594.0</v>
      </c>
      <c r="E389" s="57"/>
      <c r="F389" s="29"/>
      <c r="G389" s="29"/>
      <c r="H389" s="10"/>
      <c r="I389" s="25">
        <v>1594.0</v>
      </c>
      <c r="J389" s="10"/>
      <c r="K389" s="40" t="s">
        <v>2536</v>
      </c>
      <c r="L389" s="25">
        <v>1629.0</v>
      </c>
      <c r="M389" s="48">
        <v>0.0</v>
      </c>
      <c r="N389" s="48">
        <v>132.53</v>
      </c>
      <c r="O389" s="40" t="s">
        <v>39</v>
      </c>
      <c r="P389" s="5"/>
      <c r="Q389" s="63">
        <f t="shared" si="1"/>
        <v>-35</v>
      </c>
      <c r="R389" s="6">
        <f t="shared" si="2"/>
        <v>-35</v>
      </c>
    </row>
    <row r="390">
      <c r="A390" s="9">
        <v>388.0</v>
      </c>
      <c r="C390" s="10"/>
      <c r="D390" s="25">
        <v>1593.0</v>
      </c>
      <c r="E390" s="57"/>
      <c r="F390" s="29"/>
      <c r="G390" s="29"/>
      <c r="H390" s="10"/>
      <c r="I390" s="25">
        <v>1593.0</v>
      </c>
      <c r="J390" s="10"/>
      <c r="K390" s="40" t="s">
        <v>2591</v>
      </c>
      <c r="L390" s="25">
        <v>1629.0</v>
      </c>
      <c r="M390" s="48">
        <v>1.13</v>
      </c>
      <c r="N390" s="48">
        <v>40.1</v>
      </c>
      <c r="O390" s="40" t="s">
        <v>39</v>
      </c>
      <c r="P390" s="5"/>
      <c r="Q390" s="63">
        <f t="shared" si="1"/>
        <v>-36</v>
      </c>
      <c r="R390" s="6">
        <f t="shared" si="2"/>
        <v>-36</v>
      </c>
    </row>
    <row r="391">
      <c r="A391" s="9">
        <v>389.0</v>
      </c>
      <c r="C391" s="29"/>
      <c r="D391" s="25">
        <v>1593.0</v>
      </c>
      <c r="E391" s="57"/>
      <c r="F391" s="29"/>
      <c r="G391" s="29"/>
      <c r="H391" s="10"/>
      <c r="I391" s="25">
        <v>1593.0</v>
      </c>
      <c r="J391" s="10"/>
      <c r="K391" s="10"/>
      <c r="L391" s="25">
        <v>1629.0</v>
      </c>
      <c r="M391" s="5"/>
      <c r="N391" s="5"/>
      <c r="O391" s="5"/>
      <c r="P391" s="5"/>
      <c r="Q391" s="63">
        <f t="shared" si="1"/>
        <v>-36</v>
      </c>
      <c r="R391" s="6">
        <f t="shared" si="2"/>
        <v>-36</v>
      </c>
    </row>
    <row r="392">
      <c r="A392" s="9">
        <v>390.0</v>
      </c>
      <c r="C392" s="10"/>
      <c r="D392" s="25">
        <v>1592.0</v>
      </c>
      <c r="E392" s="57"/>
      <c r="F392" s="29"/>
      <c r="G392" s="29"/>
      <c r="H392" s="10"/>
      <c r="I392" s="25">
        <v>1592.0</v>
      </c>
      <c r="J392" s="10"/>
      <c r="K392" s="10"/>
      <c r="L392" s="25">
        <v>1627.0</v>
      </c>
      <c r="M392" s="5"/>
      <c r="N392" s="5"/>
      <c r="O392" s="5"/>
      <c r="P392" s="5"/>
      <c r="Q392" s="63">
        <f t="shared" si="1"/>
        <v>-35</v>
      </c>
      <c r="R392" s="6">
        <f t="shared" si="2"/>
        <v>-35</v>
      </c>
    </row>
    <row r="393">
      <c r="A393" s="9">
        <v>391.0</v>
      </c>
      <c r="C393" s="10"/>
      <c r="D393" s="25">
        <v>1590.0</v>
      </c>
      <c r="E393" s="57"/>
      <c r="F393" s="29"/>
      <c r="G393" s="29"/>
      <c r="H393" s="10"/>
      <c r="I393" s="25">
        <v>1590.0</v>
      </c>
      <c r="J393" s="10"/>
      <c r="K393" s="10"/>
      <c r="L393" s="25">
        <v>1626.0</v>
      </c>
      <c r="M393" s="5"/>
      <c r="N393" s="5"/>
      <c r="O393" s="5"/>
      <c r="P393" s="5"/>
      <c r="Q393" s="63">
        <f t="shared" si="1"/>
        <v>-36</v>
      </c>
      <c r="R393" s="6">
        <f t="shared" si="2"/>
        <v>-36</v>
      </c>
    </row>
    <row r="394">
      <c r="A394" s="9">
        <v>392.0</v>
      </c>
      <c r="C394" s="10"/>
      <c r="D394" s="25">
        <v>1590.0</v>
      </c>
      <c r="E394" s="57"/>
      <c r="F394" s="29"/>
      <c r="G394" s="29"/>
      <c r="H394" s="10"/>
      <c r="I394" s="25">
        <v>1590.0</v>
      </c>
      <c r="J394" s="10"/>
      <c r="K394" s="10"/>
      <c r="L394" s="25">
        <v>1623.0</v>
      </c>
      <c r="M394" s="5"/>
      <c r="N394" s="5"/>
      <c r="O394" s="5"/>
      <c r="P394" s="5"/>
      <c r="Q394" s="63">
        <f t="shared" si="1"/>
        <v>-33</v>
      </c>
      <c r="R394" s="6">
        <f t="shared" si="2"/>
        <v>-33</v>
      </c>
    </row>
    <row r="395">
      <c r="A395" s="9">
        <v>393.0</v>
      </c>
      <c r="C395" s="29"/>
      <c r="D395" s="25">
        <v>1589.0</v>
      </c>
      <c r="E395" s="57"/>
      <c r="F395" s="29"/>
      <c r="G395" s="29"/>
      <c r="H395" s="10"/>
      <c r="I395" s="25">
        <v>1589.0</v>
      </c>
      <c r="J395" s="10"/>
      <c r="K395" s="10"/>
      <c r="L395" s="25">
        <v>1623.0</v>
      </c>
      <c r="M395" s="5"/>
      <c r="N395" s="5"/>
      <c r="O395" s="5"/>
      <c r="P395" s="5"/>
      <c r="Q395" s="63">
        <f t="shared" si="1"/>
        <v>-34</v>
      </c>
      <c r="R395" s="6">
        <f t="shared" si="2"/>
        <v>-34</v>
      </c>
    </row>
    <row r="396">
      <c r="A396" s="9">
        <v>394.0</v>
      </c>
      <c r="C396" s="29"/>
      <c r="D396" s="25">
        <v>1589.0</v>
      </c>
      <c r="E396" s="57"/>
      <c r="F396" s="29"/>
      <c r="G396" s="29"/>
      <c r="H396" s="10"/>
      <c r="I396" s="25">
        <v>1589.0</v>
      </c>
      <c r="J396" s="10"/>
      <c r="K396" s="10"/>
      <c r="L396" s="25">
        <v>1623.0</v>
      </c>
      <c r="M396" s="5"/>
      <c r="N396" s="5"/>
      <c r="O396" s="5"/>
      <c r="P396" s="5"/>
      <c r="Q396" s="63">
        <f t="shared" si="1"/>
        <v>-34</v>
      </c>
      <c r="R396" s="6">
        <f t="shared" si="2"/>
        <v>-34</v>
      </c>
    </row>
    <row r="397">
      <c r="A397" s="9">
        <v>395.0</v>
      </c>
      <c r="C397" s="10"/>
      <c r="D397" s="25">
        <v>1588.0</v>
      </c>
      <c r="E397" s="57"/>
      <c r="F397" s="29"/>
      <c r="G397" s="29"/>
      <c r="H397" s="10"/>
      <c r="I397" s="25">
        <v>1588.0</v>
      </c>
      <c r="J397" s="10"/>
      <c r="K397" s="10"/>
      <c r="L397" s="25">
        <v>1622.0</v>
      </c>
      <c r="M397" s="5"/>
      <c r="N397" s="5"/>
      <c r="O397" s="5"/>
      <c r="P397" s="5"/>
      <c r="Q397" s="63">
        <f t="shared" si="1"/>
        <v>-34</v>
      </c>
      <c r="R397" s="6">
        <f t="shared" si="2"/>
        <v>-34</v>
      </c>
    </row>
    <row r="398">
      <c r="A398" s="9">
        <v>396.0</v>
      </c>
      <c r="C398" s="10"/>
      <c r="D398" s="25">
        <v>1588.0</v>
      </c>
      <c r="E398" s="57"/>
      <c r="F398" s="29"/>
      <c r="G398" s="29"/>
      <c r="H398" s="10"/>
      <c r="I398" s="25">
        <v>1588.0</v>
      </c>
      <c r="J398" s="10"/>
      <c r="K398" s="10"/>
      <c r="L398" s="25">
        <v>1622.0</v>
      </c>
      <c r="M398" s="5"/>
      <c r="N398" s="5"/>
      <c r="O398" s="5"/>
      <c r="P398" s="5"/>
      <c r="Q398" s="63">
        <f t="shared" si="1"/>
        <v>-34</v>
      </c>
      <c r="R398" s="6">
        <f t="shared" si="2"/>
        <v>-34</v>
      </c>
    </row>
    <row r="399">
      <c r="A399" s="9">
        <v>397.0</v>
      </c>
      <c r="C399" s="10"/>
      <c r="D399" s="25">
        <v>1587.0</v>
      </c>
      <c r="E399" s="57"/>
      <c r="F399" s="29"/>
      <c r="G399" s="29"/>
      <c r="H399" s="10"/>
      <c r="I399" s="25">
        <v>1587.0</v>
      </c>
      <c r="J399" s="10"/>
      <c r="K399" s="10"/>
      <c r="L399" s="25">
        <v>1622.0</v>
      </c>
      <c r="M399" s="5"/>
      <c r="N399" s="5"/>
      <c r="O399" s="5"/>
      <c r="P399" s="5"/>
      <c r="Q399" s="63">
        <f t="shared" si="1"/>
        <v>-35</v>
      </c>
      <c r="R399" s="6">
        <f t="shared" si="2"/>
        <v>-35</v>
      </c>
    </row>
    <row r="400">
      <c r="A400" s="9">
        <v>398.0</v>
      </c>
      <c r="C400" s="29"/>
      <c r="D400" s="25">
        <v>1587.0</v>
      </c>
      <c r="E400" s="57"/>
      <c r="F400" s="29"/>
      <c r="G400" s="29"/>
      <c r="H400" s="10"/>
      <c r="I400" s="25">
        <v>1587.0</v>
      </c>
      <c r="J400" s="10"/>
      <c r="K400" s="10"/>
      <c r="L400" s="25">
        <v>1621.0</v>
      </c>
      <c r="M400" s="5"/>
      <c r="N400" s="5"/>
      <c r="O400" s="5"/>
      <c r="P400" s="5"/>
      <c r="Q400" s="63">
        <f t="shared" si="1"/>
        <v>-34</v>
      </c>
      <c r="R400" s="6">
        <f t="shared" si="2"/>
        <v>-34</v>
      </c>
    </row>
    <row r="401">
      <c r="A401" s="9">
        <v>399.0</v>
      </c>
      <c r="C401" s="10"/>
      <c r="D401" s="25">
        <v>1586.0</v>
      </c>
      <c r="E401" s="57"/>
      <c r="F401" s="29"/>
      <c r="G401" s="29"/>
      <c r="H401" s="10"/>
      <c r="I401" s="25">
        <v>1586.0</v>
      </c>
      <c r="J401" s="10"/>
      <c r="K401" s="10"/>
      <c r="L401" s="25">
        <v>1620.0</v>
      </c>
      <c r="M401" s="5"/>
      <c r="N401" s="5"/>
      <c r="O401" s="5"/>
      <c r="P401" s="5"/>
      <c r="Q401" s="63">
        <f t="shared" si="1"/>
        <v>-34</v>
      </c>
      <c r="R401" s="6">
        <f t="shared" si="2"/>
        <v>-34</v>
      </c>
    </row>
    <row r="402">
      <c r="A402" s="9">
        <v>400.0</v>
      </c>
      <c r="C402" s="10"/>
      <c r="D402" s="25">
        <v>1586.0</v>
      </c>
      <c r="E402" s="57"/>
      <c r="F402" s="29"/>
      <c r="G402" s="29"/>
      <c r="H402" s="10"/>
      <c r="I402" s="25">
        <v>1586.0</v>
      </c>
      <c r="J402" s="10"/>
      <c r="K402" s="10"/>
      <c r="L402" s="25">
        <v>1620.0</v>
      </c>
      <c r="M402" s="5"/>
      <c r="N402" s="5"/>
      <c r="O402" s="5"/>
      <c r="P402" s="5"/>
      <c r="Q402" s="63">
        <f t="shared" si="1"/>
        <v>-34</v>
      </c>
      <c r="R402" s="6">
        <f t="shared" si="2"/>
        <v>-34</v>
      </c>
    </row>
    <row r="403">
      <c r="A403" s="9">
        <v>401.0</v>
      </c>
      <c r="C403" s="10"/>
      <c r="D403" s="25">
        <v>1585.0</v>
      </c>
      <c r="E403" s="57"/>
      <c r="F403" s="29"/>
      <c r="G403" s="29"/>
      <c r="H403" s="10"/>
      <c r="I403" s="25">
        <v>1585.0</v>
      </c>
      <c r="J403" s="10"/>
      <c r="K403" s="10"/>
      <c r="L403" s="25">
        <v>1619.0</v>
      </c>
      <c r="M403" s="5"/>
      <c r="N403" s="5"/>
      <c r="O403" s="5"/>
      <c r="P403" s="5"/>
      <c r="Q403" s="63">
        <f t="shared" si="1"/>
        <v>-34</v>
      </c>
      <c r="R403" s="6">
        <f t="shared" si="2"/>
        <v>-34</v>
      </c>
    </row>
    <row r="404">
      <c r="A404" s="9">
        <v>402.0</v>
      </c>
      <c r="C404" s="10"/>
      <c r="D404" s="25">
        <v>1584.0</v>
      </c>
      <c r="E404" s="57"/>
      <c r="F404" s="29"/>
      <c r="G404" s="29"/>
      <c r="H404" s="10"/>
      <c r="I404" s="25">
        <v>1584.0</v>
      </c>
      <c r="J404" s="10"/>
      <c r="K404" s="10"/>
      <c r="L404" s="25">
        <v>1619.0</v>
      </c>
      <c r="M404" s="5"/>
      <c r="N404" s="5"/>
      <c r="O404" s="5"/>
      <c r="P404" s="5"/>
      <c r="Q404" s="63">
        <f t="shared" si="1"/>
        <v>-35</v>
      </c>
      <c r="R404" s="6">
        <f t="shared" si="2"/>
        <v>-35</v>
      </c>
    </row>
    <row r="405">
      <c r="A405" s="9">
        <v>403.0</v>
      </c>
      <c r="C405" s="10"/>
      <c r="D405" s="25">
        <v>1584.0</v>
      </c>
      <c r="E405" s="57"/>
      <c r="F405" s="29"/>
      <c r="G405" s="29"/>
      <c r="H405" s="10"/>
      <c r="I405" s="25">
        <v>1584.0</v>
      </c>
      <c r="J405" s="10"/>
      <c r="K405" s="10"/>
      <c r="L405" s="25">
        <v>1618.0</v>
      </c>
      <c r="M405" s="5"/>
      <c r="N405" s="5"/>
      <c r="O405" s="5"/>
      <c r="P405" s="5"/>
      <c r="Q405" s="63">
        <f t="shared" si="1"/>
        <v>-34</v>
      </c>
      <c r="R405" s="6">
        <f t="shared" si="2"/>
        <v>-34</v>
      </c>
    </row>
    <row r="406">
      <c r="A406" s="9">
        <v>404.0</v>
      </c>
      <c r="C406" s="10"/>
      <c r="D406" s="25">
        <v>1584.0</v>
      </c>
      <c r="E406" s="57"/>
      <c r="F406" s="29"/>
      <c r="G406" s="29"/>
      <c r="H406" s="10"/>
      <c r="I406" s="25">
        <v>1584.0</v>
      </c>
      <c r="J406" s="10"/>
      <c r="K406" s="10"/>
      <c r="L406" s="25">
        <v>1616.0</v>
      </c>
      <c r="M406" s="5"/>
      <c r="N406" s="5"/>
      <c r="O406" s="5"/>
      <c r="P406" s="5"/>
      <c r="Q406" s="63">
        <f t="shared" si="1"/>
        <v>-32</v>
      </c>
      <c r="R406" s="6">
        <f t="shared" si="2"/>
        <v>-32</v>
      </c>
    </row>
    <row r="407">
      <c r="A407" s="9">
        <v>405.0</v>
      </c>
      <c r="C407" s="29"/>
      <c r="D407" s="25">
        <v>1583.0</v>
      </c>
      <c r="E407" s="57"/>
      <c r="F407" s="29"/>
      <c r="G407" s="29"/>
      <c r="H407" s="10"/>
      <c r="I407" s="25">
        <v>1583.0</v>
      </c>
      <c r="J407" s="10"/>
      <c r="K407" s="10"/>
      <c r="L407" s="25">
        <v>1616.0</v>
      </c>
      <c r="M407" s="5"/>
      <c r="N407" s="5"/>
      <c r="O407" s="5"/>
      <c r="P407" s="5"/>
      <c r="Q407" s="63">
        <f t="shared" si="1"/>
        <v>-33</v>
      </c>
      <c r="R407" s="6">
        <f t="shared" si="2"/>
        <v>-33</v>
      </c>
    </row>
    <row r="408">
      <c r="A408" s="9">
        <v>406.0</v>
      </c>
      <c r="C408" s="10"/>
      <c r="D408" s="25">
        <v>1582.0</v>
      </c>
      <c r="E408" s="57"/>
      <c r="F408" s="29"/>
      <c r="G408" s="29"/>
      <c r="H408" s="10"/>
      <c r="I408" s="25">
        <v>1582.0</v>
      </c>
      <c r="J408" s="10"/>
      <c r="K408" s="10"/>
      <c r="L408" s="25">
        <v>1614.0</v>
      </c>
      <c r="M408" s="5"/>
      <c r="N408" s="5"/>
      <c r="O408" s="5"/>
      <c r="P408" s="5"/>
      <c r="Q408" s="63">
        <f t="shared" si="1"/>
        <v>-32</v>
      </c>
      <c r="R408" s="6">
        <f t="shared" si="2"/>
        <v>-32</v>
      </c>
    </row>
    <row r="409">
      <c r="A409" s="9">
        <v>407.0</v>
      </c>
      <c r="C409" s="29"/>
      <c r="D409" s="25">
        <v>1578.0</v>
      </c>
      <c r="E409" s="57"/>
      <c r="F409" s="29"/>
      <c r="G409" s="29"/>
      <c r="H409" s="10"/>
      <c r="I409" s="25">
        <v>1578.0</v>
      </c>
      <c r="J409" s="10"/>
      <c r="K409" s="10"/>
      <c r="L409" s="25">
        <v>1614.0</v>
      </c>
      <c r="M409" s="5"/>
      <c r="N409" s="5"/>
      <c r="O409" s="5"/>
      <c r="P409" s="5"/>
      <c r="Q409" s="63">
        <f t="shared" si="1"/>
        <v>-36</v>
      </c>
      <c r="R409" s="6">
        <f t="shared" si="2"/>
        <v>-36</v>
      </c>
    </row>
    <row r="410">
      <c r="A410" s="9">
        <v>408.0</v>
      </c>
      <c r="C410" s="10"/>
      <c r="D410" s="25">
        <v>1578.0</v>
      </c>
      <c r="E410" s="57"/>
      <c r="F410" s="29"/>
      <c r="G410" s="29"/>
      <c r="H410" s="10"/>
      <c r="I410" s="25">
        <v>1578.0</v>
      </c>
      <c r="J410" s="10"/>
      <c r="K410" s="10"/>
      <c r="L410" s="25">
        <v>1614.0</v>
      </c>
      <c r="M410" s="5"/>
      <c r="N410" s="5"/>
      <c r="O410" s="5"/>
      <c r="P410" s="5"/>
      <c r="Q410" s="63">
        <f t="shared" si="1"/>
        <v>-36</v>
      </c>
      <c r="R410" s="6">
        <f t="shared" si="2"/>
        <v>-36</v>
      </c>
    </row>
    <row r="411">
      <c r="A411" s="9">
        <v>409.0</v>
      </c>
      <c r="C411" s="10"/>
      <c r="D411" s="25">
        <v>1575.0</v>
      </c>
      <c r="E411" s="57"/>
      <c r="F411" s="29"/>
      <c r="G411" s="29"/>
      <c r="H411" s="10"/>
      <c r="I411" s="25">
        <v>1575.0</v>
      </c>
      <c r="J411" s="10"/>
      <c r="K411" s="10"/>
      <c r="L411" s="25">
        <v>1614.0</v>
      </c>
      <c r="M411" s="5"/>
      <c r="N411" s="5"/>
      <c r="O411" s="5"/>
      <c r="P411" s="5"/>
      <c r="Q411" s="63">
        <f t="shared" si="1"/>
        <v>-39</v>
      </c>
      <c r="R411" s="6">
        <f t="shared" si="2"/>
        <v>-39</v>
      </c>
    </row>
    <row r="412">
      <c r="A412" s="9">
        <v>410.0</v>
      </c>
      <c r="C412" s="10"/>
      <c r="D412" s="25">
        <v>1574.0</v>
      </c>
      <c r="E412" s="57"/>
      <c r="F412" s="29"/>
      <c r="G412" s="29"/>
      <c r="H412" s="10"/>
      <c r="I412" s="25">
        <v>1574.0</v>
      </c>
      <c r="J412" s="10"/>
      <c r="K412" s="10"/>
      <c r="L412" s="25">
        <v>1614.0</v>
      </c>
      <c r="M412" s="5"/>
      <c r="N412" s="5"/>
      <c r="O412" s="5"/>
      <c r="P412" s="5"/>
      <c r="Q412" s="63">
        <f t="shared" si="1"/>
        <v>-40</v>
      </c>
      <c r="R412" s="6">
        <f t="shared" si="2"/>
        <v>-40</v>
      </c>
    </row>
    <row r="413">
      <c r="A413" s="9">
        <v>411.0</v>
      </c>
      <c r="C413" s="29"/>
      <c r="D413" s="25">
        <v>1573.0</v>
      </c>
      <c r="E413" s="57"/>
      <c r="F413" s="29"/>
      <c r="G413" s="29"/>
      <c r="H413" s="10"/>
      <c r="I413" s="25">
        <v>1573.0</v>
      </c>
      <c r="J413" s="10"/>
      <c r="K413" s="10"/>
      <c r="L413" s="25">
        <v>1612.0</v>
      </c>
      <c r="M413" s="5"/>
      <c r="N413" s="5"/>
      <c r="O413" s="5"/>
      <c r="P413" s="5"/>
      <c r="Q413" s="63">
        <f t="shared" si="1"/>
        <v>-39</v>
      </c>
      <c r="R413" s="6">
        <f t="shared" si="2"/>
        <v>-39</v>
      </c>
    </row>
    <row r="414">
      <c r="A414" s="9">
        <v>412.0</v>
      </c>
      <c r="C414" s="29"/>
      <c r="D414" s="25">
        <v>1572.0</v>
      </c>
      <c r="E414" s="57"/>
      <c r="F414" s="29"/>
      <c r="G414" s="29"/>
      <c r="H414" s="10"/>
      <c r="I414" s="25">
        <v>1572.0</v>
      </c>
      <c r="J414" s="10"/>
      <c r="K414" s="10"/>
      <c r="L414" s="25">
        <v>1612.0</v>
      </c>
      <c r="M414" s="5"/>
      <c r="N414" s="5"/>
      <c r="O414" s="5"/>
      <c r="P414" s="5"/>
      <c r="Q414" s="63">
        <f t="shared" si="1"/>
        <v>-40</v>
      </c>
      <c r="R414" s="6">
        <f t="shared" si="2"/>
        <v>-40</v>
      </c>
    </row>
    <row r="415">
      <c r="A415" s="9">
        <v>413.0</v>
      </c>
      <c r="C415" s="10"/>
      <c r="D415" s="25">
        <v>1571.0</v>
      </c>
      <c r="E415" s="57"/>
      <c r="F415" s="29"/>
      <c r="G415" s="29"/>
      <c r="H415" s="10"/>
      <c r="I415" s="25">
        <v>1571.0</v>
      </c>
      <c r="J415" s="10"/>
      <c r="K415" s="10"/>
      <c r="L415" s="25">
        <v>1610.0</v>
      </c>
      <c r="M415" s="5"/>
      <c r="N415" s="5"/>
      <c r="O415" s="5"/>
      <c r="P415" s="5"/>
      <c r="Q415" s="63">
        <f t="shared" si="1"/>
        <v>-39</v>
      </c>
      <c r="R415" s="6">
        <f t="shared" si="2"/>
        <v>-39</v>
      </c>
    </row>
    <row r="416">
      <c r="A416" s="9">
        <v>414.0</v>
      </c>
      <c r="C416" s="10"/>
      <c r="D416" s="25">
        <v>1571.0</v>
      </c>
      <c r="E416" s="57"/>
      <c r="F416" s="29"/>
      <c r="G416" s="29"/>
      <c r="H416" s="10"/>
      <c r="I416" s="25">
        <v>1571.0</v>
      </c>
      <c r="J416" s="10"/>
      <c r="K416" s="10"/>
      <c r="L416" s="25">
        <v>1610.0</v>
      </c>
      <c r="M416" s="5"/>
      <c r="N416" s="5"/>
      <c r="O416" s="5"/>
      <c r="P416" s="5"/>
      <c r="Q416" s="63">
        <f t="shared" si="1"/>
        <v>-39</v>
      </c>
      <c r="R416" s="6">
        <f t="shared" si="2"/>
        <v>-39</v>
      </c>
    </row>
    <row r="417">
      <c r="A417" s="9">
        <v>415.0</v>
      </c>
      <c r="C417" s="10"/>
      <c r="D417" s="25">
        <v>1563.0</v>
      </c>
      <c r="E417" s="57"/>
      <c r="F417" s="29"/>
      <c r="G417" s="29"/>
      <c r="H417" s="23"/>
      <c r="I417" s="25">
        <v>1563.0</v>
      </c>
      <c r="J417" s="10"/>
      <c r="K417" s="10"/>
      <c r="L417" s="25">
        <v>1610.0</v>
      </c>
      <c r="M417" s="5"/>
      <c r="N417" s="5"/>
      <c r="O417" s="5"/>
      <c r="P417" s="5"/>
      <c r="Q417" s="63">
        <f t="shared" si="1"/>
        <v>-47</v>
      </c>
      <c r="R417" s="6">
        <f t="shared" si="2"/>
        <v>-47</v>
      </c>
    </row>
    <row r="418">
      <c r="A418" s="9">
        <v>416.0</v>
      </c>
      <c r="C418" s="10"/>
      <c r="D418" s="25">
        <v>1562.0</v>
      </c>
      <c r="E418" s="57"/>
      <c r="F418" s="29"/>
      <c r="G418" s="29"/>
      <c r="H418" s="10"/>
      <c r="I418" s="25">
        <v>1562.0</v>
      </c>
      <c r="J418" s="10"/>
      <c r="K418" s="10"/>
      <c r="L418" s="25">
        <v>1609.0</v>
      </c>
      <c r="M418" s="5"/>
      <c r="N418" s="5"/>
      <c r="O418" s="5"/>
      <c r="P418" s="5"/>
      <c r="Q418" s="63">
        <f t="shared" si="1"/>
        <v>-47</v>
      </c>
      <c r="R418" s="6">
        <f t="shared" si="2"/>
        <v>-47</v>
      </c>
    </row>
    <row r="419">
      <c r="A419" s="9">
        <v>417.0</v>
      </c>
      <c r="C419" s="29"/>
      <c r="D419" s="25">
        <v>1562.0</v>
      </c>
      <c r="E419" s="57"/>
      <c r="F419" s="29"/>
      <c r="G419" s="29"/>
      <c r="H419" s="10"/>
      <c r="I419" s="25">
        <v>1562.0</v>
      </c>
      <c r="J419" s="10"/>
      <c r="K419" s="10"/>
      <c r="L419" s="25">
        <v>1608.0</v>
      </c>
      <c r="M419" s="5"/>
      <c r="N419" s="5"/>
      <c r="O419" s="5"/>
      <c r="P419" s="5"/>
      <c r="Q419" s="63">
        <f t="shared" si="1"/>
        <v>-46</v>
      </c>
      <c r="R419" s="6">
        <f t="shared" si="2"/>
        <v>-46</v>
      </c>
    </row>
    <row r="420">
      <c r="A420" s="9">
        <v>418.0</v>
      </c>
      <c r="C420" s="29"/>
      <c r="D420" s="25">
        <v>1561.0</v>
      </c>
      <c r="E420" s="57"/>
      <c r="F420" s="29"/>
      <c r="G420" s="29"/>
      <c r="H420" s="10"/>
      <c r="I420" s="25">
        <v>1561.0</v>
      </c>
      <c r="J420" s="10"/>
      <c r="K420" s="10"/>
      <c r="L420" s="25">
        <v>1606.0</v>
      </c>
      <c r="M420" s="5"/>
      <c r="N420" s="5"/>
      <c r="O420" s="5"/>
      <c r="P420" s="5"/>
      <c r="Q420" s="63">
        <f t="shared" si="1"/>
        <v>-45</v>
      </c>
      <c r="R420" s="6">
        <f t="shared" si="2"/>
        <v>-45</v>
      </c>
    </row>
    <row r="421">
      <c r="A421" s="9">
        <v>419.0</v>
      </c>
      <c r="C421" s="10"/>
      <c r="D421" s="25">
        <v>1561.0</v>
      </c>
      <c r="E421" s="57"/>
      <c r="F421" s="29"/>
      <c r="G421" s="29"/>
      <c r="H421" s="10"/>
      <c r="I421" s="25">
        <v>1561.0</v>
      </c>
      <c r="J421" s="10"/>
      <c r="K421" s="10"/>
      <c r="L421" s="25">
        <v>1605.0</v>
      </c>
      <c r="M421" s="5"/>
      <c r="N421" s="5"/>
      <c r="O421" s="5"/>
      <c r="P421" s="5"/>
      <c r="Q421" s="63">
        <f t="shared" si="1"/>
        <v>-44</v>
      </c>
      <c r="R421" s="6">
        <f t="shared" si="2"/>
        <v>-44</v>
      </c>
    </row>
    <row r="422">
      <c r="A422" s="9">
        <v>420.0</v>
      </c>
      <c r="C422" s="10"/>
      <c r="D422" s="25">
        <v>1559.0</v>
      </c>
      <c r="E422" s="57"/>
      <c r="F422" s="29"/>
      <c r="G422" s="29"/>
      <c r="H422" s="10"/>
      <c r="I422" s="25">
        <v>1559.0</v>
      </c>
      <c r="J422" s="10"/>
      <c r="K422" s="10"/>
      <c r="L422" s="25">
        <v>1603.0</v>
      </c>
      <c r="M422" s="5"/>
      <c r="N422" s="5"/>
      <c r="O422" s="5"/>
      <c r="P422" s="5"/>
      <c r="Q422" s="63">
        <f t="shared" si="1"/>
        <v>-44</v>
      </c>
      <c r="R422" s="6">
        <f t="shared" si="2"/>
        <v>-44</v>
      </c>
    </row>
    <row r="423">
      <c r="A423" s="9">
        <v>421.0</v>
      </c>
      <c r="C423" s="29"/>
      <c r="D423" s="25">
        <v>1558.0</v>
      </c>
      <c r="E423" s="57"/>
      <c r="F423" s="29"/>
      <c r="G423" s="29"/>
      <c r="H423" s="10"/>
      <c r="I423" s="25">
        <v>1558.0</v>
      </c>
      <c r="J423" s="10"/>
      <c r="K423" s="10"/>
      <c r="L423" s="25">
        <v>1602.0</v>
      </c>
      <c r="M423" s="5"/>
      <c r="N423" s="5"/>
      <c r="O423" s="5"/>
      <c r="P423" s="5"/>
      <c r="Q423" s="63">
        <f t="shared" si="1"/>
        <v>-44</v>
      </c>
      <c r="R423" s="6">
        <f t="shared" si="2"/>
        <v>-44</v>
      </c>
    </row>
    <row r="424">
      <c r="A424" s="9">
        <v>422.0</v>
      </c>
      <c r="C424" s="10"/>
      <c r="D424" s="25">
        <v>1557.0</v>
      </c>
      <c r="E424" s="57"/>
      <c r="F424" s="29"/>
      <c r="G424" s="29"/>
      <c r="H424" s="10"/>
      <c r="I424" s="25">
        <v>1557.0</v>
      </c>
      <c r="J424" s="10"/>
      <c r="K424" s="10"/>
      <c r="L424" s="25">
        <v>1602.0</v>
      </c>
      <c r="M424" s="5"/>
      <c r="N424" s="5"/>
      <c r="O424" s="5"/>
      <c r="P424" s="5"/>
      <c r="Q424" s="63">
        <f t="shared" si="1"/>
        <v>-45</v>
      </c>
      <c r="R424" s="6">
        <f t="shared" si="2"/>
        <v>-45</v>
      </c>
    </row>
    <row r="425">
      <c r="A425" s="9">
        <v>423.0</v>
      </c>
      <c r="C425" s="10"/>
      <c r="D425" s="25">
        <v>1556.0</v>
      </c>
      <c r="E425" s="57"/>
      <c r="F425" s="29"/>
      <c r="G425" s="29"/>
      <c r="H425" s="10"/>
      <c r="I425" s="25">
        <v>1556.0</v>
      </c>
      <c r="J425" s="10"/>
      <c r="K425" s="10"/>
      <c r="L425" s="25">
        <v>1602.0</v>
      </c>
      <c r="M425" s="5"/>
      <c r="N425" s="5"/>
      <c r="O425" s="5"/>
      <c r="P425" s="5"/>
      <c r="Q425" s="63">
        <f t="shared" si="1"/>
        <v>-46</v>
      </c>
      <c r="R425" s="6">
        <f t="shared" si="2"/>
        <v>-46</v>
      </c>
    </row>
    <row r="426">
      <c r="A426" s="9">
        <v>424.0</v>
      </c>
      <c r="C426" s="10"/>
      <c r="D426" s="25">
        <v>1555.0</v>
      </c>
      <c r="E426" s="57"/>
      <c r="F426" s="29"/>
      <c r="G426" s="29"/>
      <c r="H426" s="10"/>
      <c r="I426" s="25">
        <v>1555.0</v>
      </c>
      <c r="J426" s="10"/>
      <c r="K426" s="10"/>
      <c r="L426" s="25">
        <v>1600.0</v>
      </c>
      <c r="M426" s="5"/>
      <c r="N426" s="5"/>
      <c r="O426" s="5"/>
      <c r="P426" s="5"/>
      <c r="Q426" s="63">
        <f t="shared" si="1"/>
        <v>-45</v>
      </c>
      <c r="R426" s="6">
        <f t="shared" si="2"/>
        <v>-45</v>
      </c>
    </row>
    <row r="427">
      <c r="A427" s="9">
        <v>425.0</v>
      </c>
      <c r="C427" s="10"/>
      <c r="D427" s="25">
        <v>1552.0</v>
      </c>
      <c r="E427" s="57"/>
      <c r="F427" s="29"/>
      <c r="G427" s="29"/>
      <c r="H427" s="10"/>
      <c r="I427" s="25">
        <v>1552.0</v>
      </c>
      <c r="J427" s="10"/>
      <c r="K427" s="10"/>
      <c r="L427" s="25">
        <v>1600.0</v>
      </c>
      <c r="M427" s="5"/>
      <c r="N427" s="5"/>
      <c r="O427" s="5"/>
      <c r="P427" s="5"/>
      <c r="Q427" s="63">
        <f t="shared" si="1"/>
        <v>-48</v>
      </c>
      <c r="R427" s="6">
        <f t="shared" si="2"/>
        <v>-48</v>
      </c>
    </row>
    <row r="428">
      <c r="A428" s="9">
        <v>426.0</v>
      </c>
      <c r="C428" s="10"/>
      <c r="D428" s="25">
        <v>1552.0</v>
      </c>
      <c r="E428" s="57"/>
      <c r="F428" s="29"/>
      <c r="G428" s="29"/>
      <c r="H428" s="10"/>
      <c r="I428" s="25">
        <v>1552.0</v>
      </c>
      <c r="J428" s="10"/>
      <c r="K428" s="10"/>
      <c r="L428" s="25">
        <v>1600.0</v>
      </c>
      <c r="M428" s="5"/>
      <c r="N428" s="5"/>
      <c r="O428" s="5"/>
      <c r="P428" s="5"/>
      <c r="Q428" s="63">
        <f t="shared" si="1"/>
        <v>-48</v>
      </c>
      <c r="R428" s="6">
        <f t="shared" si="2"/>
        <v>-48</v>
      </c>
    </row>
    <row r="429">
      <c r="A429" s="9">
        <v>427.0</v>
      </c>
      <c r="C429" s="10"/>
      <c r="D429" s="25">
        <v>1550.0</v>
      </c>
      <c r="E429" s="57"/>
      <c r="F429" s="29"/>
      <c r="G429" s="29"/>
      <c r="H429" s="10"/>
      <c r="I429" s="25">
        <v>1550.0</v>
      </c>
      <c r="J429" s="10"/>
      <c r="K429" s="10"/>
      <c r="L429" s="25">
        <v>1599.0</v>
      </c>
      <c r="M429" s="5"/>
      <c r="N429" s="5"/>
      <c r="O429" s="5"/>
      <c r="P429" s="5"/>
      <c r="Q429" s="63">
        <f t="shared" si="1"/>
        <v>-49</v>
      </c>
      <c r="R429" s="6">
        <f t="shared" si="2"/>
        <v>-49</v>
      </c>
    </row>
    <row r="430">
      <c r="A430" s="9">
        <v>428.0</v>
      </c>
      <c r="C430" s="10"/>
      <c r="D430" s="25">
        <v>1548.0</v>
      </c>
      <c r="E430" s="57"/>
      <c r="F430" s="29"/>
      <c r="G430" s="29"/>
      <c r="H430" s="10"/>
      <c r="I430" s="25">
        <v>1548.0</v>
      </c>
      <c r="J430" s="10"/>
      <c r="K430" s="10"/>
      <c r="L430" s="25">
        <v>1598.0</v>
      </c>
      <c r="M430" s="5"/>
      <c r="N430" s="5"/>
      <c r="O430" s="5"/>
      <c r="P430" s="5"/>
      <c r="Q430" s="63">
        <f t="shared" si="1"/>
        <v>-50</v>
      </c>
      <c r="R430" s="6">
        <f t="shared" si="2"/>
        <v>-50</v>
      </c>
    </row>
    <row r="431">
      <c r="A431" s="9">
        <v>429.0</v>
      </c>
      <c r="C431" s="10"/>
      <c r="D431" s="25">
        <v>1547.0</v>
      </c>
      <c r="E431" s="57"/>
      <c r="F431" s="29"/>
      <c r="G431" s="29"/>
      <c r="H431" s="10"/>
      <c r="I431" s="25">
        <v>1547.0</v>
      </c>
      <c r="J431" s="10"/>
      <c r="K431" s="10"/>
      <c r="L431" s="25">
        <v>1598.0</v>
      </c>
      <c r="M431" s="5"/>
      <c r="N431" s="5"/>
      <c r="O431" s="5"/>
      <c r="P431" s="5"/>
      <c r="Q431" s="63">
        <f t="shared" si="1"/>
        <v>-51</v>
      </c>
      <c r="R431" s="6">
        <f t="shared" si="2"/>
        <v>-51</v>
      </c>
    </row>
    <row r="432">
      <c r="A432" s="9">
        <v>430.0</v>
      </c>
      <c r="C432" s="10"/>
      <c r="D432" s="25">
        <v>1547.0</v>
      </c>
      <c r="E432" s="57"/>
      <c r="F432" s="29"/>
      <c r="G432" s="29"/>
      <c r="H432" s="10"/>
      <c r="I432" s="25">
        <v>1547.0</v>
      </c>
      <c r="J432" s="10"/>
      <c r="K432" s="10"/>
      <c r="L432" s="25">
        <v>1597.0</v>
      </c>
      <c r="M432" s="5"/>
      <c r="N432" s="5"/>
      <c r="O432" s="5"/>
      <c r="P432" s="5"/>
      <c r="Q432" s="63">
        <f t="shared" si="1"/>
        <v>-50</v>
      </c>
      <c r="R432" s="6">
        <f t="shared" si="2"/>
        <v>-50</v>
      </c>
    </row>
    <row r="433">
      <c r="A433" s="9">
        <v>431.0</v>
      </c>
      <c r="C433" s="29"/>
      <c r="D433" s="25">
        <v>1546.0</v>
      </c>
      <c r="E433" s="57"/>
      <c r="F433" s="29"/>
      <c r="G433" s="29"/>
      <c r="H433" s="10"/>
      <c r="I433" s="25">
        <v>1546.0</v>
      </c>
      <c r="J433" s="10"/>
      <c r="K433" s="10"/>
      <c r="L433" s="25">
        <v>1597.0</v>
      </c>
      <c r="M433" s="5"/>
      <c r="N433" s="5"/>
      <c r="O433" s="5"/>
      <c r="P433" s="5"/>
      <c r="Q433" s="63">
        <f t="shared" si="1"/>
        <v>-51</v>
      </c>
      <c r="R433" s="6">
        <f t="shared" si="2"/>
        <v>-51</v>
      </c>
    </row>
    <row r="434">
      <c r="A434" s="9">
        <v>432.0</v>
      </c>
      <c r="C434" s="10"/>
      <c r="D434" s="25">
        <v>1545.0</v>
      </c>
      <c r="E434" s="57"/>
      <c r="F434" s="29"/>
      <c r="G434" s="29"/>
      <c r="H434" s="10"/>
      <c r="I434" s="25">
        <v>1545.0</v>
      </c>
      <c r="J434" s="10"/>
      <c r="K434" s="10"/>
      <c r="L434" s="25">
        <v>1597.0</v>
      </c>
      <c r="M434" s="5"/>
      <c r="N434" s="5"/>
      <c r="O434" s="5"/>
      <c r="P434" s="5"/>
      <c r="Q434" s="63">
        <f t="shared" si="1"/>
        <v>-52</v>
      </c>
      <c r="R434" s="6">
        <f t="shared" si="2"/>
        <v>-52</v>
      </c>
    </row>
    <row r="435">
      <c r="A435" s="9">
        <v>433.0</v>
      </c>
      <c r="C435" s="29"/>
      <c r="D435" s="25">
        <v>1545.0</v>
      </c>
      <c r="E435" s="57"/>
      <c r="F435" s="29"/>
      <c r="G435" s="29"/>
      <c r="H435" s="10"/>
      <c r="I435" s="25">
        <v>1545.0</v>
      </c>
      <c r="J435" s="10"/>
      <c r="K435" s="10"/>
      <c r="L435" s="25">
        <v>1597.0</v>
      </c>
      <c r="M435" s="5"/>
      <c r="N435" s="5"/>
      <c r="O435" s="5"/>
      <c r="P435" s="5"/>
      <c r="Q435" s="63">
        <f t="shared" si="1"/>
        <v>-52</v>
      </c>
      <c r="R435" s="6">
        <f t="shared" si="2"/>
        <v>-52</v>
      </c>
    </row>
    <row r="436">
      <c r="A436" s="9">
        <v>434.0</v>
      </c>
      <c r="C436" s="10"/>
      <c r="D436" s="25">
        <v>1544.0</v>
      </c>
      <c r="E436" s="57"/>
      <c r="F436" s="29"/>
      <c r="G436" s="29"/>
      <c r="H436" s="10"/>
      <c r="I436" s="25">
        <v>1544.0</v>
      </c>
      <c r="J436" s="10"/>
      <c r="K436" s="10"/>
      <c r="L436" s="25">
        <v>1595.0</v>
      </c>
      <c r="M436" s="5"/>
      <c r="N436" s="5"/>
      <c r="O436" s="5"/>
      <c r="P436" s="5"/>
      <c r="Q436" s="63">
        <f t="shared" si="1"/>
        <v>-51</v>
      </c>
      <c r="R436" s="6">
        <f t="shared" si="2"/>
        <v>-51</v>
      </c>
    </row>
    <row r="437">
      <c r="A437" s="9">
        <v>435.0</v>
      </c>
      <c r="C437" s="10"/>
      <c r="D437" s="25">
        <v>1544.0</v>
      </c>
      <c r="E437" s="57"/>
      <c r="F437" s="29"/>
      <c r="G437" s="29"/>
      <c r="H437" s="10"/>
      <c r="I437" s="25">
        <v>1544.0</v>
      </c>
      <c r="J437" s="10"/>
      <c r="K437" s="10"/>
      <c r="L437" s="25">
        <v>1594.0</v>
      </c>
      <c r="M437" s="5"/>
      <c r="N437" s="5"/>
      <c r="O437" s="5"/>
      <c r="P437" s="5"/>
      <c r="Q437" s="63">
        <f t="shared" si="1"/>
        <v>-50</v>
      </c>
      <c r="R437" s="6">
        <f t="shared" si="2"/>
        <v>-50</v>
      </c>
    </row>
    <row r="438">
      <c r="A438" s="9">
        <v>436.0</v>
      </c>
      <c r="C438" s="29"/>
      <c r="D438" s="25">
        <v>1543.0</v>
      </c>
      <c r="E438" s="57"/>
      <c r="F438" s="29"/>
      <c r="G438" s="29"/>
      <c r="H438" s="10"/>
      <c r="I438" s="25">
        <v>1543.0</v>
      </c>
      <c r="J438" s="10"/>
      <c r="K438" s="10"/>
      <c r="L438" s="25">
        <v>1594.0</v>
      </c>
      <c r="M438" s="5"/>
      <c r="N438" s="5"/>
      <c r="O438" s="5"/>
      <c r="P438" s="5"/>
      <c r="Q438" s="63">
        <f t="shared" si="1"/>
        <v>-51</v>
      </c>
      <c r="R438" s="6">
        <f t="shared" si="2"/>
        <v>-51</v>
      </c>
    </row>
    <row r="439">
      <c r="A439" s="9">
        <v>437.0</v>
      </c>
      <c r="C439" s="10"/>
      <c r="D439" s="25">
        <v>1541.0</v>
      </c>
      <c r="E439" s="57"/>
      <c r="F439" s="29"/>
      <c r="G439" s="29"/>
      <c r="H439" s="10"/>
      <c r="I439" s="25">
        <v>1541.0</v>
      </c>
      <c r="J439" s="10"/>
      <c r="K439" s="10"/>
      <c r="L439" s="25">
        <v>1593.0</v>
      </c>
      <c r="M439" s="5"/>
      <c r="N439" s="5"/>
      <c r="O439" s="5"/>
      <c r="P439" s="5"/>
      <c r="Q439" s="63">
        <f t="shared" si="1"/>
        <v>-52</v>
      </c>
      <c r="R439" s="6">
        <f t="shared" si="2"/>
        <v>-52</v>
      </c>
    </row>
    <row r="440">
      <c r="A440" s="9">
        <v>438.0</v>
      </c>
      <c r="C440" s="10"/>
      <c r="D440" s="25">
        <v>1540.0</v>
      </c>
      <c r="E440" s="57"/>
      <c r="F440" s="29"/>
      <c r="G440" s="29"/>
      <c r="H440" s="10"/>
      <c r="I440" s="25">
        <v>1540.0</v>
      </c>
      <c r="J440" s="10"/>
      <c r="K440" s="10"/>
      <c r="L440" s="25">
        <v>1592.0</v>
      </c>
      <c r="M440" s="5"/>
      <c r="N440" s="5"/>
      <c r="O440" s="5"/>
      <c r="P440" s="5"/>
      <c r="Q440" s="63">
        <f t="shared" si="1"/>
        <v>-52</v>
      </c>
      <c r="R440" s="6">
        <f t="shared" si="2"/>
        <v>-52</v>
      </c>
    </row>
    <row r="441">
      <c r="A441" s="9">
        <v>439.0</v>
      </c>
      <c r="C441" s="10"/>
      <c r="D441" s="25">
        <v>1538.0</v>
      </c>
      <c r="E441" s="57"/>
      <c r="F441" s="29"/>
      <c r="G441" s="29"/>
      <c r="H441" s="10"/>
      <c r="I441" s="25">
        <v>1538.0</v>
      </c>
      <c r="J441" s="10"/>
      <c r="K441" s="10"/>
      <c r="L441" s="25">
        <v>1591.0</v>
      </c>
      <c r="M441" s="5"/>
      <c r="N441" s="5"/>
      <c r="O441" s="5"/>
      <c r="P441" s="5"/>
      <c r="Q441" s="63">
        <f t="shared" si="1"/>
        <v>-53</v>
      </c>
      <c r="R441" s="6">
        <f t="shared" si="2"/>
        <v>-53</v>
      </c>
    </row>
    <row r="442">
      <c r="A442" s="9">
        <v>440.0</v>
      </c>
      <c r="C442" s="10"/>
      <c r="D442" s="25">
        <v>1538.0</v>
      </c>
      <c r="E442" s="57"/>
      <c r="F442" s="29"/>
      <c r="G442" s="29"/>
      <c r="H442" s="10"/>
      <c r="I442" s="25">
        <v>1538.0</v>
      </c>
      <c r="J442" s="10"/>
      <c r="K442" s="10"/>
      <c r="L442" s="25">
        <v>1591.0</v>
      </c>
      <c r="M442" s="5"/>
      <c r="N442" s="5"/>
      <c r="O442" s="5"/>
      <c r="P442" s="5"/>
      <c r="Q442" s="63">
        <f t="shared" si="1"/>
        <v>-53</v>
      </c>
      <c r="R442" s="6">
        <f t="shared" si="2"/>
        <v>-53</v>
      </c>
    </row>
    <row r="443">
      <c r="A443" s="9">
        <v>441.0</v>
      </c>
      <c r="C443" s="10"/>
      <c r="D443" s="25">
        <v>1537.0</v>
      </c>
      <c r="E443" s="57"/>
      <c r="F443" s="29"/>
      <c r="G443" s="29"/>
      <c r="H443" s="10"/>
      <c r="I443" s="25">
        <v>1537.0</v>
      </c>
      <c r="J443" s="10"/>
      <c r="K443" s="10"/>
      <c r="L443" s="25">
        <v>1591.0</v>
      </c>
      <c r="M443" s="5"/>
      <c r="N443" s="5"/>
      <c r="O443" s="5"/>
      <c r="P443" s="5"/>
      <c r="Q443" s="63">
        <f t="shared" si="1"/>
        <v>-54</v>
      </c>
      <c r="R443" s="6">
        <f t="shared" si="2"/>
        <v>-54</v>
      </c>
    </row>
    <row r="444">
      <c r="A444" s="9">
        <v>442.0</v>
      </c>
      <c r="C444" s="10"/>
      <c r="D444" s="25">
        <v>1536.0</v>
      </c>
      <c r="E444" s="6"/>
      <c r="H444" s="10"/>
      <c r="I444" s="25">
        <v>1536.0</v>
      </c>
      <c r="J444" s="10"/>
      <c r="K444" s="10"/>
      <c r="L444" s="25">
        <v>1590.0</v>
      </c>
      <c r="M444" s="5"/>
      <c r="N444" s="5"/>
      <c r="O444" s="5"/>
      <c r="P444" s="5"/>
      <c r="Q444" s="63">
        <f t="shared" si="1"/>
        <v>-54</v>
      </c>
      <c r="R444" s="6">
        <f t="shared" si="2"/>
        <v>-54</v>
      </c>
    </row>
    <row r="445">
      <c r="A445" s="9">
        <v>443.0</v>
      </c>
      <c r="C445" s="10"/>
      <c r="D445" s="25">
        <v>1536.0</v>
      </c>
      <c r="E445" s="6"/>
      <c r="H445" s="10"/>
      <c r="I445" s="25">
        <v>1536.0</v>
      </c>
      <c r="J445" s="10"/>
      <c r="K445" s="10"/>
      <c r="L445" s="25">
        <v>1590.0</v>
      </c>
      <c r="M445" s="5"/>
      <c r="N445" s="5"/>
      <c r="O445" s="5"/>
      <c r="P445" s="5"/>
      <c r="Q445" s="63">
        <f t="shared" si="1"/>
        <v>-54</v>
      </c>
      <c r="R445" s="6">
        <f t="shared" si="2"/>
        <v>-54</v>
      </c>
    </row>
    <row r="446">
      <c r="A446" s="9">
        <v>444.0</v>
      </c>
      <c r="C446" s="29"/>
      <c r="D446" s="25">
        <v>1535.0</v>
      </c>
      <c r="E446" s="6"/>
      <c r="H446" s="10"/>
      <c r="I446" s="25">
        <v>1535.0</v>
      </c>
      <c r="J446" s="10"/>
      <c r="K446" s="10"/>
      <c r="L446" s="25">
        <v>1590.0</v>
      </c>
      <c r="M446" s="5"/>
      <c r="N446" s="5"/>
      <c r="O446" s="5"/>
      <c r="P446" s="5"/>
      <c r="Q446" s="63">
        <f t="shared" si="1"/>
        <v>-55</v>
      </c>
      <c r="R446" s="6">
        <f t="shared" si="2"/>
        <v>-55</v>
      </c>
    </row>
    <row r="447">
      <c r="A447" s="9">
        <v>445.0</v>
      </c>
      <c r="C447" s="10"/>
      <c r="D447" s="25">
        <v>1534.0</v>
      </c>
      <c r="E447" s="6"/>
      <c r="H447" s="29"/>
      <c r="I447" s="25">
        <v>1534.0</v>
      </c>
      <c r="J447" s="29"/>
      <c r="K447" s="29"/>
      <c r="L447" s="25">
        <v>1590.0</v>
      </c>
      <c r="M447" s="5"/>
      <c r="N447" s="5"/>
      <c r="O447" s="5"/>
      <c r="P447" s="5"/>
      <c r="Q447" s="63">
        <f t="shared" si="1"/>
        <v>-56</v>
      </c>
      <c r="R447" s="6">
        <f t="shared" si="2"/>
        <v>-56</v>
      </c>
    </row>
    <row r="448">
      <c r="A448" s="9">
        <v>446.0</v>
      </c>
      <c r="C448" s="10"/>
      <c r="D448" s="25">
        <v>1533.0</v>
      </c>
      <c r="E448" s="6"/>
      <c r="H448" s="29"/>
      <c r="I448" s="25">
        <v>1533.0</v>
      </c>
      <c r="J448" s="29"/>
      <c r="K448" s="29"/>
      <c r="L448" s="25">
        <v>1589.0</v>
      </c>
      <c r="M448" s="5"/>
      <c r="N448" s="5"/>
      <c r="O448" s="5"/>
      <c r="P448" s="5"/>
      <c r="Q448" s="63">
        <f t="shared" si="1"/>
        <v>-56</v>
      </c>
      <c r="R448" s="6">
        <f t="shared" si="2"/>
        <v>-56</v>
      </c>
    </row>
    <row r="449">
      <c r="A449" s="9">
        <v>447.0</v>
      </c>
      <c r="D449" s="25">
        <v>1532.0</v>
      </c>
      <c r="E449" s="6"/>
      <c r="H449" s="29"/>
      <c r="I449" s="25">
        <v>1532.0</v>
      </c>
      <c r="J449" s="29"/>
      <c r="K449" s="29"/>
      <c r="L449" s="25">
        <v>1589.0</v>
      </c>
      <c r="M449" s="5"/>
      <c r="N449" s="5"/>
      <c r="O449" s="5"/>
      <c r="P449" s="5"/>
      <c r="Q449" s="63">
        <f t="shared" si="1"/>
        <v>-57</v>
      </c>
      <c r="R449" s="6">
        <f t="shared" si="2"/>
        <v>-57</v>
      </c>
    </row>
    <row r="450">
      <c r="A450" s="9">
        <v>448.0</v>
      </c>
      <c r="D450" s="25">
        <v>1529.0</v>
      </c>
      <c r="E450" s="6"/>
      <c r="H450" s="29"/>
      <c r="I450" s="25">
        <v>1529.0</v>
      </c>
      <c r="J450" s="29"/>
      <c r="K450" s="29"/>
      <c r="L450" s="25">
        <v>1588.0</v>
      </c>
      <c r="M450" s="5"/>
      <c r="N450" s="5"/>
      <c r="O450" s="5"/>
      <c r="P450" s="5"/>
      <c r="Q450" s="63">
        <f t="shared" si="1"/>
        <v>-59</v>
      </c>
      <c r="R450" s="6">
        <f t="shared" si="2"/>
        <v>-59</v>
      </c>
    </row>
    <row r="451">
      <c r="A451" s="9">
        <v>449.0</v>
      </c>
      <c r="D451" s="25">
        <v>1528.0</v>
      </c>
      <c r="E451" s="6"/>
      <c r="H451" s="29"/>
      <c r="I451" s="25">
        <v>1528.0</v>
      </c>
      <c r="J451" s="29"/>
      <c r="K451" s="29"/>
      <c r="L451" s="25">
        <v>1588.0</v>
      </c>
      <c r="M451" s="5"/>
      <c r="N451" s="5"/>
      <c r="O451" s="5"/>
      <c r="P451" s="5"/>
      <c r="Q451" s="63">
        <f t="shared" si="1"/>
        <v>-60</v>
      </c>
      <c r="R451" s="6">
        <f t="shared" si="2"/>
        <v>-60</v>
      </c>
    </row>
    <row r="452">
      <c r="A452" s="9">
        <v>450.0</v>
      </c>
      <c r="D452" s="25">
        <v>1526.0</v>
      </c>
      <c r="E452" s="6"/>
      <c r="H452" s="29"/>
      <c r="I452" s="25">
        <v>1526.0</v>
      </c>
      <c r="J452" s="29"/>
      <c r="K452" s="29"/>
      <c r="L452" s="25">
        <v>1587.0</v>
      </c>
      <c r="M452" s="5"/>
      <c r="N452" s="5"/>
      <c r="O452" s="5"/>
      <c r="P452" s="5"/>
      <c r="Q452" s="63">
        <f t="shared" si="1"/>
        <v>-61</v>
      </c>
      <c r="R452" s="6">
        <f t="shared" si="2"/>
        <v>-61</v>
      </c>
    </row>
    <row r="453">
      <c r="A453" s="9">
        <v>451.0</v>
      </c>
      <c r="D453" s="25">
        <v>1526.0</v>
      </c>
      <c r="E453" s="6"/>
      <c r="H453" s="29"/>
      <c r="I453" s="25">
        <v>1526.0</v>
      </c>
      <c r="J453" s="29"/>
      <c r="K453" s="29"/>
      <c r="L453" s="25">
        <v>1587.0</v>
      </c>
      <c r="M453" s="5"/>
      <c r="N453" s="5"/>
      <c r="O453" s="5"/>
      <c r="P453" s="5"/>
      <c r="Q453" s="63">
        <f t="shared" si="1"/>
        <v>-61</v>
      </c>
      <c r="R453" s="6">
        <f t="shared" si="2"/>
        <v>-61</v>
      </c>
    </row>
    <row r="454">
      <c r="A454" s="9">
        <v>452.0</v>
      </c>
      <c r="D454" s="25">
        <v>1521.0</v>
      </c>
      <c r="E454" s="6"/>
      <c r="H454" s="29"/>
      <c r="I454" s="25">
        <v>1521.0</v>
      </c>
      <c r="J454" s="29"/>
      <c r="K454" s="29"/>
      <c r="L454" s="25">
        <v>1587.0</v>
      </c>
      <c r="M454" s="5"/>
      <c r="N454" s="5"/>
      <c r="O454" s="5"/>
      <c r="P454" s="5"/>
      <c r="Q454" s="63">
        <f t="shared" si="1"/>
        <v>-66</v>
      </c>
      <c r="R454" s="6">
        <f t="shared" si="2"/>
        <v>-66</v>
      </c>
    </row>
    <row r="455">
      <c r="A455" s="9">
        <v>453.0</v>
      </c>
      <c r="D455" s="25">
        <v>1521.0</v>
      </c>
      <c r="E455" s="6"/>
      <c r="H455" s="29"/>
      <c r="I455" s="25">
        <v>1521.0</v>
      </c>
      <c r="J455" s="29"/>
      <c r="K455" s="29"/>
      <c r="L455" s="25">
        <v>1586.0</v>
      </c>
      <c r="M455" s="5"/>
      <c r="N455" s="5"/>
      <c r="O455" s="5"/>
      <c r="P455" s="5"/>
      <c r="Q455" s="63">
        <f t="shared" si="1"/>
        <v>-65</v>
      </c>
      <c r="R455" s="6">
        <f t="shared" si="2"/>
        <v>-65</v>
      </c>
    </row>
    <row r="456">
      <c r="A456" s="9">
        <v>454.0</v>
      </c>
      <c r="D456" s="25">
        <v>1520.0</v>
      </c>
      <c r="E456" s="6"/>
      <c r="H456" s="29"/>
      <c r="I456" s="25">
        <v>1520.0</v>
      </c>
      <c r="J456" s="29"/>
      <c r="K456" s="29"/>
      <c r="L456" s="25">
        <v>1586.0</v>
      </c>
      <c r="M456" s="5"/>
      <c r="N456" s="5"/>
      <c r="O456" s="5"/>
      <c r="P456" s="5"/>
      <c r="Q456" s="63">
        <f t="shared" si="1"/>
        <v>-66</v>
      </c>
      <c r="R456" s="6">
        <f t="shared" si="2"/>
        <v>-66</v>
      </c>
    </row>
    <row r="457">
      <c r="A457" s="9">
        <v>455.0</v>
      </c>
      <c r="D457" s="25">
        <v>1517.0</v>
      </c>
      <c r="E457" s="6"/>
      <c r="H457" s="29"/>
      <c r="I457" s="25">
        <v>1517.0</v>
      </c>
      <c r="J457" s="29"/>
      <c r="K457" s="29"/>
      <c r="L457" s="25">
        <v>1585.0</v>
      </c>
      <c r="M457" s="5"/>
      <c r="N457" s="5"/>
      <c r="O457" s="5"/>
      <c r="P457" s="5"/>
      <c r="Q457" s="63">
        <f t="shared" si="1"/>
        <v>-68</v>
      </c>
      <c r="R457" s="6">
        <f t="shared" si="2"/>
        <v>-68</v>
      </c>
    </row>
    <row r="458">
      <c r="A458" s="9">
        <v>456.0</v>
      </c>
      <c r="D458" s="25">
        <v>1516.0</v>
      </c>
      <c r="E458" s="6"/>
      <c r="H458" s="29"/>
      <c r="I458" s="25">
        <v>1516.0</v>
      </c>
      <c r="J458" s="29"/>
      <c r="K458" s="29"/>
      <c r="L458" s="25">
        <v>1584.0</v>
      </c>
      <c r="M458" s="5"/>
      <c r="N458" s="5"/>
      <c r="O458" s="5"/>
      <c r="P458" s="5"/>
      <c r="Q458" s="63">
        <f t="shared" si="1"/>
        <v>-68</v>
      </c>
      <c r="R458" s="6">
        <f t="shared" si="2"/>
        <v>-68</v>
      </c>
    </row>
    <row r="459">
      <c r="A459" s="9">
        <v>457.0</v>
      </c>
      <c r="D459" s="25">
        <v>1516.0</v>
      </c>
      <c r="E459" s="6"/>
      <c r="H459" s="29"/>
      <c r="I459" s="25">
        <v>1516.0</v>
      </c>
      <c r="J459" s="29"/>
      <c r="K459" s="29"/>
      <c r="L459" s="25">
        <v>1583.0</v>
      </c>
      <c r="M459" s="5"/>
      <c r="N459" s="5"/>
      <c r="O459" s="5"/>
      <c r="P459" s="5"/>
      <c r="Q459" s="63">
        <f t="shared" si="1"/>
        <v>-67</v>
      </c>
      <c r="R459" s="6">
        <f t="shared" si="2"/>
        <v>-67</v>
      </c>
    </row>
    <row r="460">
      <c r="A460" s="9">
        <v>458.0</v>
      </c>
      <c r="D460" s="25">
        <v>1516.0</v>
      </c>
      <c r="E460" s="6"/>
      <c r="H460" s="29"/>
      <c r="I460" s="25">
        <v>1516.0</v>
      </c>
      <c r="J460" s="29"/>
      <c r="K460" s="29"/>
      <c r="L460" s="25">
        <v>1583.0</v>
      </c>
      <c r="M460" s="5"/>
      <c r="N460" s="5"/>
      <c r="O460" s="5"/>
      <c r="P460" s="5"/>
      <c r="Q460" s="63">
        <f t="shared" si="1"/>
        <v>-67</v>
      </c>
      <c r="R460" s="6">
        <f t="shared" si="2"/>
        <v>-67</v>
      </c>
    </row>
    <row r="461">
      <c r="A461" s="9">
        <v>459.0</v>
      </c>
      <c r="D461" s="25">
        <v>1516.0</v>
      </c>
      <c r="E461" s="6"/>
      <c r="H461" s="29"/>
      <c r="I461" s="25">
        <v>1516.0</v>
      </c>
      <c r="J461" s="29"/>
      <c r="K461" s="29"/>
      <c r="L461" s="25">
        <v>1582.0</v>
      </c>
      <c r="M461" s="5"/>
      <c r="N461" s="5"/>
      <c r="O461" s="5"/>
      <c r="P461" s="5"/>
      <c r="Q461" s="63">
        <f t="shared" si="1"/>
        <v>-66</v>
      </c>
      <c r="R461" s="6">
        <f t="shared" si="2"/>
        <v>-66</v>
      </c>
    </row>
    <row r="462">
      <c r="A462" s="9">
        <v>460.0</v>
      </c>
      <c r="D462" s="25">
        <v>1514.0</v>
      </c>
      <c r="E462" s="6"/>
      <c r="H462" s="29"/>
      <c r="I462" s="25">
        <v>1514.0</v>
      </c>
      <c r="J462" s="29"/>
      <c r="K462" s="29"/>
      <c r="L462" s="25">
        <v>1581.0</v>
      </c>
      <c r="M462" s="5"/>
      <c r="N462" s="5"/>
      <c r="O462" s="5"/>
      <c r="P462" s="5"/>
      <c r="Q462" s="63">
        <f t="shared" si="1"/>
        <v>-67</v>
      </c>
      <c r="R462" s="6">
        <f t="shared" si="2"/>
        <v>-67</v>
      </c>
    </row>
    <row r="463">
      <c r="A463" s="9">
        <v>461.0</v>
      </c>
      <c r="D463" s="25">
        <v>1512.0</v>
      </c>
      <c r="E463" s="6"/>
      <c r="H463" s="29"/>
      <c r="I463" s="25">
        <v>1512.0</v>
      </c>
      <c r="J463" s="29"/>
      <c r="K463" s="29"/>
      <c r="L463" s="25">
        <v>1580.0</v>
      </c>
      <c r="M463" s="5"/>
      <c r="N463" s="5"/>
      <c r="O463" s="5"/>
      <c r="P463" s="5"/>
      <c r="Q463" s="63">
        <f t="shared" si="1"/>
        <v>-68</v>
      </c>
      <c r="R463" s="6">
        <f t="shared" si="2"/>
        <v>-68</v>
      </c>
    </row>
    <row r="464">
      <c r="A464" s="9">
        <v>462.0</v>
      </c>
      <c r="D464" s="25">
        <v>1511.0</v>
      </c>
      <c r="E464" s="6"/>
      <c r="H464" s="29"/>
      <c r="I464" s="25">
        <v>1511.0</v>
      </c>
      <c r="J464" s="29"/>
      <c r="K464" s="29"/>
      <c r="L464" s="25">
        <v>1580.0</v>
      </c>
      <c r="M464" s="5"/>
      <c r="N464" s="5"/>
      <c r="O464" s="5"/>
      <c r="P464" s="5"/>
      <c r="Q464" s="63">
        <f t="shared" si="1"/>
        <v>-69</v>
      </c>
      <c r="R464" s="6">
        <f t="shared" si="2"/>
        <v>-69</v>
      </c>
    </row>
    <row r="465">
      <c r="A465" s="9">
        <v>463.0</v>
      </c>
      <c r="D465" s="25">
        <v>1511.0</v>
      </c>
      <c r="E465" s="6"/>
      <c r="H465" s="29"/>
      <c r="I465" s="25">
        <v>1511.0</v>
      </c>
      <c r="J465" s="29"/>
      <c r="K465" s="29"/>
      <c r="L465" s="25">
        <v>1579.0</v>
      </c>
      <c r="M465" s="5"/>
      <c r="N465" s="5"/>
      <c r="O465" s="5"/>
      <c r="P465" s="5"/>
      <c r="Q465" s="63">
        <f t="shared" si="1"/>
        <v>-68</v>
      </c>
      <c r="R465" s="6">
        <f t="shared" si="2"/>
        <v>-68</v>
      </c>
    </row>
    <row r="466">
      <c r="A466" s="9">
        <v>464.0</v>
      </c>
      <c r="D466" s="25">
        <v>1510.0</v>
      </c>
      <c r="E466" s="6"/>
      <c r="H466" s="29"/>
      <c r="I466" s="25">
        <v>1510.0</v>
      </c>
      <c r="J466" s="29"/>
      <c r="K466" s="29"/>
      <c r="L466" s="25">
        <v>1578.0</v>
      </c>
      <c r="M466" s="5"/>
      <c r="N466" s="5"/>
      <c r="O466" s="5"/>
      <c r="P466" s="5"/>
      <c r="Q466" s="63">
        <f t="shared" si="1"/>
        <v>-68</v>
      </c>
      <c r="R466" s="6">
        <f t="shared" si="2"/>
        <v>-68</v>
      </c>
    </row>
    <row r="467">
      <c r="A467" s="9">
        <v>465.0</v>
      </c>
      <c r="D467" s="25">
        <v>1509.0</v>
      </c>
      <c r="E467" s="6"/>
      <c r="H467" s="29"/>
      <c r="I467" s="25">
        <v>1509.0</v>
      </c>
      <c r="J467" s="29"/>
      <c r="K467" s="29"/>
      <c r="L467" s="25">
        <v>1577.0</v>
      </c>
      <c r="M467" s="5"/>
      <c r="N467" s="5"/>
      <c r="O467" s="5"/>
      <c r="P467" s="5"/>
      <c r="Q467" s="63">
        <f t="shared" si="1"/>
        <v>-68</v>
      </c>
      <c r="R467" s="6">
        <f t="shared" si="2"/>
        <v>-68</v>
      </c>
    </row>
    <row r="468">
      <c r="A468" s="9">
        <v>466.0</v>
      </c>
      <c r="D468" s="25">
        <v>1509.0</v>
      </c>
      <c r="E468" s="6"/>
      <c r="H468" s="29"/>
      <c r="I468" s="25">
        <v>1509.0</v>
      </c>
      <c r="J468" s="29"/>
      <c r="K468" s="29"/>
      <c r="L468" s="25">
        <v>1577.0</v>
      </c>
      <c r="M468" s="5"/>
      <c r="N468" s="5"/>
      <c r="O468" s="5"/>
      <c r="P468" s="5"/>
      <c r="Q468" s="63">
        <f t="shared" si="1"/>
        <v>-68</v>
      </c>
      <c r="R468" s="6">
        <f t="shared" si="2"/>
        <v>-68</v>
      </c>
    </row>
    <row r="469">
      <c r="A469" s="9">
        <v>467.0</v>
      </c>
      <c r="D469" s="25">
        <v>1509.0</v>
      </c>
      <c r="E469" s="6"/>
      <c r="H469" s="29"/>
      <c r="I469" s="25">
        <v>1509.0</v>
      </c>
      <c r="J469" s="29"/>
      <c r="K469" s="29"/>
      <c r="L469" s="25">
        <v>1576.0</v>
      </c>
      <c r="M469" s="5"/>
      <c r="N469" s="5"/>
      <c r="O469" s="5"/>
      <c r="P469" s="5"/>
      <c r="Q469" s="63">
        <f t="shared" si="1"/>
        <v>-67</v>
      </c>
      <c r="R469" s="6">
        <f t="shared" si="2"/>
        <v>-67</v>
      </c>
    </row>
    <row r="470">
      <c r="A470" s="9">
        <v>468.0</v>
      </c>
      <c r="D470" s="25">
        <v>1508.0</v>
      </c>
      <c r="E470" s="6"/>
      <c r="H470" s="29"/>
      <c r="I470" s="25">
        <v>1508.0</v>
      </c>
      <c r="J470" s="29"/>
      <c r="K470" s="29"/>
      <c r="L470" s="25">
        <v>1576.0</v>
      </c>
      <c r="M470" s="5"/>
      <c r="N470" s="5"/>
      <c r="O470" s="5"/>
      <c r="P470" s="5"/>
      <c r="Q470" s="63">
        <f t="shared" si="1"/>
        <v>-68</v>
      </c>
      <c r="R470" s="6">
        <f t="shared" si="2"/>
        <v>-68</v>
      </c>
    </row>
    <row r="471">
      <c r="A471" s="9">
        <v>469.0</v>
      </c>
      <c r="D471" s="25">
        <v>1506.0</v>
      </c>
      <c r="E471" s="6"/>
      <c r="H471" s="29"/>
      <c r="I471" s="25">
        <v>1506.0</v>
      </c>
      <c r="J471" s="29"/>
      <c r="K471" s="29"/>
      <c r="L471" s="25">
        <v>1573.0</v>
      </c>
      <c r="M471" s="5"/>
      <c r="N471" s="5"/>
      <c r="O471" s="5"/>
      <c r="P471" s="5"/>
      <c r="Q471" s="63">
        <f t="shared" si="1"/>
        <v>-67</v>
      </c>
      <c r="R471" s="6">
        <f t="shared" si="2"/>
        <v>-67</v>
      </c>
    </row>
    <row r="472">
      <c r="A472" s="9">
        <v>470.0</v>
      </c>
      <c r="D472" s="25">
        <v>1505.0</v>
      </c>
      <c r="E472" s="6"/>
      <c r="H472" s="29"/>
      <c r="I472" s="25">
        <v>1505.0</v>
      </c>
      <c r="J472" s="29"/>
      <c r="K472" s="29"/>
      <c r="L472" s="25">
        <v>1573.0</v>
      </c>
      <c r="M472" s="5"/>
      <c r="N472" s="5"/>
      <c r="O472" s="5"/>
      <c r="P472" s="5"/>
      <c r="Q472" s="63">
        <f t="shared" si="1"/>
        <v>-68</v>
      </c>
      <c r="R472" s="6">
        <f t="shared" si="2"/>
        <v>-68</v>
      </c>
    </row>
    <row r="473">
      <c r="A473" s="9">
        <v>471.0</v>
      </c>
      <c r="D473" s="25">
        <v>1504.0</v>
      </c>
      <c r="E473" s="6"/>
      <c r="H473" s="29"/>
      <c r="I473" s="25">
        <v>1504.0</v>
      </c>
      <c r="J473" s="29"/>
      <c r="K473" s="29"/>
      <c r="L473" s="25">
        <v>1572.0</v>
      </c>
      <c r="M473" s="5"/>
      <c r="N473" s="5"/>
      <c r="O473" s="5"/>
      <c r="P473" s="5"/>
      <c r="Q473" s="63">
        <f t="shared" si="1"/>
        <v>-68</v>
      </c>
      <c r="R473" s="6">
        <f t="shared" si="2"/>
        <v>-68</v>
      </c>
    </row>
    <row r="474">
      <c r="A474" s="9">
        <v>472.0</v>
      </c>
      <c r="D474" s="25">
        <v>1501.0</v>
      </c>
      <c r="E474" s="6"/>
      <c r="H474" s="29"/>
      <c r="I474" s="25">
        <v>1501.0</v>
      </c>
      <c r="J474" s="29"/>
      <c r="K474" s="29"/>
      <c r="L474" s="25">
        <v>1572.0</v>
      </c>
      <c r="M474" s="5"/>
      <c r="N474" s="5"/>
      <c r="O474" s="5"/>
      <c r="P474" s="5"/>
      <c r="Q474" s="63">
        <f t="shared" si="1"/>
        <v>-71</v>
      </c>
      <c r="R474" s="6">
        <f t="shared" si="2"/>
        <v>-71</v>
      </c>
    </row>
    <row r="475">
      <c r="A475" s="9">
        <v>473.0</v>
      </c>
      <c r="D475" s="25">
        <v>1501.0</v>
      </c>
      <c r="E475" s="6"/>
      <c r="H475" s="29"/>
      <c r="I475" s="25">
        <v>1501.0</v>
      </c>
      <c r="J475" s="29"/>
      <c r="K475" s="29"/>
      <c r="L475" s="25">
        <v>1572.0</v>
      </c>
      <c r="M475" s="5"/>
      <c r="N475" s="5"/>
      <c r="O475" s="5"/>
      <c r="P475" s="5"/>
      <c r="Q475" s="63">
        <f t="shared" si="1"/>
        <v>-71</v>
      </c>
      <c r="R475" s="6">
        <f t="shared" si="2"/>
        <v>-71</v>
      </c>
    </row>
    <row r="476">
      <c r="A476" s="9">
        <v>474.0</v>
      </c>
      <c r="D476" s="25">
        <v>1501.0</v>
      </c>
      <c r="E476" s="6"/>
      <c r="H476" s="29"/>
      <c r="I476" s="25">
        <v>1501.0</v>
      </c>
      <c r="J476" s="29"/>
      <c r="K476" s="29"/>
      <c r="L476" s="25">
        <v>1569.0</v>
      </c>
      <c r="M476" s="5"/>
      <c r="N476" s="5"/>
      <c r="O476" s="5"/>
      <c r="P476" s="5"/>
      <c r="Q476" s="63">
        <f t="shared" si="1"/>
        <v>-68</v>
      </c>
      <c r="R476" s="6">
        <f t="shared" si="2"/>
        <v>-68</v>
      </c>
    </row>
    <row r="477">
      <c r="A477" s="9">
        <v>475.0</v>
      </c>
      <c r="D477" s="25">
        <v>1500.0</v>
      </c>
      <c r="E477" s="6"/>
      <c r="H477" s="29"/>
      <c r="I477" s="25">
        <v>1500.0</v>
      </c>
      <c r="J477" s="29"/>
      <c r="K477" s="29"/>
      <c r="L477" s="25">
        <v>1568.0</v>
      </c>
      <c r="M477" s="5"/>
      <c r="N477" s="5"/>
      <c r="O477" s="5"/>
      <c r="P477" s="5"/>
      <c r="Q477" s="63">
        <f t="shared" si="1"/>
        <v>-68</v>
      </c>
      <c r="R477" s="6">
        <f t="shared" si="2"/>
        <v>-68</v>
      </c>
    </row>
    <row r="478">
      <c r="A478" s="9">
        <v>476.0</v>
      </c>
      <c r="D478" s="25">
        <v>1497.0</v>
      </c>
      <c r="E478" s="6"/>
      <c r="H478" s="29"/>
      <c r="I478" s="25">
        <v>1497.0</v>
      </c>
      <c r="J478" s="29"/>
      <c r="K478" s="29"/>
      <c r="L478" s="25">
        <v>1568.0</v>
      </c>
      <c r="M478" s="5"/>
      <c r="N478" s="5"/>
      <c r="O478" s="5"/>
      <c r="P478" s="5"/>
      <c r="Q478" s="63">
        <f t="shared" si="1"/>
        <v>-71</v>
      </c>
      <c r="R478" s="6">
        <f t="shared" si="2"/>
        <v>-71</v>
      </c>
    </row>
    <row r="479">
      <c r="A479" s="9">
        <v>477.0</v>
      </c>
      <c r="D479" s="25">
        <v>1495.0</v>
      </c>
      <c r="E479" s="6"/>
      <c r="H479" s="29"/>
      <c r="I479" s="25">
        <v>1495.0</v>
      </c>
      <c r="J479" s="29"/>
      <c r="K479" s="29"/>
      <c r="L479" s="25">
        <v>1568.0</v>
      </c>
      <c r="M479" s="5"/>
      <c r="N479" s="5"/>
      <c r="O479" s="5"/>
      <c r="P479" s="5"/>
      <c r="Q479" s="63">
        <f t="shared" si="1"/>
        <v>-73</v>
      </c>
      <c r="R479" s="6">
        <f t="shared" si="2"/>
        <v>-73</v>
      </c>
    </row>
    <row r="480">
      <c r="A480" s="9">
        <v>478.0</v>
      </c>
      <c r="D480" s="25">
        <v>1495.0</v>
      </c>
      <c r="E480" s="6"/>
      <c r="H480" s="29"/>
      <c r="I480" s="25">
        <v>1495.0</v>
      </c>
      <c r="J480" s="29"/>
      <c r="K480" s="29"/>
      <c r="L480" s="25">
        <v>1567.0</v>
      </c>
      <c r="M480" s="5"/>
      <c r="N480" s="5"/>
      <c r="O480" s="5"/>
      <c r="P480" s="5"/>
      <c r="Q480" s="63">
        <f t="shared" si="1"/>
        <v>-72</v>
      </c>
      <c r="R480" s="6">
        <f t="shared" si="2"/>
        <v>-72</v>
      </c>
    </row>
    <row r="481">
      <c r="A481" s="9">
        <v>479.0</v>
      </c>
      <c r="D481" s="25">
        <v>1491.0</v>
      </c>
      <c r="E481" s="6"/>
      <c r="H481" s="29"/>
      <c r="I481" s="25">
        <v>1491.0</v>
      </c>
      <c r="J481" s="29"/>
      <c r="K481" s="29"/>
      <c r="L481" s="25">
        <v>1567.0</v>
      </c>
      <c r="M481" s="5"/>
      <c r="N481" s="5"/>
      <c r="O481" s="5"/>
      <c r="P481" s="5"/>
      <c r="Q481" s="63">
        <f t="shared" si="1"/>
        <v>-76</v>
      </c>
      <c r="R481" s="6">
        <f t="shared" si="2"/>
        <v>-76</v>
      </c>
    </row>
    <row r="482">
      <c r="A482" s="9">
        <v>480.0</v>
      </c>
      <c r="D482" s="25">
        <v>1491.0</v>
      </c>
      <c r="E482" s="6"/>
      <c r="H482" s="29"/>
      <c r="I482" s="25">
        <v>1491.0</v>
      </c>
      <c r="J482" s="29"/>
      <c r="K482" s="29"/>
      <c r="L482" s="25">
        <v>1567.0</v>
      </c>
      <c r="M482" s="5"/>
      <c r="N482" s="5"/>
      <c r="O482" s="5"/>
      <c r="P482" s="5"/>
      <c r="Q482" s="63">
        <f t="shared" si="1"/>
        <v>-76</v>
      </c>
      <c r="R482" s="6">
        <f t="shared" si="2"/>
        <v>-76</v>
      </c>
    </row>
    <row r="483">
      <c r="A483" s="9">
        <v>481.0</v>
      </c>
      <c r="D483" s="25">
        <v>1490.0</v>
      </c>
      <c r="E483" s="6"/>
      <c r="H483" s="29"/>
      <c r="I483" s="25">
        <v>1490.0</v>
      </c>
      <c r="J483" s="29"/>
      <c r="K483" s="29"/>
      <c r="L483" s="25">
        <v>1567.0</v>
      </c>
      <c r="M483" s="5"/>
      <c r="N483" s="5"/>
      <c r="O483" s="5"/>
      <c r="P483" s="5"/>
      <c r="Q483" s="63">
        <f t="shared" si="1"/>
        <v>-77</v>
      </c>
      <c r="R483" s="6">
        <f t="shared" si="2"/>
        <v>-77</v>
      </c>
    </row>
    <row r="484">
      <c r="A484" s="9">
        <v>482.0</v>
      </c>
      <c r="D484" s="25">
        <v>1488.0</v>
      </c>
      <c r="E484" s="6"/>
      <c r="H484" s="29"/>
      <c r="I484" s="25">
        <v>1488.0</v>
      </c>
      <c r="J484" s="29"/>
      <c r="K484" s="29"/>
      <c r="L484" s="25">
        <v>1566.0</v>
      </c>
      <c r="M484" s="5"/>
      <c r="N484" s="5"/>
      <c r="O484" s="5"/>
      <c r="P484" s="5"/>
      <c r="Q484" s="63">
        <f t="shared" si="1"/>
        <v>-78</v>
      </c>
      <c r="R484" s="6">
        <f t="shared" si="2"/>
        <v>-78</v>
      </c>
    </row>
    <row r="485">
      <c r="A485" s="9">
        <v>483.0</v>
      </c>
      <c r="D485" s="25">
        <v>1486.0</v>
      </c>
      <c r="E485" s="6"/>
      <c r="H485" s="29"/>
      <c r="I485" s="25">
        <v>1486.0</v>
      </c>
      <c r="J485" s="29"/>
      <c r="K485" s="29"/>
      <c r="L485" s="25">
        <v>1566.0</v>
      </c>
      <c r="M485" s="5"/>
      <c r="N485" s="5"/>
      <c r="O485" s="5"/>
      <c r="P485" s="5"/>
      <c r="Q485" s="63">
        <f t="shared" si="1"/>
        <v>-80</v>
      </c>
      <c r="R485" s="6">
        <f t="shared" si="2"/>
        <v>-80</v>
      </c>
    </row>
    <row r="486">
      <c r="A486" s="9">
        <v>484.0</v>
      </c>
      <c r="D486" s="25">
        <v>1486.0</v>
      </c>
      <c r="E486" s="6"/>
      <c r="H486" s="29"/>
      <c r="I486" s="25">
        <v>1486.0</v>
      </c>
      <c r="J486" s="29"/>
      <c r="K486" s="29"/>
      <c r="L486" s="25">
        <v>1566.0</v>
      </c>
      <c r="M486" s="5"/>
      <c r="N486" s="5"/>
      <c r="O486" s="5"/>
      <c r="P486" s="5"/>
      <c r="Q486" s="63">
        <f t="shared" si="1"/>
        <v>-80</v>
      </c>
      <c r="R486" s="6">
        <f t="shared" si="2"/>
        <v>-80</v>
      </c>
    </row>
    <row r="487">
      <c r="A487" s="9">
        <v>485.0</v>
      </c>
      <c r="D487" s="25">
        <v>1484.0</v>
      </c>
      <c r="E487" s="6"/>
      <c r="H487" s="29"/>
      <c r="I487" s="25">
        <v>1484.0</v>
      </c>
      <c r="J487" s="29"/>
      <c r="K487" s="29"/>
      <c r="L487" s="25">
        <v>1565.0</v>
      </c>
      <c r="M487" s="5"/>
      <c r="N487" s="5"/>
      <c r="O487" s="5"/>
      <c r="P487" s="5"/>
      <c r="Q487" s="63">
        <f t="shared" si="1"/>
        <v>-81</v>
      </c>
      <c r="R487" s="6">
        <f t="shared" si="2"/>
        <v>-81</v>
      </c>
    </row>
    <row r="488">
      <c r="A488" s="9">
        <v>486.0</v>
      </c>
      <c r="D488" s="25">
        <v>1484.0</v>
      </c>
      <c r="E488" s="6"/>
      <c r="H488" s="29"/>
      <c r="I488" s="25">
        <v>1484.0</v>
      </c>
      <c r="J488" s="29"/>
      <c r="K488" s="29"/>
      <c r="L488" s="25">
        <v>1564.0</v>
      </c>
      <c r="M488" s="5"/>
      <c r="N488" s="5"/>
      <c r="O488" s="5"/>
      <c r="P488" s="5"/>
      <c r="Q488" s="63">
        <f t="shared" si="1"/>
        <v>-80</v>
      </c>
      <c r="R488" s="6">
        <f t="shared" si="2"/>
        <v>-80</v>
      </c>
    </row>
    <row r="489">
      <c r="A489" s="9">
        <v>487.0</v>
      </c>
      <c r="D489" s="25">
        <v>1484.0</v>
      </c>
      <c r="E489" s="6"/>
      <c r="I489" s="25">
        <v>1484.0</v>
      </c>
      <c r="J489" s="42"/>
      <c r="K489" s="42"/>
      <c r="L489" s="23">
        <v>1563.0</v>
      </c>
      <c r="M489" s="5"/>
      <c r="N489" s="5"/>
      <c r="O489" s="5"/>
      <c r="P489" s="5"/>
      <c r="Q489" s="63">
        <f t="shared" si="1"/>
        <v>-79</v>
      </c>
      <c r="R489" s="6">
        <f t="shared" si="2"/>
        <v>-79</v>
      </c>
    </row>
    <row r="490">
      <c r="A490" s="9">
        <v>488.0</v>
      </c>
      <c r="D490" s="25">
        <v>1483.0</v>
      </c>
      <c r="E490" s="6"/>
      <c r="H490" s="29"/>
      <c r="I490" s="25">
        <v>1483.0</v>
      </c>
      <c r="J490" s="29"/>
      <c r="K490" s="29"/>
      <c r="L490" s="23">
        <v>1562.0</v>
      </c>
      <c r="M490" s="5"/>
      <c r="N490" s="5"/>
      <c r="O490" s="5"/>
      <c r="P490" s="5"/>
      <c r="Q490" s="63">
        <f t="shared" si="1"/>
        <v>-79</v>
      </c>
      <c r="R490" s="6">
        <f t="shared" si="2"/>
        <v>-79</v>
      </c>
    </row>
    <row r="491">
      <c r="A491" s="9">
        <v>489.0</v>
      </c>
      <c r="D491" s="25">
        <v>1482.0</v>
      </c>
      <c r="E491" s="6"/>
      <c r="H491" s="29"/>
      <c r="I491" s="25">
        <v>1482.0</v>
      </c>
      <c r="J491" s="29"/>
      <c r="K491" s="29"/>
      <c r="L491" s="23">
        <v>1562.0</v>
      </c>
      <c r="M491" s="5"/>
      <c r="N491" s="5"/>
      <c r="O491" s="5"/>
      <c r="P491" s="5"/>
      <c r="Q491" s="63">
        <f t="shared" si="1"/>
        <v>-80</v>
      </c>
      <c r="R491" s="6">
        <f t="shared" si="2"/>
        <v>-80</v>
      </c>
    </row>
    <row r="492">
      <c r="A492" s="9">
        <v>490.0</v>
      </c>
      <c r="D492" s="25">
        <v>1482.0</v>
      </c>
      <c r="E492" s="6"/>
      <c r="H492" s="29"/>
      <c r="I492" s="25">
        <v>1482.0</v>
      </c>
      <c r="J492" s="29"/>
      <c r="K492" s="29"/>
      <c r="L492" s="23">
        <v>1561.0</v>
      </c>
      <c r="M492" s="5"/>
      <c r="N492" s="5"/>
      <c r="O492" s="5"/>
      <c r="P492" s="5"/>
      <c r="Q492" s="63">
        <f t="shared" si="1"/>
        <v>-79</v>
      </c>
      <c r="R492" s="6">
        <f t="shared" si="2"/>
        <v>-79</v>
      </c>
    </row>
    <row r="493">
      <c r="A493" s="9">
        <v>491.0</v>
      </c>
      <c r="D493" s="25">
        <v>1481.0</v>
      </c>
      <c r="E493" s="6"/>
      <c r="H493" s="29"/>
      <c r="I493" s="25">
        <v>1481.0</v>
      </c>
      <c r="J493" s="29"/>
      <c r="K493" s="29"/>
      <c r="L493" s="23">
        <v>1560.0</v>
      </c>
      <c r="M493" s="5"/>
      <c r="N493" s="5"/>
      <c r="O493" s="5"/>
      <c r="P493" s="5"/>
      <c r="Q493" s="63">
        <f t="shared" si="1"/>
        <v>-79</v>
      </c>
      <c r="R493" s="6">
        <f t="shared" si="2"/>
        <v>-79</v>
      </c>
    </row>
    <row r="494">
      <c r="A494" s="9">
        <v>492.0</v>
      </c>
      <c r="D494" s="25">
        <v>1481.0</v>
      </c>
      <c r="E494" s="6"/>
      <c r="H494" s="29"/>
      <c r="I494" s="25">
        <v>1481.0</v>
      </c>
      <c r="J494" s="29"/>
      <c r="K494" s="29"/>
      <c r="L494" s="23">
        <v>1558.0</v>
      </c>
      <c r="M494" s="5"/>
      <c r="N494" s="5"/>
      <c r="O494" s="5"/>
      <c r="P494" s="5"/>
      <c r="Q494" s="63">
        <f t="shared" si="1"/>
        <v>-77</v>
      </c>
      <c r="R494" s="6">
        <f t="shared" si="2"/>
        <v>-77</v>
      </c>
    </row>
    <row r="495">
      <c r="A495" s="9">
        <v>493.0</v>
      </c>
      <c r="D495" s="25">
        <v>1481.0</v>
      </c>
      <c r="E495" s="6"/>
      <c r="H495" s="29"/>
      <c r="I495" s="25">
        <v>1481.0</v>
      </c>
      <c r="J495" s="29"/>
      <c r="K495" s="29"/>
      <c r="L495" s="23">
        <v>1558.0</v>
      </c>
      <c r="M495" s="5"/>
      <c r="N495" s="5"/>
      <c r="O495" s="5"/>
      <c r="P495" s="5"/>
      <c r="Q495" s="63">
        <f t="shared" si="1"/>
        <v>-77</v>
      </c>
      <c r="R495" s="6">
        <f t="shared" si="2"/>
        <v>-77</v>
      </c>
    </row>
    <row r="496">
      <c r="A496" s="9">
        <v>494.0</v>
      </c>
      <c r="D496" s="25">
        <v>1478.0</v>
      </c>
      <c r="E496" s="6"/>
      <c r="H496" s="29"/>
      <c r="I496" s="25">
        <v>1478.0</v>
      </c>
      <c r="J496" s="29"/>
      <c r="K496" s="29"/>
      <c r="L496" s="23">
        <v>1557.0</v>
      </c>
      <c r="M496" s="5"/>
      <c r="N496" s="5"/>
      <c r="O496" s="5"/>
      <c r="P496" s="5"/>
      <c r="Q496" s="63">
        <f t="shared" si="1"/>
        <v>-79</v>
      </c>
      <c r="R496" s="6">
        <f t="shared" si="2"/>
        <v>-79</v>
      </c>
    </row>
    <row r="497">
      <c r="A497" s="9">
        <v>495.0</v>
      </c>
      <c r="D497" s="25">
        <v>1477.0</v>
      </c>
      <c r="E497" s="6"/>
      <c r="H497" s="29"/>
      <c r="I497" s="25">
        <v>1477.0</v>
      </c>
      <c r="J497" s="29"/>
      <c r="K497" s="29"/>
      <c r="L497" s="23">
        <v>1555.0</v>
      </c>
      <c r="M497" s="5"/>
      <c r="N497" s="5"/>
      <c r="O497" s="5"/>
      <c r="P497" s="5"/>
      <c r="Q497" s="63">
        <f t="shared" si="1"/>
        <v>-78</v>
      </c>
      <c r="R497" s="6">
        <f t="shared" si="2"/>
        <v>-78</v>
      </c>
    </row>
    <row r="498">
      <c r="A498" s="9">
        <v>496.0</v>
      </c>
      <c r="D498" s="25">
        <v>1474.0</v>
      </c>
      <c r="E498" s="6"/>
      <c r="H498" s="29"/>
      <c r="I498" s="25">
        <v>1474.0</v>
      </c>
      <c r="J498" s="29"/>
      <c r="K498" s="29"/>
      <c r="L498" s="23">
        <v>1555.0</v>
      </c>
      <c r="M498" s="5"/>
      <c r="N498" s="5"/>
      <c r="O498" s="5"/>
      <c r="P498" s="5"/>
      <c r="Q498" s="63">
        <f t="shared" si="1"/>
        <v>-81</v>
      </c>
      <c r="R498" s="6">
        <f t="shared" si="2"/>
        <v>-81</v>
      </c>
    </row>
    <row r="499">
      <c r="A499" s="9">
        <v>497.0</v>
      </c>
      <c r="D499" s="25">
        <v>1473.0</v>
      </c>
      <c r="E499" s="6"/>
      <c r="H499" s="29"/>
      <c r="I499" s="25">
        <v>1473.0</v>
      </c>
      <c r="J499" s="29"/>
      <c r="K499" s="29"/>
      <c r="L499" s="23">
        <v>1554.0</v>
      </c>
      <c r="M499" s="5"/>
      <c r="N499" s="5"/>
      <c r="O499" s="5"/>
      <c r="P499" s="5"/>
      <c r="Q499" s="63">
        <f t="shared" si="1"/>
        <v>-81</v>
      </c>
      <c r="R499" s="6">
        <f t="shared" si="2"/>
        <v>-81</v>
      </c>
    </row>
    <row r="500">
      <c r="A500" s="9">
        <v>498.0</v>
      </c>
      <c r="D500" s="25">
        <v>1472.0</v>
      </c>
      <c r="E500" s="6"/>
      <c r="H500" s="29"/>
      <c r="I500" s="25">
        <v>1472.0</v>
      </c>
      <c r="J500" s="29"/>
      <c r="K500" s="29"/>
      <c r="L500" s="23">
        <v>1552.0</v>
      </c>
      <c r="M500" s="5"/>
      <c r="N500" s="5"/>
      <c r="O500" s="5"/>
      <c r="P500" s="5"/>
      <c r="Q500" s="63">
        <f t="shared" si="1"/>
        <v>-80</v>
      </c>
      <c r="R500" s="6">
        <f t="shared" si="2"/>
        <v>-80</v>
      </c>
    </row>
    <row r="501">
      <c r="A501" s="9">
        <v>499.0</v>
      </c>
      <c r="D501" s="25">
        <v>1470.0</v>
      </c>
      <c r="E501" s="6"/>
      <c r="H501" s="29"/>
      <c r="I501" s="25">
        <v>1470.0</v>
      </c>
      <c r="J501" s="29"/>
      <c r="K501" s="29"/>
      <c r="L501" s="23">
        <v>1551.0</v>
      </c>
      <c r="M501" s="5"/>
      <c r="N501" s="5"/>
      <c r="O501" s="5"/>
      <c r="P501" s="5"/>
      <c r="Q501" s="63">
        <f t="shared" si="1"/>
        <v>-81</v>
      </c>
      <c r="R501" s="6">
        <f t="shared" si="2"/>
        <v>-81</v>
      </c>
    </row>
    <row r="502">
      <c r="A502" s="9">
        <v>500.0</v>
      </c>
      <c r="D502" s="25">
        <v>1470.0</v>
      </c>
      <c r="E502" s="6"/>
      <c r="H502" s="29"/>
      <c r="I502" s="25">
        <v>1470.0</v>
      </c>
      <c r="J502" s="29"/>
      <c r="K502" s="29"/>
      <c r="L502" s="23">
        <v>1550.0</v>
      </c>
      <c r="M502" s="5"/>
      <c r="N502" s="5"/>
      <c r="O502" s="5"/>
      <c r="P502" s="5"/>
      <c r="Q502" s="63">
        <f t="shared" si="1"/>
        <v>-80</v>
      </c>
      <c r="R502" s="6">
        <f t="shared" si="2"/>
        <v>-80</v>
      </c>
    </row>
    <row r="503">
      <c r="A503" s="9">
        <v>501.0</v>
      </c>
      <c r="D503" s="25">
        <v>1467.0</v>
      </c>
      <c r="E503" s="6"/>
      <c r="H503" s="29"/>
      <c r="I503" s="25">
        <v>1467.0</v>
      </c>
      <c r="J503" s="29"/>
      <c r="K503" s="29"/>
      <c r="L503" s="23">
        <v>1550.0</v>
      </c>
      <c r="M503" s="5"/>
      <c r="N503" s="5"/>
      <c r="O503" s="5"/>
      <c r="P503" s="5"/>
      <c r="Q503" s="63">
        <f t="shared" si="1"/>
        <v>-83</v>
      </c>
      <c r="R503" s="6">
        <f t="shared" si="2"/>
        <v>-83</v>
      </c>
    </row>
    <row r="504">
      <c r="A504" s="9">
        <v>502.0</v>
      </c>
      <c r="D504" s="25">
        <v>1467.0</v>
      </c>
      <c r="E504" s="6"/>
      <c r="H504" s="29"/>
      <c r="I504" s="25">
        <v>1467.0</v>
      </c>
      <c r="J504" s="29"/>
      <c r="K504" s="29"/>
      <c r="L504" s="23">
        <v>1550.0</v>
      </c>
      <c r="M504" s="5"/>
      <c r="N504" s="5"/>
      <c r="O504" s="5"/>
      <c r="P504" s="5"/>
      <c r="Q504" s="63">
        <f t="shared" si="1"/>
        <v>-83</v>
      </c>
      <c r="R504" s="6">
        <f t="shared" si="2"/>
        <v>-83</v>
      </c>
    </row>
    <row r="505">
      <c r="A505" s="9">
        <v>503.0</v>
      </c>
      <c r="D505" s="25">
        <v>1466.0</v>
      </c>
      <c r="E505" s="6"/>
      <c r="H505" s="29"/>
      <c r="I505" s="25">
        <v>1466.0</v>
      </c>
      <c r="J505" s="29"/>
      <c r="K505" s="29"/>
      <c r="L505" s="23">
        <v>1550.0</v>
      </c>
      <c r="M505" s="5"/>
      <c r="N505" s="5"/>
      <c r="O505" s="5"/>
      <c r="P505" s="5"/>
      <c r="Q505" s="63">
        <f t="shared" si="1"/>
        <v>-84</v>
      </c>
      <c r="R505" s="6">
        <f t="shared" si="2"/>
        <v>-84</v>
      </c>
    </row>
    <row r="506">
      <c r="A506" s="9">
        <v>504.0</v>
      </c>
      <c r="D506" s="25">
        <v>1465.0</v>
      </c>
      <c r="E506" s="6"/>
      <c r="I506" s="25">
        <v>1465.0</v>
      </c>
      <c r="J506" s="42"/>
      <c r="K506" s="42"/>
      <c r="L506" s="23">
        <v>1549.0</v>
      </c>
      <c r="M506" s="5"/>
      <c r="N506" s="5"/>
      <c r="O506" s="5"/>
      <c r="P506" s="5"/>
      <c r="Q506" s="63">
        <f t="shared" si="1"/>
        <v>-84</v>
      </c>
      <c r="R506" s="6">
        <f t="shared" si="2"/>
        <v>-84</v>
      </c>
    </row>
    <row r="507">
      <c r="A507" s="9">
        <v>505.0</v>
      </c>
      <c r="D507" s="25">
        <v>1460.0</v>
      </c>
      <c r="E507" s="6"/>
      <c r="I507" s="25">
        <v>1460.0</v>
      </c>
      <c r="J507" s="42"/>
      <c r="K507" s="42"/>
      <c r="L507" s="23">
        <v>1549.0</v>
      </c>
      <c r="M507" s="5"/>
      <c r="N507" s="5"/>
      <c r="O507" s="5"/>
      <c r="P507" s="5"/>
      <c r="Q507" s="63">
        <f t="shared" si="1"/>
        <v>-89</v>
      </c>
      <c r="R507" s="6">
        <f t="shared" si="2"/>
        <v>-89</v>
      </c>
    </row>
    <row r="508">
      <c r="A508" s="9">
        <v>506.0</v>
      </c>
      <c r="D508" s="25">
        <v>1459.0</v>
      </c>
      <c r="E508" s="6"/>
      <c r="I508" s="25">
        <v>1459.0</v>
      </c>
      <c r="J508" s="42"/>
      <c r="K508" s="42"/>
      <c r="L508" s="23">
        <v>1547.0</v>
      </c>
      <c r="M508" s="5"/>
      <c r="N508" s="5"/>
      <c r="O508" s="5"/>
      <c r="P508" s="5"/>
      <c r="Q508" s="63">
        <f t="shared" si="1"/>
        <v>-88</v>
      </c>
      <c r="R508" s="6">
        <f t="shared" si="2"/>
        <v>-88</v>
      </c>
    </row>
    <row r="509">
      <c r="A509" s="9">
        <v>507.0</v>
      </c>
      <c r="D509" s="25">
        <v>1459.0</v>
      </c>
      <c r="E509" s="6"/>
      <c r="I509" s="25">
        <v>1459.0</v>
      </c>
      <c r="J509" s="42"/>
      <c r="K509" s="42"/>
      <c r="L509" s="23">
        <v>1547.0</v>
      </c>
      <c r="M509" s="5"/>
      <c r="N509" s="5"/>
      <c r="O509" s="5"/>
      <c r="P509" s="5"/>
      <c r="Q509" s="63">
        <f t="shared" si="1"/>
        <v>-88</v>
      </c>
      <c r="R509" s="6">
        <f t="shared" si="2"/>
        <v>-88</v>
      </c>
    </row>
    <row r="510">
      <c r="A510" s="9">
        <v>508.0</v>
      </c>
      <c r="D510" s="25">
        <v>1458.0</v>
      </c>
      <c r="E510" s="6"/>
      <c r="I510" s="25">
        <v>1458.0</v>
      </c>
      <c r="J510" s="42"/>
      <c r="K510" s="42"/>
      <c r="L510" s="23">
        <v>1546.0</v>
      </c>
      <c r="M510" s="5"/>
      <c r="N510" s="5"/>
      <c r="O510" s="5"/>
      <c r="P510" s="5"/>
      <c r="Q510" s="63">
        <f t="shared" si="1"/>
        <v>-88</v>
      </c>
      <c r="R510" s="6">
        <f t="shared" si="2"/>
        <v>-88</v>
      </c>
    </row>
    <row r="511">
      <c r="A511" s="9">
        <v>509.0</v>
      </c>
      <c r="D511" s="25">
        <v>1454.0</v>
      </c>
      <c r="E511" s="6"/>
      <c r="I511" s="25">
        <v>1454.0</v>
      </c>
      <c r="J511" s="42"/>
      <c r="K511" s="42"/>
      <c r="L511" s="23">
        <v>1546.0</v>
      </c>
      <c r="M511" s="5"/>
      <c r="N511" s="5"/>
      <c r="O511" s="5"/>
      <c r="P511" s="5"/>
      <c r="Q511" s="63">
        <f t="shared" si="1"/>
        <v>-92</v>
      </c>
      <c r="R511" s="6">
        <f t="shared" si="2"/>
        <v>-92</v>
      </c>
    </row>
    <row r="512">
      <c r="A512" s="9">
        <v>510.0</v>
      </c>
      <c r="D512" s="25">
        <v>1448.0</v>
      </c>
      <c r="E512" s="6"/>
      <c r="I512" s="25">
        <v>1448.0</v>
      </c>
      <c r="J512" s="42"/>
      <c r="K512" s="42"/>
      <c r="L512" s="23">
        <v>1545.0</v>
      </c>
      <c r="M512" s="5"/>
      <c r="N512" s="5"/>
      <c r="O512" s="5"/>
      <c r="P512" s="5"/>
      <c r="Q512" s="63">
        <f t="shared" si="1"/>
        <v>-97</v>
      </c>
      <c r="R512" s="6">
        <f t="shared" si="2"/>
        <v>-97</v>
      </c>
    </row>
    <row r="513">
      <c r="A513" s="9">
        <v>511.0</v>
      </c>
      <c r="D513" s="25">
        <v>1447.0</v>
      </c>
      <c r="E513" s="6"/>
      <c r="I513" s="25">
        <v>1447.0</v>
      </c>
      <c r="J513" s="42"/>
      <c r="K513" s="42"/>
      <c r="L513" s="23">
        <v>1545.0</v>
      </c>
      <c r="M513" s="5"/>
      <c r="N513" s="5"/>
      <c r="O513" s="5"/>
      <c r="P513" s="5"/>
      <c r="Q513" s="63">
        <f t="shared" si="1"/>
        <v>-98</v>
      </c>
      <c r="R513" s="6">
        <f t="shared" si="2"/>
        <v>-98</v>
      </c>
    </row>
    <row r="514">
      <c r="A514" s="9">
        <v>512.0</v>
      </c>
      <c r="D514" s="25">
        <v>1445.0</v>
      </c>
      <c r="E514" s="6"/>
      <c r="I514" s="25">
        <v>1445.0</v>
      </c>
      <c r="J514" s="42"/>
      <c r="K514" s="42"/>
      <c r="L514" s="23">
        <v>1544.0</v>
      </c>
      <c r="M514" s="5"/>
      <c r="N514" s="5"/>
      <c r="O514" s="5"/>
      <c r="P514" s="5"/>
      <c r="Q514" s="63">
        <f t="shared" si="1"/>
        <v>-99</v>
      </c>
      <c r="R514" s="6">
        <f t="shared" si="2"/>
        <v>-99</v>
      </c>
    </row>
    <row r="515">
      <c r="A515" s="9">
        <v>513.0</v>
      </c>
      <c r="D515" s="25">
        <v>1445.0</v>
      </c>
      <c r="E515" s="6"/>
      <c r="I515" s="25">
        <v>1445.0</v>
      </c>
      <c r="J515" s="42"/>
      <c r="K515" s="42"/>
      <c r="L515" s="23">
        <v>1543.0</v>
      </c>
      <c r="M515" s="5"/>
      <c r="N515" s="5"/>
      <c r="O515" s="5"/>
      <c r="P515" s="5"/>
      <c r="Q515" s="63">
        <f t="shared" si="1"/>
        <v>-98</v>
      </c>
      <c r="R515" s="6">
        <f t="shared" si="2"/>
        <v>-98</v>
      </c>
    </row>
    <row r="516">
      <c r="A516" s="9">
        <v>514.0</v>
      </c>
      <c r="D516" s="25">
        <v>1445.0</v>
      </c>
      <c r="E516" s="6"/>
      <c r="I516" s="25">
        <v>1445.0</v>
      </c>
      <c r="J516" s="42"/>
      <c r="K516" s="42"/>
      <c r="L516" s="23">
        <v>1543.0</v>
      </c>
      <c r="M516" s="5"/>
      <c r="N516" s="5"/>
      <c r="O516" s="5"/>
      <c r="P516" s="5"/>
      <c r="Q516" s="63">
        <f t="shared" si="1"/>
        <v>-98</v>
      </c>
      <c r="R516" s="6">
        <f t="shared" si="2"/>
        <v>-98</v>
      </c>
    </row>
    <row r="517">
      <c r="A517" s="9">
        <v>515.0</v>
      </c>
      <c r="D517" s="25">
        <v>1444.0</v>
      </c>
      <c r="E517" s="6"/>
      <c r="I517" s="25">
        <v>1444.0</v>
      </c>
      <c r="J517" s="42"/>
      <c r="K517" s="42"/>
      <c r="L517" s="23">
        <v>1542.0</v>
      </c>
      <c r="M517" s="5"/>
      <c r="N517" s="5"/>
      <c r="O517" s="5"/>
      <c r="P517" s="5"/>
      <c r="Q517" s="63">
        <f t="shared" si="1"/>
        <v>-98</v>
      </c>
      <c r="R517" s="6">
        <f t="shared" si="2"/>
        <v>-98</v>
      </c>
    </row>
    <row r="518">
      <c r="A518" s="9">
        <v>516.0</v>
      </c>
      <c r="D518" s="25">
        <v>1442.0</v>
      </c>
      <c r="E518" s="6"/>
      <c r="I518" s="25">
        <v>1442.0</v>
      </c>
      <c r="J518" s="42"/>
      <c r="K518" s="42"/>
      <c r="L518" s="23">
        <v>1542.0</v>
      </c>
      <c r="M518" s="5"/>
      <c r="N518" s="5"/>
      <c r="O518" s="5"/>
      <c r="P518" s="5"/>
      <c r="Q518" s="63">
        <f t="shared" si="1"/>
        <v>-100</v>
      </c>
      <c r="R518" s="6">
        <f t="shared" si="2"/>
        <v>-100</v>
      </c>
    </row>
    <row r="519">
      <c r="A519" s="9">
        <v>517.0</v>
      </c>
      <c r="D519" s="25">
        <v>1440.0</v>
      </c>
      <c r="E519" s="6"/>
      <c r="I519" s="25">
        <v>1440.0</v>
      </c>
      <c r="J519" s="42"/>
      <c r="K519" s="42"/>
      <c r="L519" s="23">
        <v>1541.0</v>
      </c>
      <c r="M519" s="5"/>
      <c r="N519" s="5"/>
      <c r="O519" s="5"/>
      <c r="P519" s="5"/>
      <c r="Q519" s="63">
        <f t="shared" si="1"/>
        <v>-101</v>
      </c>
      <c r="R519" s="6">
        <f t="shared" si="2"/>
        <v>-101</v>
      </c>
    </row>
    <row r="520">
      <c r="A520" s="9">
        <v>518.0</v>
      </c>
      <c r="D520" s="25">
        <v>1439.0</v>
      </c>
      <c r="E520" s="6"/>
      <c r="I520" s="25">
        <v>1439.0</v>
      </c>
      <c r="J520" s="42"/>
      <c r="K520" s="42"/>
      <c r="L520" s="23">
        <v>1540.0</v>
      </c>
      <c r="M520" s="5"/>
      <c r="N520" s="5"/>
      <c r="O520" s="5"/>
      <c r="P520" s="5"/>
      <c r="Q520" s="63">
        <f t="shared" si="1"/>
        <v>-101</v>
      </c>
      <c r="R520" s="6">
        <f t="shared" si="2"/>
        <v>-101</v>
      </c>
    </row>
    <row r="521">
      <c r="A521" s="9">
        <v>519.0</v>
      </c>
      <c r="D521" s="25">
        <v>1438.0</v>
      </c>
      <c r="E521" s="6"/>
      <c r="I521" s="25">
        <v>1438.0</v>
      </c>
      <c r="J521" s="42"/>
      <c r="K521" s="42"/>
      <c r="L521" s="23">
        <v>1540.0</v>
      </c>
      <c r="M521" s="5"/>
      <c r="N521" s="5"/>
      <c r="O521" s="5"/>
      <c r="P521" s="5"/>
      <c r="Q521" s="63">
        <f t="shared" si="1"/>
        <v>-102</v>
      </c>
      <c r="R521" s="6">
        <f t="shared" si="2"/>
        <v>-102</v>
      </c>
    </row>
    <row r="522">
      <c r="A522" s="9">
        <v>520.0</v>
      </c>
      <c r="D522" s="25">
        <v>1438.0</v>
      </c>
      <c r="E522" s="6"/>
      <c r="I522" s="25">
        <v>1438.0</v>
      </c>
      <c r="J522" s="42"/>
      <c r="K522" s="42"/>
      <c r="L522" s="23">
        <v>1539.0</v>
      </c>
      <c r="M522" s="5"/>
      <c r="N522" s="5"/>
      <c r="O522" s="5"/>
      <c r="P522" s="5"/>
      <c r="Q522" s="63">
        <f t="shared" si="1"/>
        <v>-101</v>
      </c>
      <c r="R522" s="6">
        <f t="shared" si="2"/>
        <v>-101</v>
      </c>
    </row>
    <row r="523">
      <c r="A523" s="9">
        <v>521.0</v>
      </c>
      <c r="D523" s="25">
        <v>1437.0</v>
      </c>
      <c r="E523" s="6"/>
      <c r="I523" s="25">
        <v>1437.0</v>
      </c>
      <c r="J523" s="42"/>
      <c r="K523" s="42"/>
      <c r="L523" s="23">
        <v>1539.0</v>
      </c>
      <c r="M523" s="5"/>
      <c r="N523" s="5"/>
      <c r="O523" s="5"/>
      <c r="P523" s="5"/>
      <c r="Q523" s="63">
        <f t="shared" si="1"/>
        <v>-102</v>
      </c>
      <c r="R523" s="6">
        <f t="shared" si="2"/>
        <v>-102</v>
      </c>
    </row>
    <row r="524">
      <c r="A524" s="9">
        <v>522.0</v>
      </c>
      <c r="D524" s="25">
        <v>1435.0</v>
      </c>
      <c r="E524" s="6"/>
      <c r="I524" s="25">
        <v>1435.0</v>
      </c>
      <c r="J524" s="42"/>
      <c r="K524" s="42"/>
      <c r="L524" s="23">
        <v>1538.0</v>
      </c>
      <c r="M524" s="5"/>
      <c r="N524" s="5"/>
      <c r="O524" s="5"/>
      <c r="P524" s="5"/>
      <c r="Q524" s="63">
        <f t="shared" si="1"/>
        <v>-103</v>
      </c>
      <c r="R524" s="6">
        <f t="shared" si="2"/>
        <v>-103</v>
      </c>
    </row>
    <row r="525">
      <c r="A525" s="9">
        <v>523.0</v>
      </c>
      <c r="D525" s="25">
        <v>1435.0</v>
      </c>
      <c r="E525" s="6"/>
      <c r="I525" s="25">
        <v>1435.0</v>
      </c>
      <c r="J525" s="42"/>
      <c r="K525" s="42"/>
      <c r="L525" s="23">
        <v>1538.0</v>
      </c>
      <c r="M525" s="5"/>
      <c r="N525" s="5"/>
      <c r="O525" s="5"/>
      <c r="P525" s="5"/>
      <c r="Q525" s="63">
        <f t="shared" si="1"/>
        <v>-103</v>
      </c>
      <c r="R525" s="6">
        <f t="shared" si="2"/>
        <v>-103</v>
      </c>
    </row>
    <row r="526">
      <c r="A526" s="9">
        <v>524.0</v>
      </c>
      <c r="D526" s="25">
        <v>1434.0</v>
      </c>
      <c r="E526" s="6"/>
      <c r="I526" s="25">
        <v>1434.0</v>
      </c>
      <c r="J526" s="42"/>
      <c r="K526" s="42"/>
      <c r="L526" s="23">
        <v>1538.0</v>
      </c>
      <c r="M526" s="5"/>
      <c r="N526" s="5"/>
      <c r="O526" s="5"/>
      <c r="P526" s="5"/>
      <c r="Q526" s="63">
        <f t="shared" si="1"/>
        <v>-104</v>
      </c>
      <c r="R526" s="6">
        <f t="shared" si="2"/>
        <v>-104</v>
      </c>
    </row>
    <row r="527">
      <c r="A527" s="9">
        <v>525.0</v>
      </c>
      <c r="D527" s="25">
        <v>1432.0</v>
      </c>
      <c r="E527" s="6"/>
      <c r="I527" s="25">
        <v>1432.0</v>
      </c>
      <c r="J527" s="42"/>
      <c r="K527" s="42"/>
      <c r="L527" s="23">
        <v>1537.0</v>
      </c>
      <c r="M527" s="5"/>
      <c r="N527" s="5"/>
      <c r="O527" s="5"/>
      <c r="P527" s="5"/>
      <c r="Q527" s="63">
        <f t="shared" si="1"/>
        <v>-105</v>
      </c>
      <c r="R527" s="6">
        <f t="shared" si="2"/>
        <v>-105</v>
      </c>
    </row>
    <row r="528">
      <c r="A528" s="9">
        <v>526.0</v>
      </c>
      <c r="D528" s="25">
        <v>1432.0</v>
      </c>
      <c r="E528" s="6"/>
      <c r="I528" s="25">
        <v>1432.0</v>
      </c>
      <c r="J528" s="42"/>
      <c r="K528" s="42"/>
      <c r="L528" s="23">
        <v>1534.0</v>
      </c>
      <c r="M528" s="5"/>
      <c r="N528" s="5"/>
      <c r="O528" s="5"/>
      <c r="P528" s="5"/>
      <c r="Q528" s="63">
        <f t="shared" si="1"/>
        <v>-102</v>
      </c>
      <c r="R528" s="6">
        <f t="shared" si="2"/>
        <v>-102</v>
      </c>
    </row>
    <row r="529">
      <c r="A529" s="9">
        <v>527.0</v>
      </c>
      <c r="D529" s="25">
        <v>1429.0</v>
      </c>
      <c r="E529" s="6"/>
      <c r="I529" s="25">
        <v>1429.0</v>
      </c>
      <c r="J529" s="42"/>
      <c r="K529" s="42"/>
      <c r="L529" s="23">
        <v>1533.0</v>
      </c>
      <c r="M529" s="5"/>
      <c r="N529" s="5"/>
      <c r="O529" s="5"/>
      <c r="P529" s="5"/>
      <c r="Q529" s="63">
        <f t="shared" si="1"/>
        <v>-104</v>
      </c>
      <c r="R529" s="6">
        <f t="shared" si="2"/>
        <v>-104</v>
      </c>
    </row>
    <row r="530">
      <c r="A530" s="9">
        <v>528.0</v>
      </c>
      <c r="D530" s="25">
        <v>1425.0</v>
      </c>
      <c r="E530" s="6"/>
      <c r="I530" s="25">
        <v>1425.0</v>
      </c>
      <c r="J530" s="42"/>
      <c r="K530" s="42"/>
      <c r="L530" s="23">
        <v>1533.0</v>
      </c>
      <c r="M530" s="5"/>
      <c r="N530" s="5"/>
      <c r="O530" s="5"/>
      <c r="P530" s="5"/>
      <c r="Q530" s="63">
        <f t="shared" si="1"/>
        <v>-108</v>
      </c>
      <c r="R530" s="6">
        <f t="shared" si="2"/>
        <v>-108</v>
      </c>
    </row>
    <row r="531">
      <c r="A531" s="9">
        <v>529.0</v>
      </c>
      <c r="D531" s="25">
        <v>1423.0</v>
      </c>
      <c r="E531" s="6"/>
      <c r="I531" s="25">
        <v>1423.0</v>
      </c>
      <c r="J531" s="42"/>
      <c r="K531" s="42"/>
      <c r="L531" s="23">
        <v>1533.0</v>
      </c>
      <c r="M531" s="5"/>
      <c r="N531" s="5"/>
      <c r="O531" s="5"/>
      <c r="P531" s="5"/>
      <c r="Q531" s="63">
        <f t="shared" si="1"/>
        <v>-110</v>
      </c>
      <c r="R531" s="6">
        <f t="shared" si="2"/>
        <v>-110</v>
      </c>
    </row>
    <row r="532">
      <c r="A532" s="9">
        <v>530.0</v>
      </c>
      <c r="D532" s="25">
        <v>1422.0</v>
      </c>
      <c r="E532" s="6"/>
      <c r="I532" s="25">
        <v>1422.0</v>
      </c>
      <c r="J532" s="42"/>
      <c r="K532" s="42"/>
      <c r="L532" s="23">
        <v>1533.0</v>
      </c>
      <c r="M532" s="5"/>
      <c r="N532" s="5"/>
      <c r="O532" s="5"/>
      <c r="P532" s="5"/>
      <c r="Q532" s="63">
        <f t="shared" si="1"/>
        <v>-111</v>
      </c>
      <c r="R532" s="6">
        <f t="shared" si="2"/>
        <v>-111</v>
      </c>
    </row>
    <row r="533">
      <c r="A533" s="9">
        <v>531.0</v>
      </c>
      <c r="D533" s="25">
        <v>1422.0</v>
      </c>
      <c r="E533" s="6"/>
      <c r="I533" s="25">
        <v>1422.0</v>
      </c>
      <c r="J533" s="42"/>
      <c r="K533" s="42"/>
      <c r="L533" s="23">
        <v>1531.0</v>
      </c>
      <c r="M533" s="5"/>
      <c r="N533" s="5"/>
      <c r="O533" s="5"/>
      <c r="P533" s="5"/>
      <c r="Q533" s="63">
        <f t="shared" si="1"/>
        <v>-109</v>
      </c>
      <c r="R533" s="6">
        <f t="shared" si="2"/>
        <v>-109</v>
      </c>
    </row>
    <row r="534">
      <c r="A534" s="9">
        <v>532.0</v>
      </c>
      <c r="D534" s="25">
        <v>1422.0</v>
      </c>
      <c r="E534" s="6"/>
      <c r="I534" s="25">
        <v>1422.0</v>
      </c>
      <c r="J534" s="42"/>
      <c r="K534" s="42"/>
      <c r="L534" s="23">
        <v>1531.0</v>
      </c>
      <c r="M534" s="5"/>
      <c r="N534" s="5"/>
      <c r="O534" s="5"/>
      <c r="P534" s="5"/>
      <c r="Q534" s="63">
        <f t="shared" si="1"/>
        <v>-109</v>
      </c>
      <c r="R534" s="6">
        <f t="shared" si="2"/>
        <v>-109</v>
      </c>
    </row>
    <row r="535">
      <c r="A535" s="9">
        <v>533.0</v>
      </c>
      <c r="D535" s="25">
        <v>1421.0</v>
      </c>
      <c r="E535" s="6"/>
      <c r="I535" s="25">
        <v>1421.0</v>
      </c>
      <c r="J535" s="42"/>
      <c r="K535" s="42"/>
      <c r="L535" s="23">
        <v>1530.0</v>
      </c>
      <c r="M535" s="5"/>
      <c r="N535" s="5"/>
      <c r="O535" s="5"/>
      <c r="P535" s="5"/>
      <c r="Q535" s="63">
        <f t="shared" si="1"/>
        <v>-109</v>
      </c>
      <c r="R535" s="6">
        <f t="shared" si="2"/>
        <v>-109</v>
      </c>
    </row>
    <row r="536">
      <c r="A536" s="9">
        <v>534.0</v>
      </c>
      <c r="D536" s="25">
        <v>1421.0</v>
      </c>
      <c r="E536" s="6"/>
      <c r="I536" s="25">
        <v>1421.0</v>
      </c>
      <c r="J536" s="42"/>
      <c r="K536" s="42"/>
      <c r="L536" s="23">
        <v>1530.0</v>
      </c>
      <c r="M536" s="5"/>
      <c r="N536" s="5"/>
      <c r="O536" s="5"/>
      <c r="P536" s="5"/>
      <c r="Q536" s="63">
        <f t="shared" si="1"/>
        <v>-109</v>
      </c>
      <c r="R536" s="6">
        <f t="shared" si="2"/>
        <v>-109</v>
      </c>
    </row>
    <row r="537">
      <c r="A537" s="9">
        <v>535.0</v>
      </c>
      <c r="D537" s="25">
        <v>1418.0</v>
      </c>
      <c r="E537" s="6"/>
      <c r="I537" s="25">
        <v>1418.0</v>
      </c>
      <c r="J537" s="42"/>
      <c r="K537" s="42"/>
      <c r="L537" s="23">
        <v>1529.0</v>
      </c>
      <c r="M537" s="5"/>
      <c r="N537" s="5"/>
      <c r="O537" s="5"/>
      <c r="P537" s="5"/>
      <c r="Q537" s="63">
        <f t="shared" si="1"/>
        <v>-111</v>
      </c>
      <c r="R537" s="6">
        <f t="shared" si="2"/>
        <v>-111</v>
      </c>
    </row>
    <row r="538">
      <c r="A538" s="9">
        <v>536.0</v>
      </c>
      <c r="D538" s="25">
        <v>1417.0</v>
      </c>
      <c r="E538" s="6"/>
      <c r="I538" s="25">
        <v>1417.0</v>
      </c>
      <c r="J538" s="42"/>
      <c r="K538" s="42"/>
      <c r="L538" s="23">
        <v>1528.0</v>
      </c>
      <c r="M538" s="5"/>
      <c r="N538" s="5"/>
      <c r="O538" s="5"/>
      <c r="P538" s="5"/>
      <c r="Q538" s="63">
        <f t="shared" si="1"/>
        <v>-111</v>
      </c>
      <c r="R538" s="6">
        <f t="shared" si="2"/>
        <v>-111</v>
      </c>
    </row>
    <row r="539">
      <c r="A539" s="9">
        <v>537.0</v>
      </c>
      <c r="D539" s="25">
        <v>1415.0</v>
      </c>
      <c r="E539" s="6"/>
      <c r="I539" s="25">
        <v>1415.0</v>
      </c>
      <c r="J539" s="42"/>
      <c r="K539" s="42"/>
      <c r="L539" s="23">
        <v>1528.0</v>
      </c>
      <c r="M539" s="5"/>
      <c r="N539" s="5"/>
      <c r="O539" s="5"/>
      <c r="P539" s="5"/>
      <c r="Q539" s="63">
        <f t="shared" si="1"/>
        <v>-113</v>
      </c>
      <c r="R539" s="6">
        <f t="shared" si="2"/>
        <v>-113</v>
      </c>
    </row>
    <row r="540">
      <c r="A540" s="9">
        <v>538.0</v>
      </c>
      <c r="D540" s="25">
        <v>1414.0</v>
      </c>
      <c r="E540" s="6"/>
      <c r="I540" s="25">
        <v>1414.0</v>
      </c>
      <c r="J540" s="42"/>
      <c r="K540" s="42"/>
      <c r="L540" s="23">
        <v>1527.0</v>
      </c>
      <c r="M540" s="5"/>
      <c r="N540" s="5"/>
      <c r="O540" s="5"/>
      <c r="P540" s="5"/>
      <c r="Q540" s="63">
        <f t="shared" si="1"/>
        <v>-113</v>
      </c>
      <c r="R540" s="6">
        <f t="shared" si="2"/>
        <v>-113</v>
      </c>
    </row>
    <row r="541">
      <c r="A541" s="9">
        <v>539.0</v>
      </c>
      <c r="D541" s="25">
        <v>1414.0</v>
      </c>
      <c r="E541" s="6"/>
      <c r="I541" s="25">
        <v>1414.0</v>
      </c>
      <c r="J541" s="42"/>
      <c r="K541" s="42"/>
      <c r="L541" s="23">
        <v>1526.0</v>
      </c>
      <c r="M541" s="5"/>
      <c r="N541" s="5"/>
      <c r="O541" s="5"/>
      <c r="P541" s="5"/>
      <c r="Q541" s="63">
        <f t="shared" si="1"/>
        <v>-112</v>
      </c>
      <c r="R541" s="6">
        <f t="shared" si="2"/>
        <v>-112</v>
      </c>
    </row>
    <row r="542">
      <c r="A542" s="9">
        <v>540.0</v>
      </c>
      <c r="D542" s="25">
        <v>1410.0</v>
      </c>
      <c r="E542" s="6"/>
      <c r="I542" s="25">
        <v>1410.0</v>
      </c>
      <c r="J542" s="42"/>
      <c r="K542" s="42"/>
      <c r="L542" s="23">
        <v>1526.0</v>
      </c>
      <c r="M542" s="5"/>
      <c r="N542" s="5"/>
      <c r="O542" s="5"/>
      <c r="P542" s="5"/>
      <c r="Q542" s="63">
        <f t="shared" si="1"/>
        <v>-116</v>
      </c>
      <c r="R542" s="6">
        <f t="shared" si="2"/>
        <v>-116</v>
      </c>
    </row>
    <row r="543">
      <c r="A543" s="9">
        <v>541.0</v>
      </c>
      <c r="D543" s="25">
        <v>1408.0</v>
      </c>
      <c r="E543" s="6"/>
      <c r="I543" s="25">
        <v>1408.0</v>
      </c>
      <c r="J543" s="42"/>
      <c r="K543" s="42"/>
      <c r="L543" s="23">
        <v>1525.0</v>
      </c>
      <c r="M543" s="5"/>
      <c r="N543" s="5"/>
      <c r="O543" s="5"/>
      <c r="P543" s="5"/>
      <c r="Q543" s="63">
        <f t="shared" si="1"/>
        <v>-117</v>
      </c>
      <c r="R543" s="6">
        <f t="shared" si="2"/>
        <v>-117</v>
      </c>
    </row>
    <row r="544">
      <c r="A544" s="9">
        <v>542.0</v>
      </c>
      <c r="D544" s="25">
        <v>1408.0</v>
      </c>
      <c r="E544" s="6"/>
      <c r="I544" s="25">
        <v>1408.0</v>
      </c>
      <c r="J544" s="42"/>
      <c r="K544" s="42"/>
      <c r="L544" s="23">
        <v>1525.0</v>
      </c>
      <c r="M544" s="5"/>
      <c r="N544" s="5"/>
      <c r="O544" s="5"/>
      <c r="P544" s="5"/>
      <c r="Q544" s="63">
        <f t="shared" si="1"/>
        <v>-117</v>
      </c>
      <c r="R544" s="6">
        <f t="shared" si="2"/>
        <v>-117</v>
      </c>
    </row>
    <row r="545">
      <c r="A545" s="9">
        <v>543.0</v>
      </c>
      <c r="D545" s="25">
        <v>1407.0</v>
      </c>
      <c r="E545" s="6"/>
      <c r="I545" s="25">
        <v>1407.0</v>
      </c>
      <c r="J545" s="42"/>
      <c r="K545" s="42"/>
      <c r="L545" s="23">
        <v>1525.0</v>
      </c>
      <c r="M545" s="5"/>
      <c r="N545" s="5"/>
      <c r="O545" s="5"/>
      <c r="P545" s="5"/>
      <c r="Q545" s="63">
        <f t="shared" si="1"/>
        <v>-118</v>
      </c>
      <c r="R545" s="6">
        <f t="shared" si="2"/>
        <v>-118</v>
      </c>
    </row>
    <row r="546">
      <c r="A546" s="9">
        <v>544.0</v>
      </c>
      <c r="D546" s="25">
        <v>1407.0</v>
      </c>
      <c r="E546" s="6"/>
      <c r="I546" s="25">
        <v>1407.0</v>
      </c>
      <c r="J546" s="42"/>
      <c r="K546" s="42"/>
      <c r="L546" s="23">
        <v>1524.0</v>
      </c>
      <c r="M546" s="5"/>
      <c r="N546" s="5"/>
      <c r="O546" s="5"/>
      <c r="P546" s="5"/>
      <c r="Q546" s="63">
        <f t="shared" si="1"/>
        <v>-117</v>
      </c>
      <c r="R546" s="6">
        <f t="shared" si="2"/>
        <v>-117</v>
      </c>
    </row>
    <row r="547">
      <c r="A547" s="9">
        <v>545.0</v>
      </c>
      <c r="D547" s="25">
        <v>1406.0</v>
      </c>
      <c r="E547" s="6"/>
      <c r="I547" s="25">
        <v>1406.0</v>
      </c>
      <c r="J547" s="42"/>
      <c r="K547" s="42"/>
      <c r="L547" s="23">
        <v>1523.0</v>
      </c>
      <c r="M547" s="5"/>
      <c r="N547" s="5"/>
      <c r="O547" s="5"/>
      <c r="P547" s="5"/>
      <c r="Q547" s="63">
        <f t="shared" si="1"/>
        <v>-117</v>
      </c>
      <c r="R547" s="6">
        <f t="shared" si="2"/>
        <v>-117</v>
      </c>
    </row>
    <row r="548">
      <c r="A548" s="9">
        <v>546.0</v>
      </c>
      <c r="D548" s="25">
        <v>1406.0</v>
      </c>
      <c r="E548" s="6"/>
      <c r="I548" s="25">
        <v>1406.0</v>
      </c>
      <c r="J548" s="42"/>
      <c r="K548" s="42"/>
      <c r="L548" s="23">
        <v>1522.0</v>
      </c>
      <c r="M548" s="5"/>
      <c r="N548" s="5"/>
      <c r="O548" s="5"/>
      <c r="P548" s="5"/>
      <c r="Q548" s="63">
        <f t="shared" si="1"/>
        <v>-116</v>
      </c>
      <c r="R548" s="6">
        <f t="shared" si="2"/>
        <v>-116</v>
      </c>
    </row>
    <row r="549">
      <c r="A549" s="9">
        <v>547.0</v>
      </c>
      <c r="D549" s="25">
        <v>1406.0</v>
      </c>
      <c r="E549" s="6"/>
      <c r="I549" s="25">
        <v>1406.0</v>
      </c>
      <c r="J549" s="42"/>
      <c r="K549" s="42"/>
      <c r="L549" s="23">
        <v>1521.0</v>
      </c>
      <c r="M549" s="5"/>
      <c r="N549" s="5"/>
      <c r="O549" s="5"/>
      <c r="P549" s="5"/>
      <c r="Q549" s="63">
        <f t="shared" si="1"/>
        <v>-115</v>
      </c>
      <c r="R549" s="6">
        <f t="shared" si="2"/>
        <v>-115</v>
      </c>
    </row>
    <row r="550">
      <c r="A550" s="9">
        <v>548.0</v>
      </c>
      <c r="D550" s="25">
        <v>1404.0</v>
      </c>
      <c r="E550" s="6"/>
      <c r="I550" s="25">
        <v>1404.0</v>
      </c>
      <c r="J550" s="42"/>
      <c r="K550" s="42"/>
      <c r="L550" s="23">
        <v>1520.0</v>
      </c>
      <c r="M550" s="5"/>
      <c r="N550" s="5"/>
      <c r="O550" s="5"/>
      <c r="P550" s="5"/>
      <c r="Q550" s="63">
        <f t="shared" si="1"/>
        <v>-116</v>
      </c>
      <c r="R550" s="6">
        <f t="shared" si="2"/>
        <v>-116</v>
      </c>
    </row>
    <row r="551">
      <c r="A551" s="9">
        <v>549.0</v>
      </c>
      <c r="D551" s="25">
        <v>1403.0</v>
      </c>
      <c r="E551" s="6"/>
      <c r="I551" s="25">
        <v>1403.0</v>
      </c>
      <c r="J551" s="42"/>
      <c r="K551" s="42"/>
      <c r="L551" s="23">
        <v>1520.0</v>
      </c>
      <c r="M551" s="5"/>
      <c r="N551" s="5"/>
      <c r="O551" s="5"/>
      <c r="P551" s="5"/>
      <c r="Q551" s="63">
        <f t="shared" si="1"/>
        <v>-117</v>
      </c>
      <c r="R551" s="6">
        <f t="shared" si="2"/>
        <v>-117</v>
      </c>
    </row>
    <row r="552">
      <c r="A552" s="9">
        <v>550.0</v>
      </c>
      <c r="D552" s="25">
        <v>1403.0</v>
      </c>
      <c r="E552" s="6"/>
      <c r="I552" s="25">
        <v>1403.0</v>
      </c>
      <c r="J552" s="42"/>
      <c r="K552" s="42"/>
      <c r="L552" s="23">
        <v>1519.0</v>
      </c>
      <c r="M552" s="5"/>
      <c r="N552" s="5"/>
      <c r="O552" s="5"/>
      <c r="P552" s="5"/>
      <c r="Q552" s="63">
        <f t="shared" si="1"/>
        <v>-116</v>
      </c>
      <c r="R552" s="6">
        <f t="shared" si="2"/>
        <v>-116</v>
      </c>
    </row>
    <row r="553">
      <c r="A553" s="9">
        <v>551.0</v>
      </c>
      <c r="D553" s="25">
        <v>1402.0</v>
      </c>
      <c r="E553" s="6"/>
      <c r="I553" s="25">
        <v>1402.0</v>
      </c>
      <c r="J553" s="42"/>
      <c r="K553" s="42"/>
      <c r="L553" s="23">
        <v>1518.0</v>
      </c>
      <c r="M553" s="5"/>
      <c r="N553" s="5"/>
      <c r="O553" s="5"/>
      <c r="P553" s="5"/>
      <c r="Q553" s="63">
        <f t="shared" si="1"/>
        <v>-116</v>
      </c>
      <c r="R553" s="6">
        <f t="shared" si="2"/>
        <v>-116</v>
      </c>
    </row>
    <row r="554">
      <c r="A554" s="9">
        <v>552.0</v>
      </c>
      <c r="D554" s="25">
        <v>1401.0</v>
      </c>
      <c r="E554" s="6"/>
      <c r="I554" s="25">
        <v>1401.0</v>
      </c>
      <c r="J554" s="42"/>
      <c r="K554" s="42"/>
      <c r="L554" s="23">
        <v>1517.0</v>
      </c>
      <c r="M554" s="5"/>
      <c r="N554" s="5"/>
      <c r="O554" s="5"/>
      <c r="P554" s="5"/>
      <c r="Q554" s="63">
        <f t="shared" si="1"/>
        <v>-116</v>
      </c>
      <c r="R554" s="6">
        <f t="shared" si="2"/>
        <v>-116</v>
      </c>
    </row>
    <row r="555">
      <c r="A555" s="9">
        <v>553.0</v>
      </c>
      <c r="D555" s="25">
        <v>1400.0</v>
      </c>
      <c r="E555" s="6"/>
      <c r="I555" s="25">
        <v>1400.0</v>
      </c>
      <c r="J555" s="42"/>
      <c r="K555" s="42"/>
      <c r="L555" s="23">
        <v>1517.0</v>
      </c>
      <c r="M555" s="5"/>
      <c r="N555" s="5"/>
      <c r="O555" s="5"/>
      <c r="P555" s="5"/>
      <c r="Q555" s="63">
        <f t="shared" si="1"/>
        <v>-117</v>
      </c>
      <c r="R555" s="6">
        <f t="shared" si="2"/>
        <v>-117</v>
      </c>
    </row>
    <row r="556">
      <c r="A556" s="9">
        <v>554.0</v>
      </c>
      <c r="D556" s="25">
        <v>1399.0</v>
      </c>
      <c r="E556" s="6"/>
      <c r="I556" s="25">
        <v>1399.0</v>
      </c>
      <c r="J556" s="42"/>
      <c r="K556" s="42"/>
      <c r="L556" s="23">
        <v>1517.0</v>
      </c>
      <c r="M556" s="5"/>
      <c r="N556" s="5"/>
      <c r="O556" s="5"/>
      <c r="P556" s="5"/>
      <c r="Q556" s="63">
        <f t="shared" si="1"/>
        <v>-118</v>
      </c>
      <c r="R556" s="6">
        <f t="shared" si="2"/>
        <v>-118</v>
      </c>
    </row>
    <row r="557">
      <c r="A557" s="9">
        <v>555.0</v>
      </c>
      <c r="D557" s="25">
        <v>1396.0</v>
      </c>
      <c r="E557" s="6"/>
      <c r="I557" s="25">
        <v>1396.0</v>
      </c>
      <c r="J557" s="42"/>
      <c r="K557" s="42"/>
      <c r="L557" s="23">
        <v>1516.0</v>
      </c>
      <c r="M557" s="5"/>
      <c r="N557" s="5"/>
      <c r="O557" s="5"/>
      <c r="P557" s="5"/>
      <c r="Q557" s="63">
        <f t="shared" si="1"/>
        <v>-120</v>
      </c>
      <c r="R557" s="6">
        <f t="shared" si="2"/>
        <v>-120</v>
      </c>
    </row>
    <row r="558">
      <c r="A558" s="9">
        <v>556.0</v>
      </c>
      <c r="D558" s="25">
        <v>1396.0</v>
      </c>
      <c r="E558" s="6"/>
      <c r="I558" s="25">
        <v>1396.0</v>
      </c>
      <c r="J558" s="42"/>
      <c r="K558" s="42"/>
      <c r="L558" s="23">
        <v>1515.0</v>
      </c>
      <c r="M558" s="5"/>
      <c r="N558" s="5"/>
      <c r="O558" s="5"/>
      <c r="P558" s="5"/>
      <c r="Q558" s="63">
        <f t="shared" si="1"/>
        <v>-119</v>
      </c>
      <c r="R558" s="6">
        <f t="shared" si="2"/>
        <v>-119</v>
      </c>
    </row>
    <row r="559">
      <c r="A559" s="9">
        <v>557.0</v>
      </c>
      <c r="D559" s="25">
        <v>1396.0</v>
      </c>
      <c r="E559" s="6"/>
      <c r="I559" s="25">
        <v>1396.0</v>
      </c>
      <c r="J559" s="42"/>
      <c r="K559" s="42"/>
      <c r="L559" s="23">
        <v>1515.0</v>
      </c>
      <c r="M559" s="5"/>
      <c r="N559" s="5"/>
      <c r="O559" s="5"/>
      <c r="P559" s="5"/>
      <c r="Q559" s="63">
        <f t="shared" si="1"/>
        <v>-119</v>
      </c>
      <c r="R559" s="6">
        <f t="shared" si="2"/>
        <v>-119</v>
      </c>
    </row>
    <row r="560">
      <c r="A560" s="9">
        <v>558.0</v>
      </c>
      <c r="D560" s="25">
        <v>1394.0</v>
      </c>
      <c r="E560" s="6"/>
      <c r="I560" s="25">
        <v>1394.0</v>
      </c>
      <c r="J560" s="42"/>
      <c r="K560" s="42"/>
      <c r="L560" s="23">
        <v>1514.0</v>
      </c>
      <c r="M560" s="5"/>
      <c r="N560" s="5"/>
      <c r="O560" s="5"/>
      <c r="P560" s="5"/>
      <c r="Q560" s="63">
        <f t="shared" si="1"/>
        <v>-120</v>
      </c>
      <c r="R560" s="6">
        <f t="shared" si="2"/>
        <v>-120</v>
      </c>
    </row>
    <row r="561">
      <c r="A561" s="9">
        <v>559.0</v>
      </c>
      <c r="D561" s="25">
        <v>1393.0</v>
      </c>
      <c r="E561" s="6"/>
      <c r="I561" s="25">
        <v>1393.0</v>
      </c>
      <c r="J561" s="42"/>
      <c r="K561" s="42"/>
      <c r="L561" s="23">
        <v>1513.0</v>
      </c>
      <c r="M561" s="5"/>
      <c r="N561" s="5"/>
      <c r="O561" s="5"/>
      <c r="P561" s="5"/>
      <c r="Q561" s="63">
        <f t="shared" si="1"/>
        <v>-120</v>
      </c>
      <c r="R561" s="6">
        <f t="shared" si="2"/>
        <v>-120</v>
      </c>
    </row>
    <row r="562">
      <c r="A562" s="9">
        <v>560.0</v>
      </c>
      <c r="D562" s="25">
        <v>1391.0</v>
      </c>
      <c r="E562" s="6"/>
      <c r="I562" s="25">
        <v>1391.0</v>
      </c>
      <c r="J562" s="42"/>
      <c r="K562" s="42"/>
      <c r="L562" s="23">
        <v>1513.0</v>
      </c>
      <c r="M562" s="5"/>
      <c r="N562" s="5"/>
      <c r="O562" s="5"/>
      <c r="P562" s="5"/>
      <c r="Q562" s="63">
        <f t="shared" si="1"/>
        <v>-122</v>
      </c>
      <c r="R562" s="6">
        <f t="shared" si="2"/>
        <v>-122</v>
      </c>
    </row>
    <row r="563">
      <c r="A563" s="9">
        <v>561.0</v>
      </c>
      <c r="D563" s="25">
        <v>1390.0</v>
      </c>
      <c r="E563" s="6"/>
      <c r="I563" s="25">
        <v>1390.0</v>
      </c>
      <c r="J563" s="42"/>
      <c r="K563" s="42"/>
      <c r="L563" s="23">
        <v>1513.0</v>
      </c>
      <c r="M563" s="5"/>
      <c r="N563" s="5"/>
      <c r="O563" s="5"/>
      <c r="P563" s="5"/>
      <c r="Q563" s="63">
        <f t="shared" si="1"/>
        <v>-123</v>
      </c>
      <c r="R563" s="6">
        <f t="shared" si="2"/>
        <v>-123</v>
      </c>
    </row>
    <row r="564">
      <c r="A564" s="9">
        <v>562.0</v>
      </c>
      <c r="D564" s="25">
        <v>1385.0</v>
      </c>
      <c r="E564" s="6"/>
      <c r="I564" s="25">
        <v>1385.0</v>
      </c>
      <c r="J564" s="42"/>
      <c r="K564" s="42"/>
      <c r="L564" s="23">
        <v>1513.0</v>
      </c>
      <c r="M564" s="5"/>
      <c r="N564" s="5"/>
      <c r="O564" s="5"/>
      <c r="P564" s="5"/>
      <c r="Q564" s="63">
        <f t="shared" si="1"/>
        <v>-128</v>
      </c>
      <c r="R564" s="6">
        <f t="shared" si="2"/>
        <v>-128</v>
      </c>
    </row>
    <row r="565">
      <c r="A565" s="9">
        <v>563.0</v>
      </c>
      <c r="D565" s="25">
        <v>1384.0</v>
      </c>
      <c r="E565" s="6"/>
      <c r="I565" s="25">
        <v>1384.0</v>
      </c>
      <c r="J565" s="42"/>
      <c r="K565" s="42"/>
      <c r="L565" s="23">
        <v>1512.0</v>
      </c>
      <c r="M565" s="5"/>
      <c r="N565" s="5"/>
      <c r="O565" s="5"/>
      <c r="P565" s="5"/>
      <c r="Q565" s="63">
        <f t="shared" si="1"/>
        <v>-128</v>
      </c>
      <c r="R565" s="6">
        <f t="shared" si="2"/>
        <v>-128</v>
      </c>
    </row>
    <row r="566">
      <c r="A566" s="9">
        <v>564.0</v>
      </c>
      <c r="D566" s="25">
        <v>1383.0</v>
      </c>
      <c r="E566" s="6"/>
      <c r="I566" s="25">
        <v>1383.0</v>
      </c>
      <c r="J566" s="42"/>
      <c r="K566" s="42"/>
      <c r="L566" s="23">
        <v>1511.0</v>
      </c>
      <c r="M566" s="5"/>
      <c r="N566" s="5"/>
      <c r="O566" s="5"/>
      <c r="P566" s="5"/>
      <c r="Q566" s="63">
        <f t="shared" si="1"/>
        <v>-128</v>
      </c>
      <c r="R566" s="6">
        <f t="shared" si="2"/>
        <v>-128</v>
      </c>
    </row>
    <row r="567">
      <c r="A567" s="9">
        <v>565.0</v>
      </c>
      <c r="D567" s="25">
        <v>1378.0</v>
      </c>
      <c r="E567" s="6"/>
      <c r="I567" s="25">
        <v>1378.0</v>
      </c>
      <c r="J567" s="42"/>
      <c r="K567" s="42"/>
      <c r="L567" s="23">
        <v>1511.0</v>
      </c>
      <c r="M567" s="5"/>
      <c r="N567" s="5"/>
      <c r="O567" s="5"/>
      <c r="P567" s="5"/>
      <c r="Q567" s="63">
        <f t="shared" si="1"/>
        <v>-133</v>
      </c>
      <c r="R567" s="6">
        <f t="shared" si="2"/>
        <v>-133</v>
      </c>
    </row>
    <row r="568">
      <c r="A568" s="9">
        <v>566.0</v>
      </c>
      <c r="D568" s="25">
        <v>1378.0</v>
      </c>
      <c r="E568" s="6"/>
      <c r="I568" s="25">
        <v>1378.0</v>
      </c>
      <c r="J568" s="42"/>
      <c r="K568" s="42"/>
      <c r="L568" s="23">
        <v>1511.0</v>
      </c>
      <c r="M568" s="5"/>
      <c r="N568" s="5"/>
      <c r="O568" s="5"/>
      <c r="P568" s="5"/>
      <c r="Q568" s="63">
        <f t="shared" si="1"/>
        <v>-133</v>
      </c>
      <c r="R568" s="6">
        <f t="shared" si="2"/>
        <v>-133</v>
      </c>
    </row>
    <row r="569">
      <c r="A569" s="9">
        <v>567.0</v>
      </c>
      <c r="D569" s="25">
        <v>1373.0</v>
      </c>
      <c r="E569" s="6"/>
      <c r="I569" s="25">
        <v>1373.0</v>
      </c>
      <c r="J569" s="42"/>
      <c r="K569" s="42"/>
      <c r="L569" s="23">
        <v>1510.0</v>
      </c>
      <c r="M569" s="5"/>
      <c r="N569" s="5"/>
      <c r="O569" s="5"/>
      <c r="P569" s="5"/>
      <c r="Q569" s="63">
        <f t="shared" si="1"/>
        <v>-137</v>
      </c>
      <c r="R569" s="6">
        <f t="shared" si="2"/>
        <v>-137</v>
      </c>
    </row>
    <row r="570">
      <c r="A570" s="9">
        <v>568.0</v>
      </c>
      <c r="D570" s="25">
        <v>1370.0</v>
      </c>
      <c r="E570" s="6"/>
      <c r="I570" s="25">
        <v>1370.0</v>
      </c>
      <c r="J570" s="42"/>
      <c r="K570" s="42"/>
      <c r="L570" s="23">
        <v>1510.0</v>
      </c>
      <c r="M570" s="5"/>
      <c r="N570" s="5"/>
      <c r="O570" s="5"/>
      <c r="P570" s="5"/>
      <c r="Q570" s="63">
        <f t="shared" si="1"/>
        <v>-140</v>
      </c>
      <c r="R570" s="6">
        <f t="shared" si="2"/>
        <v>-140</v>
      </c>
    </row>
    <row r="571">
      <c r="A571" s="9">
        <v>569.0</v>
      </c>
      <c r="D571" s="25">
        <v>1370.0</v>
      </c>
      <c r="E571" s="6"/>
      <c r="I571" s="25">
        <v>1370.0</v>
      </c>
      <c r="J571" s="42"/>
      <c r="K571" s="42"/>
      <c r="L571" s="23">
        <v>1510.0</v>
      </c>
      <c r="M571" s="5"/>
      <c r="N571" s="5"/>
      <c r="O571" s="5"/>
      <c r="P571" s="5"/>
      <c r="Q571" s="63">
        <f t="shared" si="1"/>
        <v>-140</v>
      </c>
      <c r="R571" s="6">
        <f t="shared" si="2"/>
        <v>-140</v>
      </c>
    </row>
    <row r="572">
      <c r="A572" s="9">
        <v>570.0</v>
      </c>
      <c r="D572" s="25">
        <v>1368.0</v>
      </c>
      <c r="E572" s="6"/>
      <c r="I572" s="25">
        <v>1368.0</v>
      </c>
      <c r="J572" s="42"/>
      <c r="K572" s="42"/>
      <c r="L572" s="23">
        <v>1509.0</v>
      </c>
      <c r="M572" s="5"/>
      <c r="N572" s="5"/>
      <c r="O572" s="5"/>
      <c r="P572" s="5"/>
      <c r="Q572" s="63">
        <f t="shared" si="1"/>
        <v>-141</v>
      </c>
      <c r="R572" s="6">
        <f t="shared" si="2"/>
        <v>-141</v>
      </c>
    </row>
    <row r="573">
      <c r="A573" s="9">
        <v>571.0</v>
      </c>
      <c r="D573" s="25">
        <v>1367.0</v>
      </c>
      <c r="E573" s="6"/>
      <c r="I573" s="25">
        <v>1367.0</v>
      </c>
      <c r="J573" s="42"/>
      <c r="K573" s="42"/>
      <c r="L573" s="23">
        <v>1509.0</v>
      </c>
      <c r="M573" s="5"/>
      <c r="N573" s="5"/>
      <c r="O573" s="5"/>
      <c r="P573" s="5"/>
      <c r="Q573" s="63">
        <f t="shared" si="1"/>
        <v>-142</v>
      </c>
      <c r="R573" s="6">
        <f t="shared" si="2"/>
        <v>-142</v>
      </c>
    </row>
    <row r="574">
      <c r="A574" s="9">
        <v>572.0</v>
      </c>
      <c r="D574" s="25">
        <v>1367.0</v>
      </c>
      <c r="E574" s="6"/>
      <c r="I574" s="25">
        <v>1367.0</v>
      </c>
      <c r="J574" s="42"/>
      <c r="K574" s="42"/>
      <c r="L574" s="23">
        <v>1509.0</v>
      </c>
      <c r="M574" s="5"/>
      <c r="N574" s="5"/>
      <c r="O574" s="5"/>
      <c r="P574" s="5"/>
      <c r="Q574" s="63">
        <f t="shared" si="1"/>
        <v>-142</v>
      </c>
      <c r="R574" s="6">
        <f t="shared" si="2"/>
        <v>-142</v>
      </c>
    </row>
    <row r="575">
      <c r="A575" s="9">
        <v>573.0</v>
      </c>
      <c r="D575" s="25">
        <v>1366.0</v>
      </c>
      <c r="E575" s="6"/>
      <c r="I575" s="25">
        <v>1366.0</v>
      </c>
      <c r="J575" s="42"/>
      <c r="K575" s="42"/>
      <c r="L575" s="23">
        <v>1508.0</v>
      </c>
      <c r="M575" s="5"/>
      <c r="N575" s="5"/>
      <c r="O575" s="5"/>
      <c r="P575" s="5"/>
      <c r="Q575" s="63">
        <f t="shared" si="1"/>
        <v>-142</v>
      </c>
      <c r="R575" s="6">
        <f t="shared" si="2"/>
        <v>-142</v>
      </c>
    </row>
    <row r="576">
      <c r="A576" s="9">
        <v>574.0</v>
      </c>
      <c r="D576" s="25">
        <v>1363.0</v>
      </c>
      <c r="E576" s="6"/>
      <c r="I576" s="25">
        <v>1363.0</v>
      </c>
      <c r="J576" s="42"/>
      <c r="K576" s="42"/>
      <c r="L576" s="23">
        <v>1508.0</v>
      </c>
      <c r="M576" s="5"/>
      <c r="N576" s="5"/>
      <c r="O576" s="5"/>
      <c r="P576" s="5"/>
      <c r="Q576" s="63">
        <f t="shared" si="1"/>
        <v>-145</v>
      </c>
      <c r="R576" s="6">
        <f t="shared" si="2"/>
        <v>-145</v>
      </c>
    </row>
    <row r="577">
      <c r="A577" s="9">
        <v>575.0</v>
      </c>
      <c r="D577" s="25">
        <v>1360.0</v>
      </c>
      <c r="E577" s="6"/>
      <c r="I577" s="25">
        <v>1360.0</v>
      </c>
      <c r="J577" s="42"/>
      <c r="K577" s="42"/>
      <c r="L577" s="23">
        <v>1508.0</v>
      </c>
      <c r="M577" s="5"/>
      <c r="N577" s="5"/>
      <c r="O577" s="5"/>
      <c r="P577" s="5"/>
      <c r="Q577" s="63">
        <f t="shared" si="1"/>
        <v>-148</v>
      </c>
      <c r="R577" s="6">
        <f t="shared" si="2"/>
        <v>-148</v>
      </c>
    </row>
    <row r="578">
      <c r="A578" s="9">
        <v>576.0</v>
      </c>
      <c r="D578" s="25">
        <v>1360.0</v>
      </c>
      <c r="E578" s="6"/>
      <c r="I578" s="25">
        <v>1360.0</v>
      </c>
      <c r="J578" s="42"/>
      <c r="K578" s="42"/>
      <c r="L578" s="23">
        <v>1507.0</v>
      </c>
      <c r="M578" s="5"/>
      <c r="N578" s="5"/>
      <c r="O578" s="5"/>
      <c r="P578" s="5"/>
      <c r="Q578" s="63">
        <f t="shared" si="1"/>
        <v>-147</v>
      </c>
      <c r="R578" s="6">
        <f t="shared" si="2"/>
        <v>-147</v>
      </c>
    </row>
    <row r="579">
      <c r="A579" s="9">
        <v>577.0</v>
      </c>
      <c r="D579" s="25">
        <v>1359.0</v>
      </c>
      <c r="E579" s="6"/>
      <c r="I579" s="25">
        <v>1359.0</v>
      </c>
      <c r="J579" s="42"/>
      <c r="K579" s="42"/>
      <c r="L579" s="23">
        <v>1507.0</v>
      </c>
      <c r="M579" s="5"/>
      <c r="N579" s="5"/>
      <c r="O579" s="5"/>
      <c r="P579" s="5"/>
      <c r="Q579" s="63">
        <f t="shared" si="1"/>
        <v>-148</v>
      </c>
      <c r="R579" s="6">
        <f t="shared" si="2"/>
        <v>-148</v>
      </c>
    </row>
    <row r="580">
      <c r="A580" s="9">
        <v>578.0</v>
      </c>
      <c r="D580" s="25">
        <v>1358.0</v>
      </c>
      <c r="E580" s="6"/>
      <c r="I580" s="25">
        <v>1358.0</v>
      </c>
      <c r="J580" s="42"/>
      <c r="K580" s="42"/>
      <c r="L580" s="23">
        <v>1507.0</v>
      </c>
      <c r="M580" s="5"/>
      <c r="N580" s="5"/>
      <c r="O580" s="5"/>
      <c r="P580" s="5"/>
      <c r="Q580" s="63">
        <f t="shared" si="1"/>
        <v>-149</v>
      </c>
      <c r="R580" s="6">
        <f t="shared" si="2"/>
        <v>-149</v>
      </c>
    </row>
    <row r="581">
      <c r="A581" s="9">
        <v>579.0</v>
      </c>
      <c r="D581" s="25">
        <v>1356.0</v>
      </c>
      <c r="E581" s="6"/>
      <c r="I581" s="25">
        <v>1356.0</v>
      </c>
      <c r="J581" s="42"/>
      <c r="K581" s="42"/>
      <c r="L581" s="23">
        <v>1504.0</v>
      </c>
      <c r="M581" s="5"/>
      <c r="N581" s="5"/>
      <c r="O581" s="5"/>
      <c r="P581" s="5"/>
      <c r="Q581" s="63">
        <f t="shared" si="1"/>
        <v>-148</v>
      </c>
      <c r="R581" s="6">
        <f t="shared" si="2"/>
        <v>-148</v>
      </c>
    </row>
    <row r="582">
      <c r="A582" s="9">
        <v>580.0</v>
      </c>
      <c r="D582" s="25">
        <v>1355.0</v>
      </c>
      <c r="E582" s="6"/>
      <c r="I582" s="25">
        <v>1355.0</v>
      </c>
      <c r="J582" s="42"/>
      <c r="K582" s="42"/>
      <c r="L582" s="23">
        <v>1504.0</v>
      </c>
      <c r="M582" s="5"/>
      <c r="N582" s="5"/>
      <c r="O582" s="5"/>
      <c r="P582" s="5"/>
      <c r="Q582" s="63">
        <f t="shared" si="1"/>
        <v>-149</v>
      </c>
      <c r="R582" s="6">
        <f t="shared" si="2"/>
        <v>-149</v>
      </c>
    </row>
    <row r="583">
      <c r="A583" s="9">
        <v>581.0</v>
      </c>
      <c r="D583" s="25">
        <v>1352.0</v>
      </c>
      <c r="E583" s="6"/>
      <c r="I583" s="25">
        <v>1352.0</v>
      </c>
      <c r="J583" s="42"/>
      <c r="K583" s="42"/>
      <c r="L583" s="23">
        <v>1504.0</v>
      </c>
      <c r="M583" s="5"/>
      <c r="N583" s="5"/>
      <c r="O583" s="5"/>
      <c r="P583" s="5"/>
      <c r="Q583" s="63">
        <f t="shared" si="1"/>
        <v>-152</v>
      </c>
      <c r="R583" s="6">
        <f t="shared" si="2"/>
        <v>-152</v>
      </c>
    </row>
    <row r="584">
      <c r="A584" s="9">
        <v>582.0</v>
      </c>
      <c r="D584" s="25">
        <v>1350.0</v>
      </c>
      <c r="E584" s="6"/>
      <c r="I584" s="25">
        <v>1350.0</v>
      </c>
      <c r="J584" s="42"/>
      <c r="K584" s="42"/>
      <c r="L584" s="23">
        <v>1503.0</v>
      </c>
      <c r="M584" s="5"/>
      <c r="N584" s="5"/>
      <c r="O584" s="5"/>
      <c r="P584" s="5"/>
      <c r="Q584" s="63">
        <f t="shared" si="1"/>
        <v>-153</v>
      </c>
      <c r="R584" s="6">
        <f t="shared" si="2"/>
        <v>-153</v>
      </c>
    </row>
    <row r="585">
      <c r="A585" s="9">
        <v>583.0</v>
      </c>
      <c r="D585" s="25">
        <v>1347.0</v>
      </c>
      <c r="E585" s="6"/>
      <c r="I585" s="25">
        <v>1347.0</v>
      </c>
      <c r="J585" s="42"/>
      <c r="K585" s="42"/>
      <c r="L585" s="23">
        <v>1503.0</v>
      </c>
      <c r="M585" s="5"/>
      <c r="N585" s="5"/>
      <c r="O585" s="5"/>
      <c r="P585" s="5"/>
      <c r="Q585" s="63">
        <f t="shared" si="1"/>
        <v>-156</v>
      </c>
      <c r="R585" s="6">
        <f t="shared" si="2"/>
        <v>-156</v>
      </c>
    </row>
    <row r="586">
      <c r="A586" s="9">
        <v>584.0</v>
      </c>
      <c r="D586" s="25">
        <v>1346.0</v>
      </c>
      <c r="E586" s="6"/>
      <c r="I586" s="25">
        <v>1346.0</v>
      </c>
      <c r="J586" s="42"/>
      <c r="K586" s="42"/>
      <c r="L586" s="23">
        <v>1503.0</v>
      </c>
      <c r="M586" s="5"/>
      <c r="N586" s="5"/>
      <c r="O586" s="5"/>
      <c r="P586" s="5"/>
      <c r="Q586" s="63">
        <f t="shared" si="1"/>
        <v>-157</v>
      </c>
      <c r="R586" s="6">
        <f t="shared" si="2"/>
        <v>-157</v>
      </c>
    </row>
    <row r="587">
      <c r="A587" s="9">
        <v>585.0</v>
      </c>
      <c r="D587" s="25">
        <v>1343.0</v>
      </c>
      <c r="E587" s="6"/>
      <c r="I587" s="25">
        <v>1343.0</v>
      </c>
      <c r="J587" s="42"/>
      <c r="K587" s="42"/>
      <c r="L587" s="23">
        <v>1502.0</v>
      </c>
      <c r="M587" s="5"/>
      <c r="N587" s="5"/>
      <c r="O587" s="5"/>
      <c r="P587" s="5"/>
      <c r="Q587" s="63">
        <f t="shared" si="1"/>
        <v>-159</v>
      </c>
      <c r="R587" s="6">
        <f t="shared" si="2"/>
        <v>-159</v>
      </c>
    </row>
    <row r="588">
      <c r="A588" s="9">
        <v>586.0</v>
      </c>
      <c r="D588" s="25">
        <v>1336.0</v>
      </c>
      <c r="E588" s="6"/>
      <c r="I588" s="25">
        <v>1336.0</v>
      </c>
      <c r="J588" s="42"/>
      <c r="K588" s="42"/>
      <c r="L588" s="23">
        <v>1502.0</v>
      </c>
      <c r="M588" s="5"/>
      <c r="N588" s="5"/>
      <c r="O588" s="5"/>
      <c r="P588" s="5"/>
      <c r="Q588" s="63">
        <f t="shared" si="1"/>
        <v>-166</v>
      </c>
      <c r="R588" s="6">
        <f t="shared" si="2"/>
        <v>-166</v>
      </c>
    </row>
    <row r="589">
      <c r="A589" s="9">
        <v>587.0</v>
      </c>
      <c r="D589" s="25">
        <v>1331.0</v>
      </c>
      <c r="E589" s="6"/>
      <c r="I589" s="25">
        <v>1331.0</v>
      </c>
      <c r="J589" s="42"/>
      <c r="K589" s="42"/>
      <c r="L589" s="23">
        <v>1501.0</v>
      </c>
      <c r="M589" s="5"/>
      <c r="N589" s="5"/>
      <c r="O589" s="5"/>
      <c r="P589" s="5"/>
      <c r="Q589" s="63">
        <f t="shared" si="1"/>
        <v>-170</v>
      </c>
      <c r="R589" s="6">
        <f t="shared" si="2"/>
        <v>-170</v>
      </c>
    </row>
    <row r="590">
      <c r="A590" s="9">
        <v>588.0</v>
      </c>
      <c r="D590" s="25">
        <v>1331.0</v>
      </c>
      <c r="E590" s="6"/>
      <c r="I590" s="25">
        <v>1331.0</v>
      </c>
      <c r="J590" s="42"/>
      <c r="K590" s="42"/>
      <c r="L590" s="23">
        <v>1501.0</v>
      </c>
      <c r="M590" s="5"/>
      <c r="N590" s="5"/>
      <c r="O590" s="5"/>
      <c r="P590" s="5"/>
      <c r="Q590" s="63">
        <f t="shared" si="1"/>
        <v>-170</v>
      </c>
      <c r="R590" s="6">
        <f t="shared" si="2"/>
        <v>-170</v>
      </c>
    </row>
    <row r="591">
      <c r="A591" s="9">
        <v>589.0</v>
      </c>
      <c r="D591" s="25">
        <v>1327.0</v>
      </c>
      <c r="E591" s="6"/>
      <c r="I591" s="25">
        <v>1327.0</v>
      </c>
      <c r="J591" s="42"/>
      <c r="K591" s="42"/>
      <c r="L591" s="23">
        <v>1501.0</v>
      </c>
      <c r="M591" s="5"/>
      <c r="N591" s="5"/>
      <c r="O591" s="5"/>
      <c r="P591" s="5"/>
      <c r="Q591" s="63">
        <f t="shared" si="1"/>
        <v>-174</v>
      </c>
      <c r="R591" s="6">
        <f t="shared" si="2"/>
        <v>-174</v>
      </c>
    </row>
    <row r="592">
      <c r="A592" s="9">
        <v>590.0</v>
      </c>
      <c r="D592" s="25">
        <v>1318.0</v>
      </c>
      <c r="E592" s="6"/>
      <c r="I592" s="25">
        <v>1318.0</v>
      </c>
      <c r="J592" s="42"/>
      <c r="K592" s="42"/>
      <c r="L592" s="23">
        <v>1500.0</v>
      </c>
      <c r="M592" s="5"/>
      <c r="N592" s="5"/>
      <c r="O592" s="5"/>
      <c r="P592" s="5"/>
      <c r="Q592" s="63">
        <f t="shared" si="1"/>
        <v>-182</v>
      </c>
      <c r="R592" s="6">
        <f t="shared" si="2"/>
        <v>-182</v>
      </c>
    </row>
    <row r="593">
      <c r="A593" s="9">
        <v>591.0</v>
      </c>
      <c r="D593" s="25">
        <v>1316.0</v>
      </c>
      <c r="E593" s="6"/>
      <c r="I593" s="25">
        <v>1316.0</v>
      </c>
      <c r="J593" s="42"/>
      <c r="K593" s="42"/>
      <c r="L593" s="23">
        <v>1498.0</v>
      </c>
      <c r="M593" s="5"/>
      <c r="N593" s="5"/>
      <c r="O593" s="5"/>
      <c r="P593" s="5"/>
      <c r="Q593" s="63">
        <f t="shared" si="1"/>
        <v>-182</v>
      </c>
      <c r="R593" s="6">
        <f t="shared" si="2"/>
        <v>-182</v>
      </c>
    </row>
    <row r="594">
      <c r="A594" s="9">
        <v>592.0</v>
      </c>
      <c r="D594" s="25">
        <v>1314.0</v>
      </c>
      <c r="E594" s="6"/>
      <c r="I594" s="25">
        <v>1314.0</v>
      </c>
      <c r="J594" s="42"/>
      <c r="K594" s="42"/>
      <c r="L594" s="23">
        <v>1498.0</v>
      </c>
      <c r="M594" s="5"/>
      <c r="N594" s="5"/>
      <c r="O594" s="5"/>
      <c r="P594" s="5"/>
      <c r="Q594" s="63">
        <f t="shared" si="1"/>
        <v>-184</v>
      </c>
      <c r="R594" s="6">
        <f t="shared" si="2"/>
        <v>-184</v>
      </c>
    </row>
    <row r="595">
      <c r="A595" s="9">
        <v>593.0</v>
      </c>
      <c r="D595" s="25">
        <v>1314.0</v>
      </c>
      <c r="E595" s="6"/>
      <c r="I595" s="25">
        <v>1314.0</v>
      </c>
      <c r="J595" s="42"/>
      <c r="K595" s="42"/>
      <c r="L595" s="23">
        <v>1498.0</v>
      </c>
      <c r="M595" s="5"/>
      <c r="N595" s="5"/>
      <c r="O595" s="5"/>
      <c r="P595" s="5"/>
      <c r="Q595" s="63">
        <f t="shared" si="1"/>
        <v>-184</v>
      </c>
      <c r="R595" s="6">
        <f t="shared" si="2"/>
        <v>-184</v>
      </c>
    </row>
    <row r="596">
      <c r="A596" s="9">
        <v>594.0</v>
      </c>
      <c r="D596" s="25">
        <v>1313.0</v>
      </c>
      <c r="E596" s="6"/>
      <c r="I596" s="25">
        <v>1313.0</v>
      </c>
      <c r="J596" s="42"/>
      <c r="K596" s="42"/>
      <c r="L596" s="23">
        <v>1497.0</v>
      </c>
      <c r="M596" s="5"/>
      <c r="N596" s="5"/>
      <c r="O596" s="5"/>
      <c r="P596" s="5"/>
      <c r="Q596" s="63">
        <f t="shared" si="1"/>
        <v>-184</v>
      </c>
      <c r="R596" s="6">
        <f t="shared" si="2"/>
        <v>-184</v>
      </c>
    </row>
    <row r="597">
      <c r="A597" s="9">
        <v>595.0</v>
      </c>
      <c r="D597" s="25">
        <v>1311.0</v>
      </c>
      <c r="E597" s="6"/>
      <c r="I597" s="25">
        <v>1311.0</v>
      </c>
      <c r="J597" s="42"/>
      <c r="K597" s="42"/>
      <c r="L597" s="23">
        <v>1497.0</v>
      </c>
      <c r="M597" s="5"/>
      <c r="N597" s="5"/>
      <c r="O597" s="5"/>
      <c r="P597" s="5"/>
      <c r="Q597" s="63">
        <f t="shared" si="1"/>
        <v>-186</v>
      </c>
      <c r="R597" s="6">
        <f t="shared" si="2"/>
        <v>-186</v>
      </c>
    </row>
    <row r="598">
      <c r="A598" s="9">
        <v>596.0</v>
      </c>
      <c r="D598" s="25">
        <v>1310.0</v>
      </c>
      <c r="E598" s="6"/>
      <c r="I598" s="25">
        <v>1310.0</v>
      </c>
      <c r="J598" s="42"/>
      <c r="K598" s="42"/>
      <c r="L598" s="23">
        <v>1497.0</v>
      </c>
      <c r="M598" s="5"/>
      <c r="N598" s="5"/>
      <c r="O598" s="5"/>
      <c r="P598" s="5"/>
      <c r="Q598" s="63">
        <f t="shared" si="1"/>
        <v>-187</v>
      </c>
      <c r="R598" s="6">
        <f t="shared" si="2"/>
        <v>-187</v>
      </c>
    </row>
    <row r="599">
      <c r="A599" s="9">
        <v>597.0</v>
      </c>
      <c r="D599" s="25">
        <v>1307.0</v>
      </c>
      <c r="E599" s="6"/>
      <c r="I599" s="25">
        <v>1307.0</v>
      </c>
      <c r="J599" s="42"/>
      <c r="K599" s="42"/>
      <c r="L599" s="23">
        <v>1497.0</v>
      </c>
      <c r="M599" s="5"/>
      <c r="N599" s="5"/>
      <c r="O599" s="5"/>
      <c r="P599" s="5"/>
      <c r="Q599" s="63">
        <f t="shared" si="1"/>
        <v>-190</v>
      </c>
      <c r="R599" s="6">
        <f t="shared" si="2"/>
        <v>-190</v>
      </c>
    </row>
    <row r="600">
      <c r="A600" s="9">
        <v>598.0</v>
      </c>
      <c r="D600" s="25">
        <v>1304.0</v>
      </c>
      <c r="E600" s="6"/>
      <c r="I600" s="25">
        <v>1304.0</v>
      </c>
      <c r="J600" s="42"/>
      <c r="K600" s="42"/>
      <c r="L600" s="23">
        <v>1497.0</v>
      </c>
      <c r="M600" s="5"/>
      <c r="N600" s="5"/>
      <c r="O600" s="5"/>
      <c r="P600" s="5"/>
      <c r="Q600" s="63">
        <f t="shared" si="1"/>
        <v>-193</v>
      </c>
      <c r="R600" s="6">
        <f t="shared" si="2"/>
        <v>-193</v>
      </c>
    </row>
    <row r="601">
      <c r="A601" s="9">
        <v>599.0</v>
      </c>
      <c r="D601" s="25">
        <v>1304.0</v>
      </c>
      <c r="E601" s="6"/>
      <c r="I601" s="25">
        <v>1304.0</v>
      </c>
      <c r="J601" s="42"/>
      <c r="K601" s="42"/>
      <c r="L601" s="23">
        <v>1495.0</v>
      </c>
      <c r="M601" s="5"/>
      <c r="N601" s="5"/>
      <c r="O601" s="5"/>
      <c r="P601" s="5"/>
      <c r="Q601" s="63">
        <f t="shared" si="1"/>
        <v>-191</v>
      </c>
      <c r="R601" s="6">
        <f t="shared" si="2"/>
        <v>-191</v>
      </c>
    </row>
    <row r="602">
      <c r="A602" s="9">
        <v>600.0</v>
      </c>
      <c r="D602" s="25">
        <v>1304.0</v>
      </c>
      <c r="E602" s="6"/>
      <c r="I602" s="25">
        <v>1304.0</v>
      </c>
      <c r="J602" s="42"/>
      <c r="K602" s="42"/>
      <c r="L602" s="23">
        <v>1495.0</v>
      </c>
      <c r="M602" s="5"/>
      <c r="N602" s="5"/>
      <c r="O602" s="5"/>
      <c r="P602" s="5"/>
      <c r="Q602" s="63">
        <f t="shared" si="1"/>
        <v>-191</v>
      </c>
      <c r="R602" s="6">
        <f t="shared" si="2"/>
        <v>-191</v>
      </c>
    </row>
    <row r="603">
      <c r="A603" s="9">
        <v>601.0</v>
      </c>
      <c r="D603" s="25">
        <v>1299.0</v>
      </c>
      <c r="E603" s="6"/>
      <c r="I603" s="25">
        <v>1299.0</v>
      </c>
      <c r="J603" s="42"/>
      <c r="K603" s="42"/>
      <c r="L603" s="23">
        <v>1494.0</v>
      </c>
      <c r="M603" s="5"/>
      <c r="N603" s="5"/>
      <c r="O603" s="5"/>
      <c r="P603" s="5"/>
      <c r="Q603" s="63">
        <f t="shared" si="1"/>
        <v>-195</v>
      </c>
      <c r="R603" s="6">
        <f t="shared" si="2"/>
        <v>-195</v>
      </c>
    </row>
    <row r="604">
      <c r="A604" s="9">
        <v>602.0</v>
      </c>
      <c r="D604" s="25">
        <v>1289.0</v>
      </c>
      <c r="E604" s="6"/>
      <c r="I604" s="25">
        <v>1289.0</v>
      </c>
      <c r="J604" s="42"/>
      <c r="K604" s="42"/>
      <c r="L604" s="23">
        <v>1494.0</v>
      </c>
      <c r="M604" s="5"/>
      <c r="N604" s="5"/>
      <c r="O604" s="5"/>
      <c r="P604" s="5"/>
      <c r="Q604" s="63">
        <f t="shared" si="1"/>
        <v>-205</v>
      </c>
      <c r="R604" s="6">
        <f t="shared" si="2"/>
        <v>-205</v>
      </c>
    </row>
    <row r="605">
      <c r="A605" s="9">
        <v>603.0</v>
      </c>
      <c r="D605" s="25">
        <v>1278.0</v>
      </c>
      <c r="E605" s="6"/>
      <c r="I605" s="25">
        <v>1278.0</v>
      </c>
      <c r="J605" s="42"/>
      <c r="K605" s="42"/>
      <c r="L605" s="23">
        <v>1491.0</v>
      </c>
      <c r="M605" s="5"/>
      <c r="N605" s="5"/>
      <c r="O605" s="5"/>
      <c r="P605" s="5"/>
      <c r="Q605" s="63">
        <f t="shared" si="1"/>
        <v>-213</v>
      </c>
      <c r="R605" s="6">
        <f t="shared" si="2"/>
        <v>-213</v>
      </c>
    </row>
    <row r="606">
      <c r="A606" s="9">
        <v>604.0</v>
      </c>
      <c r="D606" s="25">
        <v>1276.0</v>
      </c>
      <c r="E606" s="6"/>
      <c r="I606" s="25">
        <v>1276.0</v>
      </c>
      <c r="J606" s="42"/>
      <c r="K606" s="42"/>
      <c r="L606" s="23">
        <v>1491.0</v>
      </c>
      <c r="M606" s="5"/>
      <c r="N606" s="5"/>
      <c r="O606" s="5"/>
      <c r="P606" s="5"/>
      <c r="Q606" s="63">
        <f t="shared" si="1"/>
        <v>-215</v>
      </c>
      <c r="R606" s="6">
        <f t="shared" si="2"/>
        <v>-215</v>
      </c>
    </row>
    <row r="607">
      <c r="A607" s="9">
        <v>605.0</v>
      </c>
      <c r="D607" s="25">
        <v>1274.0</v>
      </c>
      <c r="E607" s="6"/>
      <c r="I607" s="25">
        <v>1274.0</v>
      </c>
      <c r="J607" s="42"/>
      <c r="K607" s="42"/>
      <c r="L607" s="23">
        <v>1490.0</v>
      </c>
      <c r="M607" s="5"/>
      <c r="N607" s="5"/>
      <c r="O607" s="5"/>
      <c r="P607" s="5"/>
      <c r="Q607" s="63">
        <f t="shared" si="1"/>
        <v>-216</v>
      </c>
      <c r="R607" s="6">
        <f t="shared" si="2"/>
        <v>-216</v>
      </c>
    </row>
    <row r="608">
      <c r="A608" s="9">
        <v>606.0</v>
      </c>
      <c r="D608" s="25">
        <v>1273.0</v>
      </c>
      <c r="E608" s="6"/>
      <c r="I608" s="25">
        <v>1273.0</v>
      </c>
      <c r="J608" s="42"/>
      <c r="K608" s="42"/>
      <c r="L608" s="23">
        <v>1490.0</v>
      </c>
      <c r="M608" s="5"/>
      <c r="N608" s="5"/>
      <c r="O608" s="5"/>
      <c r="P608" s="5"/>
      <c r="Q608" s="63">
        <f t="shared" si="1"/>
        <v>-217</v>
      </c>
      <c r="R608" s="6">
        <f t="shared" si="2"/>
        <v>-217</v>
      </c>
    </row>
    <row r="609">
      <c r="A609" s="9">
        <v>607.0</v>
      </c>
      <c r="D609" s="25">
        <v>1270.0</v>
      </c>
      <c r="E609" s="6"/>
      <c r="I609" s="25">
        <v>1270.0</v>
      </c>
      <c r="J609" s="42"/>
      <c r="K609" s="42"/>
      <c r="L609" s="23">
        <v>1489.0</v>
      </c>
      <c r="M609" s="5"/>
      <c r="N609" s="5"/>
      <c r="O609" s="5"/>
      <c r="P609" s="5"/>
      <c r="Q609" s="63">
        <f t="shared" si="1"/>
        <v>-219</v>
      </c>
      <c r="R609" s="6">
        <f t="shared" si="2"/>
        <v>-219</v>
      </c>
    </row>
    <row r="610">
      <c r="A610" s="9">
        <v>608.0</v>
      </c>
      <c r="D610" s="25">
        <v>1255.0</v>
      </c>
      <c r="E610" s="6"/>
      <c r="I610" s="25">
        <v>1255.0</v>
      </c>
      <c r="J610" s="42"/>
      <c r="K610" s="42"/>
      <c r="L610" s="23">
        <v>1489.0</v>
      </c>
      <c r="M610" s="5"/>
      <c r="N610" s="5"/>
      <c r="O610" s="5"/>
      <c r="P610" s="5"/>
      <c r="Q610" s="63">
        <f t="shared" si="1"/>
        <v>-234</v>
      </c>
      <c r="R610" s="6">
        <f t="shared" si="2"/>
        <v>-234</v>
      </c>
    </row>
    <row r="611">
      <c r="A611" s="9">
        <v>609.0</v>
      </c>
      <c r="D611" s="25">
        <v>1254.0</v>
      </c>
      <c r="E611" s="6"/>
      <c r="I611" s="25">
        <v>1254.0</v>
      </c>
      <c r="J611" s="42"/>
      <c r="K611" s="42"/>
      <c r="L611" s="23">
        <v>1488.0</v>
      </c>
      <c r="M611" s="5"/>
      <c r="N611" s="5"/>
      <c r="O611" s="5"/>
      <c r="P611" s="5"/>
      <c r="Q611" s="63">
        <f t="shared" si="1"/>
        <v>-234</v>
      </c>
      <c r="R611" s="6">
        <f t="shared" si="2"/>
        <v>-234</v>
      </c>
    </row>
    <row r="612">
      <c r="A612" s="9">
        <v>610.0</v>
      </c>
      <c r="D612" s="25">
        <v>1252.0</v>
      </c>
      <c r="E612" s="6"/>
      <c r="I612" s="25">
        <v>1252.0</v>
      </c>
      <c r="J612" s="42"/>
      <c r="K612" s="42"/>
      <c r="L612" s="23">
        <v>1488.0</v>
      </c>
      <c r="M612" s="5"/>
      <c r="N612" s="5"/>
      <c r="O612" s="5"/>
      <c r="P612" s="5"/>
      <c r="Q612" s="63">
        <f t="shared" si="1"/>
        <v>-236</v>
      </c>
      <c r="R612" s="6">
        <f t="shared" si="2"/>
        <v>-236</v>
      </c>
    </row>
    <row r="613">
      <c r="A613" s="9">
        <v>611.0</v>
      </c>
      <c r="D613" s="25">
        <v>1249.0</v>
      </c>
      <c r="E613" s="6"/>
      <c r="I613" s="25">
        <v>1249.0</v>
      </c>
      <c r="J613" s="42"/>
      <c r="K613" s="42"/>
      <c r="L613" s="23">
        <v>1487.0</v>
      </c>
      <c r="M613" s="5"/>
      <c r="N613" s="5"/>
      <c r="O613" s="5"/>
      <c r="P613" s="5"/>
      <c r="Q613" s="63">
        <f t="shared" si="1"/>
        <v>-238</v>
      </c>
      <c r="R613" s="6">
        <f t="shared" si="2"/>
        <v>-238</v>
      </c>
    </row>
    <row r="614">
      <c r="A614" s="9">
        <v>612.0</v>
      </c>
      <c r="D614" s="25">
        <v>1242.0</v>
      </c>
      <c r="E614" s="6"/>
      <c r="I614" s="25">
        <v>1242.0</v>
      </c>
      <c r="J614" s="42"/>
      <c r="K614" s="42"/>
      <c r="L614" s="23">
        <v>1487.0</v>
      </c>
      <c r="M614" s="5"/>
      <c r="N614" s="5"/>
      <c r="O614" s="5"/>
      <c r="P614" s="5"/>
      <c r="Q614" s="63">
        <f t="shared" si="1"/>
        <v>-245</v>
      </c>
      <c r="R614" s="6">
        <f t="shared" si="2"/>
        <v>-245</v>
      </c>
    </row>
    <row r="615">
      <c r="A615" s="9">
        <v>613.0</v>
      </c>
      <c r="D615" s="25">
        <v>1235.0</v>
      </c>
      <c r="E615" s="6"/>
      <c r="I615" s="25">
        <v>1235.0</v>
      </c>
      <c r="J615" s="42"/>
      <c r="K615" s="42"/>
      <c r="L615" s="23">
        <v>1487.0</v>
      </c>
      <c r="M615" s="5"/>
      <c r="N615" s="5"/>
      <c r="O615" s="5"/>
      <c r="P615" s="5"/>
      <c r="Q615" s="63">
        <f t="shared" si="1"/>
        <v>-252</v>
      </c>
      <c r="R615" s="6">
        <f t="shared" si="2"/>
        <v>-252</v>
      </c>
    </row>
    <row r="616">
      <c r="A616" s="9">
        <v>614.0</v>
      </c>
      <c r="D616" s="25">
        <v>1230.0</v>
      </c>
      <c r="E616" s="6"/>
      <c r="I616" s="25">
        <v>1230.0</v>
      </c>
      <c r="J616" s="42"/>
      <c r="K616" s="42"/>
      <c r="L616" s="23">
        <v>1487.0</v>
      </c>
      <c r="M616" s="5"/>
      <c r="N616" s="5"/>
      <c r="O616" s="5"/>
      <c r="P616" s="5"/>
      <c r="Q616" s="63">
        <f t="shared" si="1"/>
        <v>-257</v>
      </c>
      <c r="R616" s="6">
        <f t="shared" si="2"/>
        <v>-257</v>
      </c>
    </row>
    <row r="617">
      <c r="A617" s="9">
        <v>615.0</v>
      </c>
      <c r="D617" s="25">
        <v>1229.0</v>
      </c>
      <c r="E617" s="6"/>
      <c r="I617" s="25">
        <v>1229.0</v>
      </c>
      <c r="J617" s="42"/>
      <c r="K617" s="42"/>
      <c r="L617" s="23">
        <v>1486.0</v>
      </c>
      <c r="M617" s="5"/>
      <c r="N617" s="5"/>
      <c r="O617" s="5"/>
      <c r="P617" s="5"/>
      <c r="Q617" s="63">
        <f t="shared" si="1"/>
        <v>-257</v>
      </c>
      <c r="R617" s="6">
        <f t="shared" si="2"/>
        <v>-257</v>
      </c>
    </row>
    <row r="618">
      <c r="A618" s="9">
        <v>616.0</v>
      </c>
      <c r="D618" s="25">
        <v>1201.0</v>
      </c>
      <c r="E618" s="6"/>
      <c r="I618" s="25">
        <v>1201.0</v>
      </c>
      <c r="J618" s="42"/>
      <c r="K618" s="42"/>
      <c r="L618" s="23">
        <v>1486.0</v>
      </c>
      <c r="M618" s="5"/>
      <c r="N618" s="5"/>
      <c r="O618" s="5"/>
      <c r="P618" s="5"/>
      <c r="Q618" s="63">
        <f t="shared" si="1"/>
        <v>-285</v>
      </c>
      <c r="R618" s="6">
        <f t="shared" si="2"/>
        <v>-285</v>
      </c>
    </row>
    <row r="619">
      <c r="A619" s="9">
        <v>617.0</v>
      </c>
      <c r="D619" s="25">
        <v>1189.0</v>
      </c>
      <c r="E619" s="6"/>
      <c r="I619" s="25">
        <v>1189.0</v>
      </c>
      <c r="J619" s="42"/>
      <c r="K619" s="42"/>
      <c r="L619" s="23">
        <v>1486.0</v>
      </c>
      <c r="M619" s="5"/>
      <c r="N619" s="5"/>
      <c r="O619" s="5"/>
      <c r="P619" s="5"/>
      <c r="Q619" s="63">
        <f t="shared" si="1"/>
        <v>-297</v>
      </c>
      <c r="R619" s="6">
        <f t="shared" si="2"/>
        <v>-297</v>
      </c>
    </row>
    <row r="620">
      <c r="D620" s="5"/>
      <c r="E620" s="6"/>
      <c r="J620" s="42"/>
      <c r="K620" s="42"/>
      <c r="L620" s="23">
        <v>1485.0</v>
      </c>
      <c r="M620" s="5"/>
      <c r="N620" s="5"/>
      <c r="O620" s="5"/>
      <c r="P620" s="5"/>
      <c r="Q620" s="5"/>
    </row>
    <row r="621">
      <c r="D621" s="5"/>
      <c r="E621" s="6"/>
      <c r="J621" s="42"/>
      <c r="K621" s="42"/>
      <c r="L621" s="23">
        <v>1485.0</v>
      </c>
      <c r="M621" s="5"/>
      <c r="N621" s="5"/>
      <c r="O621" s="5"/>
      <c r="P621" s="5"/>
      <c r="Q621" s="5"/>
    </row>
    <row r="622">
      <c r="D622" s="5"/>
      <c r="E622" s="6"/>
      <c r="J622" s="42"/>
      <c r="K622" s="42"/>
      <c r="L622" s="23">
        <v>1484.0</v>
      </c>
      <c r="M622" s="5"/>
      <c r="N622" s="5"/>
      <c r="O622" s="5"/>
      <c r="P622" s="5"/>
      <c r="Q622" s="5"/>
    </row>
    <row r="623">
      <c r="D623" s="5"/>
      <c r="E623" s="6"/>
      <c r="J623" s="42"/>
      <c r="K623" s="42"/>
      <c r="L623" s="23">
        <v>1484.0</v>
      </c>
      <c r="M623" s="5"/>
      <c r="N623" s="5"/>
      <c r="O623" s="5"/>
      <c r="P623" s="5"/>
      <c r="Q623" s="5"/>
    </row>
    <row r="624">
      <c r="D624" s="5"/>
      <c r="E624" s="6"/>
      <c r="J624" s="42"/>
      <c r="K624" s="42"/>
      <c r="L624" s="23">
        <v>1484.0</v>
      </c>
      <c r="M624" s="5"/>
      <c r="N624" s="5"/>
      <c r="O624" s="5"/>
      <c r="P624" s="5"/>
      <c r="Q624" s="5"/>
    </row>
    <row r="625">
      <c r="D625" s="5"/>
      <c r="E625" s="6"/>
      <c r="J625" s="42"/>
      <c r="K625" s="42"/>
      <c r="L625" s="23">
        <v>1484.0</v>
      </c>
      <c r="M625" s="5"/>
      <c r="N625" s="5"/>
      <c r="O625" s="5"/>
      <c r="P625" s="5"/>
      <c r="Q625" s="5"/>
    </row>
    <row r="626">
      <c r="D626" s="5"/>
      <c r="E626" s="6"/>
      <c r="J626" s="42"/>
      <c r="K626" s="42"/>
      <c r="L626" s="23">
        <v>1484.0</v>
      </c>
      <c r="M626" s="5"/>
      <c r="N626" s="5"/>
      <c r="O626" s="5"/>
      <c r="P626" s="5"/>
      <c r="Q626" s="5"/>
    </row>
    <row r="627">
      <c r="D627" s="5"/>
      <c r="E627" s="6"/>
      <c r="J627" s="42"/>
      <c r="K627" s="42"/>
      <c r="L627" s="23">
        <v>1483.0</v>
      </c>
      <c r="M627" s="5"/>
      <c r="N627" s="5"/>
      <c r="O627" s="5"/>
      <c r="P627" s="5"/>
      <c r="Q627" s="5"/>
    </row>
    <row r="628">
      <c r="D628" s="5"/>
      <c r="E628" s="6"/>
      <c r="J628" s="42"/>
      <c r="K628" s="42"/>
      <c r="L628" s="23">
        <v>1482.0</v>
      </c>
      <c r="M628" s="5"/>
      <c r="N628" s="5"/>
      <c r="O628" s="5"/>
      <c r="P628" s="5"/>
      <c r="Q628" s="5"/>
    </row>
    <row r="629">
      <c r="D629" s="5"/>
      <c r="E629" s="6"/>
      <c r="J629" s="42"/>
      <c r="K629" s="42"/>
      <c r="L629" s="23">
        <v>1482.0</v>
      </c>
      <c r="M629" s="5"/>
      <c r="N629" s="5"/>
      <c r="O629" s="5"/>
      <c r="P629" s="5"/>
      <c r="Q629" s="5"/>
    </row>
    <row r="630">
      <c r="D630" s="5"/>
      <c r="E630" s="6"/>
      <c r="J630" s="42"/>
      <c r="K630" s="42"/>
      <c r="L630" s="23">
        <v>1480.0</v>
      </c>
      <c r="M630" s="5"/>
      <c r="N630" s="5"/>
      <c r="O630" s="5"/>
      <c r="P630" s="5"/>
      <c r="Q630" s="5"/>
    </row>
    <row r="631">
      <c r="D631" s="5"/>
      <c r="E631" s="6"/>
      <c r="J631" s="42"/>
      <c r="K631" s="42"/>
      <c r="L631" s="23">
        <v>1479.0</v>
      </c>
      <c r="M631" s="5"/>
      <c r="N631" s="5"/>
      <c r="O631" s="5"/>
      <c r="P631" s="5"/>
      <c r="Q631" s="5"/>
    </row>
    <row r="632">
      <c r="D632" s="5"/>
      <c r="E632" s="6"/>
      <c r="J632" s="42"/>
      <c r="K632" s="42"/>
      <c r="L632" s="23">
        <v>1478.0</v>
      </c>
      <c r="M632" s="5"/>
      <c r="N632" s="5"/>
      <c r="O632" s="5"/>
      <c r="P632" s="5"/>
      <c r="Q632" s="5"/>
    </row>
    <row r="633">
      <c r="D633" s="5"/>
      <c r="E633" s="6"/>
      <c r="J633" s="42"/>
      <c r="K633" s="42"/>
      <c r="L633" s="23">
        <v>1477.0</v>
      </c>
      <c r="M633" s="5"/>
      <c r="N633" s="5"/>
      <c r="O633" s="5"/>
      <c r="P633" s="5"/>
      <c r="Q633" s="5"/>
    </row>
    <row r="634">
      <c r="D634" s="5"/>
      <c r="E634" s="6"/>
      <c r="J634" s="42"/>
      <c r="K634" s="42"/>
      <c r="L634" s="23">
        <v>1477.0</v>
      </c>
      <c r="M634" s="5"/>
      <c r="N634" s="5"/>
      <c r="O634" s="5"/>
      <c r="P634" s="5"/>
      <c r="Q634" s="5"/>
    </row>
    <row r="635">
      <c r="D635" s="5"/>
      <c r="E635" s="6"/>
      <c r="J635" s="42"/>
      <c r="K635" s="42"/>
      <c r="L635" s="23">
        <v>1477.0</v>
      </c>
      <c r="M635" s="5"/>
      <c r="N635" s="5"/>
      <c r="O635" s="5"/>
      <c r="P635" s="5"/>
      <c r="Q635" s="5"/>
    </row>
    <row r="636">
      <c r="D636" s="5"/>
      <c r="E636" s="6"/>
      <c r="J636" s="42"/>
      <c r="K636" s="42"/>
      <c r="L636" s="23">
        <v>1475.0</v>
      </c>
      <c r="M636" s="5"/>
      <c r="N636" s="5"/>
      <c r="O636" s="5"/>
      <c r="P636" s="5"/>
      <c r="Q636" s="5"/>
    </row>
    <row r="637">
      <c r="D637" s="5"/>
      <c r="E637" s="6"/>
      <c r="J637" s="42"/>
      <c r="K637" s="42"/>
      <c r="L637" s="23">
        <v>1475.0</v>
      </c>
      <c r="M637" s="5"/>
      <c r="N637" s="5"/>
      <c r="O637" s="5"/>
      <c r="P637" s="5"/>
      <c r="Q637" s="5"/>
    </row>
    <row r="638">
      <c r="D638" s="5"/>
      <c r="E638" s="6"/>
      <c r="J638" s="42"/>
      <c r="K638" s="42"/>
      <c r="L638" s="23">
        <v>1475.0</v>
      </c>
      <c r="M638" s="5"/>
      <c r="N638" s="5"/>
      <c r="O638" s="5"/>
      <c r="P638" s="5"/>
      <c r="Q638" s="5"/>
    </row>
    <row r="639">
      <c r="D639" s="5"/>
      <c r="E639" s="6"/>
      <c r="J639" s="42"/>
      <c r="K639" s="42"/>
      <c r="L639" s="23">
        <v>1474.0</v>
      </c>
      <c r="M639" s="5"/>
      <c r="N639" s="5"/>
      <c r="O639" s="5"/>
      <c r="P639" s="5"/>
      <c r="Q639" s="5"/>
    </row>
    <row r="640">
      <c r="D640" s="5"/>
      <c r="E640" s="6"/>
      <c r="J640" s="42"/>
      <c r="K640" s="42"/>
      <c r="L640" s="23">
        <v>1472.0</v>
      </c>
      <c r="M640" s="5"/>
      <c r="N640" s="5"/>
      <c r="O640" s="5"/>
      <c r="P640" s="5"/>
      <c r="Q640" s="5"/>
    </row>
    <row r="641">
      <c r="D641" s="5"/>
      <c r="E641" s="6"/>
      <c r="J641" s="42"/>
      <c r="K641" s="42"/>
      <c r="L641" s="23">
        <v>1472.0</v>
      </c>
      <c r="M641" s="5"/>
      <c r="N641" s="5"/>
      <c r="O641" s="5"/>
      <c r="P641" s="5"/>
      <c r="Q641" s="5"/>
    </row>
    <row r="642">
      <c r="D642" s="5"/>
      <c r="E642" s="6"/>
      <c r="J642" s="42"/>
      <c r="K642" s="42"/>
      <c r="L642" s="23">
        <v>1472.0</v>
      </c>
      <c r="M642" s="5"/>
      <c r="N642" s="5"/>
      <c r="O642" s="5"/>
      <c r="P642" s="5"/>
      <c r="Q642" s="5"/>
    </row>
    <row r="643">
      <c r="D643" s="5"/>
      <c r="E643" s="6"/>
      <c r="J643" s="42"/>
      <c r="K643" s="42"/>
      <c r="L643" s="23">
        <v>1470.0</v>
      </c>
      <c r="M643" s="5"/>
      <c r="N643" s="5"/>
      <c r="O643" s="5"/>
      <c r="P643" s="5"/>
      <c r="Q643" s="5"/>
    </row>
    <row r="644">
      <c r="D644" s="5"/>
      <c r="E644" s="6"/>
      <c r="J644" s="42"/>
      <c r="K644" s="42"/>
      <c r="L644" s="23">
        <v>1470.0</v>
      </c>
      <c r="M644" s="5"/>
      <c r="N644" s="5"/>
      <c r="O644" s="5"/>
      <c r="P644" s="5"/>
      <c r="Q644" s="5"/>
    </row>
    <row r="645">
      <c r="D645" s="5"/>
      <c r="E645" s="6"/>
      <c r="J645" s="42"/>
      <c r="K645" s="42"/>
      <c r="L645" s="23">
        <v>1469.0</v>
      </c>
      <c r="M645" s="5"/>
      <c r="N645" s="5"/>
      <c r="O645" s="5"/>
      <c r="P645" s="5"/>
      <c r="Q645" s="5"/>
    </row>
    <row r="646">
      <c r="D646" s="5"/>
      <c r="E646" s="6"/>
      <c r="J646" s="42"/>
      <c r="K646" s="42"/>
      <c r="L646" s="23">
        <v>1466.0</v>
      </c>
      <c r="M646" s="5"/>
      <c r="N646" s="5"/>
      <c r="O646" s="5"/>
      <c r="P646" s="5"/>
      <c r="Q646" s="5"/>
    </row>
    <row r="647">
      <c r="D647" s="5"/>
      <c r="E647" s="6"/>
      <c r="J647" s="42"/>
      <c r="K647" s="42"/>
      <c r="L647" s="23">
        <v>1466.0</v>
      </c>
      <c r="M647" s="5"/>
      <c r="N647" s="5"/>
      <c r="O647" s="5"/>
      <c r="P647" s="5"/>
      <c r="Q647" s="5"/>
    </row>
    <row r="648">
      <c r="D648" s="5"/>
      <c r="E648" s="6"/>
      <c r="J648" s="42"/>
      <c r="K648" s="42"/>
      <c r="L648" s="23">
        <v>1466.0</v>
      </c>
      <c r="M648" s="5"/>
      <c r="N648" s="5"/>
      <c r="O648" s="5"/>
      <c r="P648" s="5"/>
      <c r="Q648" s="5"/>
    </row>
    <row r="649">
      <c r="D649" s="5"/>
      <c r="E649" s="6"/>
      <c r="J649" s="42"/>
      <c r="K649" s="42"/>
      <c r="L649" s="23">
        <v>1464.0</v>
      </c>
      <c r="M649" s="5"/>
      <c r="N649" s="5"/>
      <c r="O649" s="5"/>
      <c r="P649" s="5"/>
      <c r="Q649" s="5"/>
    </row>
    <row r="650">
      <c r="D650" s="5"/>
      <c r="E650" s="6"/>
      <c r="J650" s="42"/>
      <c r="K650" s="42"/>
      <c r="L650" s="23">
        <v>1464.0</v>
      </c>
      <c r="M650" s="5"/>
      <c r="N650" s="5"/>
      <c r="O650" s="5"/>
      <c r="P650" s="5"/>
      <c r="Q650" s="5"/>
    </row>
    <row r="651">
      <c r="D651" s="5"/>
      <c r="E651" s="6"/>
      <c r="J651" s="42"/>
      <c r="K651" s="42"/>
      <c r="L651" s="23">
        <v>1464.0</v>
      </c>
      <c r="M651" s="5"/>
      <c r="N651" s="5"/>
      <c r="O651" s="5"/>
      <c r="P651" s="5"/>
      <c r="Q651" s="5"/>
    </row>
    <row r="652">
      <c r="D652" s="5"/>
      <c r="E652" s="6"/>
      <c r="J652" s="42"/>
      <c r="K652" s="42"/>
      <c r="L652" s="23">
        <v>1463.0</v>
      </c>
      <c r="M652" s="5"/>
      <c r="N652" s="5"/>
      <c r="O652" s="5"/>
      <c r="P652" s="5"/>
      <c r="Q652" s="5"/>
    </row>
    <row r="653">
      <c r="D653" s="5"/>
      <c r="E653" s="6"/>
      <c r="J653" s="42"/>
      <c r="K653" s="42"/>
      <c r="L653" s="23">
        <v>1462.0</v>
      </c>
      <c r="M653" s="5"/>
      <c r="N653" s="5"/>
      <c r="O653" s="5"/>
      <c r="P653" s="5"/>
      <c r="Q653" s="5"/>
    </row>
    <row r="654">
      <c r="D654" s="5"/>
      <c r="E654" s="6"/>
      <c r="J654" s="42"/>
      <c r="K654" s="42"/>
      <c r="L654" s="23">
        <v>1462.0</v>
      </c>
      <c r="M654" s="5"/>
      <c r="N654" s="5"/>
      <c r="O654" s="5"/>
      <c r="P654" s="5"/>
      <c r="Q654" s="5"/>
    </row>
    <row r="655">
      <c r="D655" s="5"/>
      <c r="E655" s="6"/>
      <c r="J655" s="42"/>
      <c r="K655" s="42"/>
      <c r="L655" s="23">
        <v>1462.0</v>
      </c>
      <c r="M655" s="5"/>
      <c r="N655" s="5"/>
      <c r="O655" s="5"/>
      <c r="P655" s="5"/>
      <c r="Q655" s="5"/>
    </row>
    <row r="656">
      <c r="D656" s="5"/>
      <c r="E656" s="6"/>
      <c r="J656" s="42"/>
      <c r="K656" s="42"/>
      <c r="L656" s="23">
        <v>1462.0</v>
      </c>
      <c r="M656" s="5"/>
      <c r="N656" s="5"/>
      <c r="O656" s="5"/>
      <c r="P656" s="5"/>
      <c r="Q656" s="5"/>
    </row>
    <row r="657">
      <c r="D657" s="5"/>
      <c r="E657" s="6"/>
      <c r="J657" s="42"/>
      <c r="K657" s="42"/>
      <c r="L657" s="23">
        <v>1461.0</v>
      </c>
      <c r="M657" s="5"/>
      <c r="N657" s="5"/>
      <c r="O657" s="5"/>
      <c r="P657" s="5"/>
      <c r="Q657" s="5"/>
    </row>
    <row r="658">
      <c r="D658" s="5"/>
      <c r="E658" s="6"/>
      <c r="J658" s="42"/>
      <c r="K658" s="42"/>
      <c r="L658" s="23">
        <v>1461.0</v>
      </c>
      <c r="M658" s="5"/>
      <c r="N658" s="5"/>
      <c r="O658" s="5"/>
      <c r="P658" s="5"/>
      <c r="Q658" s="5"/>
    </row>
    <row r="659">
      <c r="D659" s="5"/>
      <c r="E659" s="6"/>
      <c r="J659" s="42"/>
      <c r="K659" s="42"/>
      <c r="L659" s="23">
        <v>1459.0</v>
      </c>
      <c r="M659" s="5"/>
      <c r="N659" s="5"/>
      <c r="O659" s="5"/>
      <c r="P659" s="5"/>
      <c r="Q659" s="5"/>
    </row>
    <row r="660">
      <c r="D660" s="5"/>
      <c r="E660" s="6"/>
      <c r="J660" s="42"/>
      <c r="K660" s="42"/>
      <c r="L660" s="23">
        <v>1458.0</v>
      </c>
      <c r="M660" s="5"/>
      <c r="N660" s="5"/>
      <c r="O660" s="5"/>
      <c r="P660" s="5"/>
      <c r="Q660" s="5"/>
    </row>
    <row r="661">
      <c r="D661" s="5"/>
      <c r="E661" s="6"/>
      <c r="J661" s="42"/>
      <c r="K661" s="42"/>
      <c r="L661" s="23">
        <v>1457.0</v>
      </c>
      <c r="M661" s="5"/>
      <c r="N661" s="5"/>
      <c r="O661" s="5"/>
      <c r="P661" s="5"/>
      <c r="Q661" s="5"/>
    </row>
    <row r="662">
      <c r="D662" s="5"/>
      <c r="E662" s="6"/>
      <c r="J662" s="42"/>
      <c r="K662" s="42"/>
      <c r="L662" s="23">
        <v>1457.0</v>
      </c>
      <c r="M662" s="5"/>
      <c r="N662" s="5"/>
      <c r="O662" s="5"/>
      <c r="P662" s="5"/>
      <c r="Q662" s="5"/>
    </row>
    <row r="663">
      <c r="D663" s="5"/>
      <c r="E663" s="6"/>
      <c r="J663" s="42"/>
      <c r="K663" s="42"/>
      <c r="L663" s="23">
        <v>1456.0</v>
      </c>
      <c r="M663" s="5"/>
      <c r="N663" s="5"/>
      <c r="O663" s="5"/>
      <c r="P663" s="5"/>
      <c r="Q663" s="5"/>
    </row>
    <row r="664">
      <c r="D664" s="5"/>
      <c r="E664" s="6"/>
      <c r="J664" s="42"/>
      <c r="K664" s="42"/>
      <c r="L664" s="23">
        <v>1456.0</v>
      </c>
      <c r="M664" s="5"/>
      <c r="N664" s="5"/>
      <c r="O664" s="5"/>
      <c r="P664" s="5"/>
      <c r="Q664" s="5"/>
    </row>
    <row r="665">
      <c r="D665" s="5"/>
      <c r="E665" s="6"/>
      <c r="J665" s="42"/>
      <c r="K665" s="42"/>
      <c r="L665" s="23">
        <v>1456.0</v>
      </c>
      <c r="M665" s="5"/>
      <c r="N665" s="5"/>
      <c r="O665" s="5"/>
      <c r="P665" s="5"/>
      <c r="Q665" s="5"/>
    </row>
    <row r="666">
      <c r="D666" s="5"/>
      <c r="E666" s="6"/>
      <c r="J666" s="42"/>
      <c r="K666" s="42"/>
      <c r="L666" s="23">
        <v>1456.0</v>
      </c>
      <c r="M666" s="5"/>
      <c r="N666" s="5"/>
      <c r="O666" s="5"/>
      <c r="P666" s="5"/>
      <c r="Q666" s="5"/>
    </row>
    <row r="667">
      <c r="D667" s="5"/>
      <c r="E667" s="6"/>
      <c r="J667" s="42"/>
      <c r="K667" s="42"/>
      <c r="L667" s="23">
        <v>1455.0</v>
      </c>
      <c r="M667" s="5"/>
      <c r="N667" s="5"/>
      <c r="O667" s="5"/>
      <c r="P667" s="5"/>
      <c r="Q667" s="5"/>
    </row>
    <row r="668">
      <c r="D668" s="5"/>
      <c r="E668" s="6"/>
      <c r="J668" s="42"/>
      <c r="K668" s="42"/>
      <c r="L668" s="23">
        <v>1454.0</v>
      </c>
      <c r="M668" s="5"/>
      <c r="N668" s="5"/>
      <c r="O668" s="5"/>
      <c r="P668" s="5"/>
      <c r="Q668" s="5"/>
    </row>
    <row r="669">
      <c r="D669" s="5"/>
      <c r="E669" s="6"/>
      <c r="J669" s="42"/>
      <c r="K669" s="42"/>
      <c r="L669" s="23">
        <v>1454.0</v>
      </c>
      <c r="M669" s="5"/>
      <c r="N669" s="5"/>
      <c r="O669" s="5"/>
      <c r="P669" s="5"/>
      <c r="Q669" s="5"/>
    </row>
    <row r="670">
      <c r="D670" s="5"/>
      <c r="E670" s="6"/>
      <c r="J670" s="42"/>
      <c r="K670" s="42"/>
      <c r="L670" s="23">
        <v>1453.0</v>
      </c>
      <c r="M670" s="5"/>
      <c r="N670" s="5"/>
      <c r="O670" s="5"/>
      <c r="P670" s="5"/>
      <c r="Q670" s="5"/>
    </row>
    <row r="671">
      <c r="D671" s="5"/>
      <c r="E671" s="6"/>
      <c r="J671" s="42"/>
      <c r="K671" s="42"/>
      <c r="L671" s="23">
        <v>1453.0</v>
      </c>
      <c r="M671" s="5"/>
      <c r="N671" s="5"/>
      <c r="O671" s="5"/>
      <c r="P671" s="5"/>
      <c r="Q671" s="5"/>
    </row>
    <row r="672">
      <c r="D672" s="5"/>
      <c r="E672" s="6"/>
      <c r="J672" s="42"/>
      <c r="K672" s="42"/>
      <c r="L672" s="23">
        <v>1452.0</v>
      </c>
      <c r="M672" s="5"/>
      <c r="N672" s="5"/>
      <c r="O672" s="5"/>
      <c r="P672" s="5"/>
      <c r="Q672" s="5"/>
    </row>
    <row r="673">
      <c r="D673" s="5"/>
      <c r="E673" s="6"/>
      <c r="J673" s="42"/>
      <c r="K673" s="42"/>
      <c r="L673" s="23">
        <v>1452.0</v>
      </c>
      <c r="M673" s="5"/>
      <c r="N673" s="5"/>
      <c r="O673" s="5"/>
      <c r="P673" s="5"/>
      <c r="Q673" s="5"/>
    </row>
    <row r="674">
      <c r="D674" s="5"/>
      <c r="E674" s="6"/>
      <c r="J674" s="42"/>
      <c r="K674" s="42"/>
      <c r="L674" s="23">
        <v>1451.0</v>
      </c>
      <c r="M674" s="5"/>
      <c r="N674" s="5"/>
      <c r="O674" s="5"/>
      <c r="P674" s="5"/>
      <c r="Q674" s="5"/>
    </row>
    <row r="675">
      <c r="D675" s="5"/>
      <c r="E675" s="6"/>
      <c r="J675" s="42"/>
      <c r="K675" s="42"/>
      <c r="L675" s="23">
        <v>1450.0</v>
      </c>
      <c r="M675" s="5"/>
      <c r="N675" s="5"/>
      <c r="O675" s="5"/>
      <c r="P675" s="5"/>
      <c r="Q675" s="5"/>
    </row>
    <row r="676">
      <c r="D676" s="5"/>
      <c r="E676" s="6"/>
      <c r="J676" s="42"/>
      <c r="K676" s="42"/>
      <c r="L676" s="23">
        <v>1450.0</v>
      </c>
      <c r="M676" s="5"/>
      <c r="N676" s="5"/>
      <c r="O676" s="5"/>
      <c r="P676" s="5"/>
      <c r="Q676" s="5"/>
    </row>
    <row r="677">
      <c r="D677" s="5"/>
      <c r="E677" s="6"/>
      <c r="J677" s="42"/>
      <c r="K677" s="42"/>
      <c r="L677" s="23">
        <v>1450.0</v>
      </c>
      <c r="M677" s="5"/>
      <c r="N677" s="5"/>
      <c r="O677" s="5"/>
      <c r="P677" s="5"/>
      <c r="Q677" s="5"/>
    </row>
    <row r="678">
      <c r="D678" s="5"/>
      <c r="E678" s="6"/>
      <c r="J678" s="42"/>
      <c r="K678" s="42"/>
      <c r="L678" s="23">
        <v>1450.0</v>
      </c>
      <c r="M678" s="5"/>
      <c r="N678" s="5"/>
      <c r="O678" s="5"/>
      <c r="P678" s="5"/>
      <c r="Q678" s="5"/>
    </row>
    <row r="679">
      <c r="D679" s="5"/>
      <c r="E679" s="6"/>
      <c r="J679" s="42"/>
      <c r="K679" s="42"/>
      <c r="L679" s="23">
        <v>1448.0</v>
      </c>
      <c r="M679" s="5"/>
      <c r="N679" s="5"/>
      <c r="O679" s="5"/>
      <c r="P679" s="5"/>
      <c r="Q679" s="5"/>
    </row>
    <row r="680">
      <c r="D680" s="5"/>
      <c r="E680" s="6"/>
      <c r="J680" s="42"/>
      <c r="K680" s="42"/>
      <c r="L680" s="23">
        <v>1448.0</v>
      </c>
      <c r="M680" s="5"/>
      <c r="N680" s="5"/>
      <c r="O680" s="5"/>
      <c r="P680" s="5"/>
      <c r="Q680" s="5"/>
    </row>
    <row r="681">
      <c r="D681" s="5"/>
      <c r="E681" s="6"/>
      <c r="J681" s="42"/>
      <c r="K681" s="42"/>
      <c r="L681" s="23">
        <v>1448.0</v>
      </c>
      <c r="M681" s="5"/>
      <c r="N681" s="5"/>
      <c r="O681" s="5"/>
      <c r="P681" s="5"/>
      <c r="Q681" s="5"/>
    </row>
    <row r="682">
      <c r="D682" s="5"/>
      <c r="E682" s="6"/>
      <c r="J682" s="42"/>
      <c r="K682" s="42"/>
      <c r="L682" s="23">
        <v>1447.0</v>
      </c>
      <c r="M682" s="5"/>
      <c r="N682" s="5"/>
      <c r="O682" s="5"/>
      <c r="P682" s="5"/>
      <c r="Q682" s="5"/>
    </row>
    <row r="683">
      <c r="D683" s="5"/>
      <c r="E683" s="6"/>
      <c r="J683" s="42"/>
      <c r="K683" s="42"/>
      <c r="L683" s="23">
        <v>1447.0</v>
      </c>
      <c r="M683" s="5"/>
      <c r="N683" s="5"/>
      <c r="O683" s="5"/>
      <c r="P683" s="5"/>
      <c r="Q683" s="5"/>
    </row>
    <row r="684">
      <c r="D684" s="5"/>
      <c r="E684" s="6"/>
      <c r="J684" s="42"/>
      <c r="K684" s="42"/>
      <c r="L684" s="23">
        <v>1445.0</v>
      </c>
      <c r="M684" s="5"/>
      <c r="N684" s="5"/>
      <c r="O684" s="5"/>
      <c r="P684" s="5"/>
      <c r="Q684" s="5"/>
    </row>
    <row r="685">
      <c r="D685" s="5"/>
      <c r="E685" s="6"/>
      <c r="J685" s="42"/>
      <c r="K685" s="42"/>
      <c r="L685" s="23">
        <v>1443.0</v>
      </c>
      <c r="M685" s="5"/>
      <c r="N685" s="5"/>
      <c r="O685" s="5"/>
      <c r="P685" s="5"/>
      <c r="Q685" s="5"/>
    </row>
    <row r="686">
      <c r="D686" s="5"/>
      <c r="E686" s="6"/>
      <c r="J686" s="42"/>
      <c r="K686" s="42"/>
      <c r="L686" s="23">
        <v>1443.0</v>
      </c>
      <c r="M686" s="5"/>
      <c r="N686" s="5"/>
      <c r="O686" s="5"/>
      <c r="P686" s="5"/>
      <c r="Q686" s="5"/>
    </row>
    <row r="687">
      <c r="D687" s="5"/>
      <c r="E687" s="6"/>
      <c r="J687" s="42"/>
      <c r="K687" s="42"/>
      <c r="L687" s="23">
        <v>1443.0</v>
      </c>
      <c r="M687" s="5"/>
      <c r="N687" s="5"/>
      <c r="O687" s="5"/>
      <c r="P687" s="5"/>
      <c r="Q687" s="5"/>
    </row>
    <row r="688">
      <c r="D688" s="5"/>
      <c r="E688" s="6"/>
      <c r="J688" s="42"/>
      <c r="K688" s="42"/>
      <c r="L688" s="23">
        <v>1442.0</v>
      </c>
      <c r="M688" s="5"/>
      <c r="N688" s="5"/>
      <c r="O688" s="5"/>
      <c r="P688" s="5"/>
      <c r="Q688" s="5"/>
    </row>
    <row r="689">
      <c r="D689" s="5"/>
      <c r="E689" s="6"/>
      <c r="J689" s="42"/>
      <c r="K689" s="42"/>
      <c r="L689" s="23">
        <v>1442.0</v>
      </c>
      <c r="M689" s="5"/>
      <c r="N689" s="5"/>
      <c r="O689" s="5"/>
      <c r="P689" s="5"/>
      <c r="Q689" s="5"/>
    </row>
    <row r="690">
      <c r="D690" s="5"/>
      <c r="E690" s="6"/>
      <c r="J690" s="42"/>
      <c r="K690" s="42"/>
      <c r="L690" s="23">
        <v>1442.0</v>
      </c>
      <c r="M690" s="5"/>
      <c r="N690" s="5"/>
      <c r="O690" s="5"/>
      <c r="P690" s="5"/>
      <c r="Q690" s="5"/>
    </row>
    <row r="691">
      <c r="D691" s="5"/>
      <c r="E691" s="6"/>
      <c r="J691" s="42"/>
      <c r="K691" s="42"/>
      <c r="L691" s="23">
        <v>1442.0</v>
      </c>
      <c r="M691" s="5"/>
      <c r="N691" s="5"/>
      <c r="O691" s="5"/>
      <c r="P691" s="5"/>
      <c r="Q691" s="5"/>
    </row>
    <row r="692">
      <c r="D692" s="5"/>
      <c r="E692" s="6"/>
      <c r="J692" s="42"/>
      <c r="K692" s="42"/>
      <c r="L692" s="23">
        <v>1440.0</v>
      </c>
      <c r="M692" s="5"/>
      <c r="N692" s="5"/>
      <c r="O692" s="5"/>
      <c r="P692" s="5"/>
      <c r="Q692" s="5"/>
    </row>
    <row r="693">
      <c r="D693" s="5"/>
      <c r="E693" s="6"/>
      <c r="J693" s="42"/>
      <c r="K693" s="42"/>
      <c r="L693" s="23">
        <v>1439.0</v>
      </c>
      <c r="M693" s="5"/>
      <c r="N693" s="5"/>
      <c r="O693" s="5"/>
      <c r="P693" s="5"/>
      <c r="Q693" s="5"/>
    </row>
    <row r="694">
      <c r="D694" s="5"/>
      <c r="E694" s="6"/>
      <c r="J694" s="42"/>
      <c r="K694" s="42"/>
      <c r="L694" s="23">
        <v>1438.0</v>
      </c>
      <c r="M694" s="5"/>
      <c r="N694" s="5"/>
      <c r="O694" s="5"/>
      <c r="P694" s="5"/>
      <c r="Q694" s="5"/>
    </row>
    <row r="695">
      <c r="D695" s="5"/>
      <c r="E695" s="6"/>
      <c r="J695" s="42"/>
      <c r="K695" s="42"/>
      <c r="L695" s="23">
        <v>1437.0</v>
      </c>
      <c r="M695" s="5"/>
      <c r="N695" s="5"/>
      <c r="O695" s="5"/>
      <c r="P695" s="5"/>
      <c r="Q695" s="5"/>
    </row>
    <row r="696">
      <c r="D696" s="5"/>
      <c r="E696" s="6"/>
      <c r="J696" s="42"/>
      <c r="K696" s="42"/>
      <c r="L696" s="23">
        <v>1437.0</v>
      </c>
      <c r="M696" s="5"/>
      <c r="N696" s="5"/>
      <c r="O696" s="5"/>
      <c r="P696" s="5"/>
      <c r="Q696" s="5"/>
    </row>
    <row r="697">
      <c r="D697" s="5"/>
      <c r="E697" s="6"/>
      <c r="J697" s="42"/>
      <c r="K697" s="42"/>
      <c r="L697" s="23">
        <v>1435.0</v>
      </c>
      <c r="M697" s="5"/>
      <c r="N697" s="5"/>
      <c r="O697" s="5"/>
      <c r="P697" s="5"/>
      <c r="Q697" s="5"/>
    </row>
    <row r="698">
      <c r="D698" s="5"/>
      <c r="E698" s="6"/>
      <c r="J698" s="42"/>
      <c r="K698" s="42"/>
      <c r="L698" s="23">
        <v>1435.0</v>
      </c>
      <c r="M698" s="5"/>
      <c r="N698" s="5"/>
      <c r="O698" s="5"/>
      <c r="P698" s="5"/>
      <c r="Q698" s="5"/>
    </row>
    <row r="699">
      <c r="D699" s="5"/>
      <c r="E699" s="6"/>
      <c r="J699" s="42"/>
      <c r="K699" s="42"/>
      <c r="L699" s="23">
        <v>1435.0</v>
      </c>
      <c r="M699" s="5"/>
      <c r="N699" s="5"/>
      <c r="O699" s="5"/>
      <c r="P699" s="5"/>
      <c r="Q699" s="5"/>
    </row>
    <row r="700">
      <c r="D700" s="5"/>
      <c r="E700" s="6"/>
      <c r="J700" s="42"/>
      <c r="K700" s="42"/>
      <c r="L700" s="23">
        <v>1435.0</v>
      </c>
      <c r="M700" s="5"/>
      <c r="N700" s="5"/>
      <c r="O700" s="5"/>
      <c r="P700" s="5"/>
      <c r="Q700" s="5"/>
    </row>
    <row r="701">
      <c r="D701" s="5"/>
      <c r="E701" s="6"/>
      <c r="J701" s="42"/>
      <c r="K701" s="42"/>
      <c r="L701" s="23">
        <v>1433.0</v>
      </c>
      <c r="M701" s="5"/>
      <c r="N701" s="5"/>
      <c r="O701" s="5"/>
      <c r="P701" s="5"/>
      <c r="Q701" s="5"/>
    </row>
    <row r="702">
      <c r="D702" s="5"/>
      <c r="E702" s="6"/>
      <c r="J702" s="42"/>
      <c r="K702" s="42"/>
      <c r="L702" s="23">
        <v>1433.0</v>
      </c>
      <c r="M702" s="5"/>
      <c r="N702" s="5"/>
      <c r="O702" s="5"/>
      <c r="P702" s="5"/>
      <c r="Q702" s="5"/>
    </row>
    <row r="703">
      <c r="D703" s="5"/>
      <c r="E703" s="6"/>
      <c r="J703" s="42"/>
      <c r="K703" s="42"/>
      <c r="L703" s="23">
        <v>1433.0</v>
      </c>
      <c r="M703" s="5"/>
      <c r="N703" s="5"/>
      <c r="O703" s="5"/>
      <c r="P703" s="5"/>
      <c r="Q703" s="5"/>
    </row>
    <row r="704">
      <c r="D704" s="5"/>
      <c r="E704" s="6"/>
      <c r="J704" s="42"/>
      <c r="K704" s="42"/>
      <c r="L704" s="23">
        <v>1432.0</v>
      </c>
      <c r="M704" s="5"/>
      <c r="N704" s="5"/>
      <c r="O704" s="5"/>
      <c r="P704" s="5"/>
      <c r="Q704" s="5"/>
    </row>
    <row r="705">
      <c r="D705" s="5"/>
      <c r="E705" s="6"/>
      <c r="J705" s="42"/>
      <c r="K705" s="42"/>
      <c r="L705" s="23">
        <v>1432.0</v>
      </c>
      <c r="M705" s="5"/>
      <c r="N705" s="5"/>
      <c r="O705" s="5"/>
      <c r="P705" s="5"/>
      <c r="Q705" s="5"/>
    </row>
    <row r="706">
      <c r="D706" s="5"/>
      <c r="E706" s="6"/>
      <c r="J706" s="42"/>
      <c r="K706" s="42"/>
      <c r="L706" s="23">
        <v>1431.0</v>
      </c>
      <c r="M706" s="5"/>
      <c r="N706" s="5"/>
      <c r="O706" s="5"/>
      <c r="P706" s="5"/>
      <c r="Q706" s="5"/>
    </row>
    <row r="707">
      <c r="D707" s="5"/>
      <c r="E707" s="6"/>
      <c r="J707" s="42"/>
      <c r="K707" s="42"/>
      <c r="L707" s="23">
        <v>1431.0</v>
      </c>
      <c r="M707" s="5"/>
      <c r="N707" s="5"/>
      <c r="O707" s="5"/>
      <c r="P707" s="5"/>
      <c r="Q707" s="5"/>
    </row>
    <row r="708">
      <c r="D708" s="5"/>
      <c r="E708" s="6"/>
      <c r="J708" s="42"/>
      <c r="K708" s="42"/>
      <c r="L708" s="23">
        <v>1430.0</v>
      </c>
      <c r="M708" s="5"/>
      <c r="N708" s="5"/>
      <c r="O708" s="5"/>
      <c r="P708" s="5"/>
      <c r="Q708" s="5"/>
    </row>
    <row r="709">
      <c r="D709" s="5"/>
      <c r="E709" s="6"/>
      <c r="J709" s="42"/>
      <c r="K709" s="42"/>
      <c r="L709" s="23">
        <v>1430.0</v>
      </c>
      <c r="M709" s="5"/>
      <c r="N709" s="5"/>
      <c r="O709" s="5"/>
      <c r="P709" s="5"/>
      <c r="Q709" s="5"/>
    </row>
    <row r="710">
      <c r="D710" s="5"/>
      <c r="E710" s="6"/>
      <c r="J710" s="42"/>
      <c r="K710" s="42"/>
      <c r="L710" s="23">
        <v>1429.0</v>
      </c>
      <c r="M710" s="5"/>
      <c r="N710" s="5"/>
      <c r="O710" s="5"/>
      <c r="P710" s="5"/>
      <c r="Q710" s="5"/>
    </row>
    <row r="711">
      <c r="D711" s="5"/>
      <c r="E711" s="6"/>
      <c r="J711" s="42"/>
      <c r="K711" s="42"/>
      <c r="L711" s="23">
        <v>1429.0</v>
      </c>
      <c r="M711" s="5"/>
      <c r="N711" s="5"/>
      <c r="O711" s="5"/>
      <c r="P711" s="5"/>
      <c r="Q711" s="5"/>
    </row>
    <row r="712">
      <c r="D712" s="5"/>
      <c r="E712" s="6"/>
      <c r="J712" s="42"/>
      <c r="K712" s="42"/>
      <c r="L712" s="23">
        <v>1429.0</v>
      </c>
      <c r="M712" s="5"/>
      <c r="N712" s="5"/>
      <c r="O712" s="5"/>
      <c r="P712" s="5"/>
      <c r="Q712" s="5"/>
    </row>
    <row r="713">
      <c r="D713" s="5"/>
      <c r="E713" s="6"/>
      <c r="J713" s="42"/>
      <c r="K713" s="42"/>
      <c r="L713" s="23">
        <v>1429.0</v>
      </c>
      <c r="M713" s="5"/>
      <c r="N713" s="5"/>
      <c r="O713" s="5"/>
      <c r="P713" s="5"/>
      <c r="Q713" s="5"/>
    </row>
    <row r="714">
      <c r="D714" s="5"/>
      <c r="E714" s="6"/>
      <c r="J714" s="42"/>
      <c r="K714" s="42"/>
      <c r="L714" s="23">
        <v>1429.0</v>
      </c>
      <c r="M714" s="5"/>
      <c r="N714" s="5"/>
      <c r="O714" s="5"/>
      <c r="P714" s="5"/>
      <c r="Q714" s="5"/>
    </row>
    <row r="715">
      <c r="D715" s="5"/>
      <c r="E715" s="6"/>
      <c r="J715" s="42"/>
      <c r="K715" s="42"/>
      <c r="L715" s="23">
        <v>1429.0</v>
      </c>
      <c r="M715" s="5"/>
      <c r="N715" s="5"/>
      <c r="O715" s="5"/>
      <c r="P715" s="5"/>
      <c r="Q715" s="5"/>
    </row>
    <row r="716">
      <c r="D716" s="5"/>
      <c r="E716" s="6"/>
      <c r="J716" s="42"/>
      <c r="K716" s="42"/>
      <c r="L716" s="23">
        <v>1426.0</v>
      </c>
      <c r="M716" s="5"/>
      <c r="N716" s="5"/>
      <c r="O716" s="5"/>
      <c r="P716" s="5"/>
      <c r="Q716" s="5"/>
    </row>
    <row r="717">
      <c r="D717" s="5"/>
      <c r="E717" s="6"/>
      <c r="J717" s="42"/>
      <c r="K717" s="42"/>
      <c r="L717" s="23">
        <v>1426.0</v>
      </c>
      <c r="M717" s="5"/>
      <c r="N717" s="5"/>
      <c r="O717" s="5"/>
      <c r="P717" s="5"/>
      <c r="Q717" s="5"/>
    </row>
    <row r="718">
      <c r="D718" s="5"/>
      <c r="E718" s="6"/>
      <c r="J718" s="42"/>
      <c r="K718" s="42"/>
      <c r="L718" s="23">
        <v>1426.0</v>
      </c>
      <c r="M718" s="5"/>
      <c r="N718" s="5"/>
      <c r="O718" s="5"/>
      <c r="P718" s="5"/>
      <c r="Q718" s="5"/>
    </row>
    <row r="719">
      <c r="D719" s="5"/>
      <c r="E719" s="6"/>
      <c r="J719" s="42"/>
      <c r="K719" s="42"/>
      <c r="L719" s="23">
        <v>1425.0</v>
      </c>
      <c r="M719" s="5"/>
      <c r="N719" s="5"/>
      <c r="O719" s="5"/>
      <c r="P719" s="5"/>
      <c r="Q719" s="5"/>
    </row>
    <row r="720">
      <c r="D720" s="5"/>
      <c r="E720" s="6"/>
      <c r="J720" s="42"/>
      <c r="K720" s="42"/>
      <c r="L720" s="23">
        <v>1425.0</v>
      </c>
      <c r="M720" s="5"/>
      <c r="N720" s="5"/>
      <c r="O720" s="5"/>
      <c r="P720" s="5"/>
      <c r="Q720" s="5"/>
    </row>
    <row r="721">
      <c r="D721" s="5"/>
      <c r="E721" s="6"/>
      <c r="J721" s="42"/>
      <c r="K721" s="42"/>
      <c r="L721" s="23">
        <v>1424.0</v>
      </c>
      <c r="M721" s="5"/>
      <c r="N721" s="5"/>
      <c r="O721" s="5"/>
      <c r="P721" s="5"/>
      <c r="Q721" s="5"/>
    </row>
    <row r="722">
      <c r="D722" s="5"/>
      <c r="E722" s="6"/>
      <c r="J722" s="42"/>
      <c r="K722" s="42"/>
      <c r="L722" s="23">
        <v>1423.0</v>
      </c>
      <c r="M722" s="5"/>
      <c r="N722" s="5"/>
      <c r="O722" s="5"/>
      <c r="P722" s="5"/>
      <c r="Q722" s="5"/>
    </row>
    <row r="723">
      <c r="D723" s="5"/>
      <c r="E723" s="6"/>
      <c r="J723" s="42"/>
      <c r="K723" s="42"/>
      <c r="L723" s="23">
        <v>1423.0</v>
      </c>
      <c r="M723" s="5"/>
      <c r="N723" s="5"/>
      <c r="O723" s="5"/>
      <c r="P723" s="5"/>
      <c r="Q723" s="5"/>
    </row>
    <row r="724">
      <c r="D724" s="5"/>
      <c r="E724" s="6"/>
      <c r="J724" s="42"/>
      <c r="K724" s="42"/>
      <c r="L724" s="23">
        <v>1423.0</v>
      </c>
      <c r="M724" s="5"/>
      <c r="N724" s="5"/>
      <c r="O724" s="5"/>
      <c r="P724" s="5"/>
      <c r="Q724" s="5"/>
    </row>
    <row r="725">
      <c r="D725" s="5"/>
      <c r="E725" s="6"/>
      <c r="J725" s="42"/>
      <c r="K725" s="42"/>
      <c r="L725" s="23">
        <v>1421.0</v>
      </c>
      <c r="M725" s="5"/>
      <c r="N725" s="5"/>
      <c r="O725" s="5"/>
      <c r="P725" s="5"/>
      <c r="Q725" s="5"/>
    </row>
    <row r="726">
      <c r="D726" s="5"/>
      <c r="E726" s="6"/>
      <c r="J726" s="42"/>
      <c r="K726" s="42"/>
      <c r="L726" s="23">
        <v>1421.0</v>
      </c>
      <c r="M726" s="5"/>
      <c r="N726" s="5"/>
      <c r="O726" s="5"/>
      <c r="P726" s="5"/>
      <c r="Q726" s="5"/>
    </row>
    <row r="727">
      <c r="D727" s="5"/>
      <c r="E727" s="6"/>
      <c r="J727" s="42"/>
      <c r="K727" s="42"/>
      <c r="L727" s="23">
        <v>1421.0</v>
      </c>
      <c r="M727" s="5"/>
      <c r="N727" s="5"/>
      <c r="O727" s="5"/>
      <c r="P727" s="5"/>
      <c r="Q727" s="5"/>
    </row>
    <row r="728">
      <c r="D728" s="5"/>
      <c r="E728" s="6"/>
      <c r="J728" s="42"/>
      <c r="K728" s="42"/>
      <c r="L728" s="23">
        <v>1420.0</v>
      </c>
      <c r="M728" s="5"/>
      <c r="N728" s="5"/>
      <c r="O728" s="5"/>
      <c r="P728" s="5"/>
      <c r="Q728" s="5"/>
    </row>
    <row r="729">
      <c r="D729" s="5"/>
      <c r="E729" s="6"/>
      <c r="J729" s="42"/>
      <c r="K729" s="42"/>
      <c r="L729" s="23">
        <v>1419.0</v>
      </c>
      <c r="M729" s="5"/>
      <c r="N729" s="5"/>
      <c r="O729" s="5"/>
      <c r="P729" s="5"/>
      <c r="Q729" s="5"/>
    </row>
    <row r="730">
      <c r="D730" s="5"/>
      <c r="E730" s="6"/>
      <c r="J730" s="42"/>
      <c r="K730" s="42"/>
      <c r="L730" s="23">
        <v>1418.0</v>
      </c>
      <c r="M730" s="5"/>
      <c r="N730" s="5"/>
      <c r="O730" s="5"/>
      <c r="P730" s="5"/>
      <c r="Q730" s="5"/>
    </row>
    <row r="731">
      <c r="D731" s="5"/>
      <c r="E731" s="6"/>
      <c r="J731" s="42"/>
      <c r="K731" s="42"/>
      <c r="L731" s="23">
        <v>1414.0</v>
      </c>
      <c r="M731" s="5"/>
      <c r="N731" s="5"/>
      <c r="O731" s="5"/>
      <c r="P731" s="5"/>
      <c r="Q731" s="5"/>
    </row>
    <row r="732">
      <c r="D732" s="5"/>
      <c r="E732" s="6"/>
      <c r="J732" s="42"/>
      <c r="K732" s="42"/>
      <c r="L732" s="23">
        <v>1414.0</v>
      </c>
      <c r="M732" s="5"/>
      <c r="N732" s="5"/>
      <c r="O732" s="5"/>
      <c r="P732" s="5"/>
      <c r="Q732" s="5"/>
    </row>
    <row r="733">
      <c r="D733" s="5"/>
      <c r="E733" s="6"/>
      <c r="J733" s="42"/>
      <c r="K733" s="42"/>
      <c r="L733" s="23">
        <v>1413.0</v>
      </c>
      <c r="M733" s="5"/>
      <c r="N733" s="5"/>
      <c r="O733" s="5"/>
      <c r="P733" s="5"/>
      <c r="Q733" s="5"/>
    </row>
    <row r="734">
      <c r="D734" s="5"/>
      <c r="E734" s="6"/>
      <c r="J734" s="42"/>
      <c r="K734" s="42"/>
      <c r="L734" s="23">
        <v>1412.0</v>
      </c>
      <c r="M734" s="5"/>
      <c r="N734" s="5"/>
      <c r="O734" s="5"/>
      <c r="P734" s="5"/>
      <c r="Q734" s="5"/>
    </row>
    <row r="735">
      <c r="D735" s="5"/>
      <c r="E735" s="6"/>
      <c r="J735" s="42"/>
      <c r="K735" s="42"/>
      <c r="L735" s="23">
        <v>1412.0</v>
      </c>
      <c r="M735" s="5"/>
      <c r="N735" s="5"/>
      <c r="O735" s="5"/>
      <c r="P735" s="5"/>
      <c r="Q735" s="5"/>
    </row>
    <row r="736">
      <c r="D736" s="5"/>
      <c r="E736" s="6"/>
      <c r="J736" s="42"/>
      <c r="K736" s="42"/>
      <c r="L736" s="23">
        <v>1411.0</v>
      </c>
      <c r="M736" s="5"/>
      <c r="N736" s="5"/>
      <c r="O736" s="5"/>
      <c r="P736" s="5"/>
      <c r="Q736" s="5"/>
    </row>
    <row r="737">
      <c r="D737" s="5"/>
      <c r="E737" s="6"/>
      <c r="J737" s="42"/>
      <c r="K737" s="42"/>
      <c r="L737" s="23">
        <v>1409.0</v>
      </c>
      <c r="M737" s="5"/>
      <c r="N737" s="5"/>
      <c r="O737" s="5"/>
      <c r="P737" s="5"/>
      <c r="Q737" s="5"/>
    </row>
    <row r="738">
      <c r="D738" s="5"/>
      <c r="E738" s="6"/>
      <c r="J738" s="42"/>
      <c r="K738" s="42"/>
      <c r="L738" s="23">
        <v>1409.0</v>
      </c>
      <c r="M738" s="5"/>
      <c r="N738" s="5"/>
      <c r="O738" s="5"/>
      <c r="P738" s="5"/>
      <c r="Q738" s="5"/>
    </row>
    <row r="739">
      <c r="D739" s="5"/>
      <c r="E739" s="6"/>
      <c r="J739" s="42"/>
      <c r="K739" s="42"/>
      <c r="L739" s="23">
        <v>1409.0</v>
      </c>
      <c r="M739" s="5"/>
      <c r="N739" s="5"/>
      <c r="O739" s="5"/>
      <c r="P739" s="5"/>
      <c r="Q739" s="5"/>
    </row>
    <row r="740">
      <c r="D740" s="5"/>
      <c r="E740" s="6"/>
      <c r="J740" s="42"/>
      <c r="K740" s="42"/>
      <c r="L740" s="23">
        <v>1409.0</v>
      </c>
      <c r="M740" s="5"/>
      <c r="N740" s="5"/>
      <c r="O740" s="5"/>
      <c r="P740" s="5"/>
      <c r="Q740" s="5"/>
    </row>
    <row r="741">
      <c r="D741" s="5"/>
      <c r="E741" s="6"/>
      <c r="J741" s="42"/>
      <c r="K741" s="42"/>
      <c r="L741" s="23">
        <v>1407.0</v>
      </c>
      <c r="M741" s="5"/>
      <c r="N741" s="5"/>
      <c r="O741" s="5"/>
      <c r="P741" s="5"/>
      <c r="Q741" s="5"/>
    </row>
    <row r="742">
      <c r="D742" s="5"/>
      <c r="E742" s="6"/>
      <c r="J742" s="42"/>
      <c r="K742" s="42"/>
      <c r="L742" s="23">
        <v>1407.0</v>
      </c>
      <c r="M742" s="5"/>
      <c r="N742" s="5"/>
      <c r="O742" s="5"/>
      <c r="P742" s="5"/>
      <c r="Q742" s="5"/>
    </row>
    <row r="743">
      <c r="D743" s="5"/>
      <c r="E743" s="6"/>
      <c r="J743" s="42"/>
      <c r="K743" s="42"/>
      <c r="L743" s="23">
        <v>1406.0</v>
      </c>
      <c r="M743" s="5"/>
      <c r="N743" s="5"/>
      <c r="O743" s="5"/>
      <c r="P743" s="5"/>
      <c r="Q743" s="5"/>
    </row>
    <row r="744">
      <c r="D744" s="5"/>
      <c r="E744" s="6"/>
      <c r="J744" s="42"/>
      <c r="K744" s="42"/>
      <c r="L744" s="23">
        <v>1406.0</v>
      </c>
      <c r="M744" s="5"/>
      <c r="N744" s="5"/>
      <c r="O744" s="5"/>
      <c r="P744" s="5"/>
      <c r="Q744" s="5"/>
    </row>
    <row r="745">
      <c r="D745" s="5"/>
      <c r="E745" s="6"/>
      <c r="J745" s="42"/>
      <c r="K745" s="42"/>
      <c r="L745" s="23">
        <v>1405.0</v>
      </c>
      <c r="M745" s="5"/>
      <c r="N745" s="5"/>
      <c r="O745" s="5"/>
      <c r="P745" s="5"/>
      <c r="Q745" s="5"/>
    </row>
    <row r="746">
      <c r="D746" s="5"/>
      <c r="E746" s="6"/>
      <c r="J746" s="42"/>
      <c r="K746" s="42"/>
      <c r="L746" s="23">
        <v>1404.0</v>
      </c>
      <c r="M746" s="5"/>
      <c r="N746" s="5"/>
      <c r="O746" s="5"/>
      <c r="P746" s="5"/>
      <c r="Q746" s="5"/>
    </row>
    <row r="747">
      <c r="D747" s="5"/>
      <c r="E747" s="6"/>
      <c r="J747" s="42"/>
      <c r="K747" s="42"/>
      <c r="L747" s="23">
        <v>1403.0</v>
      </c>
      <c r="M747" s="5"/>
      <c r="N747" s="5"/>
      <c r="O747" s="5"/>
      <c r="P747" s="5"/>
      <c r="Q747" s="5"/>
    </row>
    <row r="748">
      <c r="D748" s="5"/>
      <c r="E748" s="6"/>
      <c r="J748" s="42"/>
      <c r="K748" s="42"/>
      <c r="L748" s="23">
        <v>1402.0</v>
      </c>
      <c r="M748" s="5"/>
      <c r="N748" s="5"/>
      <c r="O748" s="5"/>
      <c r="P748" s="5"/>
      <c r="Q748" s="5"/>
    </row>
    <row r="749">
      <c r="D749" s="5"/>
      <c r="E749" s="6"/>
      <c r="J749" s="42"/>
      <c r="K749" s="42"/>
      <c r="L749" s="23">
        <v>1401.0</v>
      </c>
      <c r="M749" s="5"/>
      <c r="N749" s="5"/>
      <c r="O749" s="5"/>
      <c r="P749" s="5"/>
      <c r="Q749" s="5"/>
    </row>
    <row r="750">
      <c r="D750" s="5"/>
      <c r="E750" s="6"/>
      <c r="J750" s="42"/>
      <c r="K750" s="42"/>
      <c r="L750" s="23">
        <v>1401.0</v>
      </c>
      <c r="M750" s="5"/>
      <c r="N750" s="5"/>
      <c r="O750" s="5"/>
      <c r="P750" s="5"/>
      <c r="Q750" s="5"/>
    </row>
    <row r="751">
      <c r="D751" s="5"/>
      <c r="E751" s="6"/>
      <c r="J751" s="42"/>
      <c r="K751" s="42"/>
      <c r="L751" s="23">
        <v>1400.0</v>
      </c>
      <c r="M751" s="5"/>
      <c r="N751" s="5"/>
      <c r="O751" s="5"/>
      <c r="P751" s="5"/>
      <c r="Q751" s="5"/>
    </row>
    <row r="752">
      <c r="D752" s="5"/>
      <c r="E752" s="6"/>
      <c r="J752" s="42"/>
      <c r="K752" s="42"/>
      <c r="L752" s="23">
        <v>1399.0</v>
      </c>
      <c r="M752" s="5"/>
      <c r="N752" s="5"/>
      <c r="O752" s="5"/>
      <c r="P752" s="5"/>
      <c r="Q752" s="5"/>
    </row>
    <row r="753">
      <c r="D753" s="5"/>
      <c r="E753" s="6"/>
      <c r="J753" s="42"/>
      <c r="K753" s="42"/>
      <c r="L753" s="23">
        <v>1398.0</v>
      </c>
      <c r="M753" s="5"/>
      <c r="N753" s="5"/>
      <c r="O753" s="5"/>
      <c r="P753" s="5"/>
      <c r="Q753" s="5"/>
    </row>
    <row r="754">
      <c r="D754" s="5"/>
      <c r="E754" s="6"/>
      <c r="J754" s="42"/>
      <c r="K754" s="42"/>
      <c r="L754" s="23">
        <v>1398.0</v>
      </c>
      <c r="M754" s="5"/>
      <c r="N754" s="5"/>
      <c r="O754" s="5"/>
      <c r="P754" s="5"/>
      <c r="Q754" s="5"/>
    </row>
    <row r="755">
      <c r="D755" s="5"/>
      <c r="E755" s="6"/>
      <c r="J755" s="42"/>
      <c r="K755" s="42"/>
      <c r="L755" s="23">
        <v>1396.0</v>
      </c>
      <c r="M755" s="5"/>
      <c r="N755" s="5"/>
      <c r="O755" s="5"/>
      <c r="P755" s="5"/>
      <c r="Q755" s="5"/>
    </row>
    <row r="756">
      <c r="D756" s="5"/>
      <c r="E756" s="6"/>
      <c r="J756" s="42"/>
      <c r="K756" s="42"/>
      <c r="L756" s="23">
        <v>1396.0</v>
      </c>
      <c r="M756" s="5"/>
      <c r="N756" s="5"/>
      <c r="O756" s="5"/>
      <c r="P756" s="5"/>
      <c r="Q756" s="5"/>
    </row>
    <row r="757">
      <c r="D757" s="5"/>
      <c r="E757" s="6"/>
      <c r="J757" s="42"/>
      <c r="K757" s="42"/>
      <c r="L757" s="23">
        <v>1395.0</v>
      </c>
      <c r="M757" s="5"/>
      <c r="N757" s="5"/>
      <c r="O757" s="5"/>
      <c r="P757" s="5"/>
      <c r="Q757" s="5"/>
    </row>
    <row r="758">
      <c r="D758" s="5"/>
      <c r="E758" s="6"/>
      <c r="J758" s="42"/>
      <c r="K758" s="42"/>
      <c r="L758" s="23">
        <v>1394.0</v>
      </c>
      <c r="M758" s="5"/>
      <c r="N758" s="5"/>
      <c r="O758" s="5"/>
      <c r="P758" s="5"/>
      <c r="Q758" s="5"/>
    </row>
    <row r="759">
      <c r="D759" s="5"/>
      <c r="E759" s="6"/>
      <c r="J759" s="42"/>
      <c r="K759" s="42"/>
      <c r="L759" s="23">
        <v>1394.0</v>
      </c>
      <c r="M759" s="5"/>
      <c r="N759" s="5"/>
      <c r="O759" s="5"/>
      <c r="P759" s="5"/>
      <c r="Q759" s="5"/>
    </row>
    <row r="760">
      <c r="D760" s="5"/>
      <c r="E760" s="6"/>
      <c r="J760" s="42"/>
      <c r="K760" s="42"/>
      <c r="L760" s="23">
        <v>1394.0</v>
      </c>
      <c r="M760" s="5"/>
      <c r="N760" s="5"/>
      <c r="O760" s="5"/>
      <c r="P760" s="5"/>
      <c r="Q760" s="5"/>
    </row>
    <row r="761">
      <c r="D761" s="5"/>
      <c r="E761" s="6"/>
      <c r="J761" s="42"/>
      <c r="K761" s="42"/>
      <c r="L761" s="23">
        <v>1394.0</v>
      </c>
      <c r="M761" s="5"/>
      <c r="N761" s="5"/>
      <c r="O761" s="5"/>
      <c r="P761" s="5"/>
      <c r="Q761" s="5"/>
    </row>
    <row r="762">
      <c r="D762" s="5"/>
      <c r="E762" s="6"/>
      <c r="J762" s="42"/>
      <c r="K762" s="42"/>
      <c r="L762" s="23">
        <v>1393.0</v>
      </c>
      <c r="M762" s="5"/>
      <c r="N762" s="5"/>
      <c r="O762" s="5"/>
      <c r="P762" s="5"/>
      <c r="Q762" s="5"/>
    </row>
    <row r="763">
      <c r="D763" s="5"/>
      <c r="E763" s="6"/>
      <c r="J763" s="42"/>
      <c r="K763" s="42"/>
      <c r="L763" s="23">
        <v>1393.0</v>
      </c>
      <c r="M763" s="5"/>
      <c r="N763" s="5"/>
      <c r="O763" s="5"/>
      <c r="P763" s="5"/>
      <c r="Q763" s="5"/>
    </row>
    <row r="764">
      <c r="D764" s="5"/>
      <c r="E764" s="6"/>
      <c r="J764" s="42"/>
      <c r="K764" s="42"/>
      <c r="L764" s="23">
        <v>1392.0</v>
      </c>
      <c r="M764" s="5"/>
      <c r="N764" s="5"/>
      <c r="O764" s="5"/>
      <c r="P764" s="5"/>
      <c r="Q764" s="5"/>
    </row>
    <row r="765">
      <c r="D765" s="5"/>
      <c r="E765" s="6"/>
      <c r="J765" s="42"/>
      <c r="K765" s="42"/>
      <c r="L765" s="23">
        <v>1392.0</v>
      </c>
      <c r="M765" s="5"/>
      <c r="N765" s="5"/>
      <c r="O765" s="5"/>
      <c r="P765" s="5"/>
      <c r="Q765" s="5"/>
    </row>
    <row r="766">
      <c r="D766" s="5"/>
      <c r="E766" s="6"/>
      <c r="J766" s="42"/>
      <c r="K766" s="42"/>
      <c r="L766" s="23">
        <v>1392.0</v>
      </c>
      <c r="M766" s="5"/>
      <c r="N766" s="5"/>
      <c r="O766" s="5"/>
      <c r="P766" s="5"/>
      <c r="Q766" s="5"/>
    </row>
    <row r="767">
      <c r="D767" s="5"/>
      <c r="E767" s="6"/>
      <c r="J767" s="42"/>
      <c r="K767" s="42"/>
      <c r="L767" s="23">
        <v>1391.0</v>
      </c>
      <c r="M767" s="5"/>
      <c r="N767" s="5"/>
      <c r="O767" s="5"/>
      <c r="P767" s="5"/>
      <c r="Q767" s="5"/>
    </row>
    <row r="768">
      <c r="D768" s="5"/>
      <c r="E768" s="6"/>
      <c r="J768" s="42"/>
      <c r="K768" s="42"/>
      <c r="L768" s="23">
        <v>1391.0</v>
      </c>
      <c r="M768" s="5"/>
      <c r="N768" s="5"/>
      <c r="O768" s="5"/>
      <c r="P768" s="5"/>
      <c r="Q768" s="5"/>
    </row>
    <row r="769">
      <c r="D769" s="5"/>
      <c r="E769" s="6"/>
      <c r="J769" s="42"/>
      <c r="K769" s="42"/>
      <c r="L769" s="23">
        <v>1390.0</v>
      </c>
      <c r="M769" s="5"/>
      <c r="N769" s="5"/>
      <c r="O769" s="5"/>
      <c r="P769" s="5"/>
      <c r="Q769" s="5"/>
    </row>
    <row r="770">
      <c r="D770" s="5"/>
      <c r="E770" s="6"/>
      <c r="J770" s="42"/>
      <c r="K770" s="42"/>
      <c r="L770" s="23">
        <v>1388.0</v>
      </c>
      <c r="M770" s="5"/>
      <c r="N770" s="5"/>
      <c r="O770" s="5"/>
      <c r="P770" s="5"/>
      <c r="Q770" s="5"/>
    </row>
    <row r="771">
      <c r="D771" s="5"/>
      <c r="E771" s="6"/>
      <c r="J771" s="42"/>
      <c r="K771" s="42"/>
      <c r="L771" s="23">
        <v>1387.0</v>
      </c>
      <c r="M771" s="5"/>
      <c r="N771" s="5"/>
      <c r="O771" s="5"/>
      <c r="P771" s="5"/>
      <c r="Q771" s="5"/>
    </row>
    <row r="772">
      <c r="D772" s="5"/>
      <c r="E772" s="6"/>
      <c r="J772" s="42"/>
      <c r="K772" s="42"/>
      <c r="L772" s="23">
        <v>1387.0</v>
      </c>
      <c r="M772" s="5"/>
      <c r="N772" s="5"/>
      <c r="O772" s="5"/>
      <c r="P772" s="5"/>
      <c r="Q772" s="5"/>
    </row>
    <row r="773">
      <c r="D773" s="5"/>
      <c r="E773" s="6"/>
      <c r="J773" s="42"/>
      <c r="K773" s="42"/>
      <c r="L773" s="23">
        <v>1387.0</v>
      </c>
      <c r="M773" s="5"/>
      <c r="N773" s="5"/>
      <c r="O773" s="5"/>
      <c r="P773" s="5"/>
      <c r="Q773" s="5"/>
    </row>
    <row r="774">
      <c r="D774" s="5"/>
      <c r="E774" s="6"/>
      <c r="J774" s="42"/>
      <c r="K774" s="42"/>
      <c r="L774" s="23">
        <v>1387.0</v>
      </c>
      <c r="M774" s="5"/>
      <c r="N774" s="5"/>
      <c r="O774" s="5"/>
      <c r="P774" s="5"/>
      <c r="Q774" s="5"/>
    </row>
    <row r="775">
      <c r="D775" s="5"/>
      <c r="E775" s="6"/>
      <c r="J775" s="42"/>
      <c r="K775" s="42"/>
      <c r="L775" s="23">
        <v>1386.0</v>
      </c>
      <c r="M775" s="5"/>
      <c r="N775" s="5"/>
      <c r="O775" s="5"/>
      <c r="P775" s="5"/>
      <c r="Q775" s="5"/>
    </row>
    <row r="776">
      <c r="D776" s="5"/>
      <c r="E776" s="6"/>
      <c r="J776" s="42"/>
      <c r="K776" s="42"/>
      <c r="L776" s="23">
        <v>1386.0</v>
      </c>
      <c r="M776" s="5"/>
      <c r="N776" s="5"/>
      <c r="O776" s="5"/>
      <c r="P776" s="5"/>
      <c r="Q776" s="5"/>
    </row>
    <row r="777">
      <c r="D777" s="5"/>
      <c r="E777" s="6"/>
      <c r="J777" s="42"/>
      <c r="K777" s="42"/>
      <c r="L777" s="23">
        <v>1385.0</v>
      </c>
      <c r="M777" s="5"/>
      <c r="N777" s="5"/>
      <c r="O777" s="5"/>
      <c r="P777" s="5"/>
      <c r="Q777" s="5"/>
    </row>
    <row r="778">
      <c r="D778" s="5"/>
      <c r="E778" s="6"/>
      <c r="J778" s="42"/>
      <c r="K778" s="42"/>
      <c r="L778" s="23">
        <v>1385.0</v>
      </c>
      <c r="M778" s="5"/>
      <c r="N778" s="5"/>
      <c r="O778" s="5"/>
      <c r="P778" s="5"/>
      <c r="Q778" s="5"/>
    </row>
    <row r="779">
      <c r="D779" s="5"/>
      <c r="E779" s="6"/>
      <c r="J779" s="42"/>
      <c r="K779" s="42"/>
      <c r="L779" s="23">
        <v>1384.0</v>
      </c>
      <c r="M779" s="5"/>
      <c r="N779" s="5"/>
      <c r="O779" s="5"/>
      <c r="P779" s="5"/>
      <c r="Q779" s="5"/>
    </row>
    <row r="780">
      <c r="D780" s="5"/>
      <c r="E780" s="6"/>
      <c r="J780" s="42"/>
      <c r="K780" s="42"/>
      <c r="L780" s="23">
        <v>1384.0</v>
      </c>
      <c r="M780" s="5"/>
      <c r="N780" s="5"/>
      <c r="O780" s="5"/>
      <c r="P780" s="5"/>
      <c r="Q780" s="5"/>
    </row>
    <row r="781">
      <c r="D781" s="5"/>
      <c r="E781" s="6"/>
      <c r="J781" s="42"/>
      <c r="K781" s="42"/>
      <c r="L781" s="23">
        <v>1384.0</v>
      </c>
      <c r="M781" s="5"/>
      <c r="N781" s="5"/>
      <c r="O781" s="5"/>
      <c r="P781" s="5"/>
      <c r="Q781" s="5"/>
    </row>
    <row r="782">
      <c r="D782" s="5"/>
      <c r="E782" s="6"/>
      <c r="J782" s="42"/>
      <c r="K782" s="42"/>
      <c r="L782" s="23">
        <v>1383.0</v>
      </c>
      <c r="M782" s="5"/>
      <c r="N782" s="5"/>
      <c r="O782" s="5"/>
      <c r="P782" s="5"/>
      <c r="Q782" s="5"/>
    </row>
    <row r="783">
      <c r="D783" s="5"/>
      <c r="E783" s="6"/>
      <c r="J783" s="42"/>
      <c r="K783" s="42"/>
      <c r="L783" s="23">
        <v>1382.0</v>
      </c>
      <c r="M783" s="5"/>
      <c r="N783" s="5"/>
      <c r="O783" s="5"/>
      <c r="P783" s="5"/>
      <c r="Q783" s="5"/>
    </row>
    <row r="784">
      <c r="D784" s="5"/>
      <c r="E784" s="6"/>
      <c r="J784" s="42"/>
      <c r="K784" s="42"/>
      <c r="L784" s="23">
        <v>1382.0</v>
      </c>
      <c r="M784" s="5"/>
      <c r="N784" s="5"/>
      <c r="O784" s="5"/>
      <c r="P784" s="5"/>
      <c r="Q784" s="5"/>
    </row>
    <row r="785">
      <c r="D785" s="5"/>
      <c r="E785" s="6"/>
      <c r="J785" s="42"/>
      <c r="K785" s="42"/>
      <c r="L785" s="23">
        <v>1381.0</v>
      </c>
      <c r="M785" s="5"/>
      <c r="N785" s="5"/>
      <c r="O785" s="5"/>
      <c r="P785" s="5"/>
      <c r="Q785" s="5"/>
    </row>
    <row r="786">
      <c r="D786" s="5"/>
      <c r="E786" s="6"/>
      <c r="J786" s="42"/>
      <c r="K786" s="42"/>
      <c r="L786" s="23">
        <v>1380.0</v>
      </c>
      <c r="M786" s="5"/>
      <c r="N786" s="5"/>
      <c r="O786" s="5"/>
      <c r="P786" s="5"/>
      <c r="Q786" s="5"/>
    </row>
    <row r="787">
      <c r="D787" s="5"/>
      <c r="E787" s="6"/>
      <c r="J787" s="42"/>
      <c r="K787" s="42"/>
      <c r="L787" s="23">
        <v>1380.0</v>
      </c>
      <c r="M787" s="5"/>
      <c r="N787" s="5"/>
      <c r="O787" s="5"/>
      <c r="P787" s="5"/>
      <c r="Q787" s="5"/>
    </row>
    <row r="788">
      <c r="D788" s="5"/>
      <c r="E788" s="6"/>
      <c r="J788" s="42"/>
      <c r="K788" s="42"/>
      <c r="L788" s="23">
        <v>1378.0</v>
      </c>
      <c r="M788" s="5"/>
      <c r="N788" s="5"/>
      <c r="O788" s="5"/>
      <c r="P788" s="5"/>
      <c r="Q788" s="5"/>
    </row>
    <row r="789">
      <c r="D789" s="5"/>
      <c r="E789" s="6"/>
      <c r="J789" s="42"/>
      <c r="K789" s="42"/>
      <c r="L789" s="23">
        <v>1378.0</v>
      </c>
      <c r="M789" s="5"/>
      <c r="N789" s="5"/>
      <c r="O789" s="5"/>
      <c r="P789" s="5"/>
      <c r="Q789" s="5"/>
    </row>
    <row r="790">
      <c r="D790" s="5"/>
      <c r="E790" s="6"/>
      <c r="J790" s="42"/>
      <c r="K790" s="42"/>
      <c r="L790" s="23">
        <v>1377.0</v>
      </c>
      <c r="M790" s="5"/>
      <c r="N790" s="5"/>
      <c r="O790" s="5"/>
      <c r="P790" s="5"/>
      <c r="Q790" s="5"/>
    </row>
    <row r="791">
      <c r="D791" s="5"/>
      <c r="E791" s="6"/>
      <c r="J791" s="42"/>
      <c r="K791" s="42"/>
      <c r="L791" s="23">
        <v>1376.0</v>
      </c>
      <c r="M791" s="5"/>
      <c r="N791" s="5"/>
      <c r="O791" s="5"/>
      <c r="P791" s="5"/>
      <c r="Q791" s="5"/>
    </row>
    <row r="792">
      <c r="D792" s="5"/>
      <c r="E792" s="6"/>
      <c r="J792" s="42"/>
      <c r="K792" s="42"/>
      <c r="L792" s="23">
        <v>1375.0</v>
      </c>
      <c r="M792" s="5"/>
      <c r="N792" s="5"/>
      <c r="O792" s="5"/>
      <c r="P792" s="5"/>
      <c r="Q792" s="5"/>
    </row>
    <row r="793">
      <c r="D793" s="5"/>
      <c r="E793" s="6"/>
      <c r="J793" s="42"/>
      <c r="K793" s="42"/>
      <c r="L793" s="23">
        <v>1374.0</v>
      </c>
      <c r="M793" s="5"/>
      <c r="N793" s="5"/>
      <c r="O793" s="5"/>
      <c r="P793" s="5"/>
      <c r="Q793" s="5"/>
    </row>
    <row r="794">
      <c r="D794" s="5"/>
      <c r="E794" s="6"/>
      <c r="J794" s="42"/>
      <c r="K794" s="42"/>
      <c r="L794" s="23">
        <v>1373.0</v>
      </c>
      <c r="M794" s="5"/>
      <c r="N794" s="5"/>
      <c r="O794" s="5"/>
      <c r="P794" s="5"/>
      <c r="Q794" s="5"/>
    </row>
    <row r="795">
      <c r="D795" s="5"/>
      <c r="E795" s="6"/>
      <c r="J795" s="42"/>
      <c r="K795" s="42"/>
      <c r="L795" s="23">
        <v>1372.0</v>
      </c>
      <c r="M795" s="5"/>
      <c r="N795" s="5"/>
      <c r="O795" s="5"/>
      <c r="P795" s="5"/>
      <c r="Q795" s="5"/>
    </row>
    <row r="796">
      <c r="D796" s="5"/>
      <c r="E796" s="6"/>
      <c r="J796" s="42"/>
      <c r="K796" s="42"/>
      <c r="L796" s="23">
        <v>1371.0</v>
      </c>
      <c r="M796" s="5"/>
      <c r="N796" s="5"/>
      <c r="O796" s="5"/>
      <c r="P796" s="5"/>
      <c r="Q796" s="5"/>
    </row>
    <row r="797">
      <c r="D797" s="5"/>
      <c r="E797" s="6"/>
      <c r="J797" s="42"/>
      <c r="K797" s="42"/>
      <c r="L797" s="23">
        <v>1367.0</v>
      </c>
      <c r="M797" s="5"/>
      <c r="N797" s="5"/>
      <c r="O797" s="5"/>
      <c r="P797" s="5"/>
      <c r="Q797" s="5"/>
    </row>
    <row r="798">
      <c r="D798" s="5"/>
      <c r="E798" s="6"/>
      <c r="J798" s="42"/>
      <c r="K798" s="42"/>
      <c r="L798" s="23">
        <v>1367.0</v>
      </c>
      <c r="M798" s="5"/>
      <c r="N798" s="5"/>
      <c r="O798" s="5"/>
      <c r="P798" s="5"/>
      <c r="Q798" s="5"/>
    </row>
    <row r="799">
      <c r="D799" s="5"/>
      <c r="E799" s="6"/>
      <c r="J799" s="42"/>
      <c r="K799" s="42"/>
      <c r="L799" s="23">
        <v>1366.0</v>
      </c>
      <c r="M799" s="5"/>
      <c r="N799" s="5"/>
      <c r="O799" s="5"/>
      <c r="P799" s="5"/>
      <c r="Q799" s="5"/>
    </row>
    <row r="800">
      <c r="D800" s="5"/>
      <c r="E800" s="6"/>
      <c r="J800" s="42"/>
      <c r="K800" s="42"/>
      <c r="L800" s="23">
        <v>1365.0</v>
      </c>
      <c r="M800" s="5"/>
      <c r="N800" s="5"/>
      <c r="O800" s="5"/>
      <c r="P800" s="5"/>
      <c r="Q800" s="5"/>
    </row>
    <row r="801">
      <c r="D801" s="5"/>
      <c r="E801" s="6"/>
      <c r="J801" s="42"/>
      <c r="K801" s="42"/>
      <c r="L801" s="23">
        <v>1365.0</v>
      </c>
      <c r="M801" s="5"/>
      <c r="N801" s="5"/>
      <c r="O801" s="5"/>
      <c r="P801" s="5"/>
      <c r="Q801" s="5"/>
    </row>
    <row r="802">
      <c r="D802" s="5"/>
      <c r="E802" s="6"/>
      <c r="J802" s="42"/>
      <c r="K802" s="42"/>
      <c r="L802" s="23">
        <v>1364.0</v>
      </c>
      <c r="M802" s="5"/>
      <c r="N802" s="5"/>
      <c r="O802" s="5"/>
      <c r="P802" s="5"/>
      <c r="Q802" s="5"/>
    </row>
    <row r="803">
      <c r="D803" s="5"/>
      <c r="E803" s="6"/>
      <c r="J803" s="42"/>
      <c r="K803" s="42"/>
      <c r="L803" s="23">
        <v>1362.0</v>
      </c>
      <c r="M803" s="5"/>
      <c r="N803" s="5"/>
      <c r="O803" s="5"/>
      <c r="P803" s="5"/>
      <c r="Q803" s="5"/>
    </row>
    <row r="804">
      <c r="D804" s="5"/>
      <c r="E804" s="6"/>
      <c r="J804" s="42"/>
      <c r="K804" s="42"/>
      <c r="L804" s="23">
        <v>1362.0</v>
      </c>
      <c r="M804" s="5"/>
      <c r="N804" s="5"/>
      <c r="O804" s="5"/>
      <c r="P804" s="5"/>
      <c r="Q804" s="5"/>
    </row>
    <row r="805">
      <c r="D805" s="5"/>
      <c r="E805" s="6"/>
      <c r="J805" s="42"/>
      <c r="K805" s="42"/>
      <c r="L805" s="23">
        <v>1362.0</v>
      </c>
      <c r="M805" s="5"/>
      <c r="N805" s="5"/>
      <c r="O805" s="5"/>
      <c r="P805" s="5"/>
      <c r="Q805" s="5"/>
    </row>
    <row r="806">
      <c r="D806" s="5"/>
      <c r="E806" s="6"/>
      <c r="J806" s="42"/>
      <c r="K806" s="42"/>
      <c r="L806" s="23">
        <v>1360.0</v>
      </c>
      <c r="M806" s="5"/>
      <c r="N806" s="5"/>
      <c r="O806" s="5"/>
      <c r="P806" s="5"/>
      <c r="Q806" s="5"/>
    </row>
    <row r="807">
      <c r="D807" s="5"/>
      <c r="E807" s="6"/>
      <c r="J807" s="42"/>
      <c r="K807" s="42"/>
      <c r="L807" s="23">
        <v>1359.0</v>
      </c>
      <c r="M807" s="5"/>
      <c r="N807" s="5"/>
      <c r="O807" s="5"/>
      <c r="P807" s="5"/>
      <c r="Q807" s="5"/>
    </row>
    <row r="808">
      <c r="D808" s="5"/>
      <c r="E808" s="6"/>
      <c r="J808" s="42"/>
      <c r="K808" s="42"/>
      <c r="L808" s="23">
        <v>1358.0</v>
      </c>
      <c r="M808" s="5"/>
      <c r="N808" s="5"/>
      <c r="O808" s="5"/>
      <c r="P808" s="5"/>
      <c r="Q808" s="5"/>
    </row>
    <row r="809">
      <c r="D809" s="5"/>
      <c r="E809" s="6"/>
      <c r="J809" s="42"/>
      <c r="K809" s="42"/>
      <c r="L809" s="23">
        <v>1358.0</v>
      </c>
      <c r="M809" s="5"/>
      <c r="N809" s="5"/>
      <c r="O809" s="5"/>
      <c r="P809" s="5"/>
      <c r="Q809" s="5"/>
    </row>
    <row r="810">
      <c r="D810" s="5"/>
      <c r="E810" s="6"/>
      <c r="J810" s="42"/>
      <c r="K810" s="42"/>
      <c r="L810" s="23">
        <v>1357.0</v>
      </c>
      <c r="M810" s="5"/>
      <c r="N810" s="5"/>
      <c r="O810" s="5"/>
      <c r="P810" s="5"/>
      <c r="Q810" s="5"/>
    </row>
    <row r="811">
      <c r="D811" s="5"/>
      <c r="E811" s="6"/>
      <c r="J811" s="42"/>
      <c r="K811" s="42"/>
      <c r="L811" s="23">
        <v>1357.0</v>
      </c>
      <c r="M811" s="5"/>
      <c r="N811" s="5"/>
      <c r="O811" s="5"/>
      <c r="P811" s="5"/>
      <c r="Q811" s="5"/>
    </row>
    <row r="812">
      <c r="D812" s="5"/>
      <c r="E812" s="6"/>
      <c r="J812" s="42"/>
      <c r="K812" s="42"/>
      <c r="L812" s="23">
        <v>1356.0</v>
      </c>
      <c r="M812" s="5"/>
      <c r="N812" s="5"/>
      <c r="O812" s="5"/>
      <c r="P812" s="5"/>
      <c r="Q812" s="5"/>
    </row>
    <row r="813">
      <c r="D813" s="5"/>
      <c r="E813" s="6"/>
      <c r="J813" s="42"/>
      <c r="K813" s="42"/>
      <c r="L813" s="23">
        <v>1356.0</v>
      </c>
      <c r="M813" s="5"/>
      <c r="N813" s="5"/>
      <c r="O813" s="5"/>
      <c r="P813" s="5"/>
      <c r="Q813" s="5"/>
    </row>
    <row r="814">
      <c r="D814" s="5"/>
      <c r="E814" s="6"/>
      <c r="J814" s="42"/>
      <c r="K814" s="42"/>
      <c r="L814" s="23">
        <v>1356.0</v>
      </c>
      <c r="M814" s="5"/>
      <c r="N814" s="5"/>
      <c r="O814" s="5"/>
      <c r="P814" s="5"/>
      <c r="Q814" s="5"/>
    </row>
    <row r="815">
      <c r="D815" s="5"/>
      <c r="E815" s="6"/>
      <c r="J815" s="42"/>
      <c r="K815" s="42"/>
      <c r="L815" s="23">
        <v>1351.0</v>
      </c>
      <c r="M815" s="5"/>
      <c r="N815" s="5"/>
      <c r="O815" s="5"/>
      <c r="P815" s="5"/>
      <c r="Q815" s="5"/>
    </row>
    <row r="816">
      <c r="D816" s="5"/>
      <c r="E816" s="6"/>
      <c r="J816" s="42"/>
      <c r="K816" s="42"/>
      <c r="L816" s="23">
        <v>1350.0</v>
      </c>
      <c r="M816" s="5"/>
      <c r="N816" s="5"/>
      <c r="O816" s="5"/>
      <c r="P816" s="5"/>
      <c r="Q816" s="5"/>
    </row>
    <row r="817">
      <c r="D817" s="5"/>
      <c r="E817" s="6"/>
      <c r="J817" s="42"/>
      <c r="K817" s="42"/>
      <c r="L817" s="23">
        <v>1349.0</v>
      </c>
      <c r="M817" s="5"/>
      <c r="N817" s="5"/>
      <c r="O817" s="5"/>
      <c r="P817" s="5"/>
      <c r="Q817" s="5"/>
    </row>
    <row r="818">
      <c r="D818" s="5"/>
      <c r="E818" s="6"/>
      <c r="J818" s="42"/>
      <c r="K818" s="42"/>
      <c r="L818" s="23">
        <v>1347.0</v>
      </c>
      <c r="M818" s="5"/>
      <c r="N818" s="5"/>
      <c r="O818" s="5"/>
      <c r="P818" s="5"/>
      <c r="Q818" s="5"/>
    </row>
    <row r="819">
      <c r="D819" s="5"/>
      <c r="E819" s="6"/>
      <c r="J819" s="42"/>
      <c r="K819" s="42"/>
      <c r="L819" s="23">
        <v>1346.0</v>
      </c>
      <c r="M819" s="5"/>
      <c r="N819" s="5"/>
      <c r="O819" s="5"/>
      <c r="P819" s="5"/>
      <c r="Q819" s="5"/>
    </row>
    <row r="820">
      <c r="D820" s="5"/>
      <c r="E820" s="6"/>
      <c r="J820" s="42"/>
      <c r="K820" s="42"/>
      <c r="L820" s="23">
        <v>1345.0</v>
      </c>
      <c r="M820" s="5"/>
      <c r="N820" s="5"/>
      <c r="O820" s="5"/>
      <c r="P820" s="5"/>
      <c r="Q820" s="5"/>
    </row>
    <row r="821">
      <c r="D821" s="5"/>
      <c r="E821" s="6"/>
      <c r="J821" s="42"/>
      <c r="K821" s="42"/>
      <c r="L821" s="23">
        <v>1345.0</v>
      </c>
      <c r="M821" s="5"/>
      <c r="N821" s="5"/>
      <c r="O821" s="5"/>
      <c r="P821" s="5"/>
      <c r="Q821" s="5"/>
    </row>
    <row r="822">
      <c r="D822" s="5"/>
      <c r="E822" s="6"/>
      <c r="J822" s="42"/>
      <c r="K822" s="42"/>
      <c r="L822" s="23">
        <v>1342.0</v>
      </c>
      <c r="M822" s="5"/>
      <c r="N822" s="5"/>
      <c r="O822" s="5"/>
      <c r="P822" s="5"/>
      <c r="Q822" s="5"/>
    </row>
    <row r="823">
      <c r="D823" s="5"/>
      <c r="E823" s="6"/>
      <c r="J823" s="42"/>
      <c r="K823" s="42"/>
      <c r="L823" s="23">
        <v>1341.0</v>
      </c>
      <c r="M823" s="5"/>
      <c r="N823" s="5"/>
      <c r="O823" s="5"/>
      <c r="P823" s="5"/>
      <c r="Q823" s="5"/>
    </row>
    <row r="824">
      <c r="D824" s="5"/>
      <c r="E824" s="6"/>
      <c r="J824" s="42"/>
      <c r="K824" s="42"/>
      <c r="L824" s="23">
        <v>1340.0</v>
      </c>
      <c r="M824" s="5"/>
      <c r="N824" s="5"/>
      <c r="O824" s="5"/>
      <c r="P824" s="5"/>
      <c r="Q824" s="5"/>
    </row>
    <row r="825">
      <c r="D825" s="5"/>
      <c r="E825" s="6"/>
      <c r="J825" s="42"/>
      <c r="K825" s="42"/>
      <c r="L825" s="23">
        <v>1340.0</v>
      </c>
      <c r="M825" s="5"/>
      <c r="N825" s="5"/>
      <c r="O825" s="5"/>
      <c r="P825" s="5"/>
      <c r="Q825" s="5"/>
    </row>
    <row r="826">
      <c r="D826" s="5"/>
      <c r="E826" s="6"/>
      <c r="J826" s="42"/>
      <c r="K826" s="42"/>
      <c r="L826" s="23">
        <v>1340.0</v>
      </c>
      <c r="M826" s="5"/>
      <c r="N826" s="5"/>
      <c r="O826" s="5"/>
      <c r="P826" s="5"/>
      <c r="Q826" s="5"/>
    </row>
    <row r="827">
      <c r="D827" s="5"/>
      <c r="E827" s="6"/>
      <c r="J827" s="42"/>
      <c r="K827" s="42"/>
      <c r="L827" s="23">
        <v>1339.0</v>
      </c>
      <c r="M827" s="5"/>
      <c r="N827" s="5"/>
      <c r="O827" s="5"/>
      <c r="P827" s="5"/>
      <c r="Q827" s="5"/>
    </row>
    <row r="828">
      <c r="D828" s="5"/>
      <c r="E828" s="6"/>
      <c r="J828" s="42"/>
      <c r="K828" s="42"/>
      <c r="L828" s="23">
        <v>1339.0</v>
      </c>
      <c r="M828" s="5"/>
      <c r="N828" s="5"/>
      <c r="O828" s="5"/>
      <c r="P828" s="5"/>
      <c r="Q828" s="5"/>
    </row>
    <row r="829">
      <c r="D829" s="5"/>
      <c r="E829" s="6"/>
      <c r="J829" s="42"/>
      <c r="K829" s="42"/>
      <c r="L829" s="23">
        <v>1339.0</v>
      </c>
      <c r="M829" s="5"/>
      <c r="N829" s="5"/>
      <c r="O829" s="5"/>
      <c r="P829" s="5"/>
      <c r="Q829" s="5"/>
    </row>
    <row r="830">
      <c r="D830" s="5"/>
      <c r="E830" s="6"/>
      <c r="J830" s="42"/>
      <c r="K830" s="42"/>
      <c r="L830" s="23">
        <v>1337.0</v>
      </c>
      <c r="M830" s="5"/>
      <c r="N830" s="5"/>
      <c r="O830" s="5"/>
      <c r="P830" s="5"/>
      <c r="Q830" s="5"/>
    </row>
    <row r="831">
      <c r="D831" s="5"/>
      <c r="E831" s="6"/>
      <c r="J831" s="42"/>
      <c r="K831" s="42"/>
      <c r="L831" s="23">
        <v>1337.0</v>
      </c>
      <c r="M831" s="5"/>
      <c r="N831" s="5"/>
      <c r="O831" s="5"/>
      <c r="P831" s="5"/>
      <c r="Q831" s="5"/>
    </row>
    <row r="832">
      <c r="D832" s="5"/>
      <c r="E832" s="6"/>
      <c r="J832" s="42"/>
      <c r="K832" s="42"/>
      <c r="L832" s="23">
        <v>1337.0</v>
      </c>
      <c r="M832" s="5"/>
      <c r="N832" s="5"/>
      <c r="O832" s="5"/>
      <c r="P832" s="5"/>
      <c r="Q832" s="5"/>
    </row>
    <row r="833">
      <c r="D833" s="5"/>
      <c r="E833" s="6"/>
      <c r="J833" s="42"/>
      <c r="K833" s="42"/>
      <c r="L833" s="23">
        <v>1333.0</v>
      </c>
      <c r="M833" s="5"/>
      <c r="N833" s="5"/>
      <c r="O833" s="5"/>
      <c r="P833" s="5"/>
      <c r="Q833" s="5"/>
    </row>
    <row r="834">
      <c r="D834" s="5"/>
      <c r="E834" s="6"/>
      <c r="J834" s="42"/>
      <c r="K834" s="42"/>
      <c r="L834" s="23">
        <v>1331.0</v>
      </c>
      <c r="M834" s="5"/>
      <c r="N834" s="5"/>
      <c r="O834" s="5"/>
      <c r="P834" s="5"/>
      <c r="Q834" s="5"/>
    </row>
    <row r="835">
      <c r="D835" s="5"/>
      <c r="E835" s="6"/>
      <c r="J835" s="42"/>
      <c r="K835" s="42"/>
      <c r="L835" s="23">
        <v>1329.0</v>
      </c>
      <c r="M835" s="5"/>
      <c r="N835" s="5"/>
      <c r="O835" s="5"/>
      <c r="P835" s="5"/>
      <c r="Q835" s="5"/>
    </row>
    <row r="836">
      <c r="D836" s="5"/>
      <c r="E836" s="6"/>
      <c r="J836" s="42"/>
      <c r="K836" s="42"/>
      <c r="L836" s="23">
        <v>1328.0</v>
      </c>
      <c r="M836" s="5"/>
      <c r="N836" s="5"/>
      <c r="O836" s="5"/>
      <c r="P836" s="5"/>
      <c r="Q836" s="5"/>
    </row>
    <row r="837">
      <c r="D837" s="5"/>
      <c r="E837" s="6"/>
      <c r="J837" s="42"/>
      <c r="K837" s="42"/>
      <c r="L837" s="23">
        <v>1328.0</v>
      </c>
      <c r="M837" s="5"/>
      <c r="N837" s="5"/>
      <c r="O837" s="5"/>
      <c r="P837" s="5"/>
      <c r="Q837" s="5"/>
    </row>
    <row r="838">
      <c r="D838" s="5"/>
      <c r="E838" s="6"/>
      <c r="J838" s="42"/>
      <c r="K838" s="42"/>
      <c r="L838" s="23">
        <v>1326.0</v>
      </c>
      <c r="M838" s="5"/>
      <c r="N838" s="5"/>
      <c r="O838" s="5"/>
      <c r="P838" s="5"/>
      <c r="Q838" s="5"/>
    </row>
    <row r="839">
      <c r="D839" s="5"/>
      <c r="E839" s="6"/>
      <c r="J839" s="42"/>
      <c r="K839" s="42"/>
      <c r="L839" s="23">
        <v>1326.0</v>
      </c>
      <c r="M839" s="5"/>
      <c r="N839" s="5"/>
      <c r="O839" s="5"/>
      <c r="P839" s="5"/>
      <c r="Q839" s="5"/>
    </row>
    <row r="840">
      <c r="D840" s="5"/>
      <c r="E840" s="6"/>
      <c r="J840" s="42"/>
      <c r="K840" s="42"/>
      <c r="L840" s="23">
        <v>1324.0</v>
      </c>
      <c r="M840" s="5"/>
      <c r="N840" s="5"/>
      <c r="O840" s="5"/>
      <c r="P840" s="5"/>
      <c r="Q840" s="5"/>
    </row>
    <row r="841">
      <c r="D841" s="5"/>
      <c r="E841" s="6"/>
      <c r="J841" s="42"/>
      <c r="K841" s="42"/>
      <c r="L841" s="23">
        <v>1323.0</v>
      </c>
      <c r="M841" s="5"/>
      <c r="N841" s="5"/>
      <c r="O841" s="5"/>
      <c r="P841" s="5"/>
      <c r="Q841" s="5"/>
    </row>
    <row r="842">
      <c r="D842" s="5"/>
      <c r="E842" s="6"/>
      <c r="J842" s="42"/>
      <c r="K842" s="42"/>
      <c r="L842" s="23">
        <v>1323.0</v>
      </c>
      <c r="M842" s="5"/>
      <c r="N842" s="5"/>
      <c r="O842" s="5"/>
      <c r="P842" s="5"/>
      <c r="Q842" s="5"/>
    </row>
    <row r="843">
      <c r="D843" s="5"/>
      <c r="E843" s="6"/>
      <c r="J843" s="42"/>
      <c r="K843" s="42"/>
      <c r="L843" s="23">
        <v>1322.0</v>
      </c>
      <c r="M843" s="5"/>
      <c r="N843" s="5"/>
      <c r="O843" s="5"/>
      <c r="P843" s="5"/>
      <c r="Q843" s="5"/>
    </row>
    <row r="844">
      <c r="D844" s="5"/>
      <c r="E844" s="6"/>
      <c r="J844" s="42"/>
      <c r="K844" s="42"/>
      <c r="L844" s="23">
        <v>1320.0</v>
      </c>
      <c r="M844" s="5"/>
      <c r="N844" s="5"/>
      <c r="O844" s="5"/>
      <c r="P844" s="5"/>
      <c r="Q844" s="5"/>
    </row>
    <row r="845">
      <c r="D845" s="5"/>
      <c r="E845" s="6"/>
      <c r="J845" s="42"/>
      <c r="K845" s="42"/>
      <c r="L845" s="23">
        <v>1319.0</v>
      </c>
      <c r="M845" s="5"/>
      <c r="N845" s="5"/>
      <c r="O845" s="5"/>
      <c r="P845" s="5"/>
      <c r="Q845" s="5"/>
    </row>
    <row r="846">
      <c r="D846" s="5"/>
      <c r="E846" s="6"/>
      <c r="J846" s="42"/>
      <c r="K846" s="42"/>
      <c r="L846" s="23">
        <v>1318.0</v>
      </c>
      <c r="M846" s="5"/>
      <c r="N846" s="5"/>
      <c r="O846" s="5"/>
      <c r="P846" s="5"/>
      <c r="Q846" s="5"/>
    </row>
    <row r="847">
      <c r="D847" s="5"/>
      <c r="E847" s="6"/>
      <c r="J847" s="42"/>
      <c r="K847" s="42"/>
      <c r="L847" s="23">
        <v>1317.0</v>
      </c>
      <c r="M847" s="5"/>
      <c r="N847" s="5"/>
      <c r="O847" s="5"/>
      <c r="P847" s="5"/>
      <c r="Q847" s="5"/>
    </row>
    <row r="848">
      <c r="D848" s="5"/>
      <c r="E848" s="6"/>
      <c r="J848" s="42"/>
      <c r="K848" s="42"/>
      <c r="L848" s="23">
        <v>1315.0</v>
      </c>
      <c r="M848" s="5"/>
      <c r="N848" s="5"/>
      <c r="O848" s="5"/>
      <c r="P848" s="5"/>
      <c r="Q848" s="5"/>
    </row>
    <row r="849">
      <c r="D849" s="5"/>
      <c r="E849" s="6"/>
      <c r="J849" s="42"/>
      <c r="K849" s="42"/>
      <c r="L849" s="23">
        <v>1315.0</v>
      </c>
      <c r="M849" s="5"/>
      <c r="N849" s="5"/>
      <c r="O849" s="5"/>
      <c r="P849" s="5"/>
      <c r="Q849" s="5"/>
    </row>
    <row r="850">
      <c r="D850" s="5"/>
      <c r="E850" s="6"/>
      <c r="J850" s="42"/>
      <c r="K850" s="42"/>
      <c r="L850" s="23">
        <v>1315.0</v>
      </c>
      <c r="M850" s="5"/>
      <c r="N850" s="5"/>
      <c r="O850" s="5"/>
      <c r="P850" s="5"/>
      <c r="Q850" s="5"/>
    </row>
    <row r="851">
      <c r="D851" s="5"/>
      <c r="E851" s="6"/>
      <c r="J851" s="42"/>
      <c r="K851" s="42"/>
      <c r="L851" s="23">
        <v>1315.0</v>
      </c>
      <c r="M851" s="5"/>
      <c r="N851" s="5"/>
      <c r="O851" s="5"/>
      <c r="P851" s="5"/>
      <c r="Q851" s="5"/>
    </row>
    <row r="852">
      <c r="D852" s="5"/>
      <c r="E852" s="6"/>
      <c r="J852" s="42"/>
      <c r="K852" s="42"/>
      <c r="L852" s="23">
        <v>1314.0</v>
      </c>
      <c r="M852" s="5"/>
      <c r="N852" s="5"/>
      <c r="O852" s="5"/>
      <c r="P852" s="5"/>
      <c r="Q852" s="5"/>
    </row>
    <row r="853">
      <c r="D853" s="5"/>
      <c r="E853" s="6"/>
      <c r="J853" s="42"/>
      <c r="K853" s="42"/>
      <c r="L853" s="23">
        <v>1314.0</v>
      </c>
      <c r="M853" s="5"/>
      <c r="N853" s="5"/>
      <c r="O853" s="5"/>
      <c r="P853" s="5"/>
      <c r="Q853" s="5"/>
    </row>
    <row r="854">
      <c r="D854" s="5"/>
      <c r="E854" s="6"/>
      <c r="J854" s="42"/>
      <c r="K854" s="42"/>
      <c r="L854" s="23">
        <v>1314.0</v>
      </c>
      <c r="M854" s="5"/>
      <c r="N854" s="5"/>
      <c r="O854" s="5"/>
      <c r="P854" s="5"/>
      <c r="Q854" s="5"/>
    </row>
    <row r="855">
      <c r="D855" s="5"/>
      <c r="E855" s="6"/>
      <c r="J855" s="42"/>
      <c r="K855" s="42"/>
      <c r="L855" s="23">
        <v>1313.0</v>
      </c>
      <c r="M855" s="5"/>
      <c r="N855" s="5"/>
      <c r="O855" s="5"/>
      <c r="P855" s="5"/>
      <c r="Q855" s="5"/>
    </row>
    <row r="856">
      <c r="D856" s="5"/>
      <c r="E856" s="6"/>
      <c r="J856" s="42"/>
      <c r="K856" s="42"/>
      <c r="L856" s="23">
        <v>1311.0</v>
      </c>
      <c r="M856" s="5"/>
      <c r="N856" s="5"/>
      <c r="O856" s="5"/>
      <c r="P856" s="5"/>
      <c r="Q856" s="5"/>
    </row>
    <row r="857">
      <c r="D857" s="5"/>
      <c r="E857" s="6"/>
      <c r="J857" s="42"/>
      <c r="K857" s="42"/>
      <c r="L857" s="23">
        <v>1310.0</v>
      </c>
      <c r="M857" s="5"/>
      <c r="N857" s="5"/>
      <c r="O857" s="5"/>
      <c r="P857" s="5"/>
      <c r="Q857" s="5"/>
    </row>
    <row r="858">
      <c r="D858" s="5"/>
      <c r="E858" s="6"/>
      <c r="J858" s="42"/>
      <c r="K858" s="42"/>
      <c r="L858" s="23">
        <v>1308.0</v>
      </c>
      <c r="M858" s="5"/>
      <c r="N858" s="5"/>
      <c r="O858" s="5"/>
      <c r="P858" s="5"/>
      <c r="Q858" s="5"/>
    </row>
    <row r="859">
      <c r="D859" s="5"/>
      <c r="E859" s="6"/>
      <c r="J859" s="42"/>
      <c r="K859" s="42"/>
      <c r="L859" s="23">
        <v>1306.0</v>
      </c>
      <c r="M859" s="5"/>
      <c r="N859" s="5"/>
      <c r="O859" s="5"/>
      <c r="P859" s="5"/>
      <c r="Q859" s="5"/>
    </row>
    <row r="860">
      <c r="D860" s="5"/>
      <c r="E860" s="6"/>
      <c r="J860" s="42"/>
      <c r="K860" s="42"/>
      <c r="L860" s="23">
        <v>1306.0</v>
      </c>
      <c r="M860" s="5"/>
      <c r="N860" s="5"/>
      <c r="O860" s="5"/>
      <c r="P860" s="5"/>
      <c r="Q860" s="5"/>
    </row>
    <row r="861">
      <c r="D861" s="5"/>
      <c r="E861" s="6"/>
      <c r="J861" s="42"/>
      <c r="K861" s="42"/>
      <c r="L861" s="23">
        <v>1305.0</v>
      </c>
      <c r="M861" s="5"/>
      <c r="N861" s="5"/>
      <c r="O861" s="5"/>
      <c r="P861" s="5"/>
      <c r="Q861" s="5"/>
    </row>
    <row r="862">
      <c r="D862" s="5"/>
      <c r="E862" s="6"/>
      <c r="J862" s="42"/>
      <c r="K862" s="42"/>
      <c r="L862" s="23">
        <v>1302.0</v>
      </c>
      <c r="M862" s="5"/>
      <c r="N862" s="5"/>
      <c r="O862" s="5"/>
      <c r="P862" s="5"/>
      <c r="Q862" s="5"/>
    </row>
    <row r="863">
      <c r="D863" s="5"/>
      <c r="E863" s="6"/>
      <c r="J863" s="42"/>
      <c r="K863" s="42"/>
      <c r="L863" s="23">
        <v>1302.0</v>
      </c>
      <c r="M863" s="5"/>
      <c r="N863" s="5"/>
      <c r="O863" s="5"/>
      <c r="P863" s="5"/>
      <c r="Q863" s="5"/>
    </row>
    <row r="864">
      <c r="D864" s="5"/>
      <c r="E864" s="6"/>
      <c r="J864" s="42"/>
      <c r="K864" s="42"/>
      <c r="L864" s="23">
        <v>1299.0</v>
      </c>
      <c r="M864" s="5"/>
      <c r="N864" s="5"/>
      <c r="O864" s="5"/>
      <c r="P864" s="5"/>
      <c r="Q864" s="5"/>
    </row>
    <row r="865">
      <c r="D865" s="5"/>
      <c r="E865" s="6"/>
      <c r="J865" s="42"/>
      <c r="K865" s="42"/>
      <c r="L865" s="23">
        <v>1297.0</v>
      </c>
      <c r="M865" s="5"/>
      <c r="N865" s="5"/>
      <c r="O865" s="5"/>
      <c r="P865" s="5"/>
      <c r="Q865" s="5"/>
    </row>
    <row r="866">
      <c r="D866" s="5"/>
      <c r="E866" s="6"/>
      <c r="J866" s="42"/>
      <c r="K866" s="42"/>
      <c r="L866" s="23">
        <v>1296.0</v>
      </c>
      <c r="M866" s="5"/>
      <c r="N866" s="5"/>
      <c r="O866" s="5"/>
      <c r="P866" s="5"/>
      <c r="Q866" s="5"/>
    </row>
    <row r="867">
      <c r="D867" s="5"/>
      <c r="E867" s="6"/>
      <c r="J867" s="42"/>
      <c r="K867" s="42"/>
      <c r="L867" s="23">
        <v>1293.0</v>
      </c>
      <c r="M867" s="5"/>
      <c r="N867" s="5"/>
      <c r="O867" s="5"/>
      <c r="P867" s="5"/>
      <c r="Q867" s="5"/>
    </row>
    <row r="868">
      <c r="D868" s="5"/>
      <c r="E868" s="6"/>
      <c r="J868" s="42"/>
      <c r="K868" s="42"/>
      <c r="L868" s="23">
        <v>1292.0</v>
      </c>
      <c r="M868" s="5"/>
      <c r="N868" s="5"/>
      <c r="O868" s="5"/>
      <c r="P868" s="5"/>
      <c r="Q868" s="5"/>
    </row>
    <row r="869">
      <c r="D869" s="5"/>
      <c r="E869" s="6"/>
      <c r="J869" s="42"/>
      <c r="K869" s="42"/>
      <c r="L869" s="23">
        <v>1291.0</v>
      </c>
      <c r="M869" s="5"/>
      <c r="N869" s="5"/>
      <c r="O869" s="5"/>
      <c r="P869" s="5"/>
      <c r="Q869" s="5"/>
    </row>
    <row r="870">
      <c r="D870" s="5"/>
      <c r="E870" s="6"/>
      <c r="J870" s="42"/>
      <c r="K870" s="42"/>
      <c r="L870" s="23">
        <v>1291.0</v>
      </c>
      <c r="M870" s="5"/>
      <c r="N870" s="5"/>
      <c r="O870" s="5"/>
      <c r="P870" s="5"/>
      <c r="Q870" s="5"/>
    </row>
    <row r="871">
      <c r="D871" s="5"/>
      <c r="E871" s="6"/>
      <c r="J871" s="42"/>
      <c r="K871" s="42"/>
      <c r="L871" s="23">
        <v>1290.0</v>
      </c>
      <c r="M871" s="5"/>
      <c r="N871" s="5"/>
      <c r="O871" s="5"/>
      <c r="P871" s="5"/>
      <c r="Q871" s="5"/>
    </row>
    <row r="872">
      <c r="D872" s="5"/>
      <c r="E872" s="6"/>
      <c r="J872" s="42"/>
      <c r="K872" s="42"/>
      <c r="L872" s="23">
        <v>1288.0</v>
      </c>
      <c r="M872" s="5"/>
      <c r="N872" s="5"/>
      <c r="O872" s="5"/>
      <c r="P872" s="5"/>
      <c r="Q872" s="5"/>
    </row>
    <row r="873">
      <c r="D873" s="5"/>
      <c r="E873" s="6"/>
      <c r="J873" s="42"/>
      <c r="K873" s="42"/>
      <c r="L873" s="23">
        <v>1287.0</v>
      </c>
      <c r="M873" s="5"/>
      <c r="N873" s="5"/>
      <c r="O873" s="5"/>
      <c r="P873" s="5"/>
      <c r="Q873" s="5"/>
    </row>
    <row r="874">
      <c r="D874" s="5"/>
      <c r="E874" s="6"/>
      <c r="J874" s="42"/>
      <c r="K874" s="42"/>
      <c r="L874" s="23">
        <v>1285.0</v>
      </c>
      <c r="M874" s="5"/>
      <c r="N874" s="5"/>
      <c r="O874" s="5"/>
      <c r="P874" s="5"/>
      <c r="Q874" s="5"/>
    </row>
    <row r="875">
      <c r="D875" s="5"/>
      <c r="E875" s="6"/>
      <c r="J875" s="42"/>
      <c r="K875" s="42"/>
      <c r="L875" s="23">
        <v>1284.0</v>
      </c>
      <c r="M875" s="5"/>
      <c r="N875" s="5"/>
      <c r="O875" s="5"/>
      <c r="P875" s="5"/>
      <c r="Q875" s="5"/>
    </row>
    <row r="876">
      <c r="D876" s="5"/>
      <c r="E876" s="6"/>
      <c r="J876" s="42"/>
      <c r="K876" s="42"/>
      <c r="L876" s="23">
        <v>1284.0</v>
      </c>
      <c r="M876" s="5"/>
      <c r="N876" s="5"/>
      <c r="O876" s="5"/>
      <c r="P876" s="5"/>
      <c r="Q876" s="5"/>
    </row>
    <row r="877">
      <c r="D877" s="5"/>
      <c r="E877" s="6"/>
      <c r="J877" s="42"/>
      <c r="K877" s="42"/>
      <c r="L877" s="23">
        <v>1282.0</v>
      </c>
      <c r="M877" s="5"/>
      <c r="N877" s="5"/>
      <c r="O877" s="5"/>
      <c r="P877" s="5"/>
      <c r="Q877" s="5"/>
    </row>
    <row r="878">
      <c r="D878" s="5"/>
      <c r="E878" s="6"/>
      <c r="J878" s="42"/>
      <c r="K878" s="42"/>
      <c r="L878" s="23">
        <v>1282.0</v>
      </c>
      <c r="M878" s="5"/>
      <c r="N878" s="5"/>
      <c r="O878" s="5"/>
      <c r="P878" s="5"/>
      <c r="Q878" s="5"/>
    </row>
    <row r="879">
      <c r="D879" s="5"/>
      <c r="E879" s="6"/>
      <c r="J879" s="42"/>
      <c r="K879" s="42"/>
      <c r="L879" s="23">
        <v>1279.0</v>
      </c>
      <c r="M879" s="5"/>
      <c r="N879" s="5"/>
      <c r="O879" s="5"/>
      <c r="P879" s="5"/>
      <c r="Q879" s="5"/>
    </row>
    <row r="880">
      <c r="D880" s="5"/>
      <c r="E880" s="6"/>
      <c r="J880" s="42"/>
      <c r="K880" s="42"/>
      <c r="L880" s="23">
        <v>1279.0</v>
      </c>
      <c r="M880" s="5"/>
      <c r="N880" s="5"/>
      <c r="O880" s="5"/>
      <c r="P880" s="5"/>
      <c r="Q880" s="5"/>
    </row>
    <row r="881">
      <c r="D881" s="5"/>
      <c r="E881" s="6"/>
      <c r="J881" s="42"/>
      <c r="K881" s="42"/>
      <c r="L881" s="23">
        <v>1277.0</v>
      </c>
      <c r="M881" s="5"/>
      <c r="N881" s="5"/>
      <c r="O881" s="5"/>
      <c r="P881" s="5"/>
      <c r="Q881" s="5"/>
    </row>
    <row r="882">
      <c r="D882" s="5"/>
      <c r="E882" s="6"/>
      <c r="J882" s="42"/>
      <c r="K882" s="42"/>
      <c r="L882" s="23">
        <v>1276.0</v>
      </c>
      <c r="M882" s="5"/>
      <c r="N882" s="5"/>
      <c r="O882" s="5"/>
      <c r="P882" s="5"/>
      <c r="Q882" s="5"/>
    </row>
    <row r="883">
      <c r="D883" s="5"/>
      <c r="E883" s="6"/>
      <c r="J883" s="42"/>
      <c r="K883" s="42"/>
      <c r="L883" s="23">
        <v>1275.0</v>
      </c>
      <c r="M883" s="5"/>
      <c r="N883" s="5"/>
      <c r="O883" s="5"/>
      <c r="P883" s="5"/>
      <c r="Q883" s="5"/>
    </row>
    <row r="884">
      <c r="D884" s="5"/>
      <c r="E884" s="6"/>
      <c r="J884" s="42"/>
      <c r="K884" s="42"/>
      <c r="L884" s="23">
        <v>1273.0</v>
      </c>
      <c r="M884" s="5"/>
      <c r="N884" s="5"/>
      <c r="O884" s="5"/>
      <c r="P884" s="5"/>
      <c r="Q884" s="5"/>
    </row>
    <row r="885">
      <c r="D885" s="5"/>
      <c r="E885" s="6"/>
      <c r="J885" s="42"/>
      <c r="K885" s="42"/>
      <c r="L885" s="23">
        <v>1272.0</v>
      </c>
      <c r="M885" s="5"/>
      <c r="N885" s="5"/>
      <c r="O885" s="5"/>
      <c r="P885" s="5"/>
      <c r="Q885" s="5"/>
    </row>
    <row r="886">
      <c r="D886" s="5"/>
      <c r="E886" s="6"/>
      <c r="J886" s="42"/>
      <c r="K886" s="42"/>
      <c r="L886" s="23">
        <v>1271.0</v>
      </c>
      <c r="M886" s="5"/>
      <c r="N886" s="5"/>
      <c r="O886" s="5"/>
      <c r="P886" s="5"/>
      <c r="Q886" s="5"/>
    </row>
    <row r="887">
      <c r="D887" s="5"/>
      <c r="E887" s="6"/>
      <c r="J887" s="42"/>
      <c r="K887" s="42"/>
      <c r="L887" s="23">
        <v>1270.0</v>
      </c>
      <c r="M887" s="5"/>
      <c r="N887" s="5"/>
      <c r="O887" s="5"/>
      <c r="P887" s="5"/>
      <c r="Q887" s="5"/>
    </row>
    <row r="888">
      <c r="D888" s="5"/>
      <c r="E888" s="6"/>
      <c r="J888" s="42"/>
      <c r="K888" s="42"/>
      <c r="L888" s="23">
        <v>1270.0</v>
      </c>
      <c r="M888" s="5"/>
      <c r="N888" s="5"/>
      <c r="O888" s="5"/>
      <c r="P888" s="5"/>
      <c r="Q888" s="5"/>
    </row>
    <row r="889">
      <c r="D889" s="5"/>
      <c r="E889" s="6"/>
      <c r="J889" s="42"/>
      <c r="K889" s="42"/>
      <c r="L889" s="23">
        <v>1270.0</v>
      </c>
      <c r="M889" s="5"/>
      <c r="N889" s="5"/>
      <c r="O889" s="5"/>
      <c r="P889" s="5"/>
      <c r="Q889" s="5"/>
    </row>
    <row r="890">
      <c r="D890" s="5"/>
      <c r="E890" s="6"/>
      <c r="J890" s="42"/>
      <c r="K890" s="42"/>
      <c r="L890" s="23">
        <v>1269.0</v>
      </c>
      <c r="M890" s="5"/>
      <c r="N890" s="5"/>
      <c r="O890" s="5"/>
      <c r="P890" s="5"/>
      <c r="Q890" s="5"/>
    </row>
    <row r="891">
      <c r="D891" s="5"/>
      <c r="E891" s="6"/>
      <c r="J891" s="42"/>
      <c r="K891" s="42"/>
      <c r="L891" s="23">
        <v>1269.0</v>
      </c>
      <c r="M891" s="5"/>
      <c r="N891" s="5"/>
      <c r="O891" s="5"/>
      <c r="P891" s="5"/>
      <c r="Q891" s="5"/>
    </row>
    <row r="892">
      <c r="D892" s="5"/>
      <c r="E892" s="6"/>
      <c r="J892" s="42"/>
      <c r="K892" s="42"/>
      <c r="L892" s="23">
        <v>1269.0</v>
      </c>
      <c r="M892" s="5"/>
      <c r="N892" s="5"/>
      <c r="O892" s="5"/>
      <c r="P892" s="5"/>
      <c r="Q892" s="5"/>
    </row>
    <row r="893">
      <c r="D893" s="5"/>
      <c r="E893" s="6"/>
      <c r="J893" s="42"/>
      <c r="K893" s="42"/>
      <c r="L893" s="23">
        <v>1267.0</v>
      </c>
      <c r="M893" s="5"/>
      <c r="N893" s="5"/>
      <c r="O893" s="5"/>
      <c r="P893" s="5"/>
      <c r="Q893" s="5"/>
    </row>
    <row r="894">
      <c r="D894" s="5"/>
      <c r="E894" s="6"/>
      <c r="J894" s="42"/>
      <c r="K894" s="42"/>
      <c r="L894" s="23">
        <v>1267.0</v>
      </c>
      <c r="M894" s="5"/>
      <c r="N894" s="5"/>
      <c r="O894" s="5"/>
      <c r="P894" s="5"/>
      <c r="Q894" s="5"/>
    </row>
    <row r="895">
      <c r="D895" s="5"/>
      <c r="E895" s="6"/>
      <c r="J895" s="42"/>
      <c r="K895" s="42"/>
      <c r="L895" s="23">
        <v>1266.0</v>
      </c>
      <c r="M895" s="5"/>
      <c r="N895" s="5"/>
      <c r="O895" s="5"/>
      <c r="P895" s="5"/>
      <c r="Q895" s="5"/>
    </row>
    <row r="896">
      <c r="D896" s="5"/>
      <c r="E896" s="6"/>
      <c r="J896" s="42"/>
      <c r="K896" s="42"/>
      <c r="L896" s="23">
        <v>1264.0</v>
      </c>
      <c r="M896" s="5"/>
      <c r="N896" s="5"/>
      <c r="O896" s="5"/>
      <c r="P896" s="5"/>
      <c r="Q896" s="5"/>
    </row>
    <row r="897">
      <c r="D897" s="5"/>
      <c r="E897" s="6"/>
      <c r="J897" s="42"/>
      <c r="K897" s="42"/>
      <c r="L897" s="23">
        <v>1261.0</v>
      </c>
      <c r="M897" s="5"/>
      <c r="N897" s="5"/>
      <c r="O897" s="5"/>
      <c r="P897" s="5"/>
      <c r="Q897" s="5"/>
    </row>
    <row r="898">
      <c r="D898" s="5"/>
      <c r="E898" s="6"/>
      <c r="J898" s="42"/>
      <c r="K898" s="42"/>
      <c r="L898" s="23">
        <v>1261.0</v>
      </c>
      <c r="M898" s="5"/>
      <c r="N898" s="5"/>
      <c r="O898" s="5"/>
      <c r="P898" s="5"/>
      <c r="Q898" s="5"/>
    </row>
    <row r="899">
      <c r="D899" s="5"/>
      <c r="E899" s="6"/>
      <c r="J899" s="42"/>
      <c r="K899" s="42"/>
      <c r="L899" s="23">
        <v>1256.0</v>
      </c>
      <c r="M899" s="5"/>
      <c r="N899" s="5"/>
      <c r="O899" s="5"/>
      <c r="P899" s="5"/>
      <c r="Q899" s="5"/>
    </row>
    <row r="900">
      <c r="D900" s="5"/>
      <c r="E900" s="6"/>
      <c r="J900" s="42"/>
      <c r="K900" s="42"/>
      <c r="L900" s="23">
        <v>1254.0</v>
      </c>
      <c r="M900" s="5"/>
      <c r="N900" s="5"/>
      <c r="O900" s="5"/>
      <c r="P900" s="5"/>
      <c r="Q900" s="5"/>
    </row>
    <row r="901">
      <c r="D901" s="5"/>
      <c r="E901" s="6"/>
      <c r="J901" s="42"/>
      <c r="K901" s="42"/>
      <c r="L901" s="23">
        <v>1254.0</v>
      </c>
      <c r="M901" s="5"/>
      <c r="N901" s="5"/>
      <c r="O901" s="5"/>
      <c r="P901" s="5"/>
      <c r="Q901" s="5"/>
    </row>
    <row r="902">
      <c r="D902" s="5"/>
      <c r="E902" s="6"/>
      <c r="J902" s="42"/>
      <c r="K902" s="42"/>
      <c r="L902" s="23">
        <v>1253.0</v>
      </c>
      <c r="M902" s="5"/>
      <c r="N902" s="5"/>
      <c r="O902" s="5"/>
      <c r="P902" s="5"/>
      <c r="Q902" s="5"/>
    </row>
    <row r="903">
      <c r="D903" s="5"/>
      <c r="E903" s="6"/>
      <c r="J903" s="42"/>
      <c r="K903" s="42"/>
      <c r="L903" s="23">
        <v>1253.0</v>
      </c>
      <c r="M903" s="5"/>
      <c r="N903" s="5"/>
      <c r="O903" s="5"/>
      <c r="P903" s="5"/>
      <c r="Q903" s="5"/>
    </row>
    <row r="904">
      <c r="D904" s="5"/>
      <c r="E904" s="6"/>
      <c r="J904" s="42"/>
      <c r="K904" s="42"/>
      <c r="L904" s="23">
        <v>1251.0</v>
      </c>
      <c r="M904" s="5"/>
      <c r="N904" s="5"/>
      <c r="O904" s="5"/>
      <c r="P904" s="5"/>
      <c r="Q904" s="5"/>
    </row>
    <row r="905">
      <c r="D905" s="5"/>
      <c r="E905" s="6"/>
      <c r="J905" s="42"/>
      <c r="K905" s="42"/>
      <c r="L905" s="23">
        <v>1250.0</v>
      </c>
      <c r="M905" s="5"/>
      <c r="N905" s="5"/>
      <c r="O905" s="5"/>
      <c r="P905" s="5"/>
      <c r="Q905" s="5"/>
    </row>
    <row r="906">
      <c r="D906" s="5"/>
      <c r="E906" s="6"/>
      <c r="J906" s="42"/>
      <c r="K906" s="42"/>
      <c r="L906" s="23">
        <v>1249.0</v>
      </c>
      <c r="M906" s="5"/>
      <c r="N906" s="5"/>
      <c r="O906" s="5"/>
      <c r="P906" s="5"/>
      <c r="Q906" s="5"/>
    </row>
    <row r="907">
      <c r="D907" s="5"/>
      <c r="E907" s="6"/>
      <c r="J907" s="42"/>
      <c r="K907" s="42"/>
      <c r="L907" s="23">
        <v>1246.0</v>
      </c>
      <c r="M907" s="5"/>
      <c r="N907" s="5"/>
      <c r="O907" s="5"/>
      <c r="P907" s="5"/>
      <c r="Q907" s="5"/>
    </row>
    <row r="908">
      <c r="D908" s="5"/>
      <c r="E908" s="6"/>
      <c r="J908" s="42"/>
      <c r="K908" s="42"/>
      <c r="L908" s="23">
        <v>1245.0</v>
      </c>
      <c r="M908" s="5"/>
      <c r="N908" s="5"/>
      <c r="O908" s="5"/>
      <c r="P908" s="5"/>
      <c r="Q908" s="5"/>
    </row>
    <row r="909">
      <c r="D909" s="5"/>
      <c r="E909" s="6"/>
      <c r="J909" s="42"/>
      <c r="K909" s="42"/>
      <c r="L909" s="23">
        <v>1241.0</v>
      </c>
      <c r="M909" s="5"/>
      <c r="N909" s="5"/>
      <c r="O909" s="5"/>
      <c r="P909" s="5"/>
      <c r="Q909" s="5"/>
    </row>
    <row r="910">
      <c r="D910" s="5"/>
      <c r="E910" s="6"/>
      <c r="J910" s="42"/>
      <c r="K910" s="42"/>
      <c r="L910" s="23">
        <v>1238.0</v>
      </c>
      <c r="M910" s="5"/>
      <c r="N910" s="5"/>
      <c r="O910" s="5"/>
      <c r="P910" s="5"/>
      <c r="Q910" s="5"/>
    </row>
    <row r="911">
      <c r="D911" s="5"/>
      <c r="E911" s="6"/>
      <c r="J911" s="42"/>
      <c r="K911" s="42"/>
      <c r="L911" s="23">
        <v>1238.0</v>
      </c>
      <c r="M911" s="5"/>
      <c r="N911" s="5"/>
      <c r="O911" s="5"/>
      <c r="P911" s="5"/>
      <c r="Q911" s="5"/>
    </row>
    <row r="912">
      <c r="D912" s="5"/>
      <c r="E912" s="6"/>
      <c r="J912" s="42"/>
      <c r="K912" s="42"/>
      <c r="L912" s="23">
        <v>1237.0</v>
      </c>
      <c r="M912" s="5"/>
      <c r="N912" s="5"/>
      <c r="O912" s="5"/>
      <c r="P912" s="5"/>
      <c r="Q912" s="5"/>
    </row>
    <row r="913">
      <c r="D913" s="5"/>
      <c r="E913" s="6"/>
      <c r="J913" s="42"/>
      <c r="K913" s="42"/>
      <c r="L913" s="23">
        <v>1235.0</v>
      </c>
      <c r="M913" s="5"/>
      <c r="N913" s="5"/>
      <c r="O913" s="5"/>
      <c r="P913" s="5"/>
      <c r="Q913" s="5"/>
    </row>
    <row r="914">
      <c r="D914" s="5"/>
      <c r="E914" s="6"/>
      <c r="J914" s="42"/>
      <c r="K914" s="42"/>
      <c r="L914" s="23">
        <v>1234.0</v>
      </c>
      <c r="M914" s="5"/>
      <c r="N914" s="5"/>
      <c r="O914" s="5"/>
      <c r="P914" s="5"/>
      <c r="Q914" s="5"/>
    </row>
    <row r="915">
      <c r="D915" s="5"/>
      <c r="E915" s="6"/>
      <c r="J915" s="42"/>
      <c r="K915" s="42"/>
      <c r="L915" s="23">
        <v>1234.0</v>
      </c>
      <c r="M915" s="5"/>
      <c r="N915" s="5"/>
      <c r="O915" s="5"/>
      <c r="P915" s="5"/>
      <c r="Q915" s="5"/>
    </row>
    <row r="916">
      <c r="D916" s="5"/>
      <c r="E916" s="6"/>
      <c r="J916" s="42"/>
      <c r="K916" s="42"/>
      <c r="L916" s="23">
        <v>1230.0</v>
      </c>
      <c r="M916" s="5"/>
      <c r="N916" s="5"/>
      <c r="O916" s="5"/>
      <c r="P916" s="5"/>
      <c r="Q916" s="5"/>
    </row>
    <row r="917">
      <c r="D917" s="5"/>
      <c r="E917" s="6"/>
      <c r="J917" s="42"/>
      <c r="K917" s="42"/>
      <c r="L917" s="23">
        <v>1230.0</v>
      </c>
      <c r="M917" s="5"/>
      <c r="N917" s="5"/>
      <c r="O917" s="5"/>
      <c r="P917" s="5"/>
      <c r="Q917" s="5"/>
    </row>
    <row r="918">
      <c r="D918" s="5"/>
      <c r="E918" s="6"/>
      <c r="J918" s="42"/>
      <c r="K918" s="42"/>
      <c r="L918" s="23">
        <v>1228.0</v>
      </c>
      <c r="M918" s="5"/>
      <c r="N918" s="5"/>
      <c r="O918" s="5"/>
      <c r="P918" s="5"/>
      <c r="Q918" s="5"/>
    </row>
    <row r="919">
      <c r="D919" s="5"/>
      <c r="E919" s="6"/>
      <c r="J919" s="42"/>
      <c r="K919" s="42"/>
      <c r="L919" s="23">
        <v>1227.0</v>
      </c>
      <c r="M919" s="5"/>
      <c r="N919" s="5"/>
      <c r="O919" s="5"/>
      <c r="P919" s="5"/>
      <c r="Q919" s="5"/>
    </row>
    <row r="920">
      <c r="D920" s="5"/>
      <c r="E920" s="6"/>
      <c r="J920" s="42"/>
      <c r="K920" s="42"/>
      <c r="L920" s="23">
        <v>1227.0</v>
      </c>
      <c r="M920" s="5"/>
      <c r="N920" s="5"/>
      <c r="O920" s="5"/>
      <c r="P920" s="5"/>
      <c r="Q920" s="5"/>
    </row>
    <row r="921">
      <c r="D921" s="5"/>
      <c r="E921" s="6"/>
      <c r="J921" s="42"/>
      <c r="K921" s="42"/>
      <c r="L921" s="23">
        <v>1224.0</v>
      </c>
      <c r="M921" s="5"/>
      <c r="N921" s="5"/>
      <c r="O921" s="5"/>
      <c r="P921" s="5"/>
      <c r="Q921" s="5"/>
    </row>
    <row r="922">
      <c r="D922" s="5"/>
      <c r="E922" s="6"/>
      <c r="J922" s="42"/>
      <c r="K922" s="42"/>
      <c r="L922" s="23">
        <v>1221.0</v>
      </c>
      <c r="M922" s="5"/>
      <c r="N922" s="5"/>
      <c r="O922" s="5"/>
      <c r="P922" s="5"/>
      <c r="Q922" s="5"/>
    </row>
    <row r="923">
      <c r="D923" s="5"/>
      <c r="E923" s="6"/>
      <c r="J923" s="42"/>
      <c r="K923" s="42"/>
      <c r="L923" s="23">
        <v>1220.0</v>
      </c>
      <c r="M923" s="5"/>
      <c r="N923" s="5"/>
      <c r="O923" s="5"/>
      <c r="P923" s="5"/>
      <c r="Q923" s="5"/>
    </row>
    <row r="924">
      <c r="D924" s="5"/>
      <c r="E924" s="6"/>
      <c r="J924" s="42"/>
      <c r="K924" s="42"/>
      <c r="L924" s="23">
        <v>1219.0</v>
      </c>
      <c r="M924" s="5"/>
      <c r="N924" s="5"/>
      <c r="O924" s="5"/>
      <c r="P924" s="5"/>
      <c r="Q924" s="5"/>
    </row>
    <row r="925">
      <c r="D925" s="5"/>
      <c r="E925" s="6"/>
      <c r="J925" s="42"/>
      <c r="K925" s="42"/>
      <c r="L925" s="23">
        <v>1218.0</v>
      </c>
      <c r="M925" s="5"/>
      <c r="N925" s="5"/>
      <c r="O925" s="5"/>
      <c r="P925" s="5"/>
      <c r="Q925" s="5"/>
    </row>
    <row r="926">
      <c r="D926" s="5"/>
      <c r="E926" s="6"/>
      <c r="J926" s="42"/>
      <c r="K926" s="42"/>
      <c r="L926" s="23">
        <v>1217.0</v>
      </c>
      <c r="M926" s="5"/>
      <c r="N926" s="5"/>
      <c r="O926" s="5"/>
      <c r="P926" s="5"/>
      <c r="Q926" s="5"/>
    </row>
    <row r="927">
      <c r="D927" s="5"/>
      <c r="E927" s="6"/>
      <c r="J927" s="42"/>
      <c r="K927" s="42"/>
      <c r="L927" s="23">
        <v>1217.0</v>
      </c>
      <c r="M927" s="5"/>
      <c r="N927" s="5"/>
      <c r="O927" s="5"/>
      <c r="P927" s="5"/>
      <c r="Q927" s="5"/>
    </row>
    <row r="928">
      <c r="D928" s="5"/>
      <c r="E928" s="6"/>
      <c r="J928" s="42"/>
      <c r="K928" s="42"/>
      <c r="L928" s="23">
        <v>1216.0</v>
      </c>
      <c r="M928" s="5"/>
      <c r="N928" s="5"/>
      <c r="O928" s="5"/>
      <c r="P928" s="5"/>
      <c r="Q928" s="5"/>
    </row>
    <row r="929">
      <c r="D929" s="5"/>
      <c r="E929" s="6"/>
      <c r="J929" s="42"/>
      <c r="K929" s="42"/>
      <c r="L929" s="23">
        <v>1216.0</v>
      </c>
      <c r="M929" s="5"/>
      <c r="N929" s="5"/>
      <c r="O929" s="5"/>
      <c r="P929" s="5"/>
      <c r="Q929" s="5"/>
    </row>
    <row r="930">
      <c r="D930" s="5"/>
      <c r="E930" s="6"/>
      <c r="J930" s="42"/>
      <c r="K930" s="42"/>
      <c r="L930" s="23">
        <v>1212.0</v>
      </c>
      <c r="M930" s="5"/>
      <c r="N930" s="5"/>
      <c r="O930" s="5"/>
      <c r="P930" s="5"/>
      <c r="Q930" s="5"/>
    </row>
    <row r="931">
      <c r="D931" s="5"/>
      <c r="E931" s="6"/>
      <c r="J931" s="42"/>
      <c r="K931" s="42"/>
      <c r="L931" s="23">
        <v>1212.0</v>
      </c>
      <c r="M931" s="5"/>
      <c r="N931" s="5"/>
      <c r="O931" s="5"/>
      <c r="P931" s="5"/>
      <c r="Q931" s="5"/>
    </row>
    <row r="932">
      <c r="D932" s="5"/>
      <c r="E932" s="6"/>
      <c r="J932" s="42"/>
      <c r="K932" s="42"/>
      <c r="L932" s="23">
        <v>1210.0</v>
      </c>
      <c r="M932" s="5"/>
      <c r="N932" s="5"/>
      <c r="O932" s="5"/>
      <c r="P932" s="5"/>
      <c r="Q932" s="5"/>
    </row>
    <row r="933">
      <c r="D933" s="5"/>
      <c r="E933" s="6"/>
      <c r="J933" s="42"/>
      <c r="K933" s="42"/>
      <c r="L933" s="23">
        <v>1209.0</v>
      </c>
      <c r="M933" s="5"/>
      <c r="N933" s="5"/>
      <c r="O933" s="5"/>
      <c r="P933" s="5"/>
      <c r="Q933" s="5"/>
    </row>
    <row r="934">
      <c r="D934" s="5"/>
      <c r="E934" s="6"/>
      <c r="J934" s="42"/>
      <c r="K934" s="42"/>
      <c r="L934" s="23">
        <v>1209.0</v>
      </c>
      <c r="M934" s="5"/>
      <c r="N934" s="5"/>
      <c r="O934" s="5"/>
      <c r="P934" s="5"/>
      <c r="Q934" s="5"/>
    </row>
    <row r="935">
      <c r="D935" s="5"/>
      <c r="E935" s="6"/>
      <c r="J935" s="42"/>
      <c r="K935" s="42"/>
      <c r="L935" s="23">
        <v>1208.0</v>
      </c>
      <c r="M935" s="5"/>
      <c r="N935" s="5"/>
      <c r="O935" s="5"/>
      <c r="P935" s="5"/>
      <c r="Q935" s="5"/>
    </row>
    <row r="936">
      <c r="D936" s="5"/>
      <c r="E936" s="6"/>
      <c r="J936" s="42"/>
      <c r="K936" s="42"/>
      <c r="L936" s="23">
        <v>1203.0</v>
      </c>
      <c r="M936" s="5"/>
      <c r="N936" s="5"/>
      <c r="O936" s="5"/>
      <c r="P936" s="5"/>
      <c r="Q936" s="5"/>
    </row>
    <row r="937">
      <c r="D937" s="5"/>
      <c r="E937" s="6"/>
      <c r="J937" s="42"/>
      <c r="K937" s="42"/>
      <c r="L937" s="23">
        <v>1201.0</v>
      </c>
      <c r="M937" s="5"/>
      <c r="N937" s="5"/>
      <c r="O937" s="5"/>
      <c r="P937" s="5"/>
      <c r="Q937" s="5"/>
    </row>
    <row r="938">
      <c r="D938" s="5"/>
      <c r="E938" s="6"/>
      <c r="J938" s="42"/>
      <c r="K938" s="42"/>
      <c r="L938" s="23">
        <v>1200.0</v>
      </c>
      <c r="M938" s="5"/>
      <c r="N938" s="5"/>
      <c r="O938" s="5"/>
      <c r="P938" s="5"/>
      <c r="Q938" s="5"/>
    </row>
    <row r="939">
      <c r="D939" s="5"/>
      <c r="E939" s="6"/>
      <c r="J939" s="42"/>
      <c r="K939" s="42"/>
      <c r="L939" s="23">
        <v>1200.0</v>
      </c>
      <c r="M939" s="5"/>
      <c r="N939" s="5"/>
      <c r="O939" s="5"/>
      <c r="P939" s="5"/>
      <c r="Q939" s="5"/>
    </row>
    <row r="940">
      <c r="D940" s="5"/>
      <c r="E940" s="6"/>
      <c r="J940" s="42"/>
      <c r="K940" s="42"/>
      <c r="L940" s="23">
        <v>1196.0</v>
      </c>
      <c r="M940" s="5"/>
      <c r="N940" s="5"/>
      <c r="O940" s="5"/>
      <c r="P940" s="5"/>
      <c r="Q940" s="5"/>
    </row>
    <row r="941">
      <c r="D941" s="5"/>
      <c r="E941" s="6"/>
      <c r="J941" s="42"/>
      <c r="K941" s="42"/>
      <c r="L941" s="23">
        <v>1195.0</v>
      </c>
      <c r="M941" s="5"/>
      <c r="N941" s="5"/>
      <c r="O941" s="5"/>
      <c r="P941" s="5"/>
      <c r="Q941" s="5"/>
    </row>
    <row r="942">
      <c r="D942" s="5"/>
      <c r="E942" s="6"/>
      <c r="J942" s="42"/>
      <c r="K942" s="42"/>
      <c r="L942" s="23">
        <v>1194.0</v>
      </c>
      <c r="M942" s="5"/>
      <c r="N942" s="5"/>
      <c r="O942" s="5"/>
      <c r="P942" s="5"/>
      <c r="Q942" s="5"/>
    </row>
    <row r="943">
      <c r="D943" s="5"/>
      <c r="E943" s="6"/>
      <c r="J943" s="42"/>
      <c r="K943" s="42"/>
      <c r="L943" s="23">
        <v>1193.0</v>
      </c>
      <c r="M943" s="5"/>
      <c r="N943" s="5"/>
      <c r="O943" s="5"/>
      <c r="P943" s="5"/>
      <c r="Q943" s="5"/>
    </row>
    <row r="944">
      <c r="D944" s="5"/>
      <c r="E944" s="6"/>
      <c r="J944" s="42"/>
      <c r="K944" s="42"/>
      <c r="L944" s="23">
        <v>1188.0</v>
      </c>
      <c r="M944" s="5"/>
      <c r="N944" s="5"/>
      <c r="O944" s="5"/>
      <c r="P944" s="5"/>
      <c r="Q944" s="5"/>
    </row>
    <row r="945">
      <c r="D945" s="5"/>
      <c r="E945" s="6"/>
      <c r="J945" s="42"/>
      <c r="K945" s="42"/>
      <c r="L945" s="23">
        <v>1188.0</v>
      </c>
      <c r="M945" s="5"/>
      <c r="N945" s="5"/>
      <c r="O945" s="5"/>
      <c r="P945" s="5"/>
      <c r="Q945" s="5"/>
    </row>
    <row r="946">
      <c r="D946" s="5"/>
      <c r="E946" s="6"/>
      <c r="J946" s="42"/>
      <c r="K946" s="42"/>
      <c r="L946" s="23">
        <v>1186.0</v>
      </c>
      <c r="M946" s="5"/>
      <c r="N946" s="5"/>
      <c r="O946" s="5"/>
      <c r="P946" s="5"/>
      <c r="Q946" s="5"/>
    </row>
    <row r="947">
      <c r="D947" s="5"/>
      <c r="E947" s="6"/>
      <c r="J947" s="42"/>
      <c r="K947" s="42"/>
      <c r="L947" s="23">
        <v>1178.0</v>
      </c>
      <c r="M947" s="5"/>
      <c r="N947" s="5"/>
      <c r="O947" s="5"/>
      <c r="P947" s="5"/>
      <c r="Q947" s="5"/>
    </row>
    <row r="948">
      <c r="D948" s="5"/>
      <c r="E948" s="6"/>
      <c r="J948" s="42"/>
      <c r="K948" s="42"/>
      <c r="L948" s="23">
        <v>1176.0</v>
      </c>
      <c r="M948" s="5"/>
      <c r="N948" s="5"/>
      <c r="O948" s="5"/>
      <c r="P948" s="5"/>
      <c r="Q948" s="5"/>
    </row>
    <row r="949">
      <c r="D949" s="5"/>
      <c r="E949" s="6"/>
      <c r="J949" s="42"/>
      <c r="K949" s="42"/>
      <c r="L949" s="23">
        <v>1174.0</v>
      </c>
      <c r="M949" s="5"/>
      <c r="N949" s="5"/>
      <c r="O949" s="5"/>
      <c r="P949" s="5"/>
      <c r="Q949" s="5"/>
    </row>
    <row r="950">
      <c r="D950" s="5"/>
      <c r="E950" s="6"/>
      <c r="J950" s="42"/>
      <c r="K950" s="42"/>
      <c r="L950" s="23">
        <v>1172.0</v>
      </c>
      <c r="M950" s="5"/>
      <c r="N950" s="5"/>
      <c r="O950" s="5"/>
      <c r="P950" s="5"/>
      <c r="Q950" s="5"/>
    </row>
    <row r="951">
      <c r="D951" s="5"/>
      <c r="E951" s="6"/>
      <c r="J951" s="42"/>
      <c r="K951" s="42"/>
      <c r="L951" s="23">
        <v>1169.0</v>
      </c>
      <c r="M951" s="5"/>
      <c r="N951" s="5"/>
      <c r="O951" s="5"/>
      <c r="P951" s="5"/>
      <c r="Q951" s="5"/>
    </row>
    <row r="952">
      <c r="D952" s="5"/>
      <c r="E952" s="6"/>
      <c r="J952" s="42"/>
      <c r="K952" s="42"/>
      <c r="L952" s="23">
        <v>1164.0</v>
      </c>
      <c r="M952" s="5"/>
      <c r="N952" s="5"/>
      <c r="O952" s="5"/>
      <c r="P952" s="5"/>
      <c r="Q952" s="5"/>
    </row>
    <row r="953">
      <c r="D953" s="5"/>
      <c r="E953" s="6"/>
      <c r="J953" s="42"/>
      <c r="K953" s="42"/>
      <c r="L953" s="23">
        <v>1163.0</v>
      </c>
      <c r="M953" s="5"/>
      <c r="N953" s="5"/>
      <c r="O953" s="5"/>
      <c r="P953" s="5"/>
      <c r="Q953" s="5"/>
    </row>
    <row r="954">
      <c r="D954" s="5"/>
      <c r="E954" s="6"/>
      <c r="J954" s="42"/>
      <c r="K954" s="42"/>
      <c r="L954" s="23">
        <v>1159.0</v>
      </c>
      <c r="M954" s="5"/>
      <c r="N954" s="5"/>
      <c r="O954" s="5"/>
      <c r="P954" s="5"/>
      <c r="Q954" s="5"/>
    </row>
    <row r="955">
      <c r="D955" s="5"/>
      <c r="E955" s="6"/>
      <c r="J955" s="42"/>
      <c r="K955" s="42"/>
      <c r="L955" s="23">
        <v>1156.0</v>
      </c>
      <c r="M955" s="5"/>
      <c r="N955" s="5"/>
      <c r="O955" s="5"/>
      <c r="P955" s="5"/>
      <c r="Q955" s="5"/>
    </row>
    <row r="956">
      <c r="D956" s="5"/>
      <c r="E956" s="6"/>
      <c r="J956" s="42"/>
      <c r="K956" s="42"/>
      <c r="L956" s="23">
        <v>1155.0</v>
      </c>
      <c r="M956" s="5"/>
      <c r="N956" s="5"/>
      <c r="O956" s="5"/>
      <c r="P956" s="5"/>
      <c r="Q956" s="5"/>
    </row>
    <row r="957">
      <c r="D957" s="5"/>
      <c r="E957" s="6"/>
      <c r="J957" s="42"/>
      <c r="K957" s="42"/>
      <c r="L957" s="23">
        <v>1149.0</v>
      </c>
      <c r="M957" s="5"/>
      <c r="N957" s="5"/>
      <c r="O957" s="5"/>
      <c r="P957" s="5"/>
      <c r="Q957" s="5"/>
    </row>
    <row r="958">
      <c r="D958" s="5"/>
      <c r="E958" s="6"/>
      <c r="J958" s="42"/>
      <c r="K958" s="42"/>
      <c r="L958" s="23">
        <v>1145.0</v>
      </c>
      <c r="M958" s="5"/>
      <c r="N958" s="5"/>
      <c r="O958" s="5"/>
      <c r="P958" s="5"/>
      <c r="Q958" s="5"/>
    </row>
    <row r="959">
      <c r="D959" s="5"/>
      <c r="E959" s="6"/>
      <c r="J959" s="42"/>
      <c r="K959" s="42"/>
      <c r="L959" s="23">
        <v>1142.0</v>
      </c>
      <c r="M959" s="5"/>
      <c r="N959" s="5"/>
      <c r="O959" s="5"/>
      <c r="P959" s="5"/>
      <c r="Q959" s="5"/>
    </row>
    <row r="960">
      <c r="D960" s="5"/>
      <c r="E960" s="6"/>
      <c r="J960" s="42"/>
      <c r="K960" s="42"/>
      <c r="L960" s="23">
        <v>1142.0</v>
      </c>
      <c r="M960" s="5"/>
      <c r="N960" s="5"/>
      <c r="O960" s="5"/>
      <c r="P960" s="5"/>
      <c r="Q960" s="5"/>
    </row>
    <row r="961">
      <c r="D961" s="5"/>
      <c r="E961" s="6"/>
      <c r="J961" s="42"/>
      <c r="K961" s="42"/>
      <c r="L961" s="23">
        <v>1141.0</v>
      </c>
      <c r="M961" s="5"/>
      <c r="N961" s="5"/>
      <c r="O961" s="5"/>
      <c r="P961" s="5"/>
      <c r="Q961" s="5"/>
    </row>
    <row r="962">
      <c r="D962" s="5"/>
      <c r="E962" s="6"/>
      <c r="J962" s="42"/>
      <c r="K962" s="42"/>
      <c r="L962" s="23">
        <v>1140.0</v>
      </c>
      <c r="M962" s="5"/>
      <c r="N962" s="5"/>
      <c r="O962" s="5"/>
      <c r="P962" s="5"/>
      <c r="Q962" s="5"/>
    </row>
    <row r="963">
      <c r="D963" s="5"/>
      <c r="E963" s="6"/>
      <c r="J963" s="42"/>
      <c r="K963" s="42"/>
      <c r="L963" s="23">
        <v>1137.0</v>
      </c>
      <c r="M963" s="5"/>
      <c r="N963" s="5"/>
      <c r="O963" s="5"/>
      <c r="P963" s="5"/>
      <c r="Q963" s="5"/>
    </row>
    <row r="964">
      <c r="D964" s="5"/>
      <c r="E964" s="6"/>
      <c r="J964" s="42"/>
      <c r="K964" s="42"/>
      <c r="L964" s="23">
        <v>1137.0</v>
      </c>
      <c r="M964" s="5"/>
      <c r="N964" s="5"/>
      <c r="O964" s="5"/>
      <c r="P964" s="5"/>
      <c r="Q964" s="5"/>
    </row>
    <row r="965">
      <c r="D965" s="5"/>
      <c r="E965" s="6"/>
      <c r="J965" s="42"/>
      <c r="K965" s="42"/>
      <c r="L965" s="23">
        <v>1134.0</v>
      </c>
      <c r="M965" s="5"/>
      <c r="N965" s="5"/>
      <c r="O965" s="5"/>
      <c r="P965" s="5"/>
      <c r="Q965" s="5"/>
    </row>
    <row r="966">
      <c r="D966" s="5"/>
      <c r="E966" s="6"/>
      <c r="J966" s="42"/>
      <c r="K966" s="42"/>
      <c r="L966" s="23">
        <v>1132.0</v>
      </c>
      <c r="M966" s="5"/>
      <c r="N966" s="5"/>
      <c r="O966" s="5"/>
      <c r="P966" s="5"/>
      <c r="Q966" s="5"/>
    </row>
    <row r="967">
      <c r="D967" s="5"/>
      <c r="E967" s="6"/>
      <c r="J967" s="42"/>
      <c r="K967" s="42"/>
      <c r="L967" s="23">
        <v>1129.0</v>
      </c>
      <c r="M967" s="5"/>
      <c r="N967" s="5"/>
      <c r="O967" s="5"/>
      <c r="P967" s="5"/>
      <c r="Q967" s="5"/>
    </row>
    <row r="968">
      <c r="D968" s="5"/>
      <c r="E968" s="6"/>
      <c r="J968" s="42"/>
      <c r="K968" s="42"/>
      <c r="L968" s="23">
        <v>1129.0</v>
      </c>
      <c r="M968" s="5"/>
      <c r="N968" s="5"/>
      <c r="O968" s="5"/>
      <c r="P968" s="5"/>
      <c r="Q968" s="5"/>
    </row>
    <row r="969">
      <c r="D969" s="5"/>
      <c r="E969" s="6"/>
      <c r="J969" s="42"/>
      <c r="K969" s="42"/>
      <c r="L969" s="23">
        <v>1127.0</v>
      </c>
      <c r="M969" s="5"/>
      <c r="N969" s="5"/>
      <c r="O969" s="5"/>
      <c r="P969" s="5"/>
      <c r="Q969" s="5"/>
    </row>
    <row r="970">
      <c r="D970" s="5"/>
      <c r="E970" s="6"/>
      <c r="J970" s="42"/>
      <c r="K970" s="42"/>
      <c r="L970" s="23">
        <v>1125.0</v>
      </c>
      <c r="M970" s="5"/>
      <c r="N970" s="5"/>
      <c r="O970" s="5"/>
      <c r="P970" s="5"/>
      <c r="Q970" s="5"/>
    </row>
    <row r="971">
      <c r="D971" s="5"/>
      <c r="E971" s="6"/>
      <c r="J971" s="42"/>
      <c r="K971" s="42"/>
      <c r="L971" s="23">
        <v>1124.0</v>
      </c>
      <c r="M971" s="5"/>
      <c r="N971" s="5"/>
      <c r="O971" s="5"/>
      <c r="P971" s="5"/>
      <c r="Q971" s="5"/>
    </row>
    <row r="972">
      <c r="D972" s="5"/>
      <c r="E972" s="6"/>
      <c r="J972" s="42"/>
      <c r="K972" s="42"/>
      <c r="L972" s="23">
        <v>1122.0</v>
      </c>
      <c r="M972" s="5"/>
      <c r="N972" s="5"/>
      <c r="O972" s="5"/>
      <c r="P972" s="5"/>
      <c r="Q972" s="5"/>
    </row>
    <row r="973">
      <c r="D973" s="5"/>
      <c r="E973" s="6"/>
      <c r="J973" s="42"/>
      <c r="K973" s="42"/>
      <c r="L973" s="23">
        <v>1119.0</v>
      </c>
      <c r="M973" s="5"/>
      <c r="N973" s="5"/>
      <c r="O973" s="5"/>
      <c r="P973" s="5"/>
      <c r="Q973" s="5"/>
    </row>
    <row r="974">
      <c r="D974" s="5"/>
      <c r="E974" s="6"/>
      <c r="J974" s="42"/>
      <c r="K974" s="42"/>
      <c r="L974" s="23">
        <v>1119.0</v>
      </c>
      <c r="M974" s="5"/>
      <c r="N974" s="5"/>
      <c r="O974" s="5"/>
      <c r="P974" s="5"/>
      <c r="Q974" s="5"/>
    </row>
    <row r="975">
      <c r="D975" s="5"/>
      <c r="E975" s="6"/>
      <c r="J975" s="42"/>
      <c r="K975" s="42"/>
      <c r="L975" s="23">
        <v>1116.0</v>
      </c>
      <c r="M975" s="5"/>
      <c r="N975" s="5"/>
      <c r="O975" s="5"/>
      <c r="P975" s="5"/>
      <c r="Q975" s="5"/>
    </row>
    <row r="976">
      <c r="D976" s="5"/>
      <c r="E976" s="6"/>
      <c r="J976" s="42"/>
      <c r="K976" s="42"/>
      <c r="L976" s="23">
        <v>1116.0</v>
      </c>
      <c r="M976" s="5"/>
      <c r="N976" s="5"/>
      <c r="O976" s="5"/>
      <c r="P976" s="5"/>
      <c r="Q976" s="5"/>
    </row>
    <row r="977">
      <c r="D977" s="5"/>
      <c r="E977" s="6"/>
      <c r="J977" s="42"/>
      <c r="K977" s="42"/>
      <c r="L977" s="23">
        <v>1111.0</v>
      </c>
      <c r="M977" s="5"/>
      <c r="N977" s="5"/>
      <c r="O977" s="5"/>
      <c r="P977" s="5"/>
      <c r="Q977" s="5"/>
    </row>
    <row r="978">
      <c r="D978" s="5"/>
      <c r="E978" s="6"/>
      <c r="J978" s="42"/>
      <c r="K978" s="42"/>
      <c r="L978" s="23">
        <v>1104.0</v>
      </c>
      <c r="M978" s="5"/>
      <c r="N978" s="5"/>
      <c r="O978" s="5"/>
      <c r="P978" s="5"/>
      <c r="Q978" s="5"/>
    </row>
    <row r="979">
      <c r="D979" s="5"/>
      <c r="E979" s="6"/>
      <c r="J979" s="42"/>
      <c r="K979" s="42"/>
      <c r="L979" s="23">
        <v>1103.0</v>
      </c>
      <c r="M979" s="5"/>
      <c r="N979" s="5"/>
      <c r="O979" s="5"/>
      <c r="P979" s="5"/>
      <c r="Q979" s="5"/>
    </row>
    <row r="980">
      <c r="D980" s="5"/>
      <c r="E980" s="6"/>
      <c r="J980" s="42"/>
      <c r="K980" s="42"/>
      <c r="L980" s="23">
        <v>1103.0</v>
      </c>
      <c r="M980" s="5"/>
      <c r="N980" s="5"/>
      <c r="O980" s="5"/>
      <c r="P980" s="5"/>
      <c r="Q980" s="5"/>
    </row>
    <row r="981">
      <c r="D981" s="5"/>
      <c r="E981" s="6"/>
      <c r="J981" s="42"/>
      <c r="K981" s="42"/>
      <c r="L981" s="23">
        <v>1097.0</v>
      </c>
      <c r="M981" s="5"/>
      <c r="N981" s="5"/>
      <c r="O981" s="5"/>
      <c r="P981" s="5"/>
      <c r="Q981" s="5"/>
    </row>
    <row r="982">
      <c r="D982" s="5"/>
      <c r="E982" s="6"/>
      <c r="J982" s="42"/>
      <c r="K982" s="42"/>
      <c r="L982" s="23">
        <v>1096.0</v>
      </c>
      <c r="M982" s="5"/>
      <c r="N982" s="5"/>
      <c r="O982" s="5"/>
      <c r="P982" s="5"/>
      <c r="Q982" s="5"/>
    </row>
    <row r="983">
      <c r="D983" s="5"/>
      <c r="E983" s="6"/>
      <c r="J983" s="42"/>
      <c r="K983" s="42"/>
      <c r="L983" s="23">
        <v>1093.0</v>
      </c>
      <c r="M983" s="5"/>
      <c r="N983" s="5"/>
      <c r="O983" s="5"/>
      <c r="P983" s="5"/>
      <c r="Q983" s="5"/>
    </row>
    <row r="984">
      <c r="D984" s="5"/>
      <c r="E984" s="6"/>
      <c r="J984" s="42"/>
      <c r="K984" s="42"/>
      <c r="L984" s="23">
        <v>1091.0</v>
      </c>
      <c r="M984" s="5"/>
      <c r="N984" s="5"/>
      <c r="O984" s="5"/>
      <c r="P984" s="5"/>
      <c r="Q984" s="5"/>
    </row>
    <row r="985">
      <c r="D985" s="5"/>
      <c r="E985" s="6"/>
      <c r="J985" s="42"/>
      <c r="K985" s="42"/>
      <c r="L985" s="23">
        <v>1089.0</v>
      </c>
      <c r="M985" s="5"/>
      <c r="N985" s="5"/>
      <c r="O985" s="5"/>
      <c r="P985" s="5"/>
      <c r="Q985" s="5"/>
    </row>
    <row r="986">
      <c r="D986" s="5"/>
      <c r="E986" s="6"/>
      <c r="J986" s="42"/>
      <c r="K986" s="42"/>
      <c r="L986" s="23">
        <v>1088.0</v>
      </c>
      <c r="M986" s="5"/>
      <c r="N986" s="5"/>
      <c r="O986" s="5"/>
      <c r="P986" s="5"/>
      <c r="Q986" s="5"/>
    </row>
    <row r="987">
      <c r="D987" s="5"/>
      <c r="E987" s="6"/>
      <c r="J987" s="42"/>
      <c r="K987" s="42"/>
      <c r="L987" s="23">
        <v>1083.0</v>
      </c>
      <c r="M987" s="5"/>
      <c r="N987" s="5"/>
      <c r="O987" s="5"/>
      <c r="P987" s="5"/>
      <c r="Q987" s="5"/>
    </row>
    <row r="988">
      <c r="D988" s="5"/>
      <c r="E988" s="6"/>
      <c r="J988" s="42"/>
      <c r="K988" s="42"/>
      <c r="L988" s="23">
        <v>1081.0</v>
      </c>
      <c r="M988" s="5"/>
      <c r="N988" s="5"/>
      <c r="O988" s="5"/>
      <c r="P988" s="5"/>
      <c r="Q988" s="5"/>
    </row>
    <row r="989">
      <c r="D989" s="5"/>
      <c r="E989" s="6"/>
      <c r="J989" s="42"/>
      <c r="K989" s="42"/>
      <c r="L989" s="23">
        <v>1079.0</v>
      </c>
      <c r="M989" s="5"/>
      <c r="N989" s="5"/>
      <c r="O989" s="5"/>
      <c r="P989" s="5"/>
      <c r="Q989" s="5"/>
    </row>
    <row r="990">
      <c r="D990" s="5"/>
      <c r="E990" s="6"/>
      <c r="J990" s="42"/>
      <c r="K990" s="42"/>
      <c r="L990" s="23">
        <v>1079.0</v>
      </c>
      <c r="M990" s="5"/>
      <c r="N990" s="5"/>
      <c r="O990" s="5"/>
      <c r="P990" s="5"/>
      <c r="Q990" s="5"/>
    </row>
    <row r="991">
      <c r="D991" s="5"/>
      <c r="E991" s="6"/>
      <c r="J991" s="42"/>
      <c r="K991" s="42"/>
      <c r="L991" s="23">
        <v>1074.0</v>
      </c>
      <c r="M991" s="5"/>
      <c r="N991" s="5"/>
      <c r="O991" s="5"/>
      <c r="P991" s="5"/>
      <c r="Q991" s="5"/>
    </row>
    <row r="992">
      <c r="D992" s="5"/>
      <c r="E992" s="6"/>
      <c r="J992" s="42"/>
      <c r="K992" s="42"/>
      <c r="L992" s="23">
        <v>1072.0</v>
      </c>
      <c r="M992" s="5"/>
      <c r="N992" s="5"/>
      <c r="O992" s="5"/>
      <c r="P992" s="5"/>
      <c r="Q992" s="5"/>
    </row>
    <row r="993">
      <c r="D993" s="5"/>
      <c r="E993" s="6"/>
      <c r="J993" s="42"/>
      <c r="K993" s="42"/>
      <c r="L993" s="23">
        <v>1067.0</v>
      </c>
      <c r="M993" s="5"/>
      <c r="N993" s="5"/>
      <c r="O993" s="5"/>
      <c r="P993" s="5"/>
      <c r="Q993" s="5"/>
    </row>
    <row r="994">
      <c r="D994" s="5"/>
      <c r="E994" s="6"/>
      <c r="J994" s="42"/>
      <c r="K994" s="42"/>
      <c r="L994" s="23">
        <v>1061.0</v>
      </c>
      <c r="M994" s="5"/>
      <c r="N994" s="5"/>
      <c r="O994" s="5"/>
      <c r="P994" s="5"/>
      <c r="Q994" s="5"/>
    </row>
    <row r="995">
      <c r="D995" s="5"/>
      <c r="E995" s="6"/>
      <c r="J995" s="42"/>
      <c r="K995" s="42"/>
      <c r="L995" s="23">
        <v>1059.0</v>
      </c>
      <c r="M995" s="5"/>
      <c r="N995" s="5"/>
      <c r="O995" s="5"/>
      <c r="P995" s="5"/>
      <c r="Q995" s="5"/>
    </row>
    <row r="996">
      <c r="D996" s="5"/>
      <c r="E996" s="6"/>
      <c r="J996" s="42"/>
      <c r="K996" s="42"/>
      <c r="L996" s="23">
        <v>1054.0</v>
      </c>
      <c r="M996" s="5"/>
      <c r="N996" s="5"/>
      <c r="O996" s="5"/>
      <c r="P996" s="5"/>
      <c r="Q996" s="5"/>
    </row>
    <row r="997">
      <c r="D997" s="5"/>
      <c r="E997" s="6"/>
      <c r="J997" s="42"/>
      <c r="K997" s="42"/>
      <c r="L997" s="23">
        <v>1046.0</v>
      </c>
      <c r="M997" s="5"/>
      <c r="N997" s="5"/>
      <c r="O997" s="5"/>
      <c r="P997" s="5"/>
      <c r="Q997" s="5"/>
    </row>
    <row r="998">
      <c r="D998" s="5"/>
      <c r="E998" s="6"/>
      <c r="J998" s="42"/>
      <c r="K998" s="42"/>
      <c r="L998" s="23">
        <v>1038.0</v>
      </c>
      <c r="M998" s="5"/>
      <c r="N998" s="5"/>
      <c r="O998" s="5"/>
      <c r="P998" s="5"/>
      <c r="Q998" s="5"/>
    </row>
    <row r="999">
      <c r="D999" s="5"/>
      <c r="E999" s="6"/>
      <c r="J999" s="42"/>
      <c r="K999" s="42"/>
      <c r="L999" s="23">
        <v>1038.0</v>
      </c>
      <c r="M999" s="5"/>
      <c r="N999" s="5"/>
      <c r="O999" s="5"/>
      <c r="P999" s="5"/>
      <c r="Q999" s="5"/>
    </row>
    <row r="1000">
      <c r="D1000" s="5"/>
      <c r="E1000" s="6"/>
      <c r="J1000" s="42"/>
      <c r="K1000" s="42"/>
      <c r="L1000" s="23">
        <v>1033.0</v>
      </c>
      <c r="M1000" s="5"/>
      <c r="N1000" s="5"/>
      <c r="O1000" s="5"/>
      <c r="P1000" s="5"/>
      <c r="Q1000" s="5"/>
    </row>
    <row r="1001">
      <c r="D1001" s="5"/>
      <c r="E1001" s="6"/>
      <c r="J1001" s="42"/>
      <c r="K1001" s="42"/>
      <c r="L1001" s="23">
        <v>1025.0</v>
      </c>
      <c r="M1001" s="5"/>
      <c r="N1001" s="5"/>
      <c r="O1001" s="5"/>
      <c r="P1001" s="5"/>
      <c r="Q1001" s="5"/>
    </row>
    <row r="1002">
      <c r="D1002" s="5"/>
      <c r="E1002" s="6"/>
      <c r="J1002" s="42"/>
      <c r="K1002" s="42"/>
      <c r="L1002" s="23">
        <v>1023.0</v>
      </c>
      <c r="M1002" s="5"/>
      <c r="N1002" s="5"/>
      <c r="O1002" s="5"/>
      <c r="P1002" s="5"/>
      <c r="Q1002" s="5"/>
    </row>
    <row r="1003">
      <c r="D1003" s="5"/>
      <c r="E1003" s="6"/>
      <c r="J1003" s="42"/>
      <c r="K1003" s="42"/>
      <c r="L1003" s="23">
        <v>1020.0</v>
      </c>
      <c r="M1003" s="5"/>
      <c r="N1003" s="5"/>
      <c r="O1003" s="5"/>
      <c r="P1003" s="5"/>
      <c r="Q1003" s="5"/>
    </row>
    <row r="1004">
      <c r="D1004" s="5"/>
      <c r="E1004" s="6"/>
      <c r="J1004" s="42"/>
      <c r="K1004" s="42"/>
      <c r="L1004" s="23">
        <v>1009.0</v>
      </c>
      <c r="M1004" s="5"/>
      <c r="N1004" s="5"/>
      <c r="O1004" s="5"/>
      <c r="P1004" s="5"/>
      <c r="Q1004" s="5"/>
    </row>
    <row r="1005">
      <c r="D1005" s="5"/>
      <c r="E1005" s="6"/>
      <c r="J1005" s="42"/>
      <c r="K1005" s="42"/>
      <c r="L1005" s="23">
        <v>1006.0</v>
      </c>
      <c r="M1005" s="5"/>
      <c r="N1005" s="5"/>
      <c r="O1005" s="5"/>
      <c r="P1005" s="5"/>
      <c r="Q1005" s="5"/>
    </row>
    <row r="1006">
      <c r="D1006" s="5"/>
      <c r="E1006" s="6"/>
      <c r="J1006" s="42"/>
      <c r="K1006" s="42"/>
      <c r="L1006" s="23">
        <v>1003.0</v>
      </c>
      <c r="M1006" s="5"/>
      <c r="N1006" s="5"/>
      <c r="O1006" s="5"/>
      <c r="P1006" s="5"/>
      <c r="Q1006" s="5"/>
    </row>
    <row r="1007">
      <c r="D1007" s="5"/>
      <c r="E1007" s="6"/>
      <c r="J1007" s="42"/>
      <c r="K1007" s="42"/>
      <c r="L1007" s="23">
        <v>998.0</v>
      </c>
      <c r="M1007" s="5"/>
      <c r="N1007" s="5"/>
      <c r="O1007" s="5"/>
      <c r="P1007" s="5"/>
      <c r="Q1007" s="5"/>
    </row>
    <row r="1008">
      <c r="D1008" s="5"/>
      <c r="E1008" s="6"/>
      <c r="J1008" s="42"/>
      <c r="K1008" s="42"/>
      <c r="L1008" s="23">
        <v>993.0</v>
      </c>
      <c r="M1008" s="5"/>
      <c r="N1008" s="5"/>
      <c r="O1008" s="5"/>
      <c r="P1008" s="5"/>
      <c r="Q1008" s="5"/>
    </row>
    <row r="1009">
      <c r="D1009" s="5"/>
      <c r="E1009" s="6"/>
      <c r="J1009" s="42"/>
      <c r="K1009" s="42"/>
      <c r="L1009" s="23">
        <v>990.0</v>
      </c>
      <c r="M1009" s="5"/>
      <c r="N1009" s="5"/>
      <c r="O1009" s="5"/>
      <c r="P1009" s="5"/>
      <c r="Q1009" s="5"/>
    </row>
    <row r="1010">
      <c r="D1010" s="5"/>
      <c r="E1010" s="6"/>
      <c r="J1010" s="42"/>
      <c r="K1010" s="42"/>
      <c r="L1010" s="23">
        <v>990.0</v>
      </c>
      <c r="M1010" s="5"/>
      <c r="N1010" s="5"/>
      <c r="O1010" s="5"/>
      <c r="P1010" s="5"/>
      <c r="Q1010" s="5"/>
    </row>
    <row r="1011">
      <c r="D1011" s="5"/>
      <c r="E1011" s="6"/>
      <c r="J1011" s="42"/>
      <c r="K1011" s="42"/>
      <c r="L1011" s="23">
        <v>983.0</v>
      </c>
      <c r="M1011" s="5"/>
      <c r="N1011" s="5"/>
      <c r="O1011" s="5"/>
      <c r="P1011" s="5"/>
      <c r="Q1011" s="5"/>
    </row>
    <row r="1012">
      <c r="D1012" s="5"/>
      <c r="E1012" s="6"/>
      <c r="J1012" s="42"/>
      <c r="K1012" s="42"/>
      <c r="L1012" s="23">
        <v>972.0</v>
      </c>
      <c r="M1012" s="5"/>
      <c r="N1012" s="5"/>
      <c r="O1012" s="5"/>
      <c r="P1012" s="5"/>
      <c r="Q1012" s="5"/>
    </row>
    <row r="1013">
      <c r="D1013" s="5"/>
      <c r="E1013" s="6"/>
      <c r="J1013" s="42"/>
      <c r="K1013" s="42"/>
      <c r="L1013" s="23">
        <v>969.0</v>
      </c>
      <c r="M1013" s="5"/>
      <c r="N1013" s="5"/>
      <c r="O1013" s="5"/>
      <c r="P1013" s="5"/>
      <c r="Q1013" s="5"/>
    </row>
    <row r="1014">
      <c r="D1014" s="5"/>
      <c r="E1014" s="6"/>
      <c r="J1014" s="42"/>
      <c r="K1014" s="42"/>
      <c r="L1014" s="23">
        <v>954.0</v>
      </c>
      <c r="M1014" s="5"/>
      <c r="N1014" s="5"/>
      <c r="O1014" s="5"/>
      <c r="P1014" s="5"/>
      <c r="Q1014" s="5"/>
    </row>
    <row r="1015">
      <c r="D1015" s="5"/>
      <c r="E1015" s="6"/>
      <c r="J1015" s="42"/>
      <c r="K1015" s="42"/>
      <c r="L1015" s="23">
        <v>947.0</v>
      </c>
      <c r="M1015" s="5"/>
      <c r="N1015" s="5"/>
      <c r="O1015" s="5"/>
      <c r="P1015" s="5"/>
      <c r="Q1015" s="5"/>
    </row>
    <row r="1016">
      <c r="D1016" s="5"/>
      <c r="E1016" s="6"/>
      <c r="J1016" s="42"/>
      <c r="K1016" s="42"/>
      <c r="L1016" s="23">
        <v>883.0</v>
      </c>
      <c r="M1016" s="5"/>
      <c r="N1016" s="5"/>
      <c r="O1016" s="5"/>
      <c r="P1016" s="5"/>
      <c r="Q1016" s="5"/>
    </row>
    <row r="1017">
      <c r="D1017" s="5"/>
      <c r="E1017" s="6"/>
      <c r="J1017" s="42"/>
      <c r="K1017" s="42"/>
      <c r="L1017" s="23">
        <v>866.0</v>
      </c>
      <c r="M1017" s="5"/>
      <c r="N1017" s="5"/>
      <c r="O1017" s="5"/>
      <c r="P1017" s="5"/>
      <c r="Q1017" s="5"/>
    </row>
    <row r="1018">
      <c r="D1018" s="5"/>
      <c r="E1018" s="6"/>
      <c r="J1018" s="42"/>
      <c r="K1018" s="42"/>
      <c r="L1018" s="23">
        <v>846.0</v>
      </c>
      <c r="M1018" s="5"/>
      <c r="N1018" s="5"/>
      <c r="O1018" s="5"/>
      <c r="P1018" s="5"/>
      <c r="Q1018" s="5"/>
    </row>
    <row r="1019">
      <c r="D1019" s="5"/>
      <c r="E1019" s="6"/>
      <c r="J1019" s="42"/>
      <c r="K1019" s="42"/>
      <c r="L1019" s="23">
        <v>722.0</v>
      </c>
      <c r="M1019" s="5"/>
      <c r="N1019" s="5"/>
      <c r="O1019" s="5"/>
      <c r="P1019" s="5"/>
      <c r="Q1019" s="5"/>
    </row>
    <row r="1020">
      <c r="D1020" s="5"/>
      <c r="E1020" s="6"/>
      <c r="J1020" s="42"/>
      <c r="K1020" s="42"/>
      <c r="L1020" s="23">
        <v>251.0</v>
      </c>
      <c r="M1020" s="5"/>
      <c r="N1020" s="5"/>
      <c r="O1020" s="5"/>
      <c r="P1020" s="5"/>
      <c r="Q1020" s="5"/>
    </row>
    <row r="1021">
      <c r="D1021" s="5"/>
      <c r="E1021" s="6"/>
      <c r="J1021" s="42"/>
      <c r="K1021" s="42"/>
      <c r="L1021" s="23"/>
      <c r="M1021" s="5"/>
      <c r="N1021" s="5"/>
      <c r="O1021" s="5"/>
      <c r="P1021" s="5"/>
      <c r="Q1021" s="5"/>
    </row>
    <row r="1022">
      <c r="D1022" s="5"/>
      <c r="E1022" s="6"/>
      <c r="J1022" s="42"/>
      <c r="K1022" s="42"/>
      <c r="L1022" s="23"/>
      <c r="M1022" s="5"/>
      <c r="N1022" s="5"/>
      <c r="O1022" s="5"/>
      <c r="P1022" s="5"/>
      <c r="Q1022" s="5"/>
    </row>
    <row r="1023">
      <c r="D1023" s="5"/>
      <c r="E1023" s="6"/>
      <c r="J1023" s="42"/>
      <c r="K1023" s="42"/>
      <c r="L1023" s="23"/>
      <c r="M1023" s="5"/>
      <c r="N1023" s="5"/>
      <c r="O1023" s="5"/>
      <c r="P1023" s="5"/>
      <c r="Q1023" s="5"/>
    </row>
    <row r="1024">
      <c r="D1024" s="5"/>
      <c r="E1024" s="6"/>
      <c r="J1024" s="42"/>
      <c r="K1024" s="42"/>
      <c r="L1024" s="23"/>
      <c r="M1024" s="5"/>
      <c r="N1024" s="5"/>
      <c r="O1024" s="5"/>
      <c r="P1024" s="5"/>
      <c r="Q1024" s="5"/>
    </row>
    <row r="1025">
      <c r="D1025" s="5"/>
      <c r="E1025" s="6"/>
      <c r="J1025" s="42"/>
      <c r="K1025" s="42"/>
      <c r="L1025" s="23"/>
      <c r="M1025" s="5"/>
      <c r="N1025" s="5"/>
      <c r="O1025" s="5"/>
      <c r="P1025" s="5"/>
      <c r="Q1025" s="5"/>
    </row>
    <row r="1026">
      <c r="D1026" s="5"/>
      <c r="E1026" s="6"/>
      <c r="J1026" s="42"/>
      <c r="K1026" s="42"/>
      <c r="L1026" s="23"/>
      <c r="M1026" s="5"/>
      <c r="N1026" s="5"/>
      <c r="O1026" s="5"/>
      <c r="P1026" s="5"/>
      <c r="Q1026" s="5"/>
    </row>
    <row r="1027">
      <c r="D1027" s="5"/>
      <c r="E1027" s="6"/>
      <c r="J1027" s="42"/>
      <c r="K1027" s="42"/>
      <c r="L1027" s="23"/>
      <c r="M1027" s="5"/>
      <c r="N1027" s="5"/>
      <c r="O1027" s="5"/>
      <c r="P1027" s="5"/>
      <c r="Q1027" s="5"/>
    </row>
    <row r="1028">
      <c r="D1028" s="5"/>
      <c r="E1028" s="6"/>
      <c r="J1028" s="42"/>
      <c r="K1028" s="42"/>
      <c r="L1028" s="23"/>
      <c r="M1028" s="5"/>
      <c r="N1028" s="5"/>
      <c r="O1028" s="5"/>
      <c r="P1028" s="5"/>
      <c r="Q1028" s="5"/>
    </row>
    <row r="1029">
      <c r="D1029" s="5"/>
      <c r="E1029" s="6"/>
      <c r="J1029" s="42"/>
      <c r="K1029" s="42"/>
      <c r="L1029" s="23"/>
      <c r="M1029" s="5"/>
      <c r="N1029" s="5"/>
      <c r="O1029" s="5"/>
      <c r="P1029" s="5"/>
      <c r="Q1029" s="5"/>
    </row>
    <row r="1030">
      <c r="D1030" s="5"/>
      <c r="E1030" s="6"/>
      <c r="J1030" s="42"/>
      <c r="K1030" s="42"/>
      <c r="L1030" s="23"/>
      <c r="M1030" s="5"/>
      <c r="N1030" s="5"/>
      <c r="O1030" s="5"/>
      <c r="P1030" s="5"/>
      <c r="Q1030" s="5"/>
    </row>
    <row r="1031">
      <c r="D1031" s="5"/>
      <c r="E1031" s="6"/>
      <c r="J1031" s="42"/>
      <c r="K1031" s="42"/>
      <c r="L1031" s="23"/>
      <c r="M1031" s="5"/>
      <c r="N1031" s="5"/>
      <c r="O1031" s="5"/>
      <c r="P1031" s="5"/>
      <c r="Q1031" s="5"/>
    </row>
    <row r="1032">
      <c r="D1032" s="5"/>
      <c r="E1032" s="6"/>
      <c r="J1032" s="42"/>
      <c r="K1032" s="42"/>
      <c r="L1032" s="23"/>
      <c r="M1032" s="5"/>
      <c r="N1032" s="5"/>
      <c r="O1032" s="5"/>
      <c r="P1032" s="5"/>
      <c r="Q1032" s="5"/>
    </row>
    <row r="1033">
      <c r="D1033" s="5"/>
      <c r="E1033" s="6"/>
      <c r="J1033" s="42"/>
      <c r="K1033" s="42"/>
      <c r="L1033" s="23"/>
      <c r="M1033" s="5"/>
      <c r="N1033" s="5"/>
      <c r="O1033" s="5"/>
      <c r="P1033" s="5"/>
      <c r="Q1033" s="5"/>
    </row>
    <row r="1034">
      <c r="D1034" s="5"/>
      <c r="E1034" s="6"/>
      <c r="J1034" s="42"/>
      <c r="K1034" s="42"/>
      <c r="L1034" s="23"/>
      <c r="M1034" s="5"/>
      <c r="N1034" s="5"/>
      <c r="O1034" s="5"/>
      <c r="P1034" s="5"/>
      <c r="Q1034" s="5"/>
    </row>
    <row r="1035">
      <c r="D1035" s="5"/>
      <c r="E1035" s="6"/>
      <c r="J1035" s="42"/>
      <c r="K1035" s="42"/>
      <c r="L1035" s="23"/>
      <c r="M1035" s="5"/>
      <c r="N1035" s="5"/>
      <c r="O1035" s="5"/>
      <c r="P1035" s="5"/>
      <c r="Q1035" s="5"/>
    </row>
    <row r="1036">
      <c r="D1036" s="5"/>
      <c r="E1036" s="6"/>
      <c r="J1036" s="42"/>
      <c r="K1036" s="42"/>
      <c r="L1036" s="23"/>
      <c r="M1036" s="5"/>
      <c r="N1036" s="5"/>
      <c r="O1036" s="5"/>
      <c r="P1036" s="5"/>
      <c r="Q1036" s="5"/>
    </row>
    <row r="1037">
      <c r="D1037" s="5"/>
      <c r="E1037" s="6"/>
      <c r="J1037" s="42"/>
      <c r="K1037" s="42"/>
      <c r="L1037" s="23"/>
      <c r="M1037" s="5"/>
      <c r="N1037" s="5"/>
      <c r="O1037" s="5"/>
      <c r="P1037" s="5"/>
      <c r="Q1037" s="5"/>
    </row>
    <row r="1038">
      <c r="D1038" s="5"/>
      <c r="E1038" s="6"/>
      <c r="J1038" s="42"/>
      <c r="K1038" s="42"/>
      <c r="L1038" s="23"/>
      <c r="M1038" s="5"/>
      <c r="N1038" s="5"/>
      <c r="O1038" s="5"/>
      <c r="P1038" s="5"/>
      <c r="Q1038" s="5"/>
    </row>
    <row r="1039">
      <c r="D1039" s="5"/>
      <c r="E1039" s="6"/>
      <c r="J1039" s="42"/>
      <c r="K1039" s="42"/>
      <c r="L1039" s="23"/>
      <c r="M1039" s="5"/>
      <c r="N1039" s="5"/>
      <c r="O1039" s="5"/>
      <c r="P1039" s="5"/>
      <c r="Q1039" s="5"/>
    </row>
    <row r="1040">
      <c r="D1040" s="5"/>
      <c r="E1040" s="6"/>
      <c r="J1040" s="42"/>
      <c r="K1040" s="42"/>
      <c r="L1040" s="23"/>
      <c r="M1040" s="5"/>
      <c r="N1040" s="5"/>
      <c r="O1040" s="5"/>
      <c r="P1040" s="5"/>
      <c r="Q1040" s="5"/>
    </row>
    <row r="1041">
      <c r="D1041" s="5"/>
      <c r="E1041" s="6"/>
      <c r="J1041" s="42"/>
      <c r="K1041" s="42"/>
      <c r="L1041" s="23"/>
      <c r="M1041" s="5"/>
      <c r="N1041" s="5"/>
      <c r="O1041" s="5"/>
      <c r="P1041" s="5"/>
      <c r="Q1041" s="5"/>
    </row>
    <row r="1042">
      <c r="D1042" s="5"/>
      <c r="E1042" s="6"/>
      <c r="J1042" s="42"/>
      <c r="K1042" s="42"/>
      <c r="L1042" s="23"/>
      <c r="M1042" s="5"/>
      <c r="N1042" s="5"/>
      <c r="O1042" s="5"/>
      <c r="P1042" s="5"/>
      <c r="Q1042" s="5"/>
    </row>
    <row r="1043">
      <c r="D1043" s="5"/>
      <c r="E1043" s="6"/>
      <c r="J1043" s="42"/>
      <c r="K1043" s="42"/>
      <c r="L1043" s="23"/>
      <c r="M1043" s="5"/>
      <c r="N1043" s="5"/>
      <c r="O1043" s="5"/>
      <c r="P1043" s="5"/>
      <c r="Q1043" s="5"/>
    </row>
    <row r="1044">
      <c r="D1044" s="5"/>
      <c r="E1044" s="6"/>
      <c r="J1044" s="42"/>
      <c r="K1044" s="42"/>
      <c r="L1044" s="23"/>
      <c r="M1044" s="5"/>
      <c r="N1044" s="5"/>
      <c r="O1044" s="5"/>
      <c r="P1044" s="5"/>
      <c r="Q1044" s="5"/>
    </row>
    <row r="1045">
      <c r="D1045" s="5"/>
      <c r="E1045" s="6"/>
      <c r="J1045" s="42"/>
      <c r="K1045" s="42"/>
      <c r="L1045" s="23"/>
      <c r="M1045" s="5"/>
      <c r="N1045" s="5"/>
      <c r="O1045" s="5"/>
      <c r="P1045" s="5"/>
      <c r="Q1045" s="5"/>
    </row>
    <row r="1046">
      <c r="D1046" s="5"/>
      <c r="E1046" s="6"/>
      <c r="J1046" s="42"/>
      <c r="K1046" s="42"/>
      <c r="L1046" s="23"/>
      <c r="M1046" s="5"/>
      <c r="N1046" s="5"/>
      <c r="O1046" s="5"/>
      <c r="P1046" s="5"/>
      <c r="Q1046" s="5"/>
    </row>
    <row r="1047">
      <c r="D1047" s="5"/>
      <c r="E1047" s="6"/>
      <c r="J1047" s="42"/>
      <c r="K1047" s="42"/>
      <c r="L1047" s="23"/>
      <c r="M1047" s="5"/>
      <c r="N1047" s="5"/>
      <c r="O1047" s="5"/>
      <c r="P1047" s="5"/>
      <c r="Q1047" s="5"/>
    </row>
    <row r="1048">
      <c r="D1048" s="5"/>
      <c r="E1048" s="6"/>
      <c r="J1048" s="42"/>
      <c r="K1048" s="42"/>
      <c r="L1048" s="23"/>
      <c r="M1048" s="5"/>
      <c r="N1048" s="5"/>
      <c r="O1048" s="5"/>
      <c r="P1048" s="5"/>
      <c r="Q1048" s="5"/>
    </row>
    <row r="1049">
      <c r="D1049" s="5"/>
      <c r="E1049" s="6"/>
      <c r="J1049" s="42"/>
      <c r="K1049" s="42"/>
      <c r="L1049" s="23"/>
      <c r="M1049" s="5"/>
      <c r="N1049" s="5"/>
      <c r="O1049" s="5"/>
      <c r="P1049" s="5"/>
      <c r="Q1049" s="5"/>
    </row>
    <row r="1050">
      <c r="D1050" s="5"/>
      <c r="E1050" s="6"/>
      <c r="J1050" s="42"/>
      <c r="K1050" s="42"/>
      <c r="L1050" s="23"/>
      <c r="M1050" s="5"/>
      <c r="N1050" s="5"/>
      <c r="O1050" s="5"/>
      <c r="P1050" s="5"/>
      <c r="Q1050" s="5"/>
    </row>
    <row r="1051">
      <c r="D1051" s="5"/>
      <c r="E1051" s="6"/>
      <c r="J1051" s="42"/>
      <c r="K1051" s="42"/>
      <c r="L1051" s="23"/>
      <c r="M1051" s="5"/>
      <c r="N1051" s="5"/>
      <c r="O1051" s="5"/>
      <c r="P1051" s="5"/>
      <c r="Q1051" s="5"/>
    </row>
    <row r="1052">
      <c r="D1052" s="5"/>
      <c r="E1052" s="6"/>
      <c r="J1052" s="42"/>
      <c r="K1052" s="42"/>
      <c r="L1052" s="23"/>
      <c r="M1052" s="5"/>
      <c r="N1052" s="5"/>
      <c r="O1052" s="5"/>
      <c r="P1052" s="5"/>
      <c r="Q1052" s="5"/>
    </row>
    <row r="1053">
      <c r="D1053" s="5"/>
      <c r="E1053" s="6"/>
      <c r="J1053" s="42"/>
      <c r="K1053" s="42"/>
      <c r="L1053" s="23"/>
      <c r="M1053" s="5"/>
      <c r="N1053" s="5"/>
      <c r="O1053" s="5"/>
      <c r="P1053" s="5"/>
      <c r="Q1053" s="5"/>
    </row>
    <row r="1054">
      <c r="D1054" s="5"/>
      <c r="E1054" s="6"/>
      <c r="J1054" s="42"/>
      <c r="K1054" s="42"/>
      <c r="L1054" s="23"/>
      <c r="M1054" s="5"/>
      <c r="N1054" s="5"/>
      <c r="O1054" s="5"/>
      <c r="P1054" s="5"/>
      <c r="Q1054" s="5"/>
    </row>
    <row r="1055">
      <c r="D1055" s="5"/>
      <c r="E1055" s="6"/>
      <c r="J1055" s="42"/>
      <c r="K1055" s="42"/>
      <c r="L1055" s="23"/>
      <c r="M1055" s="5"/>
      <c r="N1055" s="5"/>
      <c r="O1055" s="5"/>
      <c r="P1055" s="5"/>
      <c r="Q1055" s="5"/>
    </row>
    <row r="1056">
      <c r="D1056" s="5"/>
      <c r="E1056" s="6"/>
      <c r="J1056" s="42"/>
      <c r="K1056" s="42"/>
      <c r="L1056" s="23"/>
      <c r="M1056" s="5"/>
      <c r="N1056" s="5"/>
      <c r="O1056" s="5"/>
      <c r="P1056" s="5"/>
      <c r="Q1056" s="5"/>
    </row>
    <row r="1057">
      <c r="D1057" s="5"/>
      <c r="E1057" s="6"/>
      <c r="J1057" s="42"/>
      <c r="K1057" s="42"/>
      <c r="L1057" s="23"/>
      <c r="M1057" s="5"/>
      <c r="N1057" s="5"/>
      <c r="O1057" s="5"/>
      <c r="P1057" s="5"/>
      <c r="Q1057" s="5"/>
    </row>
    <row r="1058">
      <c r="D1058" s="5"/>
      <c r="E1058" s="6"/>
      <c r="J1058" s="42"/>
      <c r="K1058" s="42"/>
      <c r="L1058" s="23"/>
      <c r="M1058" s="5"/>
      <c r="N1058" s="5"/>
      <c r="O1058" s="5"/>
      <c r="P1058" s="5"/>
      <c r="Q1058" s="5"/>
    </row>
    <row r="1059">
      <c r="D1059" s="5"/>
      <c r="E1059" s="6"/>
      <c r="J1059" s="42"/>
      <c r="K1059" s="42"/>
      <c r="L1059" s="23"/>
      <c r="M1059" s="5"/>
      <c r="N1059" s="5"/>
      <c r="O1059" s="5"/>
      <c r="P1059" s="5"/>
      <c r="Q1059" s="5"/>
    </row>
    <row r="1060">
      <c r="D1060" s="5"/>
      <c r="E1060" s="6"/>
      <c r="J1060" s="42"/>
      <c r="K1060" s="42"/>
      <c r="L1060" s="23"/>
      <c r="M1060" s="5"/>
      <c r="N1060" s="5"/>
      <c r="O1060" s="5"/>
      <c r="P1060" s="5"/>
      <c r="Q1060" s="5"/>
    </row>
    <row r="1061">
      <c r="D1061" s="5"/>
      <c r="E1061" s="6"/>
      <c r="J1061" s="42"/>
      <c r="K1061" s="42"/>
      <c r="L1061" s="23"/>
      <c r="M1061" s="5"/>
      <c r="N1061" s="5"/>
      <c r="O1061" s="5"/>
      <c r="P1061" s="5"/>
      <c r="Q1061" s="5"/>
    </row>
    <row r="1062">
      <c r="D1062" s="5"/>
      <c r="E1062" s="6"/>
      <c r="J1062" s="42"/>
      <c r="K1062" s="42"/>
      <c r="L1062" s="23"/>
      <c r="M1062" s="5"/>
      <c r="N1062" s="5"/>
      <c r="O1062" s="5"/>
      <c r="P1062" s="5"/>
      <c r="Q1062" s="5"/>
    </row>
    <row r="1063">
      <c r="D1063" s="5"/>
      <c r="E1063" s="6"/>
      <c r="J1063" s="42"/>
      <c r="K1063" s="42"/>
      <c r="L1063" s="23"/>
      <c r="M1063" s="5"/>
      <c r="N1063" s="5"/>
      <c r="O1063" s="5"/>
      <c r="P1063" s="5"/>
      <c r="Q1063" s="5"/>
    </row>
    <row r="1064">
      <c r="D1064" s="5"/>
      <c r="E1064" s="6"/>
      <c r="J1064" s="42"/>
      <c r="K1064" s="42"/>
      <c r="L1064" s="23"/>
      <c r="M1064" s="5"/>
      <c r="N1064" s="5"/>
      <c r="O1064" s="5"/>
      <c r="P1064" s="5"/>
      <c r="Q1064" s="5"/>
    </row>
    <row r="1065">
      <c r="D1065" s="5"/>
      <c r="E1065" s="6"/>
      <c r="J1065" s="42"/>
      <c r="K1065" s="42"/>
      <c r="L1065" s="23"/>
      <c r="M1065" s="5"/>
      <c r="N1065" s="5"/>
      <c r="O1065" s="5"/>
      <c r="P1065" s="5"/>
      <c r="Q1065" s="5"/>
    </row>
    <row r="1066">
      <c r="D1066" s="5"/>
      <c r="E1066" s="6"/>
      <c r="J1066" s="42"/>
      <c r="K1066" s="42"/>
      <c r="L1066" s="23"/>
      <c r="M1066" s="5"/>
      <c r="N1066" s="5"/>
      <c r="O1066" s="5"/>
      <c r="P1066" s="5"/>
      <c r="Q1066" s="5"/>
    </row>
    <row r="1067">
      <c r="D1067" s="5"/>
      <c r="E1067" s="6"/>
      <c r="J1067" s="42"/>
      <c r="K1067" s="42"/>
      <c r="L1067" s="23"/>
      <c r="M1067" s="5"/>
      <c r="N1067" s="5"/>
      <c r="O1067" s="5"/>
      <c r="P1067" s="5"/>
      <c r="Q1067" s="5"/>
    </row>
    <row r="1068">
      <c r="D1068" s="5"/>
      <c r="E1068" s="6"/>
      <c r="J1068" s="42"/>
      <c r="K1068" s="42"/>
      <c r="L1068" s="23"/>
      <c r="M1068" s="5"/>
      <c r="N1068" s="5"/>
      <c r="O1068" s="5"/>
      <c r="P1068" s="5"/>
      <c r="Q1068" s="5"/>
    </row>
    <row r="1069">
      <c r="D1069" s="5"/>
      <c r="E1069" s="6"/>
      <c r="J1069" s="42"/>
      <c r="K1069" s="42"/>
      <c r="L1069" s="23"/>
      <c r="M1069" s="5"/>
      <c r="N1069" s="5"/>
      <c r="O1069" s="5"/>
      <c r="P1069" s="5"/>
      <c r="Q1069" s="5"/>
    </row>
    <row r="1070">
      <c r="D1070" s="5"/>
      <c r="E1070" s="6"/>
      <c r="J1070" s="42"/>
      <c r="K1070" s="42"/>
      <c r="L1070" s="23"/>
      <c r="M1070" s="5"/>
      <c r="N1070" s="5"/>
      <c r="O1070" s="5"/>
      <c r="P1070" s="5"/>
      <c r="Q1070" s="5"/>
    </row>
    <row r="1071">
      <c r="D1071" s="5"/>
      <c r="E1071" s="6"/>
      <c r="J1071" s="42"/>
      <c r="K1071" s="42"/>
      <c r="L1071" s="23"/>
      <c r="M1071" s="5"/>
      <c r="N1071" s="5"/>
      <c r="O1071" s="5"/>
      <c r="P1071" s="5"/>
      <c r="Q1071" s="5"/>
    </row>
    <row r="1072">
      <c r="D1072" s="5"/>
      <c r="E1072" s="6"/>
      <c r="J1072" s="42"/>
      <c r="K1072" s="42"/>
      <c r="L1072" s="23"/>
      <c r="M1072" s="5"/>
      <c r="N1072" s="5"/>
      <c r="O1072" s="5"/>
      <c r="P1072" s="5"/>
      <c r="Q1072" s="5"/>
    </row>
    <row r="1073">
      <c r="D1073" s="5"/>
      <c r="E1073" s="6"/>
      <c r="J1073" s="42"/>
      <c r="K1073" s="42"/>
      <c r="L1073" s="23"/>
      <c r="M1073" s="5"/>
      <c r="N1073" s="5"/>
      <c r="O1073" s="5"/>
      <c r="P1073" s="5"/>
      <c r="Q1073" s="5"/>
    </row>
    <row r="1074">
      <c r="D1074" s="5"/>
      <c r="E1074" s="6"/>
      <c r="J1074" s="42"/>
      <c r="K1074" s="42"/>
      <c r="L1074" s="23"/>
      <c r="M1074" s="5"/>
      <c r="N1074" s="5"/>
      <c r="O1074" s="5"/>
      <c r="P1074" s="5"/>
      <c r="Q1074" s="5"/>
    </row>
    <row r="1075">
      <c r="D1075" s="5"/>
      <c r="E1075" s="6"/>
      <c r="J1075" s="42"/>
      <c r="K1075" s="42"/>
      <c r="L1075" s="23"/>
      <c r="M1075" s="5"/>
      <c r="N1075" s="5"/>
      <c r="O1075" s="5"/>
      <c r="P1075" s="5"/>
      <c r="Q1075" s="5"/>
    </row>
    <row r="1076">
      <c r="D1076" s="5"/>
      <c r="E1076" s="6"/>
      <c r="J1076" s="42"/>
      <c r="K1076" s="42"/>
      <c r="L1076" s="23"/>
      <c r="M1076" s="5"/>
      <c r="N1076" s="5"/>
      <c r="O1076" s="5"/>
      <c r="P1076" s="5"/>
      <c r="Q1076" s="5"/>
    </row>
    <row r="1077">
      <c r="D1077" s="5"/>
      <c r="E1077" s="6"/>
      <c r="J1077" s="42"/>
      <c r="K1077" s="42"/>
      <c r="L1077" s="23"/>
      <c r="M1077" s="5"/>
      <c r="N1077" s="5"/>
      <c r="O1077" s="5"/>
      <c r="P1077" s="5"/>
      <c r="Q1077" s="5"/>
    </row>
    <row r="1078">
      <c r="D1078" s="5"/>
      <c r="E1078" s="6"/>
      <c r="J1078" s="42"/>
      <c r="K1078" s="42"/>
      <c r="L1078" s="23"/>
      <c r="M1078" s="5"/>
      <c r="N1078" s="5"/>
      <c r="O1078" s="5"/>
      <c r="P1078" s="5"/>
      <c r="Q1078" s="5"/>
    </row>
    <row r="1079">
      <c r="D1079" s="5"/>
      <c r="E1079" s="6"/>
      <c r="J1079" s="42"/>
      <c r="K1079" s="42"/>
      <c r="L1079" s="23"/>
      <c r="M1079" s="5"/>
      <c r="N1079" s="5"/>
      <c r="O1079" s="5"/>
      <c r="P1079" s="5"/>
      <c r="Q1079" s="5"/>
    </row>
    <row r="1080">
      <c r="D1080" s="5"/>
      <c r="E1080" s="6"/>
      <c r="J1080" s="42"/>
      <c r="K1080" s="42"/>
      <c r="L1080" s="23"/>
      <c r="M1080" s="5"/>
      <c r="N1080" s="5"/>
      <c r="O1080" s="5"/>
      <c r="P1080" s="5"/>
      <c r="Q1080" s="5"/>
    </row>
    <row r="1081">
      <c r="D1081" s="5"/>
      <c r="E1081" s="6"/>
      <c r="J1081" s="42"/>
      <c r="K1081" s="42"/>
      <c r="L1081" s="23"/>
      <c r="M1081" s="5"/>
      <c r="N1081" s="5"/>
      <c r="O1081" s="5"/>
      <c r="P1081" s="5"/>
      <c r="Q1081" s="5"/>
    </row>
    <row r="1082">
      <c r="D1082" s="5"/>
      <c r="E1082" s="6"/>
      <c r="J1082" s="42"/>
      <c r="K1082" s="42"/>
      <c r="L1082" s="23"/>
      <c r="M1082" s="5"/>
      <c r="N1082" s="5"/>
      <c r="O1082" s="5"/>
      <c r="P1082" s="5"/>
      <c r="Q1082" s="5"/>
    </row>
    <row r="1083">
      <c r="D1083" s="5"/>
      <c r="E1083" s="6"/>
      <c r="J1083" s="42"/>
      <c r="K1083" s="42"/>
      <c r="L1083" s="23"/>
      <c r="M1083" s="5"/>
      <c r="N1083" s="5"/>
      <c r="O1083" s="5"/>
      <c r="P1083" s="5"/>
      <c r="Q1083" s="5"/>
    </row>
    <row r="1084">
      <c r="D1084" s="5"/>
      <c r="E1084" s="6"/>
      <c r="J1084" s="42"/>
      <c r="K1084" s="42"/>
      <c r="L1084" s="23"/>
      <c r="M1084" s="5"/>
      <c r="N1084" s="5"/>
      <c r="O1084" s="5"/>
      <c r="P1084" s="5"/>
      <c r="Q1084" s="5"/>
    </row>
    <row r="1085">
      <c r="D1085" s="5"/>
      <c r="E1085" s="6"/>
      <c r="J1085" s="42"/>
      <c r="K1085" s="42"/>
      <c r="L1085" s="23"/>
      <c r="M1085" s="5"/>
      <c r="N1085" s="5"/>
      <c r="O1085" s="5"/>
      <c r="P1085" s="5"/>
      <c r="Q1085" s="5"/>
    </row>
    <row r="1086">
      <c r="D1086" s="5"/>
      <c r="E1086" s="6"/>
      <c r="J1086" s="42"/>
      <c r="K1086" s="42"/>
      <c r="L1086" s="23"/>
      <c r="M1086" s="5"/>
      <c r="N1086" s="5"/>
      <c r="O1086" s="5"/>
      <c r="P1086" s="5"/>
      <c r="Q1086" s="5"/>
    </row>
    <row r="1087">
      <c r="D1087" s="5"/>
      <c r="E1087" s="6"/>
      <c r="J1087" s="42"/>
      <c r="K1087" s="42"/>
      <c r="L1087" s="23"/>
      <c r="M1087" s="5"/>
      <c r="N1087" s="5"/>
      <c r="O1087" s="5"/>
      <c r="P1087" s="5"/>
      <c r="Q1087" s="5"/>
    </row>
    <row r="1088">
      <c r="D1088" s="5"/>
      <c r="E1088" s="6"/>
      <c r="J1088" s="42"/>
      <c r="K1088" s="42"/>
      <c r="L1088" s="23"/>
      <c r="M1088" s="5"/>
      <c r="N1088" s="5"/>
      <c r="O1088" s="5"/>
      <c r="P1088" s="5"/>
      <c r="Q1088" s="5"/>
    </row>
    <row r="1089">
      <c r="D1089" s="5"/>
      <c r="E1089" s="6"/>
      <c r="J1089" s="42"/>
      <c r="K1089" s="42"/>
      <c r="L1089" s="23"/>
      <c r="M1089" s="5"/>
      <c r="N1089" s="5"/>
      <c r="O1089" s="5"/>
      <c r="P1089" s="5"/>
      <c r="Q1089" s="5"/>
    </row>
    <row r="1090">
      <c r="D1090" s="5"/>
      <c r="E1090" s="6"/>
      <c r="J1090" s="42"/>
      <c r="K1090" s="42"/>
      <c r="L1090" s="23"/>
      <c r="M1090" s="5"/>
      <c r="N1090" s="5"/>
      <c r="O1090" s="5"/>
      <c r="P1090" s="5"/>
      <c r="Q1090" s="5"/>
    </row>
    <row r="1091">
      <c r="D1091" s="5"/>
      <c r="E1091" s="6"/>
      <c r="J1091" s="42"/>
      <c r="K1091" s="42"/>
      <c r="L1091" s="23"/>
      <c r="M1091" s="5"/>
      <c r="N1091" s="5"/>
      <c r="O1091" s="5"/>
      <c r="P1091" s="5"/>
      <c r="Q1091" s="5"/>
    </row>
    <row r="1092">
      <c r="D1092" s="5"/>
      <c r="E1092" s="6"/>
      <c r="J1092" s="42"/>
      <c r="K1092" s="42"/>
      <c r="L1092" s="23"/>
      <c r="M1092" s="5"/>
      <c r="N1092" s="5"/>
      <c r="O1092" s="5"/>
      <c r="P1092" s="5"/>
      <c r="Q1092" s="5"/>
    </row>
    <row r="1093">
      <c r="D1093" s="5"/>
      <c r="E1093" s="6"/>
      <c r="J1093" s="42"/>
      <c r="K1093" s="42"/>
      <c r="L1093" s="23"/>
      <c r="M1093" s="5"/>
      <c r="N1093" s="5"/>
      <c r="O1093" s="5"/>
      <c r="P1093" s="5"/>
      <c r="Q1093" s="5"/>
    </row>
    <row r="1094">
      <c r="D1094" s="5"/>
      <c r="E1094" s="6"/>
      <c r="J1094" s="42"/>
      <c r="K1094" s="42"/>
      <c r="L1094" s="23"/>
      <c r="M1094" s="5"/>
      <c r="N1094" s="5"/>
      <c r="O1094" s="5"/>
      <c r="P1094" s="5"/>
      <c r="Q1094" s="5"/>
    </row>
    <row r="1095">
      <c r="D1095" s="5"/>
      <c r="E1095" s="6"/>
      <c r="J1095" s="42"/>
      <c r="K1095" s="42"/>
      <c r="L1095" s="23"/>
      <c r="M1095" s="5"/>
      <c r="N1095" s="5"/>
      <c r="O1095" s="5"/>
      <c r="P1095" s="5"/>
      <c r="Q1095" s="5"/>
    </row>
    <row r="1096">
      <c r="D1096" s="5"/>
      <c r="E1096" s="6"/>
      <c r="J1096" s="42"/>
      <c r="K1096" s="42"/>
      <c r="L1096" s="23"/>
      <c r="M1096" s="5"/>
      <c r="N1096" s="5"/>
      <c r="O1096" s="5"/>
      <c r="P1096" s="5"/>
      <c r="Q1096" s="5"/>
    </row>
    <row r="1097">
      <c r="D1097" s="5"/>
      <c r="E1097" s="6"/>
      <c r="J1097" s="42"/>
      <c r="K1097" s="42"/>
      <c r="L1097" s="23"/>
      <c r="M1097" s="5"/>
      <c r="N1097" s="5"/>
      <c r="O1097" s="5"/>
      <c r="P1097" s="5"/>
      <c r="Q1097" s="5"/>
    </row>
    <row r="1098">
      <c r="D1098" s="5"/>
      <c r="E1098" s="6"/>
      <c r="J1098" s="42"/>
      <c r="K1098" s="42"/>
      <c r="L1098" s="23"/>
      <c r="M1098" s="5"/>
      <c r="N1098" s="5"/>
      <c r="O1098" s="5"/>
      <c r="P1098" s="5"/>
      <c r="Q1098" s="5"/>
    </row>
    <row r="1099">
      <c r="D1099" s="5"/>
      <c r="E1099" s="6"/>
      <c r="J1099" s="42"/>
      <c r="K1099" s="42"/>
      <c r="L1099" s="23"/>
      <c r="M1099" s="5"/>
      <c r="N1099" s="5"/>
      <c r="O1099" s="5"/>
      <c r="P1099" s="5"/>
      <c r="Q1099" s="5"/>
    </row>
    <row r="1100">
      <c r="D1100" s="5"/>
      <c r="E1100" s="6"/>
      <c r="J1100" s="42"/>
      <c r="K1100" s="42"/>
      <c r="L1100" s="23"/>
      <c r="M1100" s="5"/>
      <c r="N1100" s="5"/>
      <c r="O1100" s="5"/>
      <c r="P1100" s="5"/>
      <c r="Q1100" s="5"/>
    </row>
    <row r="1101">
      <c r="D1101" s="5"/>
      <c r="E1101" s="6"/>
      <c r="J1101" s="42"/>
      <c r="K1101" s="42"/>
      <c r="L1101" s="23"/>
      <c r="M1101" s="5"/>
      <c r="N1101" s="5"/>
      <c r="O1101" s="5"/>
      <c r="P1101" s="5"/>
      <c r="Q1101" s="5"/>
    </row>
    <row r="1102">
      <c r="D1102" s="5"/>
      <c r="E1102" s="6"/>
      <c r="J1102" s="42"/>
      <c r="K1102" s="42"/>
      <c r="L1102" s="23"/>
      <c r="M1102" s="5"/>
      <c r="N1102" s="5"/>
      <c r="O1102" s="5"/>
      <c r="P1102" s="5"/>
      <c r="Q1102" s="5"/>
    </row>
    <row r="1103">
      <c r="D1103" s="5"/>
      <c r="E1103" s="6"/>
      <c r="J1103" s="42"/>
      <c r="K1103" s="42"/>
      <c r="L1103" s="23"/>
      <c r="M1103" s="5"/>
      <c r="N1103" s="5"/>
      <c r="O1103" s="5"/>
      <c r="P1103" s="5"/>
      <c r="Q1103" s="5"/>
    </row>
    <row r="1104">
      <c r="D1104" s="5"/>
      <c r="E1104" s="6"/>
      <c r="J1104" s="42"/>
      <c r="K1104" s="42"/>
      <c r="L1104" s="23"/>
      <c r="M1104" s="5"/>
      <c r="N1104" s="5"/>
      <c r="O1104" s="5"/>
      <c r="P1104" s="5"/>
      <c r="Q1104" s="5"/>
    </row>
    <row r="1105">
      <c r="D1105" s="5"/>
      <c r="E1105" s="6"/>
      <c r="J1105" s="42"/>
      <c r="K1105" s="42"/>
      <c r="L1105" s="23"/>
      <c r="M1105" s="5"/>
      <c r="N1105" s="5"/>
      <c r="O1105" s="5"/>
      <c r="P1105" s="5"/>
      <c r="Q1105" s="5"/>
    </row>
    <row r="1106">
      <c r="D1106" s="5"/>
      <c r="E1106" s="6"/>
      <c r="J1106" s="42"/>
      <c r="K1106" s="42"/>
      <c r="L1106" s="23"/>
      <c r="M1106" s="5"/>
      <c r="N1106" s="5"/>
      <c r="O1106" s="5"/>
      <c r="P1106" s="5"/>
      <c r="Q1106" s="5"/>
    </row>
    <row r="1107">
      <c r="D1107" s="5"/>
      <c r="E1107" s="6"/>
      <c r="J1107" s="42"/>
      <c r="K1107" s="42"/>
      <c r="L1107" s="23"/>
      <c r="M1107" s="5"/>
      <c r="N1107" s="5"/>
      <c r="O1107" s="5"/>
      <c r="P1107" s="5"/>
      <c r="Q1107" s="5"/>
    </row>
    <row r="1108">
      <c r="D1108" s="5"/>
      <c r="E1108" s="6"/>
      <c r="J1108" s="42"/>
      <c r="K1108" s="42"/>
      <c r="L1108" s="23"/>
      <c r="M1108" s="5"/>
      <c r="N1108" s="5"/>
      <c r="O1108" s="5"/>
      <c r="P1108" s="5"/>
      <c r="Q1108" s="5"/>
    </row>
    <row r="1109">
      <c r="D1109" s="5"/>
      <c r="E1109" s="6"/>
      <c r="J1109" s="42"/>
      <c r="K1109" s="42"/>
      <c r="L1109" s="23"/>
      <c r="M1109" s="5"/>
      <c r="N1109" s="5"/>
      <c r="O1109" s="5"/>
      <c r="P1109" s="5"/>
      <c r="Q1109" s="5"/>
    </row>
    <row r="1110">
      <c r="D1110" s="5"/>
      <c r="E1110" s="6"/>
      <c r="J1110" s="42"/>
      <c r="K1110" s="42"/>
      <c r="L1110" s="23"/>
      <c r="M1110" s="5"/>
      <c r="N1110" s="5"/>
      <c r="O1110" s="5"/>
      <c r="P1110" s="5"/>
      <c r="Q1110" s="5"/>
    </row>
    <row r="1111">
      <c r="D1111" s="5"/>
      <c r="E1111" s="6"/>
      <c r="J1111" s="42"/>
      <c r="K1111" s="42"/>
      <c r="L1111" s="23"/>
      <c r="M1111" s="5"/>
      <c r="N1111" s="5"/>
      <c r="O1111" s="5"/>
      <c r="P1111" s="5"/>
      <c r="Q1111" s="5"/>
    </row>
    <row r="1112">
      <c r="D1112" s="5"/>
      <c r="E1112" s="6"/>
      <c r="J1112" s="42"/>
      <c r="K1112" s="42"/>
      <c r="L1112" s="23"/>
      <c r="M1112" s="5"/>
      <c r="N1112" s="5"/>
      <c r="O1112" s="5"/>
      <c r="P1112" s="5"/>
      <c r="Q1112" s="5"/>
    </row>
    <row r="1113">
      <c r="D1113" s="5"/>
      <c r="E1113" s="6"/>
      <c r="J1113" s="42"/>
      <c r="K1113" s="42"/>
      <c r="L1113" s="23"/>
      <c r="M1113" s="5"/>
      <c r="N1113" s="5"/>
      <c r="O1113" s="5"/>
      <c r="P1113" s="5"/>
      <c r="Q1113" s="5"/>
    </row>
    <row r="1114">
      <c r="D1114" s="5"/>
      <c r="E1114" s="6"/>
      <c r="J1114" s="42"/>
      <c r="K1114" s="42"/>
      <c r="L1114" s="23"/>
      <c r="M1114" s="5"/>
      <c r="N1114" s="5"/>
      <c r="O1114" s="5"/>
      <c r="P1114" s="5"/>
      <c r="Q1114" s="5"/>
    </row>
    <row r="1115">
      <c r="D1115" s="5"/>
      <c r="E1115" s="6"/>
      <c r="J1115" s="42"/>
      <c r="K1115" s="42"/>
      <c r="L1115" s="23"/>
      <c r="M1115" s="5"/>
      <c r="N1115" s="5"/>
      <c r="O1115" s="5"/>
      <c r="P1115" s="5"/>
      <c r="Q1115" s="5"/>
    </row>
    <row r="1116">
      <c r="D1116" s="5"/>
      <c r="E1116" s="6"/>
      <c r="J1116" s="42"/>
      <c r="K1116" s="42"/>
      <c r="L1116" s="23"/>
      <c r="M1116" s="5"/>
      <c r="N1116" s="5"/>
      <c r="O1116" s="5"/>
      <c r="P1116" s="5"/>
      <c r="Q1116" s="5"/>
    </row>
    <row r="1117">
      <c r="D1117" s="5"/>
      <c r="E1117" s="6"/>
      <c r="J1117" s="42"/>
      <c r="K1117" s="42"/>
      <c r="L1117" s="23"/>
      <c r="M1117" s="5"/>
      <c r="N1117" s="5"/>
      <c r="O1117" s="5"/>
      <c r="P1117" s="5"/>
      <c r="Q1117" s="5"/>
    </row>
    <row r="1118">
      <c r="D1118" s="5"/>
      <c r="E1118" s="6"/>
      <c r="J1118" s="42"/>
      <c r="K1118" s="42"/>
      <c r="L1118" s="23"/>
      <c r="M1118" s="5"/>
      <c r="N1118" s="5"/>
      <c r="O1118" s="5"/>
      <c r="P1118" s="5"/>
      <c r="Q1118" s="5"/>
    </row>
    <row r="1119">
      <c r="D1119" s="5"/>
      <c r="E1119" s="6"/>
      <c r="J1119" s="42"/>
      <c r="K1119" s="42"/>
      <c r="L1119" s="23"/>
      <c r="M1119" s="5"/>
      <c r="N1119" s="5"/>
      <c r="O1119" s="5"/>
      <c r="P1119" s="5"/>
      <c r="Q1119" s="5"/>
    </row>
    <row r="1120">
      <c r="D1120" s="5"/>
      <c r="E1120" s="6"/>
      <c r="J1120" s="42"/>
      <c r="K1120" s="42"/>
      <c r="L1120" s="23"/>
      <c r="M1120" s="5"/>
      <c r="N1120" s="5"/>
      <c r="O1120" s="5"/>
      <c r="P1120" s="5"/>
      <c r="Q1120" s="5"/>
    </row>
    <row r="1121">
      <c r="D1121" s="5"/>
      <c r="E1121" s="6"/>
      <c r="J1121" s="42"/>
      <c r="K1121" s="42"/>
      <c r="L1121" s="23"/>
      <c r="M1121" s="5"/>
      <c r="N1121" s="5"/>
      <c r="O1121" s="5"/>
      <c r="P1121" s="5"/>
      <c r="Q1121" s="5"/>
    </row>
    <row r="1122">
      <c r="D1122" s="5"/>
      <c r="E1122" s="6"/>
      <c r="J1122" s="42"/>
      <c r="K1122" s="42"/>
      <c r="L1122" s="23"/>
      <c r="M1122" s="5"/>
      <c r="N1122" s="5"/>
      <c r="O1122" s="5"/>
      <c r="P1122" s="5"/>
      <c r="Q1122" s="5"/>
    </row>
    <row r="1123">
      <c r="D1123" s="5"/>
      <c r="E1123" s="6"/>
      <c r="J1123" s="42"/>
      <c r="K1123" s="42"/>
      <c r="L1123" s="23"/>
      <c r="M1123" s="5"/>
      <c r="N1123" s="5"/>
      <c r="O1123" s="5"/>
      <c r="P1123" s="5"/>
      <c r="Q1123" s="5"/>
    </row>
    <row r="1124">
      <c r="D1124" s="5"/>
      <c r="E1124" s="6"/>
      <c r="J1124" s="42"/>
      <c r="K1124" s="42"/>
      <c r="L1124" s="23"/>
      <c r="M1124" s="5"/>
      <c r="N1124" s="5"/>
      <c r="O1124" s="5"/>
      <c r="P1124" s="5"/>
      <c r="Q1124" s="5"/>
    </row>
    <row r="1125">
      <c r="D1125" s="5"/>
      <c r="E1125" s="6"/>
      <c r="J1125" s="42"/>
      <c r="K1125" s="42"/>
      <c r="L1125" s="23"/>
      <c r="M1125" s="5"/>
      <c r="N1125" s="5"/>
      <c r="O1125" s="5"/>
      <c r="P1125" s="5"/>
      <c r="Q1125" s="5"/>
    </row>
    <row r="1126">
      <c r="D1126" s="5"/>
      <c r="E1126" s="6"/>
      <c r="J1126" s="42"/>
      <c r="K1126" s="42"/>
      <c r="L1126" s="23"/>
      <c r="M1126" s="5"/>
      <c r="N1126" s="5"/>
      <c r="O1126" s="5"/>
      <c r="P1126" s="5"/>
      <c r="Q1126" s="5"/>
    </row>
    <row r="1127">
      <c r="D1127" s="5"/>
      <c r="E1127" s="6"/>
      <c r="J1127" s="42"/>
      <c r="K1127" s="42"/>
      <c r="L1127" s="23"/>
      <c r="M1127" s="5"/>
      <c r="N1127" s="5"/>
      <c r="O1127" s="5"/>
      <c r="P1127" s="5"/>
      <c r="Q1127" s="5"/>
    </row>
    <row r="1128">
      <c r="D1128" s="5"/>
      <c r="E1128" s="6"/>
      <c r="J1128" s="42"/>
      <c r="K1128" s="42"/>
      <c r="L1128" s="23"/>
      <c r="M1128" s="5"/>
      <c r="N1128" s="5"/>
      <c r="O1128" s="5"/>
      <c r="P1128" s="5"/>
      <c r="Q1128" s="5"/>
    </row>
    <row r="1129">
      <c r="D1129" s="5"/>
      <c r="E1129" s="6"/>
      <c r="J1129" s="42"/>
      <c r="K1129" s="42"/>
      <c r="L1129" s="23"/>
      <c r="M1129" s="5"/>
      <c r="N1129" s="5"/>
      <c r="O1129" s="5"/>
      <c r="P1129" s="5"/>
      <c r="Q1129" s="5"/>
    </row>
    <row r="1130">
      <c r="D1130" s="5"/>
      <c r="E1130" s="6"/>
      <c r="J1130" s="42"/>
      <c r="K1130" s="42"/>
      <c r="L1130" s="23"/>
      <c r="M1130" s="5"/>
      <c r="N1130" s="5"/>
      <c r="O1130" s="5"/>
      <c r="P1130" s="5"/>
      <c r="Q1130" s="5"/>
    </row>
    <row r="1131">
      <c r="D1131" s="5"/>
      <c r="E1131" s="6"/>
      <c r="J1131" s="42"/>
      <c r="K1131" s="42"/>
      <c r="L1131" s="23"/>
      <c r="M1131" s="5"/>
      <c r="N1131" s="5"/>
      <c r="O1131" s="5"/>
      <c r="P1131" s="5"/>
      <c r="Q1131" s="5"/>
    </row>
    <row r="1132">
      <c r="D1132" s="5"/>
      <c r="E1132" s="6"/>
      <c r="J1132" s="42"/>
      <c r="K1132" s="42"/>
      <c r="L1132" s="23"/>
      <c r="M1132" s="5"/>
      <c r="N1132" s="5"/>
      <c r="O1132" s="5"/>
      <c r="P1132" s="5"/>
      <c r="Q1132" s="5"/>
    </row>
    <row r="1133">
      <c r="D1133" s="5"/>
      <c r="E1133" s="6"/>
      <c r="J1133" s="42"/>
      <c r="K1133" s="42"/>
      <c r="L1133" s="23"/>
      <c r="M1133" s="5"/>
      <c r="N1133" s="5"/>
      <c r="O1133" s="5"/>
      <c r="P1133" s="5"/>
      <c r="Q1133" s="5"/>
    </row>
    <row r="1134">
      <c r="D1134" s="5"/>
      <c r="E1134" s="6"/>
      <c r="J1134" s="42"/>
      <c r="K1134" s="42"/>
      <c r="L1134" s="23"/>
      <c r="M1134" s="5"/>
      <c r="N1134" s="5"/>
      <c r="O1134" s="5"/>
      <c r="P1134" s="5"/>
      <c r="Q1134" s="5"/>
    </row>
    <row r="1135">
      <c r="D1135" s="5"/>
      <c r="E1135" s="6"/>
      <c r="J1135" s="42"/>
      <c r="K1135" s="42"/>
      <c r="L1135" s="23"/>
      <c r="M1135" s="5"/>
      <c r="N1135" s="5"/>
      <c r="O1135" s="5"/>
      <c r="P1135" s="5"/>
      <c r="Q1135" s="5"/>
    </row>
    <row r="1136">
      <c r="D1136" s="5"/>
      <c r="E1136" s="6"/>
      <c r="J1136" s="42"/>
      <c r="K1136" s="42"/>
      <c r="L1136" s="23"/>
      <c r="M1136" s="5"/>
      <c r="N1136" s="5"/>
      <c r="O1136" s="5"/>
      <c r="P1136" s="5"/>
      <c r="Q1136" s="5"/>
    </row>
    <row r="1137">
      <c r="D1137" s="5"/>
      <c r="E1137" s="6"/>
      <c r="J1137" s="42"/>
      <c r="K1137" s="42"/>
      <c r="L1137" s="23"/>
      <c r="M1137" s="5"/>
      <c r="N1137" s="5"/>
      <c r="O1137" s="5"/>
      <c r="P1137" s="5"/>
      <c r="Q1137" s="5"/>
    </row>
    <row r="1138">
      <c r="D1138" s="5"/>
      <c r="E1138" s="6"/>
      <c r="J1138" s="42"/>
      <c r="K1138" s="42"/>
      <c r="L1138" s="23"/>
      <c r="M1138" s="5"/>
      <c r="N1138" s="5"/>
      <c r="O1138" s="5"/>
      <c r="P1138" s="5"/>
      <c r="Q1138" s="5"/>
    </row>
    <row r="1139">
      <c r="D1139" s="5"/>
      <c r="E1139" s="6"/>
      <c r="J1139" s="42"/>
      <c r="K1139" s="42"/>
      <c r="L1139" s="23"/>
      <c r="M1139" s="5"/>
      <c r="N1139" s="5"/>
      <c r="O1139" s="5"/>
      <c r="P1139" s="5"/>
      <c r="Q1139" s="5"/>
    </row>
    <row r="1140">
      <c r="D1140" s="5"/>
      <c r="E1140" s="6"/>
      <c r="J1140" s="42"/>
      <c r="K1140" s="42"/>
      <c r="L1140" s="23"/>
      <c r="M1140" s="5"/>
      <c r="N1140" s="5"/>
      <c r="O1140" s="5"/>
      <c r="P1140" s="5"/>
      <c r="Q1140" s="5"/>
    </row>
    <row r="1141">
      <c r="D1141" s="5"/>
      <c r="E1141" s="6"/>
      <c r="J1141" s="42"/>
      <c r="K1141" s="42"/>
      <c r="L1141" s="23"/>
      <c r="M1141" s="5"/>
      <c r="N1141" s="5"/>
      <c r="O1141" s="5"/>
      <c r="P1141" s="5"/>
      <c r="Q1141" s="5"/>
    </row>
    <row r="1142">
      <c r="D1142" s="5"/>
      <c r="E1142" s="6"/>
      <c r="J1142" s="42"/>
      <c r="K1142" s="42"/>
      <c r="L1142" s="23"/>
      <c r="M1142" s="5"/>
      <c r="N1142" s="5"/>
      <c r="O1142" s="5"/>
      <c r="P1142" s="5"/>
      <c r="Q1142" s="5"/>
    </row>
    <row r="1143">
      <c r="D1143" s="5"/>
      <c r="E1143" s="6"/>
      <c r="J1143" s="42"/>
      <c r="K1143" s="42"/>
      <c r="L1143" s="23"/>
      <c r="M1143" s="5"/>
      <c r="N1143" s="5"/>
      <c r="O1143" s="5"/>
      <c r="P1143" s="5"/>
      <c r="Q1143" s="5"/>
    </row>
    <row r="1144">
      <c r="D1144" s="5"/>
      <c r="E1144" s="6"/>
      <c r="J1144" s="42"/>
      <c r="K1144" s="42"/>
      <c r="L1144" s="23"/>
      <c r="M1144" s="5"/>
      <c r="N1144" s="5"/>
      <c r="O1144" s="5"/>
      <c r="P1144" s="5"/>
      <c r="Q1144" s="5"/>
    </row>
    <row r="1145">
      <c r="D1145" s="5"/>
      <c r="E1145" s="6"/>
      <c r="J1145" s="42"/>
      <c r="K1145" s="42"/>
      <c r="L1145" s="23"/>
      <c r="M1145" s="5"/>
      <c r="N1145" s="5"/>
      <c r="O1145" s="5"/>
      <c r="P1145" s="5"/>
      <c r="Q1145" s="5"/>
    </row>
    <row r="1146">
      <c r="D1146" s="5"/>
      <c r="E1146" s="6"/>
      <c r="J1146" s="42"/>
      <c r="K1146" s="42"/>
      <c r="L1146" s="23"/>
      <c r="M1146" s="5"/>
      <c r="N1146" s="5"/>
      <c r="O1146" s="5"/>
      <c r="P1146" s="5"/>
      <c r="Q1146" s="5"/>
    </row>
    <row r="1147">
      <c r="D1147" s="5"/>
      <c r="E1147" s="6"/>
      <c r="J1147" s="42"/>
      <c r="K1147" s="42"/>
      <c r="L1147" s="23"/>
      <c r="M1147" s="5"/>
      <c r="N1147" s="5"/>
      <c r="O1147" s="5"/>
      <c r="P1147" s="5"/>
      <c r="Q1147" s="5"/>
    </row>
    <row r="1148">
      <c r="D1148" s="5"/>
      <c r="E1148" s="6"/>
      <c r="J1148" s="42"/>
      <c r="K1148" s="42"/>
      <c r="L1148" s="23"/>
      <c r="M1148" s="5"/>
      <c r="N1148" s="5"/>
      <c r="O1148" s="5"/>
      <c r="P1148" s="5"/>
      <c r="Q1148" s="5"/>
    </row>
    <row r="1149">
      <c r="D1149" s="5"/>
      <c r="E1149" s="6"/>
      <c r="J1149" s="42"/>
      <c r="K1149" s="42"/>
      <c r="L1149" s="23"/>
      <c r="M1149" s="5"/>
      <c r="N1149" s="5"/>
      <c r="O1149" s="5"/>
      <c r="P1149" s="5"/>
      <c r="Q1149" s="5"/>
    </row>
    <row r="1150">
      <c r="D1150" s="5"/>
      <c r="E1150" s="6"/>
      <c r="J1150" s="42"/>
      <c r="K1150" s="42"/>
      <c r="L1150" s="23"/>
      <c r="M1150" s="5"/>
      <c r="N1150" s="5"/>
      <c r="O1150" s="5"/>
      <c r="P1150" s="5"/>
      <c r="Q1150" s="5"/>
    </row>
    <row r="1151">
      <c r="D1151" s="5"/>
      <c r="E1151" s="6"/>
      <c r="J1151" s="42"/>
      <c r="K1151" s="42"/>
      <c r="L1151" s="23"/>
      <c r="M1151" s="5"/>
      <c r="N1151" s="5"/>
      <c r="O1151" s="5"/>
      <c r="P1151" s="5"/>
      <c r="Q1151" s="5"/>
    </row>
    <row r="1152">
      <c r="D1152" s="5"/>
      <c r="E1152" s="6"/>
      <c r="J1152" s="42"/>
      <c r="K1152" s="42"/>
      <c r="L1152" s="23"/>
      <c r="M1152" s="5"/>
      <c r="N1152" s="5"/>
      <c r="O1152" s="5"/>
      <c r="P1152" s="5"/>
      <c r="Q1152" s="5"/>
    </row>
    <row r="1153">
      <c r="D1153" s="5"/>
      <c r="E1153" s="6"/>
      <c r="J1153" s="42"/>
      <c r="K1153" s="42"/>
      <c r="L1153" s="23"/>
      <c r="M1153" s="5"/>
      <c r="N1153" s="5"/>
      <c r="O1153" s="5"/>
      <c r="P1153" s="5"/>
      <c r="Q1153" s="5"/>
    </row>
    <row r="1154">
      <c r="D1154" s="5"/>
      <c r="E1154" s="6"/>
      <c r="J1154" s="42"/>
      <c r="K1154" s="42"/>
      <c r="L1154" s="23"/>
      <c r="M1154" s="5"/>
      <c r="N1154" s="5"/>
      <c r="O1154" s="5"/>
      <c r="P1154" s="5"/>
      <c r="Q1154" s="5"/>
    </row>
    <row r="1155">
      <c r="D1155" s="5"/>
      <c r="E1155" s="6"/>
      <c r="J1155" s="42"/>
      <c r="K1155" s="42"/>
      <c r="L1155" s="23"/>
      <c r="M1155" s="5"/>
      <c r="N1155" s="5"/>
      <c r="O1155" s="5"/>
      <c r="P1155" s="5"/>
      <c r="Q1155" s="5"/>
    </row>
    <row r="1156">
      <c r="D1156" s="5"/>
      <c r="E1156" s="6"/>
      <c r="J1156" s="42"/>
      <c r="K1156" s="42"/>
      <c r="L1156" s="23"/>
      <c r="M1156" s="5"/>
      <c r="N1156" s="5"/>
      <c r="O1156" s="5"/>
      <c r="P1156" s="5"/>
      <c r="Q1156" s="5"/>
    </row>
    <row r="1157">
      <c r="D1157" s="5"/>
      <c r="E1157" s="6"/>
      <c r="J1157" s="42"/>
      <c r="K1157" s="42"/>
      <c r="L1157" s="23"/>
      <c r="M1157" s="5"/>
      <c r="N1157" s="5"/>
      <c r="O1157" s="5"/>
      <c r="P1157" s="5"/>
      <c r="Q1157" s="5"/>
    </row>
    <row r="1158">
      <c r="D1158" s="5"/>
      <c r="E1158" s="6"/>
      <c r="J1158" s="42"/>
      <c r="K1158" s="42"/>
      <c r="L1158" s="23"/>
      <c r="M1158" s="5"/>
      <c r="N1158" s="5"/>
      <c r="O1158" s="5"/>
      <c r="P1158" s="5"/>
      <c r="Q1158" s="5"/>
    </row>
    <row r="1159">
      <c r="D1159" s="5"/>
      <c r="E1159" s="6"/>
      <c r="J1159" s="42"/>
      <c r="K1159" s="42"/>
      <c r="L1159" s="23"/>
      <c r="M1159" s="5"/>
      <c r="N1159" s="5"/>
      <c r="O1159" s="5"/>
      <c r="P1159" s="5"/>
      <c r="Q1159" s="5"/>
    </row>
    <row r="1160">
      <c r="D1160" s="5"/>
      <c r="E1160" s="6"/>
      <c r="J1160" s="42"/>
      <c r="K1160" s="42"/>
      <c r="L1160" s="23"/>
      <c r="M1160" s="5"/>
      <c r="N1160" s="5"/>
      <c r="O1160" s="5"/>
      <c r="P1160" s="5"/>
      <c r="Q1160" s="5"/>
    </row>
    <row r="1161">
      <c r="D1161" s="5"/>
      <c r="E1161" s="6"/>
      <c r="J1161" s="42"/>
      <c r="K1161" s="42"/>
      <c r="L1161" s="23"/>
      <c r="M1161" s="5"/>
      <c r="N1161" s="5"/>
      <c r="O1161" s="5"/>
      <c r="P1161" s="5"/>
      <c r="Q1161" s="5"/>
    </row>
    <row r="1162">
      <c r="D1162" s="5"/>
      <c r="E1162" s="6"/>
      <c r="J1162" s="42"/>
      <c r="K1162" s="42"/>
      <c r="L1162" s="23"/>
      <c r="M1162" s="5"/>
      <c r="N1162" s="5"/>
      <c r="O1162" s="5"/>
      <c r="P1162" s="5"/>
      <c r="Q1162" s="5"/>
    </row>
    <row r="1163">
      <c r="D1163" s="5"/>
      <c r="E1163" s="6"/>
      <c r="J1163" s="42"/>
      <c r="K1163" s="42"/>
      <c r="L1163" s="23"/>
      <c r="M1163" s="5"/>
      <c r="N1163" s="5"/>
      <c r="O1163" s="5"/>
      <c r="P1163" s="5"/>
      <c r="Q1163" s="5"/>
    </row>
    <row r="1164">
      <c r="D1164" s="5"/>
      <c r="E1164" s="6"/>
      <c r="J1164" s="42"/>
      <c r="K1164" s="42"/>
      <c r="L1164" s="23"/>
      <c r="M1164" s="5"/>
      <c r="N1164" s="5"/>
      <c r="O1164" s="5"/>
      <c r="P1164" s="5"/>
      <c r="Q1164" s="5"/>
    </row>
    <row r="1165">
      <c r="D1165" s="5"/>
      <c r="E1165" s="6"/>
      <c r="J1165" s="42"/>
      <c r="K1165" s="42"/>
      <c r="L1165" s="23"/>
      <c r="M1165" s="5"/>
      <c r="N1165" s="5"/>
      <c r="O1165" s="5"/>
      <c r="P1165" s="5"/>
      <c r="Q1165" s="5"/>
    </row>
    <row r="1166">
      <c r="D1166" s="5"/>
      <c r="E1166" s="6"/>
      <c r="J1166" s="42"/>
      <c r="K1166" s="42"/>
      <c r="L1166" s="23"/>
      <c r="M1166" s="5"/>
      <c r="N1166" s="5"/>
      <c r="O1166" s="5"/>
      <c r="P1166" s="5"/>
      <c r="Q1166" s="5"/>
    </row>
    <row r="1167">
      <c r="D1167" s="5"/>
      <c r="E1167" s="6"/>
      <c r="J1167" s="42"/>
      <c r="K1167" s="42"/>
      <c r="L1167" s="23"/>
      <c r="M1167" s="5"/>
      <c r="N1167" s="5"/>
      <c r="O1167" s="5"/>
      <c r="P1167" s="5"/>
      <c r="Q1167" s="5"/>
    </row>
    <row r="1168">
      <c r="D1168" s="5"/>
      <c r="E1168" s="6"/>
      <c r="J1168" s="42"/>
      <c r="K1168" s="42"/>
      <c r="L1168" s="23"/>
      <c r="M1168" s="5"/>
      <c r="N1168" s="5"/>
      <c r="O1168" s="5"/>
      <c r="P1168" s="5"/>
      <c r="Q1168" s="5"/>
    </row>
    <row r="1169">
      <c r="D1169" s="5"/>
      <c r="E1169" s="6"/>
      <c r="J1169" s="42"/>
      <c r="K1169" s="42"/>
      <c r="L1169" s="23"/>
      <c r="M1169" s="5"/>
      <c r="N1169" s="5"/>
      <c r="O1169" s="5"/>
      <c r="P1169" s="5"/>
      <c r="Q1169" s="5"/>
    </row>
    <row r="1170">
      <c r="D1170" s="5"/>
      <c r="E1170" s="6"/>
      <c r="J1170" s="42"/>
      <c r="K1170" s="42"/>
      <c r="L1170" s="23"/>
      <c r="M1170" s="5"/>
      <c r="N1170" s="5"/>
      <c r="O1170" s="5"/>
      <c r="P1170" s="5"/>
      <c r="Q1170" s="5"/>
    </row>
    <row r="1171">
      <c r="D1171" s="5"/>
      <c r="E1171" s="6"/>
      <c r="J1171" s="42"/>
      <c r="K1171" s="42"/>
      <c r="L1171" s="23"/>
      <c r="M1171" s="5"/>
      <c r="N1171" s="5"/>
      <c r="O1171" s="5"/>
      <c r="P1171" s="5"/>
      <c r="Q1171" s="5"/>
    </row>
    <row r="1172">
      <c r="D1172" s="5"/>
      <c r="E1172" s="6"/>
      <c r="J1172" s="42"/>
      <c r="K1172" s="42"/>
      <c r="L1172" s="23"/>
      <c r="M1172" s="5"/>
      <c r="N1172" s="5"/>
      <c r="O1172" s="5"/>
      <c r="P1172" s="5"/>
      <c r="Q1172" s="5"/>
    </row>
    <row r="1173">
      <c r="D1173" s="5"/>
      <c r="E1173" s="6"/>
      <c r="J1173" s="42"/>
      <c r="K1173" s="42"/>
      <c r="L1173" s="23"/>
      <c r="M1173" s="5"/>
      <c r="N1173" s="5"/>
      <c r="O1173" s="5"/>
      <c r="P1173" s="5"/>
      <c r="Q1173" s="5"/>
    </row>
    <row r="1174">
      <c r="D1174" s="5"/>
      <c r="E1174" s="6"/>
      <c r="J1174" s="42"/>
      <c r="K1174" s="42"/>
      <c r="L1174" s="23"/>
      <c r="M1174" s="5"/>
      <c r="N1174" s="5"/>
      <c r="O1174" s="5"/>
      <c r="P1174" s="5"/>
      <c r="Q1174" s="5"/>
    </row>
    <row r="1175">
      <c r="D1175" s="5"/>
      <c r="E1175" s="6"/>
      <c r="J1175" s="42"/>
      <c r="K1175" s="42"/>
      <c r="L1175" s="23"/>
      <c r="M1175" s="5"/>
      <c r="N1175" s="5"/>
      <c r="O1175" s="5"/>
      <c r="P1175" s="5"/>
      <c r="Q1175" s="5"/>
    </row>
    <row r="1176">
      <c r="D1176" s="5"/>
      <c r="E1176" s="6"/>
      <c r="J1176" s="42"/>
      <c r="K1176" s="42"/>
      <c r="L1176" s="23"/>
      <c r="M1176" s="5"/>
      <c r="N1176" s="5"/>
      <c r="O1176" s="5"/>
      <c r="P1176" s="5"/>
      <c r="Q1176" s="5"/>
    </row>
    <row r="1177">
      <c r="D1177" s="5"/>
      <c r="E1177" s="6"/>
      <c r="J1177" s="42"/>
      <c r="K1177" s="42"/>
      <c r="L1177" s="23"/>
      <c r="M1177" s="5"/>
      <c r="N1177" s="5"/>
      <c r="O1177" s="5"/>
      <c r="P1177" s="5"/>
      <c r="Q1177" s="5"/>
    </row>
    <row r="1178">
      <c r="D1178" s="5"/>
      <c r="E1178" s="6"/>
      <c r="J1178" s="42"/>
      <c r="K1178" s="42"/>
      <c r="L1178" s="23"/>
      <c r="M1178" s="5"/>
      <c r="N1178" s="5"/>
      <c r="O1178" s="5"/>
      <c r="P1178" s="5"/>
      <c r="Q1178" s="5"/>
    </row>
    <row r="1179">
      <c r="D1179" s="5"/>
      <c r="E1179" s="6"/>
      <c r="J1179" s="42"/>
      <c r="K1179" s="42"/>
      <c r="L1179" s="23"/>
      <c r="M1179" s="5"/>
      <c r="N1179" s="5"/>
      <c r="O1179" s="5"/>
      <c r="P1179" s="5"/>
      <c r="Q1179" s="5"/>
    </row>
    <row r="1180">
      <c r="D1180" s="5"/>
      <c r="E1180" s="6"/>
      <c r="J1180" s="42"/>
      <c r="K1180" s="42"/>
      <c r="L1180" s="23"/>
      <c r="M1180" s="5"/>
      <c r="N1180" s="5"/>
      <c r="O1180" s="5"/>
      <c r="P1180" s="5"/>
      <c r="Q1180" s="5"/>
    </row>
    <row r="1181">
      <c r="D1181" s="5"/>
      <c r="E1181" s="6"/>
      <c r="J1181" s="42"/>
      <c r="K1181" s="42"/>
      <c r="L1181" s="23"/>
      <c r="M1181" s="5"/>
      <c r="N1181" s="5"/>
      <c r="O1181" s="5"/>
      <c r="P1181" s="5"/>
      <c r="Q1181" s="5"/>
    </row>
    <row r="1182">
      <c r="D1182" s="5"/>
      <c r="E1182" s="6"/>
      <c r="J1182" s="42"/>
      <c r="K1182" s="42"/>
      <c r="L1182" s="23"/>
      <c r="M1182" s="5"/>
      <c r="N1182" s="5"/>
      <c r="O1182" s="5"/>
      <c r="P1182" s="5"/>
      <c r="Q1182" s="5"/>
    </row>
    <row r="1183">
      <c r="D1183" s="5"/>
      <c r="E1183" s="6"/>
      <c r="J1183" s="42"/>
      <c r="K1183" s="42"/>
      <c r="L1183" s="23"/>
      <c r="M1183" s="5"/>
      <c r="N1183" s="5"/>
      <c r="O1183" s="5"/>
      <c r="P1183" s="5"/>
      <c r="Q1183" s="5"/>
    </row>
    <row r="1184">
      <c r="D1184" s="5"/>
      <c r="E1184" s="6"/>
      <c r="J1184" s="42"/>
      <c r="K1184" s="42"/>
      <c r="L1184" s="23"/>
      <c r="M1184" s="5"/>
      <c r="N1184" s="5"/>
      <c r="O1184" s="5"/>
      <c r="P1184" s="5"/>
      <c r="Q1184" s="5"/>
    </row>
    <row r="1185">
      <c r="D1185" s="5"/>
      <c r="E1185" s="6"/>
      <c r="J1185" s="42"/>
      <c r="K1185" s="42"/>
      <c r="L1185" s="23"/>
      <c r="M1185" s="5"/>
      <c r="N1185" s="5"/>
      <c r="O1185" s="5"/>
      <c r="P1185" s="5"/>
      <c r="Q1185" s="5"/>
    </row>
    <row r="1186">
      <c r="D1186" s="5"/>
      <c r="E1186" s="6"/>
      <c r="J1186" s="42"/>
      <c r="K1186" s="42"/>
      <c r="L1186" s="23"/>
      <c r="M1186" s="5"/>
      <c r="N1186" s="5"/>
      <c r="O1186" s="5"/>
      <c r="P1186" s="5"/>
      <c r="Q1186" s="5"/>
    </row>
    <row r="1187">
      <c r="D1187" s="5"/>
      <c r="E1187" s="6"/>
      <c r="J1187" s="42"/>
      <c r="K1187" s="42"/>
      <c r="L1187" s="23"/>
      <c r="M1187" s="5"/>
      <c r="N1187" s="5"/>
      <c r="O1187" s="5"/>
      <c r="P1187" s="5"/>
      <c r="Q1187" s="5"/>
    </row>
    <row r="1188">
      <c r="D1188" s="5"/>
      <c r="E1188" s="6"/>
      <c r="J1188" s="42"/>
      <c r="K1188" s="42"/>
      <c r="L1188" s="23"/>
      <c r="M1188" s="5"/>
      <c r="N1188" s="5"/>
      <c r="O1188" s="5"/>
      <c r="P1188" s="5"/>
      <c r="Q1188" s="5"/>
    </row>
    <row r="1189">
      <c r="D1189" s="5"/>
      <c r="E1189" s="6"/>
      <c r="J1189" s="42"/>
      <c r="K1189" s="42"/>
      <c r="L1189" s="23"/>
      <c r="M1189" s="5"/>
      <c r="N1189" s="5"/>
      <c r="O1189" s="5"/>
      <c r="P1189" s="5"/>
      <c r="Q1189" s="5"/>
    </row>
    <row r="1190">
      <c r="D1190" s="5"/>
      <c r="E1190" s="6"/>
      <c r="J1190" s="42"/>
      <c r="K1190" s="42"/>
      <c r="L1190" s="23"/>
      <c r="M1190" s="5"/>
      <c r="N1190" s="5"/>
      <c r="O1190" s="5"/>
      <c r="P1190" s="5"/>
      <c r="Q1190" s="5"/>
    </row>
    <row r="1191">
      <c r="D1191" s="5"/>
      <c r="E1191" s="6"/>
      <c r="J1191" s="42"/>
      <c r="K1191" s="42"/>
      <c r="L1191" s="23"/>
      <c r="M1191" s="5"/>
      <c r="N1191" s="5"/>
      <c r="O1191" s="5"/>
      <c r="P1191" s="5"/>
      <c r="Q1191" s="5"/>
    </row>
    <row r="1192">
      <c r="D1192" s="5"/>
      <c r="E1192" s="6"/>
      <c r="J1192" s="42"/>
      <c r="K1192" s="42"/>
      <c r="L1192" s="23"/>
      <c r="M1192" s="5"/>
      <c r="N1192" s="5"/>
      <c r="O1192" s="5"/>
      <c r="P1192" s="5"/>
      <c r="Q1192" s="5"/>
    </row>
    <row r="1193">
      <c r="D1193" s="5"/>
      <c r="E1193" s="6"/>
      <c r="J1193" s="42"/>
      <c r="K1193" s="42"/>
      <c r="L1193" s="23"/>
      <c r="M1193" s="5"/>
      <c r="N1193" s="5"/>
      <c r="O1193" s="5"/>
      <c r="P1193" s="5"/>
      <c r="Q1193" s="5"/>
    </row>
    <row r="1194">
      <c r="D1194" s="5"/>
      <c r="E1194" s="6"/>
      <c r="J1194" s="42"/>
      <c r="K1194" s="42"/>
      <c r="L1194" s="23"/>
      <c r="M1194" s="5"/>
      <c r="N1194" s="5"/>
      <c r="O1194" s="5"/>
      <c r="P1194" s="5"/>
      <c r="Q1194" s="5"/>
    </row>
    <row r="1195">
      <c r="D1195" s="5"/>
      <c r="E1195" s="6"/>
      <c r="J1195" s="42"/>
      <c r="K1195" s="42"/>
      <c r="L1195" s="23"/>
      <c r="M1195" s="5"/>
      <c r="N1195" s="5"/>
      <c r="O1195" s="5"/>
      <c r="P1195" s="5"/>
      <c r="Q1195" s="5"/>
    </row>
    <row r="1196">
      <c r="D1196" s="5"/>
      <c r="E1196" s="6"/>
      <c r="J1196" s="42"/>
      <c r="K1196" s="42"/>
      <c r="L1196" s="23"/>
      <c r="M1196" s="5"/>
      <c r="N1196" s="5"/>
      <c r="O1196" s="5"/>
      <c r="P1196" s="5"/>
      <c r="Q1196" s="5"/>
    </row>
    <row r="1197">
      <c r="D1197" s="5"/>
      <c r="E1197" s="6"/>
      <c r="J1197" s="42"/>
      <c r="K1197" s="42"/>
      <c r="L1197" s="23"/>
      <c r="M1197" s="5"/>
      <c r="N1197" s="5"/>
      <c r="O1197" s="5"/>
      <c r="P1197" s="5"/>
      <c r="Q1197" s="5"/>
    </row>
    <row r="1198">
      <c r="D1198" s="5"/>
      <c r="E1198" s="6"/>
      <c r="J1198" s="42"/>
      <c r="K1198" s="42"/>
      <c r="L1198" s="23"/>
      <c r="M1198" s="5"/>
      <c r="N1198" s="5"/>
      <c r="O1198" s="5"/>
      <c r="P1198" s="5"/>
      <c r="Q1198" s="5"/>
    </row>
    <row r="1199">
      <c r="D1199" s="5"/>
      <c r="E1199" s="6"/>
      <c r="J1199" s="42"/>
      <c r="K1199" s="42"/>
      <c r="L1199" s="23"/>
      <c r="M1199" s="5"/>
      <c r="N1199" s="5"/>
      <c r="O1199" s="5"/>
      <c r="P1199" s="5"/>
      <c r="Q1199" s="5"/>
    </row>
    <row r="1200">
      <c r="D1200" s="5"/>
      <c r="E1200" s="6"/>
      <c r="J1200" s="42"/>
      <c r="K1200" s="42"/>
      <c r="L1200" s="23"/>
      <c r="M1200" s="5"/>
      <c r="N1200" s="5"/>
      <c r="O1200" s="5"/>
      <c r="P1200" s="5"/>
      <c r="Q1200" s="5"/>
    </row>
    <row r="1201">
      <c r="D1201" s="5"/>
      <c r="E1201" s="6"/>
      <c r="J1201" s="42"/>
      <c r="K1201" s="42"/>
      <c r="L1201" s="23"/>
      <c r="M1201" s="5"/>
      <c r="N1201" s="5"/>
      <c r="O1201" s="5"/>
      <c r="P1201" s="5"/>
      <c r="Q1201" s="5"/>
    </row>
    <row r="1202">
      <c r="D1202" s="5"/>
      <c r="E1202" s="6"/>
      <c r="J1202" s="42"/>
      <c r="K1202" s="42"/>
      <c r="L1202" s="23"/>
      <c r="M1202" s="5"/>
      <c r="N1202" s="5"/>
      <c r="O1202" s="5"/>
      <c r="P1202" s="5"/>
      <c r="Q1202" s="5"/>
    </row>
    <row r="1203">
      <c r="D1203" s="5"/>
      <c r="E1203" s="6"/>
      <c r="J1203" s="42"/>
      <c r="K1203" s="42"/>
      <c r="L1203" s="23"/>
      <c r="M1203" s="5"/>
      <c r="N1203" s="5"/>
      <c r="O1203" s="5"/>
      <c r="P1203" s="5"/>
      <c r="Q1203" s="5"/>
    </row>
    <row r="1204">
      <c r="D1204" s="5"/>
      <c r="E1204" s="6"/>
      <c r="J1204" s="42"/>
      <c r="K1204" s="42"/>
      <c r="L1204" s="23"/>
      <c r="M1204" s="5"/>
      <c r="N1204" s="5"/>
      <c r="O1204" s="5"/>
      <c r="P1204" s="5"/>
      <c r="Q1204" s="5"/>
    </row>
    <row r="1205">
      <c r="D1205" s="5"/>
      <c r="E1205" s="6"/>
      <c r="J1205" s="42"/>
      <c r="K1205" s="42"/>
      <c r="L1205" s="23"/>
      <c r="M1205" s="5"/>
      <c r="N1205" s="5"/>
      <c r="O1205" s="5"/>
      <c r="P1205" s="5"/>
      <c r="Q1205" s="5"/>
    </row>
    <row r="1206">
      <c r="D1206" s="5"/>
      <c r="E1206" s="6"/>
      <c r="J1206" s="42"/>
      <c r="K1206" s="42"/>
      <c r="L1206" s="23"/>
      <c r="M1206" s="5"/>
      <c r="N1206" s="5"/>
      <c r="O1206" s="5"/>
      <c r="P1206" s="5"/>
      <c r="Q1206" s="5"/>
    </row>
    <row r="1207">
      <c r="D1207" s="5"/>
      <c r="E1207" s="6"/>
      <c r="J1207" s="42"/>
      <c r="K1207" s="42"/>
      <c r="L1207" s="23"/>
      <c r="M1207" s="5"/>
      <c r="N1207" s="5"/>
      <c r="O1207" s="5"/>
      <c r="P1207" s="5"/>
      <c r="Q1207" s="5"/>
    </row>
    <row r="1208">
      <c r="D1208" s="5"/>
      <c r="E1208" s="6"/>
      <c r="J1208" s="42"/>
      <c r="K1208" s="42"/>
      <c r="L1208" s="23"/>
      <c r="M1208" s="5"/>
      <c r="N1208" s="5"/>
      <c r="O1208" s="5"/>
      <c r="P1208" s="5"/>
      <c r="Q1208" s="5"/>
    </row>
    <row r="1209">
      <c r="D1209" s="5"/>
      <c r="E1209" s="6"/>
      <c r="J1209" s="42"/>
      <c r="K1209" s="42"/>
      <c r="L1209" s="23"/>
      <c r="M1209" s="5"/>
      <c r="N1209" s="5"/>
      <c r="O1209" s="5"/>
      <c r="P1209" s="5"/>
      <c r="Q1209" s="5"/>
    </row>
    <row r="1210">
      <c r="D1210" s="5"/>
      <c r="E1210" s="6"/>
      <c r="J1210" s="42"/>
      <c r="K1210" s="42"/>
      <c r="L1210" s="23"/>
      <c r="M1210" s="5"/>
      <c r="N1210" s="5"/>
      <c r="O1210" s="5"/>
      <c r="P1210" s="5"/>
      <c r="Q1210" s="5"/>
    </row>
    <row r="1211">
      <c r="D1211" s="5"/>
      <c r="E1211" s="6"/>
      <c r="J1211" s="42"/>
      <c r="K1211" s="42"/>
      <c r="L1211" s="23"/>
      <c r="M1211" s="5"/>
      <c r="N1211" s="5"/>
      <c r="O1211" s="5"/>
      <c r="P1211" s="5"/>
      <c r="Q1211" s="5"/>
    </row>
    <row r="1212">
      <c r="D1212" s="5"/>
      <c r="E1212" s="6"/>
      <c r="J1212" s="42"/>
      <c r="K1212" s="42"/>
      <c r="L1212" s="23"/>
      <c r="M1212" s="5"/>
      <c r="N1212" s="5"/>
      <c r="O1212" s="5"/>
      <c r="P1212" s="5"/>
      <c r="Q1212" s="5"/>
    </row>
    <row r="1213">
      <c r="D1213" s="5"/>
      <c r="E1213" s="6"/>
      <c r="J1213" s="42"/>
      <c r="K1213" s="42"/>
      <c r="L1213" s="23"/>
      <c r="M1213" s="5"/>
      <c r="N1213" s="5"/>
      <c r="O1213" s="5"/>
      <c r="P1213" s="5"/>
      <c r="Q1213" s="5"/>
    </row>
    <row r="1214">
      <c r="D1214" s="5"/>
      <c r="E1214" s="6"/>
      <c r="J1214" s="42"/>
      <c r="K1214" s="42"/>
      <c r="L1214" s="23"/>
      <c r="M1214" s="5"/>
      <c r="N1214" s="5"/>
      <c r="O1214" s="5"/>
      <c r="P1214" s="5"/>
      <c r="Q1214" s="5"/>
    </row>
    <row r="1215">
      <c r="D1215" s="5"/>
      <c r="E1215" s="6"/>
      <c r="J1215" s="42"/>
      <c r="K1215" s="42"/>
      <c r="L1215" s="23"/>
      <c r="M1215" s="5"/>
      <c r="N1215" s="5"/>
      <c r="O1215" s="5"/>
      <c r="P1215" s="5"/>
      <c r="Q1215" s="5"/>
    </row>
    <row r="1216">
      <c r="D1216" s="5"/>
      <c r="E1216" s="6"/>
      <c r="J1216" s="42"/>
      <c r="K1216" s="42"/>
      <c r="L1216" s="23"/>
      <c r="M1216" s="5"/>
      <c r="N1216" s="5"/>
      <c r="O1216" s="5"/>
      <c r="P1216" s="5"/>
      <c r="Q1216" s="5"/>
    </row>
    <row r="1217">
      <c r="D1217" s="5"/>
      <c r="E1217" s="6"/>
      <c r="J1217" s="42"/>
      <c r="K1217" s="42"/>
      <c r="L1217" s="23"/>
      <c r="M1217" s="5"/>
      <c r="N1217" s="5"/>
      <c r="O1217" s="5"/>
      <c r="P1217" s="5"/>
      <c r="Q1217" s="5"/>
    </row>
    <row r="1218">
      <c r="D1218" s="5"/>
      <c r="E1218" s="6"/>
      <c r="J1218" s="42"/>
      <c r="K1218" s="42"/>
      <c r="L1218" s="23"/>
      <c r="M1218" s="5"/>
      <c r="N1218" s="5"/>
      <c r="O1218" s="5"/>
      <c r="P1218" s="5"/>
      <c r="Q1218" s="5"/>
    </row>
    <row r="1219">
      <c r="D1219" s="5"/>
      <c r="E1219" s="6"/>
      <c r="J1219" s="42"/>
      <c r="K1219" s="42"/>
      <c r="L1219" s="23"/>
      <c r="M1219" s="5"/>
      <c r="N1219" s="5"/>
      <c r="O1219" s="5"/>
      <c r="P1219" s="5"/>
      <c r="Q1219" s="5"/>
    </row>
    <row r="1220">
      <c r="D1220" s="5"/>
      <c r="E1220" s="6"/>
      <c r="J1220" s="42"/>
      <c r="K1220" s="42"/>
      <c r="L1220" s="23"/>
      <c r="M1220" s="5"/>
      <c r="N1220" s="5"/>
      <c r="O1220" s="5"/>
      <c r="P1220" s="5"/>
      <c r="Q1220" s="5"/>
    </row>
    <row r="1221">
      <c r="D1221" s="5"/>
      <c r="E1221" s="6"/>
      <c r="J1221" s="42"/>
      <c r="K1221" s="42"/>
      <c r="L1221" s="23"/>
      <c r="M1221" s="5"/>
      <c r="N1221" s="5"/>
      <c r="O1221" s="5"/>
      <c r="P1221" s="5"/>
      <c r="Q1221" s="5"/>
    </row>
    <row r="1222">
      <c r="D1222" s="5"/>
      <c r="E1222" s="6"/>
      <c r="J1222" s="42"/>
      <c r="K1222" s="42"/>
      <c r="L1222" s="23"/>
      <c r="M1222" s="5"/>
      <c r="N1222" s="5"/>
      <c r="O1222" s="5"/>
      <c r="P1222" s="5"/>
      <c r="Q1222" s="5"/>
    </row>
    <row r="1223">
      <c r="D1223" s="5"/>
      <c r="E1223" s="6"/>
      <c r="J1223" s="42"/>
      <c r="K1223" s="42"/>
      <c r="L1223" s="23"/>
      <c r="M1223" s="5"/>
      <c r="N1223" s="5"/>
      <c r="O1223" s="5"/>
      <c r="P1223" s="5"/>
      <c r="Q1223" s="5"/>
    </row>
    <row r="1224">
      <c r="D1224" s="5"/>
      <c r="E1224" s="6"/>
      <c r="J1224" s="42"/>
      <c r="K1224" s="42"/>
      <c r="L1224" s="23"/>
      <c r="M1224" s="5"/>
      <c r="N1224" s="5"/>
      <c r="O1224" s="5"/>
      <c r="P1224" s="5"/>
      <c r="Q1224" s="5"/>
    </row>
    <row r="1225">
      <c r="D1225" s="5"/>
      <c r="E1225" s="6"/>
      <c r="J1225" s="42"/>
      <c r="K1225" s="42"/>
      <c r="L1225" s="23"/>
      <c r="M1225" s="5"/>
      <c r="N1225" s="5"/>
      <c r="O1225" s="5"/>
      <c r="P1225" s="5"/>
      <c r="Q1225" s="5"/>
    </row>
    <row r="1226">
      <c r="D1226" s="5"/>
      <c r="E1226" s="6"/>
      <c r="J1226" s="42"/>
      <c r="K1226" s="42"/>
      <c r="L1226" s="23"/>
      <c r="M1226" s="5"/>
      <c r="N1226" s="5"/>
      <c r="O1226" s="5"/>
      <c r="P1226" s="5"/>
      <c r="Q1226" s="5"/>
    </row>
    <row r="1227">
      <c r="D1227" s="5"/>
      <c r="E1227" s="6"/>
      <c r="J1227" s="42"/>
      <c r="K1227" s="42"/>
      <c r="L1227" s="23"/>
      <c r="M1227" s="5"/>
      <c r="N1227" s="5"/>
      <c r="O1227" s="5"/>
      <c r="P1227" s="5"/>
      <c r="Q1227" s="5"/>
    </row>
    <row r="1228">
      <c r="D1228" s="5"/>
      <c r="E1228" s="6"/>
      <c r="J1228" s="42"/>
      <c r="K1228" s="42"/>
      <c r="L1228" s="23"/>
      <c r="M1228" s="5"/>
      <c r="N1228" s="5"/>
      <c r="O1228" s="5"/>
      <c r="P1228" s="5"/>
      <c r="Q1228" s="5"/>
    </row>
    <row r="1229">
      <c r="D1229" s="5"/>
      <c r="E1229" s="6"/>
      <c r="J1229" s="42"/>
      <c r="K1229" s="42"/>
      <c r="L1229" s="23"/>
      <c r="M1229" s="5"/>
      <c r="N1229" s="5"/>
      <c r="O1229" s="5"/>
      <c r="P1229" s="5"/>
      <c r="Q1229" s="5"/>
    </row>
    <row r="1230">
      <c r="D1230" s="5"/>
      <c r="E1230" s="6"/>
      <c r="J1230" s="42"/>
      <c r="K1230" s="42"/>
      <c r="L1230" s="23"/>
      <c r="M1230" s="5"/>
      <c r="N1230" s="5"/>
      <c r="O1230" s="5"/>
      <c r="P1230" s="5"/>
      <c r="Q1230" s="5"/>
    </row>
    <row r="1231">
      <c r="D1231" s="5"/>
      <c r="E1231" s="6"/>
      <c r="J1231" s="42"/>
      <c r="K1231" s="42"/>
      <c r="L1231" s="23"/>
      <c r="M1231" s="5"/>
      <c r="N1231" s="5"/>
      <c r="O1231" s="5"/>
      <c r="P1231" s="5"/>
      <c r="Q1231" s="5"/>
    </row>
    <row r="1232">
      <c r="D1232" s="5"/>
      <c r="E1232" s="6"/>
      <c r="J1232" s="42"/>
      <c r="K1232" s="42"/>
      <c r="L1232" s="23"/>
      <c r="M1232" s="5"/>
      <c r="N1232" s="5"/>
      <c r="O1232" s="5"/>
      <c r="P1232" s="5"/>
      <c r="Q1232" s="5"/>
    </row>
    <row r="1233">
      <c r="D1233" s="5"/>
      <c r="E1233" s="6"/>
      <c r="J1233" s="42"/>
      <c r="K1233" s="42"/>
      <c r="L1233" s="23"/>
      <c r="M1233" s="5"/>
      <c r="N1233" s="5"/>
      <c r="O1233" s="5"/>
      <c r="P1233" s="5"/>
      <c r="Q1233" s="5"/>
    </row>
    <row r="1234">
      <c r="D1234" s="5"/>
      <c r="E1234" s="6"/>
      <c r="J1234" s="42"/>
      <c r="K1234" s="42"/>
      <c r="L1234" s="23"/>
      <c r="M1234" s="5"/>
      <c r="N1234" s="5"/>
      <c r="O1234" s="5"/>
      <c r="P1234" s="5"/>
      <c r="Q1234" s="5"/>
    </row>
    <row r="1235">
      <c r="D1235" s="5"/>
      <c r="E1235" s="6"/>
      <c r="J1235" s="42"/>
      <c r="K1235" s="42"/>
      <c r="L1235" s="23"/>
      <c r="M1235" s="5"/>
      <c r="N1235" s="5"/>
      <c r="O1235" s="5"/>
      <c r="P1235" s="5"/>
      <c r="Q1235" s="5"/>
    </row>
    <row r="1236">
      <c r="D1236" s="5"/>
      <c r="E1236" s="6"/>
      <c r="J1236" s="42"/>
      <c r="K1236" s="42"/>
      <c r="L1236" s="23"/>
      <c r="M1236" s="5"/>
      <c r="N1236" s="5"/>
      <c r="O1236" s="5"/>
      <c r="P1236" s="5"/>
      <c r="Q1236" s="5"/>
    </row>
    <row r="1237">
      <c r="D1237" s="5"/>
      <c r="E1237" s="6"/>
      <c r="J1237" s="42"/>
      <c r="K1237" s="42"/>
      <c r="L1237" s="23"/>
      <c r="M1237" s="5"/>
      <c r="N1237" s="5"/>
      <c r="O1237" s="5"/>
      <c r="P1237" s="5"/>
      <c r="Q1237" s="5"/>
    </row>
    <row r="1238">
      <c r="D1238" s="5"/>
      <c r="E1238" s="6"/>
      <c r="J1238" s="42"/>
      <c r="K1238" s="42"/>
      <c r="L1238" s="23"/>
      <c r="M1238" s="5"/>
      <c r="N1238" s="5"/>
      <c r="O1238" s="5"/>
      <c r="P1238" s="5"/>
      <c r="Q1238" s="5"/>
    </row>
    <row r="1239">
      <c r="D1239" s="5"/>
      <c r="E1239" s="6"/>
      <c r="J1239" s="42"/>
      <c r="K1239" s="42"/>
      <c r="L1239" s="23"/>
      <c r="M1239" s="5"/>
      <c r="N1239" s="5"/>
      <c r="O1239" s="5"/>
      <c r="P1239" s="5"/>
      <c r="Q1239" s="5"/>
    </row>
    <row r="1240">
      <c r="D1240" s="5"/>
      <c r="E1240" s="6"/>
      <c r="J1240" s="42"/>
      <c r="K1240" s="42"/>
      <c r="L1240" s="23"/>
      <c r="M1240" s="5"/>
      <c r="N1240" s="5"/>
      <c r="O1240" s="5"/>
      <c r="P1240" s="5"/>
      <c r="Q1240" s="5"/>
    </row>
    <row r="1241">
      <c r="D1241" s="5"/>
      <c r="E1241" s="6"/>
      <c r="J1241" s="42"/>
      <c r="K1241" s="42"/>
      <c r="L1241" s="23"/>
      <c r="M1241" s="5"/>
      <c r="N1241" s="5"/>
      <c r="O1241" s="5"/>
      <c r="P1241" s="5"/>
      <c r="Q1241" s="5"/>
    </row>
    <row r="1242">
      <c r="D1242" s="5"/>
      <c r="E1242" s="6"/>
      <c r="J1242" s="42"/>
      <c r="K1242" s="42"/>
      <c r="L1242" s="23"/>
      <c r="M1242" s="5"/>
      <c r="N1242" s="5"/>
      <c r="O1242" s="5"/>
      <c r="P1242" s="5"/>
      <c r="Q1242" s="5"/>
    </row>
    <row r="1243">
      <c r="D1243" s="5"/>
      <c r="E1243" s="6"/>
      <c r="J1243" s="42"/>
      <c r="K1243" s="42"/>
      <c r="L1243" s="23"/>
      <c r="M1243" s="5"/>
      <c r="N1243" s="5"/>
      <c r="O1243" s="5"/>
      <c r="P1243" s="5"/>
      <c r="Q1243" s="5"/>
    </row>
    <row r="1244">
      <c r="D1244" s="5"/>
      <c r="E1244" s="6"/>
      <c r="J1244" s="42"/>
      <c r="K1244" s="42"/>
      <c r="L1244" s="23"/>
      <c r="M1244" s="5"/>
      <c r="N1244" s="5"/>
      <c r="O1244" s="5"/>
      <c r="P1244" s="5"/>
      <c r="Q1244" s="5"/>
    </row>
    <row r="1245">
      <c r="D1245" s="5"/>
      <c r="E1245" s="6"/>
      <c r="J1245" s="42"/>
      <c r="K1245" s="42"/>
      <c r="L1245" s="23"/>
      <c r="M1245" s="5"/>
      <c r="N1245" s="5"/>
      <c r="O1245" s="5"/>
      <c r="P1245" s="5"/>
      <c r="Q1245" s="5"/>
    </row>
    <row r="1246">
      <c r="D1246" s="5"/>
      <c r="E1246" s="6"/>
      <c r="J1246" s="42"/>
      <c r="K1246" s="42"/>
      <c r="L1246" s="23"/>
      <c r="M1246" s="5"/>
      <c r="N1246" s="5"/>
      <c r="O1246" s="5"/>
      <c r="P1246" s="5"/>
      <c r="Q1246" s="5"/>
    </row>
    <row r="1247">
      <c r="D1247" s="5"/>
      <c r="E1247" s="6"/>
      <c r="J1247" s="42"/>
      <c r="K1247" s="42"/>
      <c r="L1247" s="23"/>
      <c r="M1247" s="5"/>
      <c r="N1247" s="5"/>
      <c r="O1247" s="5"/>
      <c r="P1247" s="5"/>
      <c r="Q1247" s="5"/>
    </row>
    <row r="1248">
      <c r="D1248" s="5"/>
      <c r="E1248" s="6"/>
      <c r="J1248" s="42"/>
      <c r="K1248" s="42"/>
      <c r="L1248" s="23"/>
      <c r="M1248" s="5"/>
      <c r="N1248" s="5"/>
      <c r="O1248" s="5"/>
      <c r="P1248" s="5"/>
      <c r="Q1248" s="5"/>
    </row>
    <row r="1249">
      <c r="D1249" s="5"/>
      <c r="E1249" s="6"/>
      <c r="J1249" s="42"/>
      <c r="K1249" s="42"/>
      <c r="L1249" s="23"/>
      <c r="M1249" s="5"/>
      <c r="N1249" s="5"/>
      <c r="O1249" s="5"/>
      <c r="P1249" s="5"/>
      <c r="Q1249" s="5"/>
    </row>
    <row r="1250">
      <c r="D1250" s="5"/>
      <c r="E1250" s="6"/>
      <c r="J1250" s="42"/>
      <c r="K1250" s="42"/>
      <c r="L1250" s="23"/>
      <c r="M1250" s="5"/>
      <c r="N1250" s="5"/>
      <c r="O1250" s="5"/>
      <c r="P1250" s="5"/>
      <c r="Q1250" s="5"/>
    </row>
    <row r="1251">
      <c r="D1251" s="5"/>
      <c r="E1251" s="6"/>
      <c r="J1251" s="42"/>
      <c r="K1251" s="42"/>
      <c r="L1251" s="23"/>
      <c r="M1251" s="5"/>
      <c r="N1251" s="5"/>
      <c r="O1251" s="5"/>
      <c r="P1251" s="5"/>
      <c r="Q1251" s="5"/>
    </row>
    <row r="1252">
      <c r="D1252" s="5"/>
      <c r="E1252" s="6"/>
      <c r="J1252" s="42"/>
      <c r="K1252" s="42"/>
      <c r="L1252" s="23"/>
      <c r="M1252" s="5"/>
      <c r="N1252" s="5"/>
      <c r="O1252" s="5"/>
      <c r="P1252" s="5"/>
      <c r="Q1252" s="5"/>
    </row>
    <row r="1253">
      <c r="D1253" s="5"/>
      <c r="E1253" s="6"/>
      <c r="J1253" s="42"/>
      <c r="K1253" s="42"/>
      <c r="L1253" s="23"/>
      <c r="M1253" s="5"/>
      <c r="N1253" s="5"/>
      <c r="O1253" s="5"/>
      <c r="P1253" s="5"/>
      <c r="Q1253" s="5"/>
    </row>
    <row r="1254">
      <c r="D1254" s="5"/>
      <c r="E1254" s="6"/>
      <c r="J1254" s="42"/>
      <c r="K1254" s="42"/>
      <c r="L1254" s="23"/>
      <c r="M1254" s="5"/>
      <c r="N1254" s="5"/>
      <c r="O1254" s="5"/>
      <c r="P1254" s="5"/>
      <c r="Q1254" s="5"/>
    </row>
    <row r="1255">
      <c r="D1255" s="5"/>
      <c r="E1255" s="6"/>
      <c r="J1255" s="42"/>
      <c r="K1255" s="42"/>
      <c r="L1255" s="23"/>
      <c r="M1255" s="5"/>
      <c r="N1255" s="5"/>
      <c r="O1255" s="5"/>
      <c r="P1255" s="5"/>
      <c r="Q1255" s="5"/>
    </row>
    <row r="1256">
      <c r="D1256" s="5"/>
      <c r="E1256" s="6"/>
      <c r="J1256" s="42"/>
      <c r="K1256" s="42"/>
      <c r="L1256" s="23"/>
      <c r="M1256" s="5"/>
      <c r="N1256" s="5"/>
      <c r="O1256" s="5"/>
      <c r="P1256" s="5"/>
      <c r="Q1256" s="5"/>
    </row>
    <row r="1257">
      <c r="D1257" s="5"/>
      <c r="E1257" s="6"/>
      <c r="J1257" s="42"/>
      <c r="K1257" s="42"/>
      <c r="L1257" s="23"/>
      <c r="M1257" s="5"/>
      <c r="N1257" s="5"/>
      <c r="O1257" s="5"/>
      <c r="P1257" s="5"/>
      <c r="Q1257" s="5"/>
    </row>
    <row r="1258">
      <c r="D1258" s="5"/>
      <c r="E1258" s="6"/>
      <c r="J1258" s="42"/>
      <c r="K1258" s="42"/>
      <c r="L1258" s="23"/>
      <c r="M1258" s="5"/>
      <c r="N1258" s="5"/>
      <c r="O1258" s="5"/>
      <c r="P1258" s="5"/>
      <c r="Q1258" s="5"/>
    </row>
    <row r="1259">
      <c r="D1259" s="5"/>
      <c r="E1259" s="6"/>
      <c r="J1259" s="42"/>
      <c r="K1259" s="42"/>
      <c r="L1259" s="23"/>
      <c r="M1259" s="5"/>
      <c r="N1259" s="5"/>
      <c r="O1259" s="5"/>
      <c r="P1259" s="5"/>
      <c r="Q1259" s="5"/>
    </row>
    <row r="1260">
      <c r="D1260" s="5"/>
      <c r="E1260" s="6"/>
      <c r="J1260" s="42"/>
      <c r="K1260" s="42"/>
      <c r="L1260" s="23"/>
      <c r="M1260" s="5"/>
      <c r="N1260" s="5"/>
      <c r="O1260" s="5"/>
      <c r="P1260" s="5"/>
      <c r="Q1260" s="5"/>
    </row>
    <row r="1261">
      <c r="D1261" s="5"/>
      <c r="E1261" s="6"/>
      <c r="J1261" s="42"/>
      <c r="K1261" s="42"/>
      <c r="L1261" s="23"/>
      <c r="M1261" s="5"/>
      <c r="N1261" s="5"/>
      <c r="O1261" s="5"/>
      <c r="P1261" s="5"/>
      <c r="Q1261" s="5"/>
    </row>
    <row r="1262">
      <c r="D1262" s="5"/>
      <c r="E1262" s="6"/>
      <c r="J1262" s="42"/>
      <c r="K1262" s="42"/>
      <c r="L1262" s="23"/>
      <c r="M1262" s="5"/>
      <c r="N1262" s="5"/>
      <c r="O1262" s="5"/>
      <c r="P1262" s="5"/>
      <c r="Q1262" s="5"/>
    </row>
    <row r="1263">
      <c r="D1263" s="5"/>
      <c r="E1263" s="6"/>
      <c r="J1263" s="42"/>
      <c r="K1263" s="42"/>
      <c r="L1263" s="23"/>
      <c r="M1263" s="5"/>
      <c r="N1263" s="5"/>
      <c r="O1263" s="5"/>
      <c r="P1263" s="5"/>
      <c r="Q1263" s="5"/>
    </row>
    <row r="1264">
      <c r="D1264" s="5"/>
      <c r="E1264" s="6"/>
      <c r="J1264" s="42"/>
      <c r="K1264" s="42"/>
      <c r="L1264" s="23"/>
      <c r="M1264" s="5"/>
      <c r="N1264" s="5"/>
      <c r="O1264" s="5"/>
      <c r="P1264" s="5"/>
      <c r="Q1264" s="5"/>
    </row>
    <row r="1265">
      <c r="D1265" s="5"/>
      <c r="E1265" s="6"/>
      <c r="J1265" s="42"/>
      <c r="K1265" s="42"/>
      <c r="L1265" s="23"/>
      <c r="M1265" s="5"/>
      <c r="N1265" s="5"/>
      <c r="O1265" s="5"/>
      <c r="P1265" s="5"/>
      <c r="Q1265" s="5"/>
    </row>
    <row r="1266">
      <c r="D1266" s="5"/>
      <c r="E1266" s="6"/>
      <c r="J1266" s="42"/>
      <c r="K1266" s="42"/>
      <c r="L1266" s="23"/>
      <c r="M1266" s="5"/>
      <c r="N1266" s="5"/>
      <c r="O1266" s="5"/>
      <c r="P1266" s="5"/>
      <c r="Q1266" s="5"/>
    </row>
    <row r="1267">
      <c r="D1267" s="5"/>
      <c r="E1267" s="6"/>
      <c r="J1267" s="42"/>
      <c r="K1267" s="42"/>
      <c r="L1267" s="23"/>
      <c r="M1267" s="5"/>
      <c r="N1267" s="5"/>
      <c r="O1267" s="5"/>
      <c r="P1267" s="5"/>
      <c r="Q1267" s="5"/>
    </row>
    <row r="1268">
      <c r="D1268" s="5"/>
      <c r="E1268" s="6"/>
      <c r="J1268" s="42"/>
      <c r="K1268" s="42"/>
      <c r="L1268" s="23"/>
      <c r="M1268" s="5"/>
      <c r="N1268" s="5"/>
      <c r="O1268" s="5"/>
      <c r="P1268" s="5"/>
      <c r="Q1268" s="5"/>
    </row>
    <row r="1269">
      <c r="D1269" s="5"/>
      <c r="E1269" s="6"/>
      <c r="J1269" s="42"/>
      <c r="K1269" s="42"/>
      <c r="L1269" s="23"/>
      <c r="M1269" s="5"/>
      <c r="N1269" s="5"/>
      <c r="O1269" s="5"/>
      <c r="P1269" s="5"/>
      <c r="Q1269" s="5"/>
    </row>
    <row r="1270">
      <c r="D1270" s="5"/>
      <c r="E1270" s="6"/>
      <c r="J1270" s="42"/>
      <c r="K1270" s="42"/>
      <c r="L1270" s="23"/>
      <c r="M1270" s="5"/>
      <c r="N1270" s="5"/>
      <c r="O1270" s="5"/>
      <c r="P1270" s="5"/>
      <c r="Q1270" s="5"/>
    </row>
    <row r="1271">
      <c r="D1271" s="5"/>
      <c r="E1271" s="6"/>
      <c r="J1271" s="42"/>
      <c r="K1271" s="42"/>
      <c r="L1271" s="23"/>
      <c r="M1271" s="5"/>
      <c r="N1271" s="5"/>
      <c r="O1271" s="5"/>
      <c r="P1271" s="5"/>
      <c r="Q1271" s="5"/>
    </row>
    <row r="1272">
      <c r="D1272" s="5"/>
      <c r="E1272" s="6"/>
      <c r="J1272" s="42"/>
      <c r="K1272" s="42"/>
      <c r="L1272" s="23"/>
      <c r="M1272" s="5"/>
      <c r="N1272" s="5"/>
      <c r="O1272" s="5"/>
      <c r="P1272" s="5"/>
      <c r="Q1272" s="5"/>
    </row>
    <row r="1273">
      <c r="D1273" s="5"/>
      <c r="E1273" s="6"/>
      <c r="J1273" s="42"/>
      <c r="K1273" s="42"/>
      <c r="L1273" s="23"/>
      <c r="M1273" s="5"/>
      <c r="N1273" s="5"/>
      <c r="O1273" s="5"/>
      <c r="P1273" s="5"/>
      <c r="Q1273" s="5"/>
    </row>
    <row r="1274">
      <c r="D1274" s="5"/>
      <c r="E1274" s="6"/>
      <c r="J1274" s="42"/>
      <c r="K1274" s="42"/>
      <c r="L1274" s="23"/>
      <c r="M1274" s="5"/>
      <c r="N1274" s="5"/>
      <c r="O1274" s="5"/>
      <c r="P1274" s="5"/>
      <c r="Q1274" s="5"/>
    </row>
    <row r="1275">
      <c r="D1275" s="5"/>
      <c r="E1275" s="6"/>
      <c r="J1275" s="42"/>
      <c r="K1275" s="42"/>
      <c r="L1275" s="23"/>
      <c r="M1275" s="5"/>
      <c r="N1275" s="5"/>
      <c r="O1275" s="5"/>
      <c r="P1275" s="5"/>
      <c r="Q1275" s="5"/>
    </row>
    <row r="1276">
      <c r="D1276" s="5"/>
      <c r="E1276" s="6"/>
      <c r="J1276" s="42"/>
      <c r="K1276" s="42"/>
      <c r="L1276" s="23"/>
      <c r="M1276" s="5"/>
      <c r="N1276" s="5"/>
      <c r="O1276" s="5"/>
      <c r="P1276" s="5"/>
      <c r="Q1276" s="5"/>
    </row>
    <row r="1277">
      <c r="D1277" s="5"/>
      <c r="E1277" s="6"/>
      <c r="J1277" s="42"/>
      <c r="K1277" s="42"/>
      <c r="L1277" s="23"/>
      <c r="M1277" s="5"/>
      <c r="N1277" s="5"/>
      <c r="O1277" s="5"/>
      <c r="P1277" s="5"/>
      <c r="Q1277" s="5"/>
    </row>
    <row r="1278">
      <c r="D1278" s="5"/>
      <c r="E1278" s="6"/>
      <c r="J1278" s="42"/>
      <c r="K1278" s="42"/>
      <c r="L1278" s="23"/>
      <c r="M1278" s="5"/>
      <c r="N1278" s="5"/>
      <c r="O1278" s="5"/>
      <c r="P1278" s="5"/>
      <c r="Q1278" s="5"/>
    </row>
    <row r="1279">
      <c r="D1279" s="5"/>
      <c r="E1279" s="6"/>
      <c r="J1279" s="42"/>
      <c r="K1279" s="42"/>
      <c r="L1279" s="23"/>
      <c r="M1279" s="5"/>
      <c r="N1279" s="5"/>
      <c r="O1279" s="5"/>
      <c r="P1279" s="5"/>
      <c r="Q1279" s="5"/>
    </row>
    <row r="1280">
      <c r="D1280" s="5"/>
      <c r="E1280" s="6"/>
      <c r="J1280" s="42"/>
      <c r="K1280" s="42"/>
      <c r="L1280" s="23"/>
      <c r="M1280" s="5"/>
      <c r="N1280" s="5"/>
      <c r="O1280" s="5"/>
      <c r="P1280" s="5"/>
      <c r="Q1280" s="5"/>
    </row>
    <row r="1281">
      <c r="D1281" s="5"/>
      <c r="E1281" s="6"/>
      <c r="J1281" s="42"/>
      <c r="K1281" s="42"/>
      <c r="L1281" s="23"/>
      <c r="M1281" s="5"/>
      <c r="N1281" s="5"/>
      <c r="O1281" s="5"/>
      <c r="P1281" s="5"/>
      <c r="Q1281" s="5"/>
    </row>
    <row r="1282">
      <c r="D1282" s="5"/>
      <c r="E1282" s="6"/>
      <c r="J1282" s="42"/>
      <c r="K1282" s="42"/>
      <c r="L1282" s="23"/>
      <c r="M1282" s="5"/>
      <c r="N1282" s="5"/>
      <c r="O1282" s="5"/>
      <c r="P1282" s="5"/>
      <c r="Q1282" s="5"/>
    </row>
    <row r="1283">
      <c r="D1283" s="5"/>
      <c r="E1283" s="6"/>
      <c r="J1283" s="42"/>
      <c r="K1283" s="42"/>
      <c r="L1283" s="23"/>
      <c r="M1283" s="5"/>
      <c r="N1283" s="5"/>
      <c r="O1283" s="5"/>
      <c r="P1283" s="5"/>
      <c r="Q1283" s="5"/>
    </row>
    <row r="1284">
      <c r="D1284" s="5"/>
      <c r="E1284" s="6"/>
      <c r="J1284" s="42"/>
      <c r="K1284" s="42"/>
      <c r="L1284" s="23"/>
      <c r="M1284" s="5"/>
      <c r="N1284" s="5"/>
      <c r="O1284" s="5"/>
      <c r="P1284" s="5"/>
      <c r="Q1284" s="5"/>
    </row>
    <row r="1285">
      <c r="D1285" s="5"/>
      <c r="E1285" s="6"/>
      <c r="J1285" s="42"/>
      <c r="K1285" s="42"/>
      <c r="L1285" s="23"/>
      <c r="M1285" s="5"/>
      <c r="N1285" s="5"/>
      <c r="O1285" s="5"/>
      <c r="P1285" s="5"/>
      <c r="Q1285" s="5"/>
    </row>
    <row r="1286">
      <c r="D1286" s="5"/>
      <c r="E1286" s="6"/>
      <c r="J1286" s="42"/>
      <c r="K1286" s="42"/>
      <c r="L1286" s="23"/>
      <c r="M1286" s="5"/>
      <c r="N1286" s="5"/>
      <c r="O1286" s="5"/>
      <c r="P1286" s="5"/>
      <c r="Q1286" s="5"/>
    </row>
    <row r="1287">
      <c r="D1287" s="5"/>
      <c r="E1287" s="6"/>
      <c r="J1287" s="42"/>
      <c r="K1287" s="42"/>
      <c r="L1287" s="23"/>
      <c r="M1287" s="5"/>
      <c r="N1287" s="5"/>
      <c r="O1287" s="5"/>
      <c r="P1287" s="5"/>
      <c r="Q1287" s="5"/>
    </row>
    <row r="1288">
      <c r="D1288" s="5"/>
      <c r="E1288" s="6"/>
      <c r="J1288" s="42"/>
      <c r="K1288" s="42"/>
      <c r="L1288" s="23"/>
      <c r="M1288" s="5"/>
      <c r="N1288" s="5"/>
      <c r="O1288" s="5"/>
      <c r="P1288" s="5"/>
      <c r="Q1288" s="5"/>
    </row>
    <row r="1289">
      <c r="D1289" s="5"/>
      <c r="E1289" s="6"/>
      <c r="J1289" s="42"/>
      <c r="K1289" s="42"/>
      <c r="L1289" s="23"/>
      <c r="M1289" s="5"/>
      <c r="N1289" s="5"/>
      <c r="O1289" s="5"/>
      <c r="P1289" s="5"/>
      <c r="Q1289" s="5"/>
    </row>
    <row r="1290">
      <c r="D1290" s="5"/>
      <c r="E1290" s="6"/>
      <c r="J1290" s="42"/>
      <c r="K1290" s="42"/>
      <c r="L1290" s="23"/>
      <c r="M1290" s="5"/>
      <c r="N1290" s="5"/>
      <c r="O1290" s="5"/>
      <c r="P1290" s="5"/>
      <c r="Q1290" s="5"/>
    </row>
    <row r="1291">
      <c r="D1291" s="5"/>
      <c r="E1291" s="6"/>
      <c r="J1291" s="42"/>
      <c r="K1291" s="42"/>
      <c r="L1291" s="23"/>
      <c r="M1291" s="5"/>
      <c r="N1291" s="5"/>
      <c r="O1291" s="5"/>
      <c r="P1291" s="5"/>
      <c r="Q1291" s="5"/>
    </row>
    <row r="1292">
      <c r="D1292" s="5"/>
      <c r="E1292" s="6"/>
      <c r="J1292" s="42"/>
      <c r="K1292" s="42"/>
      <c r="L1292" s="23"/>
      <c r="M1292" s="5"/>
      <c r="N1292" s="5"/>
      <c r="O1292" s="5"/>
      <c r="P1292" s="5"/>
      <c r="Q1292" s="5"/>
    </row>
    <row r="1293">
      <c r="D1293" s="5"/>
      <c r="E1293" s="6"/>
      <c r="J1293" s="42"/>
      <c r="K1293" s="42"/>
      <c r="L1293" s="23"/>
      <c r="M1293" s="5"/>
      <c r="N1293" s="5"/>
      <c r="O1293" s="5"/>
      <c r="P1293" s="5"/>
      <c r="Q1293" s="5"/>
    </row>
    <row r="1294">
      <c r="D1294" s="5"/>
      <c r="E1294" s="6"/>
      <c r="J1294" s="42"/>
      <c r="K1294" s="42"/>
      <c r="L1294" s="23"/>
      <c r="M1294" s="5"/>
      <c r="N1294" s="5"/>
      <c r="O1294" s="5"/>
      <c r="P1294" s="5"/>
      <c r="Q1294" s="5"/>
    </row>
    <row r="1295">
      <c r="D1295" s="5"/>
      <c r="E1295" s="6"/>
      <c r="J1295" s="42"/>
      <c r="K1295" s="42"/>
      <c r="L1295" s="23"/>
      <c r="M1295" s="5"/>
      <c r="N1295" s="5"/>
      <c r="O1295" s="5"/>
      <c r="P1295" s="5"/>
      <c r="Q1295" s="5"/>
    </row>
    <row r="1296">
      <c r="D1296" s="5"/>
      <c r="E1296" s="6"/>
      <c r="J1296" s="42"/>
      <c r="K1296" s="42"/>
      <c r="L1296" s="23"/>
      <c r="M1296" s="5"/>
      <c r="N1296" s="5"/>
      <c r="O1296" s="5"/>
      <c r="P1296" s="5"/>
      <c r="Q1296" s="5"/>
    </row>
    <row r="1297">
      <c r="D1297" s="5"/>
      <c r="E1297" s="6"/>
      <c r="J1297" s="42"/>
      <c r="K1297" s="42"/>
      <c r="L1297" s="23"/>
      <c r="M1297" s="5"/>
      <c r="N1297" s="5"/>
      <c r="O1297" s="5"/>
      <c r="P1297" s="5"/>
      <c r="Q1297" s="5"/>
    </row>
    <row r="1298">
      <c r="D1298" s="5"/>
      <c r="E1298" s="6"/>
      <c r="J1298" s="42"/>
      <c r="K1298" s="42"/>
      <c r="L1298" s="23"/>
      <c r="M1298" s="5"/>
      <c r="N1298" s="5"/>
      <c r="O1298" s="5"/>
      <c r="P1298" s="5"/>
      <c r="Q1298" s="5"/>
    </row>
    <row r="1299">
      <c r="D1299" s="5"/>
      <c r="E1299" s="6"/>
      <c r="J1299" s="42"/>
      <c r="K1299" s="42"/>
      <c r="L1299" s="23"/>
      <c r="M1299" s="5"/>
      <c r="N1299" s="5"/>
      <c r="O1299" s="5"/>
      <c r="P1299" s="5"/>
      <c r="Q1299" s="5"/>
    </row>
    <row r="1300">
      <c r="D1300" s="5"/>
      <c r="E1300" s="6"/>
      <c r="J1300" s="42"/>
      <c r="K1300" s="42"/>
      <c r="L1300" s="23"/>
      <c r="M1300" s="5"/>
      <c r="N1300" s="5"/>
      <c r="O1300" s="5"/>
      <c r="P1300" s="5"/>
      <c r="Q1300" s="5"/>
    </row>
    <row r="1301">
      <c r="D1301" s="5"/>
      <c r="E1301" s="6"/>
      <c r="J1301" s="42"/>
      <c r="K1301" s="42"/>
      <c r="L1301" s="23"/>
      <c r="M1301" s="5"/>
      <c r="N1301" s="5"/>
      <c r="O1301" s="5"/>
      <c r="P1301" s="5"/>
      <c r="Q1301" s="5"/>
    </row>
    <row r="1302">
      <c r="D1302" s="5"/>
      <c r="E1302" s="6"/>
      <c r="J1302" s="42"/>
      <c r="K1302" s="42"/>
      <c r="L1302" s="23"/>
      <c r="M1302" s="5"/>
      <c r="N1302" s="5"/>
      <c r="O1302" s="5"/>
      <c r="P1302" s="5"/>
      <c r="Q1302" s="5"/>
    </row>
    <row r="1303">
      <c r="D1303" s="5"/>
      <c r="E1303" s="6"/>
      <c r="J1303" s="42"/>
      <c r="K1303" s="42"/>
      <c r="L1303" s="23"/>
      <c r="M1303" s="5"/>
      <c r="N1303" s="5"/>
      <c r="O1303" s="5"/>
      <c r="P1303" s="5"/>
      <c r="Q1303" s="5"/>
    </row>
    <row r="1304">
      <c r="D1304" s="5"/>
      <c r="E1304" s="6"/>
      <c r="J1304" s="42"/>
      <c r="K1304" s="42"/>
      <c r="L1304" s="23"/>
      <c r="M1304" s="5"/>
      <c r="N1304" s="5"/>
      <c r="O1304" s="5"/>
      <c r="P1304" s="5"/>
      <c r="Q1304" s="5"/>
    </row>
    <row r="1305">
      <c r="D1305" s="5"/>
      <c r="E1305" s="6"/>
      <c r="J1305" s="42"/>
      <c r="K1305" s="42"/>
      <c r="L1305" s="23"/>
      <c r="M1305" s="5"/>
      <c r="N1305" s="5"/>
      <c r="O1305" s="5"/>
      <c r="P1305" s="5"/>
      <c r="Q1305" s="5"/>
    </row>
    <row r="1306">
      <c r="D1306" s="5"/>
      <c r="E1306" s="6"/>
      <c r="J1306" s="42"/>
      <c r="K1306" s="42"/>
      <c r="L1306" s="23"/>
      <c r="M1306" s="5"/>
      <c r="N1306" s="5"/>
      <c r="O1306" s="5"/>
      <c r="P1306" s="5"/>
      <c r="Q1306" s="5"/>
    </row>
    <row r="1307">
      <c r="D1307" s="5"/>
      <c r="E1307" s="6"/>
      <c r="J1307" s="42"/>
      <c r="K1307" s="42"/>
      <c r="L1307" s="23"/>
      <c r="M1307" s="5"/>
      <c r="N1307" s="5"/>
      <c r="O1307" s="5"/>
      <c r="P1307" s="5"/>
      <c r="Q1307" s="5"/>
    </row>
    <row r="1308">
      <c r="D1308" s="5"/>
      <c r="E1308" s="6"/>
      <c r="J1308" s="42"/>
      <c r="K1308" s="42"/>
      <c r="L1308" s="23"/>
      <c r="M1308" s="5"/>
      <c r="N1308" s="5"/>
      <c r="O1308" s="5"/>
      <c r="P1308" s="5"/>
      <c r="Q1308" s="5"/>
    </row>
    <row r="1309">
      <c r="D1309" s="5"/>
      <c r="E1309" s="6"/>
      <c r="J1309" s="42"/>
      <c r="K1309" s="42"/>
      <c r="L1309" s="23"/>
      <c r="M1309" s="5"/>
      <c r="N1309" s="5"/>
      <c r="O1309" s="5"/>
      <c r="P1309" s="5"/>
      <c r="Q1309" s="5"/>
    </row>
    <row r="1310">
      <c r="D1310" s="5"/>
      <c r="E1310" s="6"/>
      <c r="J1310" s="42"/>
      <c r="K1310" s="42"/>
      <c r="L1310" s="23"/>
      <c r="M1310" s="5"/>
      <c r="N1310" s="5"/>
      <c r="O1310" s="5"/>
      <c r="P1310" s="5"/>
      <c r="Q1310" s="5"/>
    </row>
    <row r="1311">
      <c r="D1311" s="5"/>
      <c r="E1311" s="6"/>
      <c r="J1311" s="42"/>
      <c r="K1311" s="42"/>
      <c r="L1311" s="23"/>
      <c r="M1311" s="5"/>
      <c r="N1311" s="5"/>
      <c r="O1311" s="5"/>
      <c r="P1311" s="5"/>
      <c r="Q1311" s="5"/>
    </row>
    <row r="1312">
      <c r="D1312" s="5"/>
      <c r="E1312" s="6"/>
      <c r="J1312" s="42"/>
      <c r="K1312" s="42"/>
      <c r="L1312" s="23"/>
      <c r="M1312" s="5"/>
      <c r="N1312" s="5"/>
      <c r="O1312" s="5"/>
      <c r="P1312" s="5"/>
      <c r="Q1312" s="5"/>
    </row>
    <row r="1313">
      <c r="D1313" s="5"/>
      <c r="E1313" s="6"/>
      <c r="J1313" s="42"/>
      <c r="K1313" s="42"/>
      <c r="L1313" s="23"/>
      <c r="M1313" s="5"/>
      <c r="N1313" s="5"/>
      <c r="O1313" s="5"/>
      <c r="P1313" s="5"/>
      <c r="Q1313" s="5"/>
    </row>
    <row r="1314">
      <c r="D1314" s="5"/>
      <c r="E1314" s="6"/>
      <c r="J1314" s="42"/>
      <c r="K1314" s="42"/>
      <c r="L1314" s="23"/>
      <c r="M1314" s="5"/>
      <c r="N1314" s="5"/>
      <c r="O1314" s="5"/>
      <c r="P1314" s="5"/>
      <c r="Q1314" s="5"/>
    </row>
    <row r="1315">
      <c r="D1315" s="5"/>
      <c r="E1315" s="6"/>
      <c r="J1315" s="42"/>
      <c r="K1315" s="42"/>
      <c r="L1315" s="23"/>
      <c r="M1315" s="5"/>
      <c r="N1315" s="5"/>
      <c r="O1315" s="5"/>
      <c r="P1315" s="5"/>
      <c r="Q1315" s="5"/>
    </row>
    <row r="1316">
      <c r="D1316" s="5"/>
      <c r="E1316" s="6"/>
      <c r="J1316" s="42"/>
      <c r="K1316" s="42"/>
      <c r="L1316" s="23"/>
      <c r="M1316" s="5"/>
      <c r="N1316" s="5"/>
      <c r="O1316" s="5"/>
      <c r="P1316" s="5"/>
      <c r="Q1316" s="5"/>
    </row>
    <row r="1317">
      <c r="D1317" s="5"/>
      <c r="E1317" s="6"/>
      <c r="J1317" s="42"/>
      <c r="K1317" s="42"/>
      <c r="L1317" s="23"/>
      <c r="M1317" s="5"/>
      <c r="N1317" s="5"/>
      <c r="O1317" s="5"/>
      <c r="P1317" s="5"/>
      <c r="Q1317" s="5"/>
    </row>
    <row r="1318">
      <c r="D1318" s="5"/>
      <c r="E1318" s="6"/>
      <c r="J1318" s="42"/>
      <c r="K1318" s="42"/>
      <c r="L1318" s="23"/>
      <c r="M1318" s="5"/>
      <c r="N1318" s="5"/>
      <c r="O1318" s="5"/>
      <c r="P1318" s="5"/>
      <c r="Q1318" s="5"/>
    </row>
    <row r="1319">
      <c r="D1319" s="5"/>
      <c r="E1319" s="6"/>
      <c r="J1319" s="42"/>
      <c r="K1319" s="42"/>
      <c r="L1319" s="23"/>
      <c r="M1319" s="5"/>
      <c r="N1319" s="5"/>
      <c r="O1319" s="5"/>
      <c r="P1319" s="5"/>
      <c r="Q1319" s="5"/>
    </row>
    <row r="1320">
      <c r="D1320" s="5"/>
      <c r="E1320" s="6"/>
      <c r="J1320" s="42"/>
      <c r="K1320" s="42"/>
      <c r="L1320" s="23"/>
      <c r="M1320" s="5"/>
      <c r="N1320" s="5"/>
      <c r="O1320" s="5"/>
      <c r="P1320" s="5"/>
      <c r="Q1320" s="5"/>
    </row>
    <row r="1321">
      <c r="D1321" s="5"/>
      <c r="E1321" s="6"/>
      <c r="J1321" s="42"/>
      <c r="K1321" s="42"/>
      <c r="L1321" s="23"/>
      <c r="M1321" s="5"/>
      <c r="N1321" s="5"/>
      <c r="O1321" s="5"/>
      <c r="P1321" s="5"/>
      <c r="Q1321" s="5"/>
    </row>
    <row r="1322">
      <c r="D1322" s="5"/>
      <c r="E1322" s="6"/>
      <c r="J1322" s="42"/>
      <c r="K1322" s="42"/>
      <c r="L1322" s="23"/>
      <c r="M1322" s="5"/>
      <c r="N1322" s="5"/>
      <c r="O1322" s="5"/>
      <c r="P1322" s="5"/>
      <c r="Q1322" s="5"/>
    </row>
    <row r="1323">
      <c r="D1323" s="5"/>
      <c r="E1323" s="6"/>
      <c r="J1323" s="42"/>
      <c r="K1323" s="42"/>
      <c r="L1323" s="23"/>
      <c r="M1323" s="5"/>
      <c r="N1323" s="5"/>
      <c r="O1323" s="5"/>
      <c r="P1323" s="5"/>
      <c r="Q1323" s="5"/>
    </row>
    <row r="1324">
      <c r="D1324" s="5"/>
      <c r="E1324" s="6"/>
      <c r="J1324" s="42"/>
      <c r="K1324" s="42"/>
      <c r="L1324" s="23"/>
      <c r="M1324" s="5"/>
      <c r="N1324" s="5"/>
      <c r="O1324" s="5"/>
      <c r="P1324" s="5"/>
      <c r="Q1324" s="5"/>
    </row>
    <row r="1325">
      <c r="D1325" s="5"/>
      <c r="E1325" s="6"/>
      <c r="J1325" s="42"/>
      <c r="K1325" s="42"/>
      <c r="L1325" s="23"/>
      <c r="M1325" s="5"/>
      <c r="N1325" s="5"/>
      <c r="O1325" s="5"/>
      <c r="P1325" s="5"/>
      <c r="Q1325" s="5"/>
    </row>
    <row r="1326">
      <c r="D1326" s="5"/>
      <c r="E1326" s="6"/>
      <c r="J1326" s="42"/>
      <c r="K1326" s="42"/>
      <c r="L1326" s="23"/>
      <c r="M1326" s="5"/>
      <c r="N1326" s="5"/>
      <c r="O1326" s="5"/>
      <c r="P1326" s="5"/>
      <c r="Q1326" s="5"/>
    </row>
    <row r="1327">
      <c r="D1327" s="5"/>
      <c r="E1327" s="6"/>
      <c r="J1327" s="42"/>
      <c r="K1327" s="42"/>
      <c r="L1327" s="23"/>
      <c r="M1327" s="5"/>
      <c r="N1327" s="5"/>
      <c r="O1327" s="5"/>
      <c r="P1327" s="5"/>
      <c r="Q1327" s="5"/>
    </row>
    <row r="1328">
      <c r="D1328" s="5"/>
      <c r="E1328" s="6"/>
      <c r="J1328" s="42"/>
      <c r="K1328" s="42"/>
      <c r="L1328" s="23"/>
      <c r="M1328" s="5"/>
      <c r="N1328" s="5"/>
      <c r="O1328" s="5"/>
      <c r="P1328" s="5"/>
      <c r="Q1328" s="5"/>
    </row>
    <row r="1329">
      <c r="D1329" s="5"/>
      <c r="E1329" s="6"/>
      <c r="J1329" s="42"/>
      <c r="K1329" s="42"/>
      <c r="L1329" s="23"/>
      <c r="M1329" s="5"/>
      <c r="N1329" s="5"/>
      <c r="O1329" s="5"/>
      <c r="P1329" s="5"/>
      <c r="Q1329" s="5"/>
    </row>
    <row r="1330">
      <c r="D1330" s="5"/>
      <c r="E1330" s="6"/>
      <c r="J1330" s="42"/>
      <c r="K1330" s="42"/>
      <c r="L1330" s="23"/>
      <c r="M1330" s="5"/>
      <c r="N1330" s="5"/>
      <c r="O1330" s="5"/>
      <c r="P1330" s="5"/>
      <c r="Q1330" s="5"/>
    </row>
    <row r="1331">
      <c r="D1331" s="5"/>
      <c r="E1331" s="6"/>
      <c r="J1331" s="42"/>
      <c r="K1331" s="42"/>
      <c r="L1331" s="23"/>
      <c r="M1331" s="5"/>
      <c r="N1331" s="5"/>
      <c r="O1331" s="5"/>
      <c r="P1331" s="5"/>
      <c r="Q1331" s="5"/>
    </row>
    <row r="1332">
      <c r="D1332" s="5"/>
      <c r="E1332" s="6"/>
      <c r="J1332" s="42"/>
      <c r="K1332" s="42"/>
      <c r="L1332" s="23"/>
      <c r="M1332" s="5"/>
      <c r="N1332" s="5"/>
      <c r="O1332" s="5"/>
      <c r="P1332" s="5"/>
      <c r="Q1332" s="5"/>
    </row>
    <row r="1333">
      <c r="D1333" s="5"/>
      <c r="E1333" s="6"/>
      <c r="J1333" s="42"/>
      <c r="K1333" s="42"/>
      <c r="L1333" s="23"/>
      <c r="M1333" s="5"/>
      <c r="N1333" s="5"/>
      <c r="O1333" s="5"/>
      <c r="P1333" s="5"/>
      <c r="Q1333" s="5"/>
    </row>
    <row r="1334">
      <c r="D1334" s="5"/>
      <c r="E1334" s="6"/>
      <c r="J1334" s="42"/>
      <c r="K1334" s="42"/>
      <c r="L1334" s="23"/>
      <c r="M1334" s="5"/>
      <c r="N1334" s="5"/>
      <c r="O1334" s="5"/>
      <c r="P1334" s="5"/>
      <c r="Q1334" s="5"/>
    </row>
    <row r="1335">
      <c r="D1335" s="5"/>
      <c r="E1335" s="6"/>
      <c r="J1335" s="42"/>
      <c r="K1335" s="42"/>
      <c r="L1335" s="23"/>
      <c r="M1335" s="5"/>
      <c r="N1335" s="5"/>
      <c r="O1335" s="5"/>
      <c r="P1335" s="5"/>
      <c r="Q1335" s="5"/>
    </row>
    <row r="1336">
      <c r="D1336" s="5"/>
      <c r="E1336" s="6"/>
      <c r="J1336" s="42"/>
      <c r="K1336" s="42"/>
      <c r="L1336" s="23"/>
      <c r="M1336" s="5"/>
      <c r="N1336" s="5"/>
      <c r="O1336" s="5"/>
      <c r="P1336" s="5"/>
      <c r="Q1336" s="5"/>
    </row>
    <row r="1337">
      <c r="D1337" s="5"/>
      <c r="E1337" s="6"/>
      <c r="J1337" s="42"/>
      <c r="K1337" s="42"/>
      <c r="L1337" s="23"/>
      <c r="M1337" s="5"/>
      <c r="N1337" s="5"/>
      <c r="O1337" s="5"/>
      <c r="P1337" s="5"/>
      <c r="Q1337" s="5"/>
    </row>
    <row r="1338">
      <c r="D1338" s="5"/>
      <c r="E1338" s="6"/>
      <c r="J1338" s="42"/>
      <c r="K1338" s="42"/>
      <c r="L1338" s="23"/>
      <c r="M1338" s="5"/>
      <c r="N1338" s="5"/>
      <c r="O1338" s="5"/>
      <c r="P1338" s="5"/>
      <c r="Q1338" s="5"/>
    </row>
    <row r="1339">
      <c r="D1339" s="5"/>
      <c r="E1339" s="6"/>
      <c r="J1339" s="42"/>
      <c r="K1339" s="42"/>
      <c r="L1339" s="23"/>
      <c r="M1339" s="5"/>
      <c r="N1339" s="5"/>
      <c r="O1339" s="5"/>
      <c r="P1339" s="5"/>
      <c r="Q1339" s="5"/>
    </row>
    <row r="1340">
      <c r="D1340" s="5"/>
      <c r="E1340" s="6"/>
      <c r="J1340" s="42"/>
      <c r="K1340" s="42"/>
      <c r="L1340" s="23"/>
      <c r="M1340" s="5"/>
      <c r="N1340" s="5"/>
      <c r="O1340" s="5"/>
      <c r="P1340" s="5"/>
      <c r="Q1340" s="5"/>
    </row>
    <row r="1341">
      <c r="D1341" s="5"/>
      <c r="E1341" s="6"/>
      <c r="J1341" s="42"/>
      <c r="K1341" s="42"/>
      <c r="L1341" s="23"/>
      <c r="M1341" s="5"/>
      <c r="N1341" s="5"/>
      <c r="O1341" s="5"/>
      <c r="P1341" s="5"/>
      <c r="Q1341" s="5"/>
    </row>
    <row r="1342">
      <c r="D1342" s="5"/>
      <c r="E1342" s="6"/>
      <c r="J1342" s="42"/>
      <c r="K1342" s="42"/>
      <c r="L1342" s="23"/>
      <c r="M1342" s="5"/>
      <c r="N1342" s="5"/>
      <c r="O1342" s="5"/>
      <c r="P1342" s="5"/>
      <c r="Q1342" s="5"/>
    </row>
    <row r="1343">
      <c r="D1343" s="5"/>
      <c r="E1343" s="6"/>
      <c r="J1343" s="42"/>
      <c r="K1343" s="42"/>
      <c r="L1343" s="23"/>
      <c r="M1343" s="5"/>
      <c r="N1343" s="5"/>
      <c r="O1343" s="5"/>
      <c r="P1343" s="5"/>
      <c r="Q1343" s="5"/>
    </row>
    <row r="1344">
      <c r="D1344" s="5"/>
      <c r="E1344" s="6"/>
      <c r="J1344" s="42"/>
      <c r="K1344" s="42"/>
      <c r="L1344" s="23"/>
      <c r="M1344" s="5"/>
      <c r="N1344" s="5"/>
      <c r="O1344" s="5"/>
      <c r="P1344" s="5"/>
      <c r="Q1344" s="5"/>
    </row>
    <row r="1345">
      <c r="D1345" s="5"/>
      <c r="E1345" s="6"/>
      <c r="J1345" s="42"/>
      <c r="K1345" s="42"/>
      <c r="L1345" s="23"/>
      <c r="M1345" s="5"/>
      <c r="N1345" s="5"/>
      <c r="O1345" s="5"/>
      <c r="P1345" s="5"/>
      <c r="Q1345" s="5"/>
    </row>
    <row r="1346">
      <c r="D1346" s="5"/>
      <c r="E1346" s="6"/>
      <c r="J1346" s="42"/>
      <c r="K1346" s="42"/>
      <c r="L1346" s="23"/>
      <c r="M1346" s="5"/>
      <c r="N1346" s="5"/>
      <c r="O1346" s="5"/>
      <c r="P1346" s="5"/>
      <c r="Q1346" s="5"/>
    </row>
    <row r="1347">
      <c r="D1347" s="5"/>
      <c r="E1347" s="6"/>
      <c r="J1347" s="42"/>
      <c r="K1347" s="42"/>
      <c r="L1347" s="23"/>
      <c r="M1347" s="5"/>
      <c r="N1347" s="5"/>
      <c r="O1347" s="5"/>
      <c r="P1347" s="5"/>
      <c r="Q1347" s="5"/>
    </row>
    <row r="1348">
      <c r="D1348" s="5"/>
      <c r="E1348" s="6"/>
      <c r="J1348" s="42"/>
      <c r="K1348" s="42"/>
      <c r="L1348" s="23"/>
      <c r="M1348" s="5"/>
      <c r="N1348" s="5"/>
      <c r="O1348" s="5"/>
      <c r="P1348" s="5"/>
      <c r="Q1348" s="5"/>
    </row>
    <row r="1349">
      <c r="D1349" s="5"/>
      <c r="E1349" s="6"/>
      <c r="J1349" s="42"/>
      <c r="K1349" s="42"/>
      <c r="L1349" s="23"/>
      <c r="M1349" s="5"/>
      <c r="N1349" s="5"/>
      <c r="O1349" s="5"/>
      <c r="P1349" s="5"/>
      <c r="Q1349" s="5"/>
    </row>
    <row r="1350">
      <c r="D1350" s="5"/>
      <c r="E1350" s="6"/>
      <c r="J1350" s="42"/>
      <c r="K1350" s="42"/>
      <c r="L1350" s="23"/>
      <c r="M1350" s="5"/>
      <c r="N1350" s="5"/>
      <c r="O1350" s="5"/>
      <c r="P1350" s="5"/>
      <c r="Q1350" s="5"/>
    </row>
    <row r="1351">
      <c r="D1351" s="5"/>
      <c r="E1351" s="6"/>
      <c r="J1351" s="42"/>
      <c r="K1351" s="42"/>
      <c r="L1351" s="23"/>
      <c r="M1351" s="5"/>
      <c r="N1351" s="5"/>
      <c r="O1351" s="5"/>
      <c r="P1351" s="5"/>
      <c r="Q1351" s="5"/>
    </row>
    <row r="1352">
      <c r="D1352" s="5"/>
      <c r="E1352" s="6"/>
      <c r="J1352" s="42"/>
      <c r="K1352" s="42"/>
      <c r="L1352" s="23"/>
      <c r="M1352" s="5"/>
      <c r="N1352" s="5"/>
      <c r="O1352" s="5"/>
      <c r="P1352" s="5"/>
      <c r="Q1352" s="5"/>
    </row>
    <row r="1353">
      <c r="D1353" s="5"/>
      <c r="E1353" s="6"/>
      <c r="J1353" s="42"/>
      <c r="K1353" s="42"/>
      <c r="L1353" s="23"/>
      <c r="M1353" s="5"/>
      <c r="N1353" s="5"/>
      <c r="O1353" s="5"/>
      <c r="P1353" s="5"/>
      <c r="Q1353" s="5"/>
    </row>
    <row r="1354">
      <c r="D1354" s="5"/>
      <c r="E1354" s="6"/>
      <c r="J1354" s="42"/>
      <c r="K1354" s="42"/>
      <c r="L1354" s="23"/>
      <c r="M1354" s="5"/>
      <c r="N1354" s="5"/>
      <c r="O1354" s="5"/>
      <c r="P1354" s="5"/>
      <c r="Q1354" s="5"/>
    </row>
    <row r="1355">
      <c r="D1355" s="5"/>
      <c r="E1355" s="6"/>
      <c r="J1355" s="42"/>
      <c r="K1355" s="42"/>
      <c r="L1355" s="23"/>
      <c r="M1355" s="5"/>
      <c r="N1355" s="5"/>
      <c r="O1355" s="5"/>
      <c r="P1355" s="5"/>
      <c r="Q1355" s="5"/>
    </row>
    <row r="1356">
      <c r="D1356" s="5"/>
      <c r="E1356" s="6"/>
      <c r="J1356" s="42"/>
      <c r="K1356" s="42"/>
      <c r="L1356" s="23"/>
      <c r="M1356" s="5"/>
      <c r="N1356" s="5"/>
      <c r="O1356" s="5"/>
      <c r="P1356" s="5"/>
      <c r="Q1356" s="5"/>
    </row>
    <row r="1357">
      <c r="D1357" s="5"/>
      <c r="E1357" s="6"/>
      <c r="J1357" s="42"/>
      <c r="K1357" s="42"/>
      <c r="L1357" s="23"/>
      <c r="M1357" s="5"/>
      <c r="N1357" s="5"/>
      <c r="O1357" s="5"/>
      <c r="P1357" s="5"/>
      <c r="Q1357" s="5"/>
    </row>
    <row r="1358">
      <c r="D1358" s="5"/>
      <c r="E1358" s="6"/>
      <c r="J1358" s="42"/>
      <c r="K1358" s="42"/>
      <c r="L1358" s="23"/>
      <c r="M1358" s="5"/>
      <c r="N1358" s="5"/>
      <c r="O1358" s="5"/>
      <c r="P1358" s="5"/>
      <c r="Q1358" s="5"/>
    </row>
    <row r="1359">
      <c r="D1359" s="5"/>
      <c r="E1359" s="6"/>
      <c r="J1359" s="42"/>
      <c r="K1359" s="42"/>
      <c r="L1359" s="23"/>
      <c r="M1359" s="5"/>
      <c r="N1359" s="5"/>
      <c r="O1359" s="5"/>
      <c r="P1359" s="5"/>
      <c r="Q1359" s="5"/>
    </row>
    <row r="1360">
      <c r="D1360" s="5"/>
      <c r="E1360" s="6"/>
      <c r="J1360" s="42"/>
      <c r="K1360" s="42"/>
      <c r="L1360" s="23"/>
      <c r="M1360" s="5"/>
      <c r="N1360" s="5"/>
      <c r="O1360" s="5"/>
      <c r="P1360" s="5"/>
      <c r="Q1360" s="5"/>
    </row>
    <row r="1361">
      <c r="D1361" s="5"/>
      <c r="E1361" s="6"/>
      <c r="J1361" s="42"/>
      <c r="K1361" s="42"/>
      <c r="L1361" s="23"/>
      <c r="M1361" s="5"/>
      <c r="N1361" s="5"/>
      <c r="O1361" s="5"/>
      <c r="P1361" s="5"/>
      <c r="Q1361" s="5"/>
    </row>
    <row r="1362">
      <c r="D1362" s="5"/>
      <c r="E1362" s="6"/>
      <c r="J1362" s="42"/>
      <c r="K1362" s="42"/>
      <c r="L1362" s="23"/>
      <c r="M1362" s="5"/>
      <c r="N1362" s="5"/>
      <c r="O1362" s="5"/>
      <c r="P1362" s="5"/>
      <c r="Q1362" s="5"/>
    </row>
    <row r="1363">
      <c r="D1363" s="5"/>
      <c r="E1363" s="6"/>
      <c r="J1363" s="42"/>
      <c r="K1363" s="42"/>
      <c r="L1363" s="23"/>
      <c r="M1363" s="5"/>
      <c r="N1363" s="5"/>
      <c r="O1363" s="5"/>
      <c r="P1363" s="5"/>
      <c r="Q1363" s="5"/>
    </row>
    <row r="1364">
      <c r="D1364" s="5"/>
      <c r="E1364" s="6"/>
      <c r="J1364" s="42"/>
      <c r="K1364" s="42"/>
      <c r="L1364" s="23"/>
      <c r="M1364" s="5"/>
      <c r="N1364" s="5"/>
      <c r="O1364" s="5"/>
      <c r="P1364" s="5"/>
      <c r="Q1364" s="5"/>
    </row>
    <row r="1365">
      <c r="D1365" s="5"/>
      <c r="E1365" s="6"/>
      <c r="J1365" s="42"/>
      <c r="K1365" s="42"/>
      <c r="L1365" s="23"/>
      <c r="M1365" s="5"/>
      <c r="N1365" s="5"/>
      <c r="O1365" s="5"/>
      <c r="P1365" s="5"/>
      <c r="Q1365" s="5"/>
    </row>
    <row r="1366">
      <c r="D1366" s="5"/>
      <c r="E1366" s="6"/>
      <c r="J1366" s="42"/>
      <c r="K1366" s="42"/>
      <c r="L1366" s="23"/>
      <c r="M1366" s="5"/>
      <c r="N1366" s="5"/>
      <c r="O1366" s="5"/>
      <c r="P1366" s="5"/>
      <c r="Q1366" s="5"/>
    </row>
    <row r="1367">
      <c r="D1367" s="5"/>
      <c r="E1367" s="6"/>
      <c r="J1367" s="42"/>
      <c r="K1367" s="42"/>
      <c r="L1367" s="23"/>
      <c r="M1367" s="5"/>
      <c r="N1367" s="5"/>
      <c r="O1367" s="5"/>
      <c r="P1367" s="5"/>
      <c r="Q1367" s="5"/>
    </row>
    <row r="1368">
      <c r="D1368" s="5"/>
      <c r="E1368" s="6"/>
      <c r="J1368" s="42"/>
      <c r="K1368" s="42"/>
      <c r="L1368" s="23"/>
      <c r="M1368" s="5"/>
      <c r="N1368" s="5"/>
      <c r="O1368" s="5"/>
      <c r="P1368" s="5"/>
      <c r="Q1368" s="5"/>
    </row>
    <row r="1369">
      <c r="D1369" s="5"/>
      <c r="E1369" s="6"/>
      <c r="J1369" s="42"/>
      <c r="K1369" s="42"/>
      <c r="L1369" s="23"/>
      <c r="M1369" s="5"/>
      <c r="N1369" s="5"/>
      <c r="O1369" s="5"/>
      <c r="P1369" s="5"/>
      <c r="Q1369" s="5"/>
    </row>
    <row r="1370">
      <c r="D1370" s="5"/>
      <c r="E1370" s="6"/>
      <c r="J1370" s="42"/>
      <c r="K1370" s="42"/>
      <c r="L1370" s="23"/>
      <c r="M1370" s="5"/>
      <c r="N1370" s="5"/>
      <c r="O1370" s="5"/>
      <c r="P1370" s="5"/>
      <c r="Q1370" s="5"/>
    </row>
    <row r="1371">
      <c r="D1371" s="5"/>
      <c r="E1371" s="6"/>
      <c r="J1371" s="42"/>
      <c r="K1371" s="42"/>
      <c r="L1371" s="23"/>
      <c r="M1371" s="5"/>
      <c r="N1371" s="5"/>
      <c r="O1371" s="5"/>
      <c r="P1371" s="5"/>
      <c r="Q1371" s="5"/>
    </row>
    <row r="1372">
      <c r="D1372" s="5"/>
      <c r="E1372" s="6"/>
      <c r="J1372" s="42"/>
      <c r="K1372" s="42"/>
      <c r="L1372" s="23"/>
      <c r="M1372" s="5"/>
      <c r="N1372" s="5"/>
      <c r="O1372" s="5"/>
      <c r="P1372" s="5"/>
      <c r="Q1372" s="5"/>
    </row>
    <row r="1373">
      <c r="D1373" s="5"/>
      <c r="E1373" s="6"/>
      <c r="J1373" s="42"/>
      <c r="K1373" s="42"/>
      <c r="L1373" s="23"/>
      <c r="M1373" s="5"/>
      <c r="N1373" s="5"/>
      <c r="O1373" s="5"/>
      <c r="P1373" s="5"/>
      <c r="Q1373" s="5"/>
    </row>
    <row r="1374">
      <c r="D1374" s="5"/>
      <c r="E1374" s="6"/>
      <c r="J1374" s="42"/>
      <c r="K1374" s="42"/>
      <c r="L1374" s="23"/>
      <c r="M1374" s="5"/>
      <c r="N1374" s="5"/>
      <c r="O1374" s="5"/>
      <c r="P1374" s="5"/>
      <c r="Q1374" s="5"/>
    </row>
    <row r="1375">
      <c r="D1375" s="5"/>
      <c r="E1375" s="6"/>
      <c r="J1375" s="42"/>
      <c r="K1375" s="42"/>
      <c r="L1375" s="23"/>
      <c r="M1375" s="5"/>
      <c r="N1375" s="5"/>
      <c r="O1375" s="5"/>
      <c r="P1375" s="5"/>
      <c r="Q1375" s="5"/>
    </row>
    <row r="1376">
      <c r="D1376" s="5"/>
      <c r="E1376" s="6"/>
      <c r="J1376" s="42"/>
      <c r="K1376" s="42"/>
      <c r="L1376" s="23"/>
      <c r="M1376" s="5"/>
      <c r="N1376" s="5"/>
      <c r="O1376" s="5"/>
      <c r="P1376" s="5"/>
      <c r="Q1376" s="5"/>
    </row>
    <row r="1377">
      <c r="D1377" s="5"/>
      <c r="E1377" s="6"/>
      <c r="J1377" s="42"/>
      <c r="K1377" s="42"/>
      <c r="L1377" s="23"/>
      <c r="M1377" s="5"/>
      <c r="N1377" s="5"/>
      <c r="O1377" s="5"/>
      <c r="P1377" s="5"/>
      <c r="Q1377" s="5"/>
    </row>
    <row r="1378">
      <c r="D1378" s="5"/>
      <c r="E1378" s="6"/>
      <c r="J1378" s="42"/>
      <c r="K1378" s="42"/>
      <c r="L1378" s="23"/>
      <c r="M1378" s="5"/>
      <c r="N1378" s="5"/>
      <c r="O1378" s="5"/>
      <c r="P1378" s="5"/>
      <c r="Q1378" s="5"/>
    </row>
    <row r="1379">
      <c r="D1379" s="5"/>
      <c r="E1379" s="6"/>
      <c r="J1379" s="42"/>
      <c r="K1379" s="42"/>
      <c r="L1379" s="23"/>
      <c r="M1379" s="5"/>
      <c r="N1379" s="5"/>
      <c r="O1379" s="5"/>
      <c r="P1379" s="5"/>
      <c r="Q1379" s="5"/>
    </row>
    <row r="1380">
      <c r="D1380" s="5"/>
      <c r="E1380" s="6"/>
      <c r="J1380" s="42"/>
      <c r="K1380" s="42"/>
      <c r="L1380" s="23"/>
      <c r="M1380" s="5"/>
      <c r="N1380" s="5"/>
      <c r="O1380" s="5"/>
      <c r="P1380" s="5"/>
      <c r="Q1380" s="5"/>
    </row>
    <row r="1381">
      <c r="D1381" s="5"/>
      <c r="E1381" s="6"/>
      <c r="J1381" s="42"/>
      <c r="K1381" s="42"/>
      <c r="L1381" s="23"/>
      <c r="M1381" s="5"/>
      <c r="N1381" s="5"/>
      <c r="O1381" s="5"/>
      <c r="P1381" s="5"/>
      <c r="Q1381" s="5"/>
    </row>
    <row r="1382">
      <c r="D1382" s="5"/>
      <c r="E1382" s="6"/>
      <c r="J1382" s="42"/>
      <c r="K1382" s="42"/>
      <c r="L1382" s="23"/>
      <c r="M1382" s="5"/>
      <c r="N1382" s="5"/>
      <c r="O1382" s="5"/>
      <c r="P1382" s="5"/>
      <c r="Q1382" s="5"/>
    </row>
    <row r="1383">
      <c r="D1383" s="5"/>
      <c r="E1383" s="6"/>
      <c r="J1383" s="42"/>
      <c r="K1383" s="42"/>
      <c r="L1383" s="23"/>
      <c r="M1383" s="5"/>
      <c r="N1383" s="5"/>
      <c r="O1383" s="5"/>
      <c r="P1383" s="5"/>
      <c r="Q1383" s="5"/>
    </row>
    <row r="1384">
      <c r="D1384" s="5"/>
      <c r="E1384" s="6"/>
      <c r="J1384" s="42"/>
      <c r="K1384" s="42"/>
      <c r="L1384" s="23"/>
      <c r="M1384" s="5"/>
      <c r="N1384" s="5"/>
      <c r="O1384" s="5"/>
      <c r="P1384" s="5"/>
      <c r="Q1384" s="5"/>
    </row>
    <row r="1385">
      <c r="D1385" s="5"/>
      <c r="E1385" s="6"/>
      <c r="J1385" s="42"/>
      <c r="K1385" s="42"/>
      <c r="L1385" s="23"/>
      <c r="M1385" s="5"/>
      <c r="N1385" s="5"/>
      <c r="O1385" s="5"/>
      <c r="P1385" s="5"/>
      <c r="Q1385" s="5"/>
    </row>
    <row r="1386">
      <c r="D1386" s="5"/>
      <c r="E1386" s="6"/>
      <c r="J1386" s="42"/>
      <c r="K1386" s="42"/>
      <c r="L1386" s="23"/>
      <c r="M1386" s="5"/>
      <c r="N1386" s="5"/>
      <c r="O1386" s="5"/>
      <c r="P1386" s="5"/>
      <c r="Q1386" s="5"/>
    </row>
    <row r="1387">
      <c r="D1387" s="5"/>
      <c r="E1387" s="6"/>
      <c r="J1387" s="42"/>
      <c r="K1387" s="42"/>
      <c r="L1387" s="23"/>
      <c r="M1387" s="5"/>
      <c r="N1387" s="5"/>
      <c r="O1387" s="5"/>
      <c r="P1387" s="5"/>
      <c r="Q1387" s="5"/>
    </row>
    <row r="1388">
      <c r="D1388" s="5"/>
      <c r="E1388" s="6"/>
      <c r="J1388" s="42"/>
      <c r="K1388" s="42"/>
      <c r="L1388" s="23"/>
      <c r="M1388" s="5"/>
      <c r="N1388" s="5"/>
      <c r="O1388" s="5"/>
      <c r="P1388" s="5"/>
      <c r="Q1388" s="5"/>
    </row>
    <row r="1389">
      <c r="D1389" s="5"/>
      <c r="E1389" s="6"/>
      <c r="J1389" s="42"/>
      <c r="K1389" s="42"/>
      <c r="L1389" s="23"/>
      <c r="M1389" s="5"/>
      <c r="N1389" s="5"/>
      <c r="O1389" s="5"/>
      <c r="P1389" s="5"/>
      <c r="Q1389" s="5"/>
    </row>
    <row r="1390">
      <c r="D1390" s="5"/>
      <c r="E1390" s="6"/>
      <c r="J1390" s="42"/>
      <c r="K1390" s="42"/>
      <c r="L1390" s="23"/>
      <c r="M1390" s="5"/>
      <c r="N1390" s="5"/>
      <c r="O1390" s="5"/>
      <c r="P1390" s="5"/>
      <c r="Q1390" s="5"/>
    </row>
    <row r="1391">
      <c r="D1391" s="5"/>
      <c r="E1391" s="6"/>
      <c r="J1391" s="42"/>
      <c r="K1391" s="42"/>
      <c r="L1391" s="23"/>
      <c r="M1391" s="5"/>
      <c r="N1391" s="5"/>
      <c r="O1391" s="5"/>
      <c r="P1391" s="5"/>
      <c r="Q1391" s="5"/>
    </row>
    <row r="1392">
      <c r="D1392" s="5"/>
      <c r="E1392" s="6"/>
      <c r="J1392" s="42"/>
      <c r="K1392" s="42"/>
      <c r="L1392" s="23"/>
      <c r="M1392" s="5"/>
      <c r="N1392" s="5"/>
      <c r="O1392" s="5"/>
      <c r="P1392" s="5"/>
      <c r="Q1392" s="5"/>
    </row>
    <row r="1393">
      <c r="D1393" s="5"/>
      <c r="E1393" s="6"/>
      <c r="J1393" s="42"/>
      <c r="K1393" s="42"/>
      <c r="L1393" s="23"/>
      <c r="M1393" s="5"/>
      <c r="N1393" s="5"/>
      <c r="O1393" s="5"/>
      <c r="P1393" s="5"/>
      <c r="Q1393" s="5"/>
    </row>
    <row r="1394">
      <c r="D1394" s="5"/>
      <c r="E1394" s="6"/>
      <c r="J1394" s="42"/>
      <c r="K1394" s="42"/>
      <c r="L1394" s="23"/>
      <c r="M1394" s="5"/>
      <c r="N1394" s="5"/>
      <c r="O1394" s="5"/>
      <c r="P1394" s="5"/>
      <c r="Q1394" s="5"/>
    </row>
    <row r="1395">
      <c r="D1395" s="5"/>
      <c r="E1395" s="6"/>
      <c r="J1395" s="42"/>
      <c r="K1395" s="42"/>
      <c r="L1395" s="23"/>
      <c r="M1395" s="5"/>
      <c r="N1395" s="5"/>
      <c r="O1395" s="5"/>
      <c r="P1395" s="5"/>
      <c r="Q1395" s="5"/>
    </row>
    <row r="1396">
      <c r="D1396" s="5"/>
      <c r="E1396" s="6"/>
      <c r="J1396" s="42"/>
      <c r="K1396" s="42"/>
      <c r="L1396" s="23"/>
      <c r="M1396" s="5"/>
      <c r="N1396" s="5"/>
      <c r="O1396" s="5"/>
      <c r="P1396" s="5"/>
      <c r="Q1396" s="5"/>
    </row>
    <row r="1397">
      <c r="D1397" s="5"/>
      <c r="E1397" s="6"/>
      <c r="J1397" s="42"/>
      <c r="K1397" s="42"/>
      <c r="L1397" s="23"/>
      <c r="M1397" s="5"/>
      <c r="N1397" s="5"/>
      <c r="O1397" s="5"/>
      <c r="P1397" s="5"/>
      <c r="Q1397" s="5"/>
    </row>
    <row r="1398">
      <c r="D1398" s="5"/>
      <c r="E1398" s="6"/>
      <c r="J1398" s="42"/>
      <c r="K1398" s="42"/>
      <c r="L1398" s="23"/>
      <c r="M1398" s="5"/>
      <c r="N1398" s="5"/>
      <c r="O1398" s="5"/>
      <c r="P1398" s="5"/>
      <c r="Q1398" s="5"/>
    </row>
    <row r="1399">
      <c r="D1399" s="5"/>
      <c r="E1399" s="6"/>
      <c r="J1399" s="42"/>
      <c r="K1399" s="42"/>
      <c r="L1399" s="23"/>
      <c r="M1399" s="5"/>
      <c r="N1399" s="5"/>
      <c r="O1399" s="5"/>
      <c r="P1399" s="5"/>
      <c r="Q1399" s="5"/>
    </row>
    <row r="1400">
      <c r="D1400" s="5"/>
      <c r="E1400" s="6"/>
      <c r="J1400" s="42"/>
      <c r="K1400" s="42"/>
      <c r="L1400" s="23"/>
      <c r="M1400" s="5"/>
      <c r="N1400" s="5"/>
      <c r="O1400" s="5"/>
      <c r="P1400" s="5"/>
      <c r="Q1400" s="5"/>
    </row>
    <row r="1401">
      <c r="D1401" s="5"/>
      <c r="E1401" s="6"/>
      <c r="J1401" s="42"/>
      <c r="K1401" s="42"/>
      <c r="L1401" s="23"/>
      <c r="M1401" s="5"/>
      <c r="N1401" s="5"/>
      <c r="O1401" s="5"/>
      <c r="P1401" s="5"/>
      <c r="Q1401" s="5"/>
    </row>
    <row r="1402">
      <c r="D1402" s="5"/>
      <c r="E1402" s="6"/>
      <c r="J1402" s="42"/>
      <c r="K1402" s="42"/>
      <c r="L1402" s="23"/>
      <c r="M1402" s="5"/>
      <c r="N1402" s="5"/>
      <c r="O1402" s="5"/>
      <c r="P1402" s="5"/>
      <c r="Q1402" s="5"/>
    </row>
    <row r="1403">
      <c r="D1403" s="5"/>
      <c r="E1403" s="6"/>
      <c r="J1403" s="42"/>
      <c r="K1403" s="42"/>
      <c r="L1403" s="23"/>
      <c r="M1403" s="5"/>
      <c r="N1403" s="5"/>
      <c r="O1403" s="5"/>
      <c r="P1403" s="5"/>
      <c r="Q1403" s="5"/>
    </row>
    <row r="1404">
      <c r="D1404" s="5"/>
      <c r="E1404" s="6"/>
      <c r="J1404" s="42"/>
      <c r="K1404" s="42"/>
      <c r="L1404" s="23"/>
      <c r="M1404" s="5"/>
      <c r="N1404" s="5"/>
      <c r="O1404" s="5"/>
      <c r="P1404" s="5"/>
      <c r="Q1404" s="5"/>
    </row>
    <row r="1405">
      <c r="D1405" s="5"/>
      <c r="E1405" s="6"/>
      <c r="J1405" s="42"/>
      <c r="K1405" s="42"/>
      <c r="L1405" s="23"/>
      <c r="M1405" s="5"/>
      <c r="N1405" s="5"/>
      <c r="O1405" s="5"/>
      <c r="P1405" s="5"/>
      <c r="Q1405" s="5"/>
    </row>
    <row r="1406">
      <c r="D1406" s="5"/>
      <c r="E1406" s="6"/>
      <c r="J1406" s="42"/>
      <c r="K1406" s="42"/>
      <c r="L1406" s="23"/>
      <c r="M1406" s="5"/>
      <c r="N1406" s="5"/>
      <c r="O1406" s="5"/>
      <c r="P1406" s="5"/>
      <c r="Q1406" s="5"/>
    </row>
    <row r="1407">
      <c r="D1407" s="5"/>
      <c r="E1407" s="6"/>
      <c r="J1407" s="42"/>
      <c r="K1407" s="42"/>
      <c r="L1407" s="23"/>
      <c r="M1407" s="5"/>
      <c r="N1407" s="5"/>
      <c r="O1407" s="5"/>
      <c r="P1407" s="5"/>
      <c r="Q1407" s="5"/>
    </row>
    <row r="1408">
      <c r="D1408" s="5"/>
      <c r="E1408" s="6"/>
      <c r="J1408" s="42"/>
      <c r="K1408" s="42"/>
      <c r="L1408" s="23"/>
      <c r="M1408" s="5"/>
      <c r="N1408" s="5"/>
      <c r="O1408" s="5"/>
      <c r="P1408" s="5"/>
      <c r="Q1408" s="5"/>
    </row>
    <row r="1409">
      <c r="D1409" s="5"/>
      <c r="E1409" s="6"/>
      <c r="J1409" s="42"/>
      <c r="K1409" s="42"/>
      <c r="L1409" s="23"/>
      <c r="M1409" s="5"/>
      <c r="N1409" s="5"/>
      <c r="O1409" s="5"/>
      <c r="P1409" s="5"/>
      <c r="Q1409" s="5"/>
    </row>
    <row r="1410">
      <c r="D1410" s="5"/>
      <c r="E1410" s="6"/>
      <c r="J1410" s="42"/>
      <c r="K1410" s="42"/>
      <c r="L1410" s="23"/>
      <c r="M1410" s="5"/>
      <c r="N1410" s="5"/>
      <c r="O1410" s="5"/>
      <c r="P1410" s="5"/>
      <c r="Q1410" s="5"/>
    </row>
    <row r="1411">
      <c r="D1411" s="5"/>
      <c r="E1411" s="6"/>
      <c r="J1411" s="42"/>
      <c r="K1411" s="42"/>
      <c r="L1411" s="23"/>
      <c r="M1411" s="5"/>
      <c r="N1411" s="5"/>
      <c r="O1411" s="5"/>
      <c r="P1411" s="5"/>
      <c r="Q1411" s="5"/>
    </row>
    <row r="1412">
      <c r="D1412" s="5"/>
      <c r="E1412" s="6"/>
      <c r="J1412" s="42"/>
      <c r="K1412" s="42"/>
      <c r="L1412" s="23"/>
      <c r="M1412" s="5"/>
      <c r="N1412" s="5"/>
      <c r="O1412" s="5"/>
      <c r="P1412" s="5"/>
      <c r="Q1412" s="5"/>
    </row>
    <row r="1413">
      <c r="D1413" s="5"/>
      <c r="E1413" s="6"/>
      <c r="J1413" s="42"/>
      <c r="K1413" s="42"/>
      <c r="L1413" s="23"/>
      <c r="M1413" s="5"/>
      <c r="N1413" s="5"/>
      <c r="O1413" s="5"/>
      <c r="P1413" s="5"/>
      <c r="Q1413" s="5"/>
    </row>
    <row r="1414">
      <c r="D1414" s="5"/>
      <c r="E1414" s="6"/>
      <c r="J1414" s="42"/>
      <c r="K1414" s="42"/>
      <c r="L1414" s="23"/>
      <c r="M1414" s="5"/>
      <c r="N1414" s="5"/>
      <c r="O1414" s="5"/>
      <c r="P1414" s="5"/>
      <c r="Q1414" s="5"/>
    </row>
    <row r="1415">
      <c r="D1415" s="5"/>
      <c r="E1415" s="6"/>
      <c r="J1415" s="42"/>
      <c r="K1415" s="42"/>
      <c r="L1415" s="23"/>
      <c r="M1415" s="5"/>
      <c r="N1415" s="5"/>
      <c r="O1415" s="5"/>
      <c r="P1415" s="5"/>
      <c r="Q1415" s="5"/>
    </row>
    <row r="1416">
      <c r="D1416" s="5"/>
      <c r="E1416" s="6"/>
      <c r="J1416" s="42"/>
      <c r="K1416" s="42"/>
      <c r="L1416" s="23"/>
      <c r="M1416" s="5"/>
      <c r="N1416" s="5"/>
      <c r="O1416" s="5"/>
      <c r="P1416" s="5"/>
      <c r="Q1416" s="5"/>
    </row>
    <row r="1417">
      <c r="D1417" s="5"/>
      <c r="E1417" s="6"/>
      <c r="J1417" s="42"/>
      <c r="K1417" s="42"/>
      <c r="L1417" s="23"/>
      <c r="M1417" s="5"/>
      <c r="N1417" s="5"/>
      <c r="O1417" s="5"/>
      <c r="P1417" s="5"/>
      <c r="Q1417" s="5"/>
    </row>
    <row r="1418">
      <c r="D1418" s="5"/>
      <c r="E1418" s="6"/>
      <c r="J1418" s="42"/>
      <c r="K1418" s="42"/>
      <c r="L1418" s="23"/>
      <c r="M1418" s="5"/>
      <c r="N1418" s="5"/>
      <c r="O1418" s="5"/>
      <c r="P1418" s="5"/>
      <c r="Q1418" s="5"/>
    </row>
    <row r="1419">
      <c r="D1419" s="5"/>
      <c r="E1419" s="6"/>
      <c r="J1419" s="42"/>
      <c r="K1419" s="42"/>
      <c r="L1419" s="23"/>
      <c r="M1419" s="5"/>
      <c r="N1419" s="5"/>
      <c r="O1419" s="5"/>
      <c r="P1419" s="5"/>
      <c r="Q1419" s="5"/>
    </row>
    <row r="1420">
      <c r="D1420" s="5"/>
      <c r="E1420" s="6"/>
      <c r="J1420" s="42"/>
      <c r="K1420" s="42"/>
      <c r="L1420" s="23"/>
      <c r="M1420" s="5"/>
      <c r="N1420" s="5"/>
      <c r="O1420" s="5"/>
      <c r="P1420" s="5"/>
      <c r="Q1420" s="5"/>
    </row>
    <row r="1421">
      <c r="D1421" s="5"/>
      <c r="E1421" s="6"/>
      <c r="J1421" s="42"/>
      <c r="K1421" s="42"/>
      <c r="L1421" s="23"/>
      <c r="M1421" s="5"/>
      <c r="N1421" s="5"/>
      <c r="O1421" s="5"/>
      <c r="P1421" s="5"/>
      <c r="Q1421" s="5"/>
    </row>
    <row r="1422">
      <c r="D1422" s="5"/>
      <c r="E1422" s="6"/>
      <c r="J1422" s="42"/>
      <c r="K1422" s="42"/>
      <c r="L1422" s="23"/>
      <c r="M1422" s="5"/>
      <c r="N1422" s="5"/>
      <c r="O1422" s="5"/>
      <c r="P1422" s="5"/>
      <c r="Q1422" s="5"/>
    </row>
    <row r="1423">
      <c r="D1423" s="5"/>
      <c r="E1423" s="6"/>
      <c r="J1423" s="42"/>
      <c r="K1423" s="42"/>
      <c r="L1423" s="23"/>
      <c r="M1423" s="5"/>
      <c r="N1423" s="5"/>
      <c r="O1423" s="5"/>
      <c r="P1423" s="5"/>
      <c r="Q1423" s="5"/>
    </row>
    <row r="1424">
      <c r="D1424" s="5"/>
      <c r="E1424" s="6"/>
      <c r="J1424" s="42"/>
      <c r="K1424" s="42"/>
      <c r="L1424" s="23"/>
      <c r="M1424" s="5"/>
      <c r="N1424" s="5"/>
      <c r="O1424" s="5"/>
      <c r="P1424" s="5"/>
      <c r="Q1424" s="5"/>
    </row>
    <row r="1425">
      <c r="D1425" s="5"/>
      <c r="E1425" s="6"/>
      <c r="J1425" s="42"/>
      <c r="K1425" s="42"/>
      <c r="L1425" s="23"/>
      <c r="M1425" s="5"/>
      <c r="N1425" s="5"/>
      <c r="O1425" s="5"/>
      <c r="P1425" s="5"/>
      <c r="Q1425" s="5"/>
    </row>
    <row r="1426">
      <c r="D1426" s="5"/>
      <c r="E1426" s="6"/>
      <c r="J1426" s="42"/>
      <c r="K1426" s="42"/>
      <c r="L1426" s="23"/>
      <c r="M1426" s="5"/>
      <c r="N1426" s="5"/>
      <c r="O1426" s="5"/>
      <c r="P1426" s="5"/>
      <c r="Q1426" s="5"/>
    </row>
    <row r="1427">
      <c r="D1427" s="5"/>
      <c r="E1427" s="6"/>
      <c r="J1427" s="42"/>
      <c r="K1427" s="42"/>
      <c r="L1427" s="23"/>
      <c r="M1427" s="5"/>
      <c r="N1427" s="5"/>
      <c r="O1427" s="5"/>
      <c r="P1427" s="5"/>
      <c r="Q1427" s="5"/>
    </row>
    <row r="1428">
      <c r="D1428" s="5"/>
      <c r="E1428" s="6"/>
      <c r="J1428" s="42"/>
      <c r="K1428" s="42"/>
      <c r="L1428" s="23"/>
      <c r="M1428" s="5"/>
      <c r="N1428" s="5"/>
      <c r="O1428" s="5"/>
      <c r="P1428" s="5"/>
      <c r="Q1428" s="5"/>
    </row>
    <row r="1429">
      <c r="D1429" s="5"/>
      <c r="E1429" s="6"/>
      <c r="J1429" s="42"/>
      <c r="K1429" s="42"/>
      <c r="L1429" s="23"/>
      <c r="M1429" s="5"/>
      <c r="N1429" s="5"/>
      <c r="O1429" s="5"/>
      <c r="P1429" s="5"/>
      <c r="Q1429" s="5"/>
    </row>
    <row r="1430">
      <c r="D1430" s="5"/>
      <c r="E1430" s="6"/>
      <c r="J1430" s="42"/>
      <c r="K1430" s="42"/>
      <c r="L1430" s="23"/>
      <c r="M1430" s="5"/>
      <c r="N1430" s="5"/>
      <c r="O1430" s="5"/>
      <c r="P1430" s="5"/>
      <c r="Q1430" s="5"/>
    </row>
    <row r="1431">
      <c r="D1431" s="5"/>
      <c r="E1431" s="6"/>
      <c r="J1431" s="42"/>
      <c r="K1431" s="42"/>
      <c r="L1431" s="23"/>
      <c r="M1431" s="5"/>
      <c r="N1431" s="5"/>
      <c r="O1431" s="5"/>
      <c r="P1431" s="5"/>
      <c r="Q1431" s="5"/>
    </row>
    <row r="1432">
      <c r="D1432" s="5"/>
      <c r="E1432" s="6"/>
      <c r="J1432" s="42"/>
      <c r="K1432" s="42"/>
      <c r="L1432" s="23"/>
      <c r="M1432" s="5"/>
      <c r="N1432" s="5"/>
      <c r="O1432" s="5"/>
      <c r="P1432" s="5"/>
      <c r="Q1432" s="5"/>
    </row>
    <row r="1433">
      <c r="D1433" s="5"/>
      <c r="E1433" s="6"/>
      <c r="J1433" s="42"/>
      <c r="K1433" s="42"/>
      <c r="L1433" s="23"/>
      <c r="M1433" s="5"/>
      <c r="N1433" s="5"/>
      <c r="O1433" s="5"/>
      <c r="P1433" s="5"/>
      <c r="Q1433" s="5"/>
    </row>
    <row r="1434">
      <c r="D1434" s="5"/>
      <c r="E1434" s="6"/>
      <c r="J1434" s="42"/>
      <c r="K1434" s="42"/>
      <c r="L1434" s="23"/>
      <c r="M1434" s="5"/>
      <c r="N1434" s="5"/>
      <c r="O1434" s="5"/>
      <c r="P1434" s="5"/>
      <c r="Q1434" s="5"/>
    </row>
    <row r="1435">
      <c r="D1435" s="5"/>
      <c r="E1435" s="6"/>
      <c r="J1435" s="42"/>
      <c r="K1435" s="42"/>
      <c r="L1435" s="23"/>
      <c r="M1435" s="5"/>
      <c r="N1435" s="5"/>
      <c r="O1435" s="5"/>
      <c r="P1435" s="5"/>
      <c r="Q1435" s="5"/>
    </row>
    <row r="1436">
      <c r="D1436" s="5"/>
      <c r="E1436" s="6"/>
      <c r="J1436" s="42"/>
      <c r="K1436" s="42"/>
      <c r="L1436" s="23"/>
      <c r="M1436" s="5"/>
      <c r="N1436" s="5"/>
      <c r="O1436" s="5"/>
      <c r="P1436" s="5"/>
      <c r="Q1436" s="5"/>
    </row>
    <row r="1437">
      <c r="D1437" s="5"/>
      <c r="E1437" s="6"/>
      <c r="J1437" s="42"/>
      <c r="K1437" s="42"/>
      <c r="L1437" s="23"/>
      <c r="M1437" s="5"/>
      <c r="N1437" s="5"/>
      <c r="O1437" s="5"/>
      <c r="P1437" s="5"/>
      <c r="Q1437" s="5"/>
    </row>
    <row r="1438">
      <c r="D1438" s="5"/>
      <c r="E1438" s="6"/>
      <c r="J1438" s="42"/>
      <c r="K1438" s="42"/>
      <c r="L1438" s="23"/>
      <c r="M1438" s="5"/>
      <c r="N1438" s="5"/>
      <c r="O1438" s="5"/>
      <c r="P1438" s="5"/>
      <c r="Q1438" s="5"/>
    </row>
    <row r="1439">
      <c r="D1439" s="5"/>
      <c r="E1439" s="6"/>
      <c r="J1439" s="42"/>
      <c r="K1439" s="42"/>
      <c r="L1439" s="23"/>
      <c r="M1439" s="5"/>
      <c r="N1439" s="5"/>
      <c r="O1439" s="5"/>
      <c r="P1439" s="5"/>
      <c r="Q1439" s="5"/>
    </row>
    <row r="1440">
      <c r="D1440" s="5"/>
      <c r="E1440" s="6"/>
      <c r="J1440" s="42"/>
      <c r="K1440" s="42"/>
      <c r="L1440" s="23"/>
      <c r="M1440" s="5"/>
      <c r="N1440" s="5"/>
      <c r="O1440" s="5"/>
      <c r="P1440" s="5"/>
      <c r="Q1440" s="5"/>
    </row>
    <row r="1441">
      <c r="D1441" s="5"/>
      <c r="E1441" s="6"/>
      <c r="J1441" s="42"/>
      <c r="K1441" s="42"/>
      <c r="L1441" s="23"/>
      <c r="M1441" s="5"/>
      <c r="N1441" s="5"/>
      <c r="O1441" s="5"/>
      <c r="P1441" s="5"/>
      <c r="Q1441" s="5"/>
    </row>
    <row r="1442">
      <c r="D1442" s="5"/>
      <c r="E1442" s="6"/>
      <c r="J1442" s="42"/>
      <c r="K1442" s="42"/>
      <c r="L1442" s="23"/>
      <c r="M1442" s="5"/>
      <c r="N1442" s="5"/>
      <c r="O1442" s="5"/>
      <c r="P1442" s="5"/>
      <c r="Q1442" s="5"/>
    </row>
    <row r="1443">
      <c r="D1443" s="5"/>
      <c r="E1443" s="6"/>
      <c r="J1443" s="42"/>
      <c r="K1443" s="42"/>
      <c r="L1443" s="23"/>
      <c r="M1443" s="5"/>
      <c r="N1443" s="5"/>
      <c r="O1443" s="5"/>
      <c r="P1443" s="5"/>
      <c r="Q1443" s="5"/>
    </row>
    <row r="1444">
      <c r="D1444" s="5"/>
      <c r="E1444" s="6"/>
      <c r="J1444" s="42"/>
      <c r="K1444" s="42"/>
      <c r="L1444" s="23"/>
      <c r="M1444" s="5"/>
      <c r="N1444" s="5"/>
      <c r="O1444" s="5"/>
      <c r="P1444" s="5"/>
      <c r="Q1444" s="5"/>
    </row>
    <row r="1445">
      <c r="D1445" s="5"/>
      <c r="E1445" s="6"/>
      <c r="J1445" s="42"/>
      <c r="K1445" s="42"/>
      <c r="L1445" s="23"/>
      <c r="M1445" s="5"/>
      <c r="N1445" s="5"/>
      <c r="O1445" s="5"/>
      <c r="P1445" s="5"/>
      <c r="Q1445" s="5"/>
    </row>
    <row r="1446">
      <c r="D1446" s="5"/>
      <c r="E1446" s="6"/>
      <c r="J1446" s="42"/>
      <c r="K1446" s="42"/>
      <c r="L1446" s="23"/>
      <c r="M1446" s="5"/>
      <c r="N1446" s="5"/>
      <c r="O1446" s="5"/>
      <c r="P1446" s="5"/>
      <c r="Q1446" s="5"/>
    </row>
    <row r="1447">
      <c r="D1447" s="5"/>
      <c r="E1447" s="6"/>
      <c r="J1447" s="42"/>
      <c r="K1447" s="42"/>
      <c r="L1447" s="23"/>
      <c r="M1447" s="5"/>
      <c r="N1447" s="5"/>
      <c r="O1447" s="5"/>
      <c r="P1447" s="5"/>
      <c r="Q1447" s="5"/>
    </row>
    <row r="1448">
      <c r="D1448" s="5"/>
      <c r="E1448" s="6"/>
      <c r="J1448" s="42"/>
      <c r="K1448" s="42"/>
      <c r="L1448" s="23"/>
      <c r="M1448" s="5"/>
      <c r="N1448" s="5"/>
      <c r="O1448" s="5"/>
      <c r="P1448" s="5"/>
      <c r="Q1448" s="5"/>
    </row>
    <row r="1449">
      <c r="D1449" s="5"/>
      <c r="E1449" s="6"/>
      <c r="J1449" s="42"/>
      <c r="K1449" s="42"/>
      <c r="L1449" s="23"/>
      <c r="M1449" s="5"/>
      <c r="N1449" s="5"/>
      <c r="O1449" s="5"/>
      <c r="P1449" s="5"/>
      <c r="Q1449" s="5"/>
    </row>
    <row r="1450">
      <c r="D1450" s="5"/>
      <c r="E1450" s="6"/>
      <c r="J1450" s="42"/>
      <c r="K1450" s="42"/>
      <c r="L1450" s="23"/>
      <c r="M1450" s="5"/>
      <c r="N1450" s="5"/>
      <c r="O1450" s="5"/>
      <c r="P1450" s="5"/>
      <c r="Q1450" s="5"/>
    </row>
    <row r="1451">
      <c r="D1451" s="5"/>
      <c r="E1451" s="6"/>
      <c r="J1451" s="42"/>
      <c r="K1451" s="42"/>
      <c r="L1451" s="23"/>
      <c r="M1451" s="5"/>
      <c r="N1451" s="5"/>
      <c r="O1451" s="5"/>
      <c r="P1451" s="5"/>
      <c r="Q1451" s="5"/>
    </row>
    <row r="1452">
      <c r="D1452" s="5"/>
      <c r="E1452" s="6"/>
      <c r="J1452" s="42"/>
      <c r="K1452" s="42"/>
      <c r="L1452" s="23"/>
      <c r="M1452" s="5"/>
      <c r="N1452" s="5"/>
      <c r="O1452" s="5"/>
      <c r="P1452" s="5"/>
      <c r="Q1452" s="5"/>
    </row>
    <row r="1453">
      <c r="D1453" s="5"/>
      <c r="E1453" s="6"/>
      <c r="J1453" s="42"/>
      <c r="K1453" s="42"/>
      <c r="L1453" s="23"/>
      <c r="M1453" s="5"/>
      <c r="N1453" s="5"/>
      <c r="O1453" s="5"/>
      <c r="P1453" s="5"/>
      <c r="Q1453" s="5"/>
    </row>
    <row r="1454">
      <c r="D1454" s="5"/>
      <c r="E1454" s="6"/>
      <c r="J1454" s="42"/>
      <c r="K1454" s="42"/>
      <c r="L1454" s="23"/>
      <c r="M1454" s="5"/>
      <c r="N1454" s="5"/>
      <c r="O1454" s="5"/>
      <c r="P1454" s="5"/>
      <c r="Q1454" s="5"/>
    </row>
    <row r="1455">
      <c r="D1455" s="5"/>
      <c r="E1455" s="6"/>
      <c r="J1455" s="42"/>
      <c r="K1455" s="42"/>
      <c r="L1455" s="23"/>
      <c r="M1455" s="5"/>
      <c r="N1455" s="5"/>
      <c r="O1455" s="5"/>
      <c r="P1455" s="5"/>
      <c r="Q1455" s="5"/>
    </row>
    <row r="1456">
      <c r="D1456" s="5"/>
      <c r="E1456" s="6"/>
      <c r="J1456" s="42"/>
      <c r="K1456" s="42"/>
      <c r="L1456" s="23"/>
      <c r="M1456" s="5"/>
      <c r="N1456" s="5"/>
      <c r="O1456" s="5"/>
      <c r="P1456" s="5"/>
      <c r="Q1456" s="5"/>
    </row>
    <row r="1457">
      <c r="D1457" s="5"/>
      <c r="E1457" s="6"/>
      <c r="J1457" s="42"/>
      <c r="K1457" s="42"/>
      <c r="L1457" s="23"/>
      <c r="M1457" s="5"/>
      <c r="N1457" s="5"/>
      <c r="O1457" s="5"/>
      <c r="P1457" s="5"/>
      <c r="Q1457" s="5"/>
    </row>
    <row r="1458">
      <c r="D1458" s="5"/>
      <c r="E1458" s="6"/>
      <c r="J1458" s="42"/>
      <c r="K1458" s="42"/>
      <c r="L1458" s="23"/>
      <c r="M1458" s="5"/>
      <c r="N1458" s="5"/>
      <c r="O1458" s="5"/>
      <c r="P1458" s="5"/>
      <c r="Q1458" s="5"/>
    </row>
    <row r="1459">
      <c r="D1459" s="5"/>
      <c r="E1459" s="6"/>
      <c r="J1459" s="42"/>
      <c r="K1459" s="42"/>
      <c r="L1459" s="23"/>
      <c r="M1459" s="5"/>
      <c r="N1459" s="5"/>
      <c r="O1459" s="5"/>
      <c r="P1459" s="5"/>
      <c r="Q1459" s="5"/>
    </row>
    <row r="1460">
      <c r="D1460" s="5"/>
      <c r="E1460" s="6"/>
      <c r="J1460" s="42"/>
      <c r="K1460" s="42"/>
      <c r="L1460" s="23"/>
      <c r="M1460" s="5"/>
      <c r="N1460" s="5"/>
      <c r="O1460" s="5"/>
      <c r="P1460" s="5"/>
      <c r="Q1460" s="5"/>
    </row>
    <row r="1461">
      <c r="D1461" s="5"/>
      <c r="E1461" s="6"/>
      <c r="J1461" s="42"/>
      <c r="K1461" s="42"/>
      <c r="L1461" s="23"/>
      <c r="M1461" s="5"/>
      <c r="N1461" s="5"/>
      <c r="O1461" s="5"/>
      <c r="P1461" s="5"/>
      <c r="Q1461" s="5"/>
    </row>
    <row r="1462">
      <c r="D1462" s="5"/>
      <c r="E1462" s="6"/>
      <c r="J1462" s="42"/>
      <c r="K1462" s="42"/>
      <c r="L1462" s="23"/>
      <c r="M1462" s="5"/>
      <c r="N1462" s="5"/>
      <c r="O1462" s="5"/>
      <c r="P1462" s="5"/>
      <c r="Q1462" s="5"/>
    </row>
    <row r="1463">
      <c r="D1463" s="5"/>
      <c r="E1463" s="6"/>
      <c r="J1463" s="42"/>
      <c r="K1463" s="42"/>
      <c r="L1463" s="23"/>
      <c r="M1463" s="5"/>
      <c r="N1463" s="5"/>
      <c r="O1463" s="5"/>
      <c r="P1463" s="5"/>
      <c r="Q1463" s="5"/>
    </row>
    <row r="1464">
      <c r="D1464" s="5"/>
      <c r="E1464" s="6"/>
      <c r="J1464" s="42"/>
      <c r="K1464" s="42"/>
      <c r="L1464" s="23"/>
      <c r="M1464" s="5"/>
      <c r="N1464" s="5"/>
      <c r="O1464" s="5"/>
      <c r="P1464" s="5"/>
      <c r="Q1464" s="5"/>
    </row>
    <row r="1465">
      <c r="D1465" s="5"/>
      <c r="E1465" s="6"/>
      <c r="J1465" s="42"/>
      <c r="K1465" s="42"/>
      <c r="L1465" s="23"/>
      <c r="M1465" s="5"/>
      <c r="N1465" s="5"/>
      <c r="O1465" s="5"/>
      <c r="P1465" s="5"/>
      <c r="Q1465" s="5"/>
    </row>
    <row r="1466">
      <c r="D1466" s="5"/>
      <c r="E1466" s="6"/>
      <c r="J1466" s="42"/>
      <c r="K1466" s="42"/>
      <c r="L1466" s="23"/>
      <c r="M1466" s="5"/>
      <c r="N1466" s="5"/>
      <c r="O1466" s="5"/>
      <c r="P1466" s="5"/>
      <c r="Q1466" s="5"/>
    </row>
    <row r="1467">
      <c r="D1467" s="5"/>
      <c r="E1467" s="6"/>
      <c r="J1467" s="42"/>
      <c r="K1467" s="42"/>
      <c r="L1467" s="23"/>
      <c r="M1467" s="5"/>
      <c r="N1467" s="5"/>
      <c r="O1467" s="5"/>
      <c r="P1467" s="5"/>
      <c r="Q1467" s="5"/>
    </row>
    <row r="1468">
      <c r="D1468" s="5"/>
      <c r="E1468" s="6"/>
      <c r="J1468" s="42"/>
      <c r="K1468" s="42"/>
      <c r="L1468" s="23"/>
      <c r="M1468" s="5"/>
      <c r="N1468" s="5"/>
      <c r="O1468" s="5"/>
      <c r="P1468" s="5"/>
      <c r="Q1468" s="5"/>
    </row>
    <row r="1469">
      <c r="D1469" s="5"/>
      <c r="E1469" s="6"/>
      <c r="J1469" s="42"/>
      <c r="K1469" s="42"/>
      <c r="L1469" s="23"/>
      <c r="M1469" s="5"/>
      <c r="N1469" s="5"/>
      <c r="O1469" s="5"/>
      <c r="P1469" s="5"/>
      <c r="Q1469" s="5"/>
    </row>
    <row r="1470">
      <c r="D1470" s="5"/>
      <c r="E1470" s="6"/>
      <c r="J1470" s="42"/>
      <c r="K1470" s="42"/>
      <c r="L1470" s="23"/>
      <c r="M1470" s="5"/>
      <c r="N1470" s="5"/>
      <c r="O1470" s="5"/>
      <c r="P1470" s="5"/>
      <c r="Q1470" s="5"/>
    </row>
    <row r="1471">
      <c r="D1471" s="5"/>
      <c r="E1471" s="6"/>
      <c r="J1471" s="42"/>
      <c r="K1471" s="42"/>
      <c r="L1471" s="23"/>
      <c r="M1471" s="5"/>
      <c r="N1471" s="5"/>
      <c r="O1471" s="5"/>
      <c r="P1471" s="5"/>
      <c r="Q1471" s="5"/>
    </row>
    <row r="1472">
      <c r="D1472" s="5"/>
      <c r="E1472" s="6"/>
      <c r="J1472" s="42"/>
      <c r="K1472" s="42"/>
      <c r="L1472" s="23"/>
      <c r="M1472" s="5"/>
      <c r="N1472" s="5"/>
      <c r="O1472" s="5"/>
      <c r="P1472" s="5"/>
      <c r="Q1472" s="5"/>
    </row>
    <row r="1473">
      <c r="D1473" s="5"/>
      <c r="E1473" s="6"/>
      <c r="J1473" s="42"/>
      <c r="K1473" s="42"/>
      <c r="L1473" s="23"/>
      <c r="M1473" s="5"/>
      <c r="N1473" s="5"/>
      <c r="O1473" s="5"/>
      <c r="P1473" s="5"/>
      <c r="Q1473" s="5"/>
    </row>
    <row r="1474">
      <c r="D1474" s="5"/>
      <c r="E1474" s="6"/>
      <c r="J1474" s="42"/>
      <c r="K1474" s="42"/>
      <c r="L1474" s="23"/>
      <c r="M1474" s="5"/>
      <c r="N1474" s="5"/>
      <c r="O1474" s="5"/>
      <c r="P1474" s="5"/>
      <c r="Q1474" s="5"/>
    </row>
    <row r="1475">
      <c r="D1475" s="5"/>
      <c r="E1475" s="6"/>
      <c r="J1475" s="42"/>
      <c r="K1475" s="42"/>
      <c r="L1475" s="23"/>
      <c r="M1475" s="5"/>
      <c r="N1475" s="5"/>
      <c r="O1475" s="5"/>
      <c r="P1475" s="5"/>
      <c r="Q1475" s="5"/>
    </row>
    <row r="1476">
      <c r="D1476" s="5"/>
      <c r="E1476" s="6"/>
      <c r="J1476" s="42"/>
      <c r="K1476" s="42"/>
      <c r="L1476" s="23"/>
      <c r="M1476" s="5"/>
      <c r="N1476" s="5"/>
      <c r="O1476" s="5"/>
      <c r="P1476" s="5"/>
      <c r="Q1476" s="5"/>
    </row>
    <row r="1477">
      <c r="D1477" s="5"/>
      <c r="E1477" s="6"/>
      <c r="J1477" s="42"/>
      <c r="K1477" s="42"/>
      <c r="L1477" s="23"/>
      <c r="M1477" s="5"/>
      <c r="N1477" s="5"/>
      <c r="O1477" s="5"/>
      <c r="P1477" s="5"/>
      <c r="Q1477" s="5"/>
    </row>
    <row r="1478">
      <c r="D1478" s="5"/>
      <c r="E1478" s="6"/>
      <c r="J1478" s="42"/>
      <c r="K1478" s="42"/>
      <c r="L1478" s="23"/>
      <c r="M1478" s="5"/>
      <c r="N1478" s="5"/>
      <c r="O1478" s="5"/>
      <c r="P1478" s="5"/>
      <c r="Q1478" s="5"/>
    </row>
    <row r="1479">
      <c r="D1479" s="5"/>
      <c r="E1479" s="6"/>
      <c r="J1479" s="42"/>
      <c r="K1479" s="42"/>
      <c r="L1479" s="23"/>
      <c r="M1479" s="5"/>
      <c r="N1479" s="5"/>
      <c r="O1479" s="5"/>
      <c r="P1479" s="5"/>
      <c r="Q1479" s="5"/>
    </row>
    <row r="1480">
      <c r="D1480" s="5"/>
      <c r="E1480" s="6"/>
      <c r="J1480" s="42"/>
      <c r="K1480" s="42"/>
      <c r="L1480" s="23"/>
      <c r="M1480" s="5"/>
      <c r="N1480" s="5"/>
      <c r="O1480" s="5"/>
      <c r="P1480" s="5"/>
      <c r="Q1480" s="5"/>
    </row>
    <row r="1481">
      <c r="D1481" s="5"/>
      <c r="E1481" s="6"/>
      <c r="J1481" s="42"/>
      <c r="K1481" s="42"/>
      <c r="L1481" s="23"/>
      <c r="M1481" s="5"/>
      <c r="N1481" s="5"/>
      <c r="O1481" s="5"/>
      <c r="P1481" s="5"/>
      <c r="Q1481" s="5"/>
    </row>
    <row r="1482">
      <c r="D1482" s="5"/>
      <c r="E1482" s="6"/>
      <c r="J1482" s="42"/>
      <c r="K1482" s="42"/>
      <c r="L1482" s="23"/>
      <c r="M1482" s="5"/>
      <c r="N1482" s="5"/>
      <c r="O1482" s="5"/>
      <c r="P1482" s="5"/>
      <c r="Q1482" s="5"/>
    </row>
    <row r="1483">
      <c r="D1483" s="5"/>
      <c r="E1483" s="6"/>
      <c r="J1483" s="42"/>
      <c r="K1483" s="42"/>
      <c r="L1483" s="23"/>
      <c r="M1483" s="5"/>
      <c r="N1483" s="5"/>
      <c r="O1483" s="5"/>
      <c r="P1483" s="5"/>
      <c r="Q1483" s="5"/>
    </row>
    <row r="1484">
      <c r="D1484" s="5"/>
      <c r="E1484" s="6"/>
      <c r="J1484" s="42"/>
      <c r="K1484" s="42"/>
      <c r="L1484" s="23"/>
      <c r="M1484" s="5"/>
      <c r="N1484" s="5"/>
      <c r="O1484" s="5"/>
      <c r="P1484" s="5"/>
      <c r="Q1484" s="5"/>
    </row>
    <row r="1485">
      <c r="D1485" s="5"/>
      <c r="E1485" s="6"/>
      <c r="J1485" s="42"/>
      <c r="K1485" s="42"/>
      <c r="L1485" s="23"/>
      <c r="M1485" s="5"/>
      <c r="N1485" s="5"/>
      <c r="O1485" s="5"/>
      <c r="P1485" s="5"/>
      <c r="Q1485" s="5"/>
    </row>
    <row r="1486">
      <c r="D1486" s="5"/>
      <c r="E1486" s="6"/>
      <c r="J1486" s="42"/>
      <c r="K1486" s="42"/>
      <c r="L1486" s="23"/>
      <c r="M1486" s="5"/>
      <c r="N1486" s="5"/>
      <c r="O1486" s="5"/>
      <c r="P1486" s="5"/>
      <c r="Q1486" s="5"/>
    </row>
    <row r="1487">
      <c r="D1487" s="5"/>
      <c r="E1487" s="6"/>
      <c r="J1487" s="42"/>
      <c r="K1487" s="42"/>
      <c r="L1487" s="23"/>
      <c r="M1487" s="5"/>
      <c r="N1487" s="5"/>
      <c r="O1487" s="5"/>
      <c r="P1487" s="5"/>
      <c r="Q1487" s="5"/>
    </row>
    <row r="1488">
      <c r="D1488" s="5"/>
      <c r="E1488" s="6"/>
      <c r="J1488" s="42"/>
      <c r="K1488" s="42"/>
      <c r="L1488" s="23"/>
      <c r="M1488" s="5"/>
      <c r="N1488" s="5"/>
      <c r="O1488" s="5"/>
      <c r="P1488" s="5"/>
      <c r="Q1488" s="5"/>
    </row>
    <row r="1489">
      <c r="D1489" s="5"/>
      <c r="E1489" s="6"/>
      <c r="J1489" s="42"/>
      <c r="K1489" s="42"/>
      <c r="L1489" s="23"/>
      <c r="M1489" s="5"/>
      <c r="N1489" s="5"/>
      <c r="O1489" s="5"/>
      <c r="P1489" s="5"/>
      <c r="Q1489" s="5"/>
    </row>
    <row r="1490">
      <c r="D1490" s="5"/>
      <c r="E1490" s="6"/>
      <c r="J1490" s="42"/>
      <c r="K1490" s="42"/>
      <c r="L1490" s="23"/>
      <c r="M1490" s="5"/>
      <c r="N1490" s="5"/>
      <c r="O1490" s="5"/>
      <c r="P1490" s="5"/>
      <c r="Q1490" s="5"/>
    </row>
    <row r="1491">
      <c r="D1491" s="5"/>
      <c r="E1491" s="6"/>
      <c r="J1491" s="42"/>
      <c r="K1491" s="42"/>
      <c r="L1491" s="23"/>
      <c r="M1491" s="5"/>
      <c r="N1491" s="5"/>
      <c r="O1491" s="5"/>
      <c r="P1491" s="5"/>
      <c r="Q1491" s="5"/>
    </row>
    <row r="1492">
      <c r="D1492" s="5"/>
      <c r="E1492" s="6"/>
      <c r="J1492" s="42"/>
      <c r="K1492" s="42"/>
      <c r="L1492" s="23"/>
      <c r="M1492" s="5"/>
      <c r="N1492" s="5"/>
      <c r="O1492" s="5"/>
      <c r="P1492" s="5"/>
      <c r="Q1492" s="5"/>
    </row>
    <row r="1493">
      <c r="D1493" s="5"/>
      <c r="E1493" s="6"/>
      <c r="J1493" s="42"/>
      <c r="K1493" s="42"/>
      <c r="L1493" s="23"/>
      <c r="M1493" s="5"/>
      <c r="N1493" s="5"/>
      <c r="O1493" s="5"/>
      <c r="P1493" s="5"/>
      <c r="Q1493" s="5"/>
    </row>
    <row r="1494">
      <c r="D1494" s="5"/>
      <c r="E1494" s="6"/>
      <c r="J1494" s="42"/>
      <c r="K1494" s="42"/>
      <c r="L1494" s="23"/>
      <c r="M1494" s="5"/>
      <c r="N1494" s="5"/>
      <c r="O1494" s="5"/>
      <c r="P1494" s="5"/>
      <c r="Q1494" s="5"/>
    </row>
    <row r="1495">
      <c r="D1495" s="5"/>
      <c r="E1495" s="6"/>
      <c r="J1495" s="42"/>
      <c r="K1495" s="42"/>
      <c r="L1495" s="23"/>
      <c r="M1495" s="5"/>
      <c r="N1495" s="5"/>
      <c r="O1495" s="5"/>
      <c r="P1495" s="5"/>
      <c r="Q1495" s="5"/>
    </row>
    <row r="1496">
      <c r="D1496" s="5"/>
      <c r="E1496" s="6"/>
      <c r="J1496" s="42"/>
      <c r="K1496" s="42"/>
      <c r="L1496" s="23"/>
      <c r="M1496" s="5"/>
      <c r="N1496" s="5"/>
      <c r="O1496" s="5"/>
      <c r="P1496" s="5"/>
      <c r="Q1496" s="5"/>
    </row>
    <row r="1497">
      <c r="D1497" s="5"/>
      <c r="E1497" s="6"/>
      <c r="J1497" s="42"/>
      <c r="K1497" s="42"/>
      <c r="L1497" s="23"/>
      <c r="M1497" s="5"/>
      <c r="N1497" s="5"/>
      <c r="O1497" s="5"/>
      <c r="P1497" s="5"/>
      <c r="Q1497" s="5"/>
    </row>
    <row r="1498">
      <c r="D1498" s="5"/>
      <c r="E1498" s="6"/>
      <c r="J1498" s="42"/>
      <c r="K1498" s="42"/>
      <c r="L1498" s="23"/>
      <c r="M1498" s="5"/>
      <c r="N1498" s="5"/>
      <c r="O1498" s="5"/>
      <c r="P1498" s="5"/>
      <c r="Q1498" s="5"/>
    </row>
    <row r="1499">
      <c r="D1499" s="5"/>
      <c r="E1499" s="6"/>
      <c r="J1499" s="42"/>
      <c r="K1499" s="42"/>
      <c r="L1499" s="23"/>
      <c r="M1499" s="5"/>
      <c r="N1499" s="5"/>
      <c r="O1499" s="5"/>
      <c r="P1499" s="5"/>
      <c r="Q1499" s="5"/>
    </row>
    <row r="1500">
      <c r="D1500" s="5"/>
      <c r="E1500" s="6"/>
      <c r="J1500" s="42"/>
      <c r="K1500" s="42"/>
      <c r="L1500" s="23"/>
      <c r="M1500" s="5"/>
      <c r="N1500" s="5"/>
      <c r="O1500" s="5"/>
      <c r="P1500" s="5"/>
      <c r="Q1500" s="5"/>
    </row>
    <row r="1501">
      <c r="D1501" s="5"/>
      <c r="E1501" s="6"/>
      <c r="J1501" s="42"/>
      <c r="K1501" s="42"/>
      <c r="L1501" s="23"/>
      <c r="M1501" s="5"/>
      <c r="N1501" s="5"/>
      <c r="O1501" s="5"/>
      <c r="P1501" s="5"/>
      <c r="Q1501" s="5"/>
    </row>
    <row r="1502">
      <c r="D1502" s="5"/>
      <c r="E1502" s="6"/>
      <c r="J1502" s="42"/>
      <c r="K1502" s="42"/>
      <c r="L1502" s="23"/>
      <c r="M1502" s="5"/>
      <c r="N1502" s="5"/>
      <c r="O1502" s="5"/>
      <c r="P1502" s="5"/>
      <c r="Q1502" s="5"/>
    </row>
    <row r="1503">
      <c r="D1503" s="5"/>
      <c r="E1503" s="6"/>
      <c r="J1503" s="42"/>
      <c r="K1503" s="42"/>
      <c r="L1503" s="23"/>
      <c r="M1503" s="5"/>
      <c r="N1503" s="5"/>
      <c r="O1503" s="5"/>
      <c r="P1503" s="5"/>
      <c r="Q1503" s="5"/>
    </row>
    <row r="1504">
      <c r="D1504" s="5"/>
      <c r="E1504" s="6"/>
      <c r="J1504" s="42"/>
      <c r="K1504" s="42"/>
      <c r="L1504" s="23"/>
      <c r="M1504" s="5"/>
      <c r="N1504" s="5"/>
      <c r="O1504" s="5"/>
      <c r="P1504" s="5"/>
      <c r="Q1504" s="5"/>
    </row>
    <row r="1505">
      <c r="D1505" s="5"/>
      <c r="E1505" s="6"/>
      <c r="J1505" s="42"/>
      <c r="K1505" s="42"/>
      <c r="L1505" s="23"/>
      <c r="M1505" s="5"/>
      <c r="N1505" s="5"/>
      <c r="O1505" s="5"/>
      <c r="P1505" s="5"/>
      <c r="Q1505" s="5"/>
    </row>
    <row r="1506">
      <c r="D1506" s="5"/>
      <c r="E1506" s="6"/>
      <c r="J1506" s="42"/>
      <c r="K1506" s="42"/>
      <c r="L1506" s="23"/>
      <c r="M1506" s="5"/>
      <c r="N1506" s="5"/>
      <c r="O1506" s="5"/>
      <c r="P1506" s="5"/>
      <c r="Q1506" s="5"/>
    </row>
    <row r="1507">
      <c r="D1507" s="5"/>
      <c r="E1507" s="6"/>
      <c r="J1507" s="42"/>
      <c r="K1507" s="42"/>
      <c r="L1507" s="23"/>
      <c r="M1507" s="5"/>
      <c r="N1507" s="5"/>
      <c r="O1507" s="5"/>
      <c r="P1507" s="5"/>
      <c r="Q1507" s="5"/>
    </row>
    <row r="1508">
      <c r="D1508" s="5"/>
      <c r="E1508" s="6"/>
      <c r="J1508" s="42"/>
      <c r="K1508" s="42"/>
      <c r="L1508" s="23"/>
      <c r="M1508" s="5"/>
      <c r="N1508" s="5"/>
      <c r="O1508" s="5"/>
      <c r="P1508" s="5"/>
      <c r="Q1508" s="5"/>
    </row>
    <row r="1509">
      <c r="D1509" s="5"/>
      <c r="E1509" s="6"/>
      <c r="J1509" s="42"/>
      <c r="K1509" s="42"/>
      <c r="L1509" s="23"/>
      <c r="M1509" s="5"/>
      <c r="N1509" s="5"/>
      <c r="O1509" s="5"/>
      <c r="P1509" s="5"/>
      <c r="Q1509" s="5"/>
    </row>
    <row r="1510">
      <c r="D1510" s="5"/>
      <c r="E1510" s="6"/>
      <c r="J1510" s="42"/>
      <c r="K1510" s="42"/>
      <c r="L1510" s="23"/>
      <c r="M1510" s="5"/>
      <c r="N1510" s="5"/>
      <c r="O1510" s="5"/>
      <c r="P1510" s="5"/>
      <c r="Q1510" s="5"/>
    </row>
    <row r="1511">
      <c r="D1511" s="5"/>
      <c r="E1511" s="6"/>
      <c r="J1511" s="42"/>
      <c r="K1511" s="42"/>
      <c r="L1511" s="23"/>
      <c r="M1511" s="5"/>
      <c r="N1511" s="5"/>
      <c r="O1511" s="5"/>
      <c r="P1511" s="5"/>
      <c r="Q1511" s="5"/>
    </row>
    <row r="1512">
      <c r="D1512" s="5"/>
      <c r="E1512" s="6"/>
      <c r="J1512" s="42"/>
      <c r="K1512" s="42"/>
      <c r="L1512" s="23"/>
      <c r="M1512" s="5"/>
      <c r="N1512" s="5"/>
      <c r="O1512" s="5"/>
      <c r="P1512" s="5"/>
      <c r="Q1512" s="5"/>
    </row>
    <row r="1513">
      <c r="D1513" s="5"/>
      <c r="E1513" s="6"/>
      <c r="J1513" s="42"/>
      <c r="K1513" s="42"/>
      <c r="L1513" s="23"/>
      <c r="M1513" s="5"/>
      <c r="N1513" s="5"/>
      <c r="O1513" s="5"/>
      <c r="P1513" s="5"/>
      <c r="Q1513" s="5"/>
    </row>
    <row r="1514">
      <c r="D1514" s="5"/>
      <c r="E1514" s="6"/>
      <c r="J1514" s="42"/>
      <c r="K1514" s="42"/>
      <c r="L1514" s="23"/>
      <c r="M1514" s="5"/>
      <c r="N1514" s="5"/>
      <c r="O1514" s="5"/>
      <c r="P1514" s="5"/>
      <c r="Q1514" s="5"/>
    </row>
    <row r="1515">
      <c r="D1515" s="5"/>
      <c r="E1515" s="6"/>
      <c r="J1515" s="42"/>
      <c r="K1515" s="42"/>
      <c r="L1515" s="23"/>
      <c r="M1515" s="5"/>
      <c r="N1515" s="5"/>
      <c r="O1515" s="5"/>
      <c r="P1515" s="5"/>
      <c r="Q1515" s="5"/>
    </row>
    <row r="1516">
      <c r="D1516" s="5"/>
      <c r="E1516" s="6"/>
      <c r="J1516" s="42"/>
      <c r="K1516" s="42"/>
      <c r="L1516" s="23"/>
      <c r="M1516" s="5"/>
      <c r="N1516" s="5"/>
      <c r="O1516" s="5"/>
      <c r="P1516" s="5"/>
      <c r="Q1516" s="5"/>
    </row>
    <row r="1517">
      <c r="D1517" s="5"/>
      <c r="E1517" s="6"/>
      <c r="J1517" s="42"/>
      <c r="K1517" s="42"/>
      <c r="L1517" s="23"/>
      <c r="M1517" s="5"/>
      <c r="N1517" s="5"/>
      <c r="O1517" s="5"/>
      <c r="P1517" s="5"/>
      <c r="Q1517" s="5"/>
    </row>
    <row r="1518">
      <c r="D1518" s="5"/>
      <c r="E1518" s="6"/>
      <c r="J1518" s="42"/>
      <c r="K1518" s="42"/>
      <c r="L1518" s="23"/>
      <c r="M1518" s="5"/>
      <c r="N1518" s="5"/>
      <c r="O1518" s="5"/>
      <c r="P1518" s="5"/>
      <c r="Q1518" s="5"/>
    </row>
    <row r="1519">
      <c r="D1519" s="5"/>
      <c r="E1519" s="6"/>
      <c r="J1519" s="42"/>
      <c r="K1519" s="42"/>
      <c r="L1519" s="23"/>
      <c r="M1519" s="5"/>
      <c r="N1519" s="5"/>
      <c r="O1519" s="5"/>
      <c r="P1519" s="5"/>
      <c r="Q1519" s="5"/>
    </row>
    <row r="1520">
      <c r="D1520" s="5"/>
      <c r="E1520" s="6"/>
      <c r="J1520" s="42"/>
      <c r="K1520" s="42"/>
      <c r="L1520" s="23"/>
      <c r="M1520" s="5"/>
      <c r="N1520" s="5"/>
      <c r="O1520" s="5"/>
      <c r="P1520" s="5"/>
      <c r="Q1520" s="5"/>
    </row>
    <row r="1521">
      <c r="D1521" s="5"/>
      <c r="E1521" s="6"/>
      <c r="J1521" s="42"/>
      <c r="K1521" s="42"/>
      <c r="L1521" s="23"/>
      <c r="M1521" s="5"/>
      <c r="N1521" s="5"/>
      <c r="O1521" s="5"/>
      <c r="P1521" s="5"/>
      <c r="Q1521" s="5"/>
    </row>
    <row r="1522">
      <c r="D1522" s="5"/>
      <c r="E1522" s="6"/>
      <c r="J1522" s="42"/>
      <c r="K1522" s="42"/>
      <c r="L1522" s="23"/>
      <c r="M1522" s="5"/>
      <c r="N1522" s="5"/>
      <c r="O1522" s="5"/>
      <c r="P1522" s="5"/>
      <c r="Q1522" s="5"/>
    </row>
    <row r="1523">
      <c r="D1523" s="5"/>
      <c r="E1523" s="6"/>
      <c r="J1523" s="42"/>
      <c r="K1523" s="42"/>
      <c r="L1523" s="23"/>
      <c r="M1523" s="5"/>
      <c r="N1523" s="5"/>
      <c r="O1523" s="5"/>
      <c r="P1523" s="5"/>
      <c r="Q1523" s="5"/>
    </row>
    <row r="1524">
      <c r="D1524" s="5"/>
      <c r="E1524" s="6"/>
      <c r="J1524" s="42"/>
      <c r="K1524" s="42"/>
      <c r="L1524" s="23"/>
      <c r="M1524" s="5"/>
      <c r="N1524" s="5"/>
      <c r="O1524" s="5"/>
      <c r="P1524" s="5"/>
      <c r="Q1524" s="5"/>
    </row>
    <row r="1525">
      <c r="D1525" s="5"/>
      <c r="E1525" s="6"/>
      <c r="J1525" s="42"/>
      <c r="K1525" s="42"/>
      <c r="L1525" s="23"/>
      <c r="M1525" s="5"/>
      <c r="N1525" s="5"/>
      <c r="O1525" s="5"/>
      <c r="P1525" s="5"/>
      <c r="Q1525" s="5"/>
    </row>
    <row r="1526">
      <c r="D1526" s="5"/>
      <c r="E1526" s="6"/>
      <c r="J1526" s="42"/>
      <c r="K1526" s="42"/>
      <c r="L1526" s="23"/>
      <c r="M1526" s="5"/>
      <c r="N1526" s="5"/>
      <c r="O1526" s="5"/>
      <c r="P1526" s="5"/>
      <c r="Q1526" s="5"/>
    </row>
    <row r="1527">
      <c r="D1527" s="5"/>
      <c r="E1527" s="6"/>
      <c r="J1527" s="42"/>
      <c r="K1527" s="42"/>
      <c r="L1527" s="23"/>
      <c r="M1527" s="5"/>
      <c r="N1527" s="5"/>
      <c r="O1527" s="5"/>
      <c r="P1527" s="5"/>
      <c r="Q1527" s="5"/>
    </row>
    <row r="1528">
      <c r="D1528" s="5"/>
      <c r="E1528" s="6"/>
      <c r="J1528" s="42"/>
      <c r="K1528" s="42"/>
      <c r="L1528" s="23"/>
      <c r="M1528" s="5"/>
      <c r="N1528" s="5"/>
      <c r="O1528" s="5"/>
      <c r="P1528" s="5"/>
      <c r="Q1528" s="5"/>
    </row>
    <row r="1529">
      <c r="D1529" s="5"/>
      <c r="E1529" s="6"/>
      <c r="J1529" s="42"/>
      <c r="K1529" s="42"/>
      <c r="L1529" s="23"/>
      <c r="M1529" s="5"/>
      <c r="N1529" s="5"/>
      <c r="O1529" s="5"/>
      <c r="P1529" s="5"/>
      <c r="Q1529" s="5"/>
    </row>
    <row r="1530">
      <c r="D1530" s="5"/>
      <c r="E1530" s="6"/>
      <c r="J1530" s="42"/>
      <c r="K1530" s="42"/>
      <c r="L1530" s="23"/>
      <c r="M1530" s="5"/>
      <c r="N1530" s="5"/>
      <c r="O1530" s="5"/>
      <c r="P1530" s="5"/>
      <c r="Q1530" s="5"/>
    </row>
    <row r="1531">
      <c r="D1531" s="5"/>
      <c r="E1531" s="6"/>
      <c r="J1531" s="42"/>
      <c r="K1531" s="42"/>
      <c r="L1531" s="23"/>
      <c r="M1531" s="5"/>
      <c r="N1531" s="5"/>
      <c r="O1531" s="5"/>
      <c r="P1531" s="5"/>
      <c r="Q1531" s="5"/>
    </row>
    <row r="1532">
      <c r="D1532" s="5"/>
      <c r="E1532" s="6"/>
      <c r="J1532" s="42"/>
      <c r="K1532" s="42"/>
      <c r="L1532" s="23"/>
      <c r="M1532" s="5"/>
      <c r="N1532" s="5"/>
      <c r="O1532" s="5"/>
      <c r="P1532" s="5"/>
      <c r="Q1532" s="5"/>
    </row>
    <row r="1533">
      <c r="D1533" s="5"/>
      <c r="E1533" s="6"/>
      <c r="J1533" s="42"/>
      <c r="K1533" s="42"/>
      <c r="L1533" s="23"/>
      <c r="M1533" s="5"/>
      <c r="N1533" s="5"/>
      <c r="O1533" s="5"/>
      <c r="P1533" s="5"/>
      <c r="Q1533" s="5"/>
    </row>
    <row r="1534">
      <c r="D1534" s="5"/>
      <c r="E1534" s="6"/>
      <c r="J1534" s="42"/>
      <c r="K1534" s="42"/>
      <c r="L1534" s="23"/>
      <c r="M1534" s="5"/>
      <c r="N1534" s="5"/>
      <c r="O1534" s="5"/>
      <c r="P1534" s="5"/>
      <c r="Q1534" s="5"/>
    </row>
    <row r="1535">
      <c r="D1535" s="5"/>
      <c r="E1535" s="6"/>
      <c r="J1535" s="42"/>
      <c r="K1535" s="42"/>
      <c r="L1535" s="23"/>
      <c r="M1535" s="5"/>
      <c r="N1535" s="5"/>
      <c r="O1535" s="5"/>
      <c r="P1535" s="5"/>
      <c r="Q1535" s="5"/>
    </row>
    <row r="1536">
      <c r="D1536" s="5"/>
      <c r="E1536" s="6"/>
      <c r="J1536" s="42"/>
      <c r="K1536" s="42"/>
      <c r="L1536" s="23"/>
      <c r="M1536" s="5"/>
      <c r="N1536" s="5"/>
      <c r="O1536" s="5"/>
      <c r="P1536" s="5"/>
      <c r="Q1536" s="5"/>
    </row>
    <row r="1537">
      <c r="D1537" s="5"/>
      <c r="E1537" s="6"/>
      <c r="J1537" s="42"/>
      <c r="K1537" s="42"/>
      <c r="L1537" s="23"/>
      <c r="M1537" s="5"/>
      <c r="N1537" s="5"/>
      <c r="O1537" s="5"/>
      <c r="P1537" s="5"/>
      <c r="Q1537" s="5"/>
    </row>
    <row r="1538">
      <c r="D1538" s="5"/>
      <c r="E1538" s="6"/>
      <c r="J1538" s="42"/>
      <c r="K1538" s="42"/>
      <c r="L1538" s="23"/>
      <c r="M1538" s="5"/>
      <c r="N1538" s="5"/>
      <c r="O1538" s="5"/>
      <c r="P1538" s="5"/>
      <c r="Q1538" s="5"/>
    </row>
    <row r="1539">
      <c r="D1539" s="5"/>
      <c r="E1539" s="6"/>
      <c r="J1539" s="42"/>
      <c r="K1539" s="42"/>
      <c r="L1539" s="23"/>
      <c r="M1539" s="5"/>
      <c r="N1539" s="5"/>
      <c r="O1539" s="5"/>
      <c r="P1539" s="5"/>
      <c r="Q1539" s="5"/>
    </row>
    <row r="1540">
      <c r="D1540" s="5"/>
      <c r="E1540" s="6"/>
      <c r="J1540" s="42"/>
      <c r="K1540" s="42"/>
      <c r="L1540" s="23"/>
      <c r="M1540" s="5"/>
      <c r="N1540" s="5"/>
      <c r="O1540" s="5"/>
      <c r="P1540" s="5"/>
      <c r="Q1540" s="5"/>
    </row>
    <row r="1541">
      <c r="D1541" s="5"/>
      <c r="E1541" s="6"/>
      <c r="J1541" s="42"/>
      <c r="K1541" s="42"/>
      <c r="L1541" s="23"/>
      <c r="M1541" s="5"/>
      <c r="N1541" s="5"/>
      <c r="O1541" s="5"/>
      <c r="P1541" s="5"/>
      <c r="Q1541" s="5"/>
    </row>
    <row r="1542">
      <c r="D1542" s="5"/>
      <c r="E1542" s="6"/>
      <c r="J1542" s="42"/>
      <c r="K1542" s="42"/>
      <c r="L1542" s="23"/>
      <c r="M1542" s="5"/>
      <c r="N1542" s="5"/>
      <c r="O1542" s="5"/>
      <c r="P1542" s="5"/>
      <c r="Q1542" s="5"/>
    </row>
    <row r="1543">
      <c r="D1543" s="5"/>
      <c r="E1543" s="6"/>
      <c r="J1543" s="42"/>
      <c r="K1543" s="42"/>
      <c r="L1543" s="23"/>
      <c r="M1543" s="5"/>
      <c r="N1543" s="5"/>
      <c r="O1543" s="5"/>
      <c r="P1543" s="5"/>
      <c r="Q1543" s="5"/>
    </row>
    <row r="1544">
      <c r="D1544" s="5"/>
      <c r="E1544" s="6"/>
      <c r="J1544" s="42"/>
      <c r="K1544" s="42"/>
      <c r="L1544" s="23"/>
      <c r="M1544" s="5"/>
      <c r="N1544" s="5"/>
      <c r="O1544" s="5"/>
      <c r="P1544" s="5"/>
      <c r="Q1544" s="5"/>
    </row>
    <row r="1545">
      <c r="D1545" s="5"/>
      <c r="E1545" s="6"/>
      <c r="J1545" s="42"/>
      <c r="K1545" s="42"/>
      <c r="L1545" s="23"/>
      <c r="M1545" s="5"/>
      <c r="N1545" s="5"/>
      <c r="O1545" s="5"/>
      <c r="P1545" s="5"/>
      <c r="Q1545" s="5"/>
    </row>
    <row r="1546">
      <c r="D1546" s="5"/>
      <c r="E1546" s="6"/>
      <c r="J1546" s="42"/>
      <c r="K1546" s="42"/>
      <c r="L1546" s="23"/>
      <c r="M1546" s="5"/>
      <c r="N1546" s="5"/>
      <c r="O1546" s="5"/>
      <c r="P1546" s="5"/>
      <c r="Q1546" s="5"/>
    </row>
    <row r="1547">
      <c r="D1547" s="5"/>
      <c r="E1547" s="6"/>
      <c r="J1547" s="42"/>
      <c r="K1547" s="42"/>
      <c r="L1547" s="23"/>
      <c r="M1547" s="5"/>
      <c r="N1547" s="5"/>
      <c r="O1547" s="5"/>
      <c r="P1547" s="5"/>
      <c r="Q1547" s="5"/>
    </row>
    <row r="1548">
      <c r="D1548" s="5"/>
      <c r="E1548" s="6"/>
      <c r="J1548" s="42"/>
      <c r="K1548" s="42"/>
      <c r="L1548" s="23"/>
      <c r="M1548" s="5"/>
      <c r="N1548" s="5"/>
      <c r="O1548" s="5"/>
      <c r="P1548" s="5"/>
      <c r="Q1548" s="5"/>
    </row>
    <row r="1549">
      <c r="D1549" s="5"/>
      <c r="E1549" s="6"/>
      <c r="J1549" s="42"/>
      <c r="K1549" s="42"/>
      <c r="L1549" s="23"/>
      <c r="M1549" s="5"/>
      <c r="N1549" s="5"/>
      <c r="O1549" s="5"/>
      <c r="P1549" s="5"/>
      <c r="Q1549" s="5"/>
    </row>
    <row r="1550">
      <c r="D1550" s="5"/>
      <c r="E1550" s="6"/>
      <c r="J1550" s="42"/>
      <c r="K1550" s="42"/>
      <c r="L1550" s="23"/>
      <c r="M1550" s="5"/>
      <c r="N1550" s="5"/>
      <c r="O1550" s="5"/>
      <c r="P1550" s="5"/>
      <c r="Q1550" s="5"/>
    </row>
    <row r="1551">
      <c r="D1551" s="5"/>
      <c r="E1551" s="6"/>
      <c r="J1551" s="42"/>
      <c r="K1551" s="42"/>
      <c r="L1551" s="23"/>
      <c r="M1551" s="5"/>
      <c r="N1551" s="5"/>
      <c r="O1551" s="5"/>
      <c r="P1551" s="5"/>
      <c r="Q1551" s="5"/>
    </row>
    <row r="1552">
      <c r="D1552" s="5"/>
      <c r="E1552" s="6"/>
      <c r="J1552" s="42"/>
      <c r="K1552" s="42"/>
      <c r="L1552" s="23"/>
      <c r="M1552" s="5"/>
      <c r="N1552" s="5"/>
      <c r="O1552" s="5"/>
      <c r="P1552" s="5"/>
      <c r="Q1552" s="5"/>
    </row>
    <row r="1553">
      <c r="D1553" s="5"/>
      <c r="E1553" s="6"/>
      <c r="J1553" s="42"/>
      <c r="K1553" s="42"/>
      <c r="L1553" s="23"/>
      <c r="M1553" s="5"/>
      <c r="N1553" s="5"/>
      <c r="O1553" s="5"/>
      <c r="P1553" s="5"/>
      <c r="Q1553" s="5"/>
    </row>
    <row r="1554">
      <c r="D1554" s="5"/>
      <c r="E1554" s="6"/>
      <c r="J1554" s="42"/>
      <c r="K1554" s="42"/>
      <c r="L1554" s="23"/>
      <c r="M1554" s="5"/>
      <c r="N1554" s="5"/>
      <c r="O1554" s="5"/>
      <c r="P1554" s="5"/>
      <c r="Q1554" s="5"/>
    </row>
    <row r="1555">
      <c r="D1555" s="5"/>
      <c r="E1555" s="6"/>
      <c r="J1555" s="42"/>
      <c r="K1555" s="42"/>
      <c r="L1555" s="23"/>
      <c r="M1555" s="5"/>
      <c r="N1555" s="5"/>
      <c r="O1555" s="5"/>
      <c r="P1555" s="5"/>
      <c r="Q1555" s="5"/>
    </row>
    <row r="1556">
      <c r="D1556" s="5"/>
      <c r="E1556" s="6"/>
      <c r="J1556" s="42"/>
      <c r="K1556" s="42"/>
      <c r="L1556" s="23"/>
      <c r="M1556" s="5"/>
      <c r="N1556" s="5"/>
      <c r="O1556" s="5"/>
      <c r="P1556" s="5"/>
      <c r="Q1556" s="5"/>
    </row>
    <row r="1557">
      <c r="D1557" s="5"/>
      <c r="E1557" s="6"/>
      <c r="J1557" s="42"/>
      <c r="K1557" s="42"/>
      <c r="L1557" s="23"/>
      <c r="M1557" s="5"/>
      <c r="N1557" s="5"/>
      <c r="O1557" s="5"/>
      <c r="P1557" s="5"/>
      <c r="Q1557" s="5"/>
    </row>
    <row r="1558">
      <c r="D1558" s="5"/>
      <c r="E1558" s="6"/>
      <c r="J1558" s="42"/>
      <c r="K1558" s="42"/>
      <c r="L1558" s="23"/>
      <c r="M1558" s="5"/>
      <c r="N1558" s="5"/>
      <c r="O1558" s="5"/>
      <c r="P1558" s="5"/>
      <c r="Q1558" s="5"/>
    </row>
    <row r="1559">
      <c r="D1559" s="5"/>
      <c r="E1559" s="6"/>
      <c r="J1559" s="42"/>
      <c r="K1559" s="42"/>
      <c r="L1559" s="23"/>
      <c r="M1559" s="5"/>
      <c r="N1559" s="5"/>
      <c r="O1559" s="5"/>
      <c r="P1559" s="5"/>
      <c r="Q1559" s="5"/>
    </row>
    <row r="1560">
      <c r="D1560" s="5"/>
      <c r="E1560" s="6"/>
      <c r="J1560" s="42"/>
      <c r="K1560" s="42"/>
      <c r="L1560" s="23"/>
      <c r="M1560" s="5"/>
      <c r="N1560" s="5"/>
      <c r="O1560" s="5"/>
      <c r="P1560" s="5"/>
      <c r="Q1560" s="5"/>
    </row>
    <row r="1561">
      <c r="D1561" s="5"/>
      <c r="E1561" s="6"/>
      <c r="J1561" s="42"/>
      <c r="K1561" s="42"/>
      <c r="L1561" s="23"/>
      <c r="M1561" s="5"/>
      <c r="N1561" s="5"/>
      <c r="O1561" s="5"/>
      <c r="P1561" s="5"/>
      <c r="Q1561" s="5"/>
    </row>
    <row r="1562">
      <c r="D1562" s="5"/>
      <c r="E1562" s="6"/>
      <c r="J1562" s="42"/>
      <c r="K1562" s="42"/>
      <c r="L1562" s="23"/>
      <c r="M1562" s="5"/>
      <c r="N1562" s="5"/>
      <c r="O1562" s="5"/>
      <c r="P1562" s="5"/>
      <c r="Q1562" s="5"/>
    </row>
    <row r="1563">
      <c r="D1563" s="5"/>
      <c r="E1563" s="6"/>
      <c r="J1563" s="42"/>
      <c r="K1563" s="42"/>
      <c r="L1563" s="23"/>
      <c r="M1563" s="5"/>
      <c r="N1563" s="5"/>
      <c r="O1563" s="5"/>
      <c r="P1563" s="5"/>
      <c r="Q1563" s="5"/>
    </row>
    <row r="1564">
      <c r="D1564" s="5"/>
      <c r="E1564" s="6"/>
      <c r="J1564" s="42"/>
      <c r="K1564" s="42"/>
      <c r="L1564" s="23"/>
      <c r="M1564" s="5"/>
      <c r="N1564" s="5"/>
      <c r="O1564" s="5"/>
      <c r="P1564" s="5"/>
      <c r="Q1564" s="5"/>
    </row>
    <row r="1565">
      <c r="D1565" s="5"/>
      <c r="E1565" s="6"/>
      <c r="J1565" s="42"/>
      <c r="K1565" s="42"/>
      <c r="L1565" s="23"/>
      <c r="M1565" s="5"/>
      <c r="N1565" s="5"/>
      <c r="O1565" s="5"/>
      <c r="P1565" s="5"/>
      <c r="Q1565" s="5"/>
    </row>
    <row r="1566">
      <c r="D1566" s="5"/>
      <c r="E1566" s="6"/>
      <c r="J1566" s="42"/>
      <c r="K1566" s="42"/>
      <c r="L1566" s="23"/>
      <c r="M1566" s="5"/>
      <c r="N1566" s="5"/>
      <c r="O1566" s="5"/>
      <c r="P1566" s="5"/>
      <c r="Q1566" s="5"/>
    </row>
    <row r="1567">
      <c r="D1567" s="5"/>
      <c r="E1567" s="6"/>
      <c r="J1567" s="42"/>
      <c r="K1567" s="42"/>
      <c r="L1567" s="23"/>
      <c r="M1567" s="5"/>
      <c r="N1567" s="5"/>
      <c r="O1567" s="5"/>
      <c r="P1567" s="5"/>
      <c r="Q1567" s="5"/>
    </row>
    <row r="1568">
      <c r="D1568" s="5"/>
      <c r="E1568" s="6"/>
      <c r="J1568" s="42"/>
      <c r="K1568" s="42"/>
      <c r="L1568" s="23"/>
      <c r="M1568" s="5"/>
      <c r="N1568" s="5"/>
      <c r="O1568" s="5"/>
      <c r="P1568" s="5"/>
      <c r="Q1568" s="5"/>
    </row>
    <row r="1569">
      <c r="D1569" s="5"/>
      <c r="E1569" s="6"/>
      <c r="J1569" s="42"/>
      <c r="K1569" s="42"/>
      <c r="L1569" s="23"/>
      <c r="M1569" s="5"/>
      <c r="N1569" s="5"/>
      <c r="O1569" s="5"/>
      <c r="P1569" s="5"/>
      <c r="Q1569" s="5"/>
    </row>
    <row r="1570">
      <c r="D1570" s="5"/>
      <c r="E1570" s="6"/>
      <c r="J1570" s="42"/>
      <c r="K1570" s="42"/>
      <c r="L1570" s="23"/>
      <c r="M1570" s="5"/>
      <c r="N1570" s="5"/>
      <c r="O1570" s="5"/>
      <c r="P1570" s="5"/>
      <c r="Q1570" s="5"/>
    </row>
    <row r="1571">
      <c r="D1571" s="5"/>
      <c r="E1571" s="6"/>
      <c r="J1571" s="42"/>
      <c r="K1571" s="42"/>
      <c r="L1571" s="23"/>
      <c r="M1571" s="5"/>
      <c r="N1571" s="5"/>
      <c r="O1571" s="5"/>
      <c r="P1571" s="5"/>
      <c r="Q1571" s="5"/>
    </row>
    <row r="1572">
      <c r="D1572" s="5"/>
      <c r="E1572" s="6"/>
      <c r="J1572" s="42"/>
      <c r="K1572" s="42"/>
      <c r="L1572" s="23"/>
      <c r="M1572" s="5"/>
      <c r="N1572" s="5"/>
      <c r="O1572" s="5"/>
      <c r="P1572" s="5"/>
      <c r="Q1572" s="5"/>
    </row>
    <row r="1573">
      <c r="D1573" s="5"/>
      <c r="E1573" s="6"/>
      <c r="J1573" s="42"/>
      <c r="K1573" s="42"/>
      <c r="L1573" s="23"/>
      <c r="M1573" s="5"/>
      <c r="N1573" s="5"/>
      <c r="O1573" s="5"/>
      <c r="P1573" s="5"/>
      <c r="Q1573" s="5"/>
    </row>
    <row r="1574">
      <c r="D1574" s="5"/>
      <c r="E1574" s="6"/>
      <c r="J1574" s="42"/>
      <c r="K1574" s="42"/>
      <c r="L1574" s="23"/>
      <c r="M1574" s="5"/>
      <c r="N1574" s="5"/>
      <c r="O1574" s="5"/>
      <c r="P1574" s="5"/>
      <c r="Q1574" s="5"/>
    </row>
    <row r="1575">
      <c r="D1575" s="5"/>
      <c r="E1575" s="6"/>
      <c r="J1575" s="42"/>
      <c r="K1575" s="42"/>
      <c r="L1575" s="23"/>
      <c r="M1575" s="5"/>
      <c r="N1575" s="5"/>
      <c r="O1575" s="5"/>
      <c r="P1575" s="5"/>
      <c r="Q1575" s="5"/>
    </row>
    <row r="1576">
      <c r="D1576" s="5"/>
      <c r="E1576" s="6"/>
      <c r="J1576" s="42"/>
      <c r="K1576" s="42"/>
      <c r="L1576" s="23"/>
      <c r="M1576" s="5"/>
      <c r="N1576" s="5"/>
      <c r="O1576" s="5"/>
      <c r="P1576" s="5"/>
      <c r="Q1576" s="5"/>
    </row>
    <row r="1577">
      <c r="D1577" s="5"/>
      <c r="E1577" s="6"/>
      <c r="J1577" s="42"/>
      <c r="K1577" s="42"/>
      <c r="L1577" s="23"/>
      <c r="M1577" s="5"/>
      <c r="N1577" s="5"/>
      <c r="O1577" s="5"/>
      <c r="P1577" s="5"/>
      <c r="Q1577" s="5"/>
    </row>
    <row r="1578">
      <c r="D1578" s="5"/>
      <c r="E1578" s="6"/>
      <c r="J1578" s="42"/>
      <c r="K1578" s="42"/>
      <c r="L1578" s="23"/>
      <c r="M1578" s="5"/>
      <c r="N1578" s="5"/>
      <c r="O1578" s="5"/>
      <c r="P1578" s="5"/>
      <c r="Q1578" s="5"/>
    </row>
    <row r="1579">
      <c r="D1579" s="5"/>
      <c r="E1579" s="6"/>
      <c r="J1579" s="42"/>
      <c r="K1579" s="42"/>
      <c r="L1579" s="23"/>
      <c r="M1579" s="5"/>
      <c r="N1579" s="5"/>
      <c r="O1579" s="5"/>
      <c r="P1579" s="5"/>
      <c r="Q1579" s="5"/>
    </row>
    <row r="1580">
      <c r="D1580" s="5"/>
      <c r="E1580" s="6"/>
      <c r="J1580" s="42"/>
      <c r="K1580" s="42"/>
      <c r="L1580" s="23"/>
      <c r="M1580" s="5"/>
      <c r="N1580" s="5"/>
      <c r="O1580" s="5"/>
      <c r="P1580" s="5"/>
      <c r="Q1580" s="5"/>
    </row>
    <row r="1581">
      <c r="D1581" s="5"/>
      <c r="E1581" s="6"/>
      <c r="J1581" s="42"/>
      <c r="K1581" s="42"/>
      <c r="L1581" s="23"/>
      <c r="M1581" s="5"/>
      <c r="N1581" s="5"/>
      <c r="O1581" s="5"/>
      <c r="P1581" s="5"/>
      <c r="Q1581" s="5"/>
    </row>
    <row r="1582">
      <c r="D1582" s="5"/>
      <c r="E1582" s="6"/>
      <c r="J1582" s="42"/>
      <c r="K1582" s="42"/>
      <c r="L1582" s="23"/>
      <c r="M1582" s="5"/>
      <c r="N1582" s="5"/>
      <c r="O1582" s="5"/>
      <c r="P1582" s="5"/>
      <c r="Q1582" s="5"/>
    </row>
    <row r="1583">
      <c r="D1583" s="5"/>
      <c r="E1583" s="6"/>
      <c r="J1583" s="42"/>
      <c r="K1583" s="42"/>
      <c r="L1583" s="23"/>
      <c r="M1583" s="5"/>
      <c r="N1583" s="5"/>
      <c r="O1583" s="5"/>
      <c r="P1583" s="5"/>
      <c r="Q1583" s="5"/>
    </row>
    <row r="1584">
      <c r="D1584" s="5"/>
      <c r="E1584" s="6"/>
      <c r="J1584" s="42"/>
      <c r="K1584" s="42"/>
      <c r="L1584" s="23"/>
      <c r="M1584" s="5"/>
      <c r="N1584" s="5"/>
      <c r="O1584" s="5"/>
      <c r="P1584" s="5"/>
      <c r="Q1584" s="5"/>
    </row>
    <row r="1585">
      <c r="D1585" s="5"/>
      <c r="E1585" s="6"/>
      <c r="J1585" s="42"/>
      <c r="K1585" s="42"/>
      <c r="L1585" s="23"/>
      <c r="M1585" s="5"/>
      <c r="N1585" s="5"/>
      <c r="O1585" s="5"/>
      <c r="P1585" s="5"/>
      <c r="Q1585" s="5"/>
    </row>
    <row r="1586">
      <c r="D1586" s="5"/>
      <c r="E1586" s="6"/>
      <c r="J1586" s="42"/>
      <c r="K1586" s="42"/>
      <c r="L1586" s="23"/>
      <c r="M1586" s="5"/>
      <c r="N1586" s="5"/>
      <c r="O1586" s="5"/>
      <c r="P1586" s="5"/>
      <c r="Q1586" s="5"/>
    </row>
    <row r="1587">
      <c r="D1587" s="5"/>
      <c r="E1587" s="6"/>
      <c r="J1587" s="42"/>
      <c r="K1587" s="42"/>
      <c r="L1587" s="23"/>
      <c r="M1587" s="5"/>
      <c r="N1587" s="5"/>
      <c r="O1587" s="5"/>
      <c r="P1587" s="5"/>
      <c r="Q1587" s="5"/>
    </row>
    <row r="1588">
      <c r="D1588" s="5"/>
      <c r="E1588" s="6"/>
      <c r="J1588" s="42"/>
      <c r="K1588" s="42"/>
      <c r="L1588" s="23"/>
      <c r="M1588" s="5"/>
      <c r="N1588" s="5"/>
      <c r="O1588" s="5"/>
      <c r="P1588" s="5"/>
      <c r="Q1588" s="5"/>
    </row>
    <row r="1589">
      <c r="D1589" s="5"/>
      <c r="E1589" s="6"/>
      <c r="J1589" s="42"/>
      <c r="K1589" s="42"/>
      <c r="L1589" s="23"/>
      <c r="M1589" s="5"/>
      <c r="N1589" s="5"/>
      <c r="O1589" s="5"/>
      <c r="P1589" s="5"/>
      <c r="Q1589" s="5"/>
    </row>
    <row r="1590">
      <c r="D1590" s="5"/>
      <c r="E1590" s="6"/>
      <c r="J1590" s="42"/>
      <c r="K1590" s="42"/>
      <c r="L1590" s="23"/>
      <c r="M1590" s="5"/>
      <c r="N1590" s="5"/>
      <c r="O1590" s="5"/>
      <c r="P1590" s="5"/>
      <c r="Q1590" s="5"/>
    </row>
    <row r="1591">
      <c r="D1591" s="5"/>
      <c r="E1591" s="6"/>
      <c r="J1591" s="42"/>
      <c r="K1591" s="42"/>
      <c r="L1591" s="23"/>
      <c r="M1591" s="5"/>
      <c r="N1591" s="5"/>
      <c r="O1591" s="5"/>
      <c r="P1591" s="5"/>
      <c r="Q1591" s="5"/>
    </row>
    <row r="1592">
      <c r="D1592" s="5"/>
      <c r="E1592" s="6"/>
      <c r="J1592" s="42"/>
      <c r="K1592" s="42"/>
      <c r="L1592" s="23"/>
      <c r="M1592" s="5"/>
      <c r="N1592" s="5"/>
      <c r="O1592" s="5"/>
      <c r="P1592" s="5"/>
      <c r="Q1592" s="5"/>
    </row>
    <row r="1593">
      <c r="D1593" s="5"/>
      <c r="E1593" s="6"/>
      <c r="J1593" s="42"/>
      <c r="K1593" s="42"/>
      <c r="L1593" s="23"/>
      <c r="M1593" s="5"/>
      <c r="N1593" s="5"/>
      <c r="O1593" s="5"/>
      <c r="P1593" s="5"/>
      <c r="Q1593" s="5"/>
    </row>
    <row r="1594">
      <c r="D1594" s="5"/>
      <c r="E1594" s="6"/>
      <c r="J1594" s="42"/>
      <c r="K1594" s="42"/>
      <c r="L1594" s="23"/>
      <c r="M1594" s="5"/>
      <c r="N1594" s="5"/>
      <c r="O1594" s="5"/>
      <c r="P1594" s="5"/>
      <c r="Q1594" s="5"/>
    </row>
    <row r="1595">
      <c r="D1595" s="5"/>
      <c r="E1595" s="6"/>
      <c r="J1595" s="42"/>
      <c r="K1595" s="42"/>
      <c r="L1595" s="23"/>
      <c r="M1595" s="5"/>
      <c r="N1595" s="5"/>
      <c r="O1595" s="5"/>
      <c r="P1595" s="5"/>
      <c r="Q1595" s="5"/>
    </row>
    <row r="1596">
      <c r="D1596" s="5"/>
      <c r="E1596" s="6"/>
      <c r="J1596" s="42"/>
      <c r="K1596" s="42"/>
      <c r="L1596" s="23"/>
      <c r="M1596" s="5"/>
      <c r="N1596" s="5"/>
      <c r="O1596" s="5"/>
      <c r="P1596" s="5"/>
      <c r="Q1596" s="5"/>
    </row>
    <row r="1597">
      <c r="D1597" s="5"/>
      <c r="E1597" s="6"/>
      <c r="J1597" s="42"/>
      <c r="K1597" s="42"/>
      <c r="L1597" s="23"/>
      <c r="M1597" s="5"/>
      <c r="N1597" s="5"/>
      <c r="O1597" s="5"/>
      <c r="P1597" s="5"/>
      <c r="Q1597" s="5"/>
    </row>
    <row r="1598">
      <c r="D1598" s="5"/>
      <c r="E1598" s="6"/>
      <c r="J1598" s="42"/>
      <c r="K1598" s="42"/>
      <c r="L1598" s="23"/>
      <c r="M1598" s="5"/>
      <c r="N1598" s="5"/>
      <c r="O1598" s="5"/>
      <c r="P1598" s="5"/>
      <c r="Q1598" s="5"/>
    </row>
    <row r="1599">
      <c r="D1599" s="5"/>
      <c r="E1599" s="6"/>
      <c r="J1599" s="42"/>
      <c r="K1599" s="42"/>
      <c r="L1599" s="23"/>
      <c r="M1599" s="5"/>
      <c r="N1599" s="5"/>
      <c r="O1599" s="5"/>
      <c r="P1599" s="5"/>
      <c r="Q1599" s="5"/>
    </row>
    <row r="1600">
      <c r="D1600" s="5"/>
      <c r="E1600" s="6"/>
      <c r="J1600" s="42"/>
      <c r="K1600" s="42"/>
      <c r="L1600" s="23"/>
      <c r="M1600" s="5"/>
      <c r="N1600" s="5"/>
      <c r="O1600" s="5"/>
      <c r="P1600" s="5"/>
      <c r="Q1600" s="5"/>
    </row>
    <row r="1601">
      <c r="D1601" s="5"/>
      <c r="E1601" s="6"/>
      <c r="J1601" s="42"/>
      <c r="K1601" s="42"/>
      <c r="L1601" s="23"/>
      <c r="M1601" s="5"/>
      <c r="N1601" s="5"/>
      <c r="O1601" s="5"/>
      <c r="P1601" s="5"/>
      <c r="Q1601" s="5"/>
    </row>
    <row r="1602">
      <c r="D1602" s="5"/>
      <c r="E1602" s="6"/>
      <c r="J1602" s="42"/>
      <c r="K1602" s="42"/>
      <c r="L1602" s="23"/>
      <c r="M1602" s="5"/>
      <c r="N1602" s="5"/>
      <c r="O1602" s="5"/>
      <c r="P1602" s="5"/>
      <c r="Q1602" s="5"/>
    </row>
    <row r="1603">
      <c r="D1603" s="5"/>
      <c r="E1603" s="6"/>
      <c r="J1603" s="42"/>
      <c r="K1603" s="42"/>
      <c r="L1603" s="23"/>
      <c r="M1603" s="5"/>
      <c r="N1603" s="5"/>
      <c r="O1603" s="5"/>
      <c r="P1603" s="5"/>
      <c r="Q1603" s="5"/>
    </row>
    <row r="1604">
      <c r="D1604" s="5"/>
      <c r="E1604" s="6"/>
      <c r="J1604" s="42"/>
      <c r="K1604" s="42"/>
      <c r="L1604" s="23"/>
      <c r="M1604" s="5"/>
      <c r="N1604" s="5"/>
      <c r="O1604" s="5"/>
      <c r="P1604" s="5"/>
      <c r="Q1604" s="5"/>
    </row>
    <row r="1605">
      <c r="D1605" s="5"/>
      <c r="E1605" s="6"/>
      <c r="J1605" s="42"/>
      <c r="K1605" s="42"/>
      <c r="L1605" s="23"/>
      <c r="M1605" s="5"/>
      <c r="N1605" s="5"/>
      <c r="O1605" s="5"/>
      <c r="P1605" s="5"/>
      <c r="Q1605" s="5"/>
    </row>
    <row r="1606">
      <c r="D1606" s="5"/>
      <c r="E1606" s="6"/>
      <c r="J1606" s="42"/>
      <c r="K1606" s="42"/>
      <c r="L1606" s="23"/>
      <c r="M1606" s="5"/>
      <c r="N1606" s="5"/>
      <c r="O1606" s="5"/>
      <c r="P1606" s="5"/>
      <c r="Q1606" s="5"/>
    </row>
    <row r="1607">
      <c r="D1607" s="5"/>
      <c r="E1607" s="6"/>
      <c r="J1607" s="42"/>
      <c r="K1607" s="42"/>
      <c r="L1607" s="23"/>
      <c r="M1607" s="5"/>
      <c r="N1607" s="5"/>
      <c r="O1607" s="5"/>
      <c r="P1607" s="5"/>
      <c r="Q1607" s="5"/>
    </row>
    <row r="1608">
      <c r="D1608" s="5"/>
      <c r="E1608" s="6"/>
      <c r="J1608" s="42"/>
      <c r="K1608" s="42"/>
      <c r="L1608" s="23"/>
      <c r="M1608" s="5"/>
      <c r="N1608" s="5"/>
      <c r="O1608" s="5"/>
      <c r="P1608" s="5"/>
      <c r="Q1608" s="5"/>
    </row>
    <row r="1609">
      <c r="D1609" s="5"/>
      <c r="E1609" s="6"/>
      <c r="J1609" s="42"/>
      <c r="K1609" s="42"/>
      <c r="L1609" s="23"/>
      <c r="M1609" s="5"/>
      <c r="N1609" s="5"/>
      <c r="O1609" s="5"/>
      <c r="P1609" s="5"/>
      <c r="Q1609" s="5"/>
    </row>
    <row r="1610">
      <c r="D1610" s="5"/>
      <c r="E1610" s="6"/>
      <c r="J1610" s="42"/>
      <c r="K1610" s="42"/>
      <c r="L1610" s="23"/>
      <c r="M1610" s="5"/>
      <c r="N1610" s="5"/>
      <c r="O1610" s="5"/>
      <c r="P1610" s="5"/>
      <c r="Q1610" s="5"/>
    </row>
    <row r="1611">
      <c r="D1611" s="5"/>
      <c r="E1611" s="6"/>
      <c r="J1611" s="42"/>
      <c r="K1611" s="42"/>
      <c r="L1611" s="23"/>
      <c r="M1611" s="5"/>
      <c r="N1611" s="5"/>
      <c r="O1611" s="5"/>
      <c r="P1611" s="5"/>
      <c r="Q1611" s="5"/>
    </row>
    <row r="1612">
      <c r="D1612" s="5"/>
      <c r="E1612" s="6"/>
      <c r="J1612" s="42"/>
      <c r="K1612" s="42"/>
      <c r="L1612" s="23"/>
      <c r="M1612" s="5"/>
      <c r="N1612" s="5"/>
      <c r="O1612" s="5"/>
      <c r="P1612" s="5"/>
      <c r="Q1612" s="5"/>
    </row>
    <row r="1613">
      <c r="D1613" s="5"/>
      <c r="E1613" s="6"/>
      <c r="J1613" s="42"/>
      <c r="K1613" s="42"/>
      <c r="L1613" s="23"/>
      <c r="M1613" s="5"/>
      <c r="N1613" s="5"/>
      <c r="O1613" s="5"/>
      <c r="P1613" s="5"/>
      <c r="Q1613" s="5"/>
    </row>
    <row r="1614">
      <c r="D1614" s="5"/>
      <c r="E1614" s="6"/>
      <c r="J1614" s="42"/>
      <c r="K1614" s="42"/>
      <c r="L1614" s="23"/>
      <c r="M1614" s="5"/>
      <c r="N1614" s="5"/>
      <c r="O1614" s="5"/>
      <c r="P1614" s="5"/>
      <c r="Q1614" s="5"/>
    </row>
    <row r="1615">
      <c r="D1615" s="5"/>
      <c r="E1615" s="6"/>
      <c r="J1615" s="42"/>
      <c r="K1615" s="42"/>
      <c r="L1615" s="23"/>
      <c r="M1615" s="5"/>
      <c r="N1615" s="5"/>
      <c r="O1615" s="5"/>
      <c r="P1615" s="5"/>
      <c r="Q1615" s="5"/>
    </row>
    <row r="1616">
      <c r="D1616" s="5"/>
      <c r="E1616" s="6"/>
      <c r="J1616" s="42"/>
      <c r="K1616" s="42"/>
      <c r="L1616" s="23"/>
      <c r="M1616" s="5"/>
      <c r="N1616" s="5"/>
      <c r="O1616" s="5"/>
      <c r="P1616" s="5"/>
      <c r="Q1616" s="5"/>
    </row>
    <row r="1617">
      <c r="D1617" s="5"/>
      <c r="E1617" s="6"/>
      <c r="J1617" s="42"/>
      <c r="K1617" s="42"/>
      <c r="L1617" s="23"/>
      <c r="M1617" s="5"/>
      <c r="N1617" s="5"/>
      <c r="O1617" s="5"/>
      <c r="P1617" s="5"/>
      <c r="Q1617" s="5"/>
    </row>
    <row r="1618">
      <c r="D1618" s="5"/>
      <c r="E1618" s="6"/>
      <c r="J1618" s="42"/>
      <c r="K1618" s="42"/>
      <c r="L1618" s="23"/>
      <c r="M1618" s="5"/>
      <c r="N1618" s="5"/>
      <c r="O1618" s="5"/>
      <c r="P1618" s="5"/>
      <c r="Q1618" s="5"/>
    </row>
    <row r="1619">
      <c r="D1619" s="5"/>
      <c r="E1619" s="6"/>
      <c r="J1619" s="42"/>
      <c r="K1619" s="42"/>
      <c r="L1619" s="23"/>
      <c r="M1619" s="5"/>
      <c r="N1619" s="5"/>
      <c r="O1619" s="5"/>
      <c r="P1619" s="5"/>
      <c r="Q1619" s="5"/>
    </row>
    <row r="1620">
      <c r="D1620" s="5"/>
      <c r="E1620" s="6"/>
      <c r="J1620" s="42"/>
      <c r="K1620" s="42"/>
      <c r="L1620" s="23"/>
      <c r="M1620" s="5"/>
      <c r="N1620" s="5"/>
      <c r="O1620" s="5"/>
      <c r="P1620" s="5"/>
      <c r="Q1620" s="5"/>
    </row>
    <row r="1621">
      <c r="D1621" s="5"/>
      <c r="E1621" s="6"/>
      <c r="J1621" s="42"/>
      <c r="K1621" s="42"/>
      <c r="L1621" s="23"/>
      <c r="M1621" s="5"/>
      <c r="N1621" s="5"/>
      <c r="O1621" s="5"/>
      <c r="P1621" s="5"/>
      <c r="Q1621" s="5"/>
    </row>
    <row r="1622">
      <c r="D1622" s="5"/>
      <c r="E1622" s="6"/>
      <c r="J1622" s="42"/>
      <c r="K1622" s="42"/>
      <c r="L1622" s="23"/>
      <c r="M1622" s="5"/>
      <c r="N1622" s="5"/>
      <c r="O1622" s="5"/>
      <c r="P1622" s="5"/>
      <c r="Q1622" s="5"/>
    </row>
    <row r="1623">
      <c r="D1623" s="5"/>
      <c r="E1623" s="6"/>
      <c r="J1623" s="42"/>
      <c r="K1623" s="42"/>
      <c r="L1623" s="23"/>
      <c r="M1623" s="5"/>
      <c r="N1623" s="5"/>
      <c r="O1623" s="5"/>
      <c r="P1623" s="5"/>
      <c r="Q1623" s="5"/>
    </row>
    <row r="1624">
      <c r="D1624" s="5"/>
      <c r="E1624" s="6"/>
      <c r="J1624" s="42"/>
      <c r="K1624" s="42"/>
      <c r="L1624" s="23"/>
      <c r="M1624" s="5"/>
      <c r="N1624" s="5"/>
      <c r="O1624" s="5"/>
      <c r="P1624" s="5"/>
      <c r="Q1624" s="5"/>
    </row>
    <row r="1625">
      <c r="D1625" s="5"/>
      <c r="E1625" s="6"/>
      <c r="J1625" s="42"/>
      <c r="K1625" s="42"/>
      <c r="L1625" s="23"/>
      <c r="M1625" s="5"/>
      <c r="N1625" s="5"/>
      <c r="O1625" s="5"/>
      <c r="P1625" s="5"/>
      <c r="Q1625" s="5"/>
    </row>
    <row r="1626">
      <c r="D1626" s="5"/>
      <c r="E1626" s="6"/>
      <c r="J1626" s="42"/>
      <c r="K1626" s="42"/>
      <c r="L1626" s="23"/>
      <c r="M1626" s="5"/>
      <c r="N1626" s="5"/>
      <c r="O1626" s="5"/>
      <c r="P1626" s="5"/>
      <c r="Q1626" s="5"/>
    </row>
    <row r="1627">
      <c r="D1627" s="5"/>
      <c r="E1627" s="6"/>
      <c r="J1627" s="42"/>
      <c r="K1627" s="42"/>
      <c r="L1627" s="23"/>
      <c r="M1627" s="5"/>
      <c r="N1627" s="5"/>
      <c r="O1627" s="5"/>
      <c r="P1627" s="5"/>
      <c r="Q1627" s="5"/>
    </row>
    <row r="1628">
      <c r="D1628" s="5"/>
      <c r="E1628" s="6"/>
      <c r="J1628" s="42"/>
      <c r="K1628" s="42"/>
      <c r="L1628" s="23"/>
      <c r="M1628" s="5"/>
      <c r="N1628" s="5"/>
      <c r="O1628" s="5"/>
      <c r="P1628" s="5"/>
      <c r="Q1628" s="5"/>
    </row>
    <row r="1629">
      <c r="D1629" s="5"/>
      <c r="E1629" s="6"/>
      <c r="J1629" s="42"/>
      <c r="K1629" s="42"/>
      <c r="L1629" s="23"/>
      <c r="M1629" s="5"/>
      <c r="N1629" s="5"/>
      <c r="O1629" s="5"/>
      <c r="P1629" s="5"/>
      <c r="Q1629" s="5"/>
    </row>
    <row r="1630">
      <c r="D1630" s="5"/>
      <c r="E1630" s="6"/>
      <c r="J1630" s="42"/>
      <c r="K1630" s="42"/>
      <c r="L1630" s="23"/>
      <c r="M1630" s="5"/>
      <c r="N1630" s="5"/>
      <c r="O1630" s="5"/>
      <c r="P1630" s="5"/>
      <c r="Q1630" s="5"/>
    </row>
    <row r="1631">
      <c r="D1631" s="5"/>
      <c r="E1631" s="6"/>
      <c r="J1631" s="42"/>
      <c r="K1631" s="42"/>
      <c r="L1631" s="23"/>
      <c r="M1631" s="5"/>
      <c r="N1631" s="5"/>
      <c r="O1631" s="5"/>
      <c r="P1631" s="5"/>
      <c r="Q1631" s="5"/>
    </row>
    <row r="1632">
      <c r="D1632" s="5"/>
      <c r="E1632" s="6"/>
      <c r="J1632" s="42"/>
      <c r="K1632" s="42"/>
      <c r="L1632" s="23"/>
      <c r="M1632" s="5"/>
      <c r="N1632" s="5"/>
      <c r="O1632" s="5"/>
      <c r="P1632" s="5"/>
      <c r="Q1632" s="5"/>
    </row>
    <row r="1633">
      <c r="D1633" s="5"/>
      <c r="E1633" s="6"/>
      <c r="J1633" s="42"/>
      <c r="K1633" s="42"/>
      <c r="L1633" s="23"/>
      <c r="M1633" s="5"/>
      <c r="N1633" s="5"/>
      <c r="O1633" s="5"/>
      <c r="P1633" s="5"/>
      <c r="Q1633" s="5"/>
    </row>
    <row r="1634">
      <c r="D1634" s="5"/>
      <c r="E1634" s="6"/>
      <c r="J1634" s="42"/>
      <c r="K1634" s="42"/>
      <c r="L1634" s="23"/>
      <c r="M1634" s="5"/>
      <c r="N1634" s="5"/>
      <c r="O1634" s="5"/>
      <c r="P1634" s="5"/>
      <c r="Q1634" s="5"/>
    </row>
    <row r="1635">
      <c r="D1635" s="5"/>
      <c r="E1635" s="6"/>
      <c r="J1635" s="42"/>
      <c r="K1635" s="42"/>
      <c r="L1635" s="23"/>
      <c r="M1635" s="5"/>
      <c r="N1635" s="5"/>
      <c r="O1635" s="5"/>
      <c r="P1635" s="5"/>
      <c r="Q1635" s="5"/>
    </row>
    <row r="1636">
      <c r="D1636" s="5"/>
      <c r="E1636" s="6"/>
      <c r="J1636" s="42"/>
      <c r="K1636" s="42"/>
      <c r="L1636" s="23"/>
      <c r="M1636" s="5"/>
      <c r="N1636" s="5"/>
      <c r="O1636" s="5"/>
      <c r="P1636" s="5"/>
      <c r="Q1636" s="5"/>
    </row>
    <row r="1637">
      <c r="D1637" s="5"/>
      <c r="E1637" s="6"/>
      <c r="J1637" s="42"/>
      <c r="K1637" s="42"/>
      <c r="L1637" s="23"/>
      <c r="M1637" s="5"/>
      <c r="N1637" s="5"/>
      <c r="O1637" s="5"/>
      <c r="P1637" s="5"/>
      <c r="Q1637" s="5"/>
    </row>
    <row r="1638">
      <c r="D1638" s="5"/>
      <c r="E1638" s="6"/>
      <c r="J1638" s="42"/>
      <c r="K1638" s="42"/>
      <c r="L1638" s="23"/>
      <c r="M1638" s="5"/>
      <c r="N1638" s="5"/>
      <c r="O1638" s="5"/>
      <c r="P1638" s="5"/>
      <c r="Q1638" s="5"/>
    </row>
    <row r="1639">
      <c r="D1639" s="5"/>
      <c r="E1639" s="6"/>
      <c r="J1639" s="42"/>
      <c r="K1639" s="42"/>
      <c r="L1639" s="23"/>
      <c r="M1639" s="5"/>
      <c r="N1639" s="5"/>
      <c r="O1639" s="5"/>
      <c r="P1639" s="5"/>
      <c r="Q1639" s="5"/>
    </row>
    <row r="1640">
      <c r="D1640" s="5"/>
      <c r="E1640" s="6"/>
      <c r="J1640" s="42"/>
      <c r="K1640" s="42"/>
      <c r="L1640" s="23"/>
      <c r="M1640" s="5"/>
      <c r="N1640" s="5"/>
      <c r="O1640" s="5"/>
      <c r="P1640" s="5"/>
      <c r="Q1640" s="5"/>
    </row>
    <row r="1641">
      <c r="D1641" s="5"/>
      <c r="E1641" s="6"/>
      <c r="J1641" s="42"/>
      <c r="K1641" s="42"/>
      <c r="L1641" s="23"/>
      <c r="M1641" s="5"/>
      <c r="N1641" s="5"/>
      <c r="O1641" s="5"/>
      <c r="P1641" s="5"/>
      <c r="Q1641" s="5"/>
    </row>
    <row r="1642">
      <c r="D1642" s="5"/>
      <c r="E1642" s="6"/>
      <c r="J1642" s="42"/>
      <c r="K1642" s="42"/>
      <c r="L1642" s="23"/>
      <c r="M1642" s="5"/>
      <c r="N1642" s="5"/>
      <c r="O1642" s="5"/>
      <c r="P1642" s="5"/>
      <c r="Q1642" s="5"/>
    </row>
    <row r="1643">
      <c r="D1643" s="5"/>
      <c r="E1643" s="6"/>
      <c r="J1643" s="42"/>
      <c r="K1643" s="42"/>
      <c r="L1643" s="23"/>
      <c r="M1643" s="5"/>
      <c r="N1643" s="5"/>
      <c r="O1643" s="5"/>
      <c r="P1643" s="5"/>
      <c r="Q1643" s="5"/>
    </row>
    <row r="1644">
      <c r="D1644" s="5"/>
      <c r="E1644" s="6"/>
      <c r="J1644" s="42"/>
      <c r="K1644" s="42"/>
      <c r="L1644" s="23"/>
      <c r="M1644" s="5"/>
      <c r="N1644" s="5"/>
      <c r="O1644" s="5"/>
      <c r="P1644" s="5"/>
      <c r="Q1644" s="5"/>
    </row>
    <row r="1645">
      <c r="D1645" s="5"/>
      <c r="E1645" s="6"/>
      <c r="J1645" s="42"/>
      <c r="K1645" s="42"/>
      <c r="L1645" s="23"/>
      <c r="M1645" s="5"/>
      <c r="N1645" s="5"/>
      <c r="O1645" s="5"/>
      <c r="P1645" s="5"/>
      <c r="Q1645" s="5"/>
    </row>
    <row r="1646">
      <c r="D1646" s="5"/>
      <c r="E1646" s="6"/>
      <c r="J1646" s="42"/>
      <c r="K1646" s="42"/>
      <c r="L1646" s="23"/>
      <c r="M1646" s="5"/>
      <c r="N1646" s="5"/>
      <c r="O1646" s="5"/>
      <c r="P1646" s="5"/>
      <c r="Q1646" s="5"/>
    </row>
    <row r="1647">
      <c r="D1647" s="5"/>
      <c r="E1647" s="6"/>
      <c r="J1647" s="42"/>
      <c r="K1647" s="42"/>
      <c r="L1647" s="23"/>
      <c r="M1647" s="5"/>
      <c r="N1647" s="5"/>
      <c r="O1647" s="5"/>
      <c r="P1647" s="5"/>
      <c r="Q1647" s="5"/>
    </row>
    <row r="1648">
      <c r="D1648" s="5"/>
      <c r="E1648" s="6"/>
      <c r="J1648" s="42"/>
      <c r="K1648" s="42"/>
      <c r="L1648" s="23"/>
      <c r="M1648" s="5"/>
      <c r="N1648" s="5"/>
      <c r="O1648" s="5"/>
      <c r="P1648" s="5"/>
      <c r="Q1648" s="5"/>
    </row>
    <row r="1649">
      <c r="D1649" s="5"/>
      <c r="E1649" s="6"/>
      <c r="J1649" s="42"/>
      <c r="K1649" s="42"/>
      <c r="L1649" s="23"/>
      <c r="M1649" s="5"/>
      <c r="N1649" s="5"/>
      <c r="O1649" s="5"/>
      <c r="P1649" s="5"/>
      <c r="Q1649" s="5"/>
    </row>
    <row r="1650">
      <c r="D1650" s="5"/>
      <c r="E1650" s="6"/>
      <c r="J1650" s="42"/>
      <c r="K1650" s="42"/>
      <c r="L1650" s="23"/>
      <c r="M1650" s="5"/>
      <c r="N1650" s="5"/>
      <c r="O1650" s="5"/>
      <c r="P1650" s="5"/>
      <c r="Q1650" s="5"/>
    </row>
    <row r="1651">
      <c r="D1651" s="5"/>
      <c r="E1651" s="6"/>
      <c r="J1651" s="42"/>
      <c r="K1651" s="42"/>
      <c r="L1651" s="23"/>
      <c r="M1651" s="5"/>
      <c r="N1651" s="5"/>
      <c r="O1651" s="5"/>
      <c r="P1651" s="5"/>
      <c r="Q1651" s="5"/>
    </row>
    <row r="1652">
      <c r="D1652" s="5"/>
      <c r="E1652" s="6"/>
      <c r="J1652" s="42"/>
      <c r="K1652" s="42"/>
      <c r="L1652" s="23"/>
      <c r="M1652" s="5"/>
      <c r="N1652" s="5"/>
      <c r="O1652" s="5"/>
      <c r="P1652" s="5"/>
      <c r="Q1652" s="5"/>
    </row>
    <row r="1653">
      <c r="D1653" s="5"/>
      <c r="E1653" s="6"/>
      <c r="J1653" s="42"/>
      <c r="K1653" s="42"/>
      <c r="L1653" s="23"/>
      <c r="M1653" s="5"/>
      <c r="N1653" s="5"/>
      <c r="O1653" s="5"/>
      <c r="P1653" s="5"/>
      <c r="Q1653" s="5"/>
    </row>
    <row r="1654">
      <c r="D1654" s="5"/>
      <c r="E1654" s="6"/>
      <c r="J1654" s="42"/>
      <c r="K1654" s="42"/>
      <c r="L1654" s="23"/>
      <c r="M1654" s="5"/>
      <c r="N1654" s="5"/>
      <c r="O1654" s="5"/>
      <c r="P1654" s="5"/>
      <c r="Q1654" s="5"/>
    </row>
    <row r="1655">
      <c r="D1655" s="5"/>
      <c r="E1655" s="6"/>
      <c r="J1655" s="42"/>
      <c r="K1655" s="42"/>
      <c r="L1655" s="23"/>
      <c r="M1655" s="5"/>
      <c r="N1655" s="5"/>
      <c r="O1655" s="5"/>
      <c r="P1655" s="5"/>
      <c r="Q1655" s="5"/>
    </row>
    <row r="1656">
      <c r="D1656" s="5"/>
      <c r="E1656" s="6"/>
      <c r="J1656" s="42"/>
      <c r="K1656" s="42"/>
      <c r="L1656" s="23"/>
      <c r="M1656" s="5"/>
      <c r="N1656" s="5"/>
      <c r="O1656" s="5"/>
      <c r="P1656" s="5"/>
      <c r="Q1656" s="5"/>
    </row>
    <row r="1657">
      <c r="D1657" s="5"/>
      <c r="E1657" s="6"/>
      <c r="J1657" s="42"/>
      <c r="K1657" s="42"/>
      <c r="L1657" s="23"/>
      <c r="M1657" s="5"/>
      <c r="N1657" s="5"/>
      <c r="O1657" s="5"/>
      <c r="P1657" s="5"/>
      <c r="Q1657" s="5"/>
    </row>
    <row r="1658">
      <c r="D1658" s="5"/>
      <c r="E1658" s="6"/>
      <c r="J1658" s="42"/>
      <c r="K1658" s="42"/>
      <c r="L1658" s="23"/>
      <c r="M1658" s="5"/>
      <c r="N1658" s="5"/>
      <c r="O1658" s="5"/>
      <c r="P1658" s="5"/>
      <c r="Q1658" s="5"/>
    </row>
    <row r="1659">
      <c r="D1659" s="5"/>
      <c r="E1659" s="6"/>
      <c r="J1659" s="42"/>
      <c r="K1659" s="42"/>
      <c r="L1659" s="23"/>
      <c r="M1659" s="5"/>
      <c r="N1659" s="5"/>
      <c r="O1659" s="5"/>
      <c r="P1659" s="5"/>
      <c r="Q1659" s="5"/>
    </row>
    <row r="1660">
      <c r="D1660" s="5"/>
      <c r="E1660" s="6"/>
      <c r="J1660" s="42"/>
      <c r="K1660" s="42"/>
      <c r="L1660" s="23"/>
      <c r="M1660" s="5"/>
      <c r="N1660" s="5"/>
      <c r="O1660" s="5"/>
      <c r="P1660" s="5"/>
      <c r="Q1660" s="5"/>
    </row>
    <row r="1661">
      <c r="D1661" s="5"/>
      <c r="E1661" s="6"/>
      <c r="J1661" s="42"/>
      <c r="K1661" s="42"/>
      <c r="L1661" s="23"/>
      <c r="M1661" s="5"/>
      <c r="N1661" s="5"/>
      <c r="O1661" s="5"/>
      <c r="P1661" s="5"/>
      <c r="Q1661" s="5"/>
    </row>
    <row r="1662">
      <c r="D1662" s="5"/>
      <c r="E1662" s="6"/>
      <c r="J1662" s="42"/>
      <c r="K1662" s="42"/>
      <c r="L1662" s="23"/>
      <c r="M1662" s="5"/>
      <c r="N1662" s="5"/>
      <c r="O1662" s="5"/>
      <c r="P1662" s="5"/>
      <c r="Q1662" s="5"/>
    </row>
    <row r="1663">
      <c r="D1663" s="5"/>
      <c r="E1663" s="6"/>
      <c r="J1663" s="42"/>
      <c r="K1663" s="42"/>
      <c r="L1663" s="23"/>
      <c r="M1663" s="5"/>
      <c r="N1663" s="5"/>
      <c r="O1663" s="5"/>
      <c r="P1663" s="5"/>
      <c r="Q1663" s="5"/>
    </row>
    <row r="1664">
      <c r="D1664" s="5"/>
      <c r="E1664" s="6"/>
      <c r="J1664" s="42"/>
      <c r="K1664" s="42"/>
      <c r="L1664" s="23"/>
      <c r="M1664" s="5"/>
      <c r="N1664" s="5"/>
      <c r="O1664" s="5"/>
      <c r="P1664" s="5"/>
      <c r="Q1664" s="5"/>
    </row>
    <row r="1665">
      <c r="D1665" s="5"/>
      <c r="E1665" s="6"/>
      <c r="J1665" s="42"/>
      <c r="K1665" s="42"/>
      <c r="L1665" s="23"/>
      <c r="M1665" s="5"/>
      <c r="N1665" s="5"/>
      <c r="O1665" s="5"/>
      <c r="P1665" s="5"/>
      <c r="Q1665" s="5"/>
    </row>
    <row r="1666">
      <c r="D1666" s="5"/>
      <c r="E1666" s="6"/>
      <c r="J1666" s="42"/>
      <c r="K1666" s="42"/>
      <c r="L1666" s="23"/>
      <c r="M1666" s="5"/>
      <c r="N1666" s="5"/>
      <c r="O1666" s="5"/>
      <c r="P1666" s="5"/>
      <c r="Q1666" s="5"/>
    </row>
    <row r="1667">
      <c r="D1667" s="5"/>
      <c r="E1667" s="6"/>
      <c r="J1667" s="42"/>
      <c r="K1667" s="42"/>
      <c r="L1667" s="23"/>
      <c r="M1667" s="5"/>
      <c r="N1667" s="5"/>
      <c r="O1667" s="5"/>
      <c r="P1667" s="5"/>
      <c r="Q1667" s="5"/>
    </row>
    <row r="1668">
      <c r="D1668" s="5"/>
      <c r="E1668" s="6"/>
      <c r="J1668" s="42"/>
      <c r="K1668" s="42"/>
      <c r="L1668" s="23"/>
      <c r="M1668" s="5"/>
      <c r="N1668" s="5"/>
      <c r="O1668" s="5"/>
      <c r="P1668" s="5"/>
      <c r="Q1668" s="5"/>
    </row>
    <row r="1669">
      <c r="D1669" s="5"/>
      <c r="E1669" s="6"/>
      <c r="J1669" s="42"/>
      <c r="K1669" s="42"/>
      <c r="L1669" s="23"/>
      <c r="M1669" s="5"/>
      <c r="N1669" s="5"/>
      <c r="O1669" s="5"/>
      <c r="P1669" s="5"/>
      <c r="Q1669" s="5"/>
    </row>
    <row r="1670">
      <c r="D1670" s="5"/>
      <c r="E1670" s="6"/>
      <c r="J1670" s="42"/>
      <c r="K1670" s="42"/>
      <c r="L1670" s="23"/>
      <c r="M1670" s="5"/>
      <c r="N1670" s="5"/>
      <c r="O1670" s="5"/>
      <c r="P1670" s="5"/>
      <c r="Q1670" s="5"/>
    </row>
    <row r="1671">
      <c r="D1671" s="5"/>
      <c r="E1671" s="6"/>
      <c r="J1671" s="42"/>
      <c r="K1671" s="42"/>
      <c r="L1671" s="23"/>
      <c r="M1671" s="5"/>
      <c r="N1671" s="5"/>
      <c r="O1671" s="5"/>
      <c r="P1671" s="5"/>
      <c r="Q1671" s="5"/>
    </row>
    <row r="1672">
      <c r="D1672" s="5"/>
      <c r="E1672" s="6"/>
      <c r="J1672" s="42"/>
      <c r="K1672" s="42"/>
      <c r="L1672" s="23"/>
      <c r="M1672" s="5"/>
      <c r="N1672" s="5"/>
      <c r="O1672" s="5"/>
      <c r="P1672" s="5"/>
      <c r="Q1672" s="5"/>
    </row>
    <row r="1673">
      <c r="D1673" s="5"/>
      <c r="E1673" s="6"/>
      <c r="J1673" s="42"/>
      <c r="K1673" s="42"/>
      <c r="L1673" s="23"/>
      <c r="M1673" s="5"/>
      <c r="N1673" s="5"/>
      <c r="O1673" s="5"/>
      <c r="P1673" s="5"/>
      <c r="Q1673" s="5"/>
    </row>
    <row r="1674">
      <c r="D1674" s="5"/>
      <c r="E1674" s="6"/>
      <c r="J1674" s="42"/>
      <c r="K1674" s="42"/>
      <c r="L1674" s="23"/>
      <c r="M1674" s="5"/>
      <c r="N1674" s="5"/>
      <c r="O1674" s="5"/>
      <c r="P1674" s="5"/>
      <c r="Q1674" s="5"/>
    </row>
    <row r="1675">
      <c r="D1675" s="5"/>
      <c r="E1675" s="6"/>
      <c r="J1675" s="42"/>
      <c r="K1675" s="42"/>
      <c r="L1675" s="23"/>
      <c r="M1675" s="5"/>
      <c r="N1675" s="5"/>
      <c r="O1675" s="5"/>
      <c r="P1675" s="5"/>
      <c r="Q1675" s="5"/>
    </row>
    <row r="1676">
      <c r="D1676" s="5"/>
      <c r="E1676" s="6"/>
      <c r="J1676" s="42"/>
      <c r="K1676" s="42"/>
      <c r="L1676" s="23"/>
      <c r="M1676" s="5"/>
      <c r="N1676" s="5"/>
      <c r="O1676" s="5"/>
      <c r="P1676" s="5"/>
      <c r="Q1676" s="5"/>
    </row>
    <row r="1677">
      <c r="D1677" s="5"/>
      <c r="E1677" s="6"/>
      <c r="J1677" s="42"/>
      <c r="K1677" s="42"/>
      <c r="L1677" s="23"/>
      <c r="M1677" s="5"/>
      <c r="N1677" s="5"/>
      <c r="O1677" s="5"/>
      <c r="P1677" s="5"/>
      <c r="Q1677" s="5"/>
    </row>
    <row r="1678">
      <c r="D1678" s="5"/>
      <c r="E1678" s="6"/>
      <c r="J1678" s="42"/>
      <c r="K1678" s="42"/>
      <c r="L1678" s="23"/>
      <c r="M1678" s="5"/>
      <c r="N1678" s="5"/>
      <c r="O1678" s="5"/>
      <c r="P1678" s="5"/>
      <c r="Q1678" s="5"/>
    </row>
    <row r="1679">
      <c r="D1679" s="5"/>
      <c r="E1679" s="6"/>
      <c r="J1679" s="42"/>
      <c r="K1679" s="42"/>
      <c r="L1679" s="23"/>
      <c r="M1679" s="5"/>
      <c r="N1679" s="5"/>
      <c r="O1679" s="5"/>
      <c r="P1679" s="5"/>
      <c r="Q1679" s="5"/>
    </row>
    <row r="1680">
      <c r="D1680" s="5"/>
      <c r="E1680" s="6"/>
      <c r="J1680" s="42"/>
      <c r="K1680" s="42"/>
      <c r="L1680" s="23"/>
      <c r="M1680" s="5"/>
      <c r="N1680" s="5"/>
      <c r="O1680" s="5"/>
      <c r="P1680" s="5"/>
      <c r="Q1680" s="5"/>
    </row>
    <row r="1681">
      <c r="D1681" s="5"/>
      <c r="E1681" s="6"/>
      <c r="J1681" s="42"/>
      <c r="K1681" s="42"/>
      <c r="L1681" s="23"/>
      <c r="M1681" s="5"/>
      <c r="N1681" s="5"/>
      <c r="O1681" s="5"/>
      <c r="P1681" s="5"/>
      <c r="Q1681" s="5"/>
    </row>
    <row r="1682">
      <c r="D1682" s="5"/>
      <c r="E1682" s="6"/>
      <c r="J1682" s="42"/>
      <c r="K1682" s="42"/>
      <c r="L1682" s="23"/>
      <c r="M1682" s="5"/>
      <c r="N1682" s="5"/>
      <c r="O1682" s="5"/>
      <c r="P1682" s="5"/>
      <c r="Q1682" s="5"/>
    </row>
    <row r="1683">
      <c r="D1683" s="5"/>
      <c r="E1683" s="6"/>
      <c r="J1683" s="42"/>
      <c r="K1683" s="42"/>
      <c r="L1683" s="23"/>
      <c r="M1683" s="5"/>
      <c r="N1683" s="5"/>
      <c r="O1683" s="5"/>
      <c r="P1683" s="5"/>
      <c r="Q1683" s="5"/>
    </row>
    <row r="1684">
      <c r="D1684" s="5"/>
      <c r="E1684" s="6"/>
      <c r="J1684" s="42"/>
      <c r="K1684" s="42"/>
      <c r="L1684" s="23"/>
      <c r="M1684" s="5"/>
      <c r="N1684" s="5"/>
      <c r="O1684" s="5"/>
      <c r="P1684" s="5"/>
      <c r="Q1684" s="5"/>
    </row>
    <row r="1685">
      <c r="D1685" s="5"/>
      <c r="E1685" s="6"/>
      <c r="J1685" s="42"/>
      <c r="K1685" s="42"/>
      <c r="L1685" s="23"/>
      <c r="M1685" s="5"/>
      <c r="N1685" s="5"/>
      <c r="O1685" s="5"/>
      <c r="P1685" s="5"/>
      <c r="Q1685" s="5"/>
    </row>
    <row r="1686">
      <c r="D1686" s="5"/>
      <c r="E1686" s="6"/>
      <c r="J1686" s="42"/>
      <c r="K1686" s="42"/>
      <c r="L1686" s="23"/>
      <c r="M1686" s="5"/>
      <c r="N1686" s="5"/>
      <c r="O1686" s="5"/>
      <c r="P1686" s="5"/>
      <c r="Q1686" s="5"/>
    </row>
    <row r="1687">
      <c r="D1687" s="5"/>
      <c r="E1687" s="6"/>
      <c r="J1687" s="42"/>
      <c r="K1687" s="42"/>
      <c r="L1687" s="23"/>
      <c r="M1687" s="5"/>
      <c r="N1687" s="5"/>
      <c r="O1687" s="5"/>
      <c r="P1687" s="5"/>
      <c r="Q1687" s="5"/>
    </row>
    <row r="1688">
      <c r="D1688" s="5"/>
      <c r="E1688" s="6"/>
      <c r="J1688" s="42"/>
      <c r="K1688" s="42"/>
      <c r="L1688" s="23"/>
      <c r="M1688" s="5"/>
      <c r="N1688" s="5"/>
      <c r="O1688" s="5"/>
      <c r="P1688" s="5"/>
      <c r="Q1688" s="5"/>
    </row>
    <row r="1689">
      <c r="D1689" s="5"/>
      <c r="E1689" s="6"/>
      <c r="J1689" s="42"/>
      <c r="K1689" s="42"/>
      <c r="L1689" s="23"/>
      <c r="M1689" s="5"/>
      <c r="N1689" s="5"/>
      <c r="O1689" s="5"/>
      <c r="P1689" s="5"/>
      <c r="Q1689" s="5"/>
    </row>
    <row r="1690">
      <c r="D1690" s="5"/>
      <c r="E1690" s="6"/>
      <c r="J1690" s="42"/>
      <c r="K1690" s="42"/>
      <c r="L1690" s="23"/>
      <c r="M1690" s="5"/>
      <c r="N1690" s="5"/>
      <c r="O1690" s="5"/>
      <c r="P1690" s="5"/>
      <c r="Q1690" s="5"/>
    </row>
    <row r="1691">
      <c r="D1691" s="5"/>
      <c r="E1691" s="6"/>
      <c r="J1691" s="42"/>
      <c r="K1691" s="42"/>
      <c r="L1691" s="23"/>
      <c r="M1691" s="5"/>
      <c r="N1691" s="5"/>
      <c r="O1691" s="5"/>
      <c r="P1691" s="5"/>
      <c r="Q1691" s="5"/>
    </row>
    <row r="1692">
      <c r="D1692" s="5"/>
      <c r="E1692" s="6"/>
      <c r="J1692" s="42"/>
      <c r="K1692" s="42"/>
      <c r="L1692" s="23"/>
      <c r="M1692" s="5"/>
      <c r="N1692" s="5"/>
      <c r="O1692" s="5"/>
      <c r="P1692" s="5"/>
      <c r="Q1692" s="5"/>
    </row>
    <row r="1693">
      <c r="D1693" s="5"/>
      <c r="E1693" s="6"/>
      <c r="J1693" s="42"/>
      <c r="K1693" s="42"/>
      <c r="L1693" s="23"/>
      <c r="M1693" s="5"/>
      <c r="N1693" s="5"/>
      <c r="O1693" s="5"/>
      <c r="P1693" s="5"/>
      <c r="Q1693" s="5"/>
    </row>
    <row r="1694">
      <c r="D1694" s="5"/>
      <c r="E1694" s="6"/>
      <c r="J1694" s="42"/>
      <c r="K1694" s="42"/>
      <c r="L1694" s="23"/>
      <c r="M1694" s="5"/>
      <c r="N1694" s="5"/>
      <c r="O1694" s="5"/>
      <c r="P1694" s="5"/>
      <c r="Q1694" s="5"/>
    </row>
    <row r="1695">
      <c r="D1695" s="5"/>
      <c r="E1695" s="6"/>
      <c r="J1695" s="42"/>
      <c r="K1695" s="42"/>
      <c r="L1695" s="23"/>
      <c r="M1695" s="5"/>
      <c r="N1695" s="5"/>
      <c r="O1695" s="5"/>
      <c r="P1695" s="5"/>
      <c r="Q1695" s="5"/>
    </row>
    <row r="1696">
      <c r="D1696" s="5"/>
      <c r="E1696" s="6"/>
      <c r="J1696" s="42"/>
      <c r="K1696" s="42"/>
      <c r="L1696" s="23"/>
      <c r="M1696" s="5"/>
      <c r="N1696" s="5"/>
      <c r="O1696" s="5"/>
      <c r="P1696" s="5"/>
      <c r="Q1696" s="5"/>
    </row>
    <row r="1697">
      <c r="D1697" s="5"/>
      <c r="E1697" s="6"/>
      <c r="J1697" s="42"/>
      <c r="K1697" s="42"/>
      <c r="L1697" s="23"/>
      <c r="M1697" s="5"/>
      <c r="N1697" s="5"/>
      <c r="O1697" s="5"/>
      <c r="P1697" s="5"/>
      <c r="Q1697" s="5"/>
    </row>
    <row r="1698">
      <c r="D1698" s="5"/>
      <c r="E1698" s="6"/>
      <c r="J1698" s="42"/>
      <c r="K1698" s="42"/>
      <c r="L1698" s="23"/>
      <c r="M1698" s="5"/>
      <c r="N1698" s="5"/>
      <c r="O1698" s="5"/>
      <c r="P1698" s="5"/>
      <c r="Q1698" s="5"/>
    </row>
    <row r="1699">
      <c r="D1699" s="5"/>
      <c r="E1699" s="6"/>
      <c r="J1699" s="42"/>
      <c r="K1699" s="42"/>
      <c r="L1699" s="23"/>
      <c r="M1699" s="5"/>
      <c r="N1699" s="5"/>
      <c r="O1699" s="5"/>
      <c r="P1699" s="5"/>
      <c r="Q1699" s="5"/>
    </row>
    <row r="1700">
      <c r="D1700" s="5"/>
      <c r="E1700" s="6"/>
      <c r="J1700" s="42"/>
      <c r="K1700" s="42"/>
      <c r="L1700" s="23"/>
      <c r="M1700" s="5"/>
      <c r="N1700" s="5"/>
      <c r="O1700" s="5"/>
      <c r="P1700" s="5"/>
      <c r="Q1700" s="5"/>
    </row>
    <row r="1701">
      <c r="D1701" s="5"/>
      <c r="E1701" s="6"/>
      <c r="J1701" s="42"/>
      <c r="K1701" s="42"/>
      <c r="L1701" s="23"/>
      <c r="M1701" s="5"/>
      <c r="N1701" s="5"/>
      <c r="O1701" s="5"/>
      <c r="P1701" s="5"/>
      <c r="Q1701" s="5"/>
    </row>
    <row r="1702">
      <c r="D1702" s="5"/>
      <c r="E1702" s="6"/>
      <c r="J1702" s="42"/>
      <c r="K1702" s="42"/>
      <c r="L1702" s="23"/>
      <c r="M1702" s="5"/>
      <c r="N1702" s="5"/>
      <c r="O1702" s="5"/>
      <c r="P1702" s="5"/>
      <c r="Q1702" s="5"/>
    </row>
    <row r="1703">
      <c r="D1703" s="5"/>
      <c r="E1703" s="6"/>
      <c r="J1703" s="42"/>
      <c r="K1703" s="42"/>
      <c r="L1703" s="23"/>
      <c r="M1703" s="5"/>
      <c r="N1703" s="5"/>
      <c r="O1703" s="5"/>
      <c r="P1703" s="5"/>
      <c r="Q1703" s="5"/>
    </row>
    <row r="1704">
      <c r="D1704" s="5"/>
      <c r="E1704" s="6"/>
      <c r="J1704" s="42"/>
      <c r="K1704" s="42"/>
      <c r="L1704" s="23"/>
      <c r="M1704" s="5"/>
      <c r="N1704" s="5"/>
      <c r="O1704" s="5"/>
      <c r="P1704" s="5"/>
      <c r="Q1704" s="5"/>
    </row>
    <row r="1705">
      <c r="D1705" s="5"/>
      <c r="E1705" s="6"/>
      <c r="J1705" s="42"/>
      <c r="K1705" s="42"/>
      <c r="L1705" s="23"/>
      <c r="M1705" s="5"/>
      <c r="N1705" s="5"/>
      <c r="O1705" s="5"/>
      <c r="P1705" s="5"/>
      <c r="Q1705" s="5"/>
    </row>
    <row r="1706">
      <c r="D1706" s="5"/>
      <c r="E1706" s="6"/>
      <c r="J1706" s="42"/>
      <c r="K1706" s="42"/>
      <c r="L1706" s="23"/>
      <c r="M1706" s="5"/>
      <c r="N1706" s="5"/>
      <c r="O1706" s="5"/>
      <c r="P1706" s="5"/>
      <c r="Q1706" s="5"/>
    </row>
    <row r="1707">
      <c r="D1707" s="5"/>
      <c r="E1707" s="6"/>
      <c r="J1707" s="42"/>
      <c r="K1707" s="42"/>
      <c r="L1707" s="23"/>
      <c r="M1707" s="5"/>
      <c r="N1707" s="5"/>
      <c r="O1707" s="5"/>
      <c r="P1707" s="5"/>
      <c r="Q1707" s="5"/>
    </row>
    <row r="1708">
      <c r="D1708" s="5"/>
      <c r="E1708" s="6"/>
      <c r="J1708" s="42"/>
      <c r="K1708" s="42"/>
      <c r="L1708" s="23"/>
      <c r="M1708" s="5"/>
      <c r="N1708" s="5"/>
      <c r="O1708" s="5"/>
      <c r="P1708" s="5"/>
      <c r="Q1708" s="5"/>
    </row>
    <row r="1709">
      <c r="D1709" s="5"/>
      <c r="E1709" s="6"/>
      <c r="J1709" s="42"/>
      <c r="K1709" s="42"/>
      <c r="L1709" s="23"/>
      <c r="M1709" s="5"/>
      <c r="N1709" s="5"/>
      <c r="O1709" s="5"/>
      <c r="P1709" s="5"/>
      <c r="Q1709" s="5"/>
    </row>
    <row r="1710">
      <c r="D1710" s="5"/>
      <c r="E1710" s="6"/>
      <c r="J1710" s="42"/>
      <c r="K1710" s="42"/>
      <c r="L1710" s="23"/>
      <c r="M1710" s="5"/>
      <c r="N1710" s="5"/>
      <c r="O1710" s="5"/>
      <c r="P1710" s="5"/>
      <c r="Q1710" s="5"/>
    </row>
    <row r="1711">
      <c r="D1711" s="5"/>
      <c r="E1711" s="6"/>
      <c r="J1711" s="42"/>
      <c r="K1711" s="42"/>
      <c r="L1711" s="23"/>
      <c r="M1711" s="5"/>
      <c r="N1711" s="5"/>
      <c r="O1711" s="5"/>
      <c r="P1711" s="5"/>
      <c r="Q1711" s="5"/>
    </row>
    <row r="1712">
      <c r="D1712" s="5"/>
      <c r="E1712" s="6"/>
      <c r="J1712" s="42"/>
      <c r="K1712" s="42"/>
      <c r="L1712" s="23"/>
      <c r="M1712" s="5"/>
      <c r="N1712" s="5"/>
      <c r="O1712" s="5"/>
      <c r="P1712" s="5"/>
      <c r="Q1712" s="5"/>
    </row>
    <row r="1713">
      <c r="D1713" s="5"/>
      <c r="E1713" s="6"/>
      <c r="J1713" s="42"/>
      <c r="K1713" s="42"/>
      <c r="L1713" s="23"/>
      <c r="M1713" s="5"/>
      <c r="N1713" s="5"/>
      <c r="O1713" s="5"/>
      <c r="P1713" s="5"/>
      <c r="Q1713" s="5"/>
    </row>
    <row r="1714">
      <c r="D1714" s="5"/>
      <c r="E1714" s="6"/>
      <c r="J1714" s="42"/>
      <c r="K1714" s="42"/>
      <c r="L1714" s="23"/>
      <c r="M1714" s="5"/>
      <c r="N1714" s="5"/>
      <c r="O1714" s="5"/>
      <c r="P1714" s="5"/>
      <c r="Q1714" s="5"/>
    </row>
    <row r="1715">
      <c r="D1715" s="5"/>
      <c r="E1715" s="6"/>
      <c r="J1715" s="42"/>
      <c r="K1715" s="42"/>
      <c r="L1715" s="23"/>
      <c r="M1715" s="5"/>
      <c r="N1715" s="5"/>
      <c r="O1715" s="5"/>
      <c r="P1715" s="5"/>
      <c r="Q1715" s="5"/>
    </row>
    <row r="1716">
      <c r="D1716" s="5"/>
      <c r="E1716" s="6"/>
      <c r="J1716" s="42"/>
      <c r="K1716" s="42"/>
      <c r="L1716" s="23"/>
      <c r="M1716" s="5"/>
      <c r="N1716" s="5"/>
      <c r="O1716" s="5"/>
      <c r="P1716" s="5"/>
      <c r="Q1716" s="5"/>
    </row>
    <row r="1717">
      <c r="D1717" s="5"/>
      <c r="E1717" s="6"/>
      <c r="J1717" s="42"/>
      <c r="K1717" s="42"/>
      <c r="L1717" s="23"/>
      <c r="M1717" s="5"/>
      <c r="N1717" s="5"/>
      <c r="O1717" s="5"/>
      <c r="P1717" s="5"/>
      <c r="Q1717" s="5"/>
    </row>
    <row r="1718">
      <c r="D1718" s="5"/>
      <c r="E1718" s="6"/>
      <c r="J1718" s="42"/>
      <c r="K1718" s="42"/>
      <c r="L1718" s="23"/>
      <c r="M1718" s="5"/>
      <c r="N1718" s="5"/>
      <c r="O1718" s="5"/>
      <c r="P1718" s="5"/>
      <c r="Q1718" s="5"/>
    </row>
    <row r="1719">
      <c r="D1719" s="5"/>
      <c r="E1719" s="6"/>
      <c r="J1719" s="42"/>
      <c r="K1719" s="42"/>
      <c r="L1719" s="23"/>
      <c r="M1719" s="5"/>
      <c r="N1719" s="5"/>
      <c r="O1719" s="5"/>
      <c r="P1719" s="5"/>
      <c r="Q1719" s="5"/>
    </row>
    <row r="1720">
      <c r="D1720" s="5"/>
      <c r="E1720" s="6"/>
      <c r="J1720" s="42"/>
      <c r="K1720" s="42"/>
      <c r="L1720" s="23"/>
      <c r="M1720" s="5"/>
      <c r="N1720" s="5"/>
      <c r="O1720" s="5"/>
      <c r="P1720" s="5"/>
      <c r="Q1720" s="5"/>
    </row>
    <row r="1721">
      <c r="D1721" s="5"/>
      <c r="E1721" s="6"/>
      <c r="J1721" s="42"/>
      <c r="K1721" s="42"/>
      <c r="L1721" s="23"/>
      <c r="M1721" s="5"/>
      <c r="N1721" s="5"/>
      <c r="O1721" s="5"/>
      <c r="P1721" s="5"/>
      <c r="Q1721" s="5"/>
    </row>
    <row r="1722">
      <c r="D1722" s="5"/>
      <c r="E1722" s="6"/>
      <c r="J1722" s="42"/>
      <c r="K1722" s="42"/>
      <c r="L1722" s="23"/>
      <c r="M1722" s="5"/>
      <c r="N1722" s="5"/>
      <c r="O1722" s="5"/>
      <c r="P1722" s="5"/>
      <c r="Q1722" s="5"/>
    </row>
    <row r="1723">
      <c r="D1723" s="5"/>
      <c r="E1723" s="6"/>
      <c r="J1723" s="42"/>
      <c r="K1723" s="42"/>
      <c r="L1723" s="23"/>
      <c r="M1723" s="5"/>
      <c r="N1723" s="5"/>
      <c r="O1723" s="5"/>
      <c r="P1723" s="5"/>
      <c r="Q1723" s="5"/>
    </row>
    <row r="1724">
      <c r="D1724" s="5"/>
      <c r="E1724" s="6"/>
      <c r="J1724" s="42"/>
      <c r="K1724" s="42"/>
      <c r="L1724" s="23"/>
      <c r="M1724" s="5"/>
      <c r="N1724" s="5"/>
      <c r="O1724" s="5"/>
      <c r="P1724" s="5"/>
      <c r="Q1724" s="5"/>
    </row>
    <row r="1725">
      <c r="D1725" s="5"/>
      <c r="E1725" s="6"/>
      <c r="J1725" s="42"/>
      <c r="K1725" s="42"/>
      <c r="L1725" s="23"/>
      <c r="M1725" s="5"/>
      <c r="N1725" s="5"/>
      <c r="O1725" s="5"/>
      <c r="P1725" s="5"/>
      <c r="Q1725" s="5"/>
    </row>
    <row r="1726">
      <c r="D1726" s="5"/>
      <c r="E1726" s="6"/>
      <c r="J1726" s="42"/>
      <c r="K1726" s="42"/>
      <c r="L1726" s="23"/>
      <c r="M1726" s="5"/>
      <c r="N1726" s="5"/>
      <c r="O1726" s="5"/>
      <c r="P1726" s="5"/>
      <c r="Q1726" s="5"/>
    </row>
    <row r="1727">
      <c r="D1727" s="5"/>
      <c r="E1727" s="6"/>
      <c r="J1727" s="42"/>
      <c r="K1727" s="42"/>
      <c r="L1727" s="23"/>
      <c r="M1727" s="5"/>
      <c r="N1727" s="5"/>
      <c r="O1727" s="5"/>
      <c r="P1727" s="5"/>
      <c r="Q1727" s="5"/>
    </row>
    <row r="1728">
      <c r="D1728" s="5"/>
      <c r="E1728" s="6"/>
      <c r="J1728" s="42"/>
      <c r="K1728" s="42"/>
      <c r="L1728" s="23"/>
      <c r="M1728" s="5"/>
      <c r="N1728" s="5"/>
      <c r="O1728" s="5"/>
      <c r="P1728" s="5"/>
      <c r="Q1728" s="5"/>
    </row>
    <row r="1729">
      <c r="D1729" s="5"/>
      <c r="E1729" s="6"/>
      <c r="J1729" s="42"/>
      <c r="K1729" s="42"/>
      <c r="L1729" s="23"/>
      <c r="M1729" s="5"/>
      <c r="N1729" s="5"/>
      <c r="O1729" s="5"/>
      <c r="P1729" s="5"/>
      <c r="Q1729" s="5"/>
    </row>
    <row r="1730">
      <c r="D1730" s="5"/>
      <c r="E1730" s="6"/>
      <c r="J1730" s="42"/>
      <c r="K1730" s="42"/>
      <c r="L1730" s="23"/>
      <c r="M1730" s="5"/>
      <c r="N1730" s="5"/>
      <c r="O1730" s="5"/>
      <c r="P1730" s="5"/>
      <c r="Q1730" s="5"/>
    </row>
    <row r="1731">
      <c r="D1731" s="5"/>
      <c r="E1731" s="6"/>
      <c r="J1731" s="42"/>
      <c r="K1731" s="42"/>
      <c r="L1731" s="23"/>
      <c r="M1731" s="5"/>
      <c r="N1731" s="5"/>
      <c r="O1731" s="5"/>
      <c r="P1731" s="5"/>
      <c r="Q1731" s="5"/>
    </row>
    <row r="1732">
      <c r="D1732" s="5"/>
      <c r="E1732" s="6"/>
      <c r="J1732" s="42"/>
      <c r="K1732" s="42"/>
      <c r="L1732" s="23"/>
      <c r="M1732" s="5"/>
      <c r="N1732" s="5"/>
      <c r="O1732" s="5"/>
      <c r="P1732" s="5"/>
      <c r="Q1732" s="5"/>
    </row>
    <row r="1733">
      <c r="D1733" s="5"/>
      <c r="E1733" s="6"/>
      <c r="J1733" s="42"/>
      <c r="K1733" s="42"/>
      <c r="L1733" s="23"/>
      <c r="M1733" s="5"/>
      <c r="N1733" s="5"/>
      <c r="O1733" s="5"/>
      <c r="P1733" s="5"/>
      <c r="Q1733" s="5"/>
    </row>
    <row r="1734">
      <c r="D1734" s="5"/>
      <c r="E1734" s="6"/>
      <c r="J1734" s="42"/>
      <c r="K1734" s="42"/>
      <c r="L1734" s="23"/>
      <c r="M1734" s="5"/>
      <c r="N1734" s="5"/>
      <c r="O1734" s="5"/>
      <c r="P1734" s="5"/>
      <c r="Q1734" s="5"/>
    </row>
    <row r="1735">
      <c r="D1735" s="5"/>
      <c r="E1735" s="6"/>
      <c r="J1735" s="42"/>
      <c r="K1735" s="42"/>
      <c r="L1735" s="23"/>
      <c r="M1735" s="5"/>
      <c r="N1735" s="5"/>
      <c r="O1735" s="5"/>
      <c r="P1735" s="5"/>
      <c r="Q1735" s="5"/>
    </row>
    <row r="1736">
      <c r="D1736" s="5"/>
      <c r="E1736" s="6"/>
      <c r="J1736" s="42"/>
      <c r="K1736" s="42"/>
      <c r="L1736" s="23"/>
      <c r="M1736" s="5"/>
      <c r="N1736" s="5"/>
      <c r="O1736" s="5"/>
      <c r="P1736" s="5"/>
      <c r="Q1736" s="5"/>
    </row>
    <row r="1737">
      <c r="D1737" s="5"/>
      <c r="E1737" s="6"/>
      <c r="J1737" s="42"/>
      <c r="K1737" s="42"/>
      <c r="L1737" s="23"/>
      <c r="M1737" s="5"/>
      <c r="N1737" s="5"/>
      <c r="O1737" s="5"/>
      <c r="P1737" s="5"/>
      <c r="Q1737" s="5"/>
    </row>
    <row r="1738">
      <c r="D1738" s="5"/>
      <c r="E1738" s="6"/>
      <c r="J1738" s="42"/>
      <c r="K1738" s="42"/>
      <c r="L1738" s="23"/>
      <c r="M1738" s="5"/>
      <c r="N1738" s="5"/>
      <c r="O1738" s="5"/>
      <c r="P1738" s="5"/>
      <c r="Q1738" s="5"/>
    </row>
    <row r="1739">
      <c r="D1739" s="5"/>
      <c r="E1739" s="6"/>
      <c r="J1739" s="42"/>
      <c r="K1739" s="42"/>
      <c r="L1739" s="23"/>
      <c r="M1739" s="5"/>
      <c r="N1739" s="5"/>
      <c r="O1739" s="5"/>
      <c r="P1739" s="5"/>
      <c r="Q1739" s="5"/>
    </row>
    <row r="1740">
      <c r="D1740" s="5"/>
      <c r="E1740" s="6"/>
      <c r="J1740" s="42"/>
      <c r="K1740" s="42"/>
      <c r="L1740" s="23"/>
      <c r="M1740" s="5"/>
      <c r="N1740" s="5"/>
      <c r="O1740" s="5"/>
      <c r="P1740" s="5"/>
      <c r="Q1740" s="5"/>
    </row>
    <row r="1741">
      <c r="D1741" s="5"/>
      <c r="E1741" s="6"/>
      <c r="J1741" s="42"/>
      <c r="K1741" s="42"/>
      <c r="L1741" s="23"/>
      <c r="M1741" s="5"/>
      <c r="N1741" s="5"/>
      <c r="O1741" s="5"/>
      <c r="P1741" s="5"/>
      <c r="Q1741" s="5"/>
    </row>
    <row r="1742">
      <c r="D1742" s="5"/>
      <c r="E1742" s="6"/>
      <c r="J1742" s="42"/>
      <c r="K1742" s="42"/>
      <c r="L1742" s="23"/>
      <c r="M1742" s="5"/>
      <c r="N1742" s="5"/>
      <c r="O1742" s="5"/>
      <c r="P1742" s="5"/>
      <c r="Q1742" s="5"/>
    </row>
    <row r="1743">
      <c r="D1743" s="5"/>
      <c r="E1743" s="6"/>
      <c r="J1743" s="42"/>
      <c r="K1743" s="42"/>
      <c r="L1743" s="23"/>
      <c r="M1743" s="5"/>
      <c r="N1743" s="5"/>
      <c r="O1743" s="5"/>
      <c r="P1743" s="5"/>
      <c r="Q1743" s="5"/>
    </row>
    <row r="1744">
      <c r="D1744" s="5"/>
      <c r="E1744" s="6"/>
      <c r="J1744" s="42"/>
      <c r="K1744" s="42"/>
      <c r="L1744" s="23"/>
      <c r="M1744" s="5"/>
      <c r="N1744" s="5"/>
      <c r="O1744" s="5"/>
      <c r="P1744" s="5"/>
      <c r="Q1744" s="5"/>
    </row>
    <row r="1745">
      <c r="D1745" s="5"/>
      <c r="E1745" s="6"/>
      <c r="J1745" s="42"/>
      <c r="K1745" s="42"/>
      <c r="L1745" s="23"/>
      <c r="M1745" s="5"/>
      <c r="N1745" s="5"/>
      <c r="O1745" s="5"/>
      <c r="P1745" s="5"/>
      <c r="Q1745" s="5"/>
    </row>
    <row r="1746">
      <c r="D1746" s="5"/>
      <c r="E1746" s="6"/>
      <c r="J1746" s="42"/>
      <c r="K1746" s="42"/>
      <c r="L1746" s="23"/>
      <c r="M1746" s="5"/>
      <c r="N1746" s="5"/>
      <c r="O1746" s="5"/>
      <c r="P1746" s="5"/>
      <c r="Q1746" s="5"/>
    </row>
    <row r="1747">
      <c r="D1747" s="5"/>
      <c r="E1747" s="6"/>
      <c r="J1747" s="42"/>
      <c r="K1747" s="42"/>
      <c r="L1747" s="23"/>
      <c r="M1747" s="5"/>
      <c r="N1747" s="5"/>
      <c r="O1747" s="5"/>
      <c r="P1747" s="5"/>
      <c r="Q1747" s="5"/>
    </row>
    <row r="1748">
      <c r="D1748" s="5"/>
      <c r="E1748" s="6"/>
      <c r="J1748" s="42"/>
      <c r="K1748" s="42"/>
      <c r="L1748" s="23"/>
      <c r="M1748" s="5"/>
      <c r="N1748" s="5"/>
      <c r="O1748" s="5"/>
      <c r="P1748" s="5"/>
      <c r="Q1748" s="5"/>
    </row>
    <row r="1749">
      <c r="D1749" s="5"/>
      <c r="E1749" s="6"/>
      <c r="J1749" s="42"/>
      <c r="K1749" s="42"/>
      <c r="L1749" s="23"/>
      <c r="M1749" s="5"/>
      <c r="N1749" s="5"/>
      <c r="O1749" s="5"/>
      <c r="P1749" s="5"/>
      <c r="Q1749" s="5"/>
    </row>
    <row r="1750">
      <c r="D1750" s="5"/>
      <c r="E1750" s="6"/>
      <c r="J1750" s="42"/>
      <c r="K1750" s="42"/>
      <c r="L1750" s="23"/>
      <c r="M1750" s="5"/>
      <c r="N1750" s="5"/>
      <c r="O1750" s="5"/>
      <c r="P1750" s="5"/>
      <c r="Q1750" s="5"/>
    </row>
    <row r="1751">
      <c r="D1751" s="5"/>
      <c r="E1751" s="6"/>
      <c r="J1751" s="42"/>
      <c r="K1751" s="42"/>
      <c r="L1751" s="23"/>
      <c r="M1751" s="5"/>
      <c r="N1751" s="5"/>
      <c r="O1751" s="5"/>
      <c r="P1751" s="5"/>
      <c r="Q1751" s="5"/>
    </row>
    <row r="1752">
      <c r="D1752" s="5"/>
      <c r="E1752" s="6"/>
      <c r="J1752" s="42"/>
      <c r="K1752" s="42"/>
      <c r="L1752" s="23"/>
      <c r="M1752" s="5"/>
      <c r="N1752" s="5"/>
      <c r="O1752" s="5"/>
      <c r="P1752" s="5"/>
      <c r="Q1752" s="5"/>
    </row>
    <row r="1753">
      <c r="D1753" s="5"/>
      <c r="E1753" s="6"/>
      <c r="J1753" s="42"/>
      <c r="K1753" s="42"/>
      <c r="L1753" s="23"/>
      <c r="M1753" s="5"/>
      <c r="N1753" s="5"/>
      <c r="O1753" s="5"/>
      <c r="P1753" s="5"/>
      <c r="Q1753" s="5"/>
    </row>
    <row r="1754">
      <c r="D1754" s="5"/>
      <c r="E1754" s="6"/>
      <c r="J1754" s="42"/>
      <c r="K1754" s="42"/>
      <c r="L1754" s="23"/>
      <c r="M1754" s="5"/>
      <c r="N1754" s="5"/>
      <c r="O1754" s="5"/>
      <c r="P1754" s="5"/>
      <c r="Q1754" s="5"/>
    </row>
    <row r="1755">
      <c r="D1755" s="5"/>
      <c r="E1755" s="6"/>
      <c r="J1755" s="42"/>
      <c r="K1755" s="42"/>
      <c r="L1755" s="23"/>
      <c r="M1755" s="5"/>
      <c r="N1755" s="5"/>
      <c r="O1755" s="5"/>
      <c r="P1755" s="5"/>
      <c r="Q1755" s="5"/>
    </row>
    <row r="1756">
      <c r="D1756" s="5"/>
      <c r="E1756" s="6"/>
      <c r="J1756" s="42"/>
      <c r="K1756" s="42"/>
      <c r="L1756" s="23"/>
      <c r="M1756" s="5"/>
      <c r="N1756" s="5"/>
      <c r="O1756" s="5"/>
      <c r="P1756" s="5"/>
      <c r="Q1756" s="5"/>
    </row>
    <row r="1757">
      <c r="D1757" s="5"/>
      <c r="E1757" s="6"/>
      <c r="J1757" s="42"/>
      <c r="K1757" s="42"/>
      <c r="L1757" s="23"/>
      <c r="M1757" s="5"/>
      <c r="N1757" s="5"/>
      <c r="O1757" s="5"/>
      <c r="P1757" s="5"/>
      <c r="Q1757" s="5"/>
    </row>
    <row r="1758">
      <c r="D1758" s="5"/>
      <c r="E1758" s="6"/>
      <c r="J1758" s="42"/>
      <c r="K1758" s="42"/>
      <c r="L1758" s="23"/>
      <c r="M1758" s="5"/>
      <c r="N1758" s="5"/>
      <c r="O1758" s="5"/>
      <c r="P1758" s="5"/>
      <c r="Q1758" s="5"/>
    </row>
    <row r="1759">
      <c r="D1759" s="5"/>
      <c r="E1759" s="6"/>
      <c r="J1759" s="42"/>
      <c r="K1759" s="42"/>
      <c r="L1759" s="23"/>
      <c r="M1759" s="5"/>
      <c r="N1759" s="5"/>
      <c r="O1759" s="5"/>
      <c r="P1759" s="5"/>
      <c r="Q1759" s="5"/>
    </row>
    <row r="1760">
      <c r="D1760" s="5"/>
      <c r="E1760" s="6"/>
      <c r="J1760" s="42"/>
      <c r="K1760" s="42"/>
      <c r="L1760" s="23"/>
      <c r="M1760" s="5"/>
      <c r="N1760" s="5"/>
      <c r="O1760" s="5"/>
      <c r="P1760" s="5"/>
      <c r="Q1760" s="5"/>
    </row>
    <row r="1761">
      <c r="D1761" s="5"/>
      <c r="E1761" s="6"/>
      <c r="J1761" s="42"/>
      <c r="K1761" s="42"/>
      <c r="L1761" s="23"/>
      <c r="M1761" s="5"/>
      <c r="N1761" s="5"/>
      <c r="O1761" s="5"/>
      <c r="P1761" s="5"/>
      <c r="Q1761" s="5"/>
    </row>
    <row r="1762">
      <c r="D1762" s="5"/>
      <c r="E1762" s="6"/>
      <c r="J1762" s="42"/>
      <c r="K1762" s="42"/>
      <c r="L1762" s="23"/>
      <c r="M1762" s="5"/>
      <c r="N1762" s="5"/>
      <c r="O1762" s="5"/>
      <c r="P1762" s="5"/>
      <c r="Q1762" s="5"/>
    </row>
    <row r="1763">
      <c r="D1763" s="5"/>
      <c r="E1763" s="6"/>
      <c r="J1763" s="42"/>
      <c r="K1763" s="42"/>
      <c r="L1763" s="23"/>
      <c r="M1763" s="5"/>
      <c r="N1763" s="5"/>
      <c r="O1763" s="5"/>
      <c r="P1763" s="5"/>
      <c r="Q1763" s="5"/>
    </row>
    <row r="1764">
      <c r="D1764" s="5"/>
      <c r="E1764" s="6"/>
      <c r="J1764" s="42"/>
      <c r="K1764" s="42"/>
      <c r="L1764" s="23"/>
      <c r="M1764" s="5"/>
      <c r="N1764" s="5"/>
      <c r="O1764" s="5"/>
      <c r="P1764" s="5"/>
      <c r="Q1764" s="5"/>
    </row>
    <row r="1765">
      <c r="D1765" s="5"/>
      <c r="E1765" s="6"/>
      <c r="J1765" s="42"/>
      <c r="K1765" s="42"/>
      <c r="L1765" s="23"/>
      <c r="M1765" s="5"/>
      <c r="N1765" s="5"/>
      <c r="O1765" s="5"/>
      <c r="P1765" s="5"/>
      <c r="Q1765" s="5"/>
    </row>
    <row r="1766">
      <c r="D1766" s="5"/>
      <c r="E1766" s="6"/>
      <c r="J1766" s="42"/>
      <c r="K1766" s="42"/>
      <c r="L1766" s="23"/>
      <c r="M1766" s="5"/>
      <c r="N1766" s="5"/>
      <c r="O1766" s="5"/>
      <c r="P1766" s="5"/>
      <c r="Q1766" s="5"/>
    </row>
    <row r="1767">
      <c r="D1767" s="5"/>
      <c r="E1767" s="6"/>
      <c r="J1767" s="42"/>
      <c r="K1767" s="42"/>
      <c r="L1767" s="23"/>
      <c r="M1767" s="5"/>
      <c r="N1767" s="5"/>
      <c r="O1767" s="5"/>
      <c r="P1767" s="5"/>
      <c r="Q1767" s="5"/>
    </row>
    <row r="1768">
      <c r="D1768" s="5"/>
      <c r="E1768" s="6"/>
      <c r="J1768" s="42"/>
      <c r="K1768" s="42"/>
      <c r="L1768" s="23"/>
      <c r="M1768" s="5"/>
      <c r="N1768" s="5"/>
      <c r="O1768" s="5"/>
      <c r="P1768" s="5"/>
      <c r="Q1768" s="5"/>
    </row>
    <row r="1769">
      <c r="D1769" s="5"/>
      <c r="E1769" s="6"/>
      <c r="J1769" s="42"/>
      <c r="K1769" s="42"/>
      <c r="L1769" s="23"/>
      <c r="M1769" s="5"/>
      <c r="N1769" s="5"/>
      <c r="O1769" s="5"/>
      <c r="P1769" s="5"/>
      <c r="Q1769" s="5"/>
    </row>
    <row r="1770">
      <c r="D1770" s="5"/>
      <c r="E1770" s="6"/>
      <c r="J1770" s="42"/>
      <c r="K1770" s="42"/>
      <c r="L1770" s="23"/>
      <c r="M1770" s="5"/>
      <c r="N1770" s="5"/>
      <c r="O1770" s="5"/>
      <c r="P1770" s="5"/>
      <c r="Q1770" s="5"/>
    </row>
    <row r="1771">
      <c r="D1771" s="5"/>
      <c r="E1771" s="6"/>
      <c r="J1771" s="42"/>
      <c r="K1771" s="42"/>
      <c r="L1771" s="23"/>
      <c r="M1771" s="5"/>
      <c r="N1771" s="5"/>
      <c r="O1771" s="5"/>
      <c r="P1771" s="5"/>
      <c r="Q1771" s="5"/>
    </row>
    <row r="1772">
      <c r="D1772" s="5"/>
      <c r="E1772" s="6"/>
      <c r="J1772" s="42"/>
      <c r="K1772" s="42"/>
      <c r="L1772" s="23"/>
      <c r="M1772" s="5"/>
      <c r="N1772" s="5"/>
      <c r="O1772" s="5"/>
      <c r="P1772" s="5"/>
      <c r="Q1772" s="5"/>
    </row>
    <row r="1773">
      <c r="D1773" s="5"/>
      <c r="E1773" s="6"/>
      <c r="J1773" s="42"/>
      <c r="K1773" s="42"/>
      <c r="L1773" s="23"/>
      <c r="M1773" s="5"/>
      <c r="N1773" s="5"/>
      <c r="O1773" s="5"/>
      <c r="P1773" s="5"/>
      <c r="Q1773" s="5"/>
    </row>
    <row r="1774">
      <c r="D1774" s="5"/>
      <c r="E1774" s="6"/>
      <c r="J1774" s="42"/>
      <c r="K1774" s="42"/>
      <c r="L1774" s="23"/>
      <c r="M1774" s="5"/>
      <c r="N1774" s="5"/>
      <c r="O1774" s="5"/>
      <c r="P1774" s="5"/>
      <c r="Q1774" s="5"/>
    </row>
    <row r="1775">
      <c r="D1775" s="5"/>
      <c r="E1775" s="6"/>
      <c r="J1775" s="42"/>
      <c r="K1775" s="42"/>
      <c r="L1775" s="23"/>
      <c r="M1775" s="5"/>
      <c r="N1775" s="5"/>
      <c r="O1775" s="5"/>
      <c r="P1775" s="5"/>
      <c r="Q1775" s="5"/>
    </row>
    <row r="1776">
      <c r="D1776" s="5"/>
      <c r="E1776" s="6"/>
      <c r="J1776" s="42"/>
      <c r="K1776" s="42"/>
      <c r="L1776" s="23"/>
      <c r="M1776" s="5"/>
      <c r="N1776" s="5"/>
      <c r="O1776" s="5"/>
      <c r="P1776" s="5"/>
      <c r="Q1776" s="5"/>
    </row>
    <row r="1777">
      <c r="D1777" s="5"/>
      <c r="E1777" s="6"/>
      <c r="J1777" s="42"/>
      <c r="K1777" s="42"/>
      <c r="L1777" s="23"/>
      <c r="M1777" s="5"/>
      <c r="N1777" s="5"/>
      <c r="O1777" s="5"/>
      <c r="P1777" s="5"/>
      <c r="Q1777" s="5"/>
    </row>
    <row r="1778">
      <c r="D1778" s="5"/>
      <c r="E1778" s="6"/>
      <c r="J1778" s="42"/>
      <c r="K1778" s="42"/>
      <c r="L1778" s="23"/>
      <c r="M1778" s="5"/>
      <c r="N1778" s="5"/>
      <c r="O1778" s="5"/>
      <c r="P1778" s="5"/>
      <c r="Q1778" s="5"/>
    </row>
    <row r="1779">
      <c r="D1779" s="5"/>
      <c r="E1779" s="6"/>
      <c r="J1779" s="42"/>
      <c r="K1779" s="42"/>
      <c r="L1779" s="23"/>
      <c r="M1779" s="5"/>
      <c r="N1779" s="5"/>
      <c r="O1779" s="5"/>
      <c r="P1779" s="5"/>
      <c r="Q1779" s="5"/>
    </row>
    <row r="1780">
      <c r="D1780" s="5"/>
      <c r="E1780" s="6"/>
      <c r="J1780" s="42"/>
      <c r="K1780" s="42"/>
      <c r="L1780" s="23"/>
      <c r="M1780" s="5"/>
      <c r="N1780" s="5"/>
      <c r="O1780" s="5"/>
      <c r="P1780" s="5"/>
      <c r="Q1780" s="5"/>
    </row>
    <row r="1781">
      <c r="D1781" s="5"/>
      <c r="E1781" s="6"/>
      <c r="J1781" s="42"/>
      <c r="K1781" s="42"/>
      <c r="L1781" s="23"/>
      <c r="M1781" s="5"/>
      <c r="N1781" s="5"/>
      <c r="O1781" s="5"/>
      <c r="P1781" s="5"/>
      <c r="Q1781" s="5"/>
    </row>
    <row r="1782">
      <c r="D1782" s="5"/>
      <c r="E1782" s="6"/>
      <c r="J1782" s="42"/>
      <c r="K1782" s="42"/>
      <c r="L1782" s="23"/>
      <c r="M1782" s="5"/>
      <c r="N1782" s="5"/>
      <c r="O1782" s="5"/>
      <c r="P1782" s="5"/>
      <c r="Q1782" s="5"/>
    </row>
    <row r="1783">
      <c r="D1783" s="5"/>
      <c r="E1783" s="6"/>
      <c r="J1783" s="42"/>
      <c r="K1783" s="42"/>
      <c r="L1783" s="23"/>
      <c r="M1783" s="5"/>
      <c r="N1783" s="5"/>
      <c r="O1783" s="5"/>
      <c r="P1783" s="5"/>
      <c r="Q1783" s="5"/>
    </row>
    <row r="1784">
      <c r="D1784" s="5"/>
      <c r="E1784" s="6"/>
      <c r="J1784" s="42"/>
      <c r="K1784" s="42"/>
      <c r="L1784" s="23"/>
      <c r="M1784" s="5"/>
      <c r="N1784" s="5"/>
      <c r="O1784" s="5"/>
      <c r="P1784" s="5"/>
      <c r="Q1784" s="5"/>
    </row>
    <row r="1785">
      <c r="D1785" s="5"/>
      <c r="E1785" s="6"/>
      <c r="J1785" s="42"/>
      <c r="K1785" s="42"/>
      <c r="L1785" s="23"/>
      <c r="M1785" s="5"/>
      <c r="N1785" s="5"/>
      <c r="O1785" s="5"/>
      <c r="P1785" s="5"/>
      <c r="Q1785" s="5"/>
    </row>
    <row r="1786">
      <c r="D1786" s="5"/>
      <c r="E1786" s="6"/>
      <c r="J1786" s="42"/>
      <c r="K1786" s="42"/>
      <c r="L1786" s="23"/>
      <c r="M1786" s="5"/>
      <c r="N1786" s="5"/>
      <c r="O1786" s="5"/>
      <c r="P1786" s="5"/>
      <c r="Q1786" s="5"/>
    </row>
    <row r="1787">
      <c r="D1787" s="5"/>
      <c r="E1787" s="6"/>
      <c r="J1787" s="42"/>
      <c r="K1787" s="42"/>
      <c r="L1787" s="23"/>
      <c r="M1787" s="5"/>
      <c r="N1787" s="5"/>
      <c r="O1787" s="5"/>
      <c r="P1787" s="5"/>
      <c r="Q1787" s="5"/>
    </row>
    <row r="1788">
      <c r="D1788" s="5"/>
      <c r="E1788" s="6"/>
      <c r="J1788" s="42"/>
      <c r="K1788" s="42"/>
      <c r="L1788" s="23"/>
      <c r="M1788" s="5"/>
      <c r="N1788" s="5"/>
      <c r="O1788" s="5"/>
      <c r="P1788" s="5"/>
      <c r="Q1788" s="5"/>
    </row>
    <row r="1789">
      <c r="D1789" s="5"/>
      <c r="E1789" s="6"/>
      <c r="J1789" s="42"/>
      <c r="K1789" s="42"/>
      <c r="L1789" s="23"/>
      <c r="M1789" s="5"/>
      <c r="N1789" s="5"/>
      <c r="O1789" s="5"/>
      <c r="P1789" s="5"/>
      <c r="Q1789" s="5"/>
    </row>
    <row r="1790">
      <c r="D1790" s="5"/>
      <c r="E1790" s="6"/>
      <c r="J1790" s="42"/>
      <c r="K1790" s="42"/>
      <c r="L1790" s="23"/>
      <c r="M1790" s="5"/>
      <c r="N1790" s="5"/>
      <c r="O1790" s="5"/>
      <c r="P1790" s="5"/>
      <c r="Q1790" s="5"/>
    </row>
    <row r="1791">
      <c r="D1791" s="5"/>
      <c r="E1791" s="6"/>
      <c r="J1791" s="42"/>
      <c r="K1791" s="42"/>
      <c r="L1791" s="23"/>
      <c r="M1791" s="5"/>
      <c r="N1791" s="5"/>
      <c r="O1791" s="5"/>
      <c r="P1791" s="5"/>
      <c r="Q1791" s="5"/>
    </row>
    <row r="1792">
      <c r="D1792" s="5"/>
      <c r="E1792" s="6"/>
      <c r="J1792" s="42"/>
      <c r="K1792" s="42"/>
      <c r="L1792" s="23"/>
      <c r="M1792" s="5"/>
      <c r="N1792" s="5"/>
      <c r="O1792" s="5"/>
      <c r="P1792" s="5"/>
      <c r="Q1792" s="5"/>
    </row>
    <row r="1793">
      <c r="D1793" s="5"/>
      <c r="E1793" s="6"/>
      <c r="J1793" s="42"/>
      <c r="K1793" s="42"/>
      <c r="L1793" s="23"/>
      <c r="M1793" s="5"/>
      <c r="N1793" s="5"/>
      <c r="O1793" s="5"/>
      <c r="P1793" s="5"/>
      <c r="Q1793" s="5"/>
    </row>
    <row r="1794">
      <c r="D1794" s="5"/>
      <c r="E1794" s="6"/>
      <c r="J1794" s="42"/>
      <c r="K1794" s="42"/>
      <c r="L1794" s="23"/>
      <c r="M1794" s="5"/>
      <c r="N1794" s="5"/>
      <c r="O1794" s="5"/>
      <c r="P1794" s="5"/>
      <c r="Q1794" s="5"/>
    </row>
    <row r="1795">
      <c r="D1795" s="5"/>
      <c r="E1795" s="6"/>
      <c r="J1795" s="42"/>
      <c r="K1795" s="42"/>
      <c r="L1795" s="23"/>
      <c r="M1795" s="5"/>
      <c r="N1795" s="5"/>
      <c r="O1795" s="5"/>
      <c r="P1795" s="5"/>
      <c r="Q1795" s="5"/>
    </row>
    <row r="1796">
      <c r="D1796" s="5"/>
      <c r="E1796" s="6"/>
      <c r="J1796" s="42"/>
      <c r="K1796" s="42"/>
      <c r="L1796" s="23"/>
      <c r="M1796" s="5"/>
      <c r="N1796" s="5"/>
      <c r="O1796" s="5"/>
      <c r="P1796" s="5"/>
      <c r="Q1796" s="5"/>
    </row>
    <row r="1797">
      <c r="D1797" s="5"/>
      <c r="E1797" s="6"/>
      <c r="J1797" s="42"/>
      <c r="K1797" s="42"/>
      <c r="L1797" s="23"/>
      <c r="M1797" s="5"/>
      <c r="N1797" s="5"/>
      <c r="O1797" s="5"/>
      <c r="P1797" s="5"/>
      <c r="Q1797" s="5"/>
    </row>
    <row r="1798">
      <c r="D1798" s="5"/>
      <c r="E1798" s="6"/>
      <c r="J1798" s="42"/>
      <c r="K1798" s="42"/>
      <c r="L1798" s="23"/>
      <c r="M1798" s="5"/>
      <c r="N1798" s="5"/>
      <c r="O1798" s="5"/>
      <c r="P1798" s="5"/>
      <c r="Q1798" s="5"/>
    </row>
    <row r="1799">
      <c r="D1799" s="5"/>
      <c r="E1799" s="6"/>
      <c r="J1799" s="42"/>
      <c r="K1799" s="42"/>
      <c r="L1799" s="23"/>
      <c r="M1799" s="5"/>
      <c r="N1799" s="5"/>
      <c r="O1799" s="5"/>
      <c r="P1799" s="5"/>
      <c r="Q1799" s="5"/>
    </row>
    <row r="1800">
      <c r="D1800" s="5"/>
      <c r="E1800" s="6"/>
      <c r="J1800" s="42"/>
      <c r="K1800" s="42"/>
      <c r="L1800" s="23"/>
      <c r="M1800" s="5"/>
      <c r="N1800" s="5"/>
      <c r="O1800" s="5"/>
      <c r="P1800" s="5"/>
      <c r="Q1800" s="5"/>
    </row>
    <row r="1801">
      <c r="D1801" s="5"/>
      <c r="E1801" s="6"/>
      <c r="J1801" s="42"/>
      <c r="K1801" s="42"/>
      <c r="L1801" s="23"/>
      <c r="M1801" s="5"/>
      <c r="N1801" s="5"/>
      <c r="O1801" s="5"/>
      <c r="P1801" s="5"/>
      <c r="Q1801" s="5"/>
    </row>
    <row r="1802">
      <c r="D1802" s="5"/>
      <c r="E1802" s="6"/>
      <c r="J1802" s="42"/>
      <c r="K1802" s="42"/>
      <c r="L1802" s="23"/>
      <c r="M1802" s="5"/>
      <c r="N1802" s="5"/>
      <c r="O1802" s="5"/>
      <c r="P1802" s="5"/>
      <c r="Q1802" s="5"/>
    </row>
    <row r="1803">
      <c r="D1803" s="5"/>
      <c r="E1803" s="6"/>
      <c r="J1803" s="42"/>
      <c r="K1803" s="42"/>
      <c r="L1803" s="23"/>
      <c r="M1803" s="5"/>
      <c r="N1803" s="5"/>
      <c r="O1803" s="5"/>
      <c r="P1803" s="5"/>
      <c r="Q1803" s="5"/>
    </row>
    <row r="1804">
      <c r="D1804" s="5"/>
      <c r="E1804" s="6"/>
      <c r="J1804" s="42"/>
      <c r="K1804" s="42"/>
      <c r="L1804" s="23"/>
      <c r="M1804" s="5"/>
      <c r="N1804" s="5"/>
      <c r="O1804" s="5"/>
      <c r="P1804" s="5"/>
      <c r="Q1804" s="5"/>
    </row>
    <row r="1805">
      <c r="D1805" s="5"/>
      <c r="E1805" s="6"/>
      <c r="J1805" s="42"/>
      <c r="K1805" s="42"/>
      <c r="L1805" s="23"/>
      <c r="M1805" s="5"/>
      <c r="N1805" s="5"/>
      <c r="O1805" s="5"/>
      <c r="P1805" s="5"/>
      <c r="Q1805" s="5"/>
    </row>
    <row r="1806">
      <c r="D1806" s="5"/>
      <c r="E1806" s="6"/>
      <c r="J1806" s="42"/>
      <c r="K1806" s="42"/>
      <c r="L1806" s="23"/>
      <c r="M1806" s="5"/>
      <c r="N1806" s="5"/>
      <c r="O1806" s="5"/>
      <c r="P1806" s="5"/>
      <c r="Q1806" s="5"/>
    </row>
    <row r="1807">
      <c r="D1807" s="5"/>
      <c r="E1807" s="6"/>
      <c r="J1807" s="42"/>
      <c r="K1807" s="42"/>
      <c r="L1807" s="23"/>
      <c r="M1807" s="5"/>
      <c r="N1807" s="5"/>
      <c r="O1807" s="5"/>
      <c r="P1807" s="5"/>
      <c r="Q1807" s="5"/>
    </row>
    <row r="1808">
      <c r="D1808" s="5"/>
      <c r="E1808" s="6"/>
      <c r="J1808" s="42"/>
      <c r="K1808" s="42"/>
      <c r="L1808" s="23"/>
      <c r="M1808" s="5"/>
      <c r="N1808" s="5"/>
      <c r="O1808" s="5"/>
      <c r="P1808" s="5"/>
      <c r="Q1808" s="5"/>
    </row>
    <row r="1809">
      <c r="D1809" s="5"/>
      <c r="E1809" s="6"/>
      <c r="J1809" s="42"/>
      <c r="K1809" s="42"/>
      <c r="L1809" s="23"/>
      <c r="M1809" s="5"/>
      <c r="N1809" s="5"/>
      <c r="O1809" s="5"/>
      <c r="P1809" s="5"/>
      <c r="Q1809" s="5"/>
    </row>
    <row r="1810">
      <c r="D1810" s="5"/>
      <c r="E1810" s="6"/>
      <c r="J1810" s="42"/>
      <c r="K1810" s="42"/>
      <c r="L1810" s="23"/>
      <c r="M1810" s="5"/>
      <c r="N1810" s="5"/>
      <c r="O1810" s="5"/>
      <c r="P1810" s="5"/>
      <c r="Q1810" s="5"/>
    </row>
    <row r="1811">
      <c r="D1811" s="5"/>
      <c r="E1811" s="6"/>
      <c r="J1811" s="42"/>
      <c r="K1811" s="42"/>
      <c r="L1811" s="23"/>
      <c r="M1811" s="5"/>
      <c r="N1811" s="5"/>
      <c r="O1811" s="5"/>
      <c r="P1811" s="5"/>
      <c r="Q1811" s="5"/>
    </row>
    <row r="1812">
      <c r="D1812" s="5"/>
      <c r="E1812" s="6"/>
      <c r="J1812" s="42"/>
      <c r="K1812" s="42"/>
      <c r="L1812" s="23"/>
      <c r="M1812" s="5"/>
      <c r="N1812" s="5"/>
      <c r="O1812" s="5"/>
      <c r="P1812" s="5"/>
      <c r="Q1812" s="5"/>
    </row>
    <row r="1813">
      <c r="D1813" s="5"/>
      <c r="E1813" s="6"/>
      <c r="J1813" s="42"/>
      <c r="K1813" s="42"/>
      <c r="L1813" s="23"/>
      <c r="M1813" s="5"/>
      <c r="N1813" s="5"/>
      <c r="O1813" s="5"/>
      <c r="P1813" s="5"/>
      <c r="Q1813" s="5"/>
    </row>
    <row r="1814">
      <c r="D1814" s="5"/>
      <c r="E1814" s="6"/>
      <c r="J1814" s="42"/>
      <c r="K1814" s="42"/>
      <c r="L1814" s="23"/>
      <c r="M1814" s="5"/>
      <c r="N1814" s="5"/>
      <c r="O1814" s="5"/>
      <c r="P1814" s="5"/>
      <c r="Q1814" s="5"/>
    </row>
    <row r="1815">
      <c r="D1815" s="5"/>
      <c r="E1815" s="6"/>
      <c r="J1815" s="42"/>
      <c r="K1815" s="42"/>
      <c r="L1815" s="23"/>
      <c r="M1815" s="5"/>
      <c r="N1815" s="5"/>
      <c r="O1815" s="5"/>
      <c r="P1815" s="5"/>
      <c r="Q1815" s="5"/>
    </row>
    <row r="1816">
      <c r="D1816" s="5"/>
      <c r="E1816" s="6"/>
      <c r="J1816" s="42"/>
      <c r="K1816" s="42"/>
      <c r="L1816" s="23"/>
      <c r="M1816" s="5"/>
      <c r="N1816" s="5"/>
      <c r="O1816" s="5"/>
      <c r="P1816" s="5"/>
      <c r="Q1816" s="5"/>
    </row>
    <row r="1817">
      <c r="D1817" s="5"/>
      <c r="E1817" s="6"/>
      <c r="J1817" s="42"/>
      <c r="K1817" s="42"/>
      <c r="L1817" s="23"/>
      <c r="M1817" s="5"/>
      <c r="N1817" s="5"/>
      <c r="O1817" s="5"/>
      <c r="P1817" s="5"/>
      <c r="Q1817" s="5"/>
    </row>
    <row r="1818">
      <c r="D1818" s="5"/>
      <c r="E1818" s="6"/>
      <c r="J1818" s="42"/>
      <c r="K1818" s="42"/>
      <c r="L1818" s="23"/>
      <c r="M1818" s="5"/>
      <c r="N1818" s="5"/>
      <c r="O1818" s="5"/>
      <c r="P1818" s="5"/>
      <c r="Q1818" s="5"/>
    </row>
    <row r="1819">
      <c r="D1819" s="5"/>
      <c r="E1819" s="6"/>
      <c r="J1819" s="42"/>
      <c r="K1819" s="42"/>
      <c r="L1819" s="23"/>
      <c r="M1819" s="5"/>
      <c r="N1819" s="5"/>
      <c r="O1819" s="5"/>
      <c r="P1819" s="5"/>
      <c r="Q1819" s="5"/>
    </row>
    <row r="1820">
      <c r="D1820" s="5"/>
      <c r="E1820" s="6"/>
      <c r="J1820" s="42"/>
      <c r="K1820" s="42"/>
      <c r="L1820" s="23"/>
      <c r="M1820" s="5"/>
      <c r="N1820" s="5"/>
      <c r="O1820" s="5"/>
      <c r="P1820" s="5"/>
      <c r="Q1820" s="5"/>
    </row>
    <row r="1821">
      <c r="D1821" s="5"/>
      <c r="E1821" s="6"/>
      <c r="J1821" s="42"/>
      <c r="K1821" s="42"/>
      <c r="L1821" s="23"/>
      <c r="M1821" s="5"/>
      <c r="N1821" s="5"/>
      <c r="O1821" s="5"/>
      <c r="P1821" s="5"/>
      <c r="Q1821" s="5"/>
    </row>
    <row r="1822">
      <c r="D1822" s="5"/>
      <c r="E1822" s="6"/>
      <c r="J1822" s="42"/>
      <c r="K1822" s="42"/>
      <c r="L1822" s="23"/>
      <c r="M1822" s="5"/>
      <c r="N1822" s="5"/>
      <c r="O1822" s="5"/>
      <c r="P1822" s="5"/>
      <c r="Q1822" s="5"/>
    </row>
    <row r="1823">
      <c r="D1823" s="5"/>
      <c r="E1823" s="6"/>
      <c r="J1823" s="42"/>
      <c r="K1823" s="42"/>
      <c r="L1823" s="23"/>
      <c r="M1823" s="5"/>
      <c r="N1823" s="5"/>
      <c r="O1823" s="5"/>
      <c r="P1823" s="5"/>
      <c r="Q1823" s="5"/>
    </row>
    <row r="1824">
      <c r="D1824" s="5"/>
      <c r="E1824" s="6"/>
      <c r="J1824" s="42"/>
      <c r="K1824" s="42"/>
      <c r="L1824" s="23"/>
      <c r="M1824" s="5"/>
      <c r="N1824" s="5"/>
      <c r="O1824" s="5"/>
      <c r="P1824" s="5"/>
      <c r="Q1824" s="5"/>
    </row>
    <row r="1825">
      <c r="D1825" s="5"/>
      <c r="E1825" s="6"/>
      <c r="J1825" s="42"/>
      <c r="K1825" s="42"/>
      <c r="L1825" s="23"/>
      <c r="M1825" s="5"/>
      <c r="N1825" s="5"/>
      <c r="O1825" s="5"/>
      <c r="P1825" s="5"/>
      <c r="Q1825" s="5"/>
    </row>
    <row r="1826">
      <c r="D1826" s="5"/>
      <c r="E1826" s="6"/>
      <c r="J1826" s="42"/>
      <c r="K1826" s="42"/>
      <c r="L1826" s="23"/>
      <c r="M1826" s="5"/>
      <c r="N1826" s="5"/>
      <c r="O1826" s="5"/>
      <c r="P1826" s="5"/>
      <c r="Q1826" s="5"/>
    </row>
    <row r="1827">
      <c r="D1827" s="5"/>
      <c r="E1827" s="6"/>
      <c r="J1827" s="42"/>
      <c r="K1827" s="42"/>
      <c r="L1827" s="23"/>
      <c r="M1827" s="5"/>
      <c r="N1827" s="5"/>
      <c r="O1827" s="5"/>
      <c r="P1827" s="5"/>
      <c r="Q1827" s="5"/>
    </row>
    <row r="1828">
      <c r="D1828" s="5"/>
      <c r="E1828" s="6"/>
      <c r="J1828" s="42"/>
      <c r="K1828" s="42"/>
      <c r="L1828" s="23"/>
      <c r="M1828" s="5"/>
      <c r="N1828" s="5"/>
      <c r="O1828" s="5"/>
      <c r="P1828" s="5"/>
      <c r="Q1828" s="5"/>
    </row>
    <row r="1829">
      <c r="D1829" s="5"/>
      <c r="E1829" s="6"/>
      <c r="J1829" s="42"/>
      <c r="K1829" s="42"/>
      <c r="L1829" s="23"/>
      <c r="M1829" s="5"/>
      <c r="N1829" s="5"/>
      <c r="O1829" s="5"/>
      <c r="P1829" s="5"/>
      <c r="Q1829" s="5"/>
    </row>
    <row r="1830">
      <c r="D1830" s="5"/>
      <c r="E1830" s="6"/>
      <c r="J1830" s="42"/>
      <c r="K1830" s="42"/>
      <c r="L1830" s="23"/>
      <c r="M1830" s="5"/>
      <c r="N1830" s="5"/>
      <c r="O1830" s="5"/>
      <c r="P1830" s="5"/>
      <c r="Q1830" s="5"/>
    </row>
    <row r="1831">
      <c r="D1831" s="5"/>
      <c r="E1831" s="6"/>
      <c r="J1831" s="42"/>
      <c r="K1831" s="42"/>
      <c r="L1831" s="23"/>
      <c r="M1831" s="5"/>
      <c r="N1831" s="5"/>
      <c r="O1831" s="5"/>
      <c r="P1831" s="5"/>
      <c r="Q1831" s="5"/>
    </row>
    <row r="1832">
      <c r="D1832" s="5"/>
      <c r="E1832" s="6"/>
      <c r="J1832" s="42"/>
      <c r="K1832" s="42"/>
      <c r="L1832" s="23"/>
      <c r="M1832" s="5"/>
      <c r="N1832" s="5"/>
      <c r="O1832" s="5"/>
      <c r="P1832" s="5"/>
      <c r="Q1832" s="5"/>
    </row>
    <row r="1833">
      <c r="D1833" s="5"/>
      <c r="E1833" s="6"/>
      <c r="J1833" s="42"/>
      <c r="K1833" s="42"/>
      <c r="L1833" s="23"/>
      <c r="M1833" s="5"/>
      <c r="N1833" s="5"/>
      <c r="O1833" s="5"/>
      <c r="P1833" s="5"/>
      <c r="Q1833" s="5"/>
    </row>
    <row r="1834">
      <c r="D1834" s="5"/>
      <c r="E1834" s="6"/>
      <c r="J1834" s="42"/>
      <c r="K1834" s="42"/>
      <c r="L1834" s="23"/>
      <c r="M1834" s="5"/>
      <c r="N1834" s="5"/>
      <c r="O1834" s="5"/>
      <c r="P1834" s="5"/>
      <c r="Q1834" s="5"/>
    </row>
    <row r="1835">
      <c r="D1835" s="5"/>
      <c r="E1835" s="6"/>
      <c r="J1835" s="42"/>
      <c r="K1835" s="42"/>
      <c r="L1835" s="23"/>
      <c r="M1835" s="5"/>
      <c r="N1835" s="5"/>
      <c r="O1835" s="5"/>
      <c r="P1835" s="5"/>
      <c r="Q1835" s="5"/>
    </row>
    <row r="1836">
      <c r="D1836" s="5"/>
      <c r="E1836" s="6"/>
      <c r="J1836" s="42"/>
      <c r="K1836" s="42"/>
      <c r="L1836" s="23"/>
      <c r="M1836" s="5"/>
      <c r="N1836" s="5"/>
      <c r="O1836" s="5"/>
      <c r="P1836" s="5"/>
      <c r="Q1836" s="5"/>
    </row>
    <row r="1837">
      <c r="D1837" s="5"/>
      <c r="E1837" s="6"/>
      <c r="J1837" s="42"/>
      <c r="K1837" s="42"/>
      <c r="L1837" s="23"/>
      <c r="M1837" s="5"/>
      <c r="N1837" s="5"/>
      <c r="O1837" s="5"/>
      <c r="P1837" s="5"/>
      <c r="Q1837" s="5"/>
    </row>
    <row r="1838">
      <c r="D1838" s="5"/>
      <c r="E1838" s="6"/>
      <c r="J1838" s="42"/>
      <c r="K1838" s="42"/>
      <c r="L1838" s="23"/>
      <c r="M1838" s="5"/>
      <c r="N1838" s="5"/>
      <c r="O1838" s="5"/>
      <c r="P1838" s="5"/>
      <c r="Q1838" s="5"/>
    </row>
    <row r="1839">
      <c r="D1839" s="5"/>
      <c r="E1839" s="6"/>
      <c r="J1839" s="42"/>
      <c r="K1839" s="42"/>
      <c r="L1839" s="23"/>
      <c r="M1839" s="5"/>
      <c r="N1839" s="5"/>
      <c r="O1839" s="5"/>
      <c r="P1839" s="5"/>
      <c r="Q1839" s="5"/>
    </row>
    <row r="1840">
      <c r="D1840" s="5"/>
      <c r="E1840" s="6"/>
      <c r="J1840" s="42"/>
      <c r="K1840" s="42"/>
      <c r="L1840" s="23"/>
      <c r="M1840" s="5"/>
      <c r="N1840" s="5"/>
      <c r="O1840" s="5"/>
      <c r="P1840" s="5"/>
      <c r="Q1840" s="5"/>
    </row>
    <row r="1841">
      <c r="D1841" s="5"/>
      <c r="E1841" s="6"/>
      <c r="J1841" s="42"/>
      <c r="K1841" s="42"/>
      <c r="L1841" s="23"/>
      <c r="M1841" s="5"/>
      <c r="N1841" s="5"/>
      <c r="O1841" s="5"/>
      <c r="P1841" s="5"/>
      <c r="Q1841" s="5"/>
    </row>
    <row r="1842">
      <c r="D1842" s="5"/>
      <c r="E1842" s="6"/>
      <c r="J1842" s="42"/>
      <c r="K1842" s="42"/>
      <c r="L1842" s="23"/>
      <c r="M1842" s="5"/>
      <c r="N1842" s="5"/>
      <c r="O1842" s="5"/>
      <c r="P1842" s="5"/>
      <c r="Q1842" s="5"/>
    </row>
    <row r="1843">
      <c r="D1843" s="5"/>
      <c r="E1843" s="6"/>
      <c r="J1843" s="42"/>
      <c r="K1843" s="42"/>
      <c r="L1843" s="23"/>
      <c r="M1843" s="5"/>
      <c r="N1843" s="5"/>
      <c r="O1843" s="5"/>
      <c r="P1843" s="5"/>
      <c r="Q1843" s="5"/>
    </row>
    <row r="1844">
      <c r="D1844" s="5"/>
      <c r="E1844" s="6"/>
      <c r="J1844" s="42"/>
      <c r="K1844" s="42"/>
      <c r="L1844" s="23"/>
      <c r="M1844" s="5"/>
      <c r="N1844" s="5"/>
      <c r="O1844" s="5"/>
      <c r="P1844" s="5"/>
      <c r="Q1844" s="5"/>
    </row>
    <row r="1845">
      <c r="D1845" s="5"/>
      <c r="E1845" s="6"/>
      <c r="J1845" s="42"/>
      <c r="K1845" s="42"/>
      <c r="L1845" s="23"/>
      <c r="M1845" s="5"/>
      <c r="N1845" s="5"/>
      <c r="O1845" s="5"/>
      <c r="P1845" s="5"/>
      <c r="Q1845" s="5"/>
    </row>
    <row r="1846">
      <c r="D1846" s="5"/>
      <c r="E1846" s="6"/>
      <c r="J1846" s="42"/>
      <c r="K1846" s="42"/>
      <c r="L1846" s="23"/>
      <c r="M1846" s="5"/>
      <c r="N1846" s="5"/>
      <c r="O1846" s="5"/>
      <c r="P1846" s="5"/>
      <c r="Q1846" s="5"/>
    </row>
    <row r="1847">
      <c r="D1847" s="5"/>
      <c r="E1847" s="6"/>
      <c r="J1847" s="42"/>
      <c r="K1847" s="42"/>
      <c r="L1847" s="23"/>
      <c r="M1847" s="5"/>
      <c r="N1847" s="5"/>
      <c r="O1847" s="5"/>
      <c r="P1847" s="5"/>
      <c r="Q1847" s="5"/>
    </row>
    <row r="1848">
      <c r="D1848" s="5"/>
      <c r="E1848" s="6"/>
      <c r="J1848" s="42"/>
      <c r="K1848" s="42"/>
      <c r="L1848" s="23"/>
      <c r="M1848" s="5"/>
      <c r="N1848" s="5"/>
      <c r="O1848" s="5"/>
      <c r="P1848" s="5"/>
      <c r="Q1848" s="5"/>
    </row>
    <row r="1849">
      <c r="D1849" s="5"/>
      <c r="E1849" s="6"/>
      <c r="J1849" s="42"/>
      <c r="K1849" s="42"/>
      <c r="L1849" s="23"/>
      <c r="M1849" s="5"/>
      <c r="N1849" s="5"/>
      <c r="O1849" s="5"/>
      <c r="P1849" s="5"/>
      <c r="Q1849" s="5"/>
    </row>
    <row r="1850">
      <c r="D1850" s="5"/>
      <c r="E1850" s="6"/>
      <c r="J1850" s="42"/>
      <c r="K1850" s="42"/>
      <c r="L1850" s="23"/>
      <c r="M1850" s="5"/>
      <c r="N1850" s="5"/>
      <c r="O1850" s="5"/>
      <c r="P1850" s="5"/>
      <c r="Q1850" s="5"/>
    </row>
    <row r="1851">
      <c r="D1851" s="5"/>
      <c r="E1851" s="6"/>
      <c r="J1851" s="42"/>
      <c r="K1851" s="42"/>
      <c r="L1851" s="23"/>
      <c r="M1851" s="5"/>
      <c r="N1851" s="5"/>
      <c r="O1851" s="5"/>
      <c r="P1851" s="5"/>
      <c r="Q1851" s="5"/>
    </row>
    <row r="1852">
      <c r="D1852" s="5"/>
      <c r="E1852" s="6"/>
      <c r="J1852" s="42"/>
      <c r="K1852" s="42"/>
      <c r="L1852" s="23"/>
      <c r="M1852" s="5"/>
      <c r="N1852" s="5"/>
      <c r="O1852" s="5"/>
      <c r="P1852" s="5"/>
      <c r="Q1852" s="5"/>
    </row>
    <row r="1853">
      <c r="D1853" s="5"/>
      <c r="E1853" s="6"/>
      <c r="J1853" s="42"/>
      <c r="K1853" s="42"/>
      <c r="L1853" s="23"/>
      <c r="M1853" s="5"/>
      <c r="N1853" s="5"/>
      <c r="O1853" s="5"/>
      <c r="P1853" s="5"/>
      <c r="Q1853" s="5"/>
    </row>
    <row r="1854">
      <c r="D1854" s="5"/>
      <c r="E1854" s="6"/>
      <c r="J1854" s="42"/>
      <c r="K1854" s="42"/>
      <c r="L1854" s="23"/>
      <c r="M1854" s="5"/>
      <c r="N1854" s="5"/>
      <c r="O1854" s="5"/>
      <c r="P1854" s="5"/>
      <c r="Q1854" s="5"/>
    </row>
    <row r="1855">
      <c r="D1855" s="5"/>
      <c r="E1855" s="6"/>
      <c r="J1855" s="42"/>
      <c r="K1855" s="42"/>
      <c r="L1855" s="23"/>
      <c r="M1855" s="5"/>
      <c r="N1855" s="5"/>
      <c r="O1855" s="5"/>
      <c r="P1855" s="5"/>
      <c r="Q1855" s="5"/>
    </row>
    <row r="1856">
      <c r="D1856" s="5"/>
      <c r="E1856" s="6"/>
      <c r="J1856" s="42"/>
      <c r="K1856" s="42"/>
      <c r="L1856" s="23"/>
      <c r="M1856" s="5"/>
      <c r="N1856" s="5"/>
      <c r="O1856" s="5"/>
      <c r="P1856" s="5"/>
      <c r="Q1856" s="5"/>
    </row>
    <row r="1857">
      <c r="D1857" s="5"/>
      <c r="E1857" s="6"/>
      <c r="J1857" s="42"/>
      <c r="K1857" s="42"/>
      <c r="L1857" s="23"/>
      <c r="M1857" s="5"/>
      <c r="N1857" s="5"/>
      <c r="O1857" s="5"/>
      <c r="P1857" s="5"/>
      <c r="Q1857" s="5"/>
    </row>
    <row r="1858">
      <c r="D1858" s="5"/>
      <c r="E1858" s="6"/>
      <c r="J1858" s="42"/>
      <c r="K1858" s="42"/>
      <c r="L1858" s="23"/>
      <c r="M1858" s="5"/>
      <c r="N1858" s="5"/>
      <c r="O1858" s="5"/>
      <c r="P1858" s="5"/>
      <c r="Q1858" s="5"/>
    </row>
    <row r="1859">
      <c r="D1859" s="5"/>
      <c r="E1859" s="6"/>
      <c r="J1859" s="42"/>
      <c r="K1859" s="42"/>
      <c r="L1859" s="23"/>
      <c r="M1859" s="5"/>
      <c r="N1859" s="5"/>
      <c r="O1859" s="5"/>
      <c r="P1859" s="5"/>
      <c r="Q1859" s="5"/>
    </row>
    <row r="1860">
      <c r="D1860" s="5"/>
      <c r="E1860" s="6"/>
      <c r="J1860" s="42"/>
      <c r="K1860" s="42"/>
      <c r="L1860" s="23"/>
      <c r="M1860" s="5"/>
      <c r="N1860" s="5"/>
      <c r="O1860" s="5"/>
      <c r="P1860" s="5"/>
      <c r="Q1860" s="5"/>
    </row>
    <row r="1861">
      <c r="D1861" s="5"/>
      <c r="E1861" s="6"/>
      <c r="J1861" s="42"/>
      <c r="K1861" s="42"/>
      <c r="L1861" s="23"/>
      <c r="M1861" s="5"/>
      <c r="N1861" s="5"/>
      <c r="O1861" s="5"/>
      <c r="P1861" s="5"/>
      <c r="Q1861" s="5"/>
    </row>
    <row r="1862">
      <c r="D1862" s="5"/>
      <c r="E1862" s="6"/>
      <c r="J1862" s="42"/>
      <c r="K1862" s="42"/>
      <c r="L1862" s="23"/>
      <c r="M1862" s="5"/>
      <c r="N1862" s="5"/>
      <c r="O1862" s="5"/>
      <c r="P1862" s="5"/>
      <c r="Q1862" s="5"/>
    </row>
    <row r="1863">
      <c r="D1863" s="5"/>
      <c r="E1863" s="6"/>
      <c r="J1863" s="42"/>
      <c r="K1863" s="42"/>
      <c r="L1863" s="23"/>
      <c r="M1863" s="5"/>
      <c r="N1863" s="5"/>
      <c r="O1863" s="5"/>
      <c r="P1863" s="5"/>
      <c r="Q1863" s="5"/>
    </row>
    <row r="1864">
      <c r="D1864" s="5"/>
      <c r="E1864" s="6"/>
      <c r="J1864" s="42"/>
      <c r="K1864" s="42"/>
      <c r="L1864" s="23"/>
      <c r="M1864" s="5"/>
      <c r="N1864" s="5"/>
      <c r="O1864" s="5"/>
      <c r="P1864" s="5"/>
      <c r="Q1864" s="5"/>
    </row>
    <row r="1865">
      <c r="D1865" s="5"/>
      <c r="E1865" s="6"/>
      <c r="J1865" s="42"/>
      <c r="K1865" s="42"/>
      <c r="L1865" s="23"/>
      <c r="M1865" s="5"/>
      <c r="N1865" s="5"/>
      <c r="O1865" s="5"/>
      <c r="P1865" s="5"/>
      <c r="Q1865" s="5"/>
    </row>
    <row r="1866">
      <c r="D1866" s="5"/>
      <c r="E1866" s="6"/>
      <c r="J1866" s="42"/>
      <c r="K1866" s="42"/>
      <c r="L1866" s="23"/>
      <c r="M1866" s="5"/>
      <c r="N1866" s="5"/>
      <c r="O1866" s="5"/>
      <c r="P1866" s="5"/>
      <c r="Q1866" s="5"/>
    </row>
    <row r="1867">
      <c r="D1867" s="5"/>
      <c r="E1867" s="6"/>
      <c r="J1867" s="42"/>
      <c r="K1867" s="42"/>
      <c r="L1867" s="23"/>
      <c r="M1867" s="5"/>
      <c r="N1867" s="5"/>
      <c r="O1867" s="5"/>
      <c r="P1867" s="5"/>
      <c r="Q1867" s="5"/>
    </row>
    <row r="1868">
      <c r="D1868" s="5"/>
      <c r="E1868" s="6"/>
      <c r="J1868" s="42"/>
      <c r="K1868" s="42"/>
      <c r="L1868" s="23"/>
      <c r="M1868" s="5"/>
      <c r="N1868" s="5"/>
      <c r="O1868" s="5"/>
      <c r="P1868" s="5"/>
      <c r="Q1868" s="5"/>
    </row>
    <row r="1869">
      <c r="D1869" s="5"/>
      <c r="E1869" s="6"/>
      <c r="J1869" s="42"/>
      <c r="K1869" s="42"/>
      <c r="L1869" s="23"/>
      <c r="M1869" s="5"/>
      <c r="N1869" s="5"/>
      <c r="O1869" s="5"/>
      <c r="P1869" s="5"/>
      <c r="Q1869" s="5"/>
    </row>
    <row r="1870">
      <c r="D1870" s="5"/>
      <c r="E1870" s="6"/>
      <c r="J1870" s="42"/>
      <c r="K1870" s="42"/>
      <c r="L1870" s="23"/>
      <c r="M1870" s="5"/>
      <c r="N1870" s="5"/>
      <c r="O1870" s="5"/>
      <c r="P1870" s="5"/>
      <c r="Q1870" s="5"/>
    </row>
    <row r="1871">
      <c r="D1871" s="5"/>
      <c r="E1871" s="6"/>
      <c r="J1871" s="42"/>
      <c r="K1871" s="42"/>
      <c r="L1871" s="23"/>
      <c r="M1871" s="5"/>
      <c r="N1871" s="5"/>
      <c r="O1871" s="5"/>
      <c r="P1871" s="5"/>
      <c r="Q1871" s="5"/>
    </row>
    <row r="1872">
      <c r="D1872" s="5"/>
      <c r="E1872" s="6"/>
      <c r="J1872" s="42"/>
      <c r="K1872" s="42"/>
      <c r="L1872" s="23"/>
      <c r="M1872" s="5"/>
      <c r="N1872" s="5"/>
      <c r="O1872" s="5"/>
      <c r="P1872" s="5"/>
      <c r="Q1872" s="5"/>
    </row>
    <row r="1873">
      <c r="D1873" s="5"/>
      <c r="E1873" s="6"/>
      <c r="J1873" s="42"/>
      <c r="K1873" s="42"/>
      <c r="L1873" s="23"/>
      <c r="M1873" s="5"/>
      <c r="N1873" s="5"/>
      <c r="O1873" s="5"/>
      <c r="P1873" s="5"/>
      <c r="Q1873" s="5"/>
    </row>
    <row r="1874">
      <c r="D1874" s="5"/>
      <c r="E1874" s="6"/>
      <c r="J1874" s="42"/>
      <c r="K1874" s="42"/>
      <c r="L1874" s="23"/>
      <c r="M1874" s="5"/>
      <c r="N1874" s="5"/>
      <c r="O1874" s="5"/>
      <c r="P1874" s="5"/>
      <c r="Q1874" s="5"/>
    </row>
    <row r="1875">
      <c r="D1875" s="5"/>
      <c r="E1875" s="6"/>
      <c r="J1875" s="42"/>
      <c r="K1875" s="42"/>
      <c r="L1875" s="23"/>
      <c r="M1875" s="5"/>
      <c r="N1875" s="5"/>
      <c r="O1875" s="5"/>
      <c r="P1875" s="5"/>
      <c r="Q1875" s="5"/>
    </row>
    <row r="1876">
      <c r="D1876" s="5"/>
      <c r="E1876" s="6"/>
      <c r="J1876" s="42"/>
      <c r="K1876" s="42"/>
      <c r="L1876" s="23"/>
      <c r="M1876" s="5"/>
      <c r="N1876" s="5"/>
      <c r="O1876" s="5"/>
      <c r="P1876" s="5"/>
      <c r="Q1876" s="5"/>
    </row>
    <row r="1877">
      <c r="D1877" s="5"/>
      <c r="E1877" s="6"/>
      <c r="J1877" s="42"/>
      <c r="K1877" s="42"/>
      <c r="L1877" s="23"/>
      <c r="M1877" s="5"/>
      <c r="N1877" s="5"/>
      <c r="O1877" s="5"/>
      <c r="P1877" s="5"/>
      <c r="Q1877" s="5"/>
    </row>
    <row r="1878">
      <c r="D1878" s="5"/>
      <c r="E1878" s="6"/>
      <c r="J1878" s="42"/>
      <c r="K1878" s="42"/>
      <c r="L1878" s="23"/>
      <c r="M1878" s="5"/>
      <c r="N1878" s="5"/>
      <c r="O1878" s="5"/>
      <c r="P1878" s="5"/>
      <c r="Q1878" s="5"/>
    </row>
    <row r="1879">
      <c r="D1879" s="5"/>
      <c r="E1879" s="6"/>
      <c r="J1879" s="42"/>
      <c r="K1879" s="42"/>
      <c r="L1879" s="23"/>
      <c r="M1879" s="5"/>
      <c r="N1879" s="5"/>
      <c r="O1879" s="5"/>
      <c r="P1879" s="5"/>
      <c r="Q1879" s="5"/>
    </row>
    <row r="1880">
      <c r="D1880" s="5"/>
      <c r="E1880" s="6"/>
      <c r="J1880" s="42"/>
      <c r="K1880" s="42"/>
      <c r="L1880" s="23"/>
      <c r="M1880" s="5"/>
      <c r="N1880" s="5"/>
      <c r="O1880" s="5"/>
      <c r="P1880" s="5"/>
      <c r="Q1880" s="5"/>
    </row>
    <row r="1881">
      <c r="D1881" s="5"/>
      <c r="E1881" s="6"/>
      <c r="J1881" s="42"/>
      <c r="K1881" s="42"/>
      <c r="L1881" s="23"/>
      <c r="M1881" s="5"/>
      <c r="N1881" s="5"/>
      <c r="O1881" s="5"/>
      <c r="P1881" s="5"/>
      <c r="Q1881" s="5"/>
    </row>
    <row r="1882">
      <c r="D1882" s="5"/>
      <c r="E1882" s="6"/>
      <c r="J1882" s="42"/>
      <c r="K1882" s="42"/>
      <c r="L1882" s="23"/>
      <c r="M1882" s="5"/>
      <c r="N1882" s="5"/>
      <c r="O1882" s="5"/>
      <c r="P1882" s="5"/>
      <c r="Q1882" s="5"/>
    </row>
    <row r="1883">
      <c r="D1883" s="5"/>
      <c r="E1883" s="6"/>
      <c r="J1883" s="42"/>
      <c r="K1883" s="42"/>
      <c r="L1883" s="23"/>
      <c r="M1883" s="5"/>
      <c r="N1883" s="5"/>
      <c r="O1883" s="5"/>
      <c r="P1883" s="5"/>
      <c r="Q1883" s="5"/>
    </row>
    <row r="1884">
      <c r="D1884" s="5"/>
      <c r="E1884" s="6"/>
      <c r="J1884" s="42"/>
      <c r="K1884" s="42"/>
      <c r="L1884" s="23"/>
      <c r="M1884" s="5"/>
      <c r="N1884" s="5"/>
      <c r="O1884" s="5"/>
      <c r="P1884" s="5"/>
      <c r="Q1884" s="5"/>
    </row>
    <row r="1885">
      <c r="D1885" s="5"/>
      <c r="E1885" s="6"/>
      <c r="J1885" s="42"/>
      <c r="K1885" s="42"/>
      <c r="L1885" s="23"/>
      <c r="M1885" s="5"/>
      <c r="N1885" s="5"/>
      <c r="O1885" s="5"/>
      <c r="P1885" s="5"/>
      <c r="Q1885" s="5"/>
    </row>
    <row r="1886">
      <c r="D1886" s="5"/>
      <c r="E1886" s="6"/>
      <c r="J1886" s="42"/>
      <c r="K1886" s="42"/>
      <c r="L1886" s="23"/>
      <c r="M1886" s="5"/>
      <c r="N1886" s="5"/>
      <c r="O1886" s="5"/>
      <c r="P1886" s="5"/>
      <c r="Q1886" s="5"/>
    </row>
    <row r="1887">
      <c r="D1887" s="5"/>
      <c r="E1887" s="6"/>
      <c r="J1887" s="42"/>
      <c r="K1887" s="42"/>
      <c r="L1887" s="23"/>
      <c r="M1887" s="5"/>
      <c r="N1887" s="5"/>
      <c r="O1887" s="5"/>
      <c r="P1887" s="5"/>
      <c r="Q1887" s="5"/>
    </row>
    <row r="1888">
      <c r="D1888" s="5"/>
      <c r="E1888" s="6"/>
      <c r="J1888" s="42"/>
      <c r="K1888" s="42"/>
      <c r="L1888" s="23"/>
      <c r="M1888" s="5"/>
      <c r="N1888" s="5"/>
      <c r="O1888" s="5"/>
      <c r="P1888" s="5"/>
      <c r="Q1888" s="5"/>
    </row>
    <row r="1889">
      <c r="D1889" s="5"/>
      <c r="E1889" s="6"/>
      <c r="J1889" s="42"/>
      <c r="K1889" s="42"/>
      <c r="L1889" s="23"/>
      <c r="M1889" s="5"/>
      <c r="N1889" s="5"/>
      <c r="O1889" s="5"/>
      <c r="P1889" s="5"/>
      <c r="Q1889" s="5"/>
    </row>
    <row r="1890">
      <c r="D1890" s="5"/>
      <c r="E1890" s="6"/>
      <c r="J1890" s="42"/>
      <c r="K1890" s="42"/>
      <c r="L1890" s="23"/>
      <c r="M1890" s="5"/>
      <c r="N1890" s="5"/>
      <c r="O1890" s="5"/>
      <c r="P1890" s="5"/>
      <c r="Q1890" s="5"/>
    </row>
    <row r="1891">
      <c r="D1891" s="5"/>
      <c r="E1891" s="6"/>
      <c r="J1891" s="42"/>
      <c r="K1891" s="42"/>
      <c r="L1891" s="23"/>
      <c r="M1891" s="5"/>
      <c r="N1891" s="5"/>
      <c r="O1891" s="5"/>
      <c r="P1891" s="5"/>
      <c r="Q1891" s="5"/>
    </row>
    <row r="1892">
      <c r="D1892" s="5"/>
      <c r="E1892" s="6"/>
      <c r="J1892" s="42"/>
      <c r="K1892" s="42"/>
      <c r="L1892" s="23"/>
      <c r="M1892" s="5"/>
      <c r="N1892" s="5"/>
      <c r="O1892" s="5"/>
      <c r="P1892" s="5"/>
      <c r="Q1892" s="5"/>
    </row>
    <row r="1893">
      <c r="D1893" s="5"/>
      <c r="E1893" s="6"/>
      <c r="J1893" s="42"/>
      <c r="K1893" s="42"/>
      <c r="L1893" s="23"/>
      <c r="M1893" s="5"/>
      <c r="N1893" s="5"/>
      <c r="O1893" s="5"/>
      <c r="P1893" s="5"/>
      <c r="Q1893" s="5"/>
    </row>
    <row r="1894">
      <c r="D1894" s="5"/>
      <c r="E1894" s="6"/>
      <c r="J1894" s="42"/>
      <c r="K1894" s="42"/>
      <c r="L1894" s="23"/>
      <c r="M1894" s="5"/>
      <c r="N1894" s="5"/>
      <c r="O1894" s="5"/>
      <c r="P1894" s="5"/>
      <c r="Q1894" s="5"/>
    </row>
    <row r="1895">
      <c r="D1895" s="5"/>
      <c r="E1895" s="6"/>
      <c r="J1895" s="42"/>
      <c r="K1895" s="42"/>
      <c r="L1895" s="23"/>
      <c r="M1895" s="5"/>
      <c r="N1895" s="5"/>
      <c r="O1895" s="5"/>
      <c r="P1895" s="5"/>
      <c r="Q1895" s="5"/>
    </row>
    <row r="1896">
      <c r="D1896" s="5"/>
      <c r="E1896" s="6"/>
      <c r="J1896" s="42"/>
      <c r="K1896" s="42"/>
      <c r="L1896" s="23"/>
      <c r="M1896" s="5"/>
      <c r="N1896" s="5"/>
      <c r="O1896" s="5"/>
      <c r="P1896" s="5"/>
      <c r="Q1896" s="5"/>
    </row>
    <row r="1897">
      <c r="D1897" s="5"/>
      <c r="E1897" s="6"/>
      <c r="J1897" s="42"/>
      <c r="K1897" s="42"/>
      <c r="L1897" s="23"/>
      <c r="M1897" s="5"/>
      <c r="N1897" s="5"/>
      <c r="O1897" s="5"/>
      <c r="P1897" s="5"/>
      <c r="Q1897" s="5"/>
    </row>
    <row r="1898">
      <c r="D1898" s="5"/>
      <c r="E1898" s="6"/>
      <c r="J1898" s="42"/>
      <c r="K1898" s="42"/>
      <c r="L1898" s="23"/>
      <c r="M1898" s="5"/>
      <c r="N1898" s="5"/>
      <c r="O1898" s="5"/>
      <c r="P1898" s="5"/>
      <c r="Q1898" s="5"/>
    </row>
    <row r="1899">
      <c r="D1899" s="5"/>
      <c r="E1899" s="6"/>
      <c r="J1899" s="42"/>
      <c r="K1899" s="42"/>
      <c r="L1899" s="23"/>
      <c r="M1899" s="5"/>
      <c r="N1899" s="5"/>
      <c r="O1899" s="5"/>
      <c r="P1899" s="5"/>
      <c r="Q1899" s="5"/>
    </row>
    <row r="1900">
      <c r="D1900" s="5"/>
      <c r="E1900" s="6"/>
      <c r="J1900" s="42"/>
      <c r="K1900" s="42"/>
      <c r="L1900" s="23"/>
      <c r="M1900" s="5"/>
      <c r="N1900" s="5"/>
      <c r="O1900" s="5"/>
      <c r="P1900" s="5"/>
      <c r="Q1900" s="5"/>
    </row>
    <row r="1901">
      <c r="D1901" s="5"/>
      <c r="E1901" s="6"/>
      <c r="J1901" s="42"/>
      <c r="K1901" s="42"/>
      <c r="L1901" s="23"/>
      <c r="M1901" s="5"/>
      <c r="N1901" s="5"/>
      <c r="O1901" s="5"/>
      <c r="P1901" s="5"/>
      <c r="Q1901" s="5"/>
    </row>
    <row r="1902">
      <c r="D1902" s="5"/>
      <c r="E1902" s="6"/>
      <c r="J1902" s="42"/>
      <c r="K1902" s="42"/>
      <c r="L1902" s="23"/>
      <c r="M1902" s="5"/>
      <c r="N1902" s="5"/>
      <c r="O1902" s="5"/>
      <c r="P1902" s="5"/>
      <c r="Q1902" s="5"/>
    </row>
    <row r="1903">
      <c r="D1903" s="5"/>
      <c r="E1903" s="6"/>
      <c r="J1903" s="42"/>
      <c r="K1903" s="42"/>
      <c r="L1903" s="23"/>
      <c r="M1903" s="5"/>
      <c r="N1903" s="5"/>
      <c r="O1903" s="5"/>
      <c r="P1903" s="5"/>
      <c r="Q1903" s="5"/>
    </row>
    <row r="1904">
      <c r="D1904" s="5"/>
      <c r="E1904" s="6"/>
      <c r="J1904" s="42"/>
      <c r="K1904" s="42"/>
      <c r="L1904" s="23"/>
      <c r="M1904" s="5"/>
      <c r="N1904" s="5"/>
      <c r="O1904" s="5"/>
      <c r="P1904" s="5"/>
      <c r="Q1904" s="5"/>
    </row>
    <row r="1905">
      <c r="D1905" s="5"/>
      <c r="E1905" s="6"/>
      <c r="J1905" s="42"/>
      <c r="K1905" s="42"/>
      <c r="L1905" s="23"/>
      <c r="M1905" s="5"/>
      <c r="N1905" s="5"/>
      <c r="O1905" s="5"/>
      <c r="P1905" s="5"/>
      <c r="Q1905" s="5"/>
    </row>
    <row r="1906">
      <c r="D1906" s="5"/>
      <c r="E1906" s="6"/>
      <c r="J1906" s="42"/>
      <c r="K1906" s="42"/>
      <c r="L1906" s="23"/>
      <c r="M1906" s="5"/>
      <c r="N1906" s="5"/>
      <c r="O1906" s="5"/>
      <c r="P1906" s="5"/>
      <c r="Q1906" s="5"/>
    </row>
    <row r="1907">
      <c r="D1907" s="5"/>
      <c r="E1907" s="6"/>
      <c r="J1907" s="42"/>
      <c r="K1907" s="42"/>
      <c r="L1907" s="23"/>
      <c r="M1907" s="5"/>
      <c r="N1907" s="5"/>
      <c r="O1907" s="5"/>
      <c r="P1907" s="5"/>
      <c r="Q1907" s="5"/>
    </row>
    <row r="1908">
      <c r="D1908" s="5"/>
      <c r="E1908" s="6"/>
      <c r="J1908" s="42"/>
      <c r="K1908" s="42"/>
      <c r="L1908" s="23"/>
      <c r="M1908" s="5"/>
      <c r="N1908" s="5"/>
      <c r="O1908" s="5"/>
      <c r="P1908" s="5"/>
      <c r="Q1908" s="5"/>
    </row>
    <row r="1909">
      <c r="D1909" s="5"/>
      <c r="E1909" s="6"/>
      <c r="J1909" s="42"/>
      <c r="K1909" s="42"/>
      <c r="L1909" s="23"/>
      <c r="M1909" s="5"/>
      <c r="N1909" s="5"/>
      <c r="O1909" s="5"/>
      <c r="P1909" s="5"/>
      <c r="Q1909" s="5"/>
    </row>
    <row r="1910">
      <c r="D1910" s="5"/>
      <c r="E1910" s="6"/>
      <c r="J1910" s="42"/>
      <c r="K1910" s="42"/>
      <c r="L1910" s="23"/>
      <c r="M1910" s="5"/>
      <c r="N1910" s="5"/>
      <c r="O1910" s="5"/>
      <c r="P1910" s="5"/>
      <c r="Q1910" s="5"/>
    </row>
    <row r="1911">
      <c r="D1911" s="5"/>
      <c r="E1911" s="6"/>
      <c r="J1911" s="42"/>
      <c r="K1911" s="42"/>
      <c r="L1911" s="23"/>
      <c r="M1911" s="5"/>
      <c r="N1911" s="5"/>
      <c r="O1911" s="5"/>
      <c r="P1911" s="5"/>
      <c r="Q1911" s="5"/>
    </row>
    <row r="1912">
      <c r="D1912" s="5"/>
      <c r="E1912" s="6"/>
      <c r="J1912" s="42"/>
      <c r="K1912" s="42"/>
      <c r="L1912" s="23"/>
      <c r="M1912" s="5"/>
      <c r="N1912" s="5"/>
      <c r="O1912" s="5"/>
      <c r="P1912" s="5"/>
      <c r="Q1912" s="5"/>
    </row>
    <row r="1913">
      <c r="D1913" s="5"/>
      <c r="E1913" s="6"/>
      <c r="J1913" s="42"/>
      <c r="K1913" s="42"/>
      <c r="L1913" s="23"/>
      <c r="M1913" s="5"/>
      <c r="N1913" s="5"/>
      <c r="O1913" s="5"/>
      <c r="P1913" s="5"/>
      <c r="Q1913" s="5"/>
    </row>
    <row r="1914">
      <c r="D1914" s="5"/>
      <c r="E1914" s="6"/>
      <c r="J1914" s="42"/>
      <c r="K1914" s="42"/>
      <c r="L1914" s="23"/>
      <c r="M1914" s="5"/>
      <c r="N1914" s="5"/>
      <c r="O1914" s="5"/>
      <c r="P1914" s="5"/>
      <c r="Q1914" s="5"/>
    </row>
    <row r="1915">
      <c r="D1915" s="5"/>
      <c r="E1915" s="6"/>
      <c r="J1915" s="42"/>
      <c r="K1915" s="42"/>
      <c r="L1915" s="23"/>
      <c r="M1915" s="5"/>
      <c r="N1915" s="5"/>
      <c r="O1915" s="5"/>
      <c r="P1915" s="5"/>
      <c r="Q1915" s="5"/>
    </row>
    <row r="1916">
      <c r="D1916" s="5"/>
      <c r="E1916" s="6"/>
      <c r="J1916" s="42"/>
      <c r="K1916" s="42"/>
      <c r="L1916" s="23"/>
      <c r="M1916" s="5"/>
      <c r="N1916" s="5"/>
      <c r="O1916" s="5"/>
      <c r="P1916" s="5"/>
      <c r="Q1916" s="5"/>
    </row>
    <row r="1917">
      <c r="D1917" s="5"/>
      <c r="E1917" s="6"/>
      <c r="J1917" s="42"/>
      <c r="K1917" s="42"/>
      <c r="L1917" s="23"/>
      <c r="M1917" s="5"/>
      <c r="N1917" s="5"/>
      <c r="O1917" s="5"/>
      <c r="P1917" s="5"/>
      <c r="Q1917" s="5"/>
    </row>
    <row r="1918">
      <c r="D1918" s="5"/>
      <c r="E1918" s="6"/>
      <c r="J1918" s="42"/>
      <c r="K1918" s="42"/>
      <c r="L1918" s="23"/>
      <c r="M1918" s="5"/>
      <c r="N1918" s="5"/>
      <c r="O1918" s="5"/>
      <c r="P1918" s="5"/>
      <c r="Q1918" s="5"/>
    </row>
    <row r="1919">
      <c r="D1919" s="5"/>
      <c r="E1919" s="6"/>
      <c r="J1919" s="42"/>
      <c r="K1919" s="42"/>
      <c r="L1919" s="23"/>
      <c r="M1919" s="5"/>
      <c r="N1919" s="5"/>
      <c r="O1919" s="5"/>
      <c r="P1919" s="5"/>
      <c r="Q1919" s="5"/>
    </row>
    <row r="1920">
      <c r="D1920" s="5"/>
      <c r="E1920" s="6"/>
      <c r="J1920" s="42"/>
      <c r="K1920" s="42"/>
      <c r="L1920" s="23"/>
      <c r="M1920" s="5"/>
      <c r="N1920" s="5"/>
      <c r="O1920" s="5"/>
      <c r="P1920" s="5"/>
      <c r="Q1920" s="5"/>
    </row>
    <row r="1921">
      <c r="D1921" s="5"/>
      <c r="E1921" s="6"/>
      <c r="J1921" s="42"/>
      <c r="K1921" s="42"/>
      <c r="L1921" s="23"/>
      <c r="M1921" s="5"/>
      <c r="N1921" s="5"/>
      <c r="O1921" s="5"/>
      <c r="P1921" s="5"/>
      <c r="Q1921" s="5"/>
    </row>
    <row r="1922">
      <c r="D1922" s="5"/>
      <c r="E1922" s="6"/>
      <c r="J1922" s="42"/>
      <c r="K1922" s="42"/>
      <c r="L1922" s="23"/>
      <c r="M1922" s="5"/>
      <c r="N1922" s="5"/>
      <c r="O1922" s="5"/>
      <c r="P1922" s="5"/>
      <c r="Q1922" s="5"/>
    </row>
    <row r="1923">
      <c r="D1923" s="5"/>
      <c r="E1923" s="6"/>
      <c r="J1923" s="42"/>
      <c r="K1923" s="42"/>
      <c r="L1923" s="23"/>
      <c r="M1923" s="5"/>
      <c r="N1923" s="5"/>
      <c r="O1923" s="5"/>
      <c r="P1923" s="5"/>
      <c r="Q1923" s="5"/>
    </row>
    <row r="1924">
      <c r="D1924" s="5"/>
      <c r="E1924" s="6"/>
      <c r="J1924" s="42"/>
      <c r="K1924" s="42"/>
      <c r="L1924" s="23"/>
      <c r="M1924" s="5"/>
      <c r="N1924" s="5"/>
      <c r="O1924" s="5"/>
      <c r="P1924" s="5"/>
      <c r="Q1924" s="5"/>
    </row>
    <row r="1925">
      <c r="D1925" s="5"/>
      <c r="E1925" s="6"/>
      <c r="J1925" s="42"/>
      <c r="K1925" s="42"/>
      <c r="L1925" s="23"/>
      <c r="M1925" s="5"/>
      <c r="N1925" s="5"/>
      <c r="O1925" s="5"/>
      <c r="P1925" s="5"/>
      <c r="Q1925" s="5"/>
    </row>
    <row r="1926">
      <c r="D1926" s="5"/>
      <c r="E1926" s="6"/>
      <c r="J1926" s="42"/>
      <c r="K1926" s="42"/>
      <c r="L1926" s="23"/>
      <c r="M1926" s="5"/>
      <c r="N1926" s="5"/>
      <c r="O1926" s="5"/>
      <c r="P1926" s="5"/>
      <c r="Q1926" s="5"/>
    </row>
    <row r="1927">
      <c r="D1927" s="5"/>
      <c r="E1927" s="6"/>
      <c r="J1927" s="42"/>
      <c r="K1927" s="42"/>
      <c r="L1927" s="23"/>
      <c r="M1927" s="5"/>
      <c r="N1927" s="5"/>
      <c r="O1927" s="5"/>
      <c r="P1927" s="5"/>
      <c r="Q1927" s="5"/>
    </row>
    <row r="1928">
      <c r="D1928" s="5"/>
      <c r="E1928" s="6"/>
      <c r="J1928" s="42"/>
      <c r="K1928" s="42"/>
      <c r="L1928" s="23"/>
      <c r="M1928" s="5"/>
      <c r="N1928" s="5"/>
      <c r="O1928" s="5"/>
      <c r="P1928" s="5"/>
      <c r="Q1928" s="5"/>
    </row>
    <row r="1929">
      <c r="D1929" s="5"/>
      <c r="E1929" s="6"/>
      <c r="J1929" s="42"/>
      <c r="K1929" s="42"/>
      <c r="L1929" s="23"/>
      <c r="M1929" s="5"/>
      <c r="N1929" s="5"/>
      <c r="O1929" s="5"/>
      <c r="P1929" s="5"/>
      <c r="Q1929" s="5"/>
    </row>
    <row r="1930">
      <c r="D1930" s="5"/>
      <c r="E1930" s="6"/>
      <c r="J1930" s="42"/>
      <c r="K1930" s="42"/>
      <c r="L1930" s="23"/>
      <c r="M1930" s="5"/>
      <c r="N1930" s="5"/>
      <c r="O1930" s="5"/>
      <c r="P1930" s="5"/>
      <c r="Q1930" s="5"/>
    </row>
    <row r="1931">
      <c r="D1931" s="5"/>
      <c r="E1931" s="6"/>
      <c r="J1931" s="42"/>
      <c r="K1931" s="42"/>
      <c r="L1931" s="23"/>
      <c r="M1931" s="5"/>
      <c r="N1931" s="5"/>
      <c r="O1931" s="5"/>
      <c r="P1931" s="5"/>
      <c r="Q1931" s="5"/>
    </row>
    <row r="1932">
      <c r="D1932" s="5"/>
      <c r="E1932" s="6"/>
      <c r="J1932" s="42"/>
      <c r="K1932" s="42"/>
      <c r="L1932" s="23"/>
      <c r="M1932" s="5"/>
      <c r="N1932" s="5"/>
      <c r="O1932" s="5"/>
      <c r="P1932" s="5"/>
      <c r="Q1932" s="5"/>
    </row>
    <row r="1933">
      <c r="D1933" s="5"/>
      <c r="E1933" s="6"/>
      <c r="J1933" s="42"/>
      <c r="K1933" s="42"/>
      <c r="L1933" s="23"/>
      <c r="M1933" s="5"/>
      <c r="N1933" s="5"/>
      <c r="O1933" s="5"/>
      <c r="P1933" s="5"/>
      <c r="Q1933" s="5"/>
    </row>
    <row r="1934">
      <c r="D1934" s="5"/>
      <c r="E1934" s="6"/>
      <c r="J1934" s="42"/>
      <c r="K1934" s="42"/>
      <c r="L1934" s="23"/>
      <c r="M1934" s="5"/>
      <c r="N1934" s="5"/>
      <c r="O1934" s="5"/>
      <c r="P1934" s="5"/>
      <c r="Q1934" s="5"/>
    </row>
    <row r="1935">
      <c r="D1935" s="5"/>
      <c r="E1935" s="6"/>
      <c r="J1935" s="42"/>
      <c r="K1935" s="42"/>
      <c r="L1935" s="23"/>
      <c r="M1935" s="5"/>
      <c r="N1935" s="5"/>
      <c r="O1935" s="5"/>
      <c r="P1935" s="5"/>
      <c r="Q1935" s="5"/>
    </row>
    <row r="1936">
      <c r="D1936" s="5"/>
      <c r="E1936" s="6"/>
      <c r="J1936" s="42"/>
      <c r="K1936" s="42"/>
      <c r="L1936" s="23"/>
      <c r="M1936" s="5"/>
      <c r="N1936" s="5"/>
      <c r="O1936" s="5"/>
      <c r="P1936" s="5"/>
      <c r="Q1936" s="5"/>
    </row>
    <row r="1937">
      <c r="D1937" s="5"/>
      <c r="E1937" s="6"/>
      <c r="J1937" s="42"/>
      <c r="K1937" s="42"/>
      <c r="L1937" s="23"/>
      <c r="M1937" s="5"/>
      <c r="N1937" s="5"/>
      <c r="O1937" s="5"/>
      <c r="P1937" s="5"/>
      <c r="Q1937" s="5"/>
    </row>
    <row r="1938">
      <c r="D1938" s="5"/>
      <c r="E1938" s="6"/>
      <c r="J1938" s="42"/>
      <c r="K1938" s="42"/>
      <c r="L1938" s="23"/>
      <c r="M1938" s="5"/>
      <c r="N1938" s="5"/>
      <c r="O1938" s="5"/>
      <c r="P1938" s="5"/>
      <c r="Q1938" s="5"/>
    </row>
    <row r="1939">
      <c r="D1939" s="5"/>
      <c r="E1939" s="6"/>
      <c r="J1939" s="42"/>
      <c r="K1939" s="42"/>
      <c r="L1939" s="23"/>
      <c r="M1939" s="5"/>
      <c r="N1939" s="5"/>
      <c r="O1939" s="5"/>
      <c r="P1939" s="5"/>
      <c r="Q1939" s="5"/>
    </row>
    <row r="1940">
      <c r="D1940" s="5"/>
      <c r="E1940" s="6"/>
      <c r="J1940" s="42"/>
      <c r="K1940" s="42"/>
      <c r="L1940" s="23"/>
      <c r="M1940" s="5"/>
      <c r="N1940" s="5"/>
      <c r="O1940" s="5"/>
      <c r="P1940" s="5"/>
      <c r="Q1940" s="5"/>
    </row>
    <row r="1941">
      <c r="D1941" s="5"/>
      <c r="E1941" s="6"/>
      <c r="J1941" s="42"/>
      <c r="K1941" s="42"/>
      <c r="L1941" s="23"/>
      <c r="M1941" s="5"/>
      <c r="N1941" s="5"/>
      <c r="O1941" s="5"/>
      <c r="P1941" s="5"/>
      <c r="Q1941" s="5"/>
    </row>
    <row r="1942">
      <c r="D1942" s="5"/>
      <c r="E1942" s="6"/>
      <c r="J1942" s="42"/>
      <c r="K1942" s="42"/>
      <c r="L1942" s="23"/>
      <c r="M1942" s="5"/>
      <c r="N1942" s="5"/>
      <c r="O1942" s="5"/>
      <c r="P1942" s="5"/>
      <c r="Q1942" s="5"/>
    </row>
    <row r="1943">
      <c r="D1943" s="5"/>
      <c r="E1943" s="6"/>
      <c r="J1943" s="42"/>
      <c r="K1943" s="42"/>
      <c r="L1943" s="23"/>
      <c r="M1943" s="5"/>
      <c r="N1943" s="5"/>
      <c r="O1943" s="5"/>
      <c r="P1943" s="5"/>
      <c r="Q1943" s="5"/>
    </row>
    <row r="1944">
      <c r="D1944" s="5"/>
      <c r="E1944" s="6"/>
      <c r="J1944" s="42"/>
      <c r="K1944" s="42"/>
      <c r="L1944" s="23"/>
      <c r="M1944" s="5"/>
      <c r="N1944" s="5"/>
      <c r="O1944" s="5"/>
      <c r="P1944" s="5"/>
      <c r="Q1944" s="5"/>
    </row>
    <row r="1945">
      <c r="D1945" s="5"/>
      <c r="E1945" s="6"/>
      <c r="J1945" s="42"/>
      <c r="K1945" s="42"/>
      <c r="L1945" s="23"/>
      <c r="M1945" s="5"/>
      <c r="N1945" s="5"/>
      <c r="O1945" s="5"/>
      <c r="P1945" s="5"/>
      <c r="Q1945" s="5"/>
    </row>
    <row r="1946">
      <c r="D1946" s="5"/>
      <c r="E1946" s="6"/>
      <c r="J1946" s="42"/>
      <c r="K1946" s="42"/>
      <c r="L1946" s="23"/>
      <c r="M1946" s="5"/>
      <c r="N1946" s="5"/>
      <c r="O1946" s="5"/>
      <c r="P1946" s="5"/>
      <c r="Q1946" s="5"/>
    </row>
    <row r="1947">
      <c r="D1947" s="5"/>
      <c r="E1947" s="6"/>
      <c r="J1947" s="42"/>
      <c r="K1947" s="42"/>
      <c r="L1947" s="23"/>
      <c r="M1947" s="5"/>
      <c r="N1947" s="5"/>
      <c r="O1947" s="5"/>
      <c r="P1947" s="5"/>
      <c r="Q1947" s="5"/>
    </row>
    <row r="1948">
      <c r="D1948" s="5"/>
      <c r="E1948" s="6"/>
      <c r="J1948" s="42"/>
      <c r="K1948" s="42"/>
      <c r="L1948" s="23"/>
      <c r="M1948" s="5"/>
      <c r="N1948" s="5"/>
      <c r="O1948" s="5"/>
      <c r="P1948" s="5"/>
      <c r="Q1948" s="5"/>
    </row>
    <row r="1949">
      <c r="D1949" s="5"/>
      <c r="E1949" s="6"/>
      <c r="J1949" s="42"/>
      <c r="K1949" s="42"/>
      <c r="L1949" s="23"/>
      <c r="M1949" s="5"/>
      <c r="N1949" s="5"/>
      <c r="O1949" s="5"/>
      <c r="P1949" s="5"/>
      <c r="Q1949" s="5"/>
    </row>
    <row r="1950">
      <c r="D1950" s="5"/>
      <c r="E1950" s="6"/>
      <c r="J1950" s="42"/>
      <c r="K1950" s="42"/>
      <c r="L1950" s="23"/>
      <c r="M1950" s="5"/>
      <c r="N1950" s="5"/>
      <c r="O1950" s="5"/>
      <c r="P1950" s="5"/>
      <c r="Q1950" s="5"/>
    </row>
    <row r="1951">
      <c r="D1951" s="5"/>
      <c r="E1951" s="6"/>
      <c r="J1951" s="42"/>
      <c r="K1951" s="42"/>
      <c r="L1951" s="23"/>
      <c r="M1951" s="5"/>
      <c r="N1951" s="5"/>
      <c r="O1951" s="5"/>
      <c r="P1951" s="5"/>
      <c r="Q1951" s="5"/>
    </row>
    <row r="1952">
      <c r="D1952" s="5"/>
      <c r="E1952" s="6"/>
      <c r="J1952" s="42"/>
      <c r="K1952" s="42"/>
      <c r="L1952" s="23"/>
      <c r="M1952" s="5"/>
      <c r="N1952" s="5"/>
      <c r="O1952" s="5"/>
      <c r="P1952" s="5"/>
      <c r="Q1952" s="5"/>
    </row>
    <row r="1953">
      <c r="D1953" s="5"/>
      <c r="E1953" s="6"/>
      <c r="J1953" s="42"/>
      <c r="K1953" s="42"/>
      <c r="L1953" s="23"/>
      <c r="M1953" s="5"/>
      <c r="N1953" s="5"/>
      <c r="O1953" s="5"/>
      <c r="P1953" s="5"/>
      <c r="Q1953" s="5"/>
    </row>
    <row r="1954">
      <c r="D1954" s="5"/>
      <c r="E1954" s="6"/>
      <c r="J1954" s="42"/>
      <c r="K1954" s="42"/>
      <c r="L1954" s="23"/>
      <c r="M1954" s="5"/>
      <c r="N1954" s="5"/>
      <c r="O1954" s="5"/>
      <c r="P1954" s="5"/>
      <c r="Q1954" s="5"/>
    </row>
    <row r="1955">
      <c r="D1955" s="5"/>
      <c r="E1955" s="6"/>
      <c r="J1955" s="42"/>
      <c r="K1955" s="42"/>
      <c r="L1955" s="23"/>
      <c r="M1955" s="5"/>
      <c r="N1955" s="5"/>
      <c r="O1955" s="5"/>
      <c r="P1955" s="5"/>
      <c r="Q1955" s="5"/>
    </row>
    <row r="1956">
      <c r="D1956" s="5"/>
      <c r="E1956" s="6"/>
      <c r="J1956" s="42"/>
      <c r="K1956" s="42"/>
      <c r="L1956" s="23"/>
      <c r="M1956" s="5"/>
      <c r="N1956" s="5"/>
      <c r="O1956" s="5"/>
      <c r="P1956" s="5"/>
      <c r="Q1956" s="5"/>
    </row>
    <row r="1957">
      <c r="D1957" s="5"/>
      <c r="E1957" s="6"/>
      <c r="J1957" s="42"/>
      <c r="K1957" s="42"/>
      <c r="L1957" s="23"/>
      <c r="M1957" s="5"/>
      <c r="N1957" s="5"/>
      <c r="O1957" s="5"/>
      <c r="P1957" s="5"/>
      <c r="Q1957" s="5"/>
    </row>
    <row r="1958">
      <c r="D1958" s="5"/>
      <c r="E1958" s="6"/>
      <c r="J1958" s="42"/>
      <c r="K1958" s="42"/>
      <c r="L1958" s="23"/>
      <c r="M1958" s="5"/>
      <c r="N1958" s="5"/>
      <c r="O1958" s="5"/>
      <c r="P1958" s="5"/>
      <c r="Q1958" s="5"/>
    </row>
    <row r="1959">
      <c r="D1959" s="5"/>
      <c r="E1959" s="6"/>
      <c r="J1959" s="42"/>
      <c r="K1959" s="42"/>
      <c r="L1959" s="23"/>
      <c r="M1959" s="5"/>
      <c r="N1959" s="5"/>
      <c r="O1959" s="5"/>
      <c r="P1959" s="5"/>
      <c r="Q1959" s="5"/>
    </row>
    <row r="1960">
      <c r="D1960" s="5"/>
      <c r="E1960" s="6"/>
      <c r="J1960" s="42"/>
      <c r="K1960" s="42"/>
      <c r="L1960" s="23"/>
      <c r="M1960" s="5"/>
      <c r="N1960" s="5"/>
      <c r="O1960" s="5"/>
      <c r="P1960" s="5"/>
      <c r="Q1960" s="5"/>
    </row>
    <row r="1961">
      <c r="D1961" s="5"/>
      <c r="E1961" s="6"/>
      <c r="J1961" s="42"/>
      <c r="K1961" s="42"/>
      <c r="L1961" s="23"/>
      <c r="M1961" s="5"/>
      <c r="N1961" s="5"/>
      <c r="O1961" s="5"/>
      <c r="P1961" s="5"/>
      <c r="Q1961" s="5"/>
    </row>
    <row r="1962">
      <c r="D1962" s="5"/>
      <c r="E1962" s="6"/>
      <c r="J1962" s="42"/>
      <c r="K1962" s="42"/>
      <c r="L1962" s="23"/>
      <c r="M1962" s="5"/>
      <c r="N1962" s="5"/>
      <c r="O1962" s="5"/>
      <c r="P1962" s="5"/>
      <c r="Q1962" s="5"/>
    </row>
    <row r="1963">
      <c r="D1963" s="5"/>
      <c r="E1963" s="6"/>
      <c r="J1963" s="42"/>
      <c r="K1963" s="42"/>
      <c r="L1963" s="23"/>
      <c r="M1963" s="5"/>
      <c r="N1963" s="5"/>
      <c r="O1963" s="5"/>
      <c r="P1963" s="5"/>
      <c r="Q1963" s="5"/>
    </row>
    <row r="1964">
      <c r="D1964" s="5"/>
      <c r="E1964" s="6"/>
      <c r="J1964" s="42"/>
      <c r="K1964" s="42"/>
      <c r="L1964" s="23"/>
      <c r="M1964" s="5"/>
      <c r="N1964" s="5"/>
      <c r="O1964" s="5"/>
      <c r="P1964" s="5"/>
      <c r="Q1964" s="5"/>
    </row>
    <row r="1965">
      <c r="D1965" s="5"/>
      <c r="E1965" s="6"/>
      <c r="J1965" s="42"/>
      <c r="K1965" s="42"/>
      <c r="L1965" s="23"/>
      <c r="M1965" s="5"/>
      <c r="N1965" s="5"/>
      <c r="O1965" s="5"/>
      <c r="P1965" s="5"/>
      <c r="Q1965" s="5"/>
    </row>
    <row r="1966">
      <c r="D1966" s="5"/>
      <c r="E1966" s="6"/>
      <c r="J1966" s="42"/>
      <c r="K1966" s="42"/>
      <c r="L1966" s="23"/>
      <c r="M1966" s="5"/>
      <c r="N1966" s="5"/>
      <c r="O1966" s="5"/>
      <c r="P1966" s="5"/>
      <c r="Q1966" s="5"/>
    </row>
    <row r="1967">
      <c r="D1967" s="5"/>
      <c r="E1967" s="6"/>
      <c r="J1967" s="42"/>
      <c r="K1967" s="42"/>
      <c r="L1967" s="23"/>
      <c r="M1967" s="5"/>
      <c r="N1967" s="5"/>
      <c r="O1967" s="5"/>
      <c r="P1967" s="5"/>
      <c r="Q1967" s="5"/>
    </row>
    <row r="1968">
      <c r="D1968" s="5"/>
      <c r="E1968" s="6"/>
      <c r="J1968" s="42"/>
      <c r="K1968" s="42"/>
      <c r="L1968" s="23"/>
      <c r="M1968" s="5"/>
      <c r="N1968" s="5"/>
      <c r="O1968" s="5"/>
      <c r="P1968" s="5"/>
      <c r="Q1968" s="5"/>
    </row>
    <row r="1969">
      <c r="D1969" s="5"/>
      <c r="E1969" s="6"/>
      <c r="J1969" s="42"/>
      <c r="K1969" s="42"/>
      <c r="L1969" s="23"/>
      <c r="M1969" s="5"/>
      <c r="N1969" s="5"/>
      <c r="O1969" s="5"/>
      <c r="P1969" s="5"/>
      <c r="Q1969" s="5"/>
    </row>
    <row r="1970">
      <c r="D1970" s="5"/>
      <c r="E1970" s="6"/>
      <c r="J1970" s="42"/>
      <c r="K1970" s="42"/>
      <c r="L1970" s="23"/>
      <c r="M1970" s="5"/>
      <c r="N1970" s="5"/>
      <c r="O1970" s="5"/>
      <c r="P1970" s="5"/>
      <c r="Q1970" s="5"/>
    </row>
    <row r="1971">
      <c r="D1971" s="5"/>
      <c r="E1971" s="6"/>
      <c r="J1971" s="42"/>
      <c r="K1971" s="42"/>
      <c r="L1971" s="23"/>
      <c r="M1971" s="5"/>
      <c r="N1971" s="5"/>
      <c r="O1971" s="5"/>
      <c r="P1971" s="5"/>
      <c r="Q1971" s="5"/>
    </row>
  </sheetData>
  <autoFilter ref="$K$2:$O$1971"/>
  <mergeCells count="3">
    <mergeCell ref="Y2:Z2"/>
    <mergeCell ref="AA2:AB2"/>
    <mergeCell ref="V1:W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.0"/>
    <col customWidth="1" min="2" max="2" width="2.14"/>
  </cols>
  <sheetData>
    <row r="1">
      <c r="D1" s="9" t="s">
        <v>2</v>
      </c>
      <c r="G1" s="10" t="s">
        <v>6</v>
      </c>
    </row>
    <row r="2">
      <c r="B2" s="9" t="s">
        <v>0</v>
      </c>
      <c r="C2" s="9" t="s">
        <v>2936</v>
      </c>
      <c r="D2" s="9" t="s">
        <v>2937</v>
      </c>
      <c r="E2" s="9" t="s">
        <v>2938</v>
      </c>
      <c r="F2" s="9" t="s">
        <v>2939</v>
      </c>
      <c r="G2" s="10" t="s">
        <v>2940</v>
      </c>
      <c r="H2" s="9" t="s">
        <v>2742</v>
      </c>
    </row>
    <row r="3">
      <c r="B3" s="9">
        <v>1.0</v>
      </c>
      <c r="C3">
        <f>COUNTA('TA_2019-07-10'!B:B)-1</f>
        <v>619</v>
      </c>
      <c r="D3" s="59">
        <f>AVERAGEA('TA_2019-07-10'!C:C)</f>
        <v>42819.74601</v>
      </c>
      <c r="E3" s="59">
        <f>MIN('TA_2019-07-10'!C:C)</f>
        <v>39804.51667</v>
      </c>
      <c r="F3" s="59">
        <f>MAX('TA_2019-07-10'!C:C)</f>
        <v>43656.36439</v>
      </c>
      <c r="G3" s="60">
        <f>AVERAGEA('TA_2019-07-10'!F:F)</f>
        <v>8.424193548</v>
      </c>
      <c r="H3" s="60">
        <f>MEDIAN('TA_2019-07-10'!F:F)</f>
        <v>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5.14"/>
    <col customWidth="1" min="5" max="5" width="2.14"/>
    <col customWidth="1" min="7" max="7" width="5.14"/>
    <col customWidth="1" min="8" max="8" width="8.57"/>
  </cols>
  <sheetData>
    <row r="1">
      <c r="D1" s="5"/>
      <c r="G1" s="5"/>
      <c r="H1" s="5"/>
    </row>
    <row r="2">
      <c r="A2" s="9" t="s">
        <v>0</v>
      </c>
      <c r="B2" s="9"/>
      <c r="C2" s="9" t="s">
        <v>2747</v>
      </c>
      <c r="D2" s="43" t="s">
        <v>2941</v>
      </c>
      <c r="E2" s="9"/>
      <c r="F2" s="9" t="s">
        <v>3685</v>
      </c>
      <c r="G2" s="43" t="s">
        <v>3686</v>
      </c>
      <c r="H2" s="43" t="s">
        <v>2736</v>
      </c>
      <c r="K2" s="9" t="s">
        <v>2936</v>
      </c>
      <c r="L2" s="9" t="s">
        <v>2944</v>
      </c>
      <c r="M2" s="9" t="s">
        <v>2945</v>
      </c>
    </row>
    <row r="3">
      <c r="A3" s="9">
        <v>1.0</v>
      </c>
      <c r="B3" s="29"/>
      <c r="C3" s="10" t="s">
        <v>34</v>
      </c>
      <c r="D3" s="23">
        <v>2304.0</v>
      </c>
      <c r="E3" s="29"/>
      <c r="F3" s="10" t="s">
        <v>3687</v>
      </c>
      <c r="G3" s="23">
        <v>2433.0</v>
      </c>
      <c r="H3" s="63">
        <f t="shared" ref="H3:H446" si="1">D3-G3</f>
        <v>-129</v>
      </c>
      <c r="J3" s="9" t="s">
        <v>2747</v>
      </c>
      <c r="K3">
        <f>COUNTA(C:C)-1</f>
        <v>444</v>
      </c>
      <c r="L3" s="6">
        <f>average(D:D)</f>
        <v>1686.871622</v>
      </c>
      <c r="M3">
        <f t="shared" ref="M3:M4" si="2">median(D:D)</f>
        <v>1672</v>
      </c>
      <c r="N3" s="6"/>
    </row>
    <row r="4">
      <c r="A4" s="9">
        <v>2.0</v>
      </c>
      <c r="B4" s="29"/>
      <c r="C4" s="10" t="s">
        <v>78</v>
      </c>
      <c r="D4" s="23">
        <v>2294.0</v>
      </c>
      <c r="E4" s="29"/>
      <c r="F4" s="10" t="s">
        <v>3688</v>
      </c>
      <c r="G4" s="23">
        <v>2345.0</v>
      </c>
      <c r="H4" s="5">
        <f t="shared" si="1"/>
        <v>-51</v>
      </c>
      <c r="J4" s="9" t="s">
        <v>3685</v>
      </c>
      <c r="K4">
        <f>COUNTA(F:F)-1</f>
        <v>444</v>
      </c>
      <c r="L4" s="6">
        <f>average(G:G)</f>
        <v>1736.997748</v>
      </c>
      <c r="M4">
        <f t="shared" si="2"/>
        <v>1672</v>
      </c>
    </row>
    <row r="5">
      <c r="A5" s="9">
        <v>3.0</v>
      </c>
      <c r="B5" s="29"/>
      <c r="C5" s="10" t="s">
        <v>60</v>
      </c>
      <c r="D5" s="23">
        <v>2280.0</v>
      </c>
      <c r="E5" s="29"/>
      <c r="F5" s="10" t="s">
        <v>3689</v>
      </c>
      <c r="G5" s="23">
        <v>2291.0</v>
      </c>
      <c r="H5" s="5">
        <f t="shared" si="1"/>
        <v>-11</v>
      </c>
      <c r="J5" s="9" t="s">
        <v>2751</v>
      </c>
      <c r="L5" s="6">
        <f>average(H:H)</f>
        <v>-50.12612613</v>
      </c>
      <c r="M5">
        <f>median(H:H)</f>
        <v>-49</v>
      </c>
    </row>
    <row r="6">
      <c r="A6" s="9">
        <v>4.0</v>
      </c>
      <c r="B6" s="29"/>
      <c r="C6" s="10" t="s">
        <v>65</v>
      </c>
      <c r="D6" s="23">
        <v>2251.0</v>
      </c>
      <c r="E6" s="29"/>
      <c r="F6" s="10" t="s">
        <v>3690</v>
      </c>
      <c r="G6" s="23">
        <v>2287.0</v>
      </c>
      <c r="H6" s="5">
        <f t="shared" si="1"/>
        <v>-36</v>
      </c>
    </row>
    <row r="7">
      <c r="A7" s="9">
        <v>5.0</v>
      </c>
      <c r="B7" s="29"/>
      <c r="C7" s="10" t="s">
        <v>56</v>
      </c>
      <c r="D7" s="23">
        <v>2230.0</v>
      </c>
      <c r="E7" s="29"/>
      <c r="F7" s="10" t="s">
        <v>3691</v>
      </c>
      <c r="G7" s="23">
        <v>2280.0</v>
      </c>
      <c r="H7" s="5">
        <f t="shared" si="1"/>
        <v>-50</v>
      </c>
    </row>
    <row r="8">
      <c r="A8" s="9">
        <v>6.0</v>
      </c>
      <c r="B8" s="29"/>
      <c r="C8" s="10" t="s">
        <v>53</v>
      </c>
      <c r="D8" s="23">
        <v>2208.0</v>
      </c>
      <c r="E8" s="29"/>
      <c r="F8" s="10" t="s">
        <v>3692</v>
      </c>
      <c r="G8" s="23">
        <v>2274.0</v>
      </c>
      <c r="H8" s="5">
        <f t="shared" si="1"/>
        <v>-66</v>
      </c>
    </row>
    <row r="9">
      <c r="A9" s="9">
        <v>7.0</v>
      </c>
      <c r="B9" s="29"/>
      <c r="C9" s="10" t="s">
        <v>301</v>
      </c>
      <c r="D9" s="23">
        <v>2206.0</v>
      </c>
      <c r="E9" s="29"/>
      <c r="F9" s="10" t="s">
        <v>3693</v>
      </c>
      <c r="G9" s="23">
        <v>2238.0</v>
      </c>
      <c r="H9" s="5">
        <f t="shared" si="1"/>
        <v>-32</v>
      </c>
    </row>
    <row r="10">
      <c r="A10" s="9">
        <v>8.0</v>
      </c>
      <c r="B10" s="29"/>
      <c r="C10" s="10" t="s">
        <v>118</v>
      </c>
      <c r="D10" s="23">
        <v>2185.0</v>
      </c>
      <c r="E10" s="29"/>
      <c r="F10" s="10" t="s">
        <v>3694</v>
      </c>
      <c r="G10" s="23">
        <v>2213.0</v>
      </c>
      <c r="H10" s="5">
        <f t="shared" si="1"/>
        <v>-28</v>
      </c>
    </row>
    <row r="11">
      <c r="A11" s="9">
        <v>9.0</v>
      </c>
      <c r="B11" s="29"/>
      <c r="C11" s="10" t="s">
        <v>48</v>
      </c>
      <c r="D11" s="23">
        <v>2177.0</v>
      </c>
      <c r="E11" s="29"/>
      <c r="F11" s="10" t="s">
        <v>3695</v>
      </c>
      <c r="G11" s="23">
        <v>2210.0</v>
      </c>
      <c r="H11" s="5">
        <f t="shared" si="1"/>
        <v>-33</v>
      </c>
    </row>
    <row r="12">
      <c r="A12" s="9">
        <v>10.0</v>
      </c>
      <c r="B12" s="29"/>
      <c r="C12" s="10" t="s">
        <v>71</v>
      </c>
      <c r="D12" s="23">
        <v>2172.0</v>
      </c>
      <c r="E12" s="29"/>
      <c r="F12" s="10" t="s">
        <v>3696</v>
      </c>
      <c r="G12" s="23">
        <v>2201.0</v>
      </c>
      <c r="H12" s="5">
        <f t="shared" si="1"/>
        <v>-29</v>
      </c>
    </row>
    <row r="13">
      <c r="A13" s="9">
        <v>11.0</v>
      </c>
      <c r="B13" s="29"/>
      <c r="C13" s="10" t="s">
        <v>73</v>
      </c>
      <c r="D13" s="23">
        <v>2155.0</v>
      </c>
      <c r="E13" s="29"/>
      <c r="F13" s="10" t="s">
        <v>3697</v>
      </c>
      <c r="G13" s="23">
        <v>2198.0</v>
      </c>
      <c r="H13" s="5">
        <f t="shared" si="1"/>
        <v>-43</v>
      </c>
    </row>
    <row r="14">
      <c r="A14" s="9">
        <v>12.0</v>
      </c>
      <c r="B14" s="29"/>
      <c r="C14" s="10" t="s">
        <v>83</v>
      </c>
      <c r="D14" s="23">
        <v>2137.0</v>
      </c>
      <c r="E14" s="29"/>
      <c r="F14" s="10" t="s">
        <v>3698</v>
      </c>
      <c r="G14" s="23">
        <v>2186.0</v>
      </c>
      <c r="H14" s="5">
        <f t="shared" si="1"/>
        <v>-49</v>
      </c>
    </row>
    <row r="15">
      <c r="A15" s="9">
        <v>13.0</v>
      </c>
      <c r="B15" s="29"/>
      <c r="C15" s="10" t="s">
        <v>107</v>
      </c>
      <c r="D15" s="23">
        <v>2111.0</v>
      </c>
      <c r="E15" s="29"/>
      <c r="F15" s="10" t="s">
        <v>3699</v>
      </c>
      <c r="G15" s="23">
        <v>2165.0</v>
      </c>
      <c r="H15" s="5">
        <f t="shared" si="1"/>
        <v>-54</v>
      </c>
    </row>
    <row r="16">
      <c r="A16" s="9">
        <v>14.0</v>
      </c>
      <c r="B16" s="29"/>
      <c r="C16" s="10" t="s">
        <v>104</v>
      </c>
      <c r="D16" s="23">
        <v>2126.0</v>
      </c>
      <c r="E16" s="29"/>
      <c r="F16" s="10" t="s">
        <v>3700</v>
      </c>
      <c r="G16" s="23">
        <v>2149.0</v>
      </c>
      <c r="H16" s="5">
        <f t="shared" si="1"/>
        <v>-23</v>
      </c>
    </row>
    <row r="17">
      <c r="A17" s="9">
        <v>15.0</v>
      </c>
      <c r="B17" s="29"/>
      <c r="C17" s="10" t="s">
        <v>80</v>
      </c>
      <c r="D17" s="23">
        <v>2123.0</v>
      </c>
      <c r="E17" s="29"/>
      <c r="F17" s="10" t="s">
        <v>3701</v>
      </c>
      <c r="G17" s="23">
        <v>2137.0</v>
      </c>
      <c r="H17" s="5">
        <f t="shared" si="1"/>
        <v>-14</v>
      </c>
    </row>
    <row r="18">
      <c r="A18" s="9">
        <v>16.0</v>
      </c>
      <c r="B18" s="29"/>
      <c r="C18" s="10" t="s">
        <v>90</v>
      </c>
      <c r="D18" s="23">
        <v>2097.0</v>
      </c>
      <c r="E18" s="29"/>
      <c r="F18" s="10" t="s">
        <v>3702</v>
      </c>
      <c r="G18" s="23">
        <v>2129.0</v>
      </c>
      <c r="H18" s="5">
        <f t="shared" si="1"/>
        <v>-32</v>
      </c>
    </row>
    <row r="19">
      <c r="A19" s="9">
        <v>17.0</v>
      </c>
      <c r="B19" s="29"/>
      <c r="C19" s="10" t="s">
        <v>95</v>
      </c>
      <c r="D19" s="23">
        <v>2103.0</v>
      </c>
      <c r="E19" s="29"/>
      <c r="F19" s="10" t="s">
        <v>3703</v>
      </c>
      <c r="G19" s="23">
        <v>2123.0</v>
      </c>
      <c r="H19" s="5">
        <f t="shared" si="1"/>
        <v>-20</v>
      </c>
    </row>
    <row r="20">
      <c r="A20" s="9">
        <v>18.0</v>
      </c>
      <c r="B20" s="29"/>
      <c r="C20" s="10" t="s">
        <v>93</v>
      </c>
      <c r="D20" s="23">
        <v>2109.0</v>
      </c>
      <c r="E20" s="29"/>
      <c r="F20" s="10" t="s">
        <v>3704</v>
      </c>
      <c r="G20" s="23">
        <v>2108.0</v>
      </c>
      <c r="H20" s="5">
        <f t="shared" si="1"/>
        <v>1</v>
      </c>
    </row>
    <row r="21">
      <c r="A21" s="9">
        <v>19.0</v>
      </c>
      <c r="B21" s="29"/>
      <c r="C21" s="10" t="s">
        <v>98</v>
      </c>
      <c r="D21" s="23">
        <v>2074.0</v>
      </c>
      <c r="E21" s="29"/>
      <c r="F21" s="10" t="s">
        <v>3705</v>
      </c>
      <c r="G21" s="23">
        <v>2107.0</v>
      </c>
      <c r="H21" s="5">
        <f t="shared" si="1"/>
        <v>-33</v>
      </c>
    </row>
    <row r="22">
      <c r="A22" s="9">
        <v>20.0</v>
      </c>
      <c r="B22" s="29"/>
      <c r="C22" s="10" t="s">
        <v>173</v>
      </c>
      <c r="D22" s="23">
        <v>2074.0</v>
      </c>
      <c r="E22" s="29"/>
      <c r="F22" s="10" t="s">
        <v>3706</v>
      </c>
      <c r="G22" s="23">
        <v>2105.0</v>
      </c>
      <c r="H22" s="5">
        <f t="shared" si="1"/>
        <v>-31</v>
      </c>
    </row>
    <row r="23">
      <c r="A23" s="9">
        <v>21.0</v>
      </c>
      <c r="B23" s="29"/>
      <c r="C23" s="10" t="s">
        <v>139</v>
      </c>
      <c r="D23" s="23">
        <v>2068.0</v>
      </c>
      <c r="E23" s="29"/>
      <c r="F23" s="10" t="s">
        <v>3707</v>
      </c>
      <c r="G23" s="23">
        <v>2105.0</v>
      </c>
      <c r="H23" s="5">
        <f t="shared" si="1"/>
        <v>-37</v>
      </c>
    </row>
    <row r="24">
      <c r="A24" s="9">
        <v>22.0</v>
      </c>
      <c r="B24" s="29"/>
      <c r="C24" s="10" t="s">
        <v>68</v>
      </c>
      <c r="D24" s="23">
        <v>2065.0</v>
      </c>
      <c r="E24" s="29"/>
      <c r="F24" s="10" t="s">
        <v>3708</v>
      </c>
      <c r="G24" s="23">
        <v>2093.0</v>
      </c>
      <c r="H24" s="5">
        <f t="shared" si="1"/>
        <v>-28</v>
      </c>
    </row>
    <row r="25">
      <c r="A25" s="9">
        <v>23.0</v>
      </c>
      <c r="B25" s="29"/>
      <c r="C25" s="10" t="s">
        <v>267</v>
      </c>
      <c r="D25" s="23">
        <v>2054.0</v>
      </c>
      <c r="E25" s="29"/>
      <c r="F25" s="10" t="s">
        <v>3709</v>
      </c>
      <c r="G25" s="23">
        <v>2096.0</v>
      </c>
      <c r="H25" s="5">
        <f t="shared" si="1"/>
        <v>-42</v>
      </c>
    </row>
    <row r="26">
      <c r="A26" s="9">
        <v>24.0</v>
      </c>
      <c r="B26" s="29"/>
      <c r="C26" s="10" t="s">
        <v>284</v>
      </c>
      <c r="D26" s="23">
        <v>2063.0</v>
      </c>
      <c r="E26" s="29"/>
      <c r="F26" s="10" t="s">
        <v>3710</v>
      </c>
      <c r="G26" s="23">
        <v>2094.0</v>
      </c>
      <c r="H26" s="5">
        <f t="shared" si="1"/>
        <v>-31</v>
      </c>
    </row>
    <row r="27">
      <c r="A27" s="9">
        <v>25.0</v>
      </c>
      <c r="B27" s="29"/>
      <c r="C27" s="10" t="s">
        <v>3711</v>
      </c>
      <c r="D27" s="23">
        <v>2057.0</v>
      </c>
      <c r="E27" s="29"/>
      <c r="F27" s="10" t="s">
        <v>3712</v>
      </c>
      <c r="G27" s="23">
        <v>2090.0</v>
      </c>
      <c r="H27" s="5">
        <f t="shared" si="1"/>
        <v>-33</v>
      </c>
    </row>
    <row r="28">
      <c r="A28" s="9">
        <v>26.0</v>
      </c>
      <c r="B28" s="29"/>
      <c r="C28" s="10" t="s">
        <v>131</v>
      </c>
      <c r="D28" s="23">
        <v>2039.0</v>
      </c>
      <c r="E28" s="29"/>
      <c r="F28" s="10" t="s">
        <v>3713</v>
      </c>
      <c r="G28" s="23">
        <v>2089.0</v>
      </c>
      <c r="H28" s="5">
        <f t="shared" si="1"/>
        <v>-50</v>
      </c>
    </row>
    <row r="29">
      <c r="A29" s="9">
        <v>27.0</v>
      </c>
      <c r="B29" s="29"/>
      <c r="C29" s="10" t="s">
        <v>200</v>
      </c>
      <c r="D29" s="23">
        <v>2045.0</v>
      </c>
      <c r="E29" s="29"/>
      <c r="F29" s="10" t="s">
        <v>3714</v>
      </c>
      <c r="G29" s="23">
        <v>2089.0</v>
      </c>
      <c r="H29" s="5">
        <f t="shared" si="1"/>
        <v>-44</v>
      </c>
    </row>
    <row r="30">
      <c r="A30" s="9">
        <v>28.0</v>
      </c>
      <c r="B30" s="29"/>
      <c r="C30" s="10" t="s">
        <v>121</v>
      </c>
      <c r="D30" s="23">
        <v>2044.0</v>
      </c>
      <c r="E30" s="29"/>
      <c r="F30" s="10" t="s">
        <v>3715</v>
      </c>
      <c r="G30" s="23">
        <v>2093.0</v>
      </c>
      <c r="H30" s="5">
        <f t="shared" si="1"/>
        <v>-49</v>
      </c>
    </row>
    <row r="31">
      <c r="A31" s="9">
        <v>29.0</v>
      </c>
      <c r="B31" s="29"/>
      <c r="C31" s="10" t="s">
        <v>124</v>
      </c>
      <c r="D31" s="23">
        <v>2039.0</v>
      </c>
      <c r="E31" s="29"/>
      <c r="F31" s="10" t="s">
        <v>3716</v>
      </c>
      <c r="G31" s="23">
        <v>2081.0</v>
      </c>
      <c r="H31" s="5">
        <f t="shared" si="1"/>
        <v>-42</v>
      </c>
    </row>
    <row r="32">
      <c r="A32" s="9">
        <v>30.0</v>
      </c>
      <c r="B32" s="29"/>
      <c r="C32" s="10" t="s">
        <v>111</v>
      </c>
      <c r="D32" s="23">
        <v>2054.0</v>
      </c>
      <c r="E32" s="29"/>
      <c r="F32" s="10" t="s">
        <v>3717</v>
      </c>
      <c r="G32" s="23">
        <v>2079.0</v>
      </c>
      <c r="H32" s="5">
        <f t="shared" si="1"/>
        <v>-25</v>
      </c>
    </row>
    <row r="33">
      <c r="A33" s="9">
        <v>31.0</v>
      </c>
      <c r="B33" s="29"/>
      <c r="C33" s="10" t="s">
        <v>129</v>
      </c>
      <c r="D33" s="23">
        <v>2034.0</v>
      </c>
      <c r="E33" s="29"/>
      <c r="F33" s="10" t="s">
        <v>3718</v>
      </c>
      <c r="G33" s="23">
        <v>2089.0</v>
      </c>
      <c r="H33" s="5">
        <f t="shared" si="1"/>
        <v>-55</v>
      </c>
    </row>
    <row r="34">
      <c r="A34" s="9">
        <v>32.0</v>
      </c>
      <c r="B34" s="29"/>
      <c r="C34" s="10" t="s">
        <v>446</v>
      </c>
      <c r="D34" s="23">
        <v>2033.0</v>
      </c>
      <c r="E34" s="29"/>
      <c r="F34" s="10" t="s">
        <v>3719</v>
      </c>
      <c r="G34" s="23">
        <v>2068.0</v>
      </c>
      <c r="H34" s="5">
        <f t="shared" si="1"/>
        <v>-35</v>
      </c>
    </row>
    <row r="35">
      <c r="A35" s="9">
        <v>33.0</v>
      </c>
      <c r="B35" s="29"/>
      <c r="C35" s="10" t="s">
        <v>145</v>
      </c>
      <c r="D35" s="23">
        <v>2025.0</v>
      </c>
      <c r="E35" s="29"/>
      <c r="F35" s="10" t="s">
        <v>3720</v>
      </c>
      <c r="G35" s="23">
        <v>2070.0</v>
      </c>
      <c r="H35" s="5">
        <f t="shared" si="1"/>
        <v>-45</v>
      </c>
    </row>
    <row r="36">
      <c r="A36" s="9">
        <v>34.0</v>
      </c>
      <c r="B36" s="29"/>
      <c r="C36" s="10" t="s">
        <v>137</v>
      </c>
      <c r="D36" s="23">
        <v>2024.0</v>
      </c>
      <c r="E36" s="29"/>
      <c r="F36" s="10" t="s">
        <v>3721</v>
      </c>
      <c r="G36" s="23">
        <v>2063.0</v>
      </c>
      <c r="H36" s="5">
        <f t="shared" si="1"/>
        <v>-39</v>
      </c>
    </row>
    <row r="37">
      <c r="A37" s="9">
        <v>35.0</v>
      </c>
      <c r="B37" s="29"/>
      <c r="C37" s="10" t="s">
        <v>3722</v>
      </c>
      <c r="D37" s="23">
        <v>2023.0</v>
      </c>
      <c r="E37" s="29"/>
      <c r="F37" s="10" t="s">
        <v>3723</v>
      </c>
      <c r="G37" s="23">
        <v>2060.0</v>
      </c>
      <c r="H37" s="5">
        <f t="shared" si="1"/>
        <v>-37</v>
      </c>
    </row>
    <row r="38">
      <c r="A38" s="9">
        <v>36.0</v>
      </c>
      <c r="B38" s="29"/>
      <c r="C38" s="10" t="s">
        <v>176</v>
      </c>
      <c r="D38" s="23">
        <v>2022.0</v>
      </c>
      <c r="E38" s="29"/>
      <c r="F38" s="10" t="s">
        <v>3724</v>
      </c>
      <c r="G38" s="23">
        <v>2063.0</v>
      </c>
      <c r="H38" s="5">
        <f t="shared" si="1"/>
        <v>-41</v>
      </c>
    </row>
    <row r="39">
      <c r="A39" s="9">
        <v>37.0</v>
      </c>
      <c r="B39" s="29"/>
      <c r="C39" s="10" t="s">
        <v>85</v>
      </c>
      <c r="D39" s="23">
        <v>2021.0</v>
      </c>
      <c r="E39" s="29"/>
      <c r="F39" s="10" t="s">
        <v>3725</v>
      </c>
      <c r="G39" s="23">
        <v>2051.0</v>
      </c>
      <c r="H39" s="5">
        <f t="shared" si="1"/>
        <v>-30</v>
      </c>
    </row>
    <row r="40">
      <c r="A40" s="9">
        <v>38.0</v>
      </c>
      <c r="C40" s="10" t="s">
        <v>215</v>
      </c>
      <c r="D40" s="23">
        <v>2020.0</v>
      </c>
      <c r="E40" s="29"/>
      <c r="F40" s="10" t="s">
        <v>3726</v>
      </c>
      <c r="G40" s="23">
        <v>2048.0</v>
      </c>
      <c r="H40" s="5">
        <f t="shared" si="1"/>
        <v>-28</v>
      </c>
    </row>
    <row r="41">
      <c r="A41" s="9">
        <v>39.0</v>
      </c>
      <c r="B41" s="29"/>
      <c r="C41" s="10" t="s">
        <v>134</v>
      </c>
      <c r="D41" s="23">
        <v>2021.0</v>
      </c>
      <c r="E41" s="29"/>
      <c r="F41" s="10" t="s">
        <v>3727</v>
      </c>
      <c r="G41" s="23">
        <v>2047.0</v>
      </c>
      <c r="H41" s="5">
        <f t="shared" si="1"/>
        <v>-26</v>
      </c>
    </row>
    <row r="42">
      <c r="A42" s="9">
        <v>40.0</v>
      </c>
      <c r="B42" s="29"/>
      <c r="C42" s="10" t="s">
        <v>237</v>
      </c>
      <c r="D42" s="23">
        <v>2014.0</v>
      </c>
      <c r="E42" s="29"/>
      <c r="F42" s="10" t="s">
        <v>3728</v>
      </c>
      <c r="G42" s="23">
        <v>2047.0</v>
      </c>
      <c r="H42" s="5">
        <f t="shared" si="1"/>
        <v>-33</v>
      </c>
    </row>
    <row r="43">
      <c r="A43" s="9">
        <v>41.0</v>
      </c>
      <c r="B43" s="29"/>
      <c r="C43" s="10" t="s">
        <v>3729</v>
      </c>
      <c r="D43" s="23">
        <v>2011.0</v>
      </c>
      <c r="E43" s="29"/>
      <c r="F43" s="10" t="s">
        <v>3730</v>
      </c>
      <c r="G43" s="23">
        <v>2015.0</v>
      </c>
      <c r="H43" s="5">
        <f t="shared" si="1"/>
        <v>-4</v>
      </c>
    </row>
    <row r="44">
      <c r="A44" s="9">
        <v>42.0</v>
      </c>
      <c r="B44" s="29"/>
      <c r="C44" s="10" t="s">
        <v>151</v>
      </c>
      <c r="D44" s="23">
        <v>2008.0</v>
      </c>
      <c r="E44" s="29"/>
      <c r="F44" s="10" t="s">
        <v>3731</v>
      </c>
      <c r="G44" s="23">
        <v>2038.0</v>
      </c>
      <c r="H44" s="5">
        <f t="shared" si="1"/>
        <v>-30</v>
      </c>
    </row>
    <row r="45">
      <c r="A45" s="9">
        <v>43.0</v>
      </c>
      <c r="B45" s="29"/>
      <c r="C45" s="10" t="s">
        <v>242</v>
      </c>
      <c r="D45" s="23">
        <v>1991.0</v>
      </c>
      <c r="E45" s="29"/>
      <c r="F45" s="10" t="s">
        <v>3732</v>
      </c>
      <c r="G45" s="23">
        <v>2031.0</v>
      </c>
      <c r="H45" s="5">
        <f t="shared" si="1"/>
        <v>-40</v>
      </c>
    </row>
    <row r="46">
      <c r="A46" s="9">
        <v>44.0</v>
      </c>
      <c r="B46" s="29"/>
      <c r="C46" s="10" t="s">
        <v>142</v>
      </c>
      <c r="D46" s="23">
        <v>2003.0</v>
      </c>
      <c r="E46" s="29"/>
      <c r="F46" s="10" t="s">
        <v>3733</v>
      </c>
      <c r="G46" s="23">
        <v>2031.0</v>
      </c>
      <c r="H46" s="5">
        <f t="shared" si="1"/>
        <v>-28</v>
      </c>
    </row>
    <row r="47">
      <c r="A47" s="9">
        <v>45.0</v>
      </c>
      <c r="B47" s="29"/>
      <c r="C47" s="10" t="s">
        <v>165</v>
      </c>
      <c r="D47" s="23">
        <v>2001.0</v>
      </c>
      <c r="E47" s="29"/>
      <c r="F47" s="10" t="s">
        <v>3734</v>
      </c>
      <c r="G47" s="23">
        <v>2025.0</v>
      </c>
      <c r="H47" s="5">
        <f t="shared" si="1"/>
        <v>-24</v>
      </c>
    </row>
    <row r="48">
      <c r="A48" s="9">
        <v>46.0</v>
      </c>
      <c r="B48" s="29"/>
      <c r="C48" s="10" t="s">
        <v>248</v>
      </c>
      <c r="D48" s="23">
        <v>1989.0</v>
      </c>
      <c r="E48" s="29"/>
      <c r="F48" s="10" t="s">
        <v>3735</v>
      </c>
      <c r="G48" s="23">
        <v>2029.0</v>
      </c>
      <c r="H48" s="5">
        <f t="shared" si="1"/>
        <v>-40</v>
      </c>
    </row>
    <row r="49">
      <c r="A49" s="9">
        <v>47.0</v>
      </c>
      <c r="B49" s="29"/>
      <c r="C49" s="10" t="s">
        <v>156</v>
      </c>
      <c r="D49" s="23">
        <v>1982.0</v>
      </c>
      <c r="E49" s="29"/>
      <c r="F49" s="10" t="s">
        <v>3736</v>
      </c>
      <c r="G49" s="23">
        <v>2023.0</v>
      </c>
      <c r="H49" s="5">
        <f t="shared" si="1"/>
        <v>-41</v>
      </c>
    </row>
    <row r="50">
      <c r="A50" s="9">
        <v>48.0</v>
      </c>
      <c r="B50" s="29"/>
      <c r="C50" s="10" t="s">
        <v>259</v>
      </c>
      <c r="D50" s="23">
        <v>1972.0</v>
      </c>
      <c r="E50" s="29"/>
      <c r="F50" s="10" t="s">
        <v>3737</v>
      </c>
      <c r="G50" s="23">
        <v>2001.0</v>
      </c>
      <c r="H50" s="5">
        <f t="shared" si="1"/>
        <v>-29</v>
      </c>
    </row>
    <row r="51">
      <c r="A51" s="9">
        <v>49.0</v>
      </c>
      <c r="B51" s="29"/>
      <c r="C51" s="10" t="s">
        <v>271</v>
      </c>
      <c r="D51" s="23">
        <v>1983.0</v>
      </c>
      <c r="E51" s="29"/>
      <c r="F51" s="10" t="s">
        <v>3738</v>
      </c>
      <c r="G51" s="23">
        <v>2023.0</v>
      </c>
      <c r="H51" s="5">
        <f t="shared" si="1"/>
        <v>-40</v>
      </c>
    </row>
    <row r="52">
      <c r="A52" s="9">
        <v>50.0</v>
      </c>
      <c r="B52" s="29"/>
      <c r="C52" s="10" t="s">
        <v>204</v>
      </c>
      <c r="D52" s="23">
        <v>1968.0</v>
      </c>
      <c r="E52" s="29"/>
      <c r="F52" s="10" t="s">
        <v>3739</v>
      </c>
      <c r="G52" s="23">
        <v>2013.0</v>
      </c>
      <c r="H52" s="5">
        <f t="shared" si="1"/>
        <v>-45</v>
      </c>
    </row>
    <row r="53">
      <c r="A53" s="9">
        <v>51.0</v>
      </c>
      <c r="B53" s="29"/>
      <c r="C53" s="10" t="s">
        <v>197</v>
      </c>
      <c r="D53" s="23">
        <v>1954.0</v>
      </c>
      <c r="E53" s="29"/>
      <c r="F53" s="10" t="s">
        <v>3740</v>
      </c>
      <c r="G53" s="23">
        <v>2014.0</v>
      </c>
      <c r="H53" s="5">
        <f t="shared" si="1"/>
        <v>-60</v>
      </c>
    </row>
    <row r="54">
      <c r="A54" s="9">
        <v>52.0</v>
      </c>
      <c r="B54" s="29"/>
      <c r="C54" s="10" t="s">
        <v>331</v>
      </c>
      <c r="D54" s="23">
        <v>1940.0</v>
      </c>
      <c r="E54" s="29"/>
      <c r="F54" s="10" t="s">
        <v>3741</v>
      </c>
      <c r="G54" s="23">
        <v>2014.0</v>
      </c>
      <c r="H54" s="5">
        <f t="shared" si="1"/>
        <v>-74</v>
      </c>
    </row>
    <row r="55">
      <c r="A55" s="9">
        <v>53.0</v>
      </c>
      <c r="B55" s="29"/>
      <c r="C55" s="10" t="s">
        <v>251</v>
      </c>
      <c r="D55" s="23">
        <v>1938.0</v>
      </c>
      <c r="E55" s="29"/>
      <c r="F55" s="10" t="s">
        <v>3742</v>
      </c>
      <c r="G55" s="23">
        <v>2012.0</v>
      </c>
      <c r="H55" s="5">
        <f t="shared" si="1"/>
        <v>-74</v>
      </c>
    </row>
    <row r="56">
      <c r="A56" s="9">
        <v>54.0</v>
      </c>
      <c r="B56" s="29"/>
      <c r="C56" s="10" t="s">
        <v>211</v>
      </c>
      <c r="D56" s="23">
        <v>1937.0</v>
      </c>
      <c r="E56" s="29"/>
      <c r="F56" s="10" t="s">
        <v>3743</v>
      </c>
      <c r="G56" s="23">
        <v>2018.0</v>
      </c>
      <c r="H56" s="5">
        <f t="shared" si="1"/>
        <v>-81</v>
      </c>
    </row>
    <row r="57">
      <c r="A57" s="9">
        <v>55.0</v>
      </c>
      <c r="B57" s="29"/>
      <c r="C57" s="10" t="s">
        <v>311</v>
      </c>
      <c r="D57" s="23">
        <v>1936.0</v>
      </c>
      <c r="E57" s="29"/>
      <c r="F57" s="10" t="s">
        <v>3744</v>
      </c>
      <c r="G57" s="23">
        <v>2010.0</v>
      </c>
      <c r="H57" s="5">
        <f t="shared" si="1"/>
        <v>-74</v>
      </c>
    </row>
    <row r="58">
      <c r="A58" s="9">
        <v>56.0</v>
      </c>
      <c r="B58" s="29"/>
      <c r="C58" s="10" t="s">
        <v>589</v>
      </c>
      <c r="D58" s="23">
        <v>1936.0</v>
      </c>
      <c r="E58" s="29"/>
      <c r="F58" s="10" t="s">
        <v>3745</v>
      </c>
      <c r="G58" s="23">
        <v>2005.0</v>
      </c>
      <c r="H58" s="5">
        <f t="shared" si="1"/>
        <v>-69</v>
      </c>
    </row>
    <row r="59">
      <c r="A59" s="9">
        <v>57.0</v>
      </c>
      <c r="B59" s="29"/>
      <c r="C59" s="10" t="s">
        <v>428</v>
      </c>
      <c r="D59" s="23">
        <v>1928.0</v>
      </c>
      <c r="E59" s="29"/>
      <c r="F59" s="10" t="s">
        <v>3746</v>
      </c>
      <c r="G59" s="23">
        <v>1999.0</v>
      </c>
      <c r="H59" s="5">
        <f t="shared" si="1"/>
        <v>-71</v>
      </c>
    </row>
    <row r="60">
      <c r="A60" s="9">
        <v>58.0</v>
      </c>
      <c r="B60" s="29"/>
      <c r="C60" s="10" t="s">
        <v>113</v>
      </c>
      <c r="D60" s="23">
        <v>1926.0</v>
      </c>
      <c r="E60" s="29"/>
      <c r="F60" s="10" t="s">
        <v>3747</v>
      </c>
      <c r="G60" s="23">
        <v>1991.0</v>
      </c>
      <c r="H60" s="5">
        <f t="shared" si="1"/>
        <v>-65</v>
      </c>
    </row>
    <row r="61">
      <c r="A61" s="9">
        <v>59.0</v>
      </c>
      <c r="B61" s="29"/>
      <c r="C61" s="10" t="s">
        <v>568</v>
      </c>
      <c r="D61" s="23">
        <v>1926.0</v>
      </c>
      <c r="E61" s="29"/>
      <c r="F61" s="10" t="s">
        <v>3748</v>
      </c>
      <c r="G61" s="23">
        <v>1991.0</v>
      </c>
      <c r="H61" s="5">
        <f t="shared" si="1"/>
        <v>-65</v>
      </c>
    </row>
    <row r="62">
      <c r="A62" s="9">
        <v>60.0</v>
      </c>
      <c r="B62" s="29"/>
      <c r="C62" s="10" t="s">
        <v>3103</v>
      </c>
      <c r="D62" s="23">
        <v>1924.0</v>
      </c>
      <c r="E62" s="29"/>
      <c r="F62" s="10" t="s">
        <v>3749</v>
      </c>
      <c r="G62" s="23">
        <v>1998.0</v>
      </c>
      <c r="H62" s="5">
        <f t="shared" si="1"/>
        <v>-74</v>
      </c>
    </row>
    <row r="63">
      <c r="A63" s="9">
        <v>61.0</v>
      </c>
      <c r="B63" s="29"/>
      <c r="C63" s="10" t="s">
        <v>159</v>
      </c>
      <c r="D63" s="23">
        <v>1924.0</v>
      </c>
      <c r="E63" s="29"/>
      <c r="F63" s="10" t="s">
        <v>3750</v>
      </c>
      <c r="G63" s="23">
        <v>1988.0</v>
      </c>
      <c r="H63" s="5">
        <f t="shared" si="1"/>
        <v>-64</v>
      </c>
    </row>
    <row r="64">
      <c r="A64" s="9">
        <v>62.0</v>
      </c>
      <c r="B64" s="29"/>
      <c r="C64" s="10" t="s">
        <v>339</v>
      </c>
      <c r="D64" s="23">
        <v>1903.0</v>
      </c>
      <c r="E64" s="29"/>
      <c r="F64" s="10" t="s">
        <v>3751</v>
      </c>
      <c r="G64" s="23">
        <v>1975.0</v>
      </c>
      <c r="H64" s="5">
        <f t="shared" si="1"/>
        <v>-72</v>
      </c>
    </row>
    <row r="65">
      <c r="A65" s="9">
        <v>63.0</v>
      </c>
      <c r="B65" s="29"/>
      <c r="C65" s="10" t="s">
        <v>256</v>
      </c>
      <c r="D65" s="23">
        <v>1909.0</v>
      </c>
      <c r="E65" s="29"/>
      <c r="F65" s="10" t="s">
        <v>3752</v>
      </c>
      <c r="G65" s="23">
        <v>1942.0</v>
      </c>
      <c r="H65" s="5">
        <f t="shared" si="1"/>
        <v>-33</v>
      </c>
    </row>
    <row r="66">
      <c r="A66" s="9">
        <v>64.0</v>
      </c>
      <c r="B66" s="29"/>
      <c r="C66" s="10" t="s">
        <v>558</v>
      </c>
      <c r="D66" s="23">
        <v>1909.0</v>
      </c>
      <c r="E66" s="29"/>
      <c r="F66" s="10" t="s">
        <v>3753</v>
      </c>
      <c r="G66" s="23">
        <v>1973.0</v>
      </c>
      <c r="H66" s="5">
        <f t="shared" si="1"/>
        <v>-64</v>
      </c>
    </row>
    <row r="67">
      <c r="A67" s="9">
        <v>65.0</v>
      </c>
      <c r="B67" s="29"/>
      <c r="C67" s="10" t="s">
        <v>262</v>
      </c>
      <c r="D67" s="23">
        <v>1908.0</v>
      </c>
      <c r="E67" s="29"/>
      <c r="F67" s="10" t="s">
        <v>3754</v>
      </c>
      <c r="G67" s="23">
        <v>1970.0</v>
      </c>
      <c r="H67" s="5">
        <f t="shared" si="1"/>
        <v>-62</v>
      </c>
    </row>
    <row r="68">
      <c r="A68" s="9">
        <v>66.0</v>
      </c>
      <c r="B68" s="29"/>
      <c r="C68" s="10" t="s">
        <v>437</v>
      </c>
      <c r="D68" s="23">
        <v>1907.0</v>
      </c>
      <c r="E68" s="29"/>
      <c r="F68" s="10" t="s">
        <v>3755</v>
      </c>
      <c r="G68" s="23">
        <v>1963.0</v>
      </c>
      <c r="H68" s="5">
        <f t="shared" si="1"/>
        <v>-56</v>
      </c>
    </row>
    <row r="69">
      <c r="A69" s="9">
        <v>67.0</v>
      </c>
      <c r="B69" s="29"/>
      <c r="C69" s="10" t="s">
        <v>221</v>
      </c>
      <c r="D69" s="23">
        <v>1903.0</v>
      </c>
      <c r="E69" s="29"/>
      <c r="F69" s="10" t="s">
        <v>3756</v>
      </c>
      <c r="G69" s="23">
        <v>1984.0</v>
      </c>
      <c r="H69" s="5">
        <f t="shared" si="1"/>
        <v>-81</v>
      </c>
    </row>
    <row r="70">
      <c r="A70" s="9">
        <v>68.0</v>
      </c>
      <c r="B70" s="29"/>
      <c r="C70" s="10" t="s">
        <v>360</v>
      </c>
      <c r="D70" s="23">
        <v>1902.0</v>
      </c>
      <c r="E70" s="29"/>
      <c r="F70" s="10" t="s">
        <v>3757</v>
      </c>
      <c r="G70" s="23">
        <v>1974.0</v>
      </c>
      <c r="H70" s="5">
        <f t="shared" si="1"/>
        <v>-72</v>
      </c>
    </row>
    <row r="71">
      <c r="A71" s="9">
        <v>69.0</v>
      </c>
      <c r="B71" s="29"/>
      <c r="C71" s="10" t="s">
        <v>512</v>
      </c>
      <c r="D71" s="23">
        <v>1888.0</v>
      </c>
      <c r="E71" s="29"/>
      <c r="F71" s="10" t="s">
        <v>3758</v>
      </c>
      <c r="G71" s="23">
        <v>1966.0</v>
      </c>
      <c r="H71" s="5">
        <f t="shared" si="1"/>
        <v>-78</v>
      </c>
    </row>
    <row r="72">
      <c r="A72" s="9">
        <v>70.0</v>
      </c>
      <c r="B72" s="29"/>
      <c r="C72" s="10" t="s">
        <v>433</v>
      </c>
      <c r="D72" s="23">
        <v>1900.0</v>
      </c>
      <c r="E72" s="29"/>
      <c r="F72" s="10" t="s">
        <v>3759</v>
      </c>
      <c r="G72" s="23">
        <v>1965.0</v>
      </c>
      <c r="H72" s="5">
        <f t="shared" si="1"/>
        <v>-65</v>
      </c>
    </row>
    <row r="73">
      <c r="A73" s="9">
        <v>71.0</v>
      </c>
      <c r="B73" s="29"/>
      <c r="C73" s="10" t="s">
        <v>393</v>
      </c>
      <c r="D73" s="23">
        <v>1884.0</v>
      </c>
      <c r="E73" s="29"/>
      <c r="F73" s="10" t="s">
        <v>3760</v>
      </c>
      <c r="G73" s="23">
        <v>1962.0</v>
      </c>
      <c r="H73" s="5">
        <f t="shared" si="1"/>
        <v>-78</v>
      </c>
    </row>
    <row r="74">
      <c r="A74" s="9">
        <v>72.0</v>
      </c>
      <c r="B74" s="29"/>
      <c r="C74" s="10" t="s">
        <v>3099</v>
      </c>
      <c r="D74" s="23">
        <v>1899.0</v>
      </c>
      <c r="E74" s="29"/>
      <c r="F74" s="10" t="s">
        <v>3761</v>
      </c>
      <c r="G74" s="23">
        <v>1961.0</v>
      </c>
      <c r="H74" s="5">
        <f t="shared" si="1"/>
        <v>-62</v>
      </c>
    </row>
    <row r="75">
      <c r="A75" s="9">
        <v>73.0</v>
      </c>
      <c r="B75" s="29"/>
      <c r="C75" s="10" t="s">
        <v>495</v>
      </c>
      <c r="D75" s="23">
        <v>1893.0</v>
      </c>
      <c r="E75" s="29"/>
      <c r="F75" s="10" t="s">
        <v>3762</v>
      </c>
      <c r="G75" s="23">
        <v>1961.0</v>
      </c>
      <c r="H75" s="5">
        <f t="shared" si="1"/>
        <v>-68</v>
      </c>
    </row>
    <row r="76">
      <c r="A76" s="9">
        <v>74.0</v>
      </c>
      <c r="B76" s="29"/>
      <c r="C76" s="10" t="s">
        <v>414</v>
      </c>
      <c r="D76" s="23">
        <v>1889.0</v>
      </c>
      <c r="E76" s="29"/>
      <c r="F76" s="10" t="s">
        <v>3763</v>
      </c>
      <c r="G76" s="23">
        <v>1956.0</v>
      </c>
      <c r="H76" s="5">
        <f t="shared" si="1"/>
        <v>-67</v>
      </c>
    </row>
    <row r="77">
      <c r="A77" s="9">
        <v>75.0</v>
      </c>
      <c r="B77" s="29"/>
      <c r="C77" s="10" t="s">
        <v>362</v>
      </c>
      <c r="D77" s="23">
        <v>1887.0</v>
      </c>
      <c r="E77" s="29"/>
      <c r="F77" s="10" t="s">
        <v>3764</v>
      </c>
      <c r="G77" s="23">
        <v>1952.0</v>
      </c>
      <c r="H77" s="5">
        <f t="shared" si="1"/>
        <v>-65</v>
      </c>
    </row>
    <row r="78">
      <c r="A78" s="9">
        <v>76.0</v>
      </c>
      <c r="B78" s="29"/>
      <c r="C78" s="10" t="s">
        <v>395</v>
      </c>
      <c r="D78" s="23">
        <v>1884.0</v>
      </c>
      <c r="E78" s="29"/>
      <c r="F78" s="10" t="s">
        <v>3765</v>
      </c>
      <c r="G78" s="23">
        <v>1943.0</v>
      </c>
      <c r="H78" s="5">
        <f t="shared" si="1"/>
        <v>-59</v>
      </c>
    </row>
    <row r="79">
      <c r="A79" s="9">
        <v>77.0</v>
      </c>
      <c r="B79" s="29"/>
      <c r="C79" s="10" t="s">
        <v>727</v>
      </c>
      <c r="D79" s="23">
        <v>1884.0</v>
      </c>
      <c r="E79" s="29"/>
      <c r="F79" s="10" t="s">
        <v>3766</v>
      </c>
      <c r="G79" s="23">
        <v>1931.0</v>
      </c>
      <c r="H79" s="5">
        <f t="shared" si="1"/>
        <v>-47</v>
      </c>
    </row>
    <row r="80">
      <c r="A80" s="9">
        <v>78.0</v>
      </c>
      <c r="B80" s="29"/>
      <c r="C80" s="10" t="s">
        <v>277</v>
      </c>
      <c r="D80" s="23">
        <v>1881.0</v>
      </c>
      <c r="E80" s="29"/>
      <c r="F80" s="10" t="s">
        <v>3767</v>
      </c>
      <c r="G80" s="23">
        <v>1937.0</v>
      </c>
      <c r="H80" s="5">
        <f t="shared" si="1"/>
        <v>-56</v>
      </c>
    </row>
    <row r="81">
      <c r="A81" s="9">
        <v>79.0</v>
      </c>
      <c r="B81" s="29"/>
      <c r="C81" s="10" t="s">
        <v>452</v>
      </c>
      <c r="D81" s="23">
        <v>1882.0</v>
      </c>
      <c r="E81" s="29"/>
      <c r="F81" s="10" t="s">
        <v>3768</v>
      </c>
      <c r="G81" s="23">
        <v>1936.0</v>
      </c>
      <c r="H81" s="5">
        <f t="shared" si="1"/>
        <v>-54</v>
      </c>
    </row>
    <row r="82">
      <c r="A82" s="9">
        <v>80.0</v>
      </c>
      <c r="B82" s="29"/>
      <c r="C82" s="10" t="s">
        <v>411</v>
      </c>
      <c r="D82" s="23">
        <v>1878.0</v>
      </c>
      <c r="E82" s="29"/>
      <c r="F82" s="10" t="s">
        <v>3769</v>
      </c>
      <c r="G82" s="23">
        <v>1933.0</v>
      </c>
      <c r="H82" s="5">
        <f t="shared" si="1"/>
        <v>-55</v>
      </c>
    </row>
    <row r="83">
      <c r="A83" s="9">
        <v>81.0</v>
      </c>
      <c r="B83" s="29"/>
      <c r="C83" s="10" t="s">
        <v>461</v>
      </c>
      <c r="D83" s="23">
        <v>1877.0</v>
      </c>
      <c r="E83" s="29"/>
      <c r="F83" s="10" t="s">
        <v>3770</v>
      </c>
      <c r="G83" s="23">
        <v>1936.0</v>
      </c>
      <c r="H83" s="5">
        <f t="shared" si="1"/>
        <v>-59</v>
      </c>
    </row>
    <row r="84">
      <c r="A84" s="9">
        <v>82.0</v>
      </c>
      <c r="B84" s="29"/>
      <c r="C84" s="10" t="s">
        <v>294</v>
      </c>
      <c r="D84" s="23">
        <v>1880.0</v>
      </c>
      <c r="E84" s="29"/>
      <c r="F84" s="10" t="s">
        <v>3771</v>
      </c>
      <c r="G84" s="23">
        <v>1919.0</v>
      </c>
      <c r="H84" s="5">
        <f t="shared" si="1"/>
        <v>-39</v>
      </c>
    </row>
    <row r="85">
      <c r="A85" s="9">
        <v>83.0</v>
      </c>
      <c r="B85" s="29"/>
      <c r="C85" s="10" t="s">
        <v>541</v>
      </c>
      <c r="D85" s="23">
        <v>1876.0</v>
      </c>
      <c r="E85" s="29"/>
      <c r="F85" s="10" t="s">
        <v>3772</v>
      </c>
      <c r="G85" s="23">
        <v>1930.0</v>
      </c>
      <c r="H85" s="5">
        <f t="shared" si="1"/>
        <v>-54</v>
      </c>
    </row>
    <row r="86">
      <c r="A86" s="9">
        <v>84.0</v>
      </c>
      <c r="B86" s="29"/>
      <c r="C86" s="10" t="s">
        <v>770</v>
      </c>
      <c r="D86" s="23">
        <v>1876.0</v>
      </c>
      <c r="E86" s="29"/>
      <c r="F86" s="10" t="s">
        <v>3773</v>
      </c>
      <c r="G86" s="23">
        <v>1929.0</v>
      </c>
      <c r="H86" s="5">
        <f t="shared" si="1"/>
        <v>-53</v>
      </c>
    </row>
    <row r="87">
      <c r="A87" s="9">
        <v>85.0</v>
      </c>
      <c r="B87" s="29"/>
      <c r="C87" s="10" t="s">
        <v>324</v>
      </c>
      <c r="D87" s="23">
        <v>1871.0</v>
      </c>
      <c r="E87" s="29"/>
      <c r="F87" s="10" t="s">
        <v>3774</v>
      </c>
      <c r="G87" s="23">
        <v>1928.0</v>
      </c>
      <c r="H87" s="5">
        <f t="shared" si="1"/>
        <v>-57</v>
      </c>
    </row>
    <row r="88">
      <c r="A88" s="9">
        <v>86.0</v>
      </c>
      <c r="B88" s="29"/>
      <c r="C88" s="10" t="s">
        <v>274</v>
      </c>
      <c r="D88" s="23">
        <v>1870.0</v>
      </c>
      <c r="E88" s="29"/>
      <c r="F88" s="10" t="s">
        <v>3775</v>
      </c>
      <c r="G88" s="23">
        <v>1932.0</v>
      </c>
      <c r="H88" s="5">
        <f t="shared" si="1"/>
        <v>-62</v>
      </c>
    </row>
    <row r="89">
      <c r="A89" s="9">
        <v>87.0</v>
      </c>
      <c r="B89" s="29"/>
      <c r="C89" s="10" t="s">
        <v>168</v>
      </c>
      <c r="D89" s="23">
        <v>1868.0</v>
      </c>
      <c r="E89" s="29"/>
      <c r="F89" s="10" t="s">
        <v>3776</v>
      </c>
      <c r="G89" s="23">
        <v>1929.0</v>
      </c>
      <c r="H89" s="5">
        <f t="shared" si="1"/>
        <v>-61</v>
      </c>
    </row>
    <row r="90">
      <c r="A90" s="9">
        <v>88.0</v>
      </c>
      <c r="B90" s="29"/>
      <c r="C90" s="10" t="s">
        <v>321</v>
      </c>
      <c r="D90" s="23">
        <v>1867.0</v>
      </c>
      <c r="E90" s="29"/>
      <c r="F90" s="10" t="s">
        <v>3777</v>
      </c>
      <c r="G90" s="23">
        <v>1951.0</v>
      </c>
      <c r="H90" s="5">
        <f t="shared" si="1"/>
        <v>-84</v>
      </c>
    </row>
    <row r="91">
      <c r="A91" s="9">
        <v>89.0</v>
      </c>
      <c r="B91" s="29"/>
      <c r="C91" s="10" t="s">
        <v>316</v>
      </c>
      <c r="D91" s="23">
        <v>1866.0</v>
      </c>
      <c r="E91" s="29"/>
      <c r="F91" s="10" t="s">
        <v>3778</v>
      </c>
      <c r="G91" s="23">
        <v>1925.0</v>
      </c>
      <c r="H91" s="5">
        <f t="shared" si="1"/>
        <v>-59</v>
      </c>
    </row>
    <row r="92">
      <c r="A92" s="9">
        <v>90.0</v>
      </c>
      <c r="B92" s="29"/>
      <c r="C92" s="10" t="s">
        <v>232</v>
      </c>
      <c r="D92" s="23">
        <v>1866.0</v>
      </c>
      <c r="E92" s="29"/>
      <c r="F92" s="10" t="s">
        <v>3779</v>
      </c>
      <c r="G92" s="23">
        <v>1923.0</v>
      </c>
      <c r="H92" s="5">
        <f t="shared" si="1"/>
        <v>-57</v>
      </c>
    </row>
    <row r="93">
      <c r="A93" s="9">
        <v>91.0</v>
      </c>
      <c r="B93" s="29"/>
      <c r="C93" s="10" t="s">
        <v>556</v>
      </c>
      <c r="D93" s="23">
        <v>1863.0</v>
      </c>
      <c r="E93" s="29"/>
      <c r="F93" s="10" t="s">
        <v>3780</v>
      </c>
      <c r="G93" s="23">
        <v>1921.0</v>
      </c>
      <c r="H93" s="5">
        <f t="shared" si="1"/>
        <v>-58</v>
      </c>
    </row>
    <row r="94">
      <c r="A94" s="9">
        <v>92.0</v>
      </c>
      <c r="B94" s="29"/>
      <c r="C94" s="10" t="s">
        <v>478</v>
      </c>
      <c r="D94" s="23">
        <v>1862.0</v>
      </c>
      <c r="E94" s="29"/>
      <c r="F94" s="10" t="s">
        <v>3781</v>
      </c>
      <c r="G94" s="23">
        <v>1919.0</v>
      </c>
      <c r="H94" s="5">
        <f t="shared" si="1"/>
        <v>-57</v>
      </c>
    </row>
    <row r="95">
      <c r="A95" s="9">
        <v>93.0</v>
      </c>
      <c r="B95" s="29"/>
      <c r="C95" s="10" t="s">
        <v>701</v>
      </c>
      <c r="D95" s="23">
        <v>1856.0</v>
      </c>
      <c r="E95" s="29"/>
      <c r="F95" s="10" t="s">
        <v>3782</v>
      </c>
      <c r="G95" s="23">
        <v>1914.0</v>
      </c>
      <c r="H95" s="5">
        <f t="shared" si="1"/>
        <v>-58</v>
      </c>
    </row>
    <row r="96">
      <c r="A96" s="9">
        <v>94.0</v>
      </c>
      <c r="B96" s="29"/>
      <c r="C96" s="10" t="s">
        <v>405</v>
      </c>
      <c r="D96" s="23">
        <v>1858.0</v>
      </c>
      <c r="E96" s="29"/>
      <c r="F96" s="10" t="s">
        <v>3783</v>
      </c>
      <c r="G96" s="23">
        <v>1918.0</v>
      </c>
      <c r="H96" s="5">
        <f t="shared" si="1"/>
        <v>-60</v>
      </c>
    </row>
    <row r="97">
      <c r="A97" s="9">
        <v>95.0</v>
      </c>
      <c r="B97" s="29"/>
      <c r="C97" s="10" t="s">
        <v>553</v>
      </c>
      <c r="D97" s="23">
        <v>1858.0</v>
      </c>
      <c r="E97" s="29"/>
      <c r="F97" s="10" t="s">
        <v>3784</v>
      </c>
      <c r="G97" s="23">
        <v>1901.0</v>
      </c>
      <c r="H97" s="5">
        <f t="shared" si="1"/>
        <v>-43</v>
      </c>
    </row>
    <row r="98">
      <c r="A98" s="9">
        <v>96.0</v>
      </c>
      <c r="B98" s="29"/>
      <c r="C98" s="10" t="s">
        <v>521</v>
      </c>
      <c r="D98" s="23">
        <v>1857.0</v>
      </c>
      <c r="E98" s="29"/>
      <c r="F98" s="10" t="s">
        <v>3785</v>
      </c>
      <c r="G98" s="23">
        <v>1915.0</v>
      </c>
      <c r="H98" s="5">
        <f t="shared" si="1"/>
        <v>-58</v>
      </c>
    </row>
    <row r="99">
      <c r="A99" s="9">
        <v>97.0</v>
      </c>
      <c r="B99" s="29"/>
      <c r="C99" s="10" t="s">
        <v>335</v>
      </c>
      <c r="D99" s="23">
        <v>1856.0</v>
      </c>
      <c r="E99" s="29"/>
      <c r="F99" s="10" t="s">
        <v>3786</v>
      </c>
      <c r="G99" s="23">
        <v>1909.0</v>
      </c>
      <c r="H99" s="5">
        <f t="shared" si="1"/>
        <v>-53</v>
      </c>
    </row>
    <row r="100">
      <c r="A100" s="9">
        <v>98.0</v>
      </c>
      <c r="B100" s="29"/>
      <c r="C100" s="10" t="s">
        <v>357</v>
      </c>
      <c r="D100" s="23">
        <v>1854.0</v>
      </c>
      <c r="E100" s="29"/>
      <c r="F100" s="10" t="s">
        <v>3787</v>
      </c>
      <c r="G100" s="23">
        <v>1908.0</v>
      </c>
      <c r="H100" s="5">
        <f t="shared" si="1"/>
        <v>-54</v>
      </c>
    </row>
    <row r="101">
      <c r="A101" s="9">
        <v>99.0</v>
      </c>
      <c r="B101" s="29"/>
      <c r="C101" s="10" t="s">
        <v>292</v>
      </c>
      <c r="D101" s="23">
        <v>1864.0</v>
      </c>
      <c r="E101" s="29"/>
      <c r="F101" s="10" t="s">
        <v>3788</v>
      </c>
      <c r="G101" s="23">
        <v>1909.0</v>
      </c>
      <c r="H101" s="5">
        <f t="shared" si="1"/>
        <v>-45</v>
      </c>
    </row>
    <row r="102">
      <c r="A102" s="9">
        <v>100.0</v>
      </c>
      <c r="B102" s="29"/>
      <c r="C102" s="10" t="s">
        <v>342</v>
      </c>
      <c r="D102" s="23">
        <v>1852.0</v>
      </c>
      <c r="E102" s="29"/>
      <c r="F102" s="10" t="s">
        <v>3789</v>
      </c>
      <c r="G102" s="23">
        <v>1903.0</v>
      </c>
      <c r="H102" s="5">
        <f t="shared" si="1"/>
        <v>-51</v>
      </c>
    </row>
    <row r="103">
      <c r="A103" s="9">
        <v>101.0</v>
      </c>
      <c r="B103" s="29"/>
      <c r="C103" s="10" t="s">
        <v>347</v>
      </c>
      <c r="D103" s="23">
        <v>1851.0</v>
      </c>
      <c r="E103" s="29"/>
      <c r="F103" s="10" t="s">
        <v>3790</v>
      </c>
      <c r="G103" s="23">
        <v>1903.0</v>
      </c>
      <c r="H103" s="5">
        <f t="shared" si="1"/>
        <v>-52</v>
      </c>
    </row>
    <row r="104">
      <c r="A104" s="9">
        <v>102.0</v>
      </c>
      <c r="B104" s="29"/>
      <c r="C104" s="10" t="s">
        <v>609</v>
      </c>
      <c r="D104" s="23">
        <v>1845.0</v>
      </c>
      <c r="E104" s="29"/>
      <c r="F104" s="10" t="s">
        <v>3791</v>
      </c>
      <c r="G104" s="23">
        <v>1905.0</v>
      </c>
      <c r="H104" s="5">
        <f t="shared" si="1"/>
        <v>-60</v>
      </c>
    </row>
    <row r="105">
      <c r="A105" s="9">
        <v>103.0</v>
      </c>
      <c r="B105" s="29"/>
      <c r="C105" s="10" t="s">
        <v>586</v>
      </c>
      <c r="D105" s="23">
        <v>1849.0</v>
      </c>
      <c r="E105" s="29"/>
      <c r="F105" s="10" t="s">
        <v>3792</v>
      </c>
      <c r="G105" s="23">
        <v>1904.0</v>
      </c>
      <c r="H105" s="5">
        <f t="shared" si="1"/>
        <v>-55</v>
      </c>
    </row>
    <row r="106">
      <c r="A106" s="9">
        <v>104.0</v>
      </c>
      <c r="B106" s="29"/>
      <c r="C106" s="10" t="s">
        <v>245</v>
      </c>
      <c r="D106" s="23">
        <v>1846.0</v>
      </c>
      <c r="E106" s="29"/>
      <c r="F106" s="10" t="s">
        <v>3793</v>
      </c>
      <c r="G106" s="23">
        <v>1900.0</v>
      </c>
      <c r="H106" s="5">
        <f t="shared" si="1"/>
        <v>-54</v>
      </c>
    </row>
    <row r="107">
      <c r="A107" s="9">
        <v>105.0</v>
      </c>
      <c r="B107" s="29"/>
      <c r="C107" s="10" t="s">
        <v>458</v>
      </c>
      <c r="D107" s="23">
        <v>1845.0</v>
      </c>
      <c r="E107" s="29"/>
      <c r="F107" s="10" t="s">
        <v>3794</v>
      </c>
      <c r="G107" s="23">
        <v>1902.0</v>
      </c>
      <c r="H107" s="5">
        <f t="shared" si="1"/>
        <v>-57</v>
      </c>
    </row>
    <row r="108">
      <c r="A108" s="9">
        <v>106.0</v>
      </c>
      <c r="B108" s="29"/>
      <c r="C108" s="10" t="s">
        <v>648</v>
      </c>
      <c r="D108" s="23">
        <v>1842.0</v>
      </c>
      <c r="E108" s="29"/>
      <c r="F108" s="10" t="s">
        <v>3795</v>
      </c>
      <c r="G108" s="23">
        <v>1898.0</v>
      </c>
      <c r="H108" s="5">
        <f t="shared" si="1"/>
        <v>-56</v>
      </c>
    </row>
    <row r="109">
      <c r="A109" s="9">
        <v>107.0</v>
      </c>
      <c r="B109" s="29"/>
      <c r="C109" s="10" t="s">
        <v>417</v>
      </c>
      <c r="D109" s="23">
        <v>1842.0</v>
      </c>
      <c r="E109" s="29"/>
      <c r="F109" s="10" t="s">
        <v>3796</v>
      </c>
      <c r="G109" s="23">
        <v>1891.0</v>
      </c>
      <c r="H109" s="5">
        <f t="shared" si="1"/>
        <v>-49</v>
      </c>
    </row>
    <row r="110">
      <c r="A110" s="9">
        <v>108.0</v>
      </c>
      <c r="B110" s="29"/>
      <c r="C110" s="10" t="s">
        <v>466</v>
      </c>
      <c r="D110" s="23">
        <v>1842.0</v>
      </c>
      <c r="E110" s="29"/>
      <c r="F110" s="10" t="s">
        <v>3797</v>
      </c>
      <c r="G110" s="23">
        <v>1886.0</v>
      </c>
      <c r="H110" s="5">
        <f t="shared" si="1"/>
        <v>-44</v>
      </c>
    </row>
    <row r="111">
      <c r="A111" s="9">
        <v>109.0</v>
      </c>
      <c r="B111" s="29"/>
      <c r="C111" s="10" t="s">
        <v>398</v>
      </c>
      <c r="D111" s="23">
        <v>1839.0</v>
      </c>
      <c r="E111" s="29"/>
      <c r="F111" s="10" t="s">
        <v>3798</v>
      </c>
      <c r="G111" s="23">
        <v>1885.0</v>
      </c>
      <c r="H111" s="5">
        <f t="shared" si="1"/>
        <v>-46</v>
      </c>
    </row>
    <row r="112">
      <c r="A112" s="9">
        <v>110.0</v>
      </c>
      <c r="B112" s="29"/>
      <c r="C112" s="10" t="s">
        <v>328</v>
      </c>
      <c r="D112" s="23">
        <v>1837.0</v>
      </c>
      <c r="E112" s="29"/>
      <c r="F112" s="10" t="s">
        <v>3799</v>
      </c>
      <c r="G112" s="23">
        <v>1884.0</v>
      </c>
      <c r="H112" s="5">
        <f t="shared" si="1"/>
        <v>-47</v>
      </c>
    </row>
    <row r="113">
      <c r="A113" s="9">
        <v>111.0</v>
      </c>
      <c r="B113" s="29"/>
      <c r="C113" s="10" t="s">
        <v>402</v>
      </c>
      <c r="D113" s="23">
        <v>1834.0</v>
      </c>
      <c r="E113" s="29"/>
      <c r="F113" s="10" t="s">
        <v>3800</v>
      </c>
      <c r="G113" s="23">
        <v>1883.0</v>
      </c>
      <c r="H113" s="5">
        <f t="shared" si="1"/>
        <v>-49</v>
      </c>
    </row>
    <row r="114">
      <c r="A114" s="9">
        <v>112.0</v>
      </c>
      <c r="B114" s="29"/>
      <c r="C114" s="10" t="s">
        <v>3801</v>
      </c>
      <c r="D114" s="23">
        <v>1831.0</v>
      </c>
      <c r="E114" s="29"/>
      <c r="F114" s="10" t="s">
        <v>3802</v>
      </c>
      <c r="G114" s="23">
        <v>1882.0</v>
      </c>
      <c r="H114" s="5">
        <f t="shared" si="1"/>
        <v>-51</v>
      </c>
    </row>
    <row r="115">
      <c r="A115" s="9">
        <v>113.0</v>
      </c>
      <c r="B115" s="29"/>
      <c r="C115" s="10" t="s">
        <v>774</v>
      </c>
      <c r="D115" s="23">
        <v>1816.0</v>
      </c>
      <c r="E115" s="29"/>
      <c r="F115" s="10" t="s">
        <v>3803</v>
      </c>
      <c r="G115" s="23">
        <v>1881.0</v>
      </c>
      <c r="H115" s="5">
        <f t="shared" si="1"/>
        <v>-65</v>
      </c>
    </row>
    <row r="116">
      <c r="A116" s="9">
        <v>114.0</v>
      </c>
      <c r="B116" s="29"/>
      <c r="C116" s="10" t="s">
        <v>528</v>
      </c>
      <c r="D116" s="23">
        <v>1829.0</v>
      </c>
      <c r="E116" s="29"/>
      <c r="F116" s="10" t="s">
        <v>3804</v>
      </c>
      <c r="G116" s="23">
        <v>1880.0</v>
      </c>
      <c r="H116" s="5">
        <f t="shared" si="1"/>
        <v>-51</v>
      </c>
    </row>
    <row r="117">
      <c r="A117" s="9">
        <v>115.0</v>
      </c>
      <c r="B117" s="29"/>
      <c r="C117" s="10" t="s">
        <v>668</v>
      </c>
      <c r="D117" s="23">
        <v>1827.0</v>
      </c>
      <c r="E117" s="29"/>
      <c r="F117" s="10" t="s">
        <v>3805</v>
      </c>
      <c r="G117" s="23">
        <v>1880.0</v>
      </c>
      <c r="H117" s="5">
        <f t="shared" si="1"/>
        <v>-53</v>
      </c>
    </row>
    <row r="118">
      <c r="A118" s="9">
        <v>116.0</v>
      </c>
      <c r="B118" s="29"/>
      <c r="C118" s="10" t="s">
        <v>509</v>
      </c>
      <c r="D118" s="23">
        <v>1824.0</v>
      </c>
      <c r="E118" s="29"/>
      <c r="F118" s="10" t="s">
        <v>3806</v>
      </c>
      <c r="G118" s="23">
        <v>1875.0</v>
      </c>
      <c r="H118" s="5">
        <f t="shared" si="1"/>
        <v>-51</v>
      </c>
    </row>
    <row r="119">
      <c r="A119" s="9">
        <v>117.0</v>
      </c>
      <c r="B119" s="29"/>
      <c r="C119" s="10" t="s">
        <v>308</v>
      </c>
      <c r="D119" s="23">
        <v>1822.0</v>
      </c>
      <c r="E119" s="29"/>
      <c r="F119" s="10" t="s">
        <v>3807</v>
      </c>
      <c r="G119" s="23">
        <v>1889.0</v>
      </c>
      <c r="H119" s="5">
        <f t="shared" si="1"/>
        <v>-67</v>
      </c>
    </row>
    <row r="120">
      <c r="A120" s="9">
        <v>118.0</v>
      </c>
      <c r="B120" s="29"/>
      <c r="C120" s="10" t="s">
        <v>472</v>
      </c>
      <c r="D120" s="23">
        <v>1821.0</v>
      </c>
      <c r="E120" s="29"/>
      <c r="F120" s="10" t="s">
        <v>3808</v>
      </c>
      <c r="G120" s="23">
        <v>1870.0</v>
      </c>
      <c r="H120" s="5">
        <f t="shared" si="1"/>
        <v>-49</v>
      </c>
    </row>
    <row r="121">
      <c r="A121" s="9">
        <v>119.0</v>
      </c>
      <c r="B121" s="29"/>
      <c r="C121" s="10" t="s">
        <v>455</v>
      </c>
      <c r="D121" s="23">
        <v>1820.0</v>
      </c>
      <c r="E121" s="29"/>
      <c r="F121" s="10" t="s">
        <v>3809</v>
      </c>
      <c r="G121" s="23">
        <v>1869.0</v>
      </c>
      <c r="H121" s="5">
        <f t="shared" si="1"/>
        <v>-49</v>
      </c>
    </row>
    <row r="122">
      <c r="A122" s="9">
        <v>120.0</v>
      </c>
      <c r="B122" s="29"/>
      <c r="C122" s="10" t="s">
        <v>290</v>
      </c>
      <c r="D122" s="23">
        <v>1815.0</v>
      </c>
      <c r="E122" s="29"/>
      <c r="F122" s="10" t="s">
        <v>3810</v>
      </c>
      <c r="G122" s="23">
        <v>1868.0</v>
      </c>
      <c r="H122" s="5">
        <f t="shared" si="1"/>
        <v>-53</v>
      </c>
    </row>
    <row r="123">
      <c r="A123" s="9">
        <v>121.0</v>
      </c>
      <c r="B123" s="29"/>
      <c r="C123" s="10" t="s">
        <v>570</v>
      </c>
      <c r="D123" s="23">
        <v>1818.0</v>
      </c>
      <c r="E123" s="29"/>
      <c r="F123" s="10" t="s">
        <v>3811</v>
      </c>
      <c r="G123" s="23">
        <v>1852.0</v>
      </c>
      <c r="H123" s="5">
        <f t="shared" si="1"/>
        <v>-34</v>
      </c>
    </row>
    <row r="124">
      <c r="A124" s="9">
        <v>122.0</v>
      </c>
      <c r="B124" s="29"/>
      <c r="C124" s="10" t="s">
        <v>660</v>
      </c>
      <c r="D124" s="23">
        <v>1806.0</v>
      </c>
      <c r="E124" s="29"/>
      <c r="F124" s="10" t="s">
        <v>3812</v>
      </c>
      <c r="G124" s="23">
        <v>1866.0</v>
      </c>
      <c r="H124" s="5">
        <f t="shared" si="1"/>
        <v>-60</v>
      </c>
    </row>
    <row r="125">
      <c r="A125" s="9">
        <v>123.0</v>
      </c>
      <c r="B125" s="29"/>
      <c r="C125" s="10" t="s">
        <v>498</v>
      </c>
      <c r="D125" s="23">
        <v>1813.0</v>
      </c>
      <c r="E125" s="29"/>
      <c r="F125" s="10" t="s">
        <v>3813</v>
      </c>
      <c r="G125" s="23">
        <v>1866.0</v>
      </c>
      <c r="H125" s="5">
        <f t="shared" si="1"/>
        <v>-53</v>
      </c>
    </row>
    <row r="126">
      <c r="A126" s="9">
        <v>124.0</v>
      </c>
      <c r="B126" s="29"/>
      <c r="C126" s="10" t="s">
        <v>3210</v>
      </c>
      <c r="D126" s="23">
        <v>1813.0</v>
      </c>
      <c r="E126" s="29"/>
      <c r="F126" s="10" t="s">
        <v>3814</v>
      </c>
      <c r="G126" s="23">
        <v>1866.0</v>
      </c>
      <c r="H126" s="5">
        <f t="shared" si="1"/>
        <v>-53</v>
      </c>
    </row>
    <row r="127">
      <c r="A127" s="9">
        <v>125.0</v>
      </c>
      <c r="B127" s="29"/>
      <c r="C127" s="10" t="s">
        <v>492</v>
      </c>
      <c r="D127" s="23">
        <v>1819.0</v>
      </c>
      <c r="E127" s="29"/>
      <c r="F127" s="10" t="s">
        <v>3815</v>
      </c>
      <c r="G127" s="23">
        <v>1862.0</v>
      </c>
      <c r="H127" s="5">
        <f t="shared" si="1"/>
        <v>-43</v>
      </c>
    </row>
    <row r="128">
      <c r="A128" s="9">
        <v>126.0</v>
      </c>
      <c r="B128" s="29"/>
      <c r="C128" s="10" t="s">
        <v>593</v>
      </c>
      <c r="D128" s="23">
        <v>1773.0</v>
      </c>
      <c r="E128" s="29"/>
      <c r="F128" s="10" t="s">
        <v>3816</v>
      </c>
      <c r="G128" s="23">
        <v>1858.0</v>
      </c>
      <c r="H128" s="5">
        <f t="shared" si="1"/>
        <v>-85</v>
      </c>
    </row>
    <row r="129">
      <c r="A129" s="9">
        <v>127.0</v>
      </c>
      <c r="B129" s="29"/>
      <c r="C129" s="10" t="s">
        <v>449</v>
      </c>
      <c r="D129" s="23">
        <v>1811.0</v>
      </c>
      <c r="E129" s="29"/>
      <c r="F129" s="10" t="s">
        <v>3817</v>
      </c>
      <c r="G129" s="23">
        <v>1767.0</v>
      </c>
      <c r="H129" s="5">
        <f t="shared" si="1"/>
        <v>44</v>
      </c>
    </row>
    <row r="130">
      <c r="A130" s="9">
        <v>128.0</v>
      </c>
      <c r="B130" s="29"/>
      <c r="C130" s="10" t="s">
        <v>365</v>
      </c>
      <c r="D130" s="23">
        <v>1811.0</v>
      </c>
      <c r="E130" s="29"/>
      <c r="F130" s="10" t="s">
        <v>3818</v>
      </c>
      <c r="G130" s="23">
        <v>1839.0</v>
      </c>
      <c r="H130" s="5">
        <f t="shared" si="1"/>
        <v>-28</v>
      </c>
    </row>
    <row r="131">
      <c r="A131" s="9">
        <v>129.0</v>
      </c>
      <c r="B131" s="29"/>
      <c r="C131" s="10" t="s">
        <v>614</v>
      </c>
      <c r="D131" s="23">
        <v>1807.0</v>
      </c>
      <c r="E131" s="29"/>
      <c r="F131" s="10" t="s">
        <v>3819</v>
      </c>
      <c r="G131" s="23">
        <v>1853.0</v>
      </c>
      <c r="H131" s="5">
        <f t="shared" si="1"/>
        <v>-46</v>
      </c>
    </row>
    <row r="132">
      <c r="A132" s="9">
        <v>130.0</v>
      </c>
      <c r="B132" s="29"/>
      <c r="C132" s="10" t="s">
        <v>305</v>
      </c>
      <c r="D132" s="23">
        <v>1806.0</v>
      </c>
      <c r="E132" s="29"/>
      <c r="F132" s="10" t="s">
        <v>3820</v>
      </c>
      <c r="G132" s="23">
        <v>1849.0</v>
      </c>
      <c r="H132" s="5">
        <f t="shared" si="1"/>
        <v>-43</v>
      </c>
    </row>
    <row r="133">
      <c r="A133" s="9">
        <v>131.0</v>
      </c>
      <c r="B133" s="29"/>
      <c r="C133" s="10" t="s">
        <v>547</v>
      </c>
      <c r="D133" s="23">
        <v>1805.0</v>
      </c>
      <c r="E133" s="29"/>
      <c r="F133" s="10" t="s">
        <v>3821</v>
      </c>
      <c r="G133" s="23">
        <v>1848.0</v>
      </c>
      <c r="H133" s="5">
        <f t="shared" si="1"/>
        <v>-43</v>
      </c>
    </row>
    <row r="134">
      <c r="A134" s="9">
        <v>132.0</v>
      </c>
      <c r="B134" s="29"/>
      <c r="C134" s="10" t="s">
        <v>756</v>
      </c>
      <c r="D134" s="23">
        <v>1801.0</v>
      </c>
      <c r="E134" s="29"/>
      <c r="F134" s="10" t="s">
        <v>3822</v>
      </c>
      <c r="G134" s="23">
        <v>1826.0</v>
      </c>
      <c r="H134" s="5">
        <f t="shared" si="1"/>
        <v>-25</v>
      </c>
    </row>
    <row r="135">
      <c r="A135" s="9">
        <v>133.0</v>
      </c>
      <c r="B135" s="29"/>
      <c r="C135" s="10" t="s">
        <v>1339</v>
      </c>
      <c r="D135" s="23">
        <v>1800.0</v>
      </c>
      <c r="E135" s="29"/>
      <c r="F135" s="10" t="s">
        <v>3823</v>
      </c>
      <c r="G135" s="23">
        <v>1828.0</v>
      </c>
      <c r="H135" s="5">
        <f t="shared" si="1"/>
        <v>-28</v>
      </c>
    </row>
    <row r="136">
      <c r="A136" s="9">
        <v>134.0</v>
      </c>
      <c r="C136" s="10" t="s">
        <v>679</v>
      </c>
      <c r="D136" s="23">
        <v>1809.0</v>
      </c>
      <c r="E136" s="29"/>
      <c r="F136" s="10" t="s">
        <v>3824</v>
      </c>
      <c r="G136" s="23">
        <v>1843.0</v>
      </c>
      <c r="H136" s="5">
        <f t="shared" si="1"/>
        <v>-34</v>
      </c>
    </row>
    <row r="137">
      <c r="A137" s="9">
        <v>135.0</v>
      </c>
      <c r="B137" s="29"/>
      <c r="C137" s="10" t="s">
        <v>597</v>
      </c>
      <c r="D137" s="23">
        <v>1797.0</v>
      </c>
      <c r="E137" s="29"/>
      <c r="F137" s="10" t="s">
        <v>3825</v>
      </c>
      <c r="G137" s="23">
        <v>1847.0</v>
      </c>
      <c r="H137" s="5">
        <f t="shared" si="1"/>
        <v>-50</v>
      </c>
    </row>
    <row r="138">
      <c r="A138" s="9">
        <v>136.0</v>
      </c>
      <c r="B138" s="29"/>
      <c r="C138" s="10" t="s">
        <v>616</v>
      </c>
      <c r="D138" s="23">
        <v>1797.0</v>
      </c>
      <c r="E138" s="29"/>
      <c r="F138" s="10" t="s">
        <v>3826</v>
      </c>
      <c r="G138" s="23">
        <v>1839.0</v>
      </c>
      <c r="H138" s="5">
        <f t="shared" si="1"/>
        <v>-42</v>
      </c>
    </row>
    <row r="139">
      <c r="A139" s="9">
        <v>137.0</v>
      </c>
      <c r="B139" s="29"/>
      <c r="C139" s="10" t="s">
        <v>480</v>
      </c>
      <c r="D139" s="23">
        <v>1796.0</v>
      </c>
      <c r="E139" s="29"/>
      <c r="F139" s="10" t="s">
        <v>3827</v>
      </c>
      <c r="G139" s="23">
        <v>1839.0</v>
      </c>
      <c r="H139" s="5">
        <f t="shared" si="1"/>
        <v>-43</v>
      </c>
    </row>
    <row r="140">
      <c r="A140" s="9">
        <v>138.0</v>
      </c>
      <c r="B140" s="29"/>
      <c r="C140" s="10" t="s">
        <v>708</v>
      </c>
      <c r="D140" s="23">
        <v>1796.0</v>
      </c>
      <c r="E140" s="29"/>
      <c r="F140" s="10" t="s">
        <v>3828</v>
      </c>
      <c r="G140" s="23">
        <v>1856.0</v>
      </c>
      <c r="H140" s="5">
        <f t="shared" si="1"/>
        <v>-60</v>
      </c>
    </row>
    <row r="141">
      <c r="A141" s="9">
        <v>139.0</v>
      </c>
      <c r="B141" s="29"/>
      <c r="C141" s="10" t="s">
        <v>671</v>
      </c>
      <c r="D141" s="23">
        <v>1794.0</v>
      </c>
      <c r="E141" s="29"/>
      <c r="F141" s="10" t="s">
        <v>3829</v>
      </c>
      <c r="G141" s="23">
        <v>1838.0</v>
      </c>
      <c r="H141" s="5">
        <f t="shared" si="1"/>
        <v>-44</v>
      </c>
    </row>
    <row r="142">
      <c r="A142" s="9">
        <v>140.0</v>
      </c>
      <c r="B142" s="29"/>
      <c r="C142" s="10" t="s">
        <v>443</v>
      </c>
      <c r="D142" s="23">
        <v>1794.0</v>
      </c>
      <c r="E142" s="29"/>
      <c r="F142" s="10" t="s">
        <v>3830</v>
      </c>
      <c r="G142" s="23">
        <v>1830.0</v>
      </c>
      <c r="H142" s="5">
        <f t="shared" si="1"/>
        <v>-36</v>
      </c>
    </row>
    <row r="143">
      <c r="A143" s="9">
        <v>141.0</v>
      </c>
      <c r="B143" s="29"/>
      <c r="C143" s="10" t="s">
        <v>717</v>
      </c>
      <c r="D143" s="23">
        <v>1793.0</v>
      </c>
      <c r="E143" s="29"/>
      <c r="F143" s="10" t="s">
        <v>3831</v>
      </c>
      <c r="G143" s="23">
        <v>1832.0</v>
      </c>
      <c r="H143" s="5">
        <f t="shared" si="1"/>
        <v>-39</v>
      </c>
    </row>
    <row r="144">
      <c r="A144" s="9">
        <v>142.0</v>
      </c>
      <c r="B144" s="29"/>
      <c r="C144" s="10" t="s">
        <v>822</v>
      </c>
      <c r="D144" s="23">
        <v>1788.0</v>
      </c>
      <c r="E144" s="29"/>
      <c r="F144" s="10" t="s">
        <v>3832</v>
      </c>
      <c r="G144" s="23">
        <v>1826.0</v>
      </c>
      <c r="H144" s="5">
        <f t="shared" si="1"/>
        <v>-38</v>
      </c>
    </row>
    <row r="145">
      <c r="A145" s="9">
        <v>143.0</v>
      </c>
      <c r="B145" s="29"/>
      <c r="C145" s="10" t="s">
        <v>769</v>
      </c>
      <c r="D145" s="23">
        <v>1802.0</v>
      </c>
      <c r="E145" s="29"/>
      <c r="F145" s="10" t="s">
        <v>3833</v>
      </c>
      <c r="G145" s="23">
        <v>1828.0</v>
      </c>
      <c r="H145" s="5">
        <f t="shared" si="1"/>
        <v>-26</v>
      </c>
    </row>
    <row r="146">
      <c r="A146" s="9">
        <v>144.0</v>
      </c>
      <c r="B146" s="29"/>
      <c r="C146" s="10" t="s">
        <v>627</v>
      </c>
      <c r="D146" s="23">
        <v>1786.0</v>
      </c>
      <c r="E146" s="29"/>
      <c r="F146" s="10" t="s">
        <v>3834</v>
      </c>
      <c r="G146" s="23">
        <v>1827.0</v>
      </c>
      <c r="H146" s="5">
        <f t="shared" si="1"/>
        <v>-41</v>
      </c>
    </row>
    <row r="147">
      <c r="A147" s="9">
        <v>145.0</v>
      </c>
      <c r="B147" s="29"/>
      <c r="C147" s="10" t="s">
        <v>532</v>
      </c>
      <c r="D147" s="23">
        <v>1785.0</v>
      </c>
      <c r="E147" s="29"/>
      <c r="F147" s="10" t="s">
        <v>3835</v>
      </c>
      <c r="G147" s="23">
        <v>1832.0</v>
      </c>
      <c r="H147" s="5">
        <f t="shared" si="1"/>
        <v>-47</v>
      </c>
    </row>
    <row r="148">
      <c r="A148" s="9">
        <v>146.0</v>
      </c>
      <c r="B148" s="29"/>
      <c r="C148" s="10" t="s">
        <v>3141</v>
      </c>
      <c r="D148" s="23">
        <v>1775.0</v>
      </c>
      <c r="E148" s="29"/>
      <c r="F148" s="10" t="s">
        <v>3836</v>
      </c>
      <c r="G148" s="23">
        <v>1814.0</v>
      </c>
      <c r="H148" s="5">
        <f t="shared" si="1"/>
        <v>-39</v>
      </c>
    </row>
    <row r="149">
      <c r="A149" s="9">
        <v>147.0</v>
      </c>
      <c r="B149" s="29"/>
      <c r="C149" s="10" t="s">
        <v>424</v>
      </c>
      <c r="D149" s="23">
        <v>1784.0</v>
      </c>
      <c r="E149" s="29"/>
      <c r="F149" s="10" t="s">
        <v>3837</v>
      </c>
      <c r="G149" s="23">
        <v>1812.0</v>
      </c>
      <c r="H149" s="5">
        <f t="shared" si="1"/>
        <v>-28</v>
      </c>
    </row>
    <row r="150">
      <c r="A150" s="9">
        <v>148.0</v>
      </c>
      <c r="B150" s="29"/>
      <c r="C150" s="10" t="s">
        <v>286</v>
      </c>
      <c r="D150" s="23">
        <v>1717.0</v>
      </c>
      <c r="E150" s="29"/>
      <c r="F150" s="10" t="s">
        <v>3838</v>
      </c>
      <c r="G150" s="23">
        <v>1823.0</v>
      </c>
      <c r="H150" s="5">
        <f t="shared" si="1"/>
        <v>-106</v>
      </c>
    </row>
    <row r="151">
      <c r="A151" s="9">
        <v>149.0</v>
      </c>
      <c r="B151" s="29"/>
      <c r="C151" s="10" t="s">
        <v>611</v>
      </c>
      <c r="D151" s="23">
        <v>1777.0</v>
      </c>
      <c r="E151" s="29"/>
      <c r="F151" s="10" t="s">
        <v>3839</v>
      </c>
      <c r="G151" s="23">
        <v>1823.0</v>
      </c>
      <c r="H151" s="5">
        <f t="shared" si="1"/>
        <v>-46</v>
      </c>
    </row>
    <row r="152">
      <c r="A152" s="9">
        <v>150.0</v>
      </c>
      <c r="B152" s="29"/>
      <c r="C152" s="10" t="s">
        <v>524</v>
      </c>
      <c r="D152" s="23">
        <v>1793.0</v>
      </c>
      <c r="E152" s="29"/>
      <c r="F152" s="10" t="s">
        <v>3840</v>
      </c>
      <c r="G152" s="23">
        <v>1827.0</v>
      </c>
      <c r="H152" s="5">
        <f t="shared" si="1"/>
        <v>-34</v>
      </c>
    </row>
    <row r="153">
      <c r="A153" s="9">
        <v>151.0</v>
      </c>
      <c r="B153" s="29"/>
      <c r="C153" s="10" t="s">
        <v>1001</v>
      </c>
      <c r="D153" s="23">
        <v>1777.0</v>
      </c>
      <c r="E153" s="29"/>
      <c r="F153" s="10" t="s">
        <v>3841</v>
      </c>
      <c r="G153" s="23">
        <v>1827.0</v>
      </c>
      <c r="H153" s="5">
        <f t="shared" si="1"/>
        <v>-50</v>
      </c>
    </row>
    <row r="154">
      <c r="A154" s="9">
        <v>152.0</v>
      </c>
      <c r="B154" s="29"/>
      <c r="C154" s="10" t="s">
        <v>353</v>
      </c>
      <c r="D154" s="23">
        <v>1776.0</v>
      </c>
      <c r="E154" s="29"/>
      <c r="F154" s="10" t="s">
        <v>3842</v>
      </c>
      <c r="G154" s="23">
        <v>1811.0</v>
      </c>
      <c r="H154" s="5">
        <f t="shared" si="1"/>
        <v>-35</v>
      </c>
    </row>
    <row r="155">
      <c r="A155" s="9">
        <v>153.0</v>
      </c>
      <c r="B155" s="29"/>
      <c r="C155" s="10" t="s">
        <v>373</v>
      </c>
      <c r="D155" s="23">
        <v>1748.0</v>
      </c>
      <c r="E155" s="29"/>
      <c r="F155" s="10" t="s">
        <v>3843</v>
      </c>
      <c r="G155" s="23">
        <v>1840.0</v>
      </c>
      <c r="H155" s="5">
        <f t="shared" si="1"/>
        <v>-92</v>
      </c>
    </row>
    <row r="156">
      <c r="A156" s="9">
        <v>154.0</v>
      </c>
      <c r="B156" s="29"/>
      <c r="C156" s="10" t="s">
        <v>599</v>
      </c>
      <c r="D156" s="23">
        <v>1774.0</v>
      </c>
      <c r="E156" s="29"/>
      <c r="F156" s="10" t="s">
        <v>3844</v>
      </c>
      <c r="G156" s="23">
        <v>1818.0</v>
      </c>
      <c r="H156" s="5">
        <f t="shared" si="1"/>
        <v>-44</v>
      </c>
    </row>
    <row r="157">
      <c r="A157" s="9">
        <v>155.0</v>
      </c>
      <c r="B157" s="29"/>
      <c r="C157" s="10" t="s">
        <v>1049</v>
      </c>
      <c r="D157" s="23">
        <v>1774.0</v>
      </c>
      <c r="E157" s="29"/>
      <c r="F157" s="10" t="s">
        <v>3845</v>
      </c>
      <c r="G157" s="23">
        <v>1818.0</v>
      </c>
      <c r="H157" s="5">
        <f t="shared" si="1"/>
        <v>-44</v>
      </c>
    </row>
    <row r="158">
      <c r="A158" s="9">
        <v>156.0</v>
      </c>
      <c r="B158" s="29"/>
      <c r="C158" s="10" t="s">
        <v>641</v>
      </c>
      <c r="D158" s="23">
        <v>1769.0</v>
      </c>
      <c r="E158" s="29"/>
      <c r="F158" s="10" t="s">
        <v>3846</v>
      </c>
      <c r="G158" s="23">
        <v>1817.0</v>
      </c>
      <c r="H158" s="5">
        <f t="shared" si="1"/>
        <v>-48</v>
      </c>
    </row>
    <row r="159">
      <c r="A159" s="9">
        <v>157.0</v>
      </c>
      <c r="B159" s="29"/>
      <c r="C159" s="10" t="s">
        <v>572</v>
      </c>
      <c r="D159" s="23">
        <v>1766.0</v>
      </c>
      <c r="E159" s="29"/>
      <c r="F159" s="10" t="s">
        <v>3847</v>
      </c>
      <c r="G159" s="23">
        <v>1817.0</v>
      </c>
      <c r="H159" s="5">
        <f t="shared" si="1"/>
        <v>-51</v>
      </c>
    </row>
    <row r="160">
      <c r="A160" s="9">
        <v>158.0</v>
      </c>
      <c r="B160" s="29"/>
      <c r="C160" s="10" t="s">
        <v>688</v>
      </c>
      <c r="D160" s="23">
        <v>1763.0</v>
      </c>
      <c r="E160" s="29"/>
      <c r="F160" s="10" t="s">
        <v>3848</v>
      </c>
      <c r="G160" s="23">
        <v>1815.0</v>
      </c>
      <c r="H160" s="5">
        <f t="shared" si="1"/>
        <v>-52</v>
      </c>
    </row>
    <row r="161">
      <c r="A161" s="9">
        <v>159.0</v>
      </c>
      <c r="B161" s="29"/>
      <c r="C161" s="10" t="s">
        <v>729</v>
      </c>
      <c r="D161" s="23">
        <v>1761.0</v>
      </c>
      <c r="E161" s="29"/>
      <c r="F161" s="10" t="s">
        <v>3849</v>
      </c>
      <c r="G161" s="23">
        <v>1814.0</v>
      </c>
      <c r="H161" s="5">
        <f t="shared" si="1"/>
        <v>-53</v>
      </c>
    </row>
    <row r="162">
      <c r="A162" s="9">
        <v>160.0</v>
      </c>
      <c r="B162" s="29"/>
      <c r="C162" s="10" t="s">
        <v>544</v>
      </c>
      <c r="D162" s="23">
        <v>1772.0</v>
      </c>
      <c r="E162" s="29"/>
      <c r="F162" s="10" t="s">
        <v>3850</v>
      </c>
      <c r="G162" s="23">
        <v>1816.0</v>
      </c>
      <c r="H162" s="5">
        <f t="shared" si="1"/>
        <v>-44</v>
      </c>
    </row>
    <row r="163">
      <c r="A163" s="9">
        <v>161.0</v>
      </c>
      <c r="B163" s="29"/>
      <c r="C163" s="10" t="s">
        <v>602</v>
      </c>
      <c r="D163" s="23">
        <v>1763.0</v>
      </c>
      <c r="E163" s="29"/>
      <c r="F163" s="10" t="s">
        <v>3851</v>
      </c>
      <c r="G163" s="23">
        <v>1797.0</v>
      </c>
      <c r="H163" s="5">
        <f t="shared" si="1"/>
        <v>-34</v>
      </c>
    </row>
    <row r="164">
      <c r="A164" s="9">
        <v>162.0</v>
      </c>
      <c r="B164" s="29"/>
      <c r="C164" s="10" t="s">
        <v>704</v>
      </c>
      <c r="D164" s="23">
        <v>1764.0</v>
      </c>
      <c r="E164" s="29"/>
      <c r="F164" s="10" t="s">
        <v>3852</v>
      </c>
      <c r="G164" s="23">
        <v>1824.0</v>
      </c>
      <c r="H164" s="5">
        <f t="shared" si="1"/>
        <v>-60</v>
      </c>
    </row>
    <row r="165">
      <c r="A165" s="9">
        <v>163.0</v>
      </c>
      <c r="B165" s="29"/>
      <c r="C165" s="10" t="s">
        <v>3420</v>
      </c>
      <c r="D165" s="23">
        <v>1756.0</v>
      </c>
      <c r="E165" s="29"/>
      <c r="F165" s="10" t="s">
        <v>3853</v>
      </c>
      <c r="G165" s="23">
        <v>1799.0</v>
      </c>
      <c r="H165" s="5">
        <f t="shared" si="1"/>
        <v>-43</v>
      </c>
    </row>
    <row r="166">
      <c r="A166" s="9">
        <v>164.0</v>
      </c>
      <c r="C166" s="10" t="s">
        <v>663</v>
      </c>
      <c r="D166" s="23">
        <v>1756.0</v>
      </c>
      <c r="E166" s="29"/>
      <c r="F166" s="10" t="s">
        <v>3854</v>
      </c>
      <c r="G166" s="23">
        <v>1803.0</v>
      </c>
      <c r="H166" s="5">
        <f t="shared" si="1"/>
        <v>-47</v>
      </c>
    </row>
    <row r="167">
      <c r="A167" s="9">
        <v>165.0</v>
      </c>
      <c r="B167" s="29"/>
      <c r="C167" s="10" t="s">
        <v>563</v>
      </c>
      <c r="D167" s="23">
        <v>1754.0</v>
      </c>
      <c r="E167" s="29"/>
      <c r="F167" s="10" t="s">
        <v>3855</v>
      </c>
      <c r="G167" s="23">
        <v>1803.0</v>
      </c>
      <c r="H167" s="5">
        <f t="shared" si="1"/>
        <v>-49</v>
      </c>
    </row>
    <row r="168">
      <c r="A168" s="9">
        <v>166.0</v>
      </c>
      <c r="B168" s="29"/>
      <c r="C168" s="10" t="s">
        <v>951</v>
      </c>
      <c r="D168" s="23">
        <v>1749.0</v>
      </c>
      <c r="E168" s="29"/>
      <c r="F168" s="10" t="s">
        <v>3856</v>
      </c>
      <c r="G168" s="23">
        <v>1802.0</v>
      </c>
      <c r="H168" s="5">
        <f t="shared" si="1"/>
        <v>-53</v>
      </c>
    </row>
    <row r="169">
      <c r="A169" s="9">
        <v>167.0</v>
      </c>
      <c r="B169" s="29"/>
      <c r="C169" s="10" t="s">
        <v>844</v>
      </c>
      <c r="D169" s="23">
        <v>1753.0</v>
      </c>
      <c r="E169" s="29"/>
      <c r="F169" s="10" t="s">
        <v>3857</v>
      </c>
      <c r="G169" s="23">
        <v>1800.0</v>
      </c>
      <c r="H169" s="5">
        <f t="shared" si="1"/>
        <v>-47</v>
      </c>
    </row>
    <row r="170">
      <c r="A170" s="9">
        <v>168.0</v>
      </c>
      <c r="B170" s="29"/>
      <c r="C170" s="10" t="s">
        <v>624</v>
      </c>
      <c r="D170" s="23">
        <v>1750.0</v>
      </c>
      <c r="E170" s="29"/>
      <c r="F170" s="10" t="s">
        <v>3858</v>
      </c>
      <c r="G170" s="23">
        <v>1790.0</v>
      </c>
      <c r="H170" s="5">
        <f t="shared" si="1"/>
        <v>-40</v>
      </c>
    </row>
    <row r="171">
      <c r="A171" s="9">
        <v>169.0</v>
      </c>
      <c r="B171" s="29"/>
      <c r="C171" s="10" t="s">
        <v>529</v>
      </c>
      <c r="D171" s="23">
        <v>1750.0</v>
      </c>
      <c r="E171" s="29"/>
      <c r="F171" s="10" t="s">
        <v>3859</v>
      </c>
      <c r="G171" s="23">
        <v>1799.0</v>
      </c>
      <c r="H171" s="5">
        <f t="shared" si="1"/>
        <v>-49</v>
      </c>
    </row>
    <row r="172">
      <c r="A172" s="9">
        <v>170.0</v>
      </c>
      <c r="B172" s="29"/>
      <c r="C172" s="10" t="s">
        <v>910</v>
      </c>
      <c r="D172" s="23">
        <v>1749.0</v>
      </c>
      <c r="E172" s="29"/>
      <c r="F172" s="10" t="s">
        <v>3860</v>
      </c>
      <c r="G172" s="23">
        <v>1799.0</v>
      </c>
      <c r="H172" s="5">
        <f t="shared" si="1"/>
        <v>-50</v>
      </c>
    </row>
    <row r="173">
      <c r="A173" s="9">
        <v>171.0</v>
      </c>
      <c r="B173" s="29"/>
      <c r="C173" s="10" t="s">
        <v>636</v>
      </c>
      <c r="D173" s="23">
        <v>1748.0</v>
      </c>
      <c r="E173" s="29"/>
      <c r="F173" s="10" t="s">
        <v>3861</v>
      </c>
      <c r="G173" s="23">
        <v>1795.0</v>
      </c>
      <c r="H173" s="5">
        <f t="shared" si="1"/>
        <v>-47</v>
      </c>
    </row>
    <row r="174">
      <c r="A174" s="9">
        <v>172.0</v>
      </c>
      <c r="B174" s="29"/>
      <c r="C174" s="10" t="s">
        <v>799</v>
      </c>
      <c r="D174" s="23">
        <v>1748.0</v>
      </c>
      <c r="E174" s="29"/>
      <c r="F174" s="10" t="s">
        <v>3862</v>
      </c>
      <c r="G174" s="23">
        <v>1794.0</v>
      </c>
      <c r="H174" s="5">
        <f t="shared" si="1"/>
        <v>-46</v>
      </c>
    </row>
    <row r="175">
      <c r="A175" s="9">
        <v>173.0</v>
      </c>
      <c r="B175" s="29"/>
      <c r="C175" s="10" t="s">
        <v>581</v>
      </c>
      <c r="D175" s="23">
        <v>1746.0</v>
      </c>
      <c r="E175" s="29"/>
      <c r="F175" s="10" t="s">
        <v>3863</v>
      </c>
      <c r="G175" s="23">
        <v>1810.0</v>
      </c>
      <c r="H175" s="5">
        <f t="shared" si="1"/>
        <v>-64</v>
      </c>
    </row>
    <row r="176">
      <c r="A176" s="9">
        <v>174.0</v>
      </c>
      <c r="B176" s="29"/>
      <c r="C176" s="10" t="s">
        <v>878</v>
      </c>
      <c r="D176" s="23">
        <v>1742.0</v>
      </c>
      <c r="E176" s="29"/>
      <c r="F176" s="10" t="s">
        <v>3864</v>
      </c>
      <c r="G176" s="23">
        <v>1804.0</v>
      </c>
      <c r="H176" s="5">
        <f t="shared" si="1"/>
        <v>-62</v>
      </c>
    </row>
    <row r="177">
      <c r="A177" s="9">
        <v>175.0</v>
      </c>
      <c r="B177" s="29"/>
      <c r="C177" s="10" t="s">
        <v>832</v>
      </c>
      <c r="D177" s="23">
        <v>1741.0</v>
      </c>
      <c r="E177" s="29"/>
      <c r="F177" s="10" t="s">
        <v>3865</v>
      </c>
      <c r="G177" s="23">
        <v>1790.0</v>
      </c>
      <c r="H177" s="5">
        <f t="shared" si="1"/>
        <v>-49</v>
      </c>
    </row>
    <row r="178">
      <c r="A178" s="9">
        <v>176.0</v>
      </c>
      <c r="B178" s="29"/>
      <c r="C178" s="10" t="s">
        <v>752</v>
      </c>
      <c r="D178" s="23">
        <v>1734.0</v>
      </c>
      <c r="E178" s="29"/>
      <c r="F178" s="10" t="s">
        <v>3866</v>
      </c>
      <c r="G178" s="23">
        <v>1790.0</v>
      </c>
      <c r="H178" s="5">
        <f t="shared" si="1"/>
        <v>-56</v>
      </c>
    </row>
    <row r="179">
      <c r="A179" s="9">
        <v>177.0</v>
      </c>
      <c r="B179" s="29"/>
      <c r="C179" s="10" t="s">
        <v>742</v>
      </c>
      <c r="D179" s="23">
        <v>1733.0</v>
      </c>
      <c r="E179" s="29"/>
      <c r="F179" s="10" t="s">
        <v>3867</v>
      </c>
      <c r="G179" s="23">
        <v>1786.0</v>
      </c>
      <c r="H179" s="5">
        <f t="shared" si="1"/>
        <v>-53</v>
      </c>
    </row>
    <row r="180">
      <c r="A180" s="9">
        <v>178.0</v>
      </c>
      <c r="C180" s="10" t="s">
        <v>860</v>
      </c>
      <c r="D180" s="23">
        <v>1732.0</v>
      </c>
      <c r="E180" s="29"/>
      <c r="F180" s="10" t="s">
        <v>3868</v>
      </c>
      <c r="G180" s="23">
        <v>1790.0</v>
      </c>
      <c r="H180" s="5">
        <f t="shared" si="1"/>
        <v>-58</v>
      </c>
    </row>
    <row r="181">
      <c r="A181" s="9">
        <v>179.0</v>
      </c>
      <c r="B181" s="29"/>
      <c r="C181" s="10" t="s">
        <v>738</v>
      </c>
      <c r="D181" s="23">
        <v>1731.0</v>
      </c>
      <c r="E181" s="29"/>
      <c r="F181" s="10" t="s">
        <v>3869</v>
      </c>
      <c r="G181" s="23">
        <v>1776.0</v>
      </c>
      <c r="H181" s="5">
        <f t="shared" si="1"/>
        <v>-45</v>
      </c>
    </row>
    <row r="182">
      <c r="A182" s="9">
        <v>180.0</v>
      </c>
      <c r="B182" s="29"/>
      <c r="C182" s="10" t="s">
        <v>604</v>
      </c>
      <c r="D182" s="23">
        <v>1730.0</v>
      </c>
      <c r="E182" s="29"/>
      <c r="F182" s="10" t="s">
        <v>3870</v>
      </c>
      <c r="G182" s="23">
        <v>1785.0</v>
      </c>
      <c r="H182" s="5">
        <f t="shared" si="1"/>
        <v>-55</v>
      </c>
    </row>
    <row r="183">
      <c r="A183" s="9">
        <v>181.0</v>
      </c>
      <c r="B183" s="29"/>
      <c r="C183" s="10" t="s">
        <v>518</v>
      </c>
      <c r="D183" s="23">
        <v>1728.0</v>
      </c>
      <c r="E183" s="29"/>
      <c r="F183" s="10" t="s">
        <v>3871</v>
      </c>
      <c r="G183" s="23">
        <v>1784.0</v>
      </c>
      <c r="H183" s="5">
        <f t="shared" si="1"/>
        <v>-56</v>
      </c>
    </row>
    <row r="184">
      <c r="A184" s="9">
        <v>182.0</v>
      </c>
      <c r="B184" s="29"/>
      <c r="C184" s="10" t="s">
        <v>830</v>
      </c>
      <c r="D184" s="23">
        <v>1728.0</v>
      </c>
      <c r="E184" s="29"/>
      <c r="F184" s="10" t="s">
        <v>3872</v>
      </c>
      <c r="G184" s="23">
        <v>1781.0</v>
      </c>
      <c r="H184" s="5">
        <f t="shared" si="1"/>
        <v>-53</v>
      </c>
    </row>
    <row r="185">
      <c r="A185" s="9">
        <v>183.0</v>
      </c>
      <c r="B185" s="29"/>
      <c r="C185" s="10" t="s">
        <v>1159</v>
      </c>
      <c r="D185" s="23">
        <v>1730.0</v>
      </c>
      <c r="E185" s="29"/>
      <c r="F185" s="10" t="s">
        <v>3873</v>
      </c>
      <c r="G185" s="23">
        <v>1772.0</v>
      </c>
      <c r="H185" s="5">
        <f t="shared" si="1"/>
        <v>-42</v>
      </c>
    </row>
    <row r="186">
      <c r="A186" s="9">
        <v>184.0</v>
      </c>
      <c r="B186" s="29"/>
      <c r="C186" s="10" t="s">
        <v>420</v>
      </c>
      <c r="D186" s="23">
        <v>1726.0</v>
      </c>
      <c r="E186" s="29"/>
      <c r="F186" s="10" t="s">
        <v>3874</v>
      </c>
      <c r="G186" s="23">
        <v>1779.0</v>
      </c>
      <c r="H186" s="5">
        <f t="shared" si="1"/>
        <v>-53</v>
      </c>
    </row>
    <row r="187">
      <c r="A187" s="9">
        <v>185.0</v>
      </c>
      <c r="B187" s="29"/>
      <c r="C187" s="10" t="s">
        <v>633</v>
      </c>
      <c r="D187" s="23">
        <v>1725.0</v>
      </c>
      <c r="E187" s="29"/>
      <c r="F187" s="10" t="s">
        <v>3875</v>
      </c>
      <c r="G187" s="23">
        <v>1777.0</v>
      </c>
      <c r="H187" s="5">
        <f t="shared" si="1"/>
        <v>-52</v>
      </c>
    </row>
    <row r="188">
      <c r="A188" s="9">
        <v>186.0</v>
      </c>
      <c r="B188" s="29"/>
      <c r="C188" s="10" t="s">
        <v>487</v>
      </c>
      <c r="D188" s="23">
        <v>1724.0</v>
      </c>
      <c r="E188" s="29"/>
      <c r="F188" s="10" t="s">
        <v>3876</v>
      </c>
      <c r="G188" s="23">
        <v>1779.0</v>
      </c>
      <c r="H188" s="5">
        <f t="shared" si="1"/>
        <v>-55</v>
      </c>
    </row>
    <row r="189">
      <c r="A189" s="9">
        <v>187.0</v>
      </c>
      <c r="B189" s="29"/>
      <c r="C189" s="10" t="s">
        <v>982</v>
      </c>
      <c r="D189" s="23">
        <v>1724.0</v>
      </c>
      <c r="E189" s="29"/>
      <c r="F189" s="10" t="s">
        <v>3877</v>
      </c>
      <c r="G189" s="23">
        <v>1766.0</v>
      </c>
      <c r="H189" s="5">
        <f t="shared" si="1"/>
        <v>-42</v>
      </c>
    </row>
    <row r="190">
      <c r="A190" s="9">
        <v>188.0</v>
      </c>
      <c r="B190" s="29"/>
      <c r="C190" s="10" t="s">
        <v>857</v>
      </c>
      <c r="D190" s="23">
        <v>1723.0</v>
      </c>
      <c r="E190" s="29"/>
      <c r="F190" s="10" t="s">
        <v>3878</v>
      </c>
      <c r="G190" s="23">
        <v>1855.0</v>
      </c>
      <c r="H190" s="5">
        <f t="shared" si="1"/>
        <v>-132</v>
      </c>
    </row>
    <row r="191">
      <c r="A191" s="9">
        <v>189.0</v>
      </c>
      <c r="B191" s="29"/>
      <c r="C191" s="10" t="s">
        <v>1037</v>
      </c>
      <c r="D191" s="23">
        <v>1723.0</v>
      </c>
      <c r="E191" s="29"/>
      <c r="F191" s="10" t="s">
        <v>3879</v>
      </c>
      <c r="G191" s="23">
        <v>1763.0</v>
      </c>
      <c r="H191" s="5">
        <f t="shared" si="1"/>
        <v>-40</v>
      </c>
    </row>
    <row r="192">
      <c r="A192" s="9">
        <v>190.0</v>
      </c>
      <c r="B192" s="29"/>
      <c r="C192" s="10" t="s">
        <v>630</v>
      </c>
      <c r="D192" s="23">
        <v>1722.0</v>
      </c>
      <c r="E192" s="29"/>
      <c r="F192" s="10" t="s">
        <v>3880</v>
      </c>
      <c r="G192" s="23">
        <v>1773.0</v>
      </c>
      <c r="H192" s="5">
        <f t="shared" si="1"/>
        <v>-51</v>
      </c>
    </row>
    <row r="193">
      <c r="A193" s="9">
        <v>191.0</v>
      </c>
      <c r="B193" s="29"/>
      <c r="C193" s="10" t="s">
        <v>1002</v>
      </c>
      <c r="D193" s="23">
        <v>1687.0</v>
      </c>
      <c r="E193" s="29"/>
      <c r="F193" s="10" t="s">
        <v>3881</v>
      </c>
      <c r="G193" s="23">
        <v>1763.0</v>
      </c>
      <c r="H193" s="5">
        <f t="shared" si="1"/>
        <v>-76</v>
      </c>
    </row>
    <row r="194">
      <c r="A194" s="9">
        <v>192.0</v>
      </c>
      <c r="B194" s="29"/>
      <c r="C194" s="10" t="s">
        <v>1017</v>
      </c>
      <c r="D194" s="23">
        <v>1721.0</v>
      </c>
      <c r="E194" s="29"/>
      <c r="F194" s="10" t="s">
        <v>3882</v>
      </c>
      <c r="G194" s="23">
        <v>1760.0</v>
      </c>
      <c r="H194" s="5">
        <f t="shared" si="1"/>
        <v>-39</v>
      </c>
    </row>
    <row r="195">
      <c r="A195" s="9">
        <v>193.0</v>
      </c>
      <c r="B195" s="29"/>
      <c r="C195" s="10" t="s">
        <v>3540</v>
      </c>
      <c r="D195" s="23">
        <v>1722.0</v>
      </c>
      <c r="E195" s="29"/>
      <c r="F195" s="10" t="s">
        <v>3883</v>
      </c>
      <c r="G195" s="23">
        <v>1766.0</v>
      </c>
      <c r="H195" s="5">
        <f t="shared" si="1"/>
        <v>-44</v>
      </c>
    </row>
    <row r="196">
      <c r="A196" s="9">
        <v>194.0</v>
      </c>
      <c r="B196" s="29"/>
      <c r="C196" s="10" t="s">
        <v>981</v>
      </c>
      <c r="D196" s="23">
        <v>1727.0</v>
      </c>
      <c r="E196" s="29"/>
      <c r="F196" s="10" t="s">
        <v>3884</v>
      </c>
      <c r="G196" s="23">
        <v>1766.0</v>
      </c>
      <c r="H196" s="5">
        <f t="shared" si="1"/>
        <v>-39</v>
      </c>
    </row>
    <row r="197">
      <c r="A197" s="9">
        <v>195.0</v>
      </c>
      <c r="B197" s="29"/>
      <c r="C197" s="10" t="s">
        <v>854</v>
      </c>
      <c r="D197" s="23">
        <v>1708.0</v>
      </c>
      <c r="E197" s="29"/>
      <c r="F197" s="10" t="s">
        <v>3885</v>
      </c>
      <c r="G197" s="23">
        <v>1764.0</v>
      </c>
      <c r="H197" s="5">
        <f t="shared" si="1"/>
        <v>-56</v>
      </c>
    </row>
    <row r="198">
      <c r="A198" s="9">
        <v>196.0</v>
      </c>
      <c r="B198" s="29"/>
      <c r="C198" s="10" t="s">
        <v>979</v>
      </c>
      <c r="D198" s="23">
        <v>1721.0</v>
      </c>
      <c r="E198" s="29"/>
      <c r="F198" s="10" t="s">
        <v>3886</v>
      </c>
      <c r="G198" s="23">
        <v>1765.0</v>
      </c>
      <c r="H198" s="5">
        <f t="shared" si="1"/>
        <v>-44</v>
      </c>
    </row>
    <row r="199">
      <c r="A199" s="9">
        <v>197.0</v>
      </c>
      <c r="B199" s="29"/>
      <c r="C199" s="10" t="s">
        <v>841</v>
      </c>
      <c r="D199" s="23">
        <v>1708.0</v>
      </c>
      <c r="E199" s="29"/>
      <c r="F199" s="10" t="s">
        <v>3887</v>
      </c>
      <c r="G199" s="23">
        <v>1763.0</v>
      </c>
      <c r="H199" s="5">
        <f t="shared" si="1"/>
        <v>-55</v>
      </c>
    </row>
    <row r="200">
      <c r="A200" s="9">
        <v>198.0</v>
      </c>
      <c r="B200" s="29"/>
      <c r="C200" s="10" t="s">
        <v>748</v>
      </c>
      <c r="D200" s="23">
        <v>1722.0</v>
      </c>
      <c r="E200" s="29"/>
      <c r="F200" s="10" t="s">
        <v>3888</v>
      </c>
      <c r="G200" s="23">
        <v>1762.0</v>
      </c>
      <c r="H200" s="5">
        <f t="shared" si="1"/>
        <v>-40</v>
      </c>
    </row>
    <row r="201">
      <c r="A201" s="9">
        <v>199.0</v>
      </c>
      <c r="B201" s="29"/>
      <c r="C201" s="10" t="s">
        <v>1171</v>
      </c>
      <c r="D201" s="23">
        <v>1706.0</v>
      </c>
      <c r="E201" s="29"/>
      <c r="F201" s="10" t="s">
        <v>3889</v>
      </c>
      <c r="G201" s="23">
        <v>1759.0</v>
      </c>
      <c r="H201" s="5">
        <f t="shared" si="1"/>
        <v>-53</v>
      </c>
    </row>
    <row r="202">
      <c r="A202" s="9">
        <v>200.0</v>
      </c>
      <c r="B202" s="29"/>
      <c r="C202" s="10" t="s">
        <v>898</v>
      </c>
      <c r="D202" s="23">
        <v>1702.0</v>
      </c>
      <c r="E202" s="29"/>
      <c r="F202" s="10" t="s">
        <v>3890</v>
      </c>
      <c r="G202" s="23">
        <v>1772.0</v>
      </c>
      <c r="H202" s="5">
        <f t="shared" si="1"/>
        <v>-70</v>
      </c>
    </row>
    <row r="203">
      <c r="A203" s="9">
        <v>201.0</v>
      </c>
      <c r="B203" s="29"/>
      <c r="C203" s="10" t="s">
        <v>896</v>
      </c>
      <c r="D203" s="23">
        <v>1704.0</v>
      </c>
      <c r="E203" s="29"/>
      <c r="F203" s="10" t="s">
        <v>3891</v>
      </c>
      <c r="G203" s="23">
        <v>1752.0</v>
      </c>
      <c r="H203" s="5">
        <f t="shared" si="1"/>
        <v>-48</v>
      </c>
    </row>
    <row r="204">
      <c r="A204" s="9">
        <v>202.0</v>
      </c>
      <c r="B204" s="29"/>
      <c r="C204" s="10" t="s">
        <v>194</v>
      </c>
      <c r="D204" s="23">
        <v>1713.0</v>
      </c>
      <c r="E204" s="29"/>
      <c r="F204" s="10" t="s">
        <v>3892</v>
      </c>
      <c r="G204" s="23">
        <v>1755.0</v>
      </c>
      <c r="H204" s="5">
        <f t="shared" si="1"/>
        <v>-42</v>
      </c>
    </row>
    <row r="205">
      <c r="A205" s="9">
        <v>203.0</v>
      </c>
      <c r="B205" s="29"/>
      <c r="C205" s="10" t="s">
        <v>861</v>
      </c>
      <c r="D205" s="23">
        <v>1698.0</v>
      </c>
      <c r="E205" s="29"/>
      <c r="F205" s="10" t="s">
        <v>3893</v>
      </c>
      <c r="G205" s="23">
        <v>1739.0</v>
      </c>
      <c r="H205" s="5">
        <f t="shared" si="1"/>
        <v>-41</v>
      </c>
    </row>
    <row r="206">
      <c r="A206" s="9">
        <v>204.0</v>
      </c>
      <c r="B206" s="29"/>
      <c r="C206" s="10" t="s">
        <v>780</v>
      </c>
      <c r="D206" s="23">
        <v>1696.0</v>
      </c>
      <c r="E206" s="29"/>
      <c r="F206" s="10" t="s">
        <v>3894</v>
      </c>
      <c r="G206" s="23">
        <v>1754.0</v>
      </c>
      <c r="H206" s="5">
        <f t="shared" si="1"/>
        <v>-58</v>
      </c>
    </row>
    <row r="207">
      <c r="A207" s="9">
        <v>205.0</v>
      </c>
      <c r="B207" s="29"/>
      <c r="C207" s="10" t="s">
        <v>838</v>
      </c>
      <c r="D207" s="23">
        <v>1695.0</v>
      </c>
      <c r="E207" s="29"/>
      <c r="F207" s="10" t="s">
        <v>3895</v>
      </c>
      <c r="G207" s="23">
        <v>1754.0</v>
      </c>
      <c r="H207" s="5">
        <f t="shared" si="1"/>
        <v>-59</v>
      </c>
    </row>
    <row r="208">
      <c r="A208" s="9">
        <v>206.0</v>
      </c>
      <c r="B208" s="29"/>
      <c r="C208" s="10" t="s">
        <v>803</v>
      </c>
      <c r="D208" s="23">
        <v>1700.0</v>
      </c>
      <c r="E208" s="29"/>
      <c r="F208" s="10" t="s">
        <v>3896</v>
      </c>
      <c r="G208" s="23">
        <v>1749.0</v>
      </c>
      <c r="H208" s="5">
        <f t="shared" si="1"/>
        <v>-49</v>
      </c>
    </row>
    <row r="209">
      <c r="A209" s="9">
        <v>207.0</v>
      </c>
      <c r="C209" s="10" t="s">
        <v>1132</v>
      </c>
      <c r="D209" s="23">
        <v>1692.0</v>
      </c>
      <c r="E209" s="29"/>
      <c r="F209" s="10" t="s">
        <v>3897</v>
      </c>
      <c r="G209" s="23">
        <v>1749.0</v>
      </c>
      <c r="H209" s="5">
        <f t="shared" si="1"/>
        <v>-57</v>
      </c>
    </row>
    <row r="210">
      <c r="A210" s="9">
        <v>208.0</v>
      </c>
      <c r="B210" s="29"/>
      <c r="C210" s="10" t="s">
        <v>915</v>
      </c>
      <c r="D210" s="23">
        <v>1692.0</v>
      </c>
      <c r="E210" s="29"/>
      <c r="F210" s="10" t="s">
        <v>3898</v>
      </c>
      <c r="G210" s="23">
        <v>1746.0</v>
      </c>
      <c r="H210" s="5">
        <f t="shared" si="1"/>
        <v>-54</v>
      </c>
    </row>
    <row r="211">
      <c r="A211" s="9">
        <v>209.0</v>
      </c>
      <c r="B211" s="29"/>
      <c r="C211" s="10" t="s">
        <v>926</v>
      </c>
      <c r="D211" s="23">
        <v>1710.0</v>
      </c>
      <c r="E211" s="29"/>
      <c r="F211" s="10" t="s">
        <v>3899</v>
      </c>
      <c r="G211" s="23">
        <v>1745.0</v>
      </c>
      <c r="H211" s="5">
        <f t="shared" si="1"/>
        <v>-35</v>
      </c>
    </row>
    <row r="212">
      <c r="A212" s="9">
        <v>210.0</v>
      </c>
      <c r="B212" s="29"/>
      <c r="C212" s="10" t="s">
        <v>880</v>
      </c>
      <c r="D212" s="23">
        <v>1689.0</v>
      </c>
      <c r="E212" s="29"/>
      <c r="F212" s="10" t="s">
        <v>3900</v>
      </c>
      <c r="G212" s="23">
        <v>1732.0</v>
      </c>
      <c r="H212" s="5">
        <f t="shared" si="1"/>
        <v>-43</v>
      </c>
    </row>
    <row r="213">
      <c r="A213" s="9">
        <v>211.0</v>
      </c>
      <c r="B213" s="29"/>
      <c r="C213" s="10" t="s">
        <v>384</v>
      </c>
      <c r="D213" s="23">
        <v>1688.0</v>
      </c>
      <c r="E213" s="29"/>
      <c r="F213" s="10" t="s">
        <v>3901</v>
      </c>
      <c r="G213" s="23">
        <v>1741.0</v>
      </c>
      <c r="H213" s="5">
        <f t="shared" si="1"/>
        <v>-53</v>
      </c>
    </row>
    <row r="214">
      <c r="A214" s="9">
        <v>212.0</v>
      </c>
      <c r="B214" s="29"/>
      <c r="C214" s="10" t="s">
        <v>901</v>
      </c>
      <c r="D214" s="23">
        <v>1687.0</v>
      </c>
      <c r="E214" s="29"/>
      <c r="F214" s="10" t="s">
        <v>3902</v>
      </c>
      <c r="G214" s="23">
        <v>1753.0</v>
      </c>
      <c r="H214" s="5">
        <f t="shared" si="1"/>
        <v>-66</v>
      </c>
    </row>
    <row r="215">
      <c r="A215" s="9">
        <v>213.0</v>
      </c>
      <c r="C215" s="10" t="s">
        <v>3465</v>
      </c>
      <c r="D215" s="23">
        <v>1687.0</v>
      </c>
      <c r="E215" s="29"/>
      <c r="F215" s="10" t="s">
        <v>3903</v>
      </c>
      <c r="G215" s="23">
        <v>1737.0</v>
      </c>
      <c r="H215" s="5">
        <f t="shared" si="1"/>
        <v>-50</v>
      </c>
    </row>
    <row r="216">
      <c r="A216" s="9">
        <v>214.0</v>
      </c>
      <c r="B216" s="29"/>
      <c r="C216" s="10" t="s">
        <v>873</v>
      </c>
      <c r="D216" s="23">
        <v>1684.0</v>
      </c>
      <c r="E216" s="29"/>
      <c r="F216" s="10" t="s">
        <v>3904</v>
      </c>
      <c r="G216" s="23">
        <v>1736.0</v>
      </c>
      <c r="H216" s="5">
        <f t="shared" si="1"/>
        <v>-52</v>
      </c>
    </row>
    <row r="217">
      <c r="A217" s="9">
        <v>215.0</v>
      </c>
      <c r="B217" s="29"/>
      <c r="C217" s="10" t="s">
        <v>619</v>
      </c>
      <c r="D217" s="23">
        <v>1681.0</v>
      </c>
      <c r="E217" s="29"/>
      <c r="F217" s="10" t="s">
        <v>3905</v>
      </c>
      <c r="G217" s="23">
        <v>1736.0</v>
      </c>
      <c r="H217" s="5">
        <f t="shared" si="1"/>
        <v>-55</v>
      </c>
    </row>
    <row r="218">
      <c r="A218" s="9">
        <v>216.0</v>
      </c>
      <c r="B218" s="29"/>
      <c r="C218" s="10" t="s">
        <v>917</v>
      </c>
      <c r="D218" s="23">
        <v>1680.0</v>
      </c>
      <c r="E218" s="29"/>
      <c r="F218" s="10" t="s">
        <v>3906</v>
      </c>
      <c r="G218" s="23">
        <v>1734.0</v>
      </c>
      <c r="H218" s="5">
        <f t="shared" si="1"/>
        <v>-54</v>
      </c>
    </row>
    <row r="219">
      <c r="A219" s="9">
        <v>217.0</v>
      </c>
      <c r="B219" s="29"/>
      <c r="C219" s="10" t="s">
        <v>840</v>
      </c>
      <c r="D219" s="23">
        <v>1679.0</v>
      </c>
      <c r="E219" s="29"/>
      <c r="F219" s="10" t="s">
        <v>3907</v>
      </c>
      <c r="G219" s="23">
        <v>1733.0</v>
      </c>
      <c r="H219" s="5">
        <f t="shared" si="1"/>
        <v>-54</v>
      </c>
    </row>
    <row r="220">
      <c r="A220" s="9">
        <v>218.0</v>
      </c>
      <c r="B220" s="29"/>
      <c r="C220" s="10" t="s">
        <v>538</v>
      </c>
      <c r="D220" s="23">
        <v>1678.0</v>
      </c>
      <c r="E220" s="29"/>
      <c r="F220" s="10" t="s">
        <v>3908</v>
      </c>
      <c r="G220" s="23">
        <v>1732.0</v>
      </c>
      <c r="H220" s="5">
        <f t="shared" si="1"/>
        <v>-54</v>
      </c>
    </row>
    <row r="221">
      <c r="A221" s="9">
        <v>219.0</v>
      </c>
      <c r="B221" s="29"/>
      <c r="C221" s="10" t="s">
        <v>3909</v>
      </c>
      <c r="D221" s="23">
        <v>1677.0</v>
      </c>
      <c r="E221" s="29"/>
      <c r="F221" s="10" t="s">
        <v>3910</v>
      </c>
      <c r="G221" s="23">
        <v>1731.0</v>
      </c>
      <c r="H221" s="5">
        <f t="shared" si="1"/>
        <v>-54</v>
      </c>
    </row>
    <row r="222">
      <c r="A222" s="9">
        <v>220.0</v>
      </c>
      <c r="B222" s="29"/>
      <c r="C222" s="10" t="s">
        <v>911</v>
      </c>
      <c r="D222" s="23">
        <v>1665.0</v>
      </c>
      <c r="E222" s="29"/>
      <c r="F222" s="10" t="s">
        <v>3911</v>
      </c>
      <c r="G222" s="23">
        <v>1736.0</v>
      </c>
      <c r="H222" s="5">
        <f t="shared" si="1"/>
        <v>-71</v>
      </c>
    </row>
    <row r="223">
      <c r="A223" s="9">
        <v>221.0</v>
      </c>
      <c r="B223" s="29"/>
      <c r="C223" s="10" t="s">
        <v>696</v>
      </c>
      <c r="D223" s="23">
        <v>1673.0</v>
      </c>
      <c r="E223" s="29"/>
      <c r="F223" s="10" t="s">
        <v>3912</v>
      </c>
      <c r="G223" s="23">
        <v>1719.0</v>
      </c>
      <c r="H223" s="5">
        <f t="shared" si="1"/>
        <v>-46</v>
      </c>
    </row>
    <row r="224">
      <c r="A224" s="9">
        <v>222.0</v>
      </c>
      <c r="B224" s="29"/>
      <c r="C224" s="10" t="s">
        <v>1167</v>
      </c>
      <c r="D224" s="23">
        <v>1672.0</v>
      </c>
      <c r="E224" s="29"/>
      <c r="F224" s="10" t="s">
        <v>3913</v>
      </c>
      <c r="G224" s="23">
        <v>1727.0</v>
      </c>
      <c r="H224" s="5">
        <f t="shared" si="1"/>
        <v>-55</v>
      </c>
    </row>
    <row r="225">
      <c r="A225" s="9">
        <v>223.0</v>
      </c>
      <c r="B225" s="29"/>
      <c r="C225" s="10" t="s">
        <v>3914</v>
      </c>
      <c r="D225" s="23">
        <v>1672.0</v>
      </c>
      <c r="E225" s="29"/>
      <c r="F225" s="10" t="s">
        <v>3915</v>
      </c>
      <c r="G225" s="23">
        <v>1726.0</v>
      </c>
      <c r="H225" s="5">
        <f t="shared" si="1"/>
        <v>-54</v>
      </c>
    </row>
    <row r="226">
      <c r="A226" s="9">
        <v>224.0</v>
      </c>
      <c r="B226" s="29"/>
      <c r="C226" s="10" t="s">
        <v>824</v>
      </c>
      <c r="D226" s="23">
        <v>1672.0</v>
      </c>
      <c r="E226" s="29"/>
      <c r="F226" s="10" t="s">
        <v>3916</v>
      </c>
      <c r="G226" s="23">
        <v>1713.0</v>
      </c>
      <c r="H226" s="5">
        <f t="shared" si="1"/>
        <v>-41</v>
      </c>
    </row>
    <row r="227">
      <c r="A227" s="9">
        <v>225.0</v>
      </c>
      <c r="B227" s="29"/>
      <c r="C227" s="10" t="s">
        <v>1019</v>
      </c>
      <c r="D227" s="23">
        <v>1670.0</v>
      </c>
      <c r="E227" s="29"/>
      <c r="F227" s="10" t="s">
        <v>3917</v>
      </c>
      <c r="G227" s="23">
        <v>1723.0</v>
      </c>
      <c r="H227" s="5">
        <f t="shared" si="1"/>
        <v>-53</v>
      </c>
    </row>
    <row r="228">
      <c r="A228" s="9">
        <v>226.0</v>
      </c>
      <c r="B228" s="29"/>
      <c r="C228" s="10" t="s">
        <v>868</v>
      </c>
      <c r="D228" s="23">
        <v>1670.0</v>
      </c>
      <c r="E228" s="29"/>
      <c r="F228" s="10" t="s">
        <v>3918</v>
      </c>
      <c r="G228" s="23">
        <v>1721.0</v>
      </c>
      <c r="H228" s="5">
        <f t="shared" si="1"/>
        <v>-51</v>
      </c>
    </row>
    <row r="229">
      <c r="A229" s="9">
        <v>227.0</v>
      </c>
      <c r="B229" s="29"/>
      <c r="C229" s="10" t="s">
        <v>966</v>
      </c>
      <c r="D229" s="23">
        <v>1665.0</v>
      </c>
      <c r="E229" s="29"/>
      <c r="F229" s="10" t="s">
        <v>3919</v>
      </c>
      <c r="G229" s="23">
        <v>1732.0</v>
      </c>
      <c r="H229" s="5">
        <f t="shared" si="1"/>
        <v>-67</v>
      </c>
    </row>
    <row r="230">
      <c r="A230" s="9">
        <v>228.0</v>
      </c>
      <c r="B230" s="29"/>
      <c r="C230" s="10" t="s">
        <v>1086</v>
      </c>
      <c r="D230" s="23">
        <v>1664.0</v>
      </c>
      <c r="E230" s="29"/>
      <c r="F230" s="10" t="s">
        <v>3920</v>
      </c>
      <c r="G230" s="23">
        <v>1722.0</v>
      </c>
      <c r="H230" s="5">
        <f t="shared" si="1"/>
        <v>-58</v>
      </c>
    </row>
    <row r="231">
      <c r="A231" s="9">
        <v>229.0</v>
      </c>
      <c r="B231" s="29"/>
      <c r="C231" s="10" t="s">
        <v>990</v>
      </c>
      <c r="D231" s="23">
        <v>1665.0</v>
      </c>
      <c r="E231" s="29"/>
      <c r="F231" s="10" t="s">
        <v>3921</v>
      </c>
      <c r="G231" s="23">
        <v>1715.0</v>
      </c>
      <c r="H231" s="5">
        <f t="shared" si="1"/>
        <v>-50</v>
      </c>
    </row>
    <row r="232">
      <c r="A232" s="9">
        <v>230.0</v>
      </c>
      <c r="B232" s="29"/>
      <c r="C232" s="10" t="s">
        <v>974</v>
      </c>
      <c r="D232" s="23">
        <v>1657.0</v>
      </c>
      <c r="E232" s="29"/>
      <c r="F232" s="10" t="s">
        <v>3922</v>
      </c>
      <c r="G232" s="23">
        <v>1759.0</v>
      </c>
      <c r="H232" s="5">
        <f t="shared" si="1"/>
        <v>-102</v>
      </c>
    </row>
    <row r="233">
      <c r="A233" s="9">
        <v>231.0</v>
      </c>
      <c r="C233" s="10" t="s">
        <v>865</v>
      </c>
      <c r="D233" s="23">
        <v>1665.0</v>
      </c>
      <c r="E233" s="29"/>
      <c r="F233" s="10" t="s">
        <v>3923</v>
      </c>
      <c r="G233" s="23">
        <v>1717.0</v>
      </c>
      <c r="H233" s="5">
        <f t="shared" si="1"/>
        <v>-52</v>
      </c>
    </row>
    <row r="234">
      <c r="A234" s="9">
        <v>232.0</v>
      </c>
      <c r="B234" s="29"/>
      <c r="C234" s="10" t="s">
        <v>806</v>
      </c>
      <c r="D234" s="23">
        <v>1660.0</v>
      </c>
      <c r="E234" s="29"/>
      <c r="F234" s="10" t="s">
        <v>3924</v>
      </c>
      <c r="G234" s="23">
        <v>1710.0</v>
      </c>
      <c r="H234" s="5">
        <f t="shared" si="1"/>
        <v>-50</v>
      </c>
    </row>
    <row r="235">
      <c r="A235" s="9">
        <v>233.0</v>
      </c>
      <c r="B235" s="29"/>
      <c r="C235" s="10" t="s">
        <v>515</v>
      </c>
      <c r="D235" s="23">
        <v>1704.0</v>
      </c>
      <c r="E235" s="29"/>
      <c r="F235" s="10" t="s">
        <v>3925</v>
      </c>
      <c r="G235" s="23">
        <v>1714.0</v>
      </c>
      <c r="H235" s="5">
        <f t="shared" si="1"/>
        <v>-10</v>
      </c>
    </row>
    <row r="236">
      <c r="A236" s="9">
        <v>234.0</v>
      </c>
      <c r="B236" s="29"/>
      <c r="C236" s="10" t="s">
        <v>929</v>
      </c>
      <c r="D236" s="23">
        <v>1667.0</v>
      </c>
      <c r="E236" s="29"/>
      <c r="F236" s="10" t="s">
        <v>3926</v>
      </c>
      <c r="G236" s="23">
        <v>1717.0</v>
      </c>
      <c r="H236" s="5">
        <f t="shared" si="1"/>
        <v>-50</v>
      </c>
    </row>
    <row r="237">
      <c r="A237" s="9">
        <v>235.0</v>
      </c>
      <c r="B237" s="29"/>
      <c r="C237" s="10" t="s">
        <v>1011</v>
      </c>
      <c r="D237" s="23">
        <v>1658.0</v>
      </c>
      <c r="E237" s="29"/>
      <c r="F237" s="10" t="s">
        <v>3927</v>
      </c>
      <c r="G237" s="23">
        <v>1692.0</v>
      </c>
      <c r="H237" s="5">
        <f t="shared" si="1"/>
        <v>-34</v>
      </c>
    </row>
    <row r="238">
      <c r="A238" s="9">
        <v>236.0</v>
      </c>
      <c r="B238" s="29"/>
      <c r="C238" s="10" t="s">
        <v>847</v>
      </c>
      <c r="D238" s="23">
        <v>1649.0</v>
      </c>
      <c r="E238" s="29"/>
      <c r="F238" s="10" t="s">
        <v>3928</v>
      </c>
      <c r="G238" s="23">
        <v>1705.0</v>
      </c>
      <c r="H238" s="5">
        <f t="shared" si="1"/>
        <v>-56</v>
      </c>
    </row>
    <row r="239">
      <c r="A239" s="9">
        <v>237.0</v>
      </c>
      <c r="B239" s="29"/>
      <c r="C239" s="10" t="s">
        <v>1117</v>
      </c>
      <c r="D239" s="23">
        <v>1654.0</v>
      </c>
      <c r="E239" s="29"/>
      <c r="F239" s="10" t="s">
        <v>3929</v>
      </c>
      <c r="G239" s="23">
        <v>1696.0</v>
      </c>
      <c r="H239" s="5">
        <f t="shared" si="1"/>
        <v>-42</v>
      </c>
    </row>
    <row r="240">
      <c r="A240" s="9">
        <v>238.0</v>
      </c>
      <c r="B240" s="29"/>
      <c r="C240" s="10" t="s">
        <v>1005</v>
      </c>
      <c r="D240" s="23">
        <v>1661.0</v>
      </c>
      <c r="E240" s="29"/>
      <c r="F240" s="10" t="s">
        <v>3930</v>
      </c>
      <c r="G240" s="23">
        <v>1713.0</v>
      </c>
      <c r="H240" s="5">
        <f t="shared" si="1"/>
        <v>-52</v>
      </c>
    </row>
    <row r="241">
      <c r="A241" s="9">
        <v>239.0</v>
      </c>
      <c r="B241" s="29"/>
      <c r="C241" s="10" t="s">
        <v>937</v>
      </c>
      <c r="D241" s="23">
        <v>1652.0</v>
      </c>
      <c r="E241" s="29"/>
      <c r="F241" s="10" t="s">
        <v>3931</v>
      </c>
      <c r="G241" s="23">
        <v>1696.0</v>
      </c>
      <c r="H241" s="5">
        <f t="shared" si="1"/>
        <v>-44</v>
      </c>
    </row>
    <row r="242">
      <c r="A242" s="9">
        <v>240.0</v>
      </c>
      <c r="B242" s="29"/>
      <c r="C242" s="10" t="s">
        <v>189</v>
      </c>
      <c r="D242" s="23">
        <v>1652.0</v>
      </c>
      <c r="E242" s="29"/>
      <c r="F242" s="10" t="s">
        <v>3932</v>
      </c>
      <c r="G242" s="23">
        <v>1708.0</v>
      </c>
      <c r="H242" s="5">
        <f t="shared" si="1"/>
        <v>-56</v>
      </c>
    </row>
    <row r="243">
      <c r="A243" s="9">
        <v>241.0</v>
      </c>
      <c r="B243" s="29"/>
      <c r="C243" s="10" t="s">
        <v>923</v>
      </c>
      <c r="D243" s="23">
        <v>1651.0</v>
      </c>
      <c r="E243" s="29"/>
      <c r="F243" s="10" t="s">
        <v>3933</v>
      </c>
      <c r="G243" s="23">
        <v>1699.0</v>
      </c>
      <c r="H243" s="5">
        <f t="shared" si="1"/>
        <v>-48</v>
      </c>
    </row>
    <row r="244">
      <c r="A244" s="9">
        <v>242.0</v>
      </c>
      <c r="B244" s="29"/>
      <c r="C244" s="10" t="s">
        <v>907</v>
      </c>
      <c r="D244" s="23">
        <v>1640.0</v>
      </c>
      <c r="E244" s="29"/>
      <c r="F244" s="10" t="s">
        <v>3934</v>
      </c>
      <c r="G244" s="23">
        <v>1698.0</v>
      </c>
      <c r="H244" s="5">
        <f t="shared" si="1"/>
        <v>-58</v>
      </c>
    </row>
    <row r="245">
      <c r="A245" s="9">
        <v>243.0</v>
      </c>
      <c r="B245" s="29"/>
      <c r="C245" s="10" t="s">
        <v>3546</v>
      </c>
      <c r="D245" s="23">
        <v>1648.0</v>
      </c>
      <c r="E245" s="29"/>
      <c r="F245" s="10" t="s">
        <v>3935</v>
      </c>
      <c r="G245" s="23">
        <v>1697.0</v>
      </c>
      <c r="H245" s="5">
        <f t="shared" si="1"/>
        <v>-49</v>
      </c>
    </row>
    <row r="246">
      <c r="A246" s="9">
        <v>244.0</v>
      </c>
      <c r="B246" s="29"/>
      <c r="C246" s="10" t="s">
        <v>851</v>
      </c>
      <c r="D246" s="23">
        <v>1648.0</v>
      </c>
      <c r="E246" s="29"/>
      <c r="F246" s="10" t="s">
        <v>3936</v>
      </c>
      <c r="G246" s="23">
        <v>1696.0</v>
      </c>
      <c r="H246" s="5">
        <f t="shared" si="1"/>
        <v>-48</v>
      </c>
    </row>
    <row r="247">
      <c r="A247" s="9">
        <v>245.0</v>
      </c>
      <c r="B247" s="29"/>
      <c r="C247" s="10" t="s">
        <v>1195</v>
      </c>
      <c r="D247" s="23">
        <v>1655.0</v>
      </c>
      <c r="E247" s="29"/>
      <c r="F247" s="10" t="s">
        <v>3937</v>
      </c>
      <c r="G247" s="23">
        <v>1695.0</v>
      </c>
      <c r="H247" s="5">
        <f t="shared" si="1"/>
        <v>-40</v>
      </c>
    </row>
    <row r="248">
      <c r="A248" s="9">
        <v>246.0</v>
      </c>
      <c r="B248" s="29"/>
      <c r="C248" s="10" t="s">
        <v>997</v>
      </c>
      <c r="D248" s="23">
        <v>1645.0</v>
      </c>
      <c r="E248" s="29"/>
      <c r="F248" s="10" t="s">
        <v>3938</v>
      </c>
      <c r="G248" s="23">
        <v>1694.0</v>
      </c>
      <c r="H248" s="5">
        <f t="shared" si="1"/>
        <v>-49</v>
      </c>
    </row>
    <row r="249">
      <c r="A249" s="9">
        <v>247.0</v>
      </c>
      <c r="B249" s="29"/>
      <c r="C249" s="10" t="s">
        <v>645</v>
      </c>
      <c r="D249" s="23">
        <v>1644.0</v>
      </c>
      <c r="E249" s="29"/>
      <c r="F249" s="10" t="s">
        <v>3939</v>
      </c>
      <c r="G249" s="23">
        <v>1689.0</v>
      </c>
      <c r="H249" s="5">
        <f t="shared" si="1"/>
        <v>-45</v>
      </c>
    </row>
    <row r="250">
      <c r="A250" s="9">
        <v>248.0</v>
      </c>
      <c r="B250" s="29"/>
      <c r="C250" s="10" t="s">
        <v>802</v>
      </c>
      <c r="D250" s="23">
        <v>1644.0</v>
      </c>
      <c r="E250" s="29"/>
      <c r="F250" s="10" t="s">
        <v>3940</v>
      </c>
      <c r="G250" s="23">
        <v>1691.0</v>
      </c>
      <c r="H250" s="5">
        <f t="shared" si="1"/>
        <v>-47</v>
      </c>
    </row>
    <row r="251">
      <c r="A251" s="9">
        <v>249.0</v>
      </c>
      <c r="B251" s="29"/>
      <c r="C251" s="10" t="s">
        <v>1112</v>
      </c>
      <c r="D251" s="23">
        <v>1633.0</v>
      </c>
      <c r="E251" s="29"/>
      <c r="F251" s="10" t="s">
        <v>3941</v>
      </c>
      <c r="G251" s="23">
        <v>1674.0</v>
      </c>
      <c r="H251" s="5">
        <f t="shared" si="1"/>
        <v>-41</v>
      </c>
    </row>
    <row r="252">
      <c r="A252" s="9">
        <v>250.0</v>
      </c>
      <c r="B252" s="29"/>
      <c r="C252" s="10" t="s">
        <v>1218</v>
      </c>
      <c r="D252" s="23">
        <v>1650.0</v>
      </c>
      <c r="E252" s="29"/>
      <c r="F252" s="10" t="s">
        <v>3942</v>
      </c>
      <c r="G252" s="23">
        <v>1696.0</v>
      </c>
      <c r="H252" s="5">
        <f t="shared" si="1"/>
        <v>-46</v>
      </c>
    </row>
    <row r="253">
      <c r="A253" s="9">
        <v>251.0</v>
      </c>
      <c r="B253" s="29"/>
      <c r="C253" s="10" t="s">
        <v>1225</v>
      </c>
      <c r="D253" s="23">
        <v>1640.0</v>
      </c>
      <c r="E253" s="29"/>
      <c r="F253" s="10" t="s">
        <v>3943</v>
      </c>
      <c r="G253" s="23">
        <v>1681.0</v>
      </c>
      <c r="H253" s="5">
        <f t="shared" si="1"/>
        <v>-41</v>
      </c>
    </row>
    <row r="254">
      <c r="A254" s="9">
        <v>252.0</v>
      </c>
      <c r="B254" s="29"/>
      <c r="C254" s="10" t="s">
        <v>1156</v>
      </c>
      <c r="D254" s="23">
        <v>1653.0</v>
      </c>
      <c r="E254" s="29"/>
      <c r="F254" s="10" t="s">
        <v>3944</v>
      </c>
      <c r="G254" s="23">
        <v>1769.0</v>
      </c>
      <c r="H254" s="5">
        <f t="shared" si="1"/>
        <v>-116</v>
      </c>
    </row>
    <row r="255">
      <c r="A255" s="9">
        <v>253.0</v>
      </c>
      <c r="B255" s="29"/>
      <c r="C255" s="10" t="s">
        <v>1028</v>
      </c>
      <c r="D255" s="23">
        <v>1639.0</v>
      </c>
      <c r="E255" s="29"/>
      <c r="F255" s="10" t="s">
        <v>3945</v>
      </c>
      <c r="G255" s="23">
        <v>1676.0</v>
      </c>
      <c r="H255" s="5">
        <f t="shared" si="1"/>
        <v>-37</v>
      </c>
    </row>
    <row r="256">
      <c r="A256" s="9">
        <v>254.0</v>
      </c>
      <c r="B256" s="29"/>
      <c r="C256" s="10" t="s">
        <v>1046</v>
      </c>
      <c r="D256" s="23">
        <v>1638.0</v>
      </c>
      <c r="E256" s="29"/>
      <c r="F256" s="10" t="s">
        <v>3946</v>
      </c>
      <c r="G256" s="23">
        <v>1683.0</v>
      </c>
      <c r="H256" s="5">
        <f t="shared" si="1"/>
        <v>-45</v>
      </c>
    </row>
    <row r="257">
      <c r="A257" s="9">
        <v>255.0</v>
      </c>
      <c r="B257" s="29"/>
      <c r="C257" s="10" t="s">
        <v>1134</v>
      </c>
      <c r="D257" s="23">
        <v>1646.0</v>
      </c>
      <c r="E257" s="29"/>
      <c r="F257" s="10" t="s">
        <v>3947</v>
      </c>
      <c r="G257" s="23">
        <v>1682.0</v>
      </c>
      <c r="H257" s="5">
        <f t="shared" si="1"/>
        <v>-36</v>
      </c>
    </row>
    <row r="258">
      <c r="A258" s="9">
        <v>256.0</v>
      </c>
      <c r="B258" s="29"/>
      <c r="C258" s="10" t="s">
        <v>965</v>
      </c>
      <c r="D258" s="23">
        <v>1636.0</v>
      </c>
      <c r="E258" s="29"/>
      <c r="F258" s="10" t="s">
        <v>3948</v>
      </c>
      <c r="G258" s="23">
        <v>1678.0</v>
      </c>
      <c r="H258" s="5">
        <f t="shared" si="1"/>
        <v>-42</v>
      </c>
    </row>
    <row r="259">
      <c r="A259" s="9">
        <v>257.0</v>
      </c>
      <c r="B259" s="29"/>
      <c r="C259" s="10" t="s">
        <v>794</v>
      </c>
      <c r="D259" s="23">
        <v>1636.0</v>
      </c>
      <c r="E259" s="29"/>
      <c r="F259" s="10" t="s">
        <v>3949</v>
      </c>
      <c r="G259" s="23">
        <v>1677.0</v>
      </c>
      <c r="H259" s="5">
        <f t="shared" si="1"/>
        <v>-41</v>
      </c>
    </row>
    <row r="260">
      <c r="A260" s="9">
        <v>258.0</v>
      </c>
      <c r="B260" s="29"/>
      <c r="C260" s="10" t="s">
        <v>808</v>
      </c>
      <c r="D260" s="23">
        <v>1649.0</v>
      </c>
      <c r="E260" s="29"/>
      <c r="F260" s="10" t="s">
        <v>3950</v>
      </c>
      <c r="G260" s="23">
        <v>1631.0</v>
      </c>
      <c r="H260" s="5">
        <f t="shared" si="1"/>
        <v>18</v>
      </c>
    </row>
    <row r="261">
      <c r="A261" s="9">
        <v>259.0</v>
      </c>
      <c r="B261" s="29"/>
      <c r="C261" s="10" t="s">
        <v>837</v>
      </c>
      <c r="D261" s="23">
        <v>1634.0</v>
      </c>
      <c r="E261" s="29"/>
      <c r="F261" s="10" t="s">
        <v>3951</v>
      </c>
      <c r="G261" s="23">
        <v>1677.0</v>
      </c>
      <c r="H261" s="5">
        <f t="shared" si="1"/>
        <v>-43</v>
      </c>
    </row>
    <row r="262">
      <c r="A262" s="9">
        <v>260.0</v>
      </c>
      <c r="B262" s="29"/>
      <c r="C262" s="10" t="s">
        <v>1143</v>
      </c>
      <c r="D262" s="23">
        <v>1634.0</v>
      </c>
      <c r="E262" s="29"/>
      <c r="F262" s="10" t="s">
        <v>3952</v>
      </c>
      <c r="G262" s="23">
        <v>1683.0</v>
      </c>
      <c r="H262" s="5">
        <f t="shared" si="1"/>
        <v>-49</v>
      </c>
    </row>
    <row r="263">
      <c r="A263" s="9">
        <v>261.0</v>
      </c>
      <c r="B263" s="29"/>
      <c r="C263" s="10" t="s">
        <v>920</v>
      </c>
      <c r="D263" s="23">
        <v>1632.0</v>
      </c>
      <c r="E263" s="29"/>
      <c r="F263" s="10" t="s">
        <v>3953</v>
      </c>
      <c r="G263" s="23">
        <v>1659.0</v>
      </c>
      <c r="H263" s="5">
        <f t="shared" si="1"/>
        <v>-27</v>
      </c>
    </row>
    <row r="264">
      <c r="A264" s="9">
        <v>262.0</v>
      </c>
      <c r="B264" s="29"/>
      <c r="C264" s="10" t="s">
        <v>1125</v>
      </c>
      <c r="D264" s="23">
        <v>1629.0</v>
      </c>
      <c r="E264" s="29"/>
      <c r="F264" s="10" t="s">
        <v>3954</v>
      </c>
      <c r="G264" s="23">
        <v>1652.0</v>
      </c>
      <c r="H264" s="5">
        <f t="shared" si="1"/>
        <v>-23</v>
      </c>
    </row>
    <row r="265">
      <c r="A265" s="9">
        <v>263.0</v>
      </c>
      <c r="B265" s="29"/>
      <c r="C265" s="10" t="s">
        <v>764</v>
      </c>
      <c r="D265" s="23">
        <v>1629.0</v>
      </c>
      <c r="E265" s="29"/>
      <c r="F265" s="10" t="s">
        <v>3955</v>
      </c>
      <c r="G265" s="23">
        <v>1671.0</v>
      </c>
      <c r="H265" s="5">
        <f t="shared" si="1"/>
        <v>-42</v>
      </c>
    </row>
    <row r="266">
      <c r="A266" s="9">
        <v>264.0</v>
      </c>
      <c r="B266" s="29"/>
      <c r="C266" s="10" t="s">
        <v>1012</v>
      </c>
      <c r="D266" s="23">
        <v>1640.0</v>
      </c>
      <c r="E266" s="29"/>
      <c r="F266" s="10" t="s">
        <v>3956</v>
      </c>
      <c r="G266" s="23">
        <v>1661.0</v>
      </c>
      <c r="H266" s="5">
        <f t="shared" si="1"/>
        <v>-21</v>
      </c>
    </row>
    <row r="267">
      <c r="A267" s="9">
        <v>265.0</v>
      </c>
      <c r="B267" s="29"/>
      <c r="C267" s="10" t="s">
        <v>1032</v>
      </c>
      <c r="D267" s="23">
        <v>1631.0</v>
      </c>
      <c r="E267" s="29"/>
      <c r="F267" s="10" t="s">
        <v>3957</v>
      </c>
      <c r="G267" s="23">
        <v>1674.0</v>
      </c>
      <c r="H267" s="5">
        <f t="shared" si="1"/>
        <v>-43</v>
      </c>
    </row>
    <row r="268">
      <c r="A268" s="9">
        <v>266.0</v>
      </c>
      <c r="B268" s="29"/>
      <c r="C268" s="10" t="s">
        <v>891</v>
      </c>
      <c r="D268" s="23">
        <v>1620.0</v>
      </c>
      <c r="E268" s="29"/>
      <c r="F268" s="10" t="s">
        <v>3958</v>
      </c>
      <c r="G268" s="23">
        <v>1670.0</v>
      </c>
      <c r="H268" s="5">
        <f t="shared" si="1"/>
        <v>-50</v>
      </c>
    </row>
    <row r="269">
      <c r="A269" s="9">
        <v>267.0</v>
      </c>
      <c r="B269" s="29"/>
      <c r="C269" s="10" t="s">
        <v>675</v>
      </c>
      <c r="D269" s="23">
        <v>1619.0</v>
      </c>
      <c r="E269" s="29"/>
      <c r="F269" s="10" t="s">
        <v>3959</v>
      </c>
      <c r="G269" s="23">
        <v>1669.0</v>
      </c>
      <c r="H269" s="5">
        <f t="shared" si="1"/>
        <v>-50</v>
      </c>
    </row>
    <row r="270">
      <c r="A270" s="9">
        <v>268.0</v>
      </c>
      <c r="B270" s="29"/>
      <c r="C270" s="10" t="s">
        <v>936</v>
      </c>
      <c r="D270" s="23">
        <v>1618.0</v>
      </c>
      <c r="E270" s="29"/>
      <c r="F270" s="10" t="s">
        <v>3960</v>
      </c>
      <c r="G270" s="23">
        <v>1684.0</v>
      </c>
      <c r="H270" s="5">
        <f t="shared" si="1"/>
        <v>-66</v>
      </c>
    </row>
    <row r="271">
      <c r="A271" s="9">
        <v>269.0</v>
      </c>
      <c r="B271" s="29"/>
      <c r="C271" s="10" t="s">
        <v>1147</v>
      </c>
      <c r="D271" s="23">
        <v>1615.0</v>
      </c>
      <c r="E271" s="29"/>
      <c r="F271" s="10" t="s">
        <v>3961</v>
      </c>
      <c r="G271" s="23">
        <v>1648.0</v>
      </c>
      <c r="H271" s="5">
        <f t="shared" si="1"/>
        <v>-33</v>
      </c>
    </row>
    <row r="272">
      <c r="A272" s="9">
        <v>270.0</v>
      </c>
      <c r="B272" s="29"/>
      <c r="C272" s="10" t="s">
        <v>1302</v>
      </c>
      <c r="D272" s="23">
        <v>1613.0</v>
      </c>
      <c r="E272" s="29"/>
      <c r="F272" s="10" t="s">
        <v>3962</v>
      </c>
      <c r="G272" s="23">
        <v>1662.0</v>
      </c>
      <c r="H272" s="5">
        <f t="shared" si="1"/>
        <v>-49</v>
      </c>
    </row>
    <row r="273">
      <c r="A273" s="9">
        <v>271.0</v>
      </c>
      <c r="C273" s="10" t="s">
        <v>1024</v>
      </c>
      <c r="D273" s="23">
        <v>1612.0</v>
      </c>
      <c r="E273" s="29"/>
      <c r="F273" s="10" t="s">
        <v>3963</v>
      </c>
      <c r="G273" s="23">
        <v>1661.0</v>
      </c>
      <c r="H273" s="5">
        <f t="shared" si="1"/>
        <v>-49</v>
      </c>
    </row>
    <row r="274">
      <c r="A274" s="9">
        <v>272.0</v>
      </c>
      <c r="B274" s="29"/>
      <c r="C274" s="10" t="s">
        <v>1267</v>
      </c>
      <c r="D274" s="23">
        <v>1612.0</v>
      </c>
      <c r="E274" s="29"/>
      <c r="F274" s="10" t="s">
        <v>3964</v>
      </c>
      <c r="G274" s="23">
        <v>1661.0</v>
      </c>
      <c r="H274" s="5">
        <f t="shared" si="1"/>
        <v>-49</v>
      </c>
    </row>
    <row r="275">
      <c r="A275" s="9">
        <v>273.0</v>
      </c>
      <c r="B275" s="29"/>
      <c r="C275" s="10" t="s">
        <v>890</v>
      </c>
      <c r="D275" s="23">
        <v>1608.0</v>
      </c>
      <c r="E275" s="29"/>
      <c r="F275" s="10" t="s">
        <v>3965</v>
      </c>
      <c r="G275" s="23">
        <v>1661.0</v>
      </c>
      <c r="H275" s="5">
        <f t="shared" si="1"/>
        <v>-53</v>
      </c>
    </row>
    <row r="276">
      <c r="A276" s="9">
        <v>274.0</v>
      </c>
      <c r="B276" s="29"/>
      <c r="C276" s="10" t="s">
        <v>1059</v>
      </c>
      <c r="D276" s="23">
        <v>1604.0</v>
      </c>
      <c r="E276" s="29"/>
      <c r="F276" s="10" t="s">
        <v>3966</v>
      </c>
      <c r="G276" s="23">
        <v>1659.0</v>
      </c>
      <c r="H276" s="5">
        <f t="shared" si="1"/>
        <v>-55</v>
      </c>
    </row>
    <row r="277">
      <c r="A277" s="9">
        <v>275.0</v>
      </c>
      <c r="B277" s="29"/>
      <c r="C277" s="10" t="s">
        <v>785</v>
      </c>
      <c r="D277" s="23">
        <v>1603.0</v>
      </c>
      <c r="E277" s="29"/>
      <c r="F277" s="10" t="s">
        <v>3967</v>
      </c>
      <c r="G277" s="23">
        <v>1659.0</v>
      </c>
      <c r="H277" s="5">
        <f t="shared" si="1"/>
        <v>-56</v>
      </c>
    </row>
    <row r="278">
      <c r="A278" s="9">
        <v>276.0</v>
      </c>
      <c r="B278" s="29"/>
      <c r="C278" s="10" t="s">
        <v>381</v>
      </c>
      <c r="D278" s="23">
        <v>1603.0</v>
      </c>
      <c r="E278" s="29"/>
      <c r="F278" s="10" t="s">
        <v>3968</v>
      </c>
      <c r="G278" s="23">
        <v>1658.0</v>
      </c>
      <c r="H278" s="5">
        <f t="shared" si="1"/>
        <v>-55</v>
      </c>
    </row>
    <row r="279">
      <c r="A279" s="9">
        <v>277.0</v>
      </c>
      <c r="B279" s="29"/>
      <c r="C279" s="10" t="s">
        <v>1190</v>
      </c>
      <c r="D279" s="23">
        <v>1611.0</v>
      </c>
      <c r="E279" s="29"/>
      <c r="F279" s="10" t="s">
        <v>3969</v>
      </c>
      <c r="G279" s="23">
        <v>1654.0</v>
      </c>
      <c r="H279" s="5">
        <f t="shared" si="1"/>
        <v>-43</v>
      </c>
    </row>
    <row r="280">
      <c r="A280" s="9">
        <v>278.0</v>
      </c>
      <c r="B280" s="29"/>
      <c r="C280" s="10" t="s">
        <v>1114</v>
      </c>
      <c r="D280" s="23">
        <v>1597.0</v>
      </c>
      <c r="E280" s="29"/>
      <c r="F280" s="10" t="s">
        <v>3970</v>
      </c>
      <c r="G280" s="23">
        <v>1654.0</v>
      </c>
      <c r="H280" s="5">
        <f t="shared" si="1"/>
        <v>-57</v>
      </c>
    </row>
    <row r="281">
      <c r="A281" s="9">
        <v>279.0</v>
      </c>
      <c r="B281" s="29"/>
      <c r="C281" s="10" t="s">
        <v>1074</v>
      </c>
      <c r="D281" s="23">
        <v>1599.0</v>
      </c>
      <c r="E281" s="29"/>
      <c r="F281" s="10" t="s">
        <v>3971</v>
      </c>
      <c r="G281" s="23">
        <v>1653.0</v>
      </c>
      <c r="H281" s="5">
        <f t="shared" si="1"/>
        <v>-54</v>
      </c>
    </row>
    <row r="282">
      <c r="A282" s="9">
        <v>280.0</v>
      </c>
      <c r="B282" s="29"/>
      <c r="C282" s="10" t="s">
        <v>970</v>
      </c>
      <c r="D282" s="23">
        <v>1596.0</v>
      </c>
      <c r="E282" s="29"/>
      <c r="F282" s="10" t="s">
        <v>3972</v>
      </c>
      <c r="G282" s="23">
        <v>1652.0</v>
      </c>
      <c r="H282" s="5">
        <f t="shared" si="1"/>
        <v>-56</v>
      </c>
    </row>
    <row r="283">
      <c r="A283" s="9">
        <v>281.0</v>
      </c>
      <c r="B283" s="29"/>
      <c r="C283" s="10" t="s">
        <v>1008</v>
      </c>
      <c r="D283" s="23">
        <v>1596.0</v>
      </c>
      <c r="E283" s="29"/>
      <c r="F283" s="10" t="s">
        <v>3973</v>
      </c>
      <c r="G283" s="23">
        <v>1655.0</v>
      </c>
      <c r="H283" s="5">
        <f t="shared" si="1"/>
        <v>-59</v>
      </c>
    </row>
    <row r="284">
      <c r="A284" s="9">
        <v>282.0</v>
      </c>
      <c r="B284" s="29"/>
      <c r="C284" s="10" t="s">
        <v>1163</v>
      </c>
      <c r="D284" s="23">
        <v>1596.0</v>
      </c>
      <c r="E284" s="29"/>
      <c r="F284" s="10" t="s">
        <v>3974</v>
      </c>
      <c r="G284" s="23">
        <v>1652.0</v>
      </c>
      <c r="H284" s="5">
        <f t="shared" si="1"/>
        <v>-56</v>
      </c>
    </row>
    <row r="285">
      <c r="A285" s="9">
        <v>283.0</v>
      </c>
      <c r="B285" s="29"/>
      <c r="C285" s="10" t="s">
        <v>1057</v>
      </c>
      <c r="D285" s="23">
        <v>1595.0</v>
      </c>
      <c r="E285" s="29"/>
      <c r="F285" s="10" t="s">
        <v>3975</v>
      </c>
      <c r="G285" s="23">
        <v>1651.0</v>
      </c>
      <c r="H285" s="5">
        <f t="shared" si="1"/>
        <v>-56</v>
      </c>
    </row>
    <row r="286">
      <c r="A286" s="9">
        <v>284.0</v>
      </c>
      <c r="B286" s="29"/>
      <c r="C286" s="10" t="s">
        <v>1140</v>
      </c>
      <c r="D286" s="23">
        <v>1592.0</v>
      </c>
      <c r="E286" s="29"/>
      <c r="F286" s="10" t="s">
        <v>3976</v>
      </c>
      <c r="G286" s="23">
        <v>1657.0</v>
      </c>
      <c r="H286" s="5">
        <f t="shared" si="1"/>
        <v>-65</v>
      </c>
    </row>
    <row r="287">
      <c r="A287" s="9">
        <v>285.0</v>
      </c>
      <c r="B287" s="29"/>
      <c r="C287" s="10" t="s">
        <v>883</v>
      </c>
      <c r="D287" s="23">
        <v>1592.0</v>
      </c>
      <c r="E287" s="29"/>
      <c r="F287" s="10" t="s">
        <v>3977</v>
      </c>
      <c r="G287" s="23">
        <v>1662.0</v>
      </c>
      <c r="H287" s="5">
        <f t="shared" si="1"/>
        <v>-70</v>
      </c>
    </row>
    <row r="288">
      <c r="A288" s="9">
        <v>286.0</v>
      </c>
      <c r="B288" s="29"/>
      <c r="C288" s="10" t="s">
        <v>1228</v>
      </c>
      <c r="D288" s="23">
        <v>1590.0</v>
      </c>
      <c r="E288" s="29"/>
      <c r="F288" s="10" t="s">
        <v>3978</v>
      </c>
      <c r="G288" s="23">
        <v>1646.0</v>
      </c>
      <c r="H288" s="5">
        <f t="shared" si="1"/>
        <v>-56</v>
      </c>
    </row>
    <row r="289">
      <c r="A289" s="9">
        <v>287.0</v>
      </c>
      <c r="B289" s="29"/>
      <c r="C289" s="10" t="s">
        <v>1107</v>
      </c>
      <c r="D289" s="23">
        <v>1590.0</v>
      </c>
      <c r="E289" s="29"/>
      <c r="F289" s="10" t="s">
        <v>3979</v>
      </c>
      <c r="G289" s="23">
        <v>1650.0</v>
      </c>
      <c r="H289" s="5">
        <f t="shared" si="1"/>
        <v>-60</v>
      </c>
    </row>
    <row r="290">
      <c r="A290" s="9">
        <v>288.0</v>
      </c>
      <c r="B290" s="29"/>
      <c r="C290" s="10" t="s">
        <v>777</v>
      </c>
      <c r="D290" s="23">
        <v>1585.0</v>
      </c>
      <c r="E290" s="29"/>
      <c r="F290" s="10" t="s">
        <v>3980</v>
      </c>
      <c r="G290" s="23">
        <v>1655.0</v>
      </c>
      <c r="H290" s="5">
        <f t="shared" si="1"/>
        <v>-70</v>
      </c>
    </row>
    <row r="291">
      <c r="A291" s="9">
        <v>289.0</v>
      </c>
      <c r="B291" s="29"/>
      <c r="C291" s="10" t="s">
        <v>1202</v>
      </c>
      <c r="D291" s="23">
        <v>1582.0</v>
      </c>
      <c r="E291" s="29"/>
      <c r="F291" s="10" t="s">
        <v>3981</v>
      </c>
      <c r="G291" s="23">
        <v>1644.0</v>
      </c>
      <c r="H291" s="5">
        <f t="shared" si="1"/>
        <v>-62</v>
      </c>
    </row>
    <row r="292">
      <c r="A292" s="9">
        <v>290.0</v>
      </c>
      <c r="B292" s="29"/>
      <c r="C292" s="10" t="s">
        <v>1215</v>
      </c>
      <c r="D292" s="23">
        <v>1587.0</v>
      </c>
      <c r="E292" s="29"/>
      <c r="F292" s="10" t="s">
        <v>3982</v>
      </c>
      <c r="G292" s="23">
        <v>1644.0</v>
      </c>
      <c r="H292" s="5">
        <f t="shared" si="1"/>
        <v>-57</v>
      </c>
    </row>
    <row r="293">
      <c r="A293" s="9">
        <v>291.0</v>
      </c>
      <c r="B293" s="29"/>
      <c r="C293" s="10" t="s">
        <v>1079</v>
      </c>
      <c r="D293" s="23">
        <v>1599.0</v>
      </c>
      <c r="E293" s="29"/>
      <c r="F293" s="10" t="s">
        <v>3983</v>
      </c>
      <c r="G293" s="23">
        <v>1643.0</v>
      </c>
      <c r="H293" s="5">
        <f t="shared" si="1"/>
        <v>-44</v>
      </c>
    </row>
    <row r="294">
      <c r="A294" s="9">
        <v>292.0</v>
      </c>
      <c r="B294" s="29"/>
      <c r="C294" s="10" t="s">
        <v>1295</v>
      </c>
      <c r="D294" s="23">
        <v>1584.0</v>
      </c>
      <c r="E294" s="29"/>
      <c r="F294" s="10" t="s">
        <v>3984</v>
      </c>
      <c r="G294" s="23">
        <v>1664.0</v>
      </c>
      <c r="H294" s="5">
        <f t="shared" si="1"/>
        <v>-80</v>
      </c>
    </row>
    <row r="295">
      <c r="A295" s="9">
        <v>293.0</v>
      </c>
      <c r="B295" s="29"/>
      <c r="C295" s="10" t="s">
        <v>1276</v>
      </c>
      <c r="D295" s="23">
        <v>1584.0</v>
      </c>
      <c r="E295" s="29"/>
      <c r="F295" s="10" t="s">
        <v>3985</v>
      </c>
      <c r="G295" s="23">
        <v>1640.0</v>
      </c>
      <c r="H295" s="5">
        <f t="shared" si="1"/>
        <v>-56</v>
      </c>
    </row>
    <row r="296">
      <c r="A296" s="9">
        <v>294.0</v>
      </c>
      <c r="B296" s="29"/>
      <c r="C296" s="10" t="s">
        <v>894</v>
      </c>
      <c r="D296" s="23">
        <v>1579.0</v>
      </c>
      <c r="E296" s="29"/>
      <c r="F296" s="10" t="s">
        <v>3986</v>
      </c>
      <c r="G296" s="23">
        <v>1656.0</v>
      </c>
      <c r="H296" s="5">
        <f t="shared" si="1"/>
        <v>-77</v>
      </c>
    </row>
    <row r="297">
      <c r="A297" s="9">
        <v>295.0</v>
      </c>
      <c r="B297" s="29"/>
      <c r="C297" s="10" t="s">
        <v>1088</v>
      </c>
      <c r="D297" s="23">
        <v>1577.0</v>
      </c>
      <c r="E297" s="29"/>
      <c r="F297" s="10" t="s">
        <v>3987</v>
      </c>
      <c r="G297" s="23">
        <v>1641.0</v>
      </c>
      <c r="H297" s="5">
        <f t="shared" si="1"/>
        <v>-64</v>
      </c>
    </row>
    <row r="298">
      <c r="A298" s="9">
        <v>296.0</v>
      </c>
      <c r="B298" s="29"/>
      <c r="C298" s="10" t="s">
        <v>1065</v>
      </c>
      <c r="D298" s="23">
        <v>1575.0</v>
      </c>
      <c r="E298" s="29"/>
      <c r="F298" s="10" t="s">
        <v>3988</v>
      </c>
      <c r="G298" s="23">
        <v>1631.0</v>
      </c>
      <c r="H298" s="5">
        <f t="shared" si="1"/>
        <v>-56</v>
      </c>
    </row>
    <row r="299">
      <c r="A299" s="9">
        <v>297.0</v>
      </c>
      <c r="B299" s="29"/>
      <c r="C299" s="10" t="s">
        <v>1360</v>
      </c>
      <c r="D299" s="23">
        <v>1573.0</v>
      </c>
      <c r="E299" s="29"/>
      <c r="F299" s="10" t="s">
        <v>3989</v>
      </c>
      <c r="G299" s="23">
        <v>1632.0</v>
      </c>
      <c r="H299" s="5">
        <f t="shared" si="1"/>
        <v>-59</v>
      </c>
    </row>
    <row r="300">
      <c r="A300" s="9">
        <v>298.0</v>
      </c>
      <c r="B300" s="29"/>
      <c r="C300" s="10" t="s">
        <v>1293</v>
      </c>
      <c r="D300" s="23">
        <v>1572.0</v>
      </c>
      <c r="E300" s="29"/>
      <c r="F300" s="10" t="s">
        <v>3990</v>
      </c>
      <c r="G300" s="23">
        <v>1630.0</v>
      </c>
      <c r="H300" s="5">
        <f t="shared" si="1"/>
        <v>-58</v>
      </c>
    </row>
    <row r="301">
      <c r="A301" s="9">
        <v>299.0</v>
      </c>
      <c r="B301" s="29"/>
      <c r="C301" s="10" t="s">
        <v>995</v>
      </c>
      <c r="D301" s="23">
        <v>1562.0</v>
      </c>
      <c r="E301" s="29"/>
      <c r="F301" s="10" t="s">
        <v>3991</v>
      </c>
      <c r="G301" s="23">
        <v>1632.0</v>
      </c>
      <c r="H301" s="5">
        <f t="shared" si="1"/>
        <v>-70</v>
      </c>
    </row>
    <row r="302">
      <c r="A302" s="9">
        <v>300.0</v>
      </c>
      <c r="B302" s="29"/>
      <c r="C302" s="10" t="s">
        <v>790</v>
      </c>
      <c r="D302" s="23">
        <v>1567.0</v>
      </c>
      <c r="E302" s="53"/>
      <c r="F302" s="10" t="s">
        <v>3992</v>
      </c>
      <c r="G302" s="23">
        <v>1615.0</v>
      </c>
      <c r="H302" s="5">
        <f t="shared" si="1"/>
        <v>-48</v>
      </c>
    </row>
    <row r="303">
      <c r="A303" s="9">
        <v>301.0</v>
      </c>
      <c r="B303" s="29"/>
      <c r="C303" s="10" t="s">
        <v>1045</v>
      </c>
      <c r="D303" s="23">
        <v>1570.0</v>
      </c>
      <c r="E303" s="29"/>
      <c r="F303" s="10" t="s">
        <v>3993</v>
      </c>
      <c r="G303" s="23">
        <v>1628.0</v>
      </c>
      <c r="H303" s="5">
        <f t="shared" si="1"/>
        <v>-58</v>
      </c>
    </row>
    <row r="304">
      <c r="A304" s="9">
        <v>302.0</v>
      </c>
      <c r="B304" s="29"/>
      <c r="C304" s="10" t="s">
        <v>903</v>
      </c>
      <c r="D304" s="23">
        <v>1571.0</v>
      </c>
      <c r="E304" s="29"/>
      <c r="F304" s="10" t="s">
        <v>3994</v>
      </c>
      <c r="G304" s="23">
        <v>1622.0</v>
      </c>
      <c r="H304" s="5">
        <f t="shared" si="1"/>
        <v>-51</v>
      </c>
    </row>
    <row r="305">
      <c r="A305" s="9">
        <v>303.0</v>
      </c>
      <c r="B305" s="29"/>
      <c r="C305" s="10" t="s">
        <v>1456</v>
      </c>
      <c r="D305" s="23">
        <v>1569.0</v>
      </c>
      <c r="E305" s="29"/>
      <c r="F305" s="10" t="s">
        <v>3995</v>
      </c>
      <c r="G305" s="23">
        <v>1627.0</v>
      </c>
      <c r="H305" s="5">
        <f t="shared" si="1"/>
        <v>-58</v>
      </c>
    </row>
    <row r="306">
      <c r="A306" s="9">
        <v>304.0</v>
      </c>
      <c r="B306" s="29"/>
      <c r="C306" s="10" t="s">
        <v>1072</v>
      </c>
      <c r="D306" s="23">
        <v>1569.0</v>
      </c>
      <c r="E306" s="29"/>
      <c r="F306" s="10" t="s">
        <v>3996</v>
      </c>
      <c r="G306" s="23">
        <v>1619.0</v>
      </c>
      <c r="H306" s="5">
        <f t="shared" si="1"/>
        <v>-50</v>
      </c>
    </row>
    <row r="307">
      <c r="A307" s="9">
        <v>305.0</v>
      </c>
      <c r="B307" s="29"/>
      <c r="C307" s="10" t="s">
        <v>1149</v>
      </c>
      <c r="D307" s="23">
        <v>1569.0</v>
      </c>
      <c r="E307" s="29"/>
      <c r="F307" s="10" t="s">
        <v>3997</v>
      </c>
      <c r="G307" s="23">
        <v>1619.0</v>
      </c>
      <c r="H307" s="5">
        <f t="shared" si="1"/>
        <v>-50</v>
      </c>
    </row>
    <row r="308">
      <c r="A308" s="9">
        <v>306.0</v>
      </c>
      <c r="B308" s="29"/>
      <c r="C308" s="10" t="s">
        <v>1136</v>
      </c>
      <c r="D308" s="23">
        <v>1569.0</v>
      </c>
      <c r="E308" s="29"/>
      <c r="F308" s="10" t="s">
        <v>3998</v>
      </c>
      <c r="G308" s="23">
        <v>1619.0</v>
      </c>
      <c r="H308" s="5">
        <f t="shared" si="1"/>
        <v>-50</v>
      </c>
    </row>
    <row r="309">
      <c r="A309" s="9">
        <v>307.0</v>
      </c>
      <c r="B309" s="29"/>
      <c r="C309" s="10" t="s">
        <v>1250</v>
      </c>
      <c r="D309" s="23">
        <v>1567.0</v>
      </c>
      <c r="E309" s="29"/>
      <c r="F309" s="10" t="s">
        <v>3999</v>
      </c>
      <c r="G309" s="23">
        <v>1616.0</v>
      </c>
      <c r="H309" s="5">
        <f t="shared" si="1"/>
        <v>-49</v>
      </c>
    </row>
    <row r="310">
      <c r="A310" s="9">
        <v>308.0</v>
      </c>
      <c r="B310" s="29"/>
      <c r="C310" s="10" t="s">
        <v>1254</v>
      </c>
      <c r="D310" s="23">
        <v>1566.0</v>
      </c>
      <c r="E310" s="29"/>
      <c r="F310" s="10" t="s">
        <v>4000</v>
      </c>
      <c r="G310" s="23">
        <v>1616.0</v>
      </c>
      <c r="H310" s="5">
        <f t="shared" si="1"/>
        <v>-50</v>
      </c>
    </row>
    <row r="311">
      <c r="A311" s="9">
        <v>309.0</v>
      </c>
      <c r="B311" s="29"/>
      <c r="C311" s="10" t="s">
        <v>1093</v>
      </c>
      <c r="D311" s="23">
        <v>1590.0</v>
      </c>
      <c r="E311" s="29"/>
      <c r="F311" s="10" t="s">
        <v>4001</v>
      </c>
      <c r="G311" s="23">
        <v>1661.0</v>
      </c>
      <c r="H311" s="5">
        <f t="shared" si="1"/>
        <v>-71</v>
      </c>
    </row>
    <row r="312">
      <c r="A312" s="9">
        <v>310.0</v>
      </c>
      <c r="C312" s="10" t="s">
        <v>904</v>
      </c>
      <c r="D312" s="23">
        <v>1563.0</v>
      </c>
      <c r="E312" s="29"/>
      <c r="F312" s="10" t="s">
        <v>4002</v>
      </c>
      <c r="G312" s="23">
        <v>1611.0</v>
      </c>
      <c r="H312" s="5">
        <f t="shared" si="1"/>
        <v>-48</v>
      </c>
    </row>
    <row r="313">
      <c r="A313" s="9">
        <v>311.0</v>
      </c>
      <c r="C313" s="10" t="s">
        <v>1304</v>
      </c>
      <c r="D313" s="23">
        <v>1561.0</v>
      </c>
      <c r="E313" s="29"/>
      <c r="F313" s="10" t="s">
        <v>4003</v>
      </c>
      <c r="G313" s="23">
        <v>1611.0</v>
      </c>
      <c r="H313" s="5">
        <f t="shared" si="1"/>
        <v>-50</v>
      </c>
    </row>
    <row r="314">
      <c r="A314" s="9">
        <v>312.0</v>
      </c>
      <c r="C314" s="10" t="s">
        <v>885</v>
      </c>
      <c r="D314" s="23">
        <v>1560.0</v>
      </c>
      <c r="E314" s="29"/>
      <c r="F314" s="10" t="s">
        <v>4004</v>
      </c>
      <c r="G314" s="23">
        <v>1608.0</v>
      </c>
      <c r="H314" s="5">
        <f t="shared" si="1"/>
        <v>-48</v>
      </c>
    </row>
    <row r="315">
      <c r="A315" s="9">
        <v>313.0</v>
      </c>
      <c r="C315" s="10" t="s">
        <v>1034</v>
      </c>
      <c r="D315" s="23">
        <v>1556.0</v>
      </c>
      <c r="E315" s="29"/>
      <c r="F315" s="10" t="s">
        <v>4005</v>
      </c>
      <c r="G315" s="23">
        <v>1595.0</v>
      </c>
      <c r="H315" s="5">
        <f t="shared" si="1"/>
        <v>-39</v>
      </c>
    </row>
    <row r="316">
      <c r="A316" s="9">
        <v>314.0</v>
      </c>
      <c r="C316" s="10" t="s">
        <v>1382</v>
      </c>
      <c r="D316" s="23">
        <v>1555.0</v>
      </c>
      <c r="E316" s="29"/>
      <c r="F316" s="10" t="s">
        <v>4006</v>
      </c>
      <c r="G316" s="23">
        <v>1601.0</v>
      </c>
      <c r="H316" s="5">
        <f t="shared" si="1"/>
        <v>-46</v>
      </c>
    </row>
    <row r="317">
      <c r="A317" s="9">
        <v>315.0</v>
      </c>
      <c r="C317" s="10" t="s">
        <v>1161</v>
      </c>
      <c r="D317" s="23">
        <v>1554.0</v>
      </c>
      <c r="E317" s="29"/>
      <c r="F317" s="10" t="s">
        <v>4007</v>
      </c>
      <c r="G317" s="23">
        <v>1607.0</v>
      </c>
      <c r="H317" s="5">
        <f t="shared" si="1"/>
        <v>-53</v>
      </c>
    </row>
    <row r="318">
      <c r="A318" s="9">
        <v>316.0</v>
      </c>
      <c r="C318" s="10" t="s">
        <v>4008</v>
      </c>
      <c r="D318" s="23">
        <v>1542.0</v>
      </c>
      <c r="E318" s="29"/>
      <c r="F318" s="10" t="s">
        <v>4009</v>
      </c>
      <c r="G318" s="23">
        <v>1599.0</v>
      </c>
      <c r="H318" s="5">
        <f t="shared" si="1"/>
        <v>-57</v>
      </c>
    </row>
    <row r="319">
      <c r="A319" s="9">
        <v>317.0</v>
      </c>
      <c r="C319" s="10" t="s">
        <v>1271</v>
      </c>
      <c r="D319" s="23">
        <v>1553.0</v>
      </c>
      <c r="E319" s="29"/>
      <c r="F319" s="10" t="s">
        <v>4010</v>
      </c>
      <c r="G319" s="23">
        <v>1601.0</v>
      </c>
      <c r="H319" s="5">
        <f t="shared" si="1"/>
        <v>-48</v>
      </c>
    </row>
    <row r="320">
      <c r="A320" s="9">
        <v>318.0</v>
      </c>
      <c r="C320" s="10" t="s">
        <v>1169</v>
      </c>
      <c r="D320" s="23">
        <v>1551.0</v>
      </c>
      <c r="E320" s="29"/>
      <c r="F320" s="10" t="s">
        <v>4011</v>
      </c>
      <c r="G320" s="23">
        <v>1596.0</v>
      </c>
      <c r="H320" s="5">
        <f t="shared" si="1"/>
        <v>-45</v>
      </c>
    </row>
    <row r="321">
      <c r="A321" s="9">
        <v>319.0</v>
      </c>
      <c r="C321" s="10" t="s">
        <v>1069</v>
      </c>
      <c r="D321" s="23">
        <v>1551.0</v>
      </c>
      <c r="E321" s="29"/>
      <c r="F321" s="10" t="s">
        <v>4012</v>
      </c>
      <c r="G321" s="23">
        <v>1594.0</v>
      </c>
      <c r="H321" s="5">
        <f t="shared" si="1"/>
        <v>-43</v>
      </c>
    </row>
    <row r="322">
      <c r="A322" s="9">
        <v>320.0</v>
      </c>
      <c r="C322" s="10" t="s">
        <v>988</v>
      </c>
      <c r="D322" s="23">
        <v>1548.0</v>
      </c>
      <c r="E322" s="29"/>
      <c r="F322" s="10" t="s">
        <v>4013</v>
      </c>
      <c r="G322" s="23">
        <v>1598.0</v>
      </c>
      <c r="H322" s="5">
        <f t="shared" si="1"/>
        <v>-50</v>
      </c>
    </row>
    <row r="323">
      <c r="A323" s="9">
        <v>321.0</v>
      </c>
      <c r="C323" s="10" t="s">
        <v>3596</v>
      </c>
      <c r="D323" s="23">
        <v>1562.0</v>
      </c>
      <c r="E323" s="29"/>
      <c r="F323" s="10" t="s">
        <v>4014</v>
      </c>
      <c r="G323" s="23">
        <v>1591.0</v>
      </c>
      <c r="H323" s="5">
        <f t="shared" si="1"/>
        <v>-29</v>
      </c>
    </row>
    <row r="324">
      <c r="A324" s="9">
        <v>322.0</v>
      </c>
      <c r="C324" s="10" t="s">
        <v>1173</v>
      </c>
      <c r="D324" s="23">
        <v>1546.0</v>
      </c>
      <c r="E324" s="29"/>
      <c r="F324" s="10" t="s">
        <v>4015</v>
      </c>
      <c r="G324" s="23">
        <v>1591.0</v>
      </c>
      <c r="H324" s="5">
        <f t="shared" si="1"/>
        <v>-45</v>
      </c>
    </row>
    <row r="325">
      <c r="A325" s="9">
        <v>323.0</v>
      </c>
      <c r="C325" s="10" t="s">
        <v>958</v>
      </c>
      <c r="D325" s="23">
        <v>1545.0</v>
      </c>
      <c r="E325" s="29"/>
      <c r="F325" s="10" t="s">
        <v>4016</v>
      </c>
      <c r="G325" s="23">
        <v>1589.0</v>
      </c>
      <c r="H325" s="5">
        <f t="shared" si="1"/>
        <v>-44</v>
      </c>
    </row>
    <row r="326">
      <c r="A326" s="9">
        <v>324.0</v>
      </c>
      <c r="C326" s="10" t="s">
        <v>1098</v>
      </c>
      <c r="D326" s="23">
        <v>1544.0</v>
      </c>
      <c r="E326" s="29"/>
      <c r="F326" s="10" t="s">
        <v>4017</v>
      </c>
      <c r="G326" s="23">
        <v>1588.0</v>
      </c>
      <c r="H326" s="5">
        <f t="shared" si="1"/>
        <v>-44</v>
      </c>
    </row>
    <row r="327">
      <c r="A327" s="9">
        <v>325.0</v>
      </c>
      <c r="C327" s="10" t="s">
        <v>1154</v>
      </c>
      <c r="D327" s="23">
        <v>1544.0</v>
      </c>
      <c r="E327" s="29"/>
      <c r="F327" s="10" t="s">
        <v>4018</v>
      </c>
      <c r="G327" s="23">
        <v>1585.0</v>
      </c>
      <c r="H327" s="5">
        <f t="shared" si="1"/>
        <v>-41</v>
      </c>
    </row>
    <row r="328">
      <c r="A328" s="9">
        <v>326.0</v>
      </c>
      <c r="C328" s="10" t="s">
        <v>4019</v>
      </c>
      <c r="D328" s="23">
        <v>1549.0</v>
      </c>
      <c r="E328" s="29"/>
      <c r="F328" s="10" t="s">
        <v>4020</v>
      </c>
      <c r="G328" s="23">
        <v>1582.0</v>
      </c>
      <c r="H328" s="5">
        <f t="shared" si="1"/>
        <v>-33</v>
      </c>
    </row>
    <row r="329">
      <c r="A329" s="9">
        <v>327.0</v>
      </c>
      <c r="C329" s="10" t="s">
        <v>1207</v>
      </c>
      <c r="D329" s="23">
        <v>1535.0</v>
      </c>
      <c r="E329" s="29"/>
      <c r="F329" s="10" t="s">
        <v>4021</v>
      </c>
      <c r="G329" s="23">
        <v>1585.0</v>
      </c>
      <c r="H329" s="5">
        <f t="shared" si="1"/>
        <v>-50</v>
      </c>
    </row>
    <row r="330">
      <c r="A330" s="9">
        <v>328.0</v>
      </c>
      <c r="C330" s="10" t="s">
        <v>1222</v>
      </c>
      <c r="D330" s="23">
        <v>1530.0</v>
      </c>
      <c r="E330" s="29"/>
      <c r="F330" s="10" t="s">
        <v>4022</v>
      </c>
      <c r="G330" s="23">
        <v>1581.0</v>
      </c>
      <c r="H330" s="5">
        <f t="shared" si="1"/>
        <v>-51</v>
      </c>
    </row>
    <row r="331">
      <c r="A331" s="9">
        <v>329.0</v>
      </c>
      <c r="C331" s="10" t="s">
        <v>1251</v>
      </c>
      <c r="D331" s="23">
        <v>1542.0</v>
      </c>
      <c r="E331" s="29"/>
      <c r="F331" s="10" t="s">
        <v>4023</v>
      </c>
      <c r="G331" s="23">
        <v>1588.0</v>
      </c>
      <c r="H331" s="5">
        <f t="shared" si="1"/>
        <v>-46</v>
      </c>
    </row>
    <row r="332">
      <c r="A332" s="9">
        <v>330.0</v>
      </c>
      <c r="C332" s="10" t="s">
        <v>4024</v>
      </c>
      <c r="D332" s="23">
        <v>1536.0</v>
      </c>
      <c r="E332" s="29"/>
      <c r="F332" s="10" t="s">
        <v>4025</v>
      </c>
      <c r="G332" s="23">
        <v>1573.0</v>
      </c>
      <c r="H332" s="5">
        <f t="shared" si="1"/>
        <v>-37</v>
      </c>
    </row>
    <row r="333">
      <c r="A333" s="9">
        <v>331.0</v>
      </c>
      <c r="C333" s="10" t="s">
        <v>1289</v>
      </c>
      <c r="D333" s="23">
        <v>1535.0</v>
      </c>
      <c r="E333" s="29"/>
      <c r="F333" s="10" t="s">
        <v>4026</v>
      </c>
      <c r="G333" s="23">
        <v>1503.0</v>
      </c>
      <c r="H333" s="5">
        <f t="shared" si="1"/>
        <v>32</v>
      </c>
    </row>
    <row r="334">
      <c r="A334" s="9">
        <v>332.0</v>
      </c>
      <c r="C334" s="10" t="s">
        <v>1151</v>
      </c>
      <c r="D334" s="23">
        <v>1513.0</v>
      </c>
      <c r="E334" s="29"/>
      <c r="F334" s="10" t="s">
        <v>4027</v>
      </c>
      <c r="G334" s="23">
        <v>1569.0</v>
      </c>
      <c r="H334" s="5">
        <f t="shared" si="1"/>
        <v>-56</v>
      </c>
    </row>
    <row r="335">
      <c r="A335" s="9">
        <v>333.0</v>
      </c>
      <c r="C335" s="10" t="s">
        <v>1394</v>
      </c>
      <c r="D335" s="23">
        <v>1534.0</v>
      </c>
      <c r="E335" s="29"/>
      <c r="F335" s="10" t="s">
        <v>4028</v>
      </c>
      <c r="G335" s="23">
        <v>1568.0</v>
      </c>
      <c r="H335" s="5">
        <f t="shared" si="1"/>
        <v>-34</v>
      </c>
    </row>
    <row r="336">
      <c r="A336" s="9">
        <v>334.0</v>
      </c>
      <c r="C336" s="10" t="s">
        <v>1233</v>
      </c>
      <c r="D336" s="23">
        <v>1534.0</v>
      </c>
      <c r="E336" s="29"/>
      <c r="F336" s="10" t="s">
        <v>4029</v>
      </c>
      <c r="G336" s="23">
        <v>1567.0</v>
      </c>
      <c r="H336" s="5">
        <f t="shared" si="1"/>
        <v>-33</v>
      </c>
    </row>
    <row r="337">
      <c r="A337" s="9">
        <v>335.0</v>
      </c>
      <c r="C337" s="10" t="s">
        <v>1447</v>
      </c>
      <c r="D337" s="23">
        <v>1524.0</v>
      </c>
      <c r="E337" s="29"/>
      <c r="F337" s="10" t="s">
        <v>4030</v>
      </c>
      <c r="G337" s="23">
        <v>1568.0</v>
      </c>
      <c r="H337" s="5">
        <f t="shared" si="1"/>
        <v>-44</v>
      </c>
    </row>
    <row r="338">
      <c r="A338" s="9">
        <v>336.0</v>
      </c>
      <c r="C338" s="10" t="s">
        <v>1481</v>
      </c>
      <c r="D338" s="23">
        <v>1522.0</v>
      </c>
      <c r="E338" s="29"/>
      <c r="F338" s="10" t="s">
        <v>4031</v>
      </c>
      <c r="G338" s="23">
        <v>1549.0</v>
      </c>
      <c r="H338" s="5">
        <f t="shared" si="1"/>
        <v>-27</v>
      </c>
    </row>
    <row r="339">
      <c r="A339" s="9">
        <v>337.0</v>
      </c>
      <c r="C339" s="10" t="s">
        <v>1269</v>
      </c>
      <c r="D339" s="23">
        <v>1521.0</v>
      </c>
      <c r="E339" s="29"/>
      <c r="F339" s="10" t="s">
        <v>4032</v>
      </c>
      <c r="G339" s="23">
        <v>1568.0</v>
      </c>
      <c r="H339" s="5">
        <f t="shared" si="1"/>
        <v>-47</v>
      </c>
    </row>
    <row r="340">
      <c r="A340" s="9">
        <v>338.0</v>
      </c>
      <c r="C340" s="10" t="s">
        <v>1458</v>
      </c>
      <c r="D340" s="23">
        <v>1520.0</v>
      </c>
      <c r="E340" s="29"/>
      <c r="F340" s="10" t="s">
        <v>4033</v>
      </c>
      <c r="G340" s="23">
        <v>1562.0</v>
      </c>
      <c r="H340" s="5">
        <f t="shared" si="1"/>
        <v>-42</v>
      </c>
    </row>
    <row r="341">
      <c r="A341" s="9">
        <v>339.0</v>
      </c>
      <c r="C341" s="10" t="s">
        <v>1240</v>
      </c>
      <c r="D341" s="23">
        <v>1520.0</v>
      </c>
      <c r="E341" s="29"/>
      <c r="F341" s="10" t="s">
        <v>4034</v>
      </c>
      <c r="G341" s="23">
        <v>1560.0</v>
      </c>
      <c r="H341" s="5">
        <f t="shared" si="1"/>
        <v>-40</v>
      </c>
    </row>
    <row r="342">
      <c r="A342" s="9">
        <v>340.0</v>
      </c>
      <c r="C342" s="10" t="s">
        <v>1567</v>
      </c>
      <c r="D342" s="23">
        <v>1517.0</v>
      </c>
      <c r="E342" s="29"/>
      <c r="F342" s="10" t="s">
        <v>4035</v>
      </c>
      <c r="G342" s="23">
        <v>1552.0</v>
      </c>
      <c r="H342" s="5">
        <f t="shared" si="1"/>
        <v>-35</v>
      </c>
    </row>
    <row r="343">
      <c r="A343" s="9">
        <v>341.0</v>
      </c>
      <c r="C343" s="10" t="s">
        <v>1082</v>
      </c>
      <c r="D343" s="23">
        <v>1520.0</v>
      </c>
      <c r="E343" s="29"/>
      <c r="F343" s="10" t="s">
        <v>4036</v>
      </c>
      <c r="G343" s="23">
        <v>1561.0</v>
      </c>
      <c r="H343" s="5">
        <f t="shared" si="1"/>
        <v>-41</v>
      </c>
    </row>
    <row r="344">
      <c r="A344" s="9">
        <v>342.0</v>
      </c>
      <c r="C344" s="10" t="s">
        <v>1039</v>
      </c>
      <c r="D344" s="23">
        <v>1514.0</v>
      </c>
      <c r="E344" s="29"/>
      <c r="F344" s="10" t="s">
        <v>4037</v>
      </c>
      <c r="G344" s="23">
        <v>1553.0</v>
      </c>
      <c r="H344" s="5">
        <f t="shared" si="1"/>
        <v>-39</v>
      </c>
    </row>
    <row r="345">
      <c r="A345" s="9">
        <v>343.0</v>
      </c>
      <c r="C345" s="10" t="s">
        <v>1320</v>
      </c>
      <c r="D345" s="23">
        <v>1514.0</v>
      </c>
      <c r="E345" s="29"/>
      <c r="F345" s="10" t="s">
        <v>4038</v>
      </c>
      <c r="G345" s="23">
        <v>1547.0</v>
      </c>
      <c r="H345" s="5">
        <f t="shared" si="1"/>
        <v>-33</v>
      </c>
    </row>
    <row r="346">
      <c r="A346" s="9">
        <v>344.0</v>
      </c>
      <c r="C346" s="10" t="s">
        <v>1212</v>
      </c>
      <c r="D346" s="23">
        <v>1513.0</v>
      </c>
      <c r="E346" s="29"/>
      <c r="F346" s="10" t="s">
        <v>4039</v>
      </c>
      <c r="G346" s="23">
        <v>1549.0</v>
      </c>
      <c r="H346" s="5">
        <f t="shared" si="1"/>
        <v>-36</v>
      </c>
    </row>
    <row r="347">
      <c r="A347" s="9">
        <v>345.0</v>
      </c>
      <c r="C347" s="10" t="s">
        <v>4040</v>
      </c>
      <c r="D347" s="23">
        <v>1513.0</v>
      </c>
      <c r="E347" s="29"/>
      <c r="F347" s="10" t="s">
        <v>4041</v>
      </c>
      <c r="G347" s="23">
        <v>1546.0</v>
      </c>
      <c r="H347" s="5">
        <f t="shared" si="1"/>
        <v>-33</v>
      </c>
    </row>
    <row r="348">
      <c r="A348" s="9">
        <v>346.0</v>
      </c>
      <c r="C348" s="10" t="s">
        <v>1176</v>
      </c>
      <c r="D348" s="23">
        <v>1512.0</v>
      </c>
      <c r="E348" s="29"/>
      <c r="F348" s="10" t="s">
        <v>4042</v>
      </c>
      <c r="G348" s="23">
        <v>1548.0</v>
      </c>
      <c r="H348" s="5">
        <f t="shared" si="1"/>
        <v>-36</v>
      </c>
    </row>
    <row r="349">
      <c r="A349" s="9">
        <v>347.0</v>
      </c>
      <c r="C349" s="10" t="s">
        <v>3620</v>
      </c>
      <c r="D349" s="23">
        <v>1512.0</v>
      </c>
      <c r="E349" s="29"/>
      <c r="F349" s="10" t="s">
        <v>4043</v>
      </c>
      <c r="G349" s="23">
        <v>1544.0</v>
      </c>
      <c r="H349" s="5">
        <f t="shared" si="1"/>
        <v>-32</v>
      </c>
    </row>
    <row r="350">
      <c r="A350" s="9">
        <v>348.0</v>
      </c>
      <c r="C350" s="10" t="s">
        <v>1104</v>
      </c>
      <c r="D350" s="23">
        <v>1516.0</v>
      </c>
      <c r="E350" s="29"/>
      <c r="F350" s="10" t="s">
        <v>4044</v>
      </c>
      <c r="G350" s="23">
        <v>1542.0</v>
      </c>
      <c r="H350" s="5">
        <f t="shared" si="1"/>
        <v>-26</v>
      </c>
    </row>
    <row r="351">
      <c r="A351" s="9">
        <v>349.0</v>
      </c>
      <c r="C351" s="10" t="s">
        <v>913</v>
      </c>
      <c r="D351" s="23">
        <v>1525.0</v>
      </c>
      <c r="E351" s="29"/>
      <c r="F351" s="10" t="s">
        <v>4045</v>
      </c>
      <c r="G351" s="23">
        <v>1541.0</v>
      </c>
      <c r="H351" s="5">
        <f t="shared" si="1"/>
        <v>-16</v>
      </c>
    </row>
    <row r="352">
      <c r="A352" s="9">
        <v>350.0</v>
      </c>
      <c r="C352" s="10" t="s">
        <v>1199</v>
      </c>
      <c r="D352" s="23">
        <v>1505.0</v>
      </c>
      <c r="E352" s="29"/>
      <c r="F352" s="10" t="s">
        <v>4046</v>
      </c>
      <c r="G352" s="23">
        <v>1534.0</v>
      </c>
      <c r="H352" s="5">
        <f t="shared" si="1"/>
        <v>-29</v>
      </c>
    </row>
    <row r="353">
      <c r="A353" s="9">
        <v>351.0</v>
      </c>
      <c r="C353" s="10" t="s">
        <v>942</v>
      </c>
      <c r="D353" s="23">
        <v>1504.0</v>
      </c>
      <c r="E353" s="29"/>
      <c r="F353" s="23">
        <v>2.6538287E7</v>
      </c>
      <c r="G353" s="23">
        <v>1539.0</v>
      </c>
      <c r="H353" s="5">
        <f t="shared" si="1"/>
        <v>-35</v>
      </c>
    </row>
    <row r="354">
      <c r="A354" s="9">
        <v>352.0</v>
      </c>
      <c r="C354" s="10" t="s">
        <v>1494</v>
      </c>
      <c r="D354" s="23">
        <v>1502.0</v>
      </c>
      <c r="E354" s="53"/>
      <c r="F354" s="10" t="s">
        <v>4047</v>
      </c>
      <c r="G354" s="23">
        <v>1537.0</v>
      </c>
      <c r="H354" s="5">
        <f t="shared" si="1"/>
        <v>-35</v>
      </c>
    </row>
    <row r="355">
      <c r="A355" s="9">
        <v>353.0</v>
      </c>
      <c r="C355" s="10" t="s">
        <v>1370</v>
      </c>
      <c r="D355" s="23">
        <v>1500.0</v>
      </c>
      <c r="E355" s="29"/>
      <c r="F355" s="10" t="s">
        <v>4048</v>
      </c>
      <c r="G355" s="23">
        <v>1537.0</v>
      </c>
      <c r="H355" s="5">
        <f t="shared" si="1"/>
        <v>-37</v>
      </c>
    </row>
    <row r="356">
      <c r="A356" s="9">
        <v>354.0</v>
      </c>
      <c r="C356" s="10" t="s">
        <v>4049</v>
      </c>
      <c r="D356" s="23">
        <v>1500.0</v>
      </c>
      <c r="E356" s="29"/>
      <c r="F356" s="10" t="s">
        <v>4050</v>
      </c>
      <c r="G356" s="23">
        <v>1547.0</v>
      </c>
      <c r="H356" s="5">
        <f t="shared" si="1"/>
        <v>-47</v>
      </c>
    </row>
    <row r="357">
      <c r="A357" s="9">
        <v>355.0</v>
      </c>
      <c r="C357" s="10" t="s">
        <v>1605</v>
      </c>
      <c r="D357" s="23">
        <v>1499.0</v>
      </c>
      <c r="E357" s="29"/>
      <c r="F357" s="10" t="s">
        <v>4051</v>
      </c>
      <c r="G357" s="23">
        <v>1535.0</v>
      </c>
      <c r="H357" s="5">
        <f t="shared" si="1"/>
        <v>-36</v>
      </c>
    </row>
    <row r="358">
      <c r="A358" s="9">
        <v>356.0</v>
      </c>
      <c r="C358" s="10" t="s">
        <v>1313</v>
      </c>
      <c r="D358" s="23">
        <v>1495.0</v>
      </c>
      <c r="E358" s="29"/>
      <c r="F358" s="10" t="s">
        <v>4052</v>
      </c>
      <c r="G358" s="23">
        <v>1525.0</v>
      </c>
      <c r="H358" s="5">
        <f t="shared" si="1"/>
        <v>-30</v>
      </c>
    </row>
    <row r="359">
      <c r="A359" s="9">
        <v>357.0</v>
      </c>
      <c r="C359" s="10" t="s">
        <v>1281</v>
      </c>
      <c r="D359" s="23">
        <v>1482.0</v>
      </c>
      <c r="E359" s="29"/>
      <c r="F359" s="10" t="s">
        <v>4053</v>
      </c>
      <c r="G359" s="23">
        <v>1533.0</v>
      </c>
      <c r="H359" s="5">
        <f t="shared" si="1"/>
        <v>-51</v>
      </c>
    </row>
    <row r="360">
      <c r="A360" s="9">
        <v>358.0</v>
      </c>
      <c r="C360" s="10" t="s">
        <v>1439</v>
      </c>
      <c r="D360" s="23">
        <v>1489.0</v>
      </c>
      <c r="E360" s="29"/>
      <c r="F360" s="10" t="s">
        <v>4054</v>
      </c>
      <c r="G360" s="23">
        <v>1532.0</v>
      </c>
      <c r="H360" s="5">
        <f t="shared" si="1"/>
        <v>-43</v>
      </c>
    </row>
    <row r="361">
      <c r="A361" s="9">
        <v>359.0</v>
      </c>
      <c r="C361" s="10" t="s">
        <v>1483</v>
      </c>
      <c r="D361" s="23">
        <v>1487.0</v>
      </c>
      <c r="E361" s="29"/>
      <c r="F361" s="10" t="s">
        <v>4055</v>
      </c>
      <c r="G361" s="23">
        <v>1528.0</v>
      </c>
      <c r="H361" s="5">
        <f t="shared" si="1"/>
        <v>-41</v>
      </c>
    </row>
    <row r="362">
      <c r="A362" s="9">
        <v>360.0</v>
      </c>
      <c r="C362" s="10" t="s">
        <v>1129</v>
      </c>
      <c r="D362" s="23">
        <v>1482.0</v>
      </c>
      <c r="E362" s="29"/>
      <c r="F362" s="10" t="s">
        <v>4056</v>
      </c>
      <c r="G362" s="23">
        <v>1526.0</v>
      </c>
      <c r="H362" s="5">
        <f t="shared" si="1"/>
        <v>-44</v>
      </c>
    </row>
    <row r="363">
      <c r="A363" s="9">
        <v>361.0</v>
      </c>
      <c r="C363" s="10" t="s">
        <v>1077</v>
      </c>
      <c r="D363" s="23">
        <v>1496.0</v>
      </c>
      <c r="E363" s="29"/>
      <c r="F363" s="10" t="s">
        <v>4057</v>
      </c>
      <c r="G363" s="23">
        <v>1525.0</v>
      </c>
      <c r="H363" s="5">
        <f t="shared" si="1"/>
        <v>-29</v>
      </c>
    </row>
    <row r="364">
      <c r="A364" s="9">
        <v>362.0</v>
      </c>
      <c r="C364" s="10" t="s">
        <v>1318</v>
      </c>
      <c r="D364" s="23">
        <v>1469.0</v>
      </c>
      <c r="E364" s="29"/>
      <c r="F364" s="10" t="s">
        <v>4058</v>
      </c>
      <c r="G364" s="23">
        <v>1524.0</v>
      </c>
      <c r="H364" s="5">
        <f t="shared" si="1"/>
        <v>-55</v>
      </c>
    </row>
    <row r="365">
      <c r="A365" s="9">
        <v>363.0</v>
      </c>
      <c r="C365" s="10" t="s">
        <v>1416</v>
      </c>
      <c r="D365" s="23">
        <v>1476.0</v>
      </c>
      <c r="E365" s="29"/>
      <c r="F365" s="10" t="s">
        <v>4059</v>
      </c>
      <c r="G365" s="23">
        <v>1522.0</v>
      </c>
      <c r="H365" s="5">
        <f t="shared" si="1"/>
        <v>-46</v>
      </c>
    </row>
    <row r="366">
      <c r="A366" s="9">
        <v>364.0</v>
      </c>
      <c r="C366" s="10" t="s">
        <v>1084</v>
      </c>
      <c r="D366" s="23">
        <v>1483.0</v>
      </c>
      <c r="E366" s="29"/>
      <c r="F366" s="10" t="s">
        <v>4060</v>
      </c>
      <c r="G366" s="23">
        <v>1521.0</v>
      </c>
      <c r="H366" s="5">
        <f t="shared" si="1"/>
        <v>-38</v>
      </c>
    </row>
    <row r="367">
      <c r="A367" s="9">
        <v>365.0</v>
      </c>
      <c r="C367" s="10" t="s">
        <v>1236</v>
      </c>
      <c r="D367" s="23">
        <v>1472.0</v>
      </c>
      <c r="E367" s="29"/>
      <c r="F367" s="10" t="s">
        <v>4061</v>
      </c>
      <c r="G367" s="23">
        <v>1520.0</v>
      </c>
      <c r="H367" s="5">
        <f t="shared" si="1"/>
        <v>-48</v>
      </c>
    </row>
    <row r="368">
      <c r="A368" s="9">
        <v>366.0</v>
      </c>
      <c r="C368" s="10" t="s">
        <v>1428</v>
      </c>
      <c r="D368" s="23">
        <v>1448.0</v>
      </c>
      <c r="E368" s="29"/>
      <c r="F368" s="10" t="s">
        <v>4062</v>
      </c>
      <c r="G368" s="23">
        <v>1499.0</v>
      </c>
      <c r="H368" s="5">
        <f t="shared" si="1"/>
        <v>-51</v>
      </c>
    </row>
    <row r="369">
      <c r="A369" s="9">
        <v>367.0</v>
      </c>
      <c r="C369" s="10" t="s">
        <v>1279</v>
      </c>
      <c r="D369" s="23">
        <v>1465.0</v>
      </c>
      <c r="E369" s="29"/>
      <c r="F369" s="10" t="s">
        <v>4063</v>
      </c>
      <c r="G369" s="23">
        <v>1521.0</v>
      </c>
      <c r="H369" s="5">
        <f t="shared" si="1"/>
        <v>-56</v>
      </c>
    </row>
    <row r="370">
      <c r="A370" s="9">
        <v>368.0</v>
      </c>
      <c r="C370" s="10" t="s">
        <v>1421</v>
      </c>
      <c r="D370" s="23">
        <v>1465.0</v>
      </c>
      <c r="E370" s="29"/>
      <c r="F370" s="10" t="s">
        <v>4064</v>
      </c>
      <c r="G370" s="23">
        <v>1504.0</v>
      </c>
      <c r="H370" s="5">
        <f t="shared" si="1"/>
        <v>-39</v>
      </c>
    </row>
    <row r="371">
      <c r="A371" s="9">
        <v>369.0</v>
      </c>
      <c r="C371" s="10" t="s">
        <v>1489</v>
      </c>
      <c r="D371" s="23">
        <v>1464.0</v>
      </c>
      <c r="E371" s="29"/>
      <c r="F371" s="10" t="s">
        <v>4065</v>
      </c>
      <c r="G371" s="23">
        <v>1510.0</v>
      </c>
      <c r="H371" s="5">
        <f t="shared" si="1"/>
        <v>-46</v>
      </c>
    </row>
    <row r="372">
      <c r="A372" s="9">
        <v>370.0</v>
      </c>
      <c r="C372" s="10" t="s">
        <v>3608</v>
      </c>
      <c r="D372" s="23">
        <v>1459.0</v>
      </c>
      <c r="E372" s="29"/>
      <c r="F372" s="10" t="s">
        <v>4066</v>
      </c>
      <c r="G372" s="23">
        <v>1507.0</v>
      </c>
      <c r="H372" s="5">
        <f t="shared" si="1"/>
        <v>-48</v>
      </c>
    </row>
    <row r="373">
      <c r="A373" s="9">
        <v>371.0</v>
      </c>
      <c r="C373" s="10" t="s">
        <v>1546</v>
      </c>
      <c r="D373" s="23">
        <v>1450.0</v>
      </c>
      <c r="E373" s="29"/>
      <c r="F373" s="10" t="s">
        <v>4067</v>
      </c>
      <c r="G373" s="23">
        <v>1507.0</v>
      </c>
      <c r="H373" s="5">
        <f t="shared" si="1"/>
        <v>-57</v>
      </c>
    </row>
    <row r="374">
      <c r="A374" s="9">
        <v>372.0</v>
      </c>
      <c r="C374" s="10" t="s">
        <v>1030</v>
      </c>
      <c r="D374" s="23">
        <v>1457.0</v>
      </c>
      <c r="E374" s="29"/>
      <c r="F374" s="10" t="s">
        <v>4068</v>
      </c>
      <c r="G374" s="23">
        <v>1490.0</v>
      </c>
      <c r="H374" s="5">
        <f t="shared" si="1"/>
        <v>-33</v>
      </c>
    </row>
    <row r="375">
      <c r="A375" s="9">
        <v>373.0</v>
      </c>
      <c r="C375" s="10" t="s">
        <v>1374</v>
      </c>
      <c r="D375" s="23">
        <v>1459.0</v>
      </c>
      <c r="E375" s="29"/>
      <c r="F375" s="10" t="s">
        <v>4069</v>
      </c>
      <c r="G375" s="23">
        <v>1505.0</v>
      </c>
      <c r="H375" s="5">
        <f t="shared" si="1"/>
        <v>-46</v>
      </c>
    </row>
    <row r="376">
      <c r="A376" s="9">
        <v>374.0</v>
      </c>
      <c r="C376" s="10" t="s">
        <v>1473</v>
      </c>
      <c r="D376" s="23">
        <v>1451.0</v>
      </c>
      <c r="E376" s="29"/>
      <c r="F376" s="10" t="s">
        <v>4070</v>
      </c>
      <c r="G376" s="23">
        <v>1499.0</v>
      </c>
      <c r="H376" s="5">
        <f t="shared" si="1"/>
        <v>-48</v>
      </c>
    </row>
    <row r="377">
      <c r="A377" s="9">
        <v>375.0</v>
      </c>
      <c r="C377" s="10" t="s">
        <v>1589</v>
      </c>
      <c r="D377" s="23">
        <v>1413.0</v>
      </c>
      <c r="E377" s="29"/>
      <c r="F377" s="10" t="s">
        <v>4071</v>
      </c>
      <c r="G377" s="23">
        <v>1485.0</v>
      </c>
      <c r="H377" s="5">
        <f t="shared" si="1"/>
        <v>-72</v>
      </c>
    </row>
    <row r="378">
      <c r="A378" s="9">
        <v>376.0</v>
      </c>
      <c r="C378" s="10" t="s">
        <v>1431</v>
      </c>
      <c r="D378" s="23">
        <v>1448.0</v>
      </c>
      <c r="E378" s="29"/>
      <c r="F378" s="10" t="s">
        <v>4072</v>
      </c>
      <c r="G378" s="23">
        <v>1492.0</v>
      </c>
      <c r="H378" s="5">
        <f t="shared" si="1"/>
        <v>-44</v>
      </c>
    </row>
    <row r="379">
      <c r="A379" s="9">
        <v>377.0</v>
      </c>
      <c r="C379" s="10" t="s">
        <v>1396</v>
      </c>
      <c r="D379" s="23">
        <v>1448.0</v>
      </c>
      <c r="E379" s="29"/>
      <c r="F379" s="10" t="s">
        <v>4073</v>
      </c>
      <c r="G379" s="23">
        <v>1498.0</v>
      </c>
      <c r="H379" s="5">
        <f t="shared" si="1"/>
        <v>-50</v>
      </c>
    </row>
    <row r="380">
      <c r="A380" s="9">
        <v>378.0</v>
      </c>
      <c r="C380" s="10" t="s">
        <v>924</v>
      </c>
      <c r="D380" s="23">
        <v>1440.0</v>
      </c>
      <c r="E380" s="29"/>
      <c r="F380" s="10" t="s">
        <v>4074</v>
      </c>
      <c r="G380" s="23">
        <v>1487.0</v>
      </c>
      <c r="H380" s="5">
        <f t="shared" si="1"/>
        <v>-47</v>
      </c>
    </row>
    <row r="381">
      <c r="A381" s="9">
        <v>379.0</v>
      </c>
      <c r="C381" s="10" t="s">
        <v>1468</v>
      </c>
      <c r="D381" s="23">
        <v>1451.0</v>
      </c>
      <c r="E381" s="29"/>
      <c r="F381" s="10" t="s">
        <v>4075</v>
      </c>
      <c r="G381" s="23">
        <v>1488.0</v>
      </c>
      <c r="H381" s="5">
        <f t="shared" si="1"/>
        <v>-37</v>
      </c>
    </row>
    <row r="382">
      <c r="A382" s="9">
        <v>380.0</v>
      </c>
      <c r="C382" s="10" t="s">
        <v>1263</v>
      </c>
      <c r="D382" s="23">
        <v>1445.0</v>
      </c>
      <c r="E382" s="29"/>
      <c r="F382" s="10" t="s">
        <v>4076</v>
      </c>
      <c r="G382" s="23">
        <v>1485.0</v>
      </c>
      <c r="H382" s="5">
        <f t="shared" si="1"/>
        <v>-40</v>
      </c>
    </row>
    <row r="383">
      <c r="A383" s="9">
        <v>381.0</v>
      </c>
      <c r="C383" s="10" t="s">
        <v>1582</v>
      </c>
      <c r="D383" s="23">
        <v>1436.0</v>
      </c>
      <c r="E383" s="29"/>
      <c r="F383" s="10" t="s">
        <v>4077</v>
      </c>
      <c r="G383" s="23">
        <v>1515.0</v>
      </c>
      <c r="H383" s="5">
        <f t="shared" si="1"/>
        <v>-79</v>
      </c>
    </row>
    <row r="384">
      <c r="A384" s="9">
        <v>382.0</v>
      </c>
      <c r="C384" s="10" t="s">
        <v>1385</v>
      </c>
      <c r="D384" s="23">
        <v>1444.0</v>
      </c>
      <c r="E384" s="29"/>
      <c r="F384" s="10" t="s">
        <v>4078</v>
      </c>
      <c r="G384" s="23">
        <v>1476.0</v>
      </c>
      <c r="H384" s="5">
        <f t="shared" si="1"/>
        <v>-32</v>
      </c>
    </row>
    <row r="385">
      <c r="A385" s="9">
        <v>383.0</v>
      </c>
      <c r="C385" s="10" t="s">
        <v>1571</v>
      </c>
      <c r="D385" s="23">
        <v>1439.0</v>
      </c>
      <c r="E385" s="29"/>
      <c r="F385" s="10" t="s">
        <v>4079</v>
      </c>
      <c r="G385" s="23">
        <v>1479.0</v>
      </c>
      <c r="H385" s="5">
        <f t="shared" si="1"/>
        <v>-40</v>
      </c>
    </row>
    <row r="386">
      <c r="A386" s="9">
        <v>384.0</v>
      </c>
      <c r="C386" s="10" t="s">
        <v>1418</v>
      </c>
      <c r="D386" s="23">
        <v>1429.0</v>
      </c>
      <c r="E386" s="29"/>
      <c r="F386" s="10" t="s">
        <v>4080</v>
      </c>
      <c r="G386" s="23">
        <v>1473.0</v>
      </c>
      <c r="H386" s="5">
        <f t="shared" si="1"/>
        <v>-44</v>
      </c>
    </row>
    <row r="387">
      <c r="A387" s="9">
        <v>385.0</v>
      </c>
      <c r="C387" s="10" t="s">
        <v>1659</v>
      </c>
      <c r="D387" s="23">
        <v>1432.0</v>
      </c>
      <c r="E387" s="29"/>
      <c r="F387" s="10" t="s">
        <v>4081</v>
      </c>
      <c r="G387" s="23">
        <v>1475.0</v>
      </c>
      <c r="H387" s="5">
        <f t="shared" si="1"/>
        <v>-43</v>
      </c>
    </row>
    <row r="388">
      <c r="A388" s="9">
        <v>386.0</v>
      </c>
      <c r="C388" s="10" t="s">
        <v>1245</v>
      </c>
      <c r="D388" s="23">
        <v>1435.0</v>
      </c>
      <c r="E388" s="29"/>
      <c r="F388" s="10" t="s">
        <v>4082</v>
      </c>
      <c r="G388" s="23">
        <v>1475.0</v>
      </c>
      <c r="H388" s="5">
        <f t="shared" si="1"/>
        <v>-40</v>
      </c>
    </row>
    <row r="389">
      <c r="A389" s="9">
        <v>387.0</v>
      </c>
      <c r="C389" s="10" t="s">
        <v>1436</v>
      </c>
      <c r="D389" s="23">
        <v>1434.0</v>
      </c>
      <c r="E389" s="29"/>
      <c r="F389" s="10" t="s">
        <v>4083</v>
      </c>
      <c r="G389" s="23">
        <v>1475.0</v>
      </c>
      <c r="H389" s="5">
        <f t="shared" si="1"/>
        <v>-41</v>
      </c>
    </row>
    <row r="390">
      <c r="A390" s="9">
        <v>388.0</v>
      </c>
      <c r="C390" s="10" t="s">
        <v>1539</v>
      </c>
      <c r="D390" s="23">
        <v>1435.0</v>
      </c>
      <c r="E390" s="29"/>
      <c r="F390" s="10" t="s">
        <v>4084</v>
      </c>
      <c r="G390" s="23">
        <v>1458.0</v>
      </c>
      <c r="H390" s="5">
        <f t="shared" si="1"/>
        <v>-23</v>
      </c>
    </row>
    <row r="391">
      <c r="A391" s="9">
        <v>389.0</v>
      </c>
      <c r="C391" s="10" t="s">
        <v>1401</v>
      </c>
      <c r="D391" s="23">
        <v>1430.0</v>
      </c>
      <c r="E391" s="29"/>
      <c r="F391" s="10" t="s">
        <v>4085</v>
      </c>
      <c r="G391" s="23">
        <v>1492.0</v>
      </c>
      <c r="H391" s="5">
        <f t="shared" si="1"/>
        <v>-62</v>
      </c>
    </row>
    <row r="392">
      <c r="A392" s="9">
        <v>390.0</v>
      </c>
      <c r="C392" s="10" t="s">
        <v>1628</v>
      </c>
      <c r="D392" s="23">
        <v>1435.0</v>
      </c>
      <c r="E392" s="29"/>
      <c r="F392" s="10" t="s">
        <v>4086</v>
      </c>
      <c r="G392" s="23">
        <v>1478.0</v>
      </c>
      <c r="H392" s="5">
        <f t="shared" si="1"/>
        <v>-43</v>
      </c>
    </row>
    <row r="393">
      <c r="A393" s="9">
        <v>391.0</v>
      </c>
      <c r="C393" s="10" t="s">
        <v>1344</v>
      </c>
      <c r="D393" s="23">
        <v>1439.0</v>
      </c>
      <c r="E393" s="29"/>
      <c r="F393" s="10" t="s">
        <v>4087</v>
      </c>
      <c r="G393" s="23">
        <v>1471.0</v>
      </c>
      <c r="H393" s="5">
        <f t="shared" si="1"/>
        <v>-32</v>
      </c>
    </row>
    <row r="394">
      <c r="A394" s="9">
        <v>392.0</v>
      </c>
      <c r="C394" s="10" t="s">
        <v>1363</v>
      </c>
      <c r="D394" s="23">
        <v>1429.0</v>
      </c>
      <c r="E394" s="29"/>
      <c r="F394" s="10" t="s">
        <v>4088</v>
      </c>
      <c r="G394" s="23">
        <v>1470.0</v>
      </c>
      <c r="H394" s="5">
        <f t="shared" si="1"/>
        <v>-41</v>
      </c>
    </row>
    <row r="395">
      <c r="A395" s="9">
        <v>393.0</v>
      </c>
      <c r="C395" s="10" t="s">
        <v>1051</v>
      </c>
      <c r="D395" s="23">
        <v>1462.0</v>
      </c>
      <c r="E395" s="29"/>
      <c r="F395" s="10" t="s">
        <v>4089</v>
      </c>
      <c r="G395" s="23">
        <v>1475.0</v>
      </c>
      <c r="H395" s="5">
        <f t="shared" si="1"/>
        <v>-13</v>
      </c>
    </row>
    <row r="396">
      <c r="A396" s="9">
        <v>394.0</v>
      </c>
      <c r="C396" s="10" t="s">
        <v>1413</v>
      </c>
      <c r="D396" s="23">
        <v>1419.0</v>
      </c>
      <c r="E396" s="29"/>
      <c r="F396" s="10" t="s">
        <v>4090</v>
      </c>
      <c r="G396" s="23">
        <v>1468.0</v>
      </c>
      <c r="H396" s="5">
        <f t="shared" si="1"/>
        <v>-49</v>
      </c>
    </row>
    <row r="397">
      <c r="A397" s="9">
        <v>395.0</v>
      </c>
      <c r="C397" s="10" t="s">
        <v>1579</v>
      </c>
      <c r="D397" s="23">
        <v>1424.0</v>
      </c>
      <c r="E397" s="29"/>
      <c r="F397" s="10" t="s">
        <v>4091</v>
      </c>
      <c r="G397" s="23">
        <v>1465.0</v>
      </c>
      <c r="H397" s="5">
        <f t="shared" si="1"/>
        <v>-41</v>
      </c>
    </row>
    <row r="398">
      <c r="A398" s="9">
        <v>396.0</v>
      </c>
      <c r="C398" s="10" t="s">
        <v>1615</v>
      </c>
      <c r="D398" s="23">
        <v>1419.0</v>
      </c>
      <c r="E398" s="29"/>
      <c r="F398" s="10" t="s">
        <v>4092</v>
      </c>
      <c r="G398" s="23">
        <v>1467.0</v>
      </c>
      <c r="H398" s="5">
        <f t="shared" si="1"/>
        <v>-48</v>
      </c>
    </row>
    <row r="399">
      <c r="A399" s="9">
        <v>397.0</v>
      </c>
      <c r="C399" s="10" t="s">
        <v>1451</v>
      </c>
      <c r="D399" s="23">
        <v>1415.0</v>
      </c>
      <c r="E399" s="29"/>
      <c r="F399" s="10" t="s">
        <v>4093</v>
      </c>
      <c r="G399" s="23">
        <v>1463.0</v>
      </c>
      <c r="H399" s="5">
        <f t="shared" si="1"/>
        <v>-48</v>
      </c>
    </row>
    <row r="400">
      <c r="A400" s="9">
        <v>398.0</v>
      </c>
      <c r="C400" s="10" t="s">
        <v>1492</v>
      </c>
      <c r="D400" s="23">
        <v>1414.0</v>
      </c>
      <c r="E400" s="29"/>
      <c r="F400" s="10" t="s">
        <v>4094</v>
      </c>
      <c r="G400" s="23">
        <v>1462.0</v>
      </c>
      <c r="H400" s="5">
        <f t="shared" si="1"/>
        <v>-48</v>
      </c>
    </row>
    <row r="401">
      <c r="A401" s="9">
        <v>399.0</v>
      </c>
      <c r="C401" s="10" t="s">
        <v>1537</v>
      </c>
      <c r="D401" s="23">
        <v>1409.0</v>
      </c>
      <c r="E401" s="29"/>
      <c r="F401" s="10" t="s">
        <v>4095</v>
      </c>
      <c r="G401" s="23">
        <v>1451.0</v>
      </c>
      <c r="H401" s="5">
        <f t="shared" si="1"/>
        <v>-42</v>
      </c>
    </row>
    <row r="402">
      <c r="A402" s="9">
        <v>400.0</v>
      </c>
      <c r="C402" s="10" t="s">
        <v>4096</v>
      </c>
      <c r="D402" s="23">
        <v>1406.0</v>
      </c>
      <c r="E402" s="29"/>
      <c r="F402" s="10" t="s">
        <v>4097</v>
      </c>
      <c r="G402" s="23">
        <v>1459.0</v>
      </c>
      <c r="H402" s="5">
        <f t="shared" si="1"/>
        <v>-53</v>
      </c>
    </row>
    <row r="403">
      <c r="A403" s="9">
        <v>401.0</v>
      </c>
      <c r="C403" s="10" t="s">
        <v>1542</v>
      </c>
      <c r="D403" s="23">
        <v>1405.0</v>
      </c>
      <c r="E403" s="29"/>
      <c r="F403" s="10" t="s">
        <v>4098</v>
      </c>
      <c r="G403" s="23">
        <v>1476.0</v>
      </c>
      <c r="H403" s="5">
        <f t="shared" si="1"/>
        <v>-71</v>
      </c>
    </row>
    <row r="404">
      <c r="A404" s="9">
        <v>402.0</v>
      </c>
      <c r="C404" s="10" t="s">
        <v>1342</v>
      </c>
      <c r="D404" s="23">
        <v>1403.0</v>
      </c>
      <c r="E404" s="29"/>
      <c r="F404" s="10" t="s">
        <v>4099</v>
      </c>
      <c r="G404" s="23">
        <v>1449.0</v>
      </c>
      <c r="H404" s="5">
        <f t="shared" si="1"/>
        <v>-46</v>
      </c>
    </row>
    <row r="405">
      <c r="A405" s="9">
        <v>403.0</v>
      </c>
      <c r="C405" s="10" t="s">
        <v>1545</v>
      </c>
      <c r="D405" s="23">
        <v>1399.0</v>
      </c>
      <c r="E405" s="29"/>
      <c r="F405" s="10" t="s">
        <v>4100</v>
      </c>
      <c r="G405" s="23">
        <v>1455.0</v>
      </c>
      <c r="H405" s="5">
        <f t="shared" si="1"/>
        <v>-56</v>
      </c>
    </row>
    <row r="406">
      <c r="A406" s="9">
        <v>404.0</v>
      </c>
      <c r="C406" s="10" t="s">
        <v>1610</v>
      </c>
      <c r="D406" s="23">
        <v>1398.0</v>
      </c>
      <c r="E406" s="29"/>
      <c r="F406" s="10" t="s">
        <v>4101</v>
      </c>
      <c r="G406" s="23">
        <v>1444.0</v>
      </c>
      <c r="H406" s="5">
        <f t="shared" si="1"/>
        <v>-46</v>
      </c>
    </row>
    <row r="407">
      <c r="A407" s="9">
        <v>405.0</v>
      </c>
      <c r="C407" s="10" t="s">
        <v>1576</v>
      </c>
      <c r="D407" s="23">
        <v>1394.0</v>
      </c>
      <c r="E407" s="29"/>
      <c r="F407" s="10" t="s">
        <v>4102</v>
      </c>
      <c r="G407" s="23">
        <v>1450.0</v>
      </c>
      <c r="H407" s="5">
        <f t="shared" si="1"/>
        <v>-56</v>
      </c>
    </row>
    <row r="408">
      <c r="A408" s="9">
        <v>406.0</v>
      </c>
      <c r="C408" s="10" t="s">
        <v>1634</v>
      </c>
      <c r="D408" s="23">
        <v>1391.0</v>
      </c>
      <c r="E408" s="29"/>
      <c r="F408" s="10" t="s">
        <v>4103</v>
      </c>
      <c r="G408" s="23">
        <v>1449.0</v>
      </c>
      <c r="H408" s="5">
        <f t="shared" si="1"/>
        <v>-58</v>
      </c>
    </row>
    <row r="409">
      <c r="A409" s="9">
        <v>407.0</v>
      </c>
      <c r="C409" s="10" t="s">
        <v>1664</v>
      </c>
      <c r="D409" s="23">
        <v>1390.0</v>
      </c>
      <c r="E409" s="29"/>
      <c r="F409" s="10" t="s">
        <v>4104</v>
      </c>
      <c r="G409" s="23">
        <v>1448.0</v>
      </c>
      <c r="H409" s="5">
        <f t="shared" si="1"/>
        <v>-58</v>
      </c>
    </row>
    <row r="410">
      <c r="A410" s="9">
        <v>408.0</v>
      </c>
      <c r="C410" s="10" t="s">
        <v>1352</v>
      </c>
      <c r="D410" s="23">
        <v>1410.0</v>
      </c>
      <c r="E410" s="29"/>
      <c r="F410" s="10" t="s">
        <v>4105</v>
      </c>
      <c r="G410" s="23">
        <v>1453.0</v>
      </c>
      <c r="H410" s="5">
        <f t="shared" si="1"/>
        <v>-43</v>
      </c>
    </row>
    <row r="411">
      <c r="A411" s="9">
        <v>409.0</v>
      </c>
      <c r="C411" s="10" t="s">
        <v>1377</v>
      </c>
      <c r="D411" s="23">
        <v>1385.0</v>
      </c>
      <c r="E411" s="29"/>
      <c r="F411" s="10" t="s">
        <v>4106</v>
      </c>
      <c r="G411" s="23">
        <v>1441.0</v>
      </c>
      <c r="H411" s="5">
        <f t="shared" si="1"/>
        <v>-56</v>
      </c>
    </row>
    <row r="412">
      <c r="A412" s="9">
        <v>410.0</v>
      </c>
      <c r="C412" s="10" t="s">
        <v>1511</v>
      </c>
      <c r="D412" s="23">
        <v>1384.0</v>
      </c>
      <c r="E412" s="29"/>
      <c r="F412" s="10" t="s">
        <v>4107</v>
      </c>
      <c r="G412" s="23">
        <v>1448.0</v>
      </c>
      <c r="H412" s="5">
        <f t="shared" si="1"/>
        <v>-64</v>
      </c>
    </row>
    <row r="413">
      <c r="A413" s="9">
        <v>411.0</v>
      </c>
      <c r="C413" s="10" t="s">
        <v>3594</v>
      </c>
      <c r="D413" s="23">
        <v>1367.0</v>
      </c>
      <c r="E413" s="29"/>
      <c r="F413" s="10" t="s">
        <v>4108</v>
      </c>
      <c r="G413" s="23">
        <v>1438.0</v>
      </c>
      <c r="H413" s="5">
        <f t="shared" si="1"/>
        <v>-71</v>
      </c>
    </row>
    <row r="414">
      <c r="A414" s="9">
        <v>412.0</v>
      </c>
      <c r="C414" s="10" t="s">
        <v>1423</v>
      </c>
      <c r="D414" s="23">
        <v>1378.0</v>
      </c>
      <c r="E414" s="29"/>
      <c r="F414" s="10" t="s">
        <v>4109</v>
      </c>
      <c r="G414" s="23">
        <v>1437.0</v>
      </c>
      <c r="H414" s="5">
        <f t="shared" si="1"/>
        <v>-59</v>
      </c>
    </row>
    <row r="415">
      <c r="A415" s="9">
        <v>413.0</v>
      </c>
      <c r="C415" s="10" t="s">
        <v>1503</v>
      </c>
      <c r="D415" s="23">
        <v>1379.0</v>
      </c>
      <c r="E415" s="29"/>
      <c r="F415" s="10" t="s">
        <v>4110</v>
      </c>
      <c r="G415" s="23">
        <v>1440.0</v>
      </c>
      <c r="H415" s="5">
        <f t="shared" si="1"/>
        <v>-61</v>
      </c>
    </row>
    <row r="416">
      <c r="A416" s="9">
        <v>414.0</v>
      </c>
      <c r="C416" s="10" t="s">
        <v>1519</v>
      </c>
      <c r="D416" s="23">
        <v>1382.0</v>
      </c>
      <c r="E416" s="29"/>
      <c r="F416" s="10" t="s">
        <v>4111</v>
      </c>
      <c r="G416" s="23">
        <v>1428.0</v>
      </c>
      <c r="H416" s="5">
        <f t="shared" si="1"/>
        <v>-46</v>
      </c>
    </row>
    <row r="417">
      <c r="A417" s="9">
        <v>415.0</v>
      </c>
      <c r="C417" s="10" t="s">
        <v>1497</v>
      </c>
      <c r="D417" s="23">
        <v>1398.0</v>
      </c>
      <c r="E417" s="29"/>
      <c r="F417" s="23">
        <v>2777234.0</v>
      </c>
      <c r="G417" s="23">
        <v>1433.0</v>
      </c>
      <c r="H417" s="5">
        <f t="shared" si="1"/>
        <v>-35</v>
      </c>
    </row>
    <row r="418">
      <c r="A418" s="9">
        <v>416.0</v>
      </c>
      <c r="C418" s="10" t="s">
        <v>1675</v>
      </c>
      <c r="D418" s="23">
        <v>1351.0</v>
      </c>
      <c r="E418" s="29"/>
      <c r="F418" s="10" t="s">
        <v>4112</v>
      </c>
      <c r="G418" s="23">
        <v>1426.0</v>
      </c>
      <c r="H418" s="5">
        <f t="shared" si="1"/>
        <v>-75</v>
      </c>
    </row>
    <row r="419">
      <c r="A419" s="9">
        <v>417.0</v>
      </c>
      <c r="C419" s="10" t="s">
        <v>1648</v>
      </c>
      <c r="D419" s="23">
        <v>1371.0</v>
      </c>
      <c r="E419" s="29"/>
      <c r="F419" s="10" t="s">
        <v>4113</v>
      </c>
      <c r="G419" s="23">
        <v>1401.0</v>
      </c>
      <c r="H419" s="5">
        <f t="shared" si="1"/>
        <v>-30</v>
      </c>
    </row>
    <row r="420">
      <c r="A420" s="9">
        <v>418.0</v>
      </c>
      <c r="C420" s="10" t="s">
        <v>1460</v>
      </c>
      <c r="D420" s="23">
        <v>1360.0</v>
      </c>
      <c r="E420" s="29"/>
      <c r="F420" s="10" t="s">
        <v>4114</v>
      </c>
      <c r="G420" s="23">
        <v>1418.0</v>
      </c>
      <c r="H420" s="5">
        <f t="shared" si="1"/>
        <v>-58</v>
      </c>
    </row>
    <row r="421">
      <c r="A421" s="9">
        <v>419.0</v>
      </c>
      <c r="C421" s="10" t="s">
        <v>1336</v>
      </c>
      <c r="D421" s="23">
        <v>1365.0</v>
      </c>
      <c r="E421" s="29"/>
      <c r="F421" s="10" t="s">
        <v>4115</v>
      </c>
      <c r="G421" s="23">
        <v>1418.0</v>
      </c>
      <c r="H421" s="5">
        <f t="shared" si="1"/>
        <v>-53</v>
      </c>
    </row>
    <row r="422">
      <c r="A422" s="9">
        <v>420.0</v>
      </c>
      <c r="C422" s="10" t="s">
        <v>1449</v>
      </c>
      <c r="D422" s="23">
        <v>1362.0</v>
      </c>
      <c r="E422" s="29"/>
      <c r="F422" s="10" t="s">
        <v>4116</v>
      </c>
      <c r="G422" s="23">
        <v>1411.0</v>
      </c>
      <c r="H422" s="5">
        <f t="shared" si="1"/>
        <v>-49</v>
      </c>
    </row>
    <row r="423">
      <c r="A423" s="9">
        <v>421.0</v>
      </c>
      <c r="C423" s="10" t="s">
        <v>1593</v>
      </c>
      <c r="D423" s="23">
        <v>1352.0</v>
      </c>
      <c r="E423" s="29"/>
      <c r="F423" s="10" t="s">
        <v>4117</v>
      </c>
      <c r="G423" s="23">
        <v>1411.0</v>
      </c>
      <c r="H423" s="5">
        <f t="shared" si="1"/>
        <v>-59</v>
      </c>
    </row>
    <row r="424">
      <c r="A424" s="9">
        <v>422.0</v>
      </c>
      <c r="C424" s="10" t="s">
        <v>1553</v>
      </c>
      <c r="D424" s="23">
        <v>1344.0</v>
      </c>
      <c r="E424" s="29"/>
      <c r="F424" s="10" t="s">
        <v>4118</v>
      </c>
      <c r="G424" s="23">
        <v>1433.0</v>
      </c>
      <c r="H424" s="5">
        <f t="shared" si="1"/>
        <v>-89</v>
      </c>
    </row>
    <row r="425">
      <c r="A425" s="9">
        <v>423.0</v>
      </c>
      <c r="C425" s="10" t="s">
        <v>1612</v>
      </c>
      <c r="D425" s="23">
        <v>1335.0</v>
      </c>
      <c r="E425" s="29"/>
      <c r="F425" s="10" t="s">
        <v>4119</v>
      </c>
      <c r="G425" s="23">
        <v>1408.0</v>
      </c>
      <c r="H425" s="5">
        <f t="shared" si="1"/>
        <v>-73</v>
      </c>
    </row>
    <row r="426">
      <c r="A426" s="9">
        <v>424.0</v>
      </c>
      <c r="C426" s="10" t="s">
        <v>1643</v>
      </c>
      <c r="D426" s="23">
        <v>1341.0</v>
      </c>
      <c r="E426" s="29"/>
      <c r="F426" s="10" t="s">
        <v>4120</v>
      </c>
      <c r="G426" s="23">
        <v>1406.0</v>
      </c>
      <c r="H426" s="5">
        <f t="shared" si="1"/>
        <v>-65</v>
      </c>
    </row>
    <row r="427">
      <c r="A427" s="9">
        <v>425.0</v>
      </c>
      <c r="C427" s="10" t="s">
        <v>1641</v>
      </c>
      <c r="D427" s="23">
        <v>1331.0</v>
      </c>
      <c r="E427" s="29"/>
      <c r="F427" s="10" t="s">
        <v>4121</v>
      </c>
      <c r="G427" s="23">
        <v>1399.0</v>
      </c>
      <c r="H427" s="5">
        <f t="shared" si="1"/>
        <v>-68</v>
      </c>
    </row>
    <row r="428">
      <c r="A428" s="9">
        <v>426.0</v>
      </c>
      <c r="C428" s="10" t="s">
        <v>1297</v>
      </c>
      <c r="D428" s="23">
        <v>1304.0</v>
      </c>
      <c r="E428" s="29"/>
      <c r="F428" s="10" t="s">
        <v>4122</v>
      </c>
      <c r="G428" s="23">
        <v>1402.0</v>
      </c>
      <c r="H428" s="5">
        <f t="shared" si="1"/>
        <v>-98</v>
      </c>
    </row>
    <row r="429">
      <c r="A429" s="9">
        <v>427.0</v>
      </c>
      <c r="C429" s="10" t="s">
        <v>1670</v>
      </c>
      <c r="D429" s="23">
        <v>1328.0</v>
      </c>
      <c r="E429" s="29"/>
      <c r="F429" s="10" t="s">
        <v>4123</v>
      </c>
      <c r="G429" s="23">
        <v>1402.0</v>
      </c>
      <c r="H429" s="5">
        <f t="shared" si="1"/>
        <v>-74</v>
      </c>
    </row>
    <row r="430">
      <c r="A430" s="9">
        <v>428.0</v>
      </c>
      <c r="C430" s="10" t="s">
        <v>1586</v>
      </c>
      <c r="D430" s="23">
        <v>1327.0</v>
      </c>
      <c r="E430" s="29"/>
      <c r="F430" s="10" t="s">
        <v>4124</v>
      </c>
      <c r="G430" s="23">
        <v>1401.0</v>
      </c>
      <c r="H430" s="5">
        <f t="shared" si="1"/>
        <v>-74</v>
      </c>
    </row>
    <row r="431">
      <c r="A431" s="9">
        <v>429.0</v>
      </c>
      <c r="C431" s="10" t="s">
        <v>1574</v>
      </c>
      <c r="D431" s="23">
        <v>1326.0</v>
      </c>
      <c r="E431" s="29"/>
      <c r="F431" s="10" t="s">
        <v>4125</v>
      </c>
      <c r="G431" s="23">
        <v>1399.0</v>
      </c>
      <c r="H431" s="5">
        <f t="shared" si="1"/>
        <v>-73</v>
      </c>
    </row>
    <row r="432">
      <c r="A432" s="9">
        <v>430.0</v>
      </c>
      <c r="C432" s="10" t="s">
        <v>1631</v>
      </c>
      <c r="D432" s="23">
        <v>1315.0</v>
      </c>
      <c r="E432" s="29"/>
      <c r="F432" s="10" t="s">
        <v>4126</v>
      </c>
      <c r="G432" s="23">
        <v>1397.0</v>
      </c>
      <c r="H432" s="5">
        <f t="shared" si="1"/>
        <v>-82</v>
      </c>
    </row>
    <row r="433">
      <c r="A433" s="9">
        <v>431.0</v>
      </c>
      <c r="C433" s="10" t="s">
        <v>1608</v>
      </c>
      <c r="D433" s="23">
        <v>1325.0</v>
      </c>
      <c r="E433" s="29"/>
      <c r="F433" s="10" t="s">
        <v>4127</v>
      </c>
      <c r="G433" s="23">
        <v>1392.0</v>
      </c>
      <c r="H433" s="5">
        <f t="shared" si="1"/>
        <v>-67</v>
      </c>
    </row>
    <row r="434">
      <c r="A434" s="9">
        <v>432.0</v>
      </c>
      <c r="C434" s="10" t="s">
        <v>1620</v>
      </c>
      <c r="D434" s="23">
        <v>1323.0</v>
      </c>
      <c r="E434" s="29"/>
      <c r="F434" s="10" t="s">
        <v>4128</v>
      </c>
      <c r="G434" s="23">
        <v>1387.0</v>
      </c>
      <c r="H434" s="5">
        <f t="shared" si="1"/>
        <v>-64</v>
      </c>
    </row>
    <row r="435">
      <c r="A435" s="9">
        <v>433.0</v>
      </c>
      <c r="C435" s="10" t="s">
        <v>1526</v>
      </c>
      <c r="D435" s="23">
        <v>1323.0</v>
      </c>
      <c r="E435" s="29"/>
      <c r="F435" s="10" t="s">
        <v>4129</v>
      </c>
      <c r="G435" s="23">
        <v>1380.0</v>
      </c>
      <c r="H435" s="5">
        <f t="shared" si="1"/>
        <v>-57</v>
      </c>
    </row>
    <row r="436">
      <c r="A436" s="9">
        <v>434.0</v>
      </c>
      <c r="C436" s="10" t="s">
        <v>1625</v>
      </c>
      <c r="D436" s="23">
        <v>1329.0</v>
      </c>
      <c r="E436" s="29"/>
      <c r="F436" s="10" t="s">
        <v>4130</v>
      </c>
      <c r="G436" s="23">
        <v>1386.0</v>
      </c>
      <c r="H436" s="5">
        <f t="shared" si="1"/>
        <v>-57</v>
      </c>
    </row>
    <row r="437">
      <c r="A437" s="9">
        <v>435.0</v>
      </c>
      <c r="C437" s="10" t="s">
        <v>1506</v>
      </c>
      <c r="D437" s="23">
        <v>1321.0</v>
      </c>
      <c r="E437" s="29"/>
      <c r="F437" s="10" t="s">
        <v>4131</v>
      </c>
      <c r="G437" s="23">
        <v>1378.0</v>
      </c>
      <c r="H437" s="5">
        <f t="shared" si="1"/>
        <v>-57</v>
      </c>
    </row>
    <row r="438">
      <c r="A438" s="9">
        <v>436.0</v>
      </c>
      <c r="C438" s="10" t="s">
        <v>1678</v>
      </c>
      <c r="D438" s="23">
        <v>1283.0</v>
      </c>
      <c r="E438" s="29"/>
      <c r="F438" s="10" t="s">
        <v>4132</v>
      </c>
      <c r="G438" s="23">
        <v>1377.0</v>
      </c>
      <c r="H438" s="5">
        <f t="shared" si="1"/>
        <v>-94</v>
      </c>
    </row>
    <row r="439">
      <c r="A439" s="9">
        <v>437.0</v>
      </c>
      <c r="C439" s="10" t="s">
        <v>1521</v>
      </c>
      <c r="D439" s="23">
        <v>1302.0</v>
      </c>
      <c r="E439" s="29"/>
      <c r="F439" s="10" t="s">
        <v>4133</v>
      </c>
      <c r="G439" s="23">
        <v>1383.0</v>
      </c>
      <c r="H439" s="5">
        <f t="shared" si="1"/>
        <v>-81</v>
      </c>
    </row>
    <row r="440">
      <c r="A440" s="9">
        <v>438.0</v>
      </c>
      <c r="C440" s="10" t="s">
        <v>1683</v>
      </c>
      <c r="D440" s="23">
        <v>1299.0</v>
      </c>
      <c r="E440" s="29"/>
      <c r="F440" s="10" t="s">
        <v>4134</v>
      </c>
      <c r="G440" s="23">
        <v>1419.0</v>
      </c>
      <c r="H440" s="5">
        <f t="shared" si="1"/>
        <v>-120</v>
      </c>
    </row>
    <row r="441">
      <c r="A441" s="9">
        <v>439.0</v>
      </c>
      <c r="C441" s="10" t="s">
        <v>1591</v>
      </c>
      <c r="D441" s="23">
        <v>1293.0</v>
      </c>
      <c r="E441" s="29"/>
      <c r="F441" s="10" t="s">
        <v>4135</v>
      </c>
      <c r="G441" s="23">
        <v>1380.0</v>
      </c>
      <c r="H441" s="5">
        <f t="shared" si="1"/>
        <v>-87</v>
      </c>
    </row>
    <row r="442">
      <c r="A442" s="9">
        <v>440.0</v>
      </c>
      <c r="C442" s="10" t="s">
        <v>1617</v>
      </c>
      <c r="D442" s="23">
        <v>1272.0</v>
      </c>
      <c r="E442" s="29"/>
      <c r="F442" s="10" t="s">
        <v>4136</v>
      </c>
      <c r="G442" s="23">
        <v>1371.0</v>
      </c>
      <c r="H442" s="5">
        <f t="shared" si="1"/>
        <v>-99</v>
      </c>
    </row>
    <row r="443">
      <c r="A443" s="9">
        <v>441.0</v>
      </c>
      <c r="C443" s="10" t="s">
        <v>1529</v>
      </c>
      <c r="D443" s="23">
        <v>1293.0</v>
      </c>
      <c r="E443" s="29"/>
      <c r="F443" s="10" t="s">
        <v>4137</v>
      </c>
      <c r="G443" s="23">
        <v>1366.0</v>
      </c>
      <c r="H443" s="5">
        <f t="shared" si="1"/>
        <v>-73</v>
      </c>
    </row>
    <row r="444">
      <c r="A444" s="9">
        <v>442.0</v>
      </c>
      <c r="C444" s="10" t="s">
        <v>1357</v>
      </c>
      <c r="D444" s="23">
        <v>1291.0</v>
      </c>
      <c r="F444" s="10" t="s">
        <v>4138</v>
      </c>
      <c r="G444" s="23">
        <v>1370.0</v>
      </c>
      <c r="H444" s="5">
        <f t="shared" si="1"/>
        <v>-79</v>
      </c>
    </row>
    <row r="445">
      <c r="A445" s="9">
        <v>443.0</v>
      </c>
      <c r="C445" s="10" t="s">
        <v>1690</v>
      </c>
      <c r="D445" s="23">
        <v>1256.0</v>
      </c>
      <c r="F445" s="10" t="s">
        <v>4139</v>
      </c>
      <c r="G445" s="23">
        <v>1372.0</v>
      </c>
      <c r="H445" s="5">
        <f t="shared" si="1"/>
        <v>-116</v>
      </c>
    </row>
    <row r="446">
      <c r="A446" s="9">
        <v>444.0</v>
      </c>
      <c r="C446" s="10" t="s">
        <v>1638</v>
      </c>
      <c r="D446" s="23">
        <v>1249.0</v>
      </c>
      <c r="F446" s="10" t="s">
        <v>4140</v>
      </c>
      <c r="G446" s="23">
        <v>1366.0</v>
      </c>
      <c r="H446" s="5">
        <f t="shared" si="1"/>
        <v>-117</v>
      </c>
    </row>
    <row r="447">
      <c r="C447" s="10"/>
      <c r="D447" s="23"/>
      <c r="F447" s="29"/>
      <c r="G447" s="58"/>
      <c r="H447" s="5"/>
    </row>
    <row r="448">
      <c r="C448" s="10"/>
      <c r="D448" s="23"/>
      <c r="F448" s="29"/>
      <c r="G448" s="58"/>
      <c r="H448" s="5"/>
    </row>
    <row r="449">
      <c r="D449" s="5"/>
      <c r="F449" s="29"/>
      <c r="G449" s="58"/>
      <c r="H449" s="5"/>
    </row>
    <row r="450">
      <c r="D450" s="5"/>
      <c r="F450" s="29"/>
      <c r="G450" s="58"/>
      <c r="H450" s="5"/>
    </row>
    <row r="451">
      <c r="D451" s="5"/>
      <c r="F451" s="29"/>
      <c r="G451" s="58"/>
      <c r="H451" s="5"/>
    </row>
    <row r="452">
      <c r="D452" s="5"/>
      <c r="F452" s="29"/>
      <c r="G452" s="58"/>
      <c r="H452" s="5"/>
    </row>
    <row r="453">
      <c r="D453" s="5"/>
      <c r="F453" s="29"/>
      <c r="G453" s="58"/>
      <c r="H453" s="5"/>
    </row>
    <row r="454">
      <c r="D454" s="5"/>
      <c r="F454" s="29"/>
      <c r="G454" s="58"/>
      <c r="H454" s="5"/>
    </row>
    <row r="455">
      <c r="D455" s="5"/>
      <c r="F455" s="29"/>
      <c r="G455" s="58"/>
      <c r="H455" s="5"/>
    </row>
    <row r="456">
      <c r="D456" s="5"/>
      <c r="F456" s="29"/>
      <c r="G456" s="58"/>
      <c r="H456" s="5"/>
    </row>
    <row r="457">
      <c r="D457" s="5"/>
      <c r="F457" s="29"/>
      <c r="G457" s="58"/>
      <c r="H457" s="5"/>
    </row>
    <row r="458">
      <c r="D458" s="5"/>
      <c r="F458" s="29"/>
      <c r="G458" s="58"/>
      <c r="H458" s="5"/>
    </row>
    <row r="459">
      <c r="D459" s="5"/>
      <c r="F459" s="29"/>
      <c r="G459" s="58"/>
      <c r="H459" s="5"/>
    </row>
    <row r="460">
      <c r="D460" s="5"/>
      <c r="F460" s="29"/>
      <c r="G460" s="58"/>
      <c r="H460" s="5"/>
    </row>
    <row r="461">
      <c r="D461" s="5"/>
      <c r="F461" s="29"/>
      <c r="G461" s="58"/>
      <c r="H461" s="5"/>
    </row>
    <row r="462">
      <c r="D462" s="5"/>
      <c r="F462" s="29"/>
      <c r="G462" s="58"/>
      <c r="H462" s="5"/>
    </row>
    <row r="463">
      <c r="D463" s="5"/>
      <c r="F463" s="29"/>
      <c r="G463" s="58"/>
      <c r="H463" s="5"/>
    </row>
    <row r="464">
      <c r="D464" s="5"/>
      <c r="F464" s="29"/>
      <c r="G464" s="58"/>
      <c r="H464" s="5"/>
    </row>
    <row r="465">
      <c r="D465" s="5"/>
      <c r="F465" s="29"/>
      <c r="G465" s="58"/>
      <c r="H465" s="5"/>
    </row>
    <row r="466">
      <c r="D466" s="5"/>
      <c r="F466" s="29"/>
      <c r="G466" s="58"/>
      <c r="H466" s="5"/>
    </row>
    <row r="467">
      <c r="D467" s="5"/>
      <c r="F467" s="29"/>
      <c r="G467" s="58"/>
      <c r="H467" s="5"/>
    </row>
    <row r="468">
      <c r="D468" s="5"/>
      <c r="F468" s="29"/>
      <c r="G468" s="58"/>
      <c r="H468" s="5"/>
    </row>
    <row r="469">
      <c r="D469" s="5"/>
      <c r="F469" s="29"/>
      <c r="G469" s="58"/>
      <c r="H469" s="5"/>
    </row>
    <row r="470">
      <c r="D470" s="5"/>
      <c r="F470" s="29"/>
      <c r="G470" s="58"/>
      <c r="H470" s="5"/>
    </row>
    <row r="471">
      <c r="D471" s="5"/>
      <c r="F471" s="29"/>
      <c r="G471" s="58"/>
      <c r="H471" s="5"/>
    </row>
    <row r="472">
      <c r="D472" s="5"/>
      <c r="F472" s="29"/>
      <c r="G472" s="58"/>
      <c r="H472" s="5"/>
    </row>
    <row r="473">
      <c r="D473" s="5"/>
      <c r="F473" s="29"/>
      <c r="G473" s="58"/>
      <c r="H473" s="5"/>
    </row>
    <row r="474">
      <c r="D474" s="5"/>
      <c r="F474" s="29"/>
      <c r="G474" s="58"/>
      <c r="H474" s="5"/>
    </row>
    <row r="475">
      <c r="D475" s="5"/>
      <c r="F475" s="29"/>
      <c r="G475" s="58"/>
      <c r="H475" s="5"/>
    </row>
    <row r="476">
      <c r="D476" s="5"/>
      <c r="F476" s="29"/>
      <c r="G476" s="58"/>
      <c r="H476" s="5"/>
    </row>
    <row r="477">
      <c r="D477" s="5"/>
      <c r="F477" s="29"/>
      <c r="G477" s="58"/>
      <c r="H477" s="5"/>
    </row>
    <row r="478">
      <c r="D478" s="5"/>
      <c r="F478" s="29"/>
      <c r="G478" s="58"/>
      <c r="H478" s="5"/>
    </row>
    <row r="479">
      <c r="D479" s="5"/>
      <c r="F479" s="29"/>
      <c r="G479" s="58"/>
      <c r="H479" s="5"/>
    </row>
    <row r="480">
      <c r="D480" s="5"/>
      <c r="F480" s="29"/>
      <c r="G480" s="58"/>
      <c r="H480" s="5"/>
    </row>
    <row r="481">
      <c r="D481" s="5"/>
      <c r="F481" s="29"/>
      <c r="G481" s="58"/>
      <c r="H481" s="5"/>
    </row>
    <row r="482">
      <c r="D482" s="5"/>
      <c r="F482" s="29"/>
      <c r="G482" s="58"/>
      <c r="H482" s="5"/>
    </row>
    <row r="483">
      <c r="D483" s="5"/>
      <c r="F483" s="29"/>
      <c r="G483" s="58"/>
      <c r="H483" s="5"/>
    </row>
    <row r="484">
      <c r="D484" s="5"/>
      <c r="F484" s="29"/>
      <c r="G484" s="58"/>
      <c r="H484" s="5"/>
    </row>
    <row r="485">
      <c r="D485" s="5"/>
      <c r="F485" s="29"/>
      <c r="G485" s="58"/>
      <c r="H485" s="5"/>
    </row>
    <row r="486">
      <c r="D486" s="5"/>
      <c r="F486" s="29"/>
      <c r="G486" s="29"/>
      <c r="H486" s="5"/>
    </row>
    <row r="487">
      <c r="D487" s="5"/>
      <c r="F487" s="29"/>
      <c r="G487" s="29"/>
      <c r="H487" s="5"/>
    </row>
    <row r="488">
      <c r="D488" s="5"/>
      <c r="F488" s="29"/>
      <c r="G488" s="29"/>
      <c r="H488" s="5"/>
    </row>
    <row r="489">
      <c r="D489" s="5"/>
      <c r="H489" s="5"/>
    </row>
    <row r="490">
      <c r="D490" s="5"/>
      <c r="F490" s="29"/>
      <c r="G490" s="29"/>
      <c r="H490" s="5"/>
    </row>
    <row r="491">
      <c r="D491" s="5"/>
      <c r="F491" s="29"/>
      <c r="G491" s="29"/>
      <c r="H491" s="5"/>
    </row>
    <row r="492">
      <c r="D492" s="5"/>
      <c r="F492" s="29"/>
      <c r="G492" s="29"/>
      <c r="H492" s="5"/>
    </row>
    <row r="493">
      <c r="D493" s="5"/>
      <c r="F493" s="29"/>
      <c r="G493" s="29"/>
      <c r="H493" s="5"/>
    </row>
    <row r="494">
      <c r="D494" s="5"/>
      <c r="F494" s="29"/>
      <c r="G494" s="29"/>
      <c r="H494" s="5"/>
    </row>
    <row r="495">
      <c r="D495" s="5"/>
      <c r="F495" s="29"/>
      <c r="G495" s="29"/>
      <c r="H495" s="5"/>
    </row>
    <row r="496">
      <c r="D496" s="5"/>
      <c r="F496" s="29"/>
      <c r="G496" s="29"/>
      <c r="H496" s="5"/>
    </row>
    <row r="497">
      <c r="D497" s="5"/>
      <c r="F497" s="29"/>
      <c r="G497" s="29"/>
      <c r="H497" s="5"/>
    </row>
    <row r="498">
      <c r="D498" s="5"/>
      <c r="F498" s="29"/>
      <c r="G498" s="29"/>
      <c r="H498" s="5"/>
    </row>
    <row r="499">
      <c r="D499" s="5"/>
      <c r="F499" s="29"/>
      <c r="G499" s="29"/>
      <c r="H499" s="5"/>
    </row>
    <row r="500">
      <c r="D500" s="5"/>
      <c r="F500" s="29"/>
      <c r="G500" s="29"/>
      <c r="H500" s="5"/>
    </row>
    <row r="501">
      <c r="D501" s="5"/>
      <c r="F501" s="29"/>
      <c r="G501" s="29"/>
      <c r="H501" s="5"/>
    </row>
    <row r="502">
      <c r="D502" s="5"/>
      <c r="F502" s="29"/>
      <c r="G502" s="29"/>
      <c r="H502" s="5"/>
    </row>
    <row r="503">
      <c r="D503" s="5"/>
      <c r="F503" s="29"/>
      <c r="G503" s="29"/>
      <c r="H503" s="5"/>
    </row>
    <row r="504">
      <c r="D504" s="5"/>
      <c r="F504" s="29"/>
      <c r="G504" s="29"/>
      <c r="H504" s="5"/>
    </row>
    <row r="505">
      <c r="D505" s="5"/>
      <c r="F505" s="29"/>
      <c r="G505" s="29"/>
      <c r="H505" s="5"/>
    </row>
    <row r="506">
      <c r="D506" s="5"/>
      <c r="H506" s="5"/>
    </row>
    <row r="507">
      <c r="D507" s="5"/>
      <c r="G507" s="5"/>
      <c r="H507" s="5"/>
    </row>
    <row r="508">
      <c r="D508" s="5"/>
      <c r="G508" s="5"/>
      <c r="H508" s="5"/>
    </row>
    <row r="509">
      <c r="D509" s="5"/>
      <c r="G509" s="5"/>
      <c r="H509" s="5"/>
    </row>
    <row r="510">
      <c r="D510" s="5"/>
      <c r="G510" s="5"/>
      <c r="H510" s="5"/>
    </row>
    <row r="511">
      <c r="D511" s="5"/>
      <c r="G511" s="5"/>
      <c r="H511" s="5"/>
    </row>
    <row r="512">
      <c r="D512" s="5"/>
      <c r="G512" s="5"/>
      <c r="H512" s="5"/>
    </row>
    <row r="513">
      <c r="D513" s="5"/>
      <c r="G513" s="5"/>
      <c r="H513" s="5"/>
    </row>
    <row r="514">
      <c r="D514" s="5"/>
      <c r="G514" s="5"/>
      <c r="H514" s="5"/>
    </row>
    <row r="515">
      <c r="D515" s="5"/>
      <c r="G515" s="5"/>
      <c r="H515" s="5"/>
    </row>
    <row r="516">
      <c r="D516" s="5"/>
      <c r="G516" s="5"/>
      <c r="H516" s="5"/>
    </row>
    <row r="517">
      <c r="D517" s="5"/>
      <c r="G517" s="5"/>
      <c r="H517" s="5"/>
    </row>
    <row r="518">
      <c r="D518" s="5"/>
      <c r="G518" s="5"/>
      <c r="H518" s="5"/>
    </row>
    <row r="519">
      <c r="D519" s="5"/>
      <c r="G519" s="5"/>
      <c r="H519" s="5"/>
    </row>
    <row r="520">
      <c r="D520" s="5"/>
      <c r="G520" s="5"/>
      <c r="H520" s="5"/>
    </row>
    <row r="521">
      <c r="D521" s="5"/>
      <c r="G521" s="5"/>
      <c r="H521" s="5"/>
    </row>
    <row r="522">
      <c r="D522" s="5"/>
      <c r="G522" s="5"/>
      <c r="H522" s="5"/>
    </row>
    <row r="523">
      <c r="D523" s="5"/>
      <c r="G523" s="5"/>
      <c r="H523" s="5"/>
    </row>
    <row r="524">
      <c r="D524" s="5"/>
      <c r="G524" s="5"/>
      <c r="H524" s="5"/>
    </row>
    <row r="525">
      <c r="D525" s="5"/>
      <c r="G525" s="5"/>
      <c r="H525" s="5"/>
    </row>
    <row r="526">
      <c r="D526" s="5"/>
      <c r="G526" s="5"/>
      <c r="H526" s="5"/>
    </row>
    <row r="527">
      <c r="D527" s="5"/>
      <c r="G527" s="5"/>
      <c r="H527" s="5"/>
    </row>
    <row r="528">
      <c r="D528" s="5"/>
      <c r="G528" s="5"/>
      <c r="H528" s="5"/>
    </row>
    <row r="529">
      <c r="D529" s="5"/>
      <c r="G529" s="5"/>
      <c r="H529" s="5"/>
    </row>
    <row r="530">
      <c r="D530" s="5"/>
      <c r="G530" s="5"/>
      <c r="H530" s="5"/>
    </row>
    <row r="531">
      <c r="D531" s="5"/>
      <c r="G531" s="5"/>
      <c r="H531" s="5"/>
    </row>
    <row r="532">
      <c r="D532" s="5"/>
      <c r="G532" s="5"/>
      <c r="H532" s="5"/>
    </row>
    <row r="533">
      <c r="D533" s="5"/>
      <c r="G533" s="5"/>
      <c r="H533" s="5"/>
    </row>
    <row r="534">
      <c r="D534" s="5"/>
      <c r="G534" s="5"/>
      <c r="H534" s="5"/>
    </row>
    <row r="535">
      <c r="D535" s="5"/>
      <c r="G535" s="5"/>
      <c r="H535" s="5"/>
    </row>
    <row r="536">
      <c r="D536" s="5"/>
      <c r="G536" s="5"/>
      <c r="H536" s="5"/>
    </row>
    <row r="537">
      <c r="D537" s="5"/>
      <c r="G537" s="5"/>
      <c r="H537" s="5"/>
    </row>
    <row r="538">
      <c r="D538" s="5"/>
      <c r="G538" s="5"/>
      <c r="H538" s="5"/>
    </row>
    <row r="539">
      <c r="D539" s="5"/>
      <c r="G539" s="5"/>
      <c r="H539" s="5"/>
    </row>
    <row r="540">
      <c r="D540" s="5"/>
      <c r="G540" s="5"/>
      <c r="H540" s="5"/>
    </row>
    <row r="541">
      <c r="D541" s="5"/>
      <c r="G541" s="5"/>
      <c r="H541" s="5"/>
    </row>
    <row r="542">
      <c r="D542" s="5"/>
      <c r="G542" s="5"/>
      <c r="H542" s="5"/>
    </row>
    <row r="543">
      <c r="D543" s="5"/>
      <c r="G543" s="5"/>
      <c r="H543" s="5"/>
    </row>
    <row r="544">
      <c r="D544" s="5"/>
      <c r="G544" s="5"/>
      <c r="H544" s="5"/>
    </row>
    <row r="545">
      <c r="D545" s="5"/>
      <c r="G545" s="5"/>
      <c r="H545" s="5"/>
    </row>
    <row r="546">
      <c r="D546" s="5"/>
      <c r="G546" s="5"/>
      <c r="H546" s="5"/>
    </row>
    <row r="547">
      <c r="D547" s="5"/>
      <c r="G547" s="5"/>
      <c r="H547" s="5"/>
    </row>
    <row r="548">
      <c r="D548" s="5"/>
      <c r="G548" s="5"/>
      <c r="H548" s="5"/>
    </row>
    <row r="549">
      <c r="D549" s="5"/>
      <c r="G549" s="5"/>
      <c r="H549" s="5"/>
    </row>
    <row r="550">
      <c r="D550" s="5"/>
      <c r="G550" s="5"/>
      <c r="H550" s="5"/>
    </row>
    <row r="551">
      <c r="D551" s="5"/>
      <c r="G551" s="5"/>
      <c r="H551" s="5"/>
    </row>
    <row r="552">
      <c r="D552" s="5"/>
      <c r="G552" s="5"/>
      <c r="H552" s="5"/>
    </row>
    <row r="553">
      <c r="D553" s="5"/>
      <c r="G553" s="5"/>
      <c r="H553" s="5"/>
    </row>
    <row r="554">
      <c r="D554" s="5"/>
      <c r="G554" s="5"/>
      <c r="H554" s="5"/>
    </row>
    <row r="555">
      <c r="D555" s="5"/>
      <c r="G555" s="5"/>
      <c r="H555" s="5"/>
    </row>
    <row r="556">
      <c r="D556" s="5"/>
      <c r="G556" s="5"/>
      <c r="H556" s="5"/>
    </row>
    <row r="557">
      <c r="D557" s="5"/>
      <c r="G557" s="5"/>
      <c r="H557" s="5"/>
    </row>
    <row r="558">
      <c r="D558" s="5"/>
      <c r="G558" s="5"/>
      <c r="H558" s="5"/>
    </row>
    <row r="559">
      <c r="D559" s="5"/>
      <c r="G559" s="5"/>
      <c r="H559" s="5"/>
    </row>
    <row r="560">
      <c r="D560" s="5"/>
      <c r="G560" s="5"/>
      <c r="H560" s="5"/>
    </row>
    <row r="561">
      <c r="D561" s="5"/>
      <c r="G561" s="5"/>
      <c r="H561" s="5"/>
    </row>
    <row r="562">
      <c r="D562" s="5"/>
      <c r="G562" s="5"/>
      <c r="H562" s="5"/>
    </row>
    <row r="563">
      <c r="D563" s="5"/>
      <c r="G563" s="5"/>
      <c r="H563" s="5"/>
    </row>
    <row r="564">
      <c r="D564" s="5"/>
      <c r="G564" s="5"/>
      <c r="H564" s="5"/>
    </row>
    <row r="565">
      <c r="D565" s="5"/>
      <c r="G565" s="5"/>
      <c r="H565" s="5"/>
    </row>
    <row r="566">
      <c r="D566" s="5"/>
      <c r="G566" s="5"/>
      <c r="H566" s="5"/>
    </row>
    <row r="567">
      <c r="D567" s="5"/>
      <c r="G567" s="5"/>
      <c r="H567" s="5"/>
    </row>
    <row r="568">
      <c r="D568" s="5"/>
      <c r="G568" s="5"/>
      <c r="H568" s="5"/>
    </row>
    <row r="569">
      <c r="D569" s="5"/>
      <c r="G569" s="5"/>
      <c r="H569" s="5"/>
    </row>
    <row r="570">
      <c r="D570" s="5"/>
      <c r="G570" s="5"/>
      <c r="H570" s="5"/>
    </row>
    <row r="571">
      <c r="D571" s="5"/>
      <c r="G571" s="5"/>
      <c r="H571" s="5"/>
    </row>
    <row r="572">
      <c r="D572" s="5"/>
      <c r="G572" s="5"/>
      <c r="H572" s="5"/>
    </row>
    <row r="573">
      <c r="D573" s="5"/>
      <c r="G573" s="5"/>
      <c r="H573" s="5"/>
    </row>
    <row r="574">
      <c r="D574" s="5"/>
      <c r="G574" s="5"/>
      <c r="H574" s="5"/>
    </row>
    <row r="575">
      <c r="D575" s="5"/>
      <c r="G575" s="5"/>
      <c r="H575" s="5"/>
    </row>
    <row r="576">
      <c r="D576" s="5"/>
      <c r="G576" s="5"/>
      <c r="H576" s="5"/>
    </row>
    <row r="577">
      <c r="D577" s="5"/>
      <c r="G577" s="5"/>
      <c r="H577" s="5"/>
    </row>
    <row r="578">
      <c r="D578" s="5"/>
      <c r="G578" s="5"/>
      <c r="H578" s="5"/>
    </row>
    <row r="579">
      <c r="D579" s="5"/>
      <c r="G579" s="5"/>
      <c r="H579" s="5"/>
    </row>
    <row r="580">
      <c r="D580" s="5"/>
      <c r="G580" s="5"/>
      <c r="H580" s="5"/>
    </row>
    <row r="581">
      <c r="D581" s="5"/>
      <c r="G581" s="5"/>
      <c r="H581" s="5"/>
    </row>
    <row r="582">
      <c r="D582" s="5"/>
      <c r="G582" s="5"/>
      <c r="H582" s="5"/>
    </row>
    <row r="583">
      <c r="D583" s="5"/>
      <c r="G583" s="5"/>
      <c r="H583" s="5"/>
    </row>
    <row r="584">
      <c r="D584" s="5"/>
      <c r="G584" s="5"/>
      <c r="H584" s="5"/>
    </row>
    <row r="585">
      <c r="D585" s="5"/>
      <c r="G585" s="5"/>
      <c r="H585" s="5"/>
    </row>
    <row r="586">
      <c r="D586" s="5"/>
      <c r="G586" s="5"/>
      <c r="H586" s="5"/>
    </row>
    <row r="587">
      <c r="D587" s="5"/>
      <c r="G587" s="5"/>
      <c r="H587" s="5"/>
    </row>
    <row r="588">
      <c r="D588" s="5"/>
      <c r="G588" s="5"/>
      <c r="H588" s="5"/>
    </row>
    <row r="589">
      <c r="D589" s="5"/>
      <c r="G589" s="5"/>
      <c r="H589" s="5"/>
    </row>
    <row r="590">
      <c r="D590" s="5"/>
      <c r="G590" s="5"/>
      <c r="H590" s="5"/>
    </row>
    <row r="591">
      <c r="D591" s="5"/>
      <c r="G591" s="5"/>
      <c r="H591" s="5"/>
    </row>
    <row r="592">
      <c r="D592" s="5"/>
      <c r="G592" s="5"/>
      <c r="H592" s="5"/>
    </row>
    <row r="593">
      <c r="D593" s="5"/>
      <c r="G593" s="5"/>
      <c r="H593" s="5"/>
    </row>
    <row r="594">
      <c r="D594" s="5"/>
      <c r="G594" s="5"/>
      <c r="H594" s="5"/>
    </row>
    <row r="595">
      <c r="D595" s="5"/>
      <c r="G595" s="5"/>
      <c r="H595" s="5"/>
    </row>
    <row r="596">
      <c r="D596" s="5"/>
      <c r="G596" s="5"/>
      <c r="H596" s="5"/>
    </row>
    <row r="597">
      <c r="D597" s="5"/>
      <c r="G597" s="5"/>
      <c r="H597" s="5"/>
    </row>
    <row r="598">
      <c r="D598" s="5"/>
      <c r="G598" s="5"/>
      <c r="H598" s="5"/>
    </row>
    <row r="599">
      <c r="D599" s="5"/>
      <c r="G599" s="5"/>
      <c r="H599" s="5"/>
    </row>
    <row r="600">
      <c r="D600" s="5"/>
      <c r="G600" s="5"/>
      <c r="H600" s="5"/>
    </row>
    <row r="601">
      <c r="D601" s="5"/>
      <c r="G601" s="5"/>
      <c r="H601" s="5"/>
    </row>
    <row r="602">
      <c r="D602" s="5"/>
      <c r="G602" s="5"/>
      <c r="H602" s="5"/>
    </row>
    <row r="603">
      <c r="D603" s="5"/>
      <c r="G603" s="5"/>
      <c r="H603" s="5"/>
    </row>
    <row r="604">
      <c r="D604" s="5"/>
      <c r="G604" s="5"/>
      <c r="H604" s="5"/>
    </row>
    <row r="605">
      <c r="D605" s="5"/>
      <c r="G605" s="5"/>
      <c r="H605" s="5"/>
    </row>
    <row r="606">
      <c r="D606" s="5"/>
      <c r="G606" s="5"/>
      <c r="H606" s="5"/>
    </row>
    <row r="607">
      <c r="D607" s="5"/>
      <c r="G607" s="5"/>
      <c r="H607" s="5"/>
    </row>
    <row r="608">
      <c r="D608" s="5"/>
      <c r="G608" s="5"/>
      <c r="H608" s="5"/>
    </row>
    <row r="609">
      <c r="D609" s="5"/>
      <c r="G609" s="5"/>
      <c r="H609" s="5"/>
    </row>
    <row r="610">
      <c r="D610" s="5"/>
      <c r="G610" s="5"/>
      <c r="H610" s="5"/>
    </row>
    <row r="611">
      <c r="D611" s="5"/>
      <c r="G611" s="5"/>
      <c r="H611" s="5"/>
    </row>
    <row r="612">
      <c r="D612" s="5"/>
      <c r="G612" s="5"/>
      <c r="H612" s="5"/>
    </row>
    <row r="613">
      <c r="D613" s="5"/>
      <c r="G613" s="5"/>
      <c r="H613" s="5"/>
    </row>
    <row r="614">
      <c r="D614" s="5"/>
      <c r="G614" s="5"/>
      <c r="H614" s="5"/>
    </row>
    <row r="615">
      <c r="D615" s="5"/>
      <c r="G615" s="5"/>
      <c r="H615" s="5"/>
    </row>
    <row r="616">
      <c r="D616" s="5"/>
      <c r="G616" s="5"/>
      <c r="H616" s="5"/>
    </row>
    <row r="617">
      <c r="D617" s="5"/>
      <c r="G617" s="5"/>
      <c r="H617" s="5"/>
    </row>
    <row r="618">
      <c r="D618" s="5"/>
      <c r="G618" s="5"/>
      <c r="H618" s="5"/>
    </row>
    <row r="619">
      <c r="D619" s="5"/>
      <c r="G619" s="5"/>
      <c r="H619" s="5"/>
    </row>
    <row r="620">
      <c r="D620" s="5"/>
      <c r="G620" s="5"/>
      <c r="H620" s="5"/>
    </row>
    <row r="621">
      <c r="D621" s="5"/>
      <c r="G621" s="5"/>
      <c r="H621" s="5"/>
    </row>
    <row r="622">
      <c r="D622" s="5"/>
      <c r="G622" s="5"/>
      <c r="H622" s="5"/>
    </row>
    <row r="623">
      <c r="D623" s="5"/>
      <c r="G623" s="5"/>
      <c r="H623" s="5"/>
    </row>
    <row r="624">
      <c r="D624" s="5"/>
      <c r="G624" s="5"/>
      <c r="H624" s="5"/>
    </row>
    <row r="625">
      <c r="D625" s="5"/>
      <c r="G625" s="5"/>
      <c r="H625" s="5"/>
    </row>
    <row r="626">
      <c r="D626" s="5"/>
      <c r="G626" s="5"/>
      <c r="H626" s="5"/>
    </row>
    <row r="627">
      <c r="D627" s="5"/>
      <c r="G627" s="5"/>
      <c r="H627" s="5"/>
    </row>
    <row r="628">
      <c r="D628" s="5"/>
      <c r="G628" s="5"/>
      <c r="H628" s="5"/>
    </row>
    <row r="629">
      <c r="D629" s="5"/>
      <c r="G629" s="5"/>
      <c r="H629" s="5"/>
    </row>
    <row r="630">
      <c r="D630" s="5"/>
      <c r="G630" s="5"/>
      <c r="H630" s="5"/>
    </row>
    <row r="631">
      <c r="D631" s="5"/>
      <c r="G631" s="5"/>
      <c r="H631" s="5"/>
    </row>
    <row r="632">
      <c r="D632" s="5"/>
      <c r="G632" s="5"/>
      <c r="H632" s="5"/>
    </row>
    <row r="633">
      <c r="D633" s="5"/>
      <c r="G633" s="5"/>
      <c r="H633" s="5"/>
    </row>
    <row r="634">
      <c r="D634" s="5"/>
      <c r="G634" s="5"/>
      <c r="H634" s="5"/>
    </row>
    <row r="635">
      <c r="D635" s="5"/>
      <c r="G635" s="5"/>
      <c r="H635" s="5"/>
    </row>
    <row r="636">
      <c r="D636" s="5"/>
      <c r="G636" s="5"/>
      <c r="H636" s="5"/>
    </row>
    <row r="637">
      <c r="D637" s="5"/>
      <c r="G637" s="5"/>
      <c r="H637" s="5"/>
    </row>
    <row r="638">
      <c r="D638" s="5"/>
      <c r="G638" s="5"/>
      <c r="H638" s="5"/>
    </row>
    <row r="639">
      <c r="D639" s="5"/>
      <c r="G639" s="5"/>
      <c r="H639" s="5"/>
    </row>
    <row r="640">
      <c r="D640" s="5"/>
      <c r="G640" s="5"/>
      <c r="H640" s="5"/>
    </row>
    <row r="641">
      <c r="D641" s="5"/>
      <c r="G641" s="5"/>
      <c r="H641" s="5"/>
    </row>
    <row r="642">
      <c r="D642" s="5"/>
      <c r="G642" s="5"/>
      <c r="H642" s="5"/>
    </row>
    <row r="643">
      <c r="D643" s="5"/>
      <c r="G643" s="5"/>
      <c r="H643" s="5"/>
    </row>
    <row r="644">
      <c r="D644" s="5"/>
      <c r="G644" s="5"/>
      <c r="H644" s="5"/>
    </row>
    <row r="645">
      <c r="D645" s="5"/>
      <c r="G645" s="5"/>
      <c r="H645" s="5"/>
    </row>
    <row r="646">
      <c r="D646" s="5"/>
      <c r="G646" s="5"/>
      <c r="H646" s="5"/>
    </row>
    <row r="647">
      <c r="D647" s="5"/>
      <c r="G647" s="5"/>
      <c r="H647" s="5"/>
    </row>
    <row r="648">
      <c r="D648" s="5"/>
      <c r="G648" s="5"/>
      <c r="H648" s="5"/>
    </row>
    <row r="649">
      <c r="D649" s="5"/>
      <c r="G649" s="5"/>
      <c r="H649" s="5"/>
    </row>
    <row r="650">
      <c r="D650" s="5"/>
      <c r="G650" s="5"/>
      <c r="H650" s="5"/>
    </row>
    <row r="651">
      <c r="D651" s="5"/>
      <c r="G651" s="5"/>
      <c r="H651" s="5"/>
    </row>
    <row r="652">
      <c r="D652" s="5"/>
      <c r="G652" s="5"/>
      <c r="H652" s="5"/>
    </row>
    <row r="653">
      <c r="D653" s="5"/>
      <c r="G653" s="5"/>
      <c r="H653" s="5"/>
    </row>
    <row r="654">
      <c r="D654" s="5"/>
      <c r="G654" s="5"/>
      <c r="H654" s="5"/>
    </row>
    <row r="655">
      <c r="D655" s="5"/>
      <c r="G655" s="5"/>
      <c r="H655" s="5"/>
    </row>
    <row r="656">
      <c r="D656" s="5"/>
      <c r="G656" s="5"/>
      <c r="H656" s="5"/>
    </row>
    <row r="657">
      <c r="D657" s="5"/>
      <c r="G657" s="5"/>
      <c r="H657" s="5"/>
    </row>
    <row r="658">
      <c r="D658" s="5"/>
      <c r="G658" s="5"/>
      <c r="H658" s="5"/>
    </row>
    <row r="659">
      <c r="D659" s="5"/>
      <c r="G659" s="5"/>
      <c r="H659" s="5"/>
    </row>
    <row r="660">
      <c r="D660" s="5"/>
      <c r="G660" s="5"/>
      <c r="H660" s="5"/>
    </row>
    <row r="661">
      <c r="D661" s="5"/>
      <c r="G661" s="5"/>
      <c r="H661" s="5"/>
    </row>
    <row r="662">
      <c r="D662" s="5"/>
      <c r="G662" s="5"/>
      <c r="H662" s="5"/>
    </row>
    <row r="663">
      <c r="D663" s="5"/>
      <c r="G663" s="5"/>
      <c r="H663" s="5"/>
    </row>
    <row r="664">
      <c r="D664" s="5"/>
      <c r="G664" s="5"/>
      <c r="H664" s="5"/>
    </row>
    <row r="665">
      <c r="D665" s="5"/>
      <c r="G665" s="5"/>
      <c r="H665" s="5"/>
    </row>
    <row r="666">
      <c r="D666" s="5"/>
      <c r="G666" s="5"/>
      <c r="H666" s="5"/>
    </row>
    <row r="667">
      <c r="D667" s="5"/>
      <c r="G667" s="5"/>
      <c r="H667" s="5"/>
    </row>
    <row r="668">
      <c r="D668" s="5"/>
      <c r="G668" s="5"/>
      <c r="H668" s="5"/>
    </row>
    <row r="669">
      <c r="D669" s="5"/>
      <c r="G669" s="5"/>
      <c r="H669" s="5"/>
    </row>
    <row r="670">
      <c r="D670" s="5"/>
      <c r="G670" s="5"/>
      <c r="H670" s="5"/>
    </row>
    <row r="671">
      <c r="D671" s="5"/>
      <c r="G671" s="5"/>
      <c r="H671" s="5"/>
    </row>
    <row r="672">
      <c r="D672" s="5"/>
      <c r="G672" s="5"/>
      <c r="H672" s="5"/>
    </row>
    <row r="673">
      <c r="D673" s="5"/>
      <c r="G673" s="5"/>
      <c r="H673" s="5"/>
    </row>
    <row r="674">
      <c r="D674" s="5"/>
      <c r="G674" s="5"/>
      <c r="H674" s="5"/>
    </row>
    <row r="675">
      <c r="D675" s="5"/>
      <c r="G675" s="5"/>
      <c r="H675" s="5"/>
    </row>
    <row r="676">
      <c r="D676" s="5"/>
      <c r="G676" s="5"/>
      <c r="H676" s="5"/>
    </row>
    <row r="677">
      <c r="D677" s="5"/>
      <c r="G677" s="5"/>
      <c r="H677" s="5"/>
    </row>
    <row r="678">
      <c r="D678" s="5"/>
      <c r="G678" s="5"/>
      <c r="H678" s="5"/>
    </row>
    <row r="679">
      <c r="D679" s="5"/>
      <c r="G679" s="5"/>
      <c r="H679" s="5"/>
    </row>
    <row r="680">
      <c r="D680" s="5"/>
      <c r="G680" s="5"/>
      <c r="H680" s="5"/>
    </row>
    <row r="681">
      <c r="D681" s="5"/>
      <c r="G681" s="5"/>
      <c r="H681" s="5"/>
    </row>
    <row r="682">
      <c r="D682" s="5"/>
      <c r="G682" s="5"/>
      <c r="H682" s="5"/>
    </row>
    <row r="683">
      <c r="D683" s="5"/>
      <c r="G683" s="5"/>
      <c r="H683" s="5"/>
    </row>
    <row r="684">
      <c r="D684" s="5"/>
      <c r="G684" s="5"/>
      <c r="H684" s="5"/>
    </row>
    <row r="685">
      <c r="D685" s="5"/>
      <c r="G685" s="5"/>
      <c r="H685" s="5"/>
    </row>
    <row r="686">
      <c r="D686" s="5"/>
      <c r="G686" s="5"/>
      <c r="H686" s="5"/>
    </row>
    <row r="687">
      <c r="D687" s="5"/>
      <c r="G687" s="5"/>
      <c r="H687" s="5"/>
    </row>
    <row r="688">
      <c r="D688" s="5"/>
      <c r="G688" s="5"/>
      <c r="H688" s="5"/>
    </row>
    <row r="689">
      <c r="D689" s="5"/>
      <c r="G689" s="5"/>
      <c r="H689" s="5"/>
    </row>
    <row r="690">
      <c r="D690" s="5"/>
      <c r="G690" s="5"/>
      <c r="H690" s="5"/>
    </row>
    <row r="691">
      <c r="D691" s="5"/>
      <c r="G691" s="5"/>
      <c r="H691" s="5"/>
    </row>
    <row r="692">
      <c r="D692" s="5"/>
      <c r="G692" s="5"/>
      <c r="H692" s="5"/>
    </row>
    <row r="693">
      <c r="D693" s="5"/>
      <c r="G693" s="5"/>
      <c r="H693" s="5"/>
    </row>
    <row r="694">
      <c r="D694" s="5"/>
      <c r="G694" s="5"/>
      <c r="H694" s="5"/>
    </row>
    <row r="695">
      <c r="D695" s="5"/>
      <c r="G695" s="5"/>
      <c r="H695" s="5"/>
    </row>
    <row r="696">
      <c r="D696" s="5"/>
      <c r="G696" s="5"/>
      <c r="H696" s="5"/>
    </row>
    <row r="697">
      <c r="D697" s="5"/>
      <c r="G697" s="5"/>
      <c r="H697" s="5"/>
    </row>
    <row r="698">
      <c r="D698" s="5"/>
      <c r="G698" s="5"/>
      <c r="H698" s="5"/>
    </row>
    <row r="699">
      <c r="D699" s="5"/>
      <c r="G699" s="5"/>
      <c r="H699" s="5"/>
    </row>
    <row r="700">
      <c r="D700" s="5"/>
      <c r="G700" s="5"/>
      <c r="H700" s="5"/>
    </row>
    <row r="701">
      <c r="D701" s="5"/>
      <c r="G701" s="5"/>
      <c r="H701" s="5"/>
    </row>
    <row r="702">
      <c r="D702" s="5"/>
      <c r="G702" s="5"/>
      <c r="H702" s="5"/>
    </row>
    <row r="703">
      <c r="D703" s="5"/>
      <c r="G703" s="5"/>
      <c r="H703" s="5"/>
    </row>
    <row r="704">
      <c r="D704" s="5"/>
      <c r="G704" s="5"/>
      <c r="H704" s="5"/>
    </row>
    <row r="705">
      <c r="D705" s="5"/>
      <c r="G705" s="5"/>
      <c r="H705" s="5"/>
    </row>
    <row r="706">
      <c r="D706" s="5"/>
      <c r="G706" s="5"/>
      <c r="H706" s="5"/>
    </row>
    <row r="707">
      <c r="D707" s="5"/>
      <c r="G707" s="5"/>
      <c r="H707" s="5"/>
    </row>
    <row r="708">
      <c r="D708" s="5"/>
      <c r="G708" s="5"/>
      <c r="H708" s="5"/>
    </row>
    <row r="709">
      <c r="D709" s="5"/>
      <c r="G709" s="5"/>
      <c r="H709" s="5"/>
    </row>
    <row r="710">
      <c r="D710" s="5"/>
      <c r="G710" s="5"/>
      <c r="H710" s="5"/>
    </row>
    <row r="711">
      <c r="D711" s="5"/>
      <c r="G711" s="5"/>
      <c r="H711" s="5"/>
    </row>
    <row r="712">
      <c r="D712" s="5"/>
      <c r="G712" s="5"/>
      <c r="H712" s="5"/>
    </row>
    <row r="713">
      <c r="D713" s="5"/>
      <c r="G713" s="5"/>
      <c r="H713" s="5"/>
    </row>
    <row r="714">
      <c r="D714" s="5"/>
      <c r="G714" s="5"/>
      <c r="H714" s="5"/>
    </row>
    <row r="715">
      <c r="D715" s="5"/>
      <c r="G715" s="5"/>
      <c r="H715" s="5"/>
    </row>
    <row r="716">
      <c r="D716" s="5"/>
      <c r="G716" s="5"/>
      <c r="H716" s="5"/>
    </row>
    <row r="717">
      <c r="D717" s="5"/>
      <c r="G717" s="5"/>
      <c r="H717" s="5"/>
    </row>
    <row r="718">
      <c r="D718" s="5"/>
      <c r="G718" s="5"/>
      <c r="H718" s="5"/>
    </row>
    <row r="719">
      <c r="D719" s="5"/>
      <c r="G719" s="5"/>
      <c r="H719" s="5"/>
    </row>
    <row r="720">
      <c r="D720" s="5"/>
      <c r="G720" s="5"/>
      <c r="H720" s="5"/>
    </row>
    <row r="721">
      <c r="D721" s="5"/>
      <c r="G721" s="5"/>
      <c r="H721" s="5"/>
    </row>
    <row r="722">
      <c r="D722" s="5"/>
      <c r="G722" s="5"/>
      <c r="H722" s="5"/>
    </row>
    <row r="723">
      <c r="D723" s="5"/>
      <c r="G723" s="5"/>
      <c r="H723" s="5"/>
    </row>
    <row r="724">
      <c r="D724" s="5"/>
      <c r="G724" s="5"/>
      <c r="H724" s="5"/>
    </row>
    <row r="725">
      <c r="D725" s="5"/>
      <c r="G725" s="5"/>
      <c r="H725" s="5"/>
    </row>
    <row r="726">
      <c r="D726" s="5"/>
      <c r="G726" s="5"/>
      <c r="H726" s="5"/>
    </row>
    <row r="727">
      <c r="D727" s="5"/>
      <c r="G727" s="5"/>
      <c r="H727" s="5"/>
    </row>
    <row r="728">
      <c r="D728" s="5"/>
      <c r="G728" s="5"/>
      <c r="H728" s="5"/>
    </row>
    <row r="729">
      <c r="D729" s="5"/>
      <c r="G729" s="5"/>
      <c r="H729" s="5"/>
    </row>
    <row r="730">
      <c r="D730" s="5"/>
      <c r="G730" s="5"/>
      <c r="H730" s="5"/>
    </row>
    <row r="731">
      <c r="D731" s="5"/>
      <c r="G731" s="5"/>
      <c r="H731" s="5"/>
    </row>
    <row r="732">
      <c r="D732" s="5"/>
      <c r="G732" s="5"/>
      <c r="H732" s="5"/>
    </row>
    <row r="733">
      <c r="D733" s="5"/>
      <c r="G733" s="5"/>
      <c r="H733" s="5"/>
    </row>
    <row r="734">
      <c r="D734" s="5"/>
      <c r="G734" s="5"/>
      <c r="H734" s="5"/>
    </row>
    <row r="735">
      <c r="D735" s="5"/>
      <c r="G735" s="5"/>
      <c r="H735" s="5"/>
    </row>
    <row r="736">
      <c r="D736" s="5"/>
      <c r="G736" s="5"/>
      <c r="H736" s="5"/>
    </row>
    <row r="737">
      <c r="D737" s="5"/>
      <c r="G737" s="5"/>
      <c r="H737" s="5"/>
    </row>
    <row r="738">
      <c r="D738" s="5"/>
      <c r="G738" s="5"/>
      <c r="H738" s="5"/>
    </row>
    <row r="739">
      <c r="D739" s="5"/>
      <c r="G739" s="5"/>
      <c r="H739" s="5"/>
    </row>
    <row r="740">
      <c r="D740" s="5"/>
      <c r="G740" s="5"/>
      <c r="H740" s="5"/>
    </row>
    <row r="741">
      <c r="D741" s="5"/>
      <c r="G741" s="5"/>
      <c r="H741" s="5"/>
    </row>
    <row r="742">
      <c r="D742" s="5"/>
      <c r="G742" s="5"/>
      <c r="H742" s="5"/>
    </row>
    <row r="743">
      <c r="D743" s="5"/>
      <c r="G743" s="5"/>
      <c r="H743" s="5"/>
    </row>
    <row r="744">
      <c r="D744" s="5"/>
      <c r="G744" s="5"/>
      <c r="H744" s="5"/>
    </row>
    <row r="745">
      <c r="D745" s="5"/>
      <c r="G745" s="5"/>
      <c r="H745" s="5"/>
    </row>
    <row r="746">
      <c r="D746" s="5"/>
      <c r="G746" s="5"/>
      <c r="H746" s="5"/>
    </row>
    <row r="747">
      <c r="D747" s="5"/>
      <c r="G747" s="5"/>
      <c r="H747" s="5"/>
    </row>
    <row r="748">
      <c r="D748" s="5"/>
      <c r="G748" s="5"/>
      <c r="H748" s="5"/>
    </row>
    <row r="749">
      <c r="D749" s="5"/>
      <c r="G749" s="5"/>
      <c r="H749" s="5"/>
    </row>
    <row r="750">
      <c r="D750" s="5"/>
      <c r="G750" s="5"/>
      <c r="H750" s="5"/>
    </row>
    <row r="751">
      <c r="D751" s="5"/>
      <c r="G751" s="5"/>
      <c r="H751" s="5"/>
    </row>
    <row r="752">
      <c r="D752" s="5"/>
      <c r="G752" s="5"/>
      <c r="H752" s="5"/>
    </row>
    <row r="753">
      <c r="D753" s="5"/>
      <c r="G753" s="5"/>
      <c r="H753" s="5"/>
    </row>
    <row r="754">
      <c r="D754" s="5"/>
      <c r="G754" s="5"/>
      <c r="H754" s="5"/>
    </row>
    <row r="755">
      <c r="D755" s="5"/>
      <c r="G755" s="5"/>
      <c r="H755" s="5"/>
    </row>
    <row r="756">
      <c r="D756" s="5"/>
      <c r="G756" s="5"/>
      <c r="H756" s="5"/>
    </row>
    <row r="757">
      <c r="D757" s="5"/>
      <c r="G757" s="5"/>
      <c r="H757" s="5"/>
    </row>
    <row r="758">
      <c r="D758" s="5"/>
      <c r="G758" s="5"/>
      <c r="H758" s="5"/>
    </row>
    <row r="759">
      <c r="D759" s="5"/>
      <c r="G759" s="5"/>
      <c r="H759" s="5"/>
    </row>
    <row r="760">
      <c r="D760" s="5"/>
      <c r="G760" s="5"/>
      <c r="H760" s="5"/>
    </row>
    <row r="761">
      <c r="D761" s="5"/>
      <c r="G761" s="5"/>
      <c r="H761" s="5"/>
    </row>
    <row r="762">
      <c r="D762" s="5"/>
      <c r="G762" s="5"/>
      <c r="H762" s="5"/>
    </row>
    <row r="763">
      <c r="D763" s="5"/>
      <c r="G763" s="5"/>
      <c r="H763" s="5"/>
    </row>
    <row r="764">
      <c r="D764" s="5"/>
      <c r="G764" s="5"/>
      <c r="H764" s="5"/>
    </row>
    <row r="765">
      <c r="D765" s="5"/>
      <c r="G765" s="5"/>
      <c r="H765" s="5"/>
    </row>
    <row r="766">
      <c r="D766" s="5"/>
      <c r="G766" s="5"/>
      <c r="H766" s="5"/>
    </row>
    <row r="767">
      <c r="D767" s="5"/>
      <c r="G767" s="5"/>
      <c r="H767" s="5"/>
    </row>
    <row r="768">
      <c r="D768" s="5"/>
      <c r="G768" s="5"/>
      <c r="H768" s="5"/>
    </row>
    <row r="769">
      <c r="D769" s="5"/>
      <c r="G769" s="5"/>
      <c r="H769" s="5"/>
    </row>
    <row r="770">
      <c r="D770" s="5"/>
      <c r="G770" s="5"/>
      <c r="H770" s="5"/>
    </row>
    <row r="771">
      <c r="D771" s="5"/>
      <c r="G771" s="5"/>
      <c r="H771" s="5"/>
    </row>
    <row r="772">
      <c r="D772" s="5"/>
      <c r="G772" s="5"/>
      <c r="H772" s="5"/>
    </row>
    <row r="773">
      <c r="D773" s="5"/>
      <c r="G773" s="5"/>
      <c r="H773" s="5"/>
    </row>
    <row r="774">
      <c r="D774" s="5"/>
      <c r="G774" s="5"/>
      <c r="H774" s="5"/>
    </row>
    <row r="775">
      <c r="D775" s="5"/>
      <c r="G775" s="5"/>
      <c r="H775" s="5"/>
    </row>
    <row r="776">
      <c r="D776" s="5"/>
      <c r="G776" s="5"/>
      <c r="H776" s="5"/>
    </row>
    <row r="777">
      <c r="D777" s="5"/>
      <c r="G777" s="5"/>
      <c r="H777" s="5"/>
    </row>
    <row r="778">
      <c r="D778" s="5"/>
      <c r="G778" s="5"/>
      <c r="H778" s="5"/>
    </row>
    <row r="779">
      <c r="D779" s="5"/>
      <c r="G779" s="5"/>
      <c r="H779" s="5"/>
    </row>
    <row r="780">
      <c r="D780" s="5"/>
      <c r="G780" s="5"/>
      <c r="H780" s="5"/>
    </row>
    <row r="781">
      <c r="D781" s="5"/>
      <c r="G781" s="5"/>
      <c r="H781" s="5"/>
    </row>
    <row r="782">
      <c r="D782" s="5"/>
      <c r="G782" s="5"/>
      <c r="H782" s="5"/>
    </row>
    <row r="783">
      <c r="D783" s="5"/>
      <c r="G783" s="5"/>
      <c r="H783" s="5"/>
    </row>
    <row r="784">
      <c r="D784" s="5"/>
      <c r="G784" s="5"/>
      <c r="H784" s="5"/>
    </row>
    <row r="785">
      <c r="D785" s="5"/>
      <c r="G785" s="5"/>
      <c r="H785" s="5"/>
    </row>
    <row r="786">
      <c r="D786" s="5"/>
      <c r="G786" s="5"/>
      <c r="H786" s="5"/>
    </row>
    <row r="787">
      <c r="D787" s="5"/>
      <c r="G787" s="5"/>
      <c r="H787" s="5"/>
    </row>
    <row r="788">
      <c r="D788" s="5"/>
      <c r="G788" s="5"/>
      <c r="H788" s="5"/>
    </row>
    <row r="789">
      <c r="D789" s="5"/>
      <c r="G789" s="5"/>
      <c r="H789" s="5"/>
    </row>
    <row r="790">
      <c r="D790" s="5"/>
      <c r="G790" s="5"/>
      <c r="H790" s="5"/>
    </row>
    <row r="791">
      <c r="D791" s="5"/>
      <c r="G791" s="5"/>
      <c r="H791" s="5"/>
    </row>
    <row r="792">
      <c r="D792" s="5"/>
      <c r="G792" s="5"/>
      <c r="H792" s="5"/>
    </row>
    <row r="793">
      <c r="D793" s="5"/>
      <c r="G793" s="5"/>
      <c r="H793" s="5"/>
    </row>
    <row r="794">
      <c r="D794" s="5"/>
      <c r="G794" s="5"/>
      <c r="H794" s="5"/>
    </row>
    <row r="795">
      <c r="D795" s="5"/>
      <c r="G795" s="5"/>
      <c r="H795" s="5"/>
    </row>
    <row r="796">
      <c r="D796" s="5"/>
      <c r="G796" s="5"/>
      <c r="H796" s="5"/>
    </row>
    <row r="797">
      <c r="D797" s="5"/>
      <c r="G797" s="5"/>
      <c r="H797" s="5"/>
    </row>
    <row r="798">
      <c r="D798" s="5"/>
      <c r="G798" s="5"/>
      <c r="H798" s="5"/>
    </row>
    <row r="799">
      <c r="D799" s="5"/>
      <c r="G799" s="5"/>
      <c r="H799" s="5"/>
    </row>
    <row r="800">
      <c r="D800" s="5"/>
      <c r="G800" s="5"/>
      <c r="H800" s="5"/>
    </row>
    <row r="801">
      <c r="D801" s="5"/>
      <c r="G801" s="5"/>
      <c r="H801" s="5"/>
    </row>
    <row r="802">
      <c r="D802" s="5"/>
      <c r="G802" s="5"/>
      <c r="H802" s="5"/>
    </row>
    <row r="803">
      <c r="D803" s="5"/>
      <c r="G803" s="5"/>
      <c r="H803" s="5"/>
    </row>
    <row r="804">
      <c r="D804" s="5"/>
      <c r="G804" s="5"/>
      <c r="H804" s="5"/>
    </row>
    <row r="805">
      <c r="D805" s="5"/>
      <c r="G805" s="5"/>
      <c r="H805" s="5"/>
    </row>
    <row r="806">
      <c r="D806" s="5"/>
      <c r="G806" s="5"/>
      <c r="H806" s="5"/>
    </row>
    <row r="807">
      <c r="D807" s="5"/>
      <c r="G807" s="5"/>
      <c r="H807" s="5"/>
    </row>
    <row r="808">
      <c r="D808" s="5"/>
      <c r="G808" s="5"/>
      <c r="H808" s="5"/>
    </row>
    <row r="809">
      <c r="D809" s="5"/>
      <c r="G809" s="5"/>
      <c r="H809" s="5"/>
    </row>
    <row r="810">
      <c r="D810" s="5"/>
      <c r="G810" s="5"/>
      <c r="H810" s="5"/>
    </row>
    <row r="811">
      <c r="D811" s="5"/>
      <c r="G811" s="5"/>
      <c r="H811" s="5"/>
    </row>
    <row r="812">
      <c r="D812" s="5"/>
      <c r="G812" s="5"/>
      <c r="H812" s="5"/>
    </row>
    <row r="813">
      <c r="D813" s="5"/>
      <c r="G813" s="5"/>
      <c r="H813" s="5"/>
    </row>
    <row r="814">
      <c r="D814" s="5"/>
      <c r="G814" s="5"/>
      <c r="H814" s="5"/>
    </row>
    <row r="815">
      <c r="D815" s="5"/>
      <c r="G815" s="5"/>
      <c r="H815" s="5"/>
    </row>
    <row r="816">
      <c r="D816" s="5"/>
      <c r="G816" s="5"/>
      <c r="H816" s="5"/>
    </row>
    <row r="817">
      <c r="D817" s="5"/>
      <c r="G817" s="5"/>
      <c r="H817" s="5"/>
    </row>
    <row r="818">
      <c r="D818" s="5"/>
      <c r="G818" s="5"/>
      <c r="H818" s="5"/>
    </row>
    <row r="819">
      <c r="D819" s="5"/>
      <c r="G819" s="5"/>
      <c r="H819" s="5"/>
    </row>
    <row r="820">
      <c r="D820" s="5"/>
      <c r="G820" s="5"/>
      <c r="H820" s="5"/>
    </row>
    <row r="821">
      <c r="D821" s="5"/>
      <c r="G821" s="5"/>
      <c r="H821" s="5"/>
    </row>
    <row r="822">
      <c r="D822" s="5"/>
      <c r="G822" s="5"/>
      <c r="H822" s="5"/>
    </row>
    <row r="823">
      <c r="D823" s="5"/>
      <c r="G823" s="5"/>
      <c r="H823" s="5"/>
    </row>
    <row r="824">
      <c r="D824" s="5"/>
      <c r="G824" s="5"/>
      <c r="H824" s="5"/>
    </row>
    <row r="825">
      <c r="D825" s="5"/>
      <c r="G825" s="5"/>
      <c r="H825" s="5"/>
    </row>
    <row r="826">
      <c r="D826" s="5"/>
      <c r="G826" s="5"/>
      <c r="H826" s="5"/>
    </row>
    <row r="827">
      <c r="D827" s="5"/>
      <c r="G827" s="5"/>
      <c r="H827" s="5"/>
    </row>
    <row r="828">
      <c r="D828" s="5"/>
      <c r="G828" s="5"/>
      <c r="H828" s="5"/>
    </row>
    <row r="829">
      <c r="D829" s="5"/>
      <c r="G829" s="5"/>
      <c r="H829" s="5"/>
    </row>
    <row r="830">
      <c r="D830" s="5"/>
      <c r="G830" s="5"/>
      <c r="H830" s="5"/>
    </row>
    <row r="831">
      <c r="D831" s="5"/>
      <c r="G831" s="5"/>
      <c r="H831" s="5"/>
    </row>
    <row r="832">
      <c r="D832" s="5"/>
      <c r="G832" s="5"/>
      <c r="H832" s="5"/>
    </row>
    <row r="833">
      <c r="D833" s="5"/>
      <c r="G833" s="5"/>
      <c r="H833" s="5"/>
    </row>
    <row r="834">
      <c r="D834" s="5"/>
      <c r="G834" s="5"/>
      <c r="H834" s="5"/>
    </row>
    <row r="835">
      <c r="D835" s="5"/>
      <c r="G835" s="5"/>
      <c r="H835" s="5"/>
    </row>
    <row r="836">
      <c r="D836" s="5"/>
      <c r="G836" s="5"/>
      <c r="H836" s="5"/>
    </row>
    <row r="837">
      <c r="D837" s="5"/>
      <c r="G837" s="5"/>
      <c r="H837" s="5"/>
    </row>
    <row r="838">
      <c r="D838" s="5"/>
      <c r="G838" s="5"/>
      <c r="H838" s="5"/>
    </row>
    <row r="839">
      <c r="D839" s="5"/>
      <c r="G839" s="5"/>
      <c r="H839" s="5"/>
    </row>
    <row r="840">
      <c r="D840" s="5"/>
      <c r="G840" s="5"/>
      <c r="H840" s="5"/>
    </row>
    <row r="841">
      <c r="D841" s="5"/>
      <c r="G841" s="5"/>
      <c r="H841" s="5"/>
    </row>
    <row r="842">
      <c r="D842" s="5"/>
      <c r="G842" s="5"/>
      <c r="H842" s="5"/>
    </row>
    <row r="843">
      <c r="D843" s="5"/>
      <c r="G843" s="5"/>
      <c r="H843" s="5"/>
    </row>
    <row r="844">
      <c r="D844" s="5"/>
      <c r="G844" s="5"/>
      <c r="H844" s="5"/>
    </row>
    <row r="845">
      <c r="D845" s="5"/>
      <c r="G845" s="5"/>
      <c r="H845" s="5"/>
    </row>
    <row r="846">
      <c r="D846" s="5"/>
      <c r="G846" s="5"/>
      <c r="H846" s="5"/>
    </row>
    <row r="847">
      <c r="D847" s="5"/>
      <c r="G847" s="5"/>
      <c r="H847" s="5"/>
    </row>
    <row r="848">
      <c r="D848" s="5"/>
      <c r="G848" s="5"/>
      <c r="H848" s="5"/>
    </row>
    <row r="849">
      <c r="D849" s="5"/>
      <c r="G849" s="5"/>
      <c r="H849" s="5"/>
    </row>
    <row r="850">
      <c r="D850" s="5"/>
      <c r="G850" s="5"/>
      <c r="H850" s="5"/>
    </row>
    <row r="851">
      <c r="D851" s="5"/>
      <c r="G851" s="5"/>
      <c r="H851" s="5"/>
    </row>
    <row r="852">
      <c r="D852" s="5"/>
      <c r="G852" s="5"/>
      <c r="H852" s="5"/>
    </row>
    <row r="853">
      <c r="D853" s="5"/>
      <c r="G853" s="5"/>
      <c r="H853" s="5"/>
    </row>
    <row r="854">
      <c r="D854" s="5"/>
      <c r="G854" s="5"/>
      <c r="H854" s="5"/>
    </row>
    <row r="855">
      <c r="D855" s="5"/>
      <c r="G855" s="5"/>
      <c r="H855" s="5"/>
    </row>
    <row r="856">
      <c r="D856" s="5"/>
      <c r="G856" s="5"/>
      <c r="H856" s="5"/>
    </row>
    <row r="857">
      <c r="D857" s="5"/>
      <c r="G857" s="5"/>
      <c r="H857" s="5"/>
    </row>
    <row r="858">
      <c r="D858" s="5"/>
      <c r="G858" s="5"/>
      <c r="H858" s="5"/>
    </row>
    <row r="859">
      <c r="D859" s="5"/>
      <c r="G859" s="5"/>
      <c r="H859" s="5"/>
    </row>
    <row r="860">
      <c r="D860" s="5"/>
      <c r="G860" s="5"/>
      <c r="H860" s="5"/>
    </row>
    <row r="861">
      <c r="D861" s="5"/>
      <c r="G861" s="5"/>
      <c r="H861" s="5"/>
    </row>
    <row r="862">
      <c r="D862" s="5"/>
      <c r="G862" s="5"/>
      <c r="H862" s="5"/>
    </row>
    <row r="863">
      <c r="D863" s="5"/>
      <c r="G863" s="5"/>
      <c r="H863" s="5"/>
    </row>
    <row r="864">
      <c r="D864" s="5"/>
      <c r="G864" s="5"/>
      <c r="H864" s="5"/>
    </row>
    <row r="865">
      <c r="D865" s="5"/>
      <c r="G865" s="5"/>
      <c r="H865" s="5"/>
    </row>
    <row r="866">
      <c r="D866" s="5"/>
      <c r="G866" s="5"/>
      <c r="H866" s="5"/>
    </row>
    <row r="867">
      <c r="D867" s="5"/>
      <c r="G867" s="5"/>
      <c r="H867" s="5"/>
    </row>
    <row r="868">
      <c r="D868" s="5"/>
      <c r="G868" s="5"/>
      <c r="H868" s="5"/>
    </row>
    <row r="869">
      <c r="D869" s="5"/>
      <c r="G869" s="5"/>
      <c r="H869" s="5"/>
    </row>
    <row r="870">
      <c r="D870" s="5"/>
      <c r="G870" s="5"/>
      <c r="H870" s="5"/>
    </row>
    <row r="871">
      <c r="D871" s="5"/>
      <c r="G871" s="5"/>
      <c r="H871" s="5"/>
    </row>
    <row r="872">
      <c r="D872" s="5"/>
      <c r="G872" s="5"/>
      <c r="H872" s="5"/>
    </row>
    <row r="873">
      <c r="D873" s="5"/>
      <c r="G873" s="5"/>
      <c r="H873" s="5"/>
    </row>
    <row r="874">
      <c r="D874" s="5"/>
      <c r="G874" s="5"/>
      <c r="H874" s="5"/>
    </row>
    <row r="875">
      <c r="D875" s="5"/>
      <c r="G875" s="5"/>
      <c r="H875" s="5"/>
    </row>
    <row r="876">
      <c r="D876" s="5"/>
      <c r="G876" s="5"/>
      <c r="H876" s="5"/>
    </row>
    <row r="877">
      <c r="D877" s="5"/>
      <c r="G877" s="5"/>
      <c r="H877" s="5"/>
    </row>
    <row r="878">
      <c r="D878" s="5"/>
      <c r="G878" s="5"/>
      <c r="H878" s="5"/>
    </row>
    <row r="879">
      <c r="D879" s="5"/>
      <c r="G879" s="5"/>
      <c r="H879" s="5"/>
    </row>
    <row r="880">
      <c r="D880" s="5"/>
      <c r="G880" s="5"/>
      <c r="H880" s="5"/>
    </row>
    <row r="881">
      <c r="D881" s="5"/>
      <c r="G881" s="5"/>
      <c r="H881" s="5"/>
    </row>
    <row r="882">
      <c r="D882" s="5"/>
      <c r="G882" s="5"/>
      <c r="H882" s="5"/>
    </row>
    <row r="883">
      <c r="D883" s="5"/>
      <c r="G883" s="5"/>
      <c r="H883" s="5"/>
    </row>
    <row r="884">
      <c r="D884" s="5"/>
      <c r="G884" s="5"/>
      <c r="H884" s="5"/>
    </row>
    <row r="885">
      <c r="D885" s="5"/>
      <c r="G885" s="5"/>
      <c r="H885" s="5"/>
    </row>
    <row r="886">
      <c r="D886" s="5"/>
      <c r="G886" s="5"/>
      <c r="H886" s="5"/>
    </row>
    <row r="887">
      <c r="D887" s="5"/>
      <c r="G887" s="5"/>
      <c r="H887" s="5"/>
    </row>
    <row r="888">
      <c r="D888" s="5"/>
      <c r="G888" s="5"/>
      <c r="H888" s="5"/>
    </row>
    <row r="889">
      <c r="D889" s="5"/>
      <c r="G889" s="5"/>
      <c r="H889" s="5"/>
    </row>
    <row r="890">
      <c r="D890" s="5"/>
      <c r="G890" s="5"/>
      <c r="H890" s="5"/>
    </row>
    <row r="891">
      <c r="D891" s="5"/>
      <c r="G891" s="5"/>
      <c r="H891" s="5"/>
    </row>
    <row r="892">
      <c r="D892" s="5"/>
      <c r="G892" s="5"/>
      <c r="H892" s="5"/>
    </row>
    <row r="893">
      <c r="D893" s="5"/>
      <c r="G893" s="5"/>
      <c r="H893" s="5"/>
    </row>
    <row r="894">
      <c r="D894" s="5"/>
      <c r="G894" s="5"/>
      <c r="H894" s="5"/>
    </row>
    <row r="895">
      <c r="D895" s="5"/>
      <c r="G895" s="5"/>
      <c r="H895" s="5"/>
    </row>
    <row r="896">
      <c r="D896" s="5"/>
      <c r="G896" s="5"/>
      <c r="H896" s="5"/>
    </row>
    <row r="897">
      <c r="D897" s="5"/>
      <c r="G897" s="5"/>
      <c r="H897" s="5"/>
    </row>
    <row r="898">
      <c r="D898" s="5"/>
      <c r="G898" s="5"/>
      <c r="H898" s="5"/>
    </row>
    <row r="899">
      <c r="D899" s="5"/>
      <c r="G899" s="5"/>
      <c r="H899" s="5"/>
    </row>
    <row r="900">
      <c r="D900" s="5"/>
      <c r="G900" s="5"/>
      <c r="H900" s="5"/>
    </row>
    <row r="901">
      <c r="D901" s="5"/>
      <c r="G901" s="5"/>
      <c r="H901" s="5"/>
    </row>
    <row r="902">
      <c r="D902" s="5"/>
      <c r="G902" s="5"/>
      <c r="H902" s="5"/>
    </row>
    <row r="903">
      <c r="D903" s="5"/>
      <c r="G903" s="5"/>
      <c r="H903" s="5"/>
    </row>
    <row r="904">
      <c r="D904" s="5"/>
      <c r="G904" s="5"/>
      <c r="H904" s="5"/>
    </row>
    <row r="905">
      <c r="D905" s="5"/>
      <c r="G905" s="5"/>
      <c r="H905" s="5"/>
    </row>
    <row r="906">
      <c r="D906" s="5"/>
      <c r="G906" s="5"/>
      <c r="H906" s="5"/>
    </row>
    <row r="907">
      <c r="D907" s="5"/>
      <c r="G907" s="5"/>
      <c r="H907" s="5"/>
    </row>
    <row r="908">
      <c r="D908" s="5"/>
      <c r="G908" s="5"/>
      <c r="H908" s="5"/>
    </row>
    <row r="909">
      <c r="D909" s="5"/>
      <c r="G909" s="5"/>
      <c r="H909" s="5"/>
    </row>
    <row r="910">
      <c r="D910" s="5"/>
      <c r="G910" s="5"/>
      <c r="H910" s="5"/>
    </row>
    <row r="911">
      <c r="D911" s="5"/>
      <c r="G911" s="5"/>
      <c r="H911" s="5"/>
    </row>
    <row r="912">
      <c r="D912" s="5"/>
      <c r="G912" s="5"/>
      <c r="H912" s="5"/>
    </row>
    <row r="913">
      <c r="D913" s="5"/>
      <c r="G913" s="5"/>
      <c r="H913" s="5"/>
    </row>
    <row r="914">
      <c r="D914" s="5"/>
      <c r="G914" s="5"/>
      <c r="H914" s="5"/>
    </row>
    <row r="915">
      <c r="D915" s="5"/>
      <c r="G915" s="5"/>
      <c r="H915" s="5"/>
    </row>
    <row r="916">
      <c r="D916" s="5"/>
      <c r="G916" s="5"/>
      <c r="H916" s="5"/>
    </row>
    <row r="917">
      <c r="D917" s="5"/>
      <c r="G917" s="5"/>
      <c r="H917" s="5"/>
    </row>
    <row r="918">
      <c r="D918" s="5"/>
      <c r="G918" s="5"/>
      <c r="H918" s="5"/>
    </row>
    <row r="919">
      <c r="D919" s="5"/>
      <c r="G919" s="5"/>
      <c r="H919" s="5"/>
    </row>
    <row r="920">
      <c r="D920" s="5"/>
      <c r="G920" s="5"/>
      <c r="H920" s="5"/>
    </row>
    <row r="921">
      <c r="D921" s="5"/>
      <c r="G921" s="5"/>
      <c r="H921" s="5"/>
    </row>
    <row r="922">
      <c r="D922" s="5"/>
      <c r="G922" s="5"/>
      <c r="H922" s="5"/>
    </row>
    <row r="923">
      <c r="D923" s="5"/>
      <c r="G923" s="5"/>
      <c r="H923" s="5"/>
    </row>
    <row r="924">
      <c r="D924" s="5"/>
      <c r="G924" s="5"/>
      <c r="H924" s="5"/>
    </row>
    <row r="925">
      <c r="D925" s="5"/>
      <c r="G925" s="5"/>
      <c r="H925" s="5"/>
    </row>
    <row r="926">
      <c r="D926" s="5"/>
      <c r="G926" s="5"/>
      <c r="H926" s="5"/>
    </row>
    <row r="927">
      <c r="D927" s="5"/>
      <c r="G927" s="5"/>
      <c r="H927" s="5"/>
    </row>
    <row r="928">
      <c r="D928" s="5"/>
      <c r="G928" s="5"/>
      <c r="H928" s="5"/>
    </row>
    <row r="929">
      <c r="D929" s="5"/>
      <c r="G929" s="5"/>
      <c r="H929" s="5"/>
    </row>
    <row r="930">
      <c r="D930" s="5"/>
      <c r="G930" s="5"/>
      <c r="H930" s="5"/>
    </row>
    <row r="931">
      <c r="D931" s="5"/>
      <c r="G931" s="5"/>
      <c r="H931" s="5"/>
    </row>
    <row r="932">
      <c r="D932" s="5"/>
      <c r="G932" s="5"/>
      <c r="H932" s="5"/>
    </row>
    <row r="933">
      <c r="D933" s="5"/>
      <c r="G933" s="5"/>
      <c r="H933" s="5"/>
    </row>
    <row r="934">
      <c r="D934" s="5"/>
      <c r="G934" s="5"/>
      <c r="H934" s="5"/>
    </row>
    <row r="935">
      <c r="D935" s="5"/>
      <c r="G935" s="5"/>
      <c r="H935" s="5"/>
    </row>
    <row r="936">
      <c r="D936" s="5"/>
      <c r="G936" s="5"/>
      <c r="H936" s="5"/>
    </row>
    <row r="937">
      <c r="D937" s="5"/>
      <c r="G937" s="5"/>
      <c r="H937" s="5"/>
    </row>
    <row r="938">
      <c r="D938" s="5"/>
      <c r="G938" s="5"/>
      <c r="H938" s="5"/>
    </row>
    <row r="939">
      <c r="D939" s="5"/>
      <c r="G939" s="5"/>
      <c r="H939" s="5"/>
    </row>
    <row r="940">
      <c r="D940" s="5"/>
      <c r="G940" s="5"/>
      <c r="H940" s="5"/>
    </row>
    <row r="941">
      <c r="D941" s="5"/>
      <c r="G941" s="5"/>
      <c r="H941" s="5"/>
    </row>
    <row r="942">
      <c r="D942" s="5"/>
      <c r="G942" s="5"/>
      <c r="H942" s="5"/>
    </row>
    <row r="943">
      <c r="D943" s="5"/>
      <c r="G943" s="5"/>
      <c r="H943" s="5"/>
    </row>
    <row r="944">
      <c r="D944" s="5"/>
      <c r="G944" s="5"/>
      <c r="H944" s="5"/>
    </row>
    <row r="945">
      <c r="D945" s="5"/>
      <c r="G945" s="5"/>
      <c r="H945" s="5"/>
    </row>
    <row r="946">
      <c r="D946" s="5"/>
      <c r="G946" s="5"/>
      <c r="H946" s="5"/>
    </row>
    <row r="947">
      <c r="D947" s="5"/>
      <c r="G947" s="5"/>
      <c r="H947" s="5"/>
    </row>
    <row r="948">
      <c r="D948" s="5"/>
      <c r="G948" s="5"/>
      <c r="H948" s="5"/>
    </row>
    <row r="949">
      <c r="D949" s="5"/>
      <c r="G949" s="5"/>
      <c r="H949" s="5"/>
    </row>
    <row r="950">
      <c r="D950" s="5"/>
      <c r="G950" s="5"/>
      <c r="H950" s="5"/>
    </row>
    <row r="951">
      <c r="D951" s="5"/>
      <c r="G951" s="5"/>
      <c r="H951" s="5"/>
    </row>
    <row r="952">
      <c r="D952" s="5"/>
      <c r="G952" s="5"/>
      <c r="H952" s="5"/>
    </row>
    <row r="953">
      <c r="D953" s="5"/>
      <c r="G953" s="5"/>
      <c r="H953" s="5"/>
    </row>
    <row r="954">
      <c r="D954" s="5"/>
      <c r="G954" s="5"/>
      <c r="H954" s="5"/>
    </row>
    <row r="955">
      <c r="D955" s="5"/>
      <c r="G955" s="5"/>
      <c r="H955" s="5"/>
    </row>
    <row r="956">
      <c r="D956" s="5"/>
      <c r="G956" s="5"/>
      <c r="H956" s="5"/>
    </row>
    <row r="957">
      <c r="D957" s="5"/>
      <c r="G957" s="5"/>
      <c r="H957" s="5"/>
    </row>
    <row r="958">
      <c r="D958" s="5"/>
      <c r="G958" s="5"/>
      <c r="H958" s="5"/>
    </row>
    <row r="959">
      <c r="D959" s="5"/>
      <c r="G959" s="5"/>
      <c r="H959" s="5"/>
    </row>
    <row r="960">
      <c r="D960" s="5"/>
      <c r="G960" s="5"/>
      <c r="H960" s="5"/>
    </row>
    <row r="961">
      <c r="D961" s="5"/>
      <c r="G961" s="5"/>
      <c r="H961" s="5"/>
    </row>
    <row r="962">
      <c r="D962" s="5"/>
      <c r="G962" s="5"/>
      <c r="H962" s="5"/>
    </row>
    <row r="963">
      <c r="D963" s="5"/>
      <c r="G963" s="5"/>
      <c r="H963" s="5"/>
    </row>
    <row r="964">
      <c r="D964" s="5"/>
      <c r="G964" s="5"/>
      <c r="H964" s="5"/>
    </row>
    <row r="965">
      <c r="D965" s="5"/>
      <c r="G965" s="5"/>
      <c r="H965" s="5"/>
    </row>
    <row r="966">
      <c r="D966" s="5"/>
      <c r="G966" s="5"/>
      <c r="H966" s="5"/>
    </row>
    <row r="967">
      <c r="D967" s="5"/>
      <c r="G967" s="5"/>
      <c r="H967" s="5"/>
    </row>
    <row r="968">
      <c r="D968" s="5"/>
      <c r="G968" s="5"/>
      <c r="H968" s="5"/>
    </row>
    <row r="969">
      <c r="D969" s="5"/>
      <c r="G969" s="5"/>
      <c r="H969" s="5"/>
    </row>
    <row r="970">
      <c r="D970" s="5"/>
      <c r="G970" s="5"/>
      <c r="H970" s="5"/>
    </row>
    <row r="971">
      <c r="D971" s="5"/>
      <c r="G971" s="5"/>
      <c r="H971" s="5"/>
    </row>
    <row r="972">
      <c r="D972" s="5"/>
      <c r="G972" s="5"/>
      <c r="H972" s="5"/>
    </row>
    <row r="973">
      <c r="D973" s="5"/>
      <c r="G973" s="5"/>
      <c r="H973" s="5"/>
    </row>
    <row r="974">
      <c r="D974" s="5"/>
      <c r="G974" s="5"/>
      <c r="H974" s="5"/>
    </row>
    <row r="975">
      <c r="D975" s="5"/>
      <c r="G975" s="5"/>
      <c r="H975" s="5"/>
    </row>
    <row r="976">
      <c r="D976" s="5"/>
      <c r="G976" s="5"/>
      <c r="H976" s="5"/>
    </row>
    <row r="977">
      <c r="D977" s="5"/>
      <c r="G977" s="5"/>
      <c r="H977" s="5"/>
    </row>
    <row r="978">
      <c r="D978" s="5"/>
      <c r="G978" s="5"/>
      <c r="H978" s="5"/>
    </row>
    <row r="979">
      <c r="D979" s="5"/>
      <c r="G979" s="5"/>
      <c r="H979" s="5"/>
    </row>
    <row r="980">
      <c r="D980" s="5"/>
      <c r="G980" s="5"/>
      <c r="H980" s="5"/>
    </row>
    <row r="981">
      <c r="D981" s="5"/>
      <c r="G981" s="5"/>
      <c r="H981" s="5"/>
    </row>
    <row r="982">
      <c r="D982" s="5"/>
      <c r="G982" s="5"/>
      <c r="H982" s="5"/>
    </row>
    <row r="983">
      <c r="D983" s="5"/>
      <c r="G983" s="5"/>
      <c r="H983" s="5"/>
    </row>
    <row r="984">
      <c r="D984" s="5"/>
      <c r="G984" s="5"/>
      <c r="H984" s="5"/>
    </row>
    <row r="985">
      <c r="D985" s="5"/>
      <c r="G985" s="5"/>
      <c r="H985" s="5"/>
    </row>
    <row r="986">
      <c r="D986" s="5"/>
      <c r="G986" s="5"/>
      <c r="H986" s="5"/>
    </row>
    <row r="987">
      <c r="D987" s="5"/>
      <c r="G987" s="5"/>
      <c r="H987" s="5"/>
    </row>
    <row r="988">
      <c r="D988" s="5"/>
      <c r="G988" s="5"/>
      <c r="H988" s="5"/>
    </row>
    <row r="989">
      <c r="D989" s="5"/>
      <c r="G989" s="5"/>
      <c r="H989" s="5"/>
    </row>
    <row r="990">
      <c r="D990" s="5"/>
      <c r="G990" s="5"/>
      <c r="H990" s="5"/>
    </row>
    <row r="991">
      <c r="D991" s="5"/>
      <c r="G991" s="5"/>
      <c r="H991" s="5"/>
    </row>
    <row r="992">
      <c r="D992" s="5"/>
      <c r="G992" s="5"/>
      <c r="H992" s="5"/>
    </row>
    <row r="993">
      <c r="D993" s="5"/>
      <c r="G993" s="5"/>
      <c r="H993" s="5"/>
    </row>
    <row r="994">
      <c r="D994" s="5"/>
      <c r="G994" s="5"/>
      <c r="H994" s="5"/>
    </row>
    <row r="995">
      <c r="D995" s="5"/>
      <c r="G995" s="5"/>
      <c r="H995" s="5"/>
    </row>
    <row r="996">
      <c r="D996" s="5"/>
      <c r="G996" s="5"/>
      <c r="H996" s="5"/>
    </row>
    <row r="997">
      <c r="D997" s="5"/>
      <c r="G997" s="5"/>
      <c r="H997" s="5"/>
    </row>
    <row r="998">
      <c r="D998" s="5"/>
      <c r="G998" s="5"/>
      <c r="H998" s="5"/>
    </row>
    <row r="999">
      <c r="D999" s="5"/>
      <c r="G999" s="5"/>
      <c r="H999" s="5"/>
    </row>
    <row r="1000">
      <c r="D1000" s="5"/>
      <c r="G1000" s="5"/>
      <c r="H1000" s="5"/>
    </row>
  </sheetData>
  <autoFilter ref="$C$2:$D$448"/>
  <conditionalFormatting sqref="G184">
    <cfRule type="colorScale" priority="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83">
    <cfRule type="colorScale" priority="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81:G182">
    <cfRule type="colorScale" priority="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80">
    <cfRule type="colorScale" priority="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79">
    <cfRule type="colorScale" priority="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77:G178">
    <cfRule type="colorScale" priority="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75:G176">
    <cfRule type="colorScale" priority="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73:G174">
    <cfRule type="colorScale" priority="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72">
    <cfRule type="colorScale" priority="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70:G171">
    <cfRule type="colorScale" priority="1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9">
    <cfRule type="colorScale" priority="1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8">
    <cfRule type="colorScale" priority="1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7">
    <cfRule type="colorScale" priority="1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6">
    <cfRule type="colorScale" priority="1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5">
    <cfRule type="colorScale" priority="1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3:G164">
    <cfRule type="colorScale" priority="1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2">
    <cfRule type="colorScale" priority="1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1">
    <cfRule type="colorScale" priority="1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0">
    <cfRule type="colorScale" priority="1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59">
    <cfRule type="colorScale" priority="2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58">
    <cfRule type="colorScale" priority="2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56:G157">
    <cfRule type="colorScale" priority="2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55">
    <cfRule type="colorScale" priority="2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53:G154">
    <cfRule type="colorScale" priority="2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52">
    <cfRule type="colorScale" priority="2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51">
    <cfRule type="colorScale" priority="2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50">
    <cfRule type="colorScale" priority="2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48:G149">
    <cfRule type="colorScale" priority="2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47">
    <cfRule type="colorScale" priority="2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46">
    <cfRule type="colorScale" priority="3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45">
    <cfRule type="colorScale" priority="3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44">
    <cfRule type="colorScale" priority="3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42:G143">
    <cfRule type="colorScale" priority="3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41">
    <cfRule type="colorScale" priority="3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40">
    <cfRule type="colorScale" priority="3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39">
    <cfRule type="colorScale" priority="3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38">
    <cfRule type="colorScale" priority="3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37">
    <cfRule type="colorScale" priority="3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35:G136">
    <cfRule type="colorScale" priority="3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33:G134">
    <cfRule type="colorScale" priority="4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31:G132">
    <cfRule type="colorScale" priority="4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30">
    <cfRule type="colorScale" priority="4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29">
    <cfRule type="colorScale" priority="4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28">
    <cfRule type="colorScale" priority="4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27">
    <cfRule type="colorScale" priority="4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24:G126">
    <cfRule type="colorScale" priority="4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23">
    <cfRule type="colorScale" priority="4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22">
    <cfRule type="colorScale" priority="4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21">
    <cfRule type="colorScale" priority="4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9:G120">
    <cfRule type="colorScale" priority="5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8">
    <cfRule type="colorScale" priority="5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7">
    <cfRule type="colorScale" priority="5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6">
    <cfRule type="colorScale" priority="5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5">
    <cfRule type="colorScale" priority="5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4">
    <cfRule type="colorScale" priority="5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2:G113">
    <cfRule type="colorScale" priority="5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1">
    <cfRule type="colorScale" priority="5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0">
    <cfRule type="colorScale" priority="5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09">
    <cfRule type="colorScale" priority="5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07:G108">
    <cfRule type="colorScale" priority="6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06">
    <cfRule type="colorScale" priority="6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05">
    <cfRule type="colorScale" priority="6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04">
    <cfRule type="colorScale" priority="6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03">
    <cfRule type="colorScale" priority="6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99:G102">
    <cfRule type="colorScale" priority="6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98">
    <cfRule type="colorScale" priority="6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96:G97">
    <cfRule type="colorScale" priority="6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95">
    <cfRule type="colorScale" priority="6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94">
    <cfRule type="colorScale" priority="6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93">
    <cfRule type="colorScale" priority="7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92">
    <cfRule type="colorScale" priority="7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90:G91">
    <cfRule type="colorScale" priority="7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89">
    <cfRule type="colorScale" priority="7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88">
    <cfRule type="colorScale" priority="7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87">
    <cfRule type="colorScale" priority="7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86">
    <cfRule type="colorScale" priority="7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85">
    <cfRule type="colorScale" priority="7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84">
    <cfRule type="colorScale" priority="7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83">
    <cfRule type="colorScale" priority="7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82">
    <cfRule type="colorScale" priority="8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81">
    <cfRule type="colorScale" priority="8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79:G80">
    <cfRule type="colorScale" priority="8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76:G78">
    <cfRule type="colorScale" priority="8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75">
    <cfRule type="colorScale" priority="8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73:G74">
    <cfRule type="colorScale" priority="8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72">
    <cfRule type="colorScale" priority="8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71">
    <cfRule type="colorScale" priority="8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69:G70">
    <cfRule type="colorScale" priority="8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68">
    <cfRule type="colorScale" priority="8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67">
    <cfRule type="colorScale" priority="9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66">
    <cfRule type="colorScale" priority="9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65">
    <cfRule type="colorScale" priority="9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64">
    <cfRule type="colorScale" priority="9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63">
    <cfRule type="colorScale" priority="9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60:G62">
    <cfRule type="colorScale" priority="9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59">
    <cfRule type="colorScale" priority="9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58">
    <cfRule type="colorScale" priority="9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57">
    <cfRule type="colorScale" priority="9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56">
    <cfRule type="colorScale" priority="9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54:G55">
    <cfRule type="colorScale" priority="10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53">
    <cfRule type="colorScale" priority="10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51:G52">
    <cfRule type="colorScale" priority="10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49:G50">
    <cfRule type="colorScale" priority="10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47:G48">
    <cfRule type="colorScale" priority="10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46">
    <cfRule type="colorScale" priority="10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45">
    <cfRule type="colorScale" priority="10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43:G44">
    <cfRule type="colorScale" priority="10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42">
    <cfRule type="colorScale" priority="10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41">
    <cfRule type="colorScale" priority="10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39:G40">
    <cfRule type="colorScale" priority="11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38">
    <cfRule type="colorScale" priority="11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37">
    <cfRule type="colorScale" priority="11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34:G36">
    <cfRule type="colorScale" priority="11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32:G33">
    <cfRule type="colorScale" priority="11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30:G31">
    <cfRule type="colorScale" priority="11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29">
    <cfRule type="colorScale" priority="11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28">
    <cfRule type="colorScale" priority="11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25:G27">
    <cfRule type="colorScale" priority="11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24">
    <cfRule type="colorScale" priority="11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22:G23">
    <cfRule type="colorScale" priority="12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21">
    <cfRule type="colorScale" priority="12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20">
    <cfRule type="colorScale" priority="12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9">
    <cfRule type="colorScale" priority="12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8">
    <cfRule type="colorScale" priority="12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7">
    <cfRule type="colorScale" priority="12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6">
    <cfRule type="colorScale" priority="12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5">
    <cfRule type="colorScale" priority="12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3:G14">
    <cfRule type="colorScale" priority="12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1:G12">
    <cfRule type="colorScale" priority="12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10">
    <cfRule type="colorScale" priority="13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9">
    <cfRule type="colorScale" priority="13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4:G8">
    <cfRule type="colorScale" priority="13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G3">
    <cfRule type="colorScale" priority="13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5.14"/>
    <col customWidth="1" min="5" max="5" width="5.43"/>
    <col customWidth="1" min="6" max="6" width="5.71"/>
    <col customWidth="1" min="7" max="7" width="12.43"/>
    <col customWidth="1" min="10" max="10" width="5.14"/>
    <col customWidth="1" min="11" max="15" width="8.57"/>
  </cols>
  <sheetData>
    <row r="1">
      <c r="D1" s="5"/>
      <c r="J1" s="5"/>
      <c r="K1" s="5"/>
      <c r="L1" s="5"/>
      <c r="M1" s="5"/>
      <c r="N1" s="5"/>
      <c r="O1" s="5"/>
    </row>
    <row r="2">
      <c r="A2" s="9" t="s">
        <v>0</v>
      </c>
      <c r="B2" s="9"/>
      <c r="C2" s="9" t="s">
        <v>2729</v>
      </c>
      <c r="D2" s="43" t="s">
        <v>2941</v>
      </c>
      <c r="E2" s="9" t="s">
        <v>2731</v>
      </c>
      <c r="F2" s="9" t="s">
        <v>2732</v>
      </c>
      <c r="G2" s="9" t="s">
        <v>4</v>
      </c>
      <c r="H2" s="9"/>
      <c r="I2" s="9" t="s">
        <v>2942</v>
      </c>
      <c r="J2" s="43" t="s">
        <v>2943</v>
      </c>
      <c r="K2" s="9" t="s">
        <v>2731</v>
      </c>
      <c r="L2" s="9" t="s">
        <v>2732</v>
      </c>
      <c r="M2" s="43" t="s">
        <v>4</v>
      </c>
      <c r="N2" s="43"/>
      <c r="O2" s="43" t="s">
        <v>2736</v>
      </c>
      <c r="R2" s="9" t="s">
        <v>2936</v>
      </c>
      <c r="S2" s="9" t="s">
        <v>2944</v>
      </c>
      <c r="T2" s="9" t="s">
        <v>2945</v>
      </c>
    </row>
    <row r="3">
      <c r="A3" s="9">
        <v>1.0</v>
      </c>
      <c r="B3" s="29"/>
      <c r="C3" s="40" t="s">
        <v>34</v>
      </c>
      <c r="D3" s="48">
        <v>2332.0</v>
      </c>
      <c r="E3" s="48">
        <v>0.0</v>
      </c>
      <c r="F3" s="48" t="s">
        <v>2946</v>
      </c>
      <c r="G3" s="40" t="s">
        <v>35</v>
      </c>
      <c r="H3" s="40"/>
      <c r="I3" s="40" t="s">
        <v>2947</v>
      </c>
      <c r="J3" s="48">
        <v>2210.0</v>
      </c>
      <c r="K3" s="48" t="s">
        <v>2948</v>
      </c>
      <c r="L3" s="48" t="s">
        <v>2949</v>
      </c>
      <c r="M3" s="40" t="s">
        <v>39</v>
      </c>
      <c r="N3" s="5"/>
      <c r="O3" s="5">
        <f t="shared" ref="O3:O89" si="1">D3-J3</f>
        <v>122</v>
      </c>
      <c r="Q3" s="9" t="s">
        <v>2747</v>
      </c>
      <c r="R3">
        <f>COUNTA(C:C)-1</f>
        <v>319</v>
      </c>
      <c r="S3" s="6">
        <f>average(D:D)</f>
        <v>1699.567398</v>
      </c>
      <c r="T3">
        <f t="shared" ref="T3:T4" si="2">median(D:D)</f>
        <v>1693</v>
      </c>
      <c r="U3" s="6"/>
    </row>
    <row r="4">
      <c r="A4" s="9">
        <v>2.0</v>
      </c>
      <c r="B4" s="29"/>
      <c r="C4" s="40" t="s">
        <v>60</v>
      </c>
      <c r="D4" s="48">
        <v>2282.0</v>
      </c>
      <c r="E4" s="48">
        <v>0.0</v>
      </c>
      <c r="F4" s="48" t="s">
        <v>2950</v>
      </c>
      <c r="G4" s="40" t="s">
        <v>39</v>
      </c>
      <c r="H4" s="40"/>
      <c r="I4" s="40" t="s">
        <v>2951</v>
      </c>
      <c r="J4" s="48">
        <v>2185.0</v>
      </c>
      <c r="K4" s="48">
        <v>0.0</v>
      </c>
      <c r="L4" s="48" t="s">
        <v>2952</v>
      </c>
      <c r="M4" s="40" t="s">
        <v>39</v>
      </c>
      <c r="N4" s="5"/>
      <c r="O4" s="5">
        <f t="shared" si="1"/>
        <v>97</v>
      </c>
      <c r="Q4" s="9" t="s">
        <v>2942</v>
      </c>
      <c r="R4">
        <f>COUNTA(I:I)-1</f>
        <v>184</v>
      </c>
      <c r="S4" s="6">
        <f>average(J:J)</f>
        <v>1682.675824</v>
      </c>
      <c r="T4">
        <f t="shared" si="2"/>
        <v>1693</v>
      </c>
    </row>
    <row r="5">
      <c r="A5" s="9">
        <v>3.0</v>
      </c>
      <c r="B5" s="29"/>
      <c r="C5" s="40" t="s">
        <v>78</v>
      </c>
      <c r="D5" s="48">
        <v>2273.0</v>
      </c>
      <c r="E5" s="48">
        <v>0.0</v>
      </c>
      <c r="F5" s="48" t="s">
        <v>2953</v>
      </c>
      <c r="G5" s="40" t="s">
        <v>35</v>
      </c>
      <c r="H5" s="40"/>
      <c r="I5" s="40" t="s">
        <v>2954</v>
      </c>
      <c r="J5" s="48">
        <v>2177.0</v>
      </c>
      <c r="K5" s="48">
        <v>0.0</v>
      </c>
      <c r="L5" s="48" t="s">
        <v>2955</v>
      </c>
      <c r="M5" s="40" t="s">
        <v>39</v>
      </c>
      <c r="N5" s="5"/>
      <c r="O5" s="5">
        <f t="shared" si="1"/>
        <v>96</v>
      </c>
      <c r="Q5" s="9" t="s">
        <v>2751</v>
      </c>
      <c r="S5" s="6">
        <f>average(O:O)</f>
        <v>155.8681319</v>
      </c>
      <c r="T5">
        <f>median(O:O)</f>
        <v>150</v>
      </c>
    </row>
    <row r="6">
      <c r="A6" s="9">
        <v>4.0</v>
      </c>
      <c r="B6" s="29"/>
      <c r="C6" s="40" t="s">
        <v>53</v>
      </c>
      <c r="D6" s="48">
        <v>2235.0</v>
      </c>
      <c r="E6" s="48" t="s">
        <v>2956</v>
      </c>
      <c r="F6" s="48" t="s">
        <v>2957</v>
      </c>
      <c r="G6" s="40" t="s">
        <v>35</v>
      </c>
      <c r="H6" s="40"/>
      <c r="I6" s="40" t="s">
        <v>2958</v>
      </c>
      <c r="J6" s="48">
        <v>2156.0</v>
      </c>
      <c r="K6" s="48">
        <v>0.0</v>
      </c>
      <c r="L6" s="48" t="s">
        <v>2959</v>
      </c>
      <c r="M6" s="40" t="s">
        <v>39</v>
      </c>
      <c r="N6" s="5"/>
      <c r="O6" s="5">
        <f t="shared" si="1"/>
        <v>79</v>
      </c>
    </row>
    <row r="7">
      <c r="A7" s="9">
        <v>5.0</v>
      </c>
      <c r="B7" s="29"/>
      <c r="C7" s="40" t="s">
        <v>48</v>
      </c>
      <c r="D7" s="48">
        <v>2199.0</v>
      </c>
      <c r="E7" s="48">
        <v>0.0</v>
      </c>
      <c r="F7" s="48" t="s">
        <v>2960</v>
      </c>
      <c r="G7" s="40" t="s">
        <v>39</v>
      </c>
      <c r="H7" s="40"/>
      <c r="I7" s="40" t="s">
        <v>2961</v>
      </c>
      <c r="J7" s="48">
        <v>2142.0</v>
      </c>
      <c r="K7" s="48">
        <v>0.0</v>
      </c>
      <c r="L7" s="48" t="s">
        <v>2962</v>
      </c>
      <c r="M7" s="40" t="s">
        <v>39</v>
      </c>
      <c r="N7" s="5"/>
      <c r="O7" s="5">
        <f t="shared" si="1"/>
        <v>57</v>
      </c>
    </row>
    <row r="8">
      <c r="A8" s="9">
        <v>6.0</v>
      </c>
      <c r="B8" s="29"/>
      <c r="C8" s="40" t="s">
        <v>118</v>
      </c>
      <c r="D8" s="48">
        <v>2181.0</v>
      </c>
      <c r="E8" s="48">
        <v>0.0</v>
      </c>
      <c r="F8" s="48" t="s">
        <v>2963</v>
      </c>
      <c r="G8" s="40" t="s">
        <v>39</v>
      </c>
      <c r="H8" s="40"/>
      <c r="I8" s="40" t="s">
        <v>2964</v>
      </c>
      <c r="J8" s="48">
        <v>2121.0</v>
      </c>
      <c r="K8" s="48">
        <v>0.0</v>
      </c>
      <c r="L8" s="48" t="s">
        <v>2965</v>
      </c>
      <c r="M8" s="40" t="s">
        <v>39</v>
      </c>
      <c r="N8" s="5"/>
      <c r="O8" s="5">
        <f t="shared" si="1"/>
        <v>60</v>
      </c>
    </row>
    <row r="9">
      <c r="A9" s="9">
        <v>7.0</v>
      </c>
      <c r="B9" s="29"/>
      <c r="C9" s="40" t="s">
        <v>73</v>
      </c>
      <c r="D9" s="48">
        <v>2159.0</v>
      </c>
      <c r="E9" s="61">
        <v>43592.0</v>
      </c>
      <c r="F9" s="48" t="s">
        <v>2966</v>
      </c>
      <c r="G9" s="40" t="s">
        <v>35</v>
      </c>
      <c r="H9" s="40"/>
      <c r="I9" s="40" t="s">
        <v>2967</v>
      </c>
      <c r="J9" s="48">
        <v>2103.0</v>
      </c>
      <c r="K9" s="48">
        <v>0.0</v>
      </c>
      <c r="L9" s="48" t="s">
        <v>2968</v>
      </c>
      <c r="M9" s="40" t="s">
        <v>35</v>
      </c>
      <c r="N9" s="5"/>
      <c r="O9" s="5">
        <f t="shared" si="1"/>
        <v>56</v>
      </c>
    </row>
    <row r="10">
      <c r="A10" s="9">
        <v>8.0</v>
      </c>
      <c r="B10" s="29"/>
      <c r="C10" s="40" t="s">
        <v>83</v>
      </c>
      <c r="D10" s="48">
        <v>2157.0</v>
      </c>
      <c r="E10" s="48">
        <v>0.0</v>
      </c>
      <c r="F10" s="48" t="s">
        <v>2969</v>
      </c>
      <c r="G10" s="40" t="s">
        <v>39</v>
      </c>
      <c r="H10" s="40"/>
      <c r="I10" s="40" t="s">
        <v>2970</v>
      </c>
      <c r="J10" s="48">
        <v>2093.0</v>
      </c>
      <c r="K10" s="48">
        <v>0.0</v>
      </c>
      <c r="L10" s="48" t="s">
        <v>2971</v>
      </c>
      <c r="M10" s="40" t="s">
        <v>35</v>
      </c>
      <c r="N10" s="5"/>
      <c r="O10" s="5">
        <f t="shared" si="1"/>
        <v>64</v>
      </c>
    </row>
    <row r="11">
      <c r="A11" s="9">
        <v>9.0</v>
      </c>
      <c r="B11" s="29"/>
      <c r="C11" s="40" t="s">
        <v>80</v>
      </c>
      <c r="D11" s="48">
        <v>2123.0</v>
      </c>
      <c r="E11" s="48">
        <v>0.0</v>
      </c>
      <c r="F11" s="48" t="s">
        <v>2972</v>
      </c>
      <c r="G11" s="40" t="s">
        <v>39</v>
      </c>
      <c r="H11" s="40"/>
      <c r="I11" s="40" t="s">
        <v>2973</v>
      </c>
      <c r="J11" s="48">
        <v>2091.0</v>
      </c>
      <c r="K11" s="48">
        <v>0.0</v>
      </c>
      <c r="L11" s="48" t="s">
        <v>2974</v>
      </c>
      <c r="M11" s="40" t="s">
        <v>39</v>
      </c>
      <c r="N11" s="5"/>
      <c r="O11" s="5">
        <f t="shared" si="1"/>
        <v>32</v>
      </c>
    </row>
    <row r="12">
      <c r="A12" s="9">
        <v>10.0</v>
      </c>
      <c r="B12" s="29"/>
      <c r="C12" s="40" t="s">
        <v>95</v>
      </c>
      <c r="D12" s="48">
        <v>2120.0</v>
      </c>
      <c r="E12" s="48">
        <v>0.0</v>
      </c>
      <c r="F12" s="48" t="s">
        <v>2952</v>
      </c>
      <c r="G12" s="40" t="s">
        <v>35</v>
      </c>
      <c r="H12" s="40"/>
      <c r="I12" s="40" t="s">
        <v>2975</v>
      </c>
      <c r="J12" s="48">
        <v>2045.0</v>
      </c>
      <c r="K12" s="48">
        <v>0.0</v>
      </c>
      <c r="L12" s="48" t="s">
        <v>2976</v>
      </c>
      <c r="M12" s="40" t="s">
        <v>35</v>
      </c>
      <c r="N12" s="5"/>
      <c r="O12" s="5">
        <f t="shared" si="1"/>
        <v>75</v>
      </c>
    </row>
    <row r="13">
      <c r="A13" s="9">
        <v>11.0</v>
      </c>
      <c r="B13" s="29"/>
      <c r="C13" s="40" t="s">
        <v>107</v>
      </c>
      <c r="D13" s="48">
        <v>2111.0</v>
      </c>
      <c r="E13" s="48">
        <v>0.0</v>
      </c>
      <c r="F13" s="48" t="s">
        <v>2977</v>
      </c>
      <c r="G13" s="40" t="s">
        <v>39</v>
      </c>
      <c r="H13" s="40"/>
      <c r="I13" s="40" t="s">
        <v>2978</v>
      </c>
      <c r="J13" s="48">
        <v>2044.0</v>
      </c>
      <c r="K13" s="48">
        <v>0.0</v>
      </c>
      <c r="L13" s="48" t="s">
        <v>2979</v>
      </c>
      <c r="M13" s="40" t="s">
        <v>35</v>
      </c>
      <c r="N13" s="5"/>
      <c r="O13" s="5">
        <f t="shared" si="1"/>
        <v>67</v>
      </c>
    </row>
    <row r="14">
      <c r="A14" s="9">
        <v>12.0</v>
      </c>
      <c r="B14" s="29"/>
      <c r="C14" s="40" t="s">
        <v>90</v>
      </c>
      <c r="D14" s="48">
        <v>2098.0</v>
      </c>
      <c r="E14" s="48">
        <v>0.0</v>
      </c>
      <c r="F14" s="48" t="s">
        <v>2980</v>
      </c>
      <c r="G14" s="40" t="s">
        <v>39</v>
      </c>
      <c r="H14" s="40"/>
      <c r="I14" s="40" t="s">
        <v>2981</v>
      </c>
      <c r="J14" s="48">
        <v>2035.0</v>
      </c>
      <c r="K14" s="48" t="s">
        <v>2982</v>
      </c>
      <c r="L14" s="48" t="s">
        <v>2983</v>
      </c>
      <c r="M14" s="40" t="s">
        <v>39</v>
      </c>
      <c r="N14" s="5"/>
      <c r="O14" s="5">
        <f t="shared" si="1"/>
        <v>63</v>
      </c>
    </row>
    <row r="15">
      <c r="A15" s="9">
        <v>13.0</v>
      </c>
      <c r="B15" s="29"/>
      <c r="C15" s="40" t="s">
        <v>68</v>
      </c>
      <c r="D15" s="48">
        <v>2097.0</v>
      </c>
      <c r="E15" s="48">
        <v>0.0</v>
      </c>
      <c r="F15" s="48" t="s">
        <v>2984</v>
      </c>
      <c r="G15" s="40" t="s">
        <v>39</v>
      </c>
      <c r="H15" s="40"/>
      <c r="I15" s="40" t="s">
        <v>2985</v>
      </c>
      <c r="J15" s="48">
        <v>2034.0</v>
      </c>
      <c r="K15" s="48">
        <v>0.0</v>
      </c>
      <c r="L15" s="48" t="s">
        <v>2986</v>
      </c>
      <c r="M15" s="40" t="s">
        <v>39</v>
      </c>
      <c r="N15" s="5"/>
      <c r="O15" s="5">
        <f t="shared" si="1"/>
        <v>63</v>
      </c>
    </row>
    <row r="16">
      <c r="A16" s="9">
        <v>14.0</v>
      </c>
      <c r="B16" s="29"/>
      <c r="C16" s="40" t="s">
        <v>121</v>
      </c>
      <c r="D16" s="48">
        <v>2044.0</v>
      </c>
      <c r="E16" s="48">
        <v>0.0</v>
      </c>
      <c r="F16" s="48" t="s">
        <v>2987</v>
      </c>
      <c r="G16" s="40" t="s">
        <v>39</v>
      </c>
      <c r="H16" s="40"/>
      <c r="I16" s="40" t="s">
        <v>2988</v>
      </c>
      <c r="J16" s="48">
        <v>2025.0</v>
      </c>
      <c r="K16" s="48" t="s">
        <v>2989</v>
      </c>
      <c r="L16" s="48" t="s">
        <v>2990</v>
      </c>
      <c r="M16" s="40" t="s">
        <v>39</v>
      </c>
      <c r="N16" s="5"/>
      <c r="O16" s="5">
        <f t="shared" si="1"/>
        <v>19</v>
      </c>
    </row>
    <row r="17">
      <c r="A17" s="9">
        <v>15.0</v>
      </c>
      <c r="B17" s="29"/>
      <c r="C17" s="40" t="s">
        <v>137</v>
      </c>
      <c r="D17" s="48">
        <v>2041.0</v>
      </c>
      <c r="E17" s="48">
        <v>0.0</v>
      </c>
      <c r="F17" s="48" t="s">
        <v>2991</v>
      </c>
      <c r="G17" s="40" t="s">
        <v>39</v>
      </c>
      <c r="H17" s="40"/>
      <c r="I17" s="40" t="s">
        <v>2992</v>
      </c>
      <c r="J17" s="48">
        <v>2012.0</v>
      </c>
      <c r="K17" s="48">
        <v>0.0</v>
      </c>
      <c r="L17" s="48" t="s">
        <v>2993</v>
      </c>
      <c r="M17" s="40" t="s">
        <v>39</v>
      </c>
      <c r="N17" s="5"/>
      <c r="O17" s="5">
        <f t="shared" si="1"/>
        <v>29</v>
      </c>
    </row>
    <row r="18">
      <c r="A18" s="9">
        <v>16.0</v>
      </c>
      <c r="B18" s="29"/>
      <c r="C18" s="40" t="s">
        <v>180</v>
      </c>
      <c r="D18" s="48">
        <v>2038.0</v>
      </c>
      <c r="E18" s="48">
        <v>0.0</v>
      </c>
      <c r="F18" s="48" t="s">
        <v>2994</v>
      </c>
      <c r="G18" s="40" t="s">
        <v>35</v>
      </c>
      <c r="H18" s="40"/>
      <c r="I18" s="40" t="s">
        <v>2995</v>
      </c>
      <c r="J18" s="48">
        <v>2010.0</v>
      </c>
      <c r="K18" s="48">
        <v>0.0</v>
      </c>
      <c r="L18" s="48" t="s">
        <v>2996</v>
      </c>
      <c r="M18" s="40" t="s">
        <v>35</v>
      </c>
      <c r="N18" s="5"/>
      <c r="O18" s="5">
        <f t="shared" si="1"/>
        <v>28</v>
      </c>
    </row>
    <row r="19">
      <c r="A19" s="9">
        <v>17.0</v>
      </c>
      <c r="B19" s="29"/>
      <c r="C19" s="40" t="s">
        <v>156</v>
      </c>
      <c r="D19" s="48">
        <v>2033.0</v>
      </c>
      <c r="E19" s="48">
        <v>0.0</v>
      </c>
      <c r="F19" s="48" t="s">
        <v>2997</v>
      </c>
      <c r="G19" s="40" t="s">
        <v>39</v>
      </c>
      <c r="H19" s="40"/>
      <c r="I19" s="40" t="s">
        <v>2998</v>
      </c>
      <c r="J19" s="48">
        <v>2006.0</v>
      </c>
      <c r="K19" s="48">
        <v>10.0</v>
      </c>
      <c r="L19" s="48" t="s">
        <v>2999</v>
      </c>
      <c r="M19" s="40" t="s">
        <v>39</v>
      </c>
      <c r="N19" s="5"/>
      <c r="O19" s="5">
        <f t="shared" si="1"/>
        <v>27</v>
      </c>
    </row>
    <row r="20">
      <c r="A20" s="9">
        <v>18.0</v>
      </c>
      <c r="B20" s="29"/>
      <c r="C20" s="40" t="s">
        <v>237</v>
      </c>
      <c r="D20" s="48">
        <v>2029.0</v>
      </c>
      <c r="E20" s="48">
        <v>0.0</v>
      </c>
      <c r="F20" s="48" t="s">
        <v>3000</v>
      </c>
      <c r="G20" s="40" t="s">
        <v>39</v>
      </c>
      <c r="H20" s="40"/>
      <c r="I20" s="40" t="s">
        <v>3001</v>
      </c>
      <c r="J20" s="48">
        <v>2005.0</v>
      </c>
      <c r="K20" s="48">
        <v>0.0</v>
      </c>
      <c r="L20" s="48">
        <v>76.0</v>
      </c>
      <c r="M20" s="40" t="s">
        <v>39</v>
      </c>
      <c r="N20" s="5"/>
      <c r="O20" s="5">
        <f t="shared" si="1"/>
        <v>24</v>
      </c>
    </row>
    <row r="21">
      <c r="A21" s="9">
        <v>19.0</v>
      </c>
      <c r="B21" s="29"/>
      <c r="C21" s="40" t="s">
        <v>176</v>
      </c>
      <c r="D21" s="48">
        <v>2025.0</v>
      </c>
      <c r="E21" s="48">
        <v>0.0</v>
      </c>
      <c r="F21" s="48" t="s">
        <v>3002</v>
      </c>
      <c r="G21" s="40" t="s">
        <v>39</v>
      </c>
      <c r="H21" s="40"/>
      <c r="I21" s="40" t="s">
        <v>3003</v>
      </c>
      <c r="J21" s="48">
        <v>2002.0</v>
      </c>
      <c r="K21" s="48">
        <v>0.0</v>
      </c>
      <c r="L21" s="48" t="s">
        <v>3004</v>
      </c>
      <c r="M21" s="40" t="s">
        <v>39</v>
      </c>
      <c r="N21" s="5"/>
      <c r="O21" s="5">
        <f t="shared" si="1"/>
        <v>23</v>
      </c>
    </row>
    <row r="22">
      <c r="A22" s="9">
        <v>20.0</v>
      </c>
      <c r="B22" s="29"/>
      <c r="C22" s="40" t="s">
        <v>165</v>
      </c>
      <c r="D22" s="48">
        <v>2021.0</v>
      </c>
      <c r="E22" s="48">
        <v>0.0</v>
      </c>
      <c r="F22" s="48" t="s">
        <v>3005</v>
      </c>
      <c r="G22" s="40" t="s">
        <v>35</v>
      </c>
      <c r="H22" s="40"/>
      <c r="I22" s="40" t="s">
        <v>3006</v>
      </c>
      <c r="J22" s="48">
        <v>2000.0</v>
      </c>
      <c r="K22" s="48">
        <v>0.0</v>
      </c>
      <c r="L22" s="48" t="s">
        <v>3007</v>
      </c>
      <c r="M22" s="40" t="s">
        <v>35</v>
      </c>
      <c r="N22" s="5"/>
      <c r="O22" s="5">
        <f t="shared" si="1"/>
        <v>21</v>
      </c>
    </row>
    <row r="23">
      <c r="A23" s="9">
        <v>21.0</v>
      </c>
      <c r="B23" s="29"/>
      <c r="C23" s="40" t="s">
        <v>85</v>
      </c>
      <c r="D23" s="48">
        <v>2021.0</v>
      </c>
      <c r="E23" s="48">
        <v>50.0</v>
      </c>
      <c r="F23" s="48" t="s">
        <v>2965</v>
      </c>
      <c r="G23" s="40" t="s">
        <v>39</v>
      </c>
      <c r="H23" s="40"/>
      <c r="I23" s="40" t="s">
        <v>3008</v>
      </c>
      <c r="J23" s="48">
        <v>1993.0</v>
      </c>
      <c r="K23" s="48" t="s">
        <v>3009</v>
      </c>
      <c r="L23" s="48" t="s">
        <v>3010</v>
      </c>
      <c r="M23" s="40" t="s">
        <v>39</v>
      </c>
      <c r="N23" s="5"/>
      <c r="O23" s="5">
        <f t="shared" si="1"/>
        <v>28</v>
      </c>
    </row>
    <row r="24">
      <c r="A24" s="9">
        <v>22.0</v>
      </c>
      <c r="B24" s="29"/>
      <c r="C24" s="40" t="s">
        <v>215</v>
      </c>
      <c r="D24" s="48">
        <v>2020.0</v>
      </c>
      <c r="E24" s="48">
        <v>0.0</v>
      </c>
      <c r="F24" s="48" t="s">
        <v>3011</v>
      </c>
      <c r="G24" s="40" t="s">
        <v>35</v>
      </c>
      <c r="H24" s="40"/>
      <c r="I24" s="40" t="s">
        <v>3012</v>
      </c>
      <c r="J24" s="48">
        <v>1982.0</v>
      </c>
      <c r="K24" s="48" t="s">
        <v>3013</v>
      </c>
      <c r="L24" s="48" t="s">
        <v>3014</v>
      </c>
      <c r="M24" s="40" t="s">
        <v>39</v>
      </c>
      <c r="N24" s="5"/>
      <c r="O24" s="5">
        <f t="shared" si="1"/>
        <v>38</v>
      </c>
    </row>
    <row r="25">
      <c r="A25" s="9">
        <v>23.0</v>
      </c>
      <c r="B25" s="29"/>
      <c r="C25" s="40" t="s">
        <v>446</v>
      </c>
      <c r="D25" s="48">
        <v>2020.0</v>
      </c>
      <c r="E25" s="48">
        <v>0.0</v>
      </c>
      <c r="F25" s="48" t="s">
        <v>3015</v>
      </c>
      <c r="G25" s="40" t="s">
        <v>39</v>
      </c>
      <c r="H25" s="40"/>
      <c r="I25" s="40" t="s">
        <v>3016</v>
      </c>
      <c r="J25" s="48">
        <v>1974.0</v>
      </c>
      <c r="K25" s="48" t="s">
        <v>3017</v>
      </c>
      <c r="L25" s="48" t="s">
        <v>3018</v>
      </c>
      <c r="M25" s="40" t="s">
        <v>39</v>
      </c>
      <c r="N25" s="5"/>
      <c r="O25" s="5">
        <f t="shared" si="1"/>
        <v>46</v>
      </c>
    </row>
    <row r="26">
      <c r="A26" s="9">
        <v>24.0</v>
      </c>
      <c r="B26" s="29"/>
      <c r="C26" s="40" t="s">
        <v>131</v>
      </c>
      <c r="D26" s="48">
        <v>2019.0</v>
      </c>
      <c r="E26" s="48">
        <v>0.0</v>
      </c>
      <c r="F26" s="48" t="s">
        <v>3019</v>
      </c>
      <c r="G26" s="40" t="s">
        <v>35</v>
      </c>
      <c r="H26" s="40"/>
      <c r="I26" s="40" t="s">
        <v>3020</v>
      </c>
      <c r="J26" s="48">
        <v>1944.0</v>
      </c>
      <c r="K26" s="48">
        <v>0.0</v>
      </c>
      <c r="L26" s="48" t="s">
        <v>3021</v>
      </c>
      <c r="M26" s="40" t="s">
        <v>39</v>
      </c>
      <c r="N26" s="5"/>
      <c r="O26" s="5">
        <f t="shared" si="1"/>
        <v>75</v>
      </c>
    </row>
    <row r="27">
      <c r="A27" s="9">
        <v>25.0</v>
      </c>
      <c r="B27" s="29"/>
      <c r="C27" s="40" t="s">
        <v>151</v>
      </c>
      <c r="D27" s="48">
        <v>2005.0</v>
      </c>
      <c r="E27" s="48">
        <v>0.0</v>
      </c>
      <c r="F27" s="48" t="s">
        <v>3022</v>
      </c>
      <c r="G27" s="40" t="s">
        <v>35</v>
      </c>
      <c r="H27" s="40"/>
      <c r="I27" s="40" t="s">
        <v>3023</v>
      </c>
      <c r="J27" s="48">
        <v>1924.0</v>
      </c>
      <c r="K27" s="61">
        <v>43597.0</v>
      </c>
      <c r="L27" s="48" t="s">
        <v>3024</v>
      </c>
      <c r="M27" s="40" t="s">
        <v>39</v>
      </c>
      <c r="N27" s="5"/>
      <c r="O27" s="5">
        <f t="shared" si="1"/>
        <v>81</v>
      </c>
    </row>
    <row r="28">
      <c r="A28" s="9">
        <v>26.0</v>
      </c>
      <c r="B28" s="29"/>
      <c r="C28" s="40" t="s">
        <v>248</v>
      </c>
      <c r="D28" s="48">
        <v>2000.0</v>
      </c>
      <c r="E28" s="48">
        <v>0.0</v>
      </c>
      <c r="F28" s="48" t="s">
        <v>3025</v>
      </c>
      <c r="G28" s="40" t="s">
        <v>39</v>
      </c>
      <c r="H28" s="40"/>
      <c r="I28" s="40" t="s">
        <v>3026</v>
      </c>
      <c r="J28" s="48">
        <v>1918.0</v>
      </c>
      <c r="K28" s="48">
        <v>0.0</v>
      </c>
      <c r="L28" s="48" t="s">
        <v>3027</v>
      </c>
      <c r="M28" s="40" t="s">
        <v>39</v>
      </c>
      <c r="N28" s="5"/>
      <c r="O28" s="5">
        <f t="shared" si="1"/>
        <v>82</v>
      </c>
    </row>
    <row r="29">
      <c r="A29" s="9">
        <v>27.0</v>
      </c>
      <c r="B29" s="29"/>
      <c r="C29" s="40" t="s">
        <v>129</v>
      </c>
      <c r="D29" s="48">
        <v>1989.0</v>
      </c>
      <c r="E29" s="48">
        <v>0.0</v>
      </c>
      <c r="F29" s="48" t="s">
        <v>3028</v>
      </c>
      <c r="G29" s="40" t="s">
        <v>39</v>
      </c>
      <c r="H29" s="40"/>
      <c r="I29" s="40" t="s">
        <v>3029</v>
      </c>
      <c r="J29" s="48">
        <v>1916.0</v>
      </c>
      <c r="K29" s="48">
        <v>0.0</v>
      </c>
      <c r="L29" s="48" t="s">
        <v>3030</v>
      </c>
      <c r="M29" s="40" t="s">
        <v>39</v>
      </c>
      <c r="N29" s="5"/>
      <c r="O29" s="5">
        <f t="shared" si="1"/>
        <v>73</v>
      </c>
    </row>
    <row r="30">
      <c r="A30" s="9">
        <v>28.0</v>
      </c>
      <c r="B30" s="29"/>
      <c r="C30" s="40" t="s">
        <v>204</v>
      </c>
      <c r="D30" s="48">
        <v>1978.0</v>
      </c>
      <c r="E30" s="48">
        <v>0.0</v>
      </c>
      <c r="F30" s="48" t="s">
        <v>3031</v>
      </c>
      <c r="G30" s="40" t="s">
        <v>39</v>
      </c>
      <c r="H30" s="40"/>
      <c r="I30" s="40" t="s">
        <v>3032</v>
      </c>
      <c r="J30" s="48">
        <v>1908.0</v>
      </c>
      <c r="K30" s="48">
        <v>0.0</v>
      </c>
      <c r="L30" s="48" t="s">
        <v>3033</v>
      </c>
      <c r="M30" s="40" t="s">
        <v>39</v>
      </c>
      <c r="N30" s="5"/>
      <c r="O30" s="5">
        <f t="shared" si="1"/>
        <v>70</v>
      </c>
    </row>
    <row r="31">
      <c r="A31" s="9">
        <v>29.0</v>
      </c>
      <c r="B31" s="29"/>
      <c r="C31" s="40" t="s">
        <v>321</v>
      </c>
      <c r="D31" s="48">
        <v>1975.0</v>
      </c>
      <c r="E31" s="48">
        <v>0.0</v>
      </c>
      <c r="F31" s="48" t="s">
        <v>3034</v>
      </c>
      <c r="G31" s="40" t="s">
        <v>39</v>
      </c>
      <c r="H31" s="40"/>
      <c r="I31" s="40" t="s">
        <v>3035</v>
      </c>
      <c r="J31" s="48">
        <v>1906.0</v>
      </c>
      <c r="K31" s="48">
        <v>0.0</v>
      </c>
      <c r="L31" s="48" t="s">
        <v>3036</v>
      </c>
      <c r="M31" s="40" t="s">
        <v>35</v>
      </c>
      <c r="N31" s="5"/>
      <c r="O31" s="5">
        <f t="shared" si="1"/>
        <v>69</v>
      </c>
    </row>
    <row r="32">
      <c r="A32" s="9">
        <v>30.0</v>
      </c>
      <c r="B32" s="29"/>
      <c r="C32" s="40" t="s">
        <v>311</v>
      </c>
      <c r="D32" s="48">
        <v>1966.0</v>
      </c>
      <c r="E32" s="48">
        <v>0.0</v>
      </c>
      <c r="F32" s="48" t="s">
        <v>3037</v>
      </c>
      <c r="G32" s="40" t="s">
        <v>35</v>
      </c>
      <c r="H32" s="40"/>
      <c r="I32" s="40" t="s">
        <v>3038</v>
      </c>
      <c r="J32" s="48">
        <v>1902.0</v>
      </c>
      <c r="K32" s="48">
        <v>0.0</v>
      </c>
      <c r="L32" s="48" t="s">
        <v>3039</v>
      </c>
      <c r="M32" s="40" t="s">
        <v>39</v>
      </c>
      <c r="N32" s="5"/>
      <c r="O32" s="5">
        <f t="shared" si="1"/>
        <v>64</v>
      </c>
    </row>
    <row r="33">
      <c r="A33" s="9">
        <v>31.0</v>
      </c>
      <c r="B33" s="29"/>
      <c r="C33" s="40" t="s">
        <v>197</v>
      </c>
      <c r="D33" s="48">
        <v>1964.0</v>
      </c>
      <c r="E33" s="48">
        <v>0.0</v>
      </c>
      <c r="F33" s="48" t="s">
        <v>3040</v>
      </c>
      <c r="G33" s="40" t="s">
        <v>35</v>
      </c>
      <c r="H33" s="40"/>
      <c r="I33" s="40" t="s">
        <v>3041</v>
      </c>
      <c r="J33" s="48">
        <v>1900.0</v>
      </c>
      <c r="K33" s="48">
        <v>0.0</v>
      </c>
      <c r="L33" s="48" t="s">
        <v>3042</v>
      </c>
      <c r="M33" s="40" t="s">
        <v>39</v>
      </c>
      <c r="N33" s="5"/>
      <c r="O33" s="5">
        <f t="shared" si="1"/>
        <v>64</v>
      </c>
    </row>
    <row r="34">
      <c r="A34" s="9">
        <v>32.0</v>
      </c>
      <c r="B34" s="29"/>
      <c r="C34" s="40" t="s">
        <v>428</v>
      </c>
      <c r="D34" s="48">
        <v>1960.0</v>
      </c>
      <c r="E34" s="48">
        <v>0.0</v>
      </c>
      <c r="F34" s="48" t="s">
        <v>3043</v>
      </c>
      <c r="G34" s="40" t="s">
        <v>35</v>
      </c>
      <c r="H34" s="40"/>
      <c r="I34" s="40" t="s">
        <v>3044</v>
      </c>
      <c r="J34" s="48">
        <v>1897.0</v>
      </c>
      <c r="K34" s="48">
        <v>0.0</v>
      </c>
      <c r="L34" s="48" t="s">
        <v>3045</v>
      </c>
      <c r="M34" s="40" t="s">
        <v>35</v>
      </c>
      <c r="N34" s="5"/>
      <c r="O34" s="5">
        <f t="shared" si="1"/>
        <v>63</v>
      </c>
    </row>
    <row r="35">
      <c r="A35" s="9">
        <v>33.0</v>
      </c>
      <c r="B35" s="29"/>
      <c r="C35" s="40" t="s">
        <v>159</v>
      </c>
      <c r="D35" s="48">
        <v>1959.0</v>
      </c>
      <c r="E35" s="48" t="s">
        <v>3046</v>
      </c>
      <c r="F35" s="48" t="s">
        <v>3047</v>
      </c>
      <c r="G35" s="40" t="s">
        <v>39</v>
      </c>
      <c r="H35" s="40"/>
      <c r="I35" s="40" t="s">
        <v>3048</v>
      </c>
      <c r="J35" s="48">
        <v>1897.0</v>
      </c>
      <c r="K35" s="48">
        <v>0.0</v>
      </c>
      <c r="L35" s="48" t="s">
        <v>3049</v>
      </c>
      <c r="M35" s="40" t="s">
        <v>39</v>
      </c>
      <c r="N35" s="5"/>
      <c r="O35" s="5">
        <f t="shared" si="1"/>
        <v>62</v>
      </c>
    </row>
    <row r="36">
      <c r="A36" s="9">
        <v>34.0</v>
      </c>
      <c r="B36" s="29"/>
      <c r="C36" s="40" t="s">
        <v>271</v>
      </c>
      <c r="D36" s="48">
        <v>1953.0</v>
      </c>
      <c r="E36" s="48">
        <v>0.0</v>
      </c>
      <c r="F36" s="48" t="s">
        <v>3050</v>
      </c>
      <c r="G36" s="40" t="s">
        <v>35</v>
      </c>
      <c r="H36" s="40"/>
      <c r="I36" s="40" t="s">
        <v>3051</v>
      </c>
      <c r="J36" s="48">
        <v>1878.0</v>
      </c>
      <c r="K36" s="48">
        <v>0.0</v>
      </c>
      <c r="L36" s="48" t="s">
        <v>3052</v>
      </c>
      <c r="M36" s="40" t="s">
        <v>39</v>
      </c>
      <c r="N36" s="5"/>
      <c r="O36" s="5">
        <f t="shared" si="1"/>
        <v>75</v>
      </c>
    </row>
    <row r="37">
      <c r="A37" s="9">
        <v>35.0</v>
      </c>
      <c r="B37" s="29"/>
      <c r="C37" s="40" t="s">
        <v>211</v>
      </c>
      <c r="D37" s="48">
        <v>1951.0</v>
      </c>
      <c r="E37" s="48">
        <v>0.0</v>
      </c>
      <c r="F37" s="48" t="s">
        <v>3053</v>
      </c>
      <c r="G37" s="40" t="s">
        <v>39</v>
      </c>
      <c r="H37" s="40"/>
      <c r="I37" s="40" t="s">
        <v>3054</v>
      </c>
      <c r="J37" s="48">
        <v>1877.0</v>
      </c>
      <c r="K37" s="48">
        <v>0.0</v>
      </c>
      <c r="L37" s="48" t="s">
        <v>3055</v>
      </c>
      <c r="M37" s="40" t="s">
        <v>39</v>
      </c>
      <c r="N37" s="5"/>
      <c r="O37" s="5">
        <f t="shared" si="1"/>
        <v>74</v>
      </c>
    </row>
    <row r="38">
      <c r="A38" s="9">
        <v>36.0</v>
      </c>
      <c r="B38" s="29"/>
      <c r="C38" s="40" t="s">
        <v>360</v>
      </c>
      <c r="D38" s="48">
        <v>1940.0</v>
      </c>
      <c r="E38" s="48" t="s">
        <v>3056</v>
      </c>
      <c r="F38" s="48" t="s">
        <v>3057</v>
      </c>
      <c r="G38" s="40" t="s">
        <v>39</v>
      </c>
      <c r="H38" s="40"/>
      <c r="I38" s="40" t="s">
        <v>3058</v>
      </c>
      <c r="J38" s="48">
        <v>1865.0</v>
      </c>
      <c r="K38" s="48">
        <v>0.0</v>
      </c>
      <c r="L38" s="48" t="s">
        <v>3059</v>
      </c>
      <c r="M38" s="40" t="s">
        <v>39</v>
      </c>
      <c r="N38" s="5"/>
      <c r="O38" s="5">
        <f t="shared" si="1"/>
        <v>75</v>
      </c>
    </row>
    <row r="39">
      <c r="A39" s="9">
        <v>37.0</v>
      </c>
      <c r="B39" s="29"/>
      <c r="C39" s="40" t="s">
        <v>331</v>
      </c>
      <c r="D39" s="48">
        <v>1940.0</v>
      </c>
      <c r="E39" s="48">
        <v>0.0</v>
      </c>
      <c r="F39" s="48" t="s">
        <v>3060</v>
      </c>
      <c r="G39" s="40" t="s">
        <v>35</v>
      </c>
      <c r="H39" s="40"/>
      <c r="I39" s="40" t="s">
        <v>3061</v>
      </c>
      <c r="J39" s="48">
        <v>1863.0</v>
      </c>
      <c r="K39" s="48">
        <v>0.0</v>
      </c>
      <c r="L39" s="48" t="s">
        <v>3062</v>
      </c>
      <c r="M39" s="40" t="s">
        <v>39</v>
      </c>
      <c r="N39" s="5"/>
      <c r="O39" s="5">
        <f t="shared" si="1"/>
        <v>77</v>
      </c>
    </row>
    <row r="40">
      <c r="A40" s="9">
        <v>38.0</v>
      </c>
      <c r="C40" s="40" t="s">
        <v>225</v>
      </c>
      <c r="D40" s="48">
        <v>1939.0</v>
      </c>
      <c r="E40" s="48">
        <v>0.0</v>
      </c>
      <c r="F40" s="48" t="s">
        <v>3063</v>
      </c>
      <c r="G40" s="40" t="s">
        <v>39</v>
      </c>
      <c r="H40" s="40"/>
      <c r="I40" s="40" t="s">
        <v>3064</v>
      </c>
      <c r="J40" s="48">
        <v>1862.0</v>
      </c>
      <c r="K40" s="48">
        <v>0.0</v>
      </c>
      <c r="L40" s="48" t="s">
        <v>3065</v>
      </c>
      <c r="M40" s="40" t="s">
        <v>39</v>
      </c>
      <c r="N40" s="5"/>
      <c r="O40" s="5">
        <f t="shared" si="1"/>
        <v>77</v>
      </c>
    </row>
    <row r="41">
      <c r="A41" s="9">
        <v>39.0</v>
      </c>
      <c r="B41" s="29"/>
      <c r="C41" s="40" t="s">
        <v>251</v>
      </c>
      <c r="D41" s="48">
        <v>1932.0</v>
      </c>
      <c r="E41" s="48">
        <v>0.0</v>
      </c>
      <c r="F41" s="48" t="s">
        <v>3066</v>
      </c>
      <c r="G41" s="40" t="s">
        <v>39</v>
      </c>
      <c r="H41" s="40"/>
      <c r="I41" s="40" t="s">
        <v>3067</v>
      </c>
      <c r="J41" s="48">
        <v>1857.0</v>
      </c>
      <c r="K41" s="48">
        <v>0.0</v>
      </c>
      <c r="L41" s="48" t="s">
        <v>3068</v>
      </c>
      <c r="M41" s="40" t="s">
        <v>39</v>
      </c>
      <c r="N41" s="5"/>
      <c r="O41" s="5">
        <f t="shared" si="1"/>
        <v>75</v>
      </c>
    </row>
    <row r="42">
      <c r="A42" s="9">
        <v>40.0</v>
      </c>
      <c r="B42" s="29"/>
      <c r="C42" s="40" t="s">
        <v>221</v>
      </c>
      <c r="D42" s="48">
        <v>1930.0</v>
      </c>
      <c r="E42" s="48" t="s">
        <v>3069</v>
      </c>
      <c r="F42" s="48" t="s">
        <v>3070</v>
      </c>
      <c r="G42" s="40" t="s">
        <v>39</v>
      </c>
      <c r="H42" s="40"/>
      <c r="I42" s="40" t="s">
        <v>3071</v>
      </c>
      <c r="J42" s="48">
        <v>1856.0</v>
      </c>
      <c r="K42" s="48">
        <v>0.0</v>
      </c>
      <c r="L42" s="48" t="s">
        <v>3072</v>
      </c>
      <c r="M42" s="40" t="s">
        <v>39</v>
      </c>
      <c r="N42" s="5"/>
      <c r="O42" s="5">
        <f t="shared" si="1"/>
        <v>74</v>
      </c>
    </row>
    <row r="43">
      <c r="A43" s="9">
        <v>41.0</v>
      </c>
      <c r="B43" s="29"/>
      <c r="C43" s="40" t="s">
        <v>405</v>
      </c>
      <c r="D43" s="48">
        <v>1928.0</v>
      </c>
      <c r="E43" s="48">
        <v>0.0</v>
      </c>
      <c r="F43" s="48" t="s">
        <v>3073</v>
      </c>
      <c r="G43" s="40" t="s">
        <v>35</v>
      </c>
      <c r="H43" s="40"/>
      <c r="I43" s="40" t="s">
        <v>3074</v>
      </c>
      <c r="J43" s="48">
        <v>1852.0</v>
      </c>
      <c r="K43" s="48">
        <v>0.0</v>
      </c>
      <c r="L43" s="48" t="s">
        <v>3075</v>
      </c>
      <c r="M43" s="40" t="s">
        <v>35</v>
      </c>
      <c r="N43" s="5"/>
      <c r="O43" s="5">
        <f t="shared" si="1"/>
        <v>76</v>
      </c>
    </row>
    <row r="44">
      <c r="A44" s="9">
        <v>42.0</v>
      </c>
      <c r="B44" s="29"/>
      <c r="C44" s="40" t="s">
        <v>339</v>
      </c>
      <c r="D44" s="48">
        <v>1925.0</v>
      </c>
      <c r="E44" s="48">
        <v>0.0</v>
      </c>
      <c r="F44" s="48" t="s">
        <v>3076</v>
      </c>
      <c r="G44" s="40" t="s">
        <v>35</v>
      </c>
      <c r="H44" s="40"/>
      <c r="I44" s="40" t="s">
        <v>3077</v>
      </c>
      <c r="J44" s="48">
        <v>1850.0</v>
      </c>
      <c r="K44" s="48">
        <v>0.0</v>
      </c>
      <c r="L44" s="48" t="s">
        <v>3078</v>
      </c>
      <c r="M44" s="40" t="s">
        <v>39</v>
      </c>
      <c r="N44" s="5"/>
      <c r="O44" s="5">
        <f t="shared" si="1"/>
        <v>75</v>
      </c>
    </row>
    <row r="45">
      <c r="A45" s="9">
        <v>43.0</v>
      </c>
      <c r="B45" s="29"/>
      <c r="C45" s="40" t="s">
        <v>589</v>
      </c>
      <c r="D45" s="48">
        <v>1924.0</v>
      </c>
      <c r="E45" s="48">
        <v>0.0</v>
      </c>
      <c r="F45" s="48" t="s">
        <v>3079</v>
      </c>
      <c r="G45" s="40" t="s">
        <v>35</v>
      </c>
      <c r="H45" s="40"/>
      <c r="I45" s="40" t="s">
        <v>3080</v>
      </c>
      <c r="J45" s="48">
        <v>1836.0</v>
      </c>
      <c r="K45" s="48">
        <v>0.0</v>
      </c>
      <c r="L45" s="48" t="s">
        <v>3081</v>
      </c>
      <c r="M45" s="40" t="s">
        <v>39</v>
      </c>
      <c r="N45" s="5"/>
      <c r="O45" s="5">
        <f t="shared" si="1"/>
        <v>88</v>
      </c>
    </row>
    <row r="46">
      <c r="A46" s="9">
        <v>44.0</v>
      </c>
      <c r="B46" s="29"/>
      <c r="C46" s="40" t="s">
        <v>437</v>
      </c>
      <c r="D46" s="48">
        <v>1924.0</v>
      </c>
      <c r="E46" s="48">
        <v>0.0</v>
      </c>
      <c r="F46" s="48" t="s">
        <v>3082</v>
      </c>
      <c r="G46" s="40" t="s">
        <v>39</v>
      </c>
      <c r="H46" s="40"/>
      <c r="I46" s="40" t="s">
        <v>3083</v>
      </c>
      <c r="J46" s="48">
        <v>1827.0</v>
      </c>
      <c r="K46" s="48">
        <v>0.0</v>
      </c>
      <c r="L46" s="48" t="s">
        <v>3084</v>
      </c>
      <c r="M46" s="40" t="s">
        <v>39</v>
      </c>
      <c r="N46" s="5"/>
      <c r="O46" s="5">
        <f t="shared" si="1"/>
        <v>97</v>
      </c>
    </row>
    <row r="47">
      <c r="A47" s="9">
        <v>45.0</v>
      </c>
      <c r="B47" s="29"/>
      <c r="C47" s="40" t="s">
        <v>452</v>
      </c>
      <c r="D47" s="48">
        <v>1922.0</v>
      </c>
      <c r="E47" s="48">
        <v>0.0</v>
      </c>
      <c r="F47" s="48" t="s">
        <v>3085</v>
      </c>
      <c r="G47" s="40" t="s">
        <v>35</v>
      </c>
      <c r="H47" s="40"/>
      <c r="I47" s="40" t="s">
        <v>3086</v>
      </c>
      <c r="J47" s="48">
        <v>1823.0</v>
      </c>
      <c r="K47" s="48" t="s">
        <v>3087</v>
      </c>
      <c r="L47" s="48" t="s">
        <v>3088</v>
      </c>
      <c r="M47" s="40" t="s">
        <v>35</v>
      </c>
      <c r="N47" s="5"/>
      <c r="O47" s="5">
        <f t="shared" si="1"/>
        <v>99</v>
      </c>
    </row>
    <row r="48">
      <c r="A48" s="9">
        <v>46.0</v>
      </c>
      <c r="B48" s="29"/>
      <c r="C48" s="40" t="s">
        <v>568</v>
      </c>
      <c r="D48" s="48">
        <v>1918.0</v>
      </c>
      <c r="E48" s="48">
        <v>0.0</v>
      </c>
      <c r="F48" s="48" t="s">
        <v>3089</v>
      </c>
      <c r="G48" s="40" t="s">
        <v>39</v>
      </c>
      <c r="H48" s="40"/>
      <c r="I48" s="40" t="s">
        <v>3090</v>
      </c>
      <c r="J48" s="48">
        <v>1822.0</v>
      </c>
      <c r="K48" s="48">
        <v>0.0</v>
      </c>
      <c r="L48" s="48" t="s">
        <v>3091</v>
      </c>
      <c r="M48" s="40" t="s">
        <v>39</v>
      </c>
      <c r="N48" s="5"/>
      <c r="O48" s="5">
        <f t="shared" si="1"/>
        <v>96</v>
      </c>
    </row>
    <row r="49">
      <c r="A49" s="9">
        <v>47.0</v>
      </c>
      <c r="B49" s="29"/>
      <c r="C49" s="40" t="s">
        <v>357</v>
      </c>
      <c r="D49" s="48">
        <v>1918.0</v>
      </c>
      <c r="E49" s="48" t="s">
        <v>3092</v>
      </c>
      <c r="F49" s="48" t="s">
        <v>3093</v>
      </c>
      <c r="G49" s="40" t="s">
        <v>35</v>
      </c>
      <c r="H49" s="40"/>
      <c r="I49" s="40" t="s">
        <v>3094</v>
      </c>
      <c r="J49" s="48">
        <v>1820.0</v>
      </c>
      <c r="K49" s="48">
        <v>0.0</v>
      </c>
      <c r="L49" s="48" t="s">
        <v>3095</v>
      </c>
      <c r="M49" s="40" t="s">
        <v>39</v>
      </c>
      <c r="N49" s="5"/>
      <c r="O49" s="5">
        <f t="shared" si="1"/>
        <v>98</v>
      </c>
    </row>
    <row r="50">
      <c r="A50" s="9">
        <v>48.0</v>
      </c>
      <c r="B50" s="29"/>
      <c r="C50" s="40" t="s">
        <v>294</v>
      </c>
      <c r="D50" s="48">
        <v>1917.0</v>
      </c>
      <c r="E50" s="48">
        <v>0.0</v>
      </c>
      <c r="F50" s="48" t="s">
        <v>3096</v>
      </c>
      <c r="G50" s="40" t="s">
        <v>39</v>
      </c>
      <c r="H50" s="40"/>
      <c r="I50" s="40" t="s">
        <v>3097</v>
      </c>
      <c r="J50" s="48">
        <v>1819.0</v>
      </c>
      <c r="K50" s="48">
        <v>0.0</v>
      </c>
      <c r="L50" s="48" t="s">
        <v>3098</v>
      </c>
      <c r="M50" s="40" t="s">
        <v>39</v>
      </c>
      <c r="N50" s="5"/>
      <c r="O50" s="5">
        <f t="shared" si="1"/>
        <v>98</v>
      </c>
    </row>
    <row r="51">
      <c r="A51" s="9">
        <v>49.0</v>
      </c>
      <c r="B51" s="29"/>
      <c r="C51" s="40" t="s">
        <v>3099</v>
      </c>
      <c r="D51" s="48">
        <v>1915.0</v>
      </c>
      <c r="E51" s="48">
        <v>0.0</v>
      </c>
      <c r="F51" s="48" t="s">
        <v>3100</v>
      </c>
      <c r="G51" s="40" t="s">
        <v>39</v>
      </c>
      <c r="H51" s="40"/>
      <c r="I51" s="40" t="s">
        <v>3101</v>
      </c>
      <c r="J51" s="48">
        <v>1816.0</v>
      </c>
      <c r="K51" s="48">
        <v>0.0</v>
      </c>
      <c r="L51" s="48" t="s">
        <v>3102</v>
      </c>
      <c r="M51" s="40" t="s">
        <v>39</v>
      </c>
      <c r="N51" s="5"/>
      <c r="O51" s="5">
        <f t="shared" si="1"/>
        <v>99</v>
      </c>
    </row>
    <row r="52">
      <c r="A52" s="9">
        <v>50.0</v>
      </c>
      <c r="B52" s="29"/>
      <c r="C52" s="40" t="s">
        <v>3103</v>
      </c>
      <c r="D52" s="48">
        <v>1915.0</v>
      </c>
      <c r="E52" s="48">
        <v>0.0</v>
      </c>
      <c r="F52" s="48" t="s">
        <v>3104</v>
      </c>
      <c r="G52" s="40" t="s">
        <v>35</v>
      </c>
      <c r="H52" s="40"/>
      <c r="I52" s="40" t="s">
        <v>3105</v>
      </c>
      <c r="J52" s="48">
        <v>1815.0</v>
      </c>
      <c r="K52" s="48">
        <v>0.0</v>
      </c>
      <c r="L52" s="48" t="s">
        <v>3106</v>
      </c>
      <c r="M52" s="40" t="s">
        <v>39</v>
      </c>
      <c r="N52" s="5"/>
      <c r="O52" s="5">
        <f t="shared" si="1"/>
        <v>100</v>
      </c>
    </row>
    <row r="53">
      <c r="A53" s="9">
        <v>51.0</v>
      </c>
      <c r="B53" s="29"/>
      <c r="C53" s="40" t="s">
        <v>262</v>
      </c>
      <c r="D53" s="48">
        <v>1908.0</v>
      </c>
      <c r="E53" s="48">
        <v>0.0</v>
      </c>
      <c r="F53" s="48" t="s">
        <v>3107</v>
      </c>
      <c r="G53" s="40" t="s">
        <v>39</v>
      </c>
      <c r="H53" s="40"/>
      <c r="I53" s="40" t="s">
        <v>3108</v>
      </c>
      <c r="J53" s="48">
        <v>1815.0</v>
      </c>
      <c r="K53" s="62">
        <v>43604.0</v>
      </c>
      <c r="L53" s="48" t="s">
        <v>3109</v>
      </c>
      <c r="M53" s="40" t="s">
        <v>35</v>
      </c>
      <c r="N53" s="5"/>
      <c r="O53" s="5">
        <f t="shared" si="1"/>
        <v>93</v>
      </c>
    </row>
    <row r="54">
      <c r="A54" s="9">
        <v>52.0</v>
      </c>
      <c r="B54" s="29"/>
      <c r="C54" s="40" t="s">
        <v>541</v>
      </c>
      <c r="D54" s="48">
        <v>1899.0</v>
      </c>
      <c r="E54" s="48">
        <v>0.0</v>
      </c>
      <c r="F54" s="48" t="s">
        <v>3110</v>
      </c>
      <c r="G54" s="40" t="s">
        <v>35</v>
      </c>
      <c r="H54" s="40"/>
      <c r="I54" s="40" t="s">
        <v>3111</v>
      </c>
      <c r="J54" s="48">
        <v>1813.0</v>
      </c>
      <c r="K54" s="48">
        <v>75.0</v>
      </c>
      <c r="L54" s="48" t="s">
        <v>3112</v>
      </c>
      <c r="M54" s="40" t="s">
        <v>39</v>
      </c>
      <c r="N54" s="5"/>
      <c r="O54" s="5">
        <f t="shared" si="1"/>
        <v>86</v>
      </c>
    </row>
    <row r="55">
      <c r="A55" s="9">
        <v>53.0</v>
      </c>
      <c r="B55" s="29"/>
      <c r="C55" s="40" t="s">
        <v>342</v>
      </c>
      <c r="D55" s="48">
        <v>1897.0</v>
      </c>
      <c r="E55" s="48">
        <v>0.0</v>
      </c>
      <c r="F55" s="48" t="s">
        <v>3113</v>
      </c>
      <c r="G55" s="40" t="s">
        <v>39</v>
      </c>
      <c r="H55" s="40"/>
      <c r="I55" s="40" t="s">
        <v>3114</v>
      </c>
      <c r="J55" s="48">
        <v>1811.0</v>
      </c>
      <c r="K55" s="48">
        <v>0.0</v>
      </c>
      <c r="L55" s="48" t="s">
        <v>3115</v>
      </c>
      <c r="M55" s="40" t="s">
        <v>39</v>
      </c>
      <c r="N55" s="5"/>
      <c r="O55" s="5">
        <f t="shared" si="1"/>
        <v>86</v>
      </c>
    </row>
    <row r="56">
      <c r="A56" s="9">
        <v>54.0</v>
      </c>
      <c r="B56" s="29"/>
      <c r="C56" s="40" t="s">
        <v>316</v>
      </c>
      <c r="D56" s="48">
        <v>1897.0</v>
      </c>
      <c r="E56" s="48">
        <v>0.0</v>
      </c>
      <c r="F56" s="48" t="s">
        <v>3060</v>
      </c>
      <c r="G56" s="40" t="s">
        <v>35</v>
      </c>
      <c r="H56" s="40"/>
      <c r="I56" s="40" t="s">
        <v>3116</v>
      </c>
      <c r="J56" s="48">
        <v>1807.0</v>
      </c>
      <c r="K56" s="48">
        <v>0.0</v>
      </c>
      <c r="L56" s="48" t="s">
        <v>3117</v>
      </c>
      <c r="M56" s="40" t="s">
        <v>39</v>
      </c>
      <c r="N56" s="5"/>
      <c r="O56" s="5">
        <f t="shared" si="1"/>
        <v>90</v>
      </c>
    </row>
    <row r="57">
      <c r="A57" s="9">
        <v>55.0</v>
      </c>
      <c r="B57" s="29"/>
      <c r="C57" s="40" t="s">
        <v>414</v>
      </c>
      <c r="D57" s="48">
        <v>1894.0</v>
      </c>
      <c r="E57" s="48">
        <v>0.0</v>
      </c>
      <c r="F57" s="48" t="s">
        <v>3118</v>
      </c>
      <c r="G57" s="40" t="s">
        <v>39</v>
      </c>
      <c r="H57" s="40"/>
      <c r="I57" s="40" t="s">
        <v>3119</v>
      </c>
      <c r="J57" s="48">
        <v>1804.0</v>
      </c>
      <c r="K57" s="48" t="s">
        <v>3120</v>
      </c>
      <c r="L57" s="48" t="s">
        <v>3121</v>
      </c>
      <c r="M57" s="40" t="s">
        <v>39</v>
      </c>
      <c r="N57" s="5"/>
      <c r="O57" s="5">
        <f t="shared" si="1"/>
        <v>90</v>
      </c>
    </row>
    <row r="58">
      <c r="A58" s="9">
        <v>56.0</v>
      </c>
      <c r="B58" s="29"/>
      <c r="C58" s="40" t="s">
        <v>232</v>
      </c>
      <c r="D58" s="48">
        <v>1893.0</v>
      </c>
      <c r="E58" s="48">
        <v>0.0</v>
      </c>
      <c r="F58" s="48" t="s">
        <v>3122</v>
      </c>
      <c r="G58" s="40" t="s">
        <v>39</v>
      </c>
      <c r="H58" s="40"/>
      <c r="I58" s="40" t="s">
        <v>3123</v>
      </c>
      <c r="J58" s="48">
        <v>1802.0</v>
      </c>
      <c r="K58" s="48">
        <v>0.0</v>
      </c>
      <c r="L58" s="48" t="s">
        <v>3124</v>
      </c>
      <c r="M58" s="40" t="s">
        <v>39</v>
      </c>
      <c r="N58" s="5"/>
      <c r="O58" s="5">
        <f t="shared" si="1"/>
        <v>91</v>
      </c>
    </row>
    <row r="59">
      <c r="A59" s="9">
        <v>57.0</v>
      </c>
      <c r="B59" s="29"/>
      <c r="C59" s="40" t="s">
        <v>509</v>
      </c>
      <c r="D59" s="48">
        <v>1887.0</v>
      </c>
      <c r="E59" s="48">
        <v>0.0</v>
      </c>
      <c r="F59" s="48" t="s">
        <v>3125</v>
      </c>
      <c r="G59" s="40" t="s">
        <v>39</v>
      </c>
      <c r="H59" s="40"/>
      <c r="I59" s="40" t="s">
        <v>3126</v>
      </c>
      <c r="J59" s="48">
        <v>1799.0</v>
      </c>
      <c r="K59" s="48">
        <v>0.0</v>
      </c>
      <c r="L59" s="48" t="s">
        <v>3127</v>
      </c>
      <c r="M59" s="40" t="s">
        <v>35</v>
      </c>
      <c r="N59" s="5"/>
      <c r="O59" s="5">
        <f t="shared" si="1"/>
        <v>88</v>
      </c>
    </row>
    <row r="60">
      <c r="A60" s="9">
        <v>58.0</v>
      </c>
      <c r="B60" s="29"/>
      <c r="C60" s="40" t="s">
        <v>398</v>
      </c>
      <c r="D60" s="48">
        <v>1885.0</v>
      </c>
      <c r="E60" s="48" t="s">
        <v>3128</v>
      </c>
      <c r="F60" s="48" t="s">
        <v>3129</v>
      </c>
      <c r="G60" s="40" t="s">
        <v>39</v>
      </c>
      <c r="H60" s="40"/>
      <c r="I60" s="40" t="s">
        <v>3130</v>
      </c>
      <c r="J60" s="48">
        <v>1798.0</v>
      </c>
      <c r="K60" s="48">
        <v>0.0</v>
      </c>
      <c r="L60" s="48" t="s">
        <v>3131</v>
      </c>
      <c r="M60" s="40" t="s">
        <v>39</v>
      </c>
      <c r="N60" s="5"/>
      <c r="O60" s="5">
        <f t="shared" si="1"/>
        <v>87</v>
      </c>
    </row>
    <row r="61">
      <c r="A61" s="9">
        <v>59.0</v>
      </c>
      <c r="B61" s="29"/>
      <c r="C61" s="40" t="s">
        <v>395</v>
      </c>
      <c r="D61" s="48">
        <v>1885.0</v>
      </c>
      <c r="E61" s="48">
        <v>0.0</v>
      </c>
      <c r="F61" s="48" t="s">
        <v>3132</v>
      </c>
      <c r="G61" s="40" t="s">
        <v>39</v>
      </c>
      <c r="H61" s="40"/>
      <c r="I61" s="40" t="s">
        <v>3133</v>
      </c>
      <c r="J61" s="48">
        <v>1786.0</v>
      </c>
      <c r="K61" s="48">
        <v>0.0</v>
      </c>
      <c r="L61" s="48" t="s">
        <v>3134</v>
      </c>
      <c r="M61" s="40" t="s">
        <v>39</v>
      </c>
      <c r="N61" s="5"/>
      <c r="O61" s="5">
        <f t="shared" si="1"/>
        <v>99</v>
      </c>
    </row>
    <row r="62">
      <c r="A62" s="9">
        <v>60.0</v>
      </c>
      <c r="B62" s="29"/>
      <c r="C62" s="40" t="s">
        <v>668</v>
      </c>
      <c r="D62" s="48">
        <v>1882.0</v>
      </c>
      <c r="E62" s="48">
        <v>0.0</v>
      </c>
      <c r="F62" s="48" t="s">
        <v>3135</v>
      </c>
      <c r="G62" s="40" t="s">
        <v>35</v>
      </c>
      <c r="H62" s="40"/>
      <c r="I62" s="40" t="s">
        <v>3136</v>
      </c>
      <c r="J62" s="48">
        <v>1785.0</v>
      </c>
      <c r="K62" s="48">
        <v>0.0</v>
      </c>
      <c r="L62" s="48" t="s">
        <v>3137</v>
      </c>
      <c r="M62" s="40" t="s">
        <v>39</v>
      </c>
      <c r="N62" s="5"/>
      <c r="O62" s="5">
        <f t="shared" si="1"/>
        <v>97</v>
      </c>
    </row>
    <row r="63">
      <c r="A63" s="9">
        <v>61.0</v>
      </c>
      <c r="B63" s="29"/>
      <c r="C63" s="40" t="s">
        <v>347</v>
      </c>
      <c r="D63" s="48">
        <v>1878.0</v>
      </c>
      <c r="E63" s="48" t="s">
        <v>3138</v>
      </c>
      <c r="F63" s="48" t="s">
        <v>3139</v>
      </c>
      <c r="G63" s="40" t="s">
        <v>35</v>
      </c>
      <c r="H63" s="40"/>
      <c r="I63" s="40" t="s">
        <v>3140</v>
      </c>
      <c r="J63" s="48">
        <v>1784.0</v>
      </c>
      <c r="K63" s="48">
        <v>0.0</v>
      </c>
      <c r="L63" s="48" t="s">
        <v>3033</v>
      </c>
      <c r="M63" s="40" t="s">
        <v>39</v>
      </c>
      <c r="N63" s="5"/>
      <c r="O63" s="5">
        <f t="shared" si="1"/>
        <v>94</v>
      </c>
    </row>
    <row r="64">
      <c r="A64" s="9">
        <v>62.0</v>
      </c>
      <c r="B64" s="29"/>
      <c r="C64" s="40" t="s">
        <v>3141</v>
      </c>
      <c r="D64" s="48">
        <v>1876.0</v>
      </c>
      <c r="E64" s="48">
        <v>0.0</v>
      </c>
      <c r="F64" s="48" t="s">
        <v>3142</v>
      </c>
      <c r="G64" s="40" t="s">
        <v>39</v>
      </c>
      <c r="H64" s="40"/>
      <c r="I64" s="40" t="s">
        <v>3143</v>
      </c>
      <c r="J64" s="48">
        <v>1781.0</v>
      </c>
      <c r="K64" s="48">
        <v>0.0</v>
      </c>
      <c r="L64" s="48" t="s">
        <v>3144</v>
      </c>
      <c r="M64" s="40" t="s">
        <v>39</v>
      </c>
      <c r="N64" s="5"/>
      <c r="O64" s="5">
        <f t="shared" si="1"/>
        <v>95</v>
      </c>
    </row>
    <row r="65">
      <c r="A65" s="9">
        <v>63.0</v>
      </c>
      <c r="B65" s="29"/>
      <c r="C65" s="40" t="s">
        <v>495</v>
      </c>
      <c r="D65" s="48">
        <v>1875.0</v>
      </c>
      <c r="E65" s="48">
        <v>0.0</v>
      </c>
      <c r="F65" s="48" t="s">
        <v>3145</v>
      </c>
      <c r="G65" s="40" t="s">
        <v>39</v>
      </c>
      <c r="H65" s="40"/>
      <c r="I65" s="40" t="s">
        <v>3146</v>
      </c>
      <c r="J65" s="48">
        <v>1772.0</v>
      </c>
      <c r="K65" s="48">
        <v>0.0</v>
      </c>
      <c r="L65" s="48" t="s">
        <v>3147</v>
      </c>
      <c r="M65" s="40" t="s">
        <v>39</v>
      </c>
      <c r="N65" s="5"/>
      <c r="O65" s="5">
        <f t="shared" si="1"/>
        <v>103</v>
      </c>
    </row>
    <row r="66">
      <c r="A66" s="9">
        <v>64.0</v>
      </c>
      <c r="B66" s="29"/>
      <c r="C66" s="40" t="s">
        <v>308</v>
      </c>
      <c r="D66" s="48">
        <v>1872.0</v>
      </c>
      <c r="E66" s="48">
        <v>0.0</v>
      </c>
      <c r="F66" s="48" t="s">
        <v>3148</v>
      </c>
      <c r="G66" s="40" t="s">
        <v>35</v>
      </c>
      <c r="H66" s="40"/>
      <c r="I66" s="40" t="s">
        <v>3149</v>
      </c>
      <c r="J66" s="48">
        <v>1770.0</v>
      </c>
      <c r="K66" s="61">
        <v>43654.0</v>
      </c>
      <c r="L66" s="48" t="s">
        <v>3150</v>
      </c>
      <c r="M66" s="40" t="s">
        <v>39</v>
      </c>
      <c r="N66" s="5"/>
      <c r="O66" s="5">
        <f t="shared" si="1"/>
        <v>102</v>
      </c>
    </row>
    <row r="67">
      <c r="A67" s="9">
        <v>65.0</v>
      </c>
      <c r="B67" s="29"/>
      <c r="C67" s="40" t="s">
        <v>324</v>
      </c>
      <c r="D67" s="48">
        <v>1871.0</v>
      </c>
      <c r="E67" s="48">
        <v>0.0</v>
      </c>
      <c r="F67" s="48" t="s">
        <v>3151</v>
      </c>
      <c r="G67" s="40" t="s">
        <v>39</v>
      </c>
      <c r="H67" s="40"/>
      <c r="I67" s="40" t="s">
        <v>3152</v>
      </c>
      <c r="J67" s="48">
        <v>1767.0</v>
      </c>
      <c r="K67" s="48" t="s">
        <v>3153</v>
      </c>
      <c r="L67" s="48" t="s">
        <v>3154</v>
      </c>
      <c r="M67" s="40" t="s">
        <v>39</v>
      </c>
      <c r="N67" s="5"/>
      <c r="O67" s="5">
        <f t="shared" si="1"/>
        <v>104</v>
      </c>
    </row>
    <row r="68">
      <c r="A68" s="9">
        <v>66.0</v>
      </c>
      <c r="B68" s="29"/>
      <c r="C68" s="40" t="s">
        <v>393</v>
      </c>
      <c r="D68" s="48">
        <v>1870.0</v>
      </c>
      <c r="E68" s="48">
        <v>0.0</v>
      </c>
      <c r="F68" s="48" t="s">
        <v>3155</v>
      </c>
      <c r="G68" s="40" t="s">
        <v>35</v>
      </c>
      <c r="H68" s="40"/>
      <c r="I68" s="40" t="s">
        <v>3156</v>
      </c>
      <c r="J68" s="48">
        <v>1766.0</v>
      </c>
      <c r="K68" s="48">
        <v>0.0</v>
      </c>
      <c r="L68" s="48" t="s">
        <v>3157</v>
      </c>
      <c r="M68" s="40" t="s">
        <v>39</v>
      </c>
      <c r="N68" s="5"/>
      <c r="O68" s="5">
        <f t="shared" si="1"/>
        <v>104</v>
      </c>
    </row>
    <row r="69">
      <c r="A69" s="9">
        <v>67.0</v>
      </c>
      <c r="B69" s="29"/>
      <c r="C69" s="40" t="s">
        <v>553</v>
      </c>
      <c r="D69" s="48">
        <v>1870.0</v>
      </c>
      <c r="E69" s="48">
        <v>0.0</v>
      </c>
      <c r="F69" s="48" t="s">
        <v>3158</v>
      </c>
      <c r="G69" s="40" t="s">
        <v>39</v>
      </c>
      <c r="H69" s="40"/>
      <c r="I69" s="40" t="s">
        <v>3159</v>
      </c>
      <c r="J69" s="48">
        <v>1760.0</v>
      </c>
      <c r="K69" s="48" t="s">
        <v>3160</v>
      </c>
      <c r="L69" s="48" t="s">
        <v>3161</v>
      </c>
      <c r="M69" s="40" t="s">
        <v>39</v>
      </c>
      <c r="N69" s="5"/>
      <c r="O69" s="5">
        <f t="shared" si="1"/>
        <v>110</v>
      </c>
    </row>
    <row r="70">
      <c r="A70" s="9">
        <v>68.0</v>
      </c>
      <c r="B70" s="29"/>
      <c r="C70" s="40" t="s">
        <v>550</v>
      </c>
      <c r="D70" s="48">
        <v>1869.0</v>
      </c>
      <c r="E70" s="48">
        <v>0.0</v>
      </c>
      <c r="F70" s="48" t="s">
        <v>3162</v>
      </c>
      <c r="G70" s="40" t="s">
        <v>39</v>
      </c>
      <c r="H70" s="40"/>
      <c r="I70" s="40" t="s">
        <v>3163</v>
      </c>
      <c r="J70" s="48">
        <v>1757.0</v>
      </c>
      <c r="K70" s="48">
        <v>0.0</v>
      </c>
      <c r="L70" s="48" t="s">
        <v>3164</v>
      </c>
      <c r="M70" s="40" t="s">
        <v>39</v>
      </c>
      <c r="N70" s="5"/>
      <c r="O70" s="5">
        <f t="shared" si="1"/>
        <v>112</v>
      </c>
    </row>
    <row r="71">
      <c r="A71" s="9">
        <v>69.0</v>
      </c>
      <c r="B71" s="29"/>
      <c r="C71" s="40" t="s">
        <v>168</v>
      </c>
      <c r="D71" s="48">
        <v>1868.0</v>
      </c>
      <c r="E71" s="48">
        <v>0.0</v>
      </c>
      <c r="F71" s="48" t="s">
        <v>3165</v>
      </c>
      <c r="G71" s="40" t="s">
        <v>39</v>
      </c>
      <c r="H71" s="40"/>
      <c r="I71" s="40" t="s">
        <v>3166</v>
      </c>
      <c r="J71" s="48">
        <v>1755.0</v>
      </c>
      <c r="K71" s="48">
        <v>0.0</v>
      </c>
      <c r="L71" s="48" t="s">
        <v>3167</v>
      </c>
      <c r="M71" s="40" t="s">
        <v>39</v>
      </c>
      <c r="N71" s="5"/>
      <c r="O71" s="5">
        <f t="shared" si="1"/>
        <v>113</v>
      </c>
    </row>
    <row r="72">
      <c r="A72" s="9">
        <v>70.0</v>
      </c>
      <c r="B72" s="29"/>
      <c r="C72" s="40" t="s">
        <v>556</v>
      </c>
      <c r="D72" s="48">
        <v>1866.0</v>
      </c>
      <c r="E72" s="48">
        <v>0.0</v>
      </c>
      <c r="F72" s="48" t="s">
        <v>3168</v>
      </c>
      <c r="G72" s="40" t="s">
        <v>39</v>
      </c>
      <c r="H72" s="40"/>
      <c r="I72" s="40" t="s">
        <v>3169</v>
      </c>
      <c r="J72" s="48">
        <v>1754.0</v>
      </c>
      <c r="K72" s="48">
        <v>0.0</v>
      </c>
      <c r="L72" s="48" t="s">
        <v>3170</v>
      </c>
      <c r="M72" s="40" t="s">
        <v>39</v>
      </c>
      <c r="N72" s="5"/>
      <c r="O72" s="5">
        <f t="shared" si="1"/>
        <v>112</v>
      </c>
    </row>
    <row r="73">
      <c r="A73" s="9">
        <v>71.0</v>
      </c>
      <c r="B73" s="29"/>
      <c r="C73" s="40" t="s">
        <v>290</v>
      </c>
      <c r="D73" s="48">
        <v>1864.0</v>
      </c>
      <c r="E73" s="48">
        <v>0.0</v>
      </c>
      <c r="F73" s="48" t="s">
        <v>3171</v>
      </c>
      <c r="G73" s="40" t="s">
        <v>35</v>
      </c>
      <c r="H73" s="40"/>
      <c r="I73" s="40" t="s">
        <v>3172</v>
      </c>
      <c r="J73" s="48">
        <v>1754.0</v>
      </c>
      <c r="K73" s="48">
        <v>0.0</v>
      </c>
      <c r="L73" s="48" t="s">
        <v>3173</v>
      </c>
      <c r="M73" s="40" t="s">
        <v>39</v>
      </c>
      <c r="N73" s="5"/>
      <c r="O73" s="5">
        <f t="shared" si="1"/>
        <v>110</v>
      </c>
    </row>
    <row r="74">
      <c r="A74" s="9">
        <v>72.0</v>
      </c>
      <c r="B74" s="29"/>
      <c r="C74" s="40" t="s">
        <v>245</v>
      </c>
      <c r="D74" s="48">
        <v>1864.0</v>
      </c>
      <c r="E74" s="48">
        <v>0.0</v>
      </c>
      <c r="F74" s="48" t="s">
        <v>3112</v>
      </c>
      <c r="G74" s="40" t="s">
        <v>35</v>
      </c>
      <c r="H74" s="40"/>
      <c r="I74" s="40" t="s">
        <v>3174</v>
      </c>
      <c r="J74" s="48">
        <v>1751.0</v>
      </c>
      <c r="K74" s="48">
        <v>0.0</v>
      </c>
      <c r="L74" s="48" t="s">
        <v>3175</v>
      </c>
      <c r="M74" s="40" t="s">
        <v>39</v>
      </c>
      <c r="N74" s="5"/>
      <c r="O74" s="5">
        <f t="shared" si="1"/>
        <v>113</v>
      </c>
    </row>
    <row r="75">
      <c r="A75" s="9">
        <v>73.0</v>
      </c>
      <c r="B75" s="29"/>
      <c r="C75" s="40" t="s">
        <v>335</v>
      </c>
      <c r="D75" s="48">
        <v>1859.0</v>
      </c>
      <c r="E75" s="48">
        <v>0.0</v>
      </c>
      <c r="F75" s="48" t="s">
        <v>3176</v>
      </c>
      <c r="G75" s="40" t="s">
        <v>39</v>
      </c>
      <c r="H75" s="40"/>
      <c r="I75" s="40" t="s">
        <v>3177</v>
      </c>
      <c r="J75" s="48">
        <v>1746.0</v>
      </c>
      <c r="K75" s="48">
        <v>0.0</v>
      </c>
      <c r="L75" s="48" t="s">
        <v>3178</v>
      </c>
      <c r="M75" s="40" t="s">
        <v>39</v>
      </c>
      <c r="N75" s="5"/>
      <c r="O75" s="5">
        <f t="shared" si="1"/>
        <v>113</v>
      </c>
    </row>
    <row r="76">
      <c r="A76" s="9">
        <v>74.0</v>
      </c>
      <c r="B76" s="29"/>
      <c r="C76" s="40" t="s">
        <v>458</v>
      </c>
      <c r="D76" s="48">
        <v>1852.0</v>
      </c>
      <c r="E76" s="48" t="s">
        <v>3179</v>
      </c>
      <c r="F76" s="48" t="s">
        <v>3180</v>
      </c>
      <c r="G76" s="40" t="s">
        <v>39</v>
      </c>
      <c r="H76" s="40"/>
      <c r="I76" s="40" t="s">
        <v>3181</v>
      </c>
      <c r="J76" s="48">
        <v>1738.0</v>
      </c>
      <c r="K76" s="48">
        <v>0.0</v>
      </c>
      <c r="L76" s="48" t="s">
        <v>3182</v>
      </c>
      <c r="M76" s="40" t="s">
        <v>39</v>
      </c>
      <c r="N76" s="5"/>
      <c r="O76" s="5">
        <f t="shared" si="1"/>
        <v>114</v>
      </c>
    </row>
    <row r="77">
      <c r="A77" s="9">
        <v>75.0</v>
      </c>
      <c r="B77" s="29"/>
      <c r="C77" s="40" t="s">
        <v>609</v>
      </c>
      <c r="D77" s="48">
        <v>1850.0</v>
      </c>
      <c r="E77" s="48">
        <v>0.0</v>
      </c>
      <c r="F77" s="48" t="s">
        <v>3183</v>
      </c>
      <c r="G77" s="40" t="s">
        <v>35</v>
      </c>
      <c r="H77" s="40"/>
      <c r="I77" s="40" t="s">
        <v>3184</v>
      </c>
      <c r="J77" s="48">
        <v>1738.0</v>
      </c>
      <c r="K77" s="48">
        <v>0.0</v>
      </c>
      <c r="L77" s="48" t="s">
        <v>3185</v>
      </c>
      <c r="M77" s="40" t="s">
        <v>39</v>
      </c>
      <c r="N77" s="5"/>
      <c r="O77" s="5">
        <f t="shared" si="1"/>
        <v>112</v>
      </c>
    </row>
    <row r="78">
      <c r="A78" s="9">
        <v>76.0</v>
      </c>
      <c r="B78" s="29"/>
      <c r="C78" s="40" t="s">
        <v>492</v>
      </c>
      <c r="D78" s="48">
        <v>1847.0</v>
      </c>
      <c r="E78" s="48">
        <v>0.0</v>
      </c>
      <c r="F78" s="48" t="s">
        <v>3186</v>
      </c>
      <c r="G78" s="40" t="s">
        <v>35</v>
      </c>
      <c r="H78" s="40"/>
      <c r="I78" s="40" t="s">
        <v>3187</v>
      </c>
      <c r="J78" s="48">
        <v>1735.0</v>
      </c>
      <c r="K78" s="48">
        <v>0.0</v>
      </c>
      <c r="L78" s="48" t="s">
        <v>3188</v>
      </c>
      <c r="M78" s="40" t="s">
        <v>39</v>
      </c>
      <c r="N78" s="5"/>
      <c r="O78" s="5">
        <f t="shared" si="1"/>
        <v>112</v>
      </c>
    </row>
    <row r="79">
      <c r="A79" s="9">
        <v>77.0</v>
      </c>
      <c r="B79" s="29"/>
      <c r="C79" s="40" t="s">
        <v>292</v>
      </c>
      <c r="D79" s="48">
        <v>1842.0</v>
      </c>
      <c r="E79" s="48">
        <v>0.0</v>
      </c>
      <c r="F79" s="48" t="s">
        <v>3189</v>
      </c>
      <c r="G79" s="40" t="s">
        <v>39</v>
      </c>
      <c r="H79" s="40"/>
      <c r="I79" s="40" t="s">
        <v>3190</v>
      </c>
      <c r="J79" s="48">
        <v>1724.0</v>
      </c>
      <c r="K79" s="48">
        <v>0.0</v>
      </c>
      <c r="L79" s="48" t="s">
        <v>3191</v>
      </c>
      <c r="M79" s="40" t="s">
        <v>39</v>
      </c>
      <c r="N79" s="5"/>
      <c r="O79" s="5">
        <f t="shared" si="1"/>
        <v>118</v>
      </c>
    </row>
    <row r="80">
      <c r="A80" s="9">
        <v>78.0</v>
      </c>
      <c r="B80" s="29"/>
      <c r="C80" s="40" t="s">
        <v>472</v>
      </c>
      <c r="D80" s="48">
        <v>1838.0</v>
      </c>
      <c r="E80" s="48">
        <v>0.0</v>
      </c>
      <c r="F80" s="48" t="s">
        <v>3192</v>
      </c>
      <c r="G80" s="40" t="s">
        <v>39</v>
      </c>
      <c r="H80" s="40"/>
      <c r="I80" s="40" t="s">
        <v>3193</v>
      </c>
      <c r="J80" s="48">
        <v>1723.0</v>
      </c>
      <c r="K80" s="48">
        <v>0.0</v>
      </c>
      <c r="L80" s="48" t="s">
        <v>3194</v>
      </c>
      <c r="M80" s="40" t="s">
        <v>39</v>
      </c>
      <c r="N80" s="5"/>
      <c r="O80" s="5">
        <f t="shared" si="1"/>
        <v>115</v>
      </c>
    </row>
    <row r="81">
      <c r="A81" s="9">
        <v>79.0</v>
      </c>
      <c r="B81" s="29"/>
      <c r="C81" s="40" t="s">
        <v>727</v>
      </c>
      <c r="D81" s="48">
        <v>1832.0</v>
      </c>
      <c r="E81" s="48">
        <v>0.0</v>
      </c>
      <c r="F81" s="48" t="s">
        <v>3195</v>
      </c>
      <c r="G81" s="40" t="s">
        <v>39</v>
      </c>
      <c r="H81" s="40"/>
      <c r="I81" s="40" t="s">
        <v>3196</v>
      </c>
      <c r="J81" s="48">
        <v>1718.0</v>
      </c>
      <c r="K81" s="48">
        <v>0.0</v>
      </c>
      <c r="L81" s="48" t="s">
        <v>3197</v>
      </c>
      <c r="M81" s="40" t="s">
        <v>39</v>
      </c>
      <c r="N81" s="5"/>
      <c r="O81" s="5">
        <f t="shared" si="1"/>
        <v>114</v>
      </c>
    </row>
    <row r="82">
      <c r="A82" s="9">
        <v>80.0</v>
      </c>
      <c r="B82" s="29"/>
      <c r="C82" s="40" t="s">
        <v>701</v>
      </c>
      <c r="D82" s="48">
        <v>1828.0</v>
      </c>
      <c r="E82" s="48">
        <v>0.0</v>
      </c>
      <c r="F82" s="48" t="s">
        <v>3198</v>
      </c>
      <c r="G82" s="40" t="s">
        <v>39</v>
      </c>
      <c r="H82" s="40"/>
      <c r="I82" s="40" t="s">
        <v>3199</v>
      </c>
      <c r="J82" s="48">
        <v>1713.0</v>
      </c>
      <c r="K82" s="48">
        <v>0.0</v>
      </c>
      <c r="L82" s="48" t="s">
        <v>3200</v>
      </c>
      <c r="M82" s="40" t="s">
        <v>39</v>
      </c>
      <c r="N82" s="5"/>
      <c r="O82" s="5">
        <f t="shared" si="1"/>
        <v>115</v>
      </c>
    </row>
    <row r="83">
      <c r="A83" s="9">
        <v>81.0</v>
      </c>
      <c r="B83" s="29"/>
      <c r="C83" s="40" t="s">
        <v>774</v>
      </c>
      <c r="D83" s="48">
        <v>1827.0</v>
      </c>
      <c r="E83" s="48">
        <v>0.0</v>
      </c>
      <c r="F83" s="48" t="s">
        <v>3201</v>
      </c>
      <c r="G83" s="40" t="s">
        <v>35</v>
      </c>
      <c r="H83" s="40"/>
      <c r="I83" s="40" t="s">
        <v>3202</v>
      </c>
      <c r="J83" s="48">
        <v>1709.0</v>
      </c>
      <c r="K83" s="48">
        <v>0.0</v>
      </c>
      <c r="L83" s="48" t="s">
        <v>3203</v>
      </c>
      <c r="M83" s="40" t="s">
        <v>39</v>
      </c>
      <c r="N83" s="5"/>
      <c r="O83" s="5">
        <f t="shared" si="1"/>
        <v>118</v>
      </c>
    </row>
    <row r="84">
      <c r="A84" s="9">
        <v>82.0</v>
      </c>
      <c r="B84" s="29"/>
      <c r="C84" s="40" t="s">
        <v>679</v>
      </c>
      <c r="D84" s="48">
        <v>1826.0</v>
      </c>
      <c r="E84" s="48">
        <v>0.0</v>
      </c>
      <c r="F84" s="48" t="s">
        <v>3204</v>
      </c>
      <c r="G84" s="40" t="s">
        <v>39</v>
      </c>
      <c r="H84" s="40"/>
      <c r="I84" s="40" t="s">
        <v>3205</v>
      </c>
      <c r="J84" s="48">
        <v>1688.0</v>
      </c>
      <c r="K84" s="49">
        <v>0.0</v>
      </c>
      <c r="L84" s="49" t="s">
        <v>3206</v>
      </c>
      <c r="M84" s="54" t="s">
        <v>35</v>
      </c>
      <c r="N84" s="5"/>
      <c r="O84" s="5">
        <f t="shared" si="1"/>
        <v>138</v>
      </c>
    </row>
    <row r="85">
      <c r="A85" s="9">
        <v>83.0</v>
      </c>
      <c r="B85" s="29"/>
      <c r="C85" s="40" t="s">
        <v>769</v>
      </c>
      <c r="D85" s="48">
        <v>1826.0</v>
      </c>
      <c r="E85" s="48">
        <v>0.0</v>
      </c>
      <c r="F85" s="48" t="s">
        <v>3207</v>
      </c>
      <c r="G85" s="40" t="s">
        <v>39</v>
      </c>
      <c r="H85" s="40"/>
      <c r="I85" s="40" t="s">
        <v>3208</v>
      </c>
      <c r="J85" s="48">
        <v>1686.0</v>
      </c>
      <c r="K85" s="48">
        <v>0.0</v>
      </c>
      <c r="L85" s="48" t="s">
        <v>3209</v>
      </c>
      <c r="M85" s="40" t="s">
        <v>35</v>
      </c>
      <c r="N85" s="5"/>
      <c r="O85" s="5">
        <f t="shared" si="1"/>
        <v>140</v>
      </c>
    </row>
    <row r="86">
      <c r="A86" s="9">
        <v>84.0</v>
      </c>
      <c r="B86" s="29"/>
      <c r="C86" s="40" t="s">
        <v>3210</v>
      </c>
      <c r="D86" s="48">
        <v>1826.0</v>
      </c>
      <c r="E86" s="48">
        <v>0.0</v>
      </c>
      <c r="F86" s="48" t="s">
        <v>3211</v>
      </c>
      <c r="G86" s="40" t="s">
        <v>39</v>
      </c>
      <c r="H86" s="40"/>
      <c r="I86" s="40" t="s">
        <v>3212</v>
      </c>
      <c r="J86" s="48">
        <v>1673.0</v>
      </c>
      <c r="K86" s="48" t="s">
        <v>3213</v>
      </c>
      <c r="L86" s="48" t="s">
        <v>3214</v>
      </c>
      <c r="M86" s="40" t="s">
        <v>39</v>
      </c>
      <c r="N86" s="5"/>
      <c r="O86" s="5">
        <f t="shared" si="1"/>
        <v>153</v>
      </c>
    </row>
    <row r="87">
      <c r="A87" s="9">
        <v>85.0</v>
      </c>
      <c r="B87" s="29"/>
      <c r="C87" s="40" t="s">
        <v>616</v>
      </c>
      <c r="D87" s="48">
        <v>1822.0</v>
      </c>
      <c r="E87" s="48" t="s">
        <v>3215</v>
      </c>
      <c r="F87" s="48" t="s">
        <v>3216</v>
      </c>
      <c r="G87" s="40" t="s">
        <v>39</v>
      </c>
      <c r="H87" s="40"/>
      <c r="I87" s="40" t="s">
        <v>3217</v>
      </c>
      <c r="J87" s="48">
        <v>1673.0</v>
      </c>
      <c r="K87" s="48">
        <v>0.0</v>
      </c>
      <c r="L87" s="48" t="s">
        <v>3218</v>
      </c>
      <c r="M87" s="40" t="s">
        <v>35</v>
      </c>
      <c r="N87" s="5"/>
      <c r="O87" s="5">
        <f t="shared" si="1"/>
        <v>149</v>
      </c>
    </row>
    <row r="88">
      <c r="A88" s="9">
        <v>86.0</v>
      </c>
      <c r="B88" s="29"/>
      <c r="C88" s="40" t="s">
        <v>756</v>
      </c>
      <c r="D88" s="48">
        <v>1821.0</v>
      </c>
      <c r="E88" s="48">
        <v>0.0</v>
      </c>
      <c r="F88" s="48" t="s">
        <v>3219</v>
      </c>
      <c r="G88" s="40" t="s">
        <v>35</v>
      </c>
      <c r="H88" s="40"/>
      <c r="I88" s="40" t="s">
        <v>3220</v>
      </c>
      <c r="J88" s="48">
        <v>1671.0</v>
      </c>
      <c r="K88" s="48" t="s">
        <v>3221</v>
      </c>
      <c r="L88" s="48" t="s">
        <v>3222</v>
      </c>
      <c r="M88" s="40" t="s">
        <v>39</v>
      </c>
      <c r="N88" s="5"/>
      <c r="O88" s="5">
        <f t="shared" si="1"/>
        <v>150</v>
      </c>
    </row>
    <row r="89">
      <c r="A89" s="9">
        <v>87.0</v>
      </c>
      <c r="B89" s="29"/>
      <c r="C89" s="40" t="s">
        <v>443</v>
      </c>
      <c r="D89" s="48">
        <v>1819.0</v>
      </c>
      <c r="E89" s="48">
        <v>0.0</v>
      </c>
      <c r="F89" s="48" t="s">
        <v>3223</v>
      </c>
      <c r="G89" s="40" t="s">
        <v>35</v>
      </c>
      <c r="H89" s="40"/>
      <c r="I89" s="40" t="s">
        <v>3224</v>
      </c>
      <c r="J89" s="48">
        <v>1667.0</v>
      </c>
      <c r="K89" s="48">
        <v>0.0</v>
      </c>
      <c r="L89" s="48" t="s">
        <v>3225</v>
      </c>
      <c r="M89" s="40" t="s">
        <v>39</v>
      </c>
      <c r="N89" s="5"/>
      <c r="O89" s="5">
        <f t="shared" si="1"/>
        <v>152</v>
      </c>
    </row>
    <row r="90">
      <c r="A90" s="9">
        <v>88.0</v>
      </c>
      <c r="B90" s="29"/>
      <c r="C90" s="9" t="s">
        <v>627</v>
      </c>
      <c r="D90" s="9">
        <v>1819.0</v>
      </c>
      <c r="E90" s="9" t="s">
        <v>3226</v>
      </c>
      <c r="F90" s="9">
        <v>73.0</v>
      </c>
      <c r="G90" s="9" t="s">
        <v>39</v>
      </c>
      <c r="H90" s="40"/>
      <c r="I90" s="40" t="s">
        <v>3227</v>
      </c>
      <c r="J90" s="48">
        <v>1667.0</v>
      </c>
      <c r="K90" s="48" t="s">
        <v>3228</v>
      </c>
      <c r="L90" s="48" t="s">
        <v>3229</v>
      </c>
      <c r="M90" s="40" t="s">
        <v>39</v>
      </c>
      <c r="N90" s="5"/>
      <c r="O90" s="5">
        <f t="shared" ref="O90:O184" si="3">D91-J90</f>
        <v>150</v>
      </c>
    </row>
    <row r="91">
      <c r="A91" s="9">
        <v>89.0</v>
      </c>
      <c r="B91" s="29"/>
      <c r="C91" s="40" t="s">
        <v>532</v>
      </c>
      <c r="D91" s="48">
        <v>1817.0</v>
      </c>
      <c r="E91" s="48">
        <v>0.0</v>
      </c>
      <c r="F91" s="48" t="s">
        <v>3230</v>
      </c>
      <c r="G91" s="40" t="s">
        <v>39</v>
      </c>
      <c r="H91" s="40"/>
      <c r="I91" s="40" t="s">
        <v>3231</v>
      </c>
      <c r="J91" s="48">
        <v>1666.0</v>
      </c>
      <c r="K91" s="48" t="s">
        <v>3232</v>
      </c>
      <c r="L91" s="48" t="s">
        <v>3233</v>
      </c>
      <c r="M91" s="40" t="s">
        <v>35</v>
      </c>
      <c r="N91" s="5"/>
      <c r="O91" s="5">
        <f t="shared" si="3"/>
        <v>149</v>
      </c>
    </row>
    <row r="92">
      <c r="A92" s="9">
        <v>90.0</v>
      </c>
      <c r="B92" s="29"/>
      <c r="C92" s="40" t="s">
        <v>521</v>
      </c>
      <c r="D92" s="48">
        <v>1815.0</v>
      </c>
      <c r="E92" s="48">
        <v>0.0</v>
      </c>
      <c r="F92" s="48" t="s">
        <v>3234</v>
      </c>
      <c r="G92" s="40" t="s">
        <v>39</v>
      </c>
      <c r="H92" s="40"/>
      <c r="I92" s="40" t="s">
        <v>3235</v>
      </c>
      <c r="J92" s="48">
        <v>1666.0</v>
      </c>
      <c r="K92" s="48">
        <v>0.0</v>
      </c>
      <c r="L92" s="48" t="s">
        <v>3236</v>
      </c>
      <c r="M92" s="40" t="s">
        <v>39</v>
      </c>
      <c r="N92" s="5"/>
      <c r="O92" s="5">
        <f t="shared" si="3"/>
        <v>147</v>
      </c>
    </row>
    <row r="93">
      <c r="A93" s="9">
        <v>91.0</v>
      </c>
      <c r="B93" s="29"/>
      <c r="C93" s="40" t="s">
        <v>498</v>
      </c>
      <c r="D93" s="48">
        <v>1813.0</v>
      </c>
      <c r="E93" s="48">
        <v>0.0</v>
      </c>
      <c r="F93" s="48" t="s">
        <v>3237</v>
      </c>
      <c r="G93" s="40" t="s">
        <v>35</v>
      </c>
      <c r="H93" s="40"/>
      <c r="I93" s="40" t="s">
        <v>3238</v>
      </c>
      <c r="J93" s="48">
        <v>1665.0</v>
      </c>
      <c r="K93" s="48">
        <v>0.0</v>
      </c>
      <c r="L93" s="48" t="s">
        <v>3239</v>
      </c>
      <c r="M93" s="40" t="s">
        <v>35</v>
      </c>
      <c r="N93" s="5"/>
      <c r="O93" s="5">
        <f t="shared" si="3"/>
        <v>147</v>
      </c>
    </row>
    <row r="94">
      <c r="A94" s="9">
        <v>92.0</v>
      </c>
      <c r="B94" s="29"/>
      <c r="C94" s="40" t="s">
        <v>529</v>
      </c>
      <c r="D94" s="48">
        <v>1812.0</v>
      </c>
      <c r="E94" s="48">
        <v>0.0</v>
      </c>
      <c r="F94" s="48" t="s">
        <v>3240</v>
      </c>
      <c r="G94" s="40" t="s">
        <v>39</v>
      </c>
      <c r="H94" s="40"/>
      <c r="I94" s="40" t="s">
        <v>3241</v>
      </c>
      <c r="J94" s="48">
        <v>1659.0</v>
      </c>
      <c r="K94" s="48" t="s">
        <v>3242</v>
      </c>
      <c r="L94" s="48" t="s">
        <v>3243</v>
      </c>
      <c r="M94" s="40" t="s">
        <v>39</v>
      </c>
      <c r="N94" s="5"/>
      <c r="O94" s="5">
        <f t="shared" si="3"/>
        <v>152</v>
      </c>
    </row>
    <row r="95">
      <c r="A95" s="9">
        <v>93.0</v>
      </c>
      <c r="B95" s="29"/>
      <c r="C95" s="40" t="s">
        <v>449</v>
      </c>
      <c r="D95" s="48">
        <v>1811.0</v>
      </c>
      <c r="E95" s="48">
        <v>0.0</v>
      </c>
      <c r="F95" s="48" t="s">
        <v>3244</v>
      </c>
      <c r="G95" s="40" t="s">
        <v>39</v>
      </c>
      <c r="H95" s="40"/>
      <c r="I95" s="40" t="s">
        <v>3245</v>
      </c>
      <c r="J95" s="48">
        <v>1659.0</v>
      </c>
      <c r="K95" s="48" t="s">
        <v>3246</v>
      </c>
      <c r="L95" s="48" t="s">
        <v>3247</v>
      </c>
      <c r="M95" s="40" t="s">
        <v>35</v>
      </c>
      <c r="N95" s="5"/>
      <c r="O95" s="5">
        <f t="shared" si="3"/>
        <v>151</v>
      </c>
    </row>
    <row r="96">
      <c r="A96" s="9">
        <v>94.0</v>
      </c>
      <c r="B96" s="29"/>
      <c r="C96" s="40" t="s">
        <v>480</v>
      </c>
      <c r="D96" s="48">
        <v>1810.0</v>
      </c>
      <c r="E96" s="48">
        <v>0.0</v>
      </c>
      <c r="F96" s="48" t="s">
        <v>3248</v>
      </c>
      <c r="G96" s="40" t="s">
        <v>39</v>
      </c>
      <c r="H96" s="40"/>
      <c r="I96" s="40" t="s">
        <v>3249</v>
      </c>
      <c r="J96" s="48">
        <v>1658.0</v>
      </c>
      <c r="K96" s="48" t="s">
        <v>3250</v>
      </c>
      <c r="L96" s="48" t="s">
        <v>3251</v>
      </c>
      <c r="M96" s="40" t="s">
        <v>39</v>
      </c>
      <c r="N96" s="5"/>
      <c r="O96" s="5">
        <f t="shared" si="3"/>
        <v>152</v>
      </c>
    </row>
    <row r="97">
      <c r="A97" s="9">
        <v>95.0</v>
      </c>
      <c r="B97" s="29"/>
      <c r="C97" s="40" t="s">
        <v>614</v>
      </c>
      <c r="D97" s="48">
        <v>1810.0</v>
      </c>
      <c r="E97" s="48">
        <v>0.0</v>
      </c>
      <c r="F97" s="48" t="s">
        <v>3252</v>
      </c>
      <c r="G97" s="40" t="s">
        <v>39</v>
      </c>
      <c r="H97" s="40"/>
      <c r="I97" s="40" t="s">
        <v>3253</v>
      </c>
      <c r="J97" s="48">
        <v>1654.0</v>
      </c>
      <c r="K97" s="48">
        <v>0.0</v>
      </c>
      <c r="L97" s="48" t="s">
        <v>3254</v>
      </c>
      <c r="M97" s="40" t="s">
        <v>39</v>
      </c>
      <c r="N97" s="5"/>
      <c r="O97" s="5">
        <f t="shared" si="3"/>
        <v>153</v>
      </c>
    </row>
    <row r="98">
      <c r="A98" s="9">
        <v>96.0</v>
      </c>
      <c r="B98" s="29"/>
      <c r="C98" s="40" t="s">
        <v>611</v>
      </c>
      <c r="D98" s="48">
        <v>1807.0</v>
      </c>
      <c r="E98" s="48">
        <v>0.0</v>
      </c>
      <c r="F98" s="48" t="s">
        <v>3255</v>
      </c>
      <c r="G98" s="40" t="s">
        <v>35</v>
      </c>
      <c r="H98" s="40"/>
      <c r="I98" s="40" t="s">
        <v>3256</v>
      </c>
      <c r="J98" s="48">
        <v>1653.0</v>
      </c>
      <c r="K98" s="61">
        <v>43597.0</v>
      </c>
      <c r="L98" s="48" t="s">
        <v>3257</v>
      </c>
      <c r="M98" s="40" t="s">
        <v>39</v>
      </c>
      <c r="N98" s="5"/>
      <c r="O98" s="5">
        <f t="shared" si="3"/>
        <v>154</v>
      </c>
    </row>
    <row r="99">
      <c r="A99" s="9">
        <v>97.0</v>
      </c>
      <c r="B99" s="29"/>
      <c r="C99" s="40" t="s">
        <v>305</v>
      </c>
      <c r="D99" s="48">
        <v>1807.0</v>
      </c>
      <c r="E99" s="48">
        <v>0.0</v>
      </c>
      <c r="F99" s="48" t="s">
        <v>3258</v>
      </c>
      <c r="G99" s="40" t="s">
        <v>39</v>
      </c>
      <c r="H99" s="40"/>
      <c r="I99" s="40" t="s">
        <v>3259</v>
      </c>
      <c r="J99" s="48">
        <v>1645.0</v>
      </c>
      <c r="K99" s="48">
        <v>0.0</v>
      </c>
      <c r="L99" s="48" t="s">
        <v>3260</v>
      </c>
      <c r="M99" s="40" t="s">
        <v>39</v>
      </c>
      <c r="N99" s="5"/>
      <c r="O99" s="5">
        <f t="shared" si="3"/>
        <v>159</v>
      </c>
    </row>
    <row r="100">
      <c r="A100" s="9">
        <v>98.0</v>
      </c>
      <c r="B100" s="29"/>
      <c r="C100" s="40" t="s">
        <v>717</v>
      </c>
      <c r="D100" s="48">
        <v>1804.0</v>
      </c>
      <c r="E100" s="48">
        <v>0.0</v>
      </c>
      <c r="F100" s="48" t="s">
        <v>3261</v>
      </c>
      <c r="G100" s="40" t="s">
        <v>39</v>
      </c>
      <c r="H100" s="40"/>
      <c r="I100" s="40" t="s">
        <v>3262</v>
      </c>
      <c r="J100" s="48">
        <v>1643.0</v>
      </c>
      <c r="K100" s="61">
        <v>43711.0</v>
      </c>
      <c r="L100" s="48" t="s">
        <v>3263</v>
      </c>
      <c r="M100" s="40" t="s">
        <v>39</v>
      </c>
      <c r="N100" s="5"/>
      <c r="O100" s="5">
        <f t="shared" si="3"/>
        <v>154</v>
      </c>
    </row>
    <row r="101">
      <c r="A101" s="9">
        <v>99.0</v>
      </c>
      <c r="B101" s="29"/>
      <c r="C101" s="40" t="s">
        <v>597</v>
      </c>
      <c r="D101" s="48">
        <v>1797.0</v>
      </c>
      <c r="E101" s="48">
        <v>5.0</v>
      </c>
      <c r="F101" s="48" t="s">
        <v>3264</v>
      </c>
      <c r="G101" s="40" t="s">
        <v>35</v>
      </c>
      <c r="H101" s="40"/>
      <c r="I101" s="40" t="s">
        <v>3265</v>
      </c>
      <c r="J101" s="48">
        <v>1643.0</v>
      </c>
      <c r="K101" s="62">
        <v>43604.0</v>
      </c>
      <c r="L101" s="48" t="s">
        <v>3266</v>
      </c>
      <c r="M101" s="40" t="s">
        <v>39</v>
      </c>
      <c r="N101" s="5"/>
      <c r="O101" s="5">
        <f t="shared" si="3"/>
        <v>154</v>
      </c>
    </row>
    <row r="102">
      <c r="A102" s="9">
        <v>100.0</v>
      </c>
      <c r="B102" s="29"/>
      <c r="C102" s="40" t="s">
        <v>528</v>
      </c>
      <c r="D102" s="48">
        <v>1797.0</v>
      </c>
      <c r="E102" s="48">
        <v>0.0</v>
      </c>
      <c r="F102" s="48" t="s">
        <v>3267</v>
      </c>
      <c r="G102" s="40" t="s">
        <v>39</v>
      </c>
      <c r="H102" s="40"/>
      <c r="I102" s="40" t="s">
        <v>3268</v>
      </c>
      <c r="J102" s="48">
        <v>1637.0</v>
      </c>
      <c r="K102" s="62">
        <v>43497.0</v>
      </c>
      <c r="L102" s="48" t="s">
        <v>3269</v>
      </c>
      <c r="M102" s="40" t="s">
        <v>39</v>
      </c>
      <c r="N102" s="5"/>
      <c r="O102" s="5">
        <f t="shared" si="3"/>
        <v>157</v>
      </c>
    </row>
    <row r="103">
      <c r="A103" s="9">
        <v>101.0</v>
      </c>
      <c r="B103" s="29"/>
      <c r="C103" s="40" t="s">
        <v>660</v>
      </c>
      <c r="D103" s="48">
        <v>1794.0</v>
      </c>
      <c r="E103" s="48">
        <v>0.0</v>
      </c>
      <c r="F103" s="48" t="s">
        <v>3270</v>
      </c>
      <c r="G103" s="40" t="s">
        <v>39</v>
      </c>
      <c r="H103" s="40"/>
      <c r="I103" s="40" t="s">
        <v>3271</v>
      </c>
      <c r="J103" s="48">
        <v>1636.0</v>
      </c>
      <c r="K103" s="48">
        <v>0.0</v>
      </c>
      <c r="L103" s="48" t="s">
        <v>3272</v>
      </c>
      <c r="M103" s="40" t="s">
        <v>35</v>
      </c>
      <c r="N103" s="5"/>
      <c r="O103" s="5">
        <f t="shared" si="3"/>
        <v>156</v>
      </c>
    </row>
    <row r="104">
      <c r="A104" s="9">
        <v>102.0</v>
      </c>
      <c r="B104" s="29"/>
      <c r="C104" s="40" t="s">
        <v>544</v>
      </c>
      <c r="D104" s="48">
        <v>1792.0</v>
      </c>
      <c r="E104" s="48" t="s">
        <v>3273</v>
      </c>
      <c r="F104" s="48" t="s">
        <v>3274</v>
      </c>
      <c r="G104" s="40" t="s">
        <v>39</v>
      </c>
      <c r="H104" s="40"/>
      <c r="I104" s="40" t="s">
        <v>3275</v>
      </c>
      <c r="J104" s="48">
        <v>1636.0</v>
      </c>
      <c r="K104" s="48" t="s">
        <v>3138</v>
      </c>
      <c r="L104" s="48" t="s">
        <v>3276</v>
      </c>
      <c r="M104" s="40" t="s">
        <v>39</v>
      </c>
      <c r="N104" s="5"/>
      <c r="O104" s="5">
        <f t="shared" si="3"/>
        <v>155</v>
      </c>
    </row>
    <row r="105">
      <c r="A105" s="9">
        <v>103.0</v>
      </c>
      <c r="B105" s="29"/>
      <c r="C105" s="40" t="s">
        <v>688</v>
      </c>
      <c r="D105" s="48">
        <v>1791.0</v>
      </c>
      <c r="E105" s="48" t="s">
        <v>3277</v>
      </c>
      <c r="F105" s="48" t="s">
        <v>3278</v>
      </c>
      <c r="G105" s="40" t="s">
        <v>39</v>
      </c>
      <c r="H105" s="40"/>
      <c r="I105" s="40" t="s">
        <v>3279</v>
      </c>
      <c r="J105" s="48">
        <v>1634.0</v>
      </c>
      <c r="K105" s="48">
        <v>0.0</v>
      </c>
      <c r="L105" s="48" t="s">
        <v>3280</v>
      </c>
      <c r="M105" s="40" t="s">
        <v>35</v>
      </c>
      <c r="N105" s="5"/>
      <c r="O105" s="5">
        <f t="shared" si="3"/>
        <v>157</v>
      </c>
    </row>
    <row r="106">
      <c r="A106" s="9">
        <v>104.0</v>
      </c>
      <c r="B106" s="29"/>
      <c r="C106" s="40" t="s">
        <v>373</v>
      </c>
      <c r="D106" s="48">
        <v>1791.0</v>
      </c>
      <c r="E106" s="48">
        <v>0.0</v>
      </c>
      <c r="F106" s="48" t="s">
        <v>3281</v>
      </c>
      <c r="G106" s="40" t="s">
        <v>35</v>
      </c>
      <c r="H106" s="40"/>
      <c r="I106" s="40" t="s">
        <v>3282</v>
      </c>
      <c r="J106" s="48">
        <v>1627.0</v>
      </c>
      <c r="K106" s="48" t="s">
        <v>3283</v>
      </c>
      <c r="L106" s="48" t="s">
        <v>3284</v>
      </c>
      <c r="M106" s="40" t="s">
        <v>39</v>
      </c>
      <c r="N106" s="5"/>
      <c r="O106" s="5">
        <f t="shared" si="3"/>
        <v>156</v>
      </c>
    </row>
    <row r="107">
      <c r="A107" s="9">
        <v>105.0</v>
      </c>
      <c r="B107" s="29"/>
      <c r="C107" s="40" t="s">
        <v>760</v>
      </c>
      <c r="D107" s="48">
        <v>1783.0</v>
      </c>
      <c r="E107" s="48">
        <v>0.0</v>
      </c>
      <c r="F107" s="48" t="s">
        <v>3285</v>
      </c>
      <c r="G107" s="40" t="s">
        <v>35</v>
      </c>
      <c r="H107" s="40"/>
      <c r="I107" s="40" t="s">
        <v>3286</v>
      </c>
      <c r="J107" s="48">
        <v>1626.0</v>
      </c>
      <c r="K107" s="48">
        <v>0.0</v>
      </c>
      <c r="L107" s="48" t="s">
        <v>3287</v>
      </c>
      <c r="M107" s="40" t="s">
        <v>39</v>
      </c>
      <c r="N107" s="5"/>
      <c r="O107" s="5">
        <f t="shared" si="3"/>
        <v>148</v>
      </c>
    </row>
    <row r="108">
      <c r="A108" s="9">
        <v>106.0</v>
      </c>
      <c r="B108" s="29"/>
      <c r="C108" s="40" t="s">
        <v>1049</v>
      </c>
      <c r="D108" s="48">
        <v>1774.0</v>
      </c>
      <c r="E108" s="48">
        <v>0.0</v>
      </c>
      <c r="F108" s="48" t="s">
        <v>3288</v>
      </c>
      <c r="G108" s="40" t="s">
        <v>39</v>
      </c>
      <c r="H108" s="40"/>
      <c r="I108" s="40" t="s">
        <v>3289</v>
      </c>
      <c r="J108" s="48">
        <v>1626.0</v>
      </c>
      <c r="K108" s="48">
        <v>0.0</v>
      </c>
      <c r="L108" s="48" t="s">
        <v>3290</v>
      </c>
      <c r="M108" s="40" t="s">
        <v>39</v>
      </c>
      <c r="N108" s="5"/>
      <c r="O108" s="5">
        <f t="shared" si="3"/>
        <v>148</v>
      </c>
    </row>
    <row r="109">
      <c r="A109" s="9">
        <v>107.0</v>
      </c>
      <c r="B109" s="29"/>
      <c r="C109" s="40" t="s">
        <v>636</v>
      </c>
      <c r="D109" s="48">
        <v>1774.0</v>
      </c>
      <c r="E109" s="48" t="s">
        <v>3215</v>
      </c>
      <c r="F109" s="48" t="s">
        <v>3291</v>
      </c>
      <c r="G109" s="40" t="s">
        <v>39</v>
      </c>
      <c r="H109" s="40"/>
      <c r="I109" s="40" t="s">
        <v>3292</v>
      </c>
      <c r="J109" s="48">
        <v>1625.0</v>
      </c>
      <c r="K109" s="48">
        <v>0.0</v>
      </c>
      <c r="L109" s="48" t="s">
        <v>3005</v>
      </c>
      <c r="M109" s="40" t="s">
        <v>39</v>
      </c>
      <c r="N109" s="5"/>
      <c r="O109" s="5">
        <f t="shared" si="3"/>
        <v>148</v>
      </c>
    </row>
    <row r="110">
      <c r="A110" s="9">
        <v>108.0</v>
      </c>
      <c r="B110" s="29"/>
      <c r="C110" s="40" t="s">
        <v>572</v>
      </c>
      <c r="D110" s="48">
        <v>1773.0</v>
      </c>
      <c r="E110" s="48" t="s">
        <v>3293</v>
      </c>
      <c r="F110" s="48" t="s">
        <v>3294</v>
      </c>
      <c r="G110" s="40" t="s">
        <v>39</v>
      </c>
      <c r="H110" s="40"/>
      <c r="I110" s="40" t="s">
        <v>3295</v>
      </c>
      <c r="J110" s="48">
        <v>1619.0</v>
      </c>
      <c r="K110" s="48">
        <v>0.0</v>
      </c>
      <c r="L110" s="48" t="s">
        <v>3296</v>
      </c>
      <c r="M110" s="40" t="s">
        <v>39</v>
      </c>
      <c r="N110" s="5"/>
      <c r="O110" s="5">
        <f t="shared" si="3"/>
        <v>151</v>
      </c>
    </row>
    <row r="111">
      <c r="A111" s="9">
        <v>109.0</v>
      </c>
      <c r="B111" s="29"/>
      <c r="C111" s="40" t="s">
        <v>420</v>
      </c>
      <c r="D111" s="48">
        <v>1770.0</v>
      </c>
      <c r="E111" s="48">
        <v>0.0</v>
      </c>
      <c r="F111" s="48" t="s">
        <v>3297</v>
      </c>
      <c r="G111" s="40" t="s">
        <v>39</v>
      </c>
      <c r="H111" s="40"/>
      <c r="I111" s="40" t="s">
        <v>3298</v>
      </c>
      <c r="J111" s="48">
        <v>1617.0</v>
      </c>
      <c r="K111" s="48">
        <v>0.0</v>
      </c>
      <c r="L111" s="48" t="s">
        <v>3299</v>
      </c>
      <c r="M111" s="40" t="s">
        <v>39</v>
      </c>
      <c r="N111" s="5"/>
      <c r="O111" s="5">
        <f t="shared" si="3"/>
        <v>153</v>
      </c>
    </row>
    <row r="112">
      <c r="A112" s="9">
        <v>110.0</v>
      </c>
      <c r="B112" s="29"/>
      <c r="C112" s="40" t="s">
        <v>624</v>
      </c>
      <c r="D112" s="48">
        <v>1770.0</v>
      </c>
      <c r="E112" s="48">
        <v>0.0</v>
      </c>
      <c r="F112" s="48" t="s">
        <v>3300</v>
      </c>
      <c r="G112" s="40" t="s">
        <v>39</v>
      </c>
      <c r="H112" s="40"/>
      <c r="I112" s="40" t="s">
        <v>3301</v>
      </c>
      <c r="J112" s="48">
        <v>1610.0</v>
      </c>
      <c r="K112" s="48" t="s">
        <v>3302</v>
      </c>
      <c r="L112" s="48" t="s">
        <v>3303</v>
      </c>
      <c r="M112" s="40" t="s">
        <v>39</v>
      </c>
      <c r="N112" s="5"/>
      <c r="O112" s="5">
        <f t="shared" si="3"/>
        <v>160</v>
      </c>
    </row>
    <row r="113">
      <c r="A113" s="9">
        <v>111.0</v>
      </c>
      <c r="B113" s="29"/>
      <c r="C113" s="40" t="s">
        <v>353</v>
      </c>
      <c r="D113" s="48">
        <v>1770.0</v>
      </c>
      <c r="E113" s="48">
        <v>0.0</v>
      </c>
      <c r="F113" s="48" t="s">
        <v>3304</v>
      </c>
      <c r="G113" s="40" t="s">
        <v>39</v>
      </c>
      <c r="H113" s="40"/>
      <c r="I113" s="40" t="s">
        <v>3305</v>
      </c>
      <c r="J113" s="48">
        <v>1610.0</v>
      </c>
      <c r="K113" s="48">
        <v>0.0</v>
      </c>
      <c r="L113" s="48" t="s">
        <v>3306</v>
      </c>
      <c r="M113" s="40" t="s">
        <v>39</v>
      </c>
      <c r="N113" s="5"/>
      <c r="O113" s="5">
        <f t="shared" si="3"/>
        <v>154</v>
      </c>
    </row>
    <row r="114">
      <c r="A114" s="9">
        <v>112.0</v>
      </c>
      <c r="B114" s="29"/>
      <c r="C114" s="40" t="s">
        <v>704</v>
      </c>
      <c r="D114" s="48">
        <v>1764.0</v>
      </c>
      <c r="E114" s="48">
        <v>0.0</v>
      </c>
      <c r="F114" s="48" t="s">
        <v>3307</v>
      </c>
      <c r="G114" s="40" t="s">
        <v>39</v>
      </c>
      <c r="H114" s="40"/>
      <c r="I114" s="40" t="s">
        <v>3308</v>
      </c>
      <c r="J114" s="48">
        <v>1610.0</v>
      </c>
      <c r="K114" s="48">
        <v>0.0</v>
      </c>
      <c r="L114" s="48" t="s">
        <v>3309</v>
      </c>
      <c r="M114" s="40" t="s">
        <v>39</v>
      </c>
      <c r="N114" s="5"/>
      <c r="O114" s="5">
        <f t="shared" si="3"/>
        <v>153</v>
      </c>
    </row>
    <row r="115">
      <c r="A115" s="9">
        <v>113.0</v>
      </c>
      <c r="B115" s="29"/>
      <c r="C115" s="40" t="s">
        <v>602</v>
      </c>
      <c r="D115" s="48">
        <v>1763.0</v>
      </c>
      <c r="E115" s="48">
        <v>0.0</v>
      </c>
      <c r="F115" s="48" t="s">
        <v>3310</v>
      </c>
      <c r="G115" s="40" t="s">
        <v>35</v>
      </c>
      <c r="H115" s="40"/>
      <c r="I115" s="40" t="s">
        <v>3311</v>
      </c>
      <c r="J115" s="48">
        <v>1606.0</v>
      </c>
      <c r="K115" s="48">
        <v>0.0</v>
      </c>
      <c r="L115" s="48" t="s">
        <v>3312</v>
      </c>
      <c r="M115" s="40" t="s">
        <v>35</v>
      </c>
      <c r="N115" s="5"/>
      <c r="O115" s="5">
        <f t="shared" si="3"/>
        <v>155</v>
      </c>
    </row>
    <row r="116">
      <c r="A116" s="9">
        <v>114.0</v>
      </c>
      <c r="B116" s="29"/>
      <c r="C116" s="40" t="s">
        <v>663</v>
      </c>
      <c r="D116" s="48">
        <v>1761.0</v>
      </c>
      <c r="E116" s="48">
        <v>0.0</v>
      </c>
      <c r="F116" s="48" t="s">
        <v>3313</v>
      </c>
      <c r="G116" s="40" t="s">
        <v>39</v>
      </c>
      <c r="H116" s="40"/>
      <c r="I116" s="40" t="s">
        <v>3314</v>
      </c>
      <c r="J116" s="48">
        <v>1601.0</v>
      </c>
      <c r="K116" s="48">
        <v>0.0</v>
      </c>
      <c r="L116" s="48" t="s">
        <v>3315</v>
      </c>
      <c r="M116" s="40" t="s">
        <v>39</v>
      </c>
      <c r="N116" s="5"/>
      <c r="O116" s="5">
        <f t="shared" si="3"/>
        <v>160</v>
      </c>
    </row>
    <row r="117">
      <c r="A117" s="9">
        <v>115.0</v>
      </c>
      <c r="B117" s="29"/>
      <c r="C117" s="40" t="s">
        <v>604</v>
      </c>
      <c r="D117" s="48">
        <v>1761.0</v>
      </c>
      <c r="E117" s="48" t="s">
        <v>3232</v>
      </c>
      <c r="F117" s="48" t="s">
        <v>3316</v>
      </c>
      <c r="G117" s="40" t="s">
        <v>39</v>
      </c>
      <c r="H117" s="40"/>
      <c r="I117" s="40" t="s">
        <v>3317</v>
      </c>
      <c r="J117" s="48">
        <v>1599.0</v>
      </c>
      <c r="K117" s="48" t="s">
        <v>3318</v>
      </c>
      <c r="L117" s="48" t="s">
        <v>3319</v>
      </c>
      <c r="M117" s="40" t="s">
        <v>39</v>
      </c>
      <c r="N117" s="5"/>
      <c r="O117" s="5">
        <f t="shared" si="3"/>
        <v>159</v>
      </c>
    </row>
    <row r="118">
      <c r="A118" s="9">
        <v>116.0</v>
      </c>
      <c r="B118" s="29"/>
      <c r="C118" s="40" t="s">
        <v>992</v>
      </c>
      <c r="D118" s="48">
        <v>1758.0</v>
      </c>
      <c r="E118" s="48">
        <v>0.0</v>
      </c>
      <c r="F118" s="48" t="s">
        <v>3320</v>
      </c>
      <c r="G118" s="40" t="s">
        <v>35</v>
      </c>
      <c r="H118" s="40"/>
      <c r="I118" s="40" t="s">
        <v>3321</v>
      </c>
      <c r="J118" s="48">
        <v>1598.0</v>
      </c>
      <c r="K118" s="48">
        <v>0.0</v>
      </c>
      <c r="L118" s="48" t="s">
        <v>3322</v>
      </c>
      <c r="M118" s="40" t="s">
        <v>39</v>
      </c>
      <c r="N118" s="5"/>
      <c r="O118" s="5">
        <f t="shared" si="3"/>
        <v>159</v>
      </c>
    </row>
    <row r="119">
      <c r="A119" s="9">
        <v>117.0</v>
      </c>
      <c r="B119" s="29"/>
      <c r="C119" s="40" t="s">
        <v>189</v>
      </c>
      <c r="D119" s="48">
        <v>1757.0</v>
      </c>
      <c r="E119" s="48">
        <v>0.0</v>
      </c>
      <c r="F119" s="48" t="s">
        <v>3323</v>
      </c>
      <c r="G119" s="40" t="s">
        <v>39</v>
      </c>
      <c r="H119" s="40"/>
      <c r="I119" s="40" t="s">
        <v>3324</v>
      </c>
      <c r="J119" s="48">
        <v>1588.0</v>
      </c>
      <c r="K119" s="48">
        <v>0.0</v>
      </c>
      <c r="L119" s="48" t="s">
        <v>3325</v>
      </c>
      <c r="M119" s="40" t="s">
        <v>39</v>
      </c>
      <c r="N119" s="5"/>
      <c r="O119" s="5">
        <f t="shared" si="3"/>
        <v>169</v>
      </c>
    </row>
    <row r="120">
      <c r="A120" s="9">
        <v>118.0</v>
      </c>
      <c r="B120" s="29"/>
      <c r="C120" s="40" t="s">
        <v>729</v>
      </c>
      <c r="D120" s="48">
        <v>1757.0</v>
      </c>
      <c r="E120" s="48">
        <v>0.0</v>
      </c>
      <c r="F120" s="48" t="s">
        <v>3326</v>
      </c>
      <c r="G120" s="40" t="s">
        <v>39</v>
      </c>
      <c r="H120" s="40"/>
      <c r="I120" s="40" t="s">
        <v>3327</v>
      </c>
      <c r="J120" s="48">
        <v>1585.0</v>
      </c>
      <c r="K120" s="48">
        <v>0.0</v>
      </c>
      <c r="L120" s="48" t="s">
        <v>3328</v>
      </c>
      <c r="M120" s="40" t="s">
        <v>39</v>
      </c>
      <c r="N120" s="5"/>
      <c r="O120" s="5">
        <f t="shared" si="3"/>
        <v>169</v>
      </c>
    </row>
    <row r="121">
      <c r="A121" s="9">
        <v>119.0</v>
      </c>
      <c r="B121" s="29"/>
      <c r="C121" s="40" t="s">
        <v>524</v>
      </c>
      <c r="D121" s="48">
        <v>1754.0</v>
      </c>
      <c r="E121" s="48">
        <v>0.0</v>
      </c>
      <c r="F121" s="48" t="s">
        <v>3329</v>
      </c>
      <c r="G121" s="40" t="s">
        <v>39</v>
      </c>
      <c r="H121" s="40"/>
      <c r="I121" s="40" t="s">
        <v>3330</v>
      </c>
      <c r="J121" s="48">
        <v>1584.0</v>
      </c>
      <c r="K121" s="48" t="s">
        <v>3273</v>
      </c>
      <c r="L121" s="48" t="s">
        <v>3331</v>
      </c>
      <c r="M121" s="40" t="s">
        <v>39</v>
      </c>
      <c r="N121" s="5"/>
      <c r="O121" s="5">
        <f t="shared" si="3"/>
        <v>169</v>
      </c>
    </row>
    <row r="122">
      <c r="A122" s="9">
        <v>120.0</v>
      </c>
      <c r="B122" s="29"/>
      <c r="C122" s="40" t="s">
        <v>851</v>
      </c>
      <c r="D122" s="48">
        <v>1753.0</v>
      </c>
      <c r="E122" s="48">
        <v>0.0</v>
      </c>
      <c r="F122" s="48" t="s">
        <v>3332</v>
      </c>
      <c r="G122" s="40" t="s">
        <v>35</v>
      </c>
      <c r="H122" s="40"/>
      <c r="I122" s="40" t="s">
        <v>3333</v>
      </c>
      <c r="J122" s="48">
        <v>1582.0</v>
      </c>
      <c r="K122" s="48">
        <v>50.0</v>
      </c>
      <c r="L122" s="48" t="s">
        <v>3334</v>
      </c>
      <c r="M122" s="40" t="s">
        <v>39</v>
      </c>
      <c r="N122" s="5"/>
      <c r="O122" s="5">
        <f t="shared" si="3"/>
        <v>170</v>
      </c>
    </row>
    <row r="123">
      <c r="A123" s="9">
        <v>121.0</v>
      </c>
      <c r="B123" s="29"/>
      <c r="C123" s="40" t="s">
        <v>515</v>
      </c>
      <c r="D123" s="48">
        <v>1752.0</v>
      </c>
      <c r="E123" s="48">
        <v>0.0</v>
      </c>
      <c r="F123" s="48" t="s">
        <v>3335</v>
      </c>
      <c r="G123" s="40" t="s">
        <v>35</v>
      </c>
      <c r="H123" s="40"/>
      <c r="I123" s="40" t="s">
        <v>3336</v>
      </c>
      <c r="J123" s="48">
        <v>1577.0</v>
      </c>
      <c r="K123" s="48">
        <v>0.0</v>
      </c>
      <c r="L123" s="48" t="s">
        <v>3337</v>
      </c>
      <c r="M123" s="40" t="s">
        <v>39</v>
      </c>
      <c r="N123" s="5"/>
      <c r="O123" s="5">
        <f t="shared" si="3"/>
        <v>173</v>
      </c>
    </row>
    <row r="124">
      <c r="A124" s="9">
        <v>122.0</v>
      </c>
      <c r="B124" s="29"/>
      <c r="C124" s="40" t="s">
        <v>581</v>
      </c>
      <c r="D124" s="48">
        <v>1750.0</v>
      </c>
      <c r="E124" s="48">
        <v>0.0</v>
      </c>
      <c r="F124" s="48" t="s">
        <v>3338</v>
      </c>
      <c r="G124" s="40" t="s">
        <v>39</v>
      </c>
      <c r="H124" s="40"/>
      <c r="I124" s="40" t="s">
        <v>3339</v>
      </c>
      <c r="J124" s="48">
        <v>1575.0</v>
      </c>
      <c r="K124" s="48" t="s">
        <v>3340</v>
      </c>
      <c r="L124" s="48" t="s">
        <v>3341</v>
      </c>
      <c r="M124" s="40" t="s">
        <v>39</v>
      </c>
      <c r="N124" s="5"/>
      <c r="O124" s="5">
        <f t="shared" si="3"/>
        <v>171</v>
      </c>
    </row>
    <row r="125">
      <c r="A125" s="9">
        <v>123.0</v>
      </c>
      <c r="B125" s="29"/>
      <c r="C125" s="40" t="s">
        <v>748</v>
      </c>
      <c r="D125" s="48">
        <v>1746.0</v>
      </c>
      <c r="E125" s="48" t="s">
        <v>3342</v>
      </c>
      <c r="F125" s="48" t="s">
        <v>3343</v>
      </c>
      <c r="G125" s="40" t="s">
        <v>39</v>
      </c>
      <c r="H125" s="40"/>
      <c r="I125" s="40" t="s">
        <v>3344</v>
      </c>
      <c r="J125" s="48">
        <v>1574.0</v>
      </c>
      <c r="K125" s="48">
        <v>0.0</v>
      </c>
      <c r="L125" s="48" t="s">
        <v>3299</v>
      </c>
      <c r="M125" s="40" t="s">
        <v>39</v>
      </c>
      <c r="N125" s="5"/>
      <c r="O125" s="5">
        <f t="shared" si="3"/>
        <v>170</v>
      </c>
    </row>
    <row r="126">
      <c r="A126" s="9">
        <v>124.0</v>
      </c>
      <c r="B126" s="29"/>
      <c r="C126" s="40" t="s">
        <v>832</v>
      </c>
      <c r="D126" s="48">
        <v>1744.0</v>
      </c>
      <c r="E126" s="48">
        <v>0.0</v>
      </c>
      <c r="F126" s="48" t="s">
        <v>3345</v>
      </c>
      <c r="G126" s="40" t="s">
        <v>39</v>
      </c>
      <c r="H126" s="40"/>
      <c r="I126" s="40" t="s">
        <v>3346</v>
      </c>
      <c r="J126" s="48">
        <v>1567.0</v>
      </c>
      <c r="K126" s="48">
        <v>0.0</v>
      </c>
      <c r="L126" s="48" t="s">
        <v>3347</v>
      </c>
      <c r="M126" s="40" t="s">
        <v>39</v>
      </c>
      <c r="N126" s="5"/>
      <c r="O126" s="5">
        <f t="shared" si="3"/>
        <v>173</v>
      </c>
    </row>
    <row r="127">
      <c r="A127" s="9">
        <v>125.0</v>
      </c>
      <c r="B127" s="29"/>
      <c r="C127" s="40" t="s">
        <v>633</v>
      </c>
      <c r="D127" s="48">
        <v>1740.0</v>
      </c>
      <c r="E127" s="48">
        <v>0.0</v>
      </c>
      <c r="F127" s="48" t="s">
        <v>3348</v>
      </c>
      <c r="G127" s="40" t="s">
        <v>39</v>
      </c>
      <c r="H127" s="40"/>
      <c r="I127" s="40" t="s">
        <v>3349</v>
      </c>
      <c r="J127" s="48">
        <v>1562.0</v>
      </c>
      <c r="K127" s="48">
        <v>0.0</v>
      </c>
      <c r="L127" s="48" t="s">
        <v>3350</v>
      </c>
      <c r="M127" s="40" t="s">
        <v>39</v>
      </c>
      <c r="N127" s="5"/>
      <c r="O127" s="5">
        <f t="shared" si="3"/>
        <v>177</v>
      </c>
    </row>
    <row r="128">
      <c r="A128" s="9">
        <v>126.0</v>
      </c>
      <c r="B128" s="29"/>
      <c r="C128" s="40" t="s">
        <v>194</v>
      </c>
      <c r="D128" s="48">
        <v>1739.0</v>
      </c>
      <c r="E128" s="48">
        <v>0.0</v>
      </c>
      <c r="F128" s="48" t="s">
        <v>3351</v>
      </c>
      <c r="G128" s="40" t="s">
        <v>39</v>
      </c>
      <c r="H128" s="40"/>
      <c r="I128" s="40" t="s">
        <v>3352</v>
      </c>
      <c r="J128" s="48">
        <v>1561.0</v>
      </c>
      <c r="K128" s="48">
        <v>0.0</v>
      </c>
      <c r="L128" s="48" t="s">
        <v>3353</v>
      </c>
      <c r="M128" s="40" t="s">
        <v>39</v>
      </c>
      <c r="N128" s="5"/>
      <c r="O128" s="5">
        <f t="shared" si="3"/>
        <v>177</v>
      </c>
    </row>
    <row r="129">
      <c r="A129" s="9">
        <v>127.0</v>
      </c>
      <c r="B129" s="29"/>
      <c r="C129" s="40" t="s">
        <v>940</v>
      </c>
      <c r="D129" s="48">
        <v>1738.0</v>
      </c>
      <c r="E129" s="48">
        <v>0.0</v>
      </c>
      <c r="F129" s="48" t="s">
        <v>3354</v>
      </c>
      <c r="G129" s="40" t="s">
        <v>39</v>
      </c>
      <c r="H129" s="40"/>
      <c r="I129" s="40" t="s">
        <v>3355</v>
      </c>
      <c r="J129" s="48">
        <v>1557.0</v>
      </c>
      <c r="K129" s="48" t="s">
        <v>3356</v>
      </c>
      <c r="L129" s="48" t="s">
        <v>3357</v>
      </c>
      <c r="M129" s="40" t="s">
        <v>35</v>
      </c>
      <c r="N129" s="5"/>
      <c r="O129" s="5">
        <f t="shared" si="3"/>
        <v>181</v>
      </c>
    </row>
    <row r="130">
      <c r="A130" s="9">
        <v>128.0</v>
      </c>
      <c r="B130" s="29"/>
      <c r="C130" s="40" t="s">
        <v>844</v>
      </c>
      <c r="D130" s="48">
        <v>1738.0</v>
      </c>
      <c r="E130" s="48" t="s">
        <v>3358</v>
      </c>
      <c r="F130" s="48" t="s">
        <v>3359</v>
      </c>
      <c r="G130" s="40" t="s">
        <v>39</v>
      </c>
      <c r="H130" s="40"/>
      <c r="I130" s="40" t="s">
        <v>3360</v>
      </c>
      <c r="J130" s="48">
        <v>1555.0</v>
      </c>
      <c r="K130" s="48">
        <v>0.0</v>
      </c>
      <c r="L130" s="48" t="s">
        <v>3361</v>
      </c>
      <c r="M130" s="40" t="s">
        <v>39</v>
      </c>
      <c r="N130" s="5"/>
      <c r="O130" s="5">
        <f t="shared" si="3"/>
        <v>181</v>
      </c>
    </row>
    <row r="131">
      <c r="A131" s="9">
        <v>129.0</v>
      </c>
      <c r="B131" s="29"/>
      <c r="C131" s="40" t="s">
        <v>1011</v>
      </c>
      <c r="D131" s="48">
        <v>1736.0</v>
      </c>
      <c r="E131" s="48">
        <v>0.0</v>
      </c>
      <c r="F131" s="48" t="s">
        <v>3362</v>
      </c>
      <c r="G131" s="40" t="s">
        <v>39</v>
      </c>
      <c r="H131" s="40"/>
      <c r="I131" s="40" t="s">
        <v>3363</v>
      </c>
      <c r="J131" s="48">
        <v>1549.0</v>
      </c>
      <c r="K131" s="48" t="s">
        <v>3364</v>
      </c>
      <c r="L131" s="48" t="s">
        <v>3365</v>
      </c>
      <c r="M131" s="40" t="s">
        <v>39</v>
      </c>
      <c r="N131" s="5"/>
      <c r="O131" s="5">
        <f t="shared" si="3"/>
        <v>186</v>
      </c>
    </row>
    <row r="132">
      <c r="A132" s="9">
        <v>130.0</v>
      </c>
      <c r="B132" s="29"/>
      <c r="C132" s="40" t="s">
        <v>841</v>
      </c>
      <c r="D132" s="48">
        <v>1735.0</v>
      </c>
      <c r="E132" s="48">
        <v>0.0</v>
      </c>
      <c r="F132" s="48" t="s">
        <v>3366</v>
      </c>
      <c r="G132" s="40" t="s">
        <v>39</v>
      </c>
      <c r="H132" s="40"/>
      <c r="I132" s="40" t="s">
        <v>3367</v>
      </c>
      <c r="J132" s="48">
        <v>1543.0</v>
      </c>
      <c r="K132" s="48">
        <v>0.0</v>
      </c>
      <c r="L132" s="48" t="s">
        <v>3368</v>
      </c>
      <c r="M132" s="40" t="s">
        <v>39</v>
      </c>
      <c r="N132" s="5"/>
      <c r="O132" s="5">
        <f t="shared" si="3"/>
        <v>192</v>
      </c>
    </row>
    <row r="133">
      <c r="A133" s="9">
        <v>131.0</v>
      </c>
      <c r="B133" s="29"/>
      <c r="C133" s="40" t="s">
        <v>833</v>
      </c>
      <c r="D133" s="48">
        <v>1735.0</v>
      </c>
      <c r="E133" s="48">
        <v>0.0</v>
      </c>
      <c r="F133" s="48" t="s">
        <v>3369</v>
      </c>
      <c r="G133" s="40" t="s">
        <v>39</v>
      </c>
      <c r="H133" s="40"/>
      <c r="I133" s="40" t="s">
        <v>3370</v>
      </c>
      <c r="J133" s="48">
        <v>1541.0</v>
      </c>
      <c r="K133" s="48">
        <v>0.0</v>
      </c>
      <c r="L133" s="48" t="s">
        <v>3371</v>
      </c>
      <c r="M133" s="40" t="s">
        <v>39</v>
      </c>
      <c r="N133" s="5"/>
      <c r="O133" s="5">
        <f t="shared" si="3"/>
        <v>193</v>
      </c>
    </row>
    <row r="134">
      <c r="A134" s="9">
        <v>132.0</v>
      </c>
      <c r="B134" s="29"/>
      <c r="C134" s="40" t="s">
        <v>861</v>
      </c>
      <c r="D134" s="48">
        <v>1734.0</v>
      </c>
      <c r="E134" s="48">
        <v>0.0</v>
      </c>
      <c r="F134" s="48" t="s">
        <v>3372</v>
      </c>
      <c r="G134" s="40" t="s">
        <v>39</v>
      </c>
      <c r="H134" s="40"/>
      <c r="I134" s="40" t="s">
        <v>3373</v>
      </c>
      <c r="J134" s="48">
        <v>1538.0</v>
      </c>
      <c r="K134" s="48">
        <v>0.0</v>
      </c>
      <c r="L134" s="48" t="s">
        <v>3374</v>
      </c>
      <c r="M134" s="40" t="s">
        <v>35</v>
      </c>
      <c r="N134" s="5"/>
      <c r="O134" s="5">
        <f t="shared" si="3"/>
        <v>196</v>
      </c>
    </row>
    <row r="135">
      <c r="A135" s="9">
        <v>133.0</v>
      </c>
      <c r="B135" s="29"/>
      <c r="C135" s="40" t="s">
        <v>742</v>
      </c>
      <c r="D135" s="48">
        <v>1734.0</v>
      </c>
      <c r="E135" s="48" t="s">
        <v>3056</v>
      </c>
      <c r="F135" s="48" t="s">
        <v>3375</v>
      </c>
      <c r="G135" s="40" t="s">
        <v>39</v>
      </c>
      <c r="H135" s="40"/>
      <c r="I135" s="40" t="s">
        <v>3376</v>
      </c>
      <c r="J135" s="48">
        <v>1537.0</v>
      </c>
      <c r="K135" s="48">
        <v>0.0</v>
      </c>
      <c r="L135" s="48" t="s">
        <v>3377</v>
      </c>
      <c r="M135" s="40" t="s">
        <v>39</v>
      </c>
      <c r="N135" s="5"/>
      <c r="O135" s="5">
        <f t="shared" si="3"/>
        <v>196</v>
      </c>
    </row>
    <row r="136">
      <c r="A136" s="9">
        <v>134.0</v>
      </c>
      <c r="C136" s="40" t="s">
        <v>1001</v>
      </c>
      <c r="D136" s="48">
        <v>1733.0</v>
      </c>
      <c r="E136" s="48">
        <v>0.0</v>
      </c>
      <c r="F136" s="48" t="s">
        <v>3378</v>
      </c>
      <c r="G136" s="40" t="s">
        <v>39</v>
      </c>
      <c r="H136" s="40"/>
      <c r="I136" s="40" t="s">
        <v>3379</v>
      </c>
      <c r="J136" s="48">
        <v>1535.0</v>
      </c>
      <c r="K136" s="48" t="s">
        <v>3380</v>
      </c>
      <c r="L136" s="48" t="s">
        <v>3381</v>
      </c>
      <c r="M136" s="40" t="s">
        <v>39</v>
      </c>
      <c r="N136" s="5"/>
      <c r="O136" s="5">
        <f t="shared" si="3"/>
        <v>198</v>
      </c>
    </row>
    <row r="137">
      <c r="A137" s="9">
        <v>135.0</v>
      </c>
      <c r="B137" s="29"/>
      <c r="C137" s="40" t="s">
        <v>782</v>
      </c>
      <c r="D137" s="48">
        <v>1733.0</v>
      </c>
      <c r="E137" s="48" t="s">
        <v>3382</v>
      </c>
      <c r="F137" s="48" t="s">
        <v>3383</v>
      </c>
      <c r="G137" s="40" t="s">
        <v>35</v>
      </c>
      <c r="H137" s="40"/>
      <c r="I137" s="40" t="s">
        <v>3384</v>
      </c>
      <c r="J137" s="48">
        <v>1534.0</v>
      </c>
      <c r="K137" s="48">
        <v>0.0</v>
      </c>
      <c r="L137" s="48" t="s">
        <v>3385</v>
      </c>
      <c r="M137" s="40" t="s">
        <v>39</v>
      </c>
      <c r="N137" s="5"/>
      <c r="O137" s="5">
        <f t="shared" si="3"/>
        <v>196</v>
      </c>
    </row>
    <row r="138">
      <c r="A138" s="9">
        <v>136.0</v>
      </c>
      <c r="B138" s="29"/>
      <c r="C138" s="40" t="s">
        <v>896</v>
      </c>
      <c r="D138" s="48">
        <v>1730.0</v>
      </c>
      <c r="E138" s="62">
        <v>43557.0</v>
      </c>
      <c r="F138" s="48" t="s">
        <v>3386</v>
      </c>
      <c r="G138" s="40" t="s">
        <v>35</v>
      </c>
      <c r="H138" s="40"/>
      <c r="I138" s="40" t="s">
        <v>3387</v>
      </c>
      <c r="J138" s="48">
        <v>1530.0</v>
      </c>
      <c r="K138" s="48">
        <v>0.0</v>
      </c>
      <c r="L138" s="48" t="s">
        <v>3388</v>
      </c>
      <c r="M138" s="40" t="s">
        <v>35</v>
      </c>
      <c r="N138" s="5"/>
      <c r="O138" s="5">
        <f t="shared" si="3"/>
        <v>198</v>
      </c>
    </row>
    <row r="139">
      <c r="A139" s="9">
        <v>137.0</v>
      </c>
      <c r="B139" s="29"/>
      <c r="C139" s="40" t="s">
        <v>671</v>
      </c>
      <c r="D139" s="48">
        <v>1728.0</v>
      </c>
      <c r="E139" s="48" t="s">
        <v>3389</v>
      </c>
      <c r="F139" s="48" t="s">
        <v>3390</v>
      </c>
      <c r="G139" s="40" t="s">
        <v>39</v>
      </c>
      <c r="H139" s="40"/>
      <c r="I139" s="40" t="s">
        <v>3391</v>
      </c>
      <c r="J139" s="48">
        <v>1524.0</v>
      </c>
      <c r="K139" s="48" t="s">
        <v>3392</v>
      </c>
      <c r="L139" s="48" t="s">
        <v>3393</v>
      </c>
      <c r="M139" s="40" t="s">
        <v>39</v>
      </c>
      <c r="N139" s="5"/>
      <c r="O139" s="5">
        <f t="shared" si="3"/>
        <v>202</v>
      </c>
    </row>
    <row r="140">
      <c r="A140" s="9">
        <v>138.0</v>
      </c>
      <c r="B140" s="29"/>
      <c r="C140" s="40" t="s">
        <v>538</v>
      </c>
      <c r="D140" s="48">
        <v>1726.0</v>
      </c>
      <c r="E140" s="48">
        <v>0.0</v>
      </c>
      <c r="F140" s="48" t="s">
        <v>3394</v>
      </c>
      <c r="G140" s="40" t="s">
        <v>39</v>
      </c>
      <c r="H140" s="40"/>
      <c r="I140" s="40" t="s">
        <v>3395</v>
      </c>
      <c r="J140" s="48">
        <v>1523.0</v>
      </c>
      <c r="K140" s="48">
        <v>0.0</v>
      </c>
      <c r="L140" s="48" t="s">
        <v>3396</v>
      </c>
      <c r="M140" s="40" t="s">
        <v>35</v>
      </c>
      <c r="N140" s="5"/>
      <c r="O140" s="5">
        <f t="shared" si="3"/>
        <v>202</v>
      </c>
    </row>
    <row r="141">
      <c r="A141" s="9">
        <v>139.0</v>
      </c>
      <c r="B141" s="29"/>
      <c r="C141" s="40" t="s">
        <v>951</v>
      </c>
      <c r="D141" s="48">
        <v>1725.0</v>
      </c>
      <c r="E141" s="48">
        <v>0.0</v>
      </c>
      <c r="F141" s="48" t="s">
        <v>3397</v>
      </c>
      <c r="G141" s="40" t="s">
        <v>39</v>
      </c>
      <c r="H141" s="40"/>
      <c r="I141" s="40" t="s">
        <v>3398</v>
      </c>
      <c r="J141" s="48">
        <v>1523.0</v>
      </c>
      <c r="K141" s="48">
        <v>0.0</v>
      </c>
      <c r="L141" s="48" t="s">
        <v>3399</v>
      </c>
      <c r="M141" s="40" t="s">
        <v>39</v>
      </c>
      <c r="N141" s="5"/>
      <c r="O141" s="5">
        <f t="shared" si="3"/>
        <v>201</v>
      </c>
    </row>
    <row r="142">
      <c r="A142" s="9">
        <v>140.0</v>
      </c>
      <c r="B142" s="29"/>
      <c r="C142" s="40" t="s">
        <v>982</v>
      </c>
      <c r="D142" s="48">
        <v>1724.0</v>
      </c>
      <c r="E142" s="48">
        <v>0.0</v>
      </c>
      <c r="F142" s="48" t="s">
        <v>3400</v>
      </c>
      <c r="G142" s="40" t="s">
        <v>39</v>
      </c>
      <c r="H142" s="40"/>
      <c r="I142" s="40" t="s">
        <v>3401</v>
      </c>
      <c r="J142" s="48">
        <v>1520.0</v>
      </c>
      <c r="K142" s="48">
        <v>0.0</v>
      </c>
      <c r="L142" s="48" t="s">
        <v>3402</v>
      </c>
      <c r="M142" s="40" t="s">
        <v>39</v>
      </c>
      <c r="N142" s="5"/>
      <c r="O142" s="5">
        <f t="shared" si="3"/>
        <v>203</v>
      </c>
    </row>
    <row r="143">
      <c r="A143" s="9">
        <v>141.0</v>
      </c>
      <c r="B143" s="29"/>
      <c r="C143" s="40" t="s">
        <v>1037</v>
      </c>
      <c r="D143" s="48">
        <v>1723.0</v>
      </c>
      <c r="E143" s="48">
        <v>0.0</v>
      </c>
      <c r="F143" s="48" t="s">
        <v>3403</v>
      </c>
      <c r="G143" s="40" t="s">
        <v>39</v>
      </c>
      <c r="H143" s="40"/>
      <c r="I143" s="40" t="s">
        <v>3404</v>
      </c>
      <c r="J143" s="48">
        <v>1519.0</v>
      </c>
      <c r="K143" s="48">
        <v>0.0</v>
      </c>
      <c r="L143" s="48" t="s">
        <v>3405</v>
      </c>
      <c r="M143" s="40" t="s">
        <v>39</v>
      </c>
      <c r="N143" s="5"/>
      <c r="O143" s="5">
        <f t="shared" si="3"/>
        <v>203</v>
      </c>
    </row>
    <row r="144">
      <c r="A144" s="9">
        <v>142.0</v>
      </c>
      <c r="B144" s="29"/>
      <c r="C144" s="40" t="s">
        <v>518</v>
      </c>
      <c r="D144" s="48">
        <v>1722.0</v>
      </c>
      <c r="E144" s="48">
        <v>0.0</v>
      </c>
      <c r="F144" s="48" t="s">
        <v>3406</v>
      </c>
      <c r="G144" s="40" t="s">
        <v>35</v>
      </c>
      <c r="H144" s="40"/>
      <c r="I144" s="40" t="s">
        <v>3407</v>
      </c>
      <c r="J144" s="48">
        <v>1511.0</v>
      </c>
      <c r="K144" s="48">
        <v>0.0</v>
      </c>
      <c r="L144" s="48" t="s">
        <v>3408</v>
      </c>
      <c r="M144" s="40" t="s">
        <v>39</v>
      </c>
      <c r="N144" s="5"/>
      <c r="O144" s="5">
        <f t="shared" si="3"/>
        <v>210</v>
      </c>
    </row>
    <row r="145">
      <c r="A145" s="9">
        <v>143.0</v>
      </c>
      <c r="B145" s="29"/>
      <c r="C145" s="40" t="s">
        <v>838</v>
      </c>
      <c r="D145" s="48">
        <v>1721.0</v>
      </c>
      <c r="E145" s="48">
        <v>0.0</v>
      </c>
      <c r="F145" s="48" t="s">
        <v>3409</v>
      </c>
      <c r="G145" s="40" t="s">
        <v>35</v>
      </c>
      <c r="H145" s="40"/>
      <c r="I145" s="40" t="s">
        <v>3410</v>
      </c>
      <c r="J145" s="48">
        <v>1511.0</v>
      </c>
      <c r="K145" s="48">
        <v>0.0</v>
      </c>
      <c r="L145" s="48" t="s">
        <v>3411</v>
      </c>
      <c r="M145" s="40" t="s">
        <v>39</v>
      </c>
      <c r="N145" s="5"/>
      <c r="O145" s="5">
        <f t="shared" si="3"/>
        <v>208</v>
      </c>
    </row>
    <row r="146">
      <c r="A146" s="9">
        <v>144.0</v>
      </c>
      <c r="B146" s="29"/>
      <c r="C146" s="40" t="s">
        <v>738</v>
      </c>
      <c r="D146" s="48">
        <v>1719.0</v>
      </c>
      <c r="E146" s="48">
        <v>0.0</v>
      </c>
      <c r="F146" s="48" t="s">
        <v>3412</v>
      </c>
      <c r="G146" s="40" t="s">
        <v>39</v>
      </c>
      <c r="H146" s="40"/>
      <c r="I146" s="40" t="s">
        <v>3413</v>
      </c>
      <c r="J146" s="48">
        <v>1508.0</v>
      </c>
      <c r="K146" s="48">
        <v>0.0</v>
      </c>
      <c r="L146" s="48" t="s">
        <v>3414</v>
      </c>
      <c r="M146" s="40" t="s">
        <v>39</v>
      </c>
      <c r="N146" s="5"/>
      <c r="O146" s="5">
        <f t="shared" si="3"/>
        <v>211</v>
      </c>
    </row>
    <row r="147">
      <c r="A147" s="9">
        <v>145.0</v>
      </c>
      <c r="B147" s="29"/>
      <c r="C147" s="40" t="s">
        <v>926</v>
      </c>
      <c r="D147" s="48">
        <v>1719.0</v>
      </c>
      <c r="E147" s="48" t="s">
        <v>3415</v>
      </c>
      <c r="F147" s="48" t="s">
        <v>3416</v>
      </c>
      <c r="G147" s="40" t="s">
        <v>39</v>
      </c>
      <c r="H147" s="40"/>
      <c r="I147" s="40" t="s">
        <v>3417</v>
      </c>
      <c r="J147" s="48">
        <v>1506.0</v>
      </c>
      <c r="K147" s="48" t="s">
        <v>3418</v>
      </c>
      <c r="L147" s="48" t="s">
        <v>3419</v>
      </c>
      <c r="M147" s="40" t="s">
        <v>39</v>
      </c>
      <c r="N147" s="5"/>
      <c r="O147" s="5">
        <f t="shared" si="3"/>
        <v>211</v>
      </c>
    </row>
    <row r="148">
      <c r="A148" s="9">
        <v>146.0</v>
      </c>
      <c r="B148" s="29"/>
      <c r="C148" s="40" t="s">
        <v>3420</v>
      </c>
      <c r="D148" s="48">
        <v>1717.0</v>
      </c>
      <c r="E148" s="48">
        <v>0.0</v>
      </c>
      <c r="F148" s="48" t="s">
        <v>3421</v>
      </c>
      <c r="G148" s="40" t="s">
        <v>35</v>
      </c>
      <c r="H148" s="40"/>
      <c r="I148" s="40" t="s">
        <v>3422</v>
      </c>
      <c r="J148" s="48">
        <v>1498.0</v>
      </c>
      <c r="K148" s="48">
        <v>0.0</v>
      </c>
      <c r="L148" s="48" t="s">
        <v>3423</v>
      </c>
      <c r="M148" s="40" t="s">
        <v>39</v>
      </c>
      <c r="N148" s="5"/>
      <c r="O148" s="5">
        <f t="shared" si="3"/>
        <v>216</v>
      </c>
    </row>
    <row r="149">
      <c r="A149" s="9">
        <v>147.0</v>
      </c>
      <c r="B149" s="29"/>
      <c r="C149" s="40" t="s">
        <v>780</v>
      </c>
      <c r="D149" s="48">
        <v>1714.0</v>
      </c>
      <c r="E149" s="48">
        <v>0.0</v>
      </c>
      <c r="F149" s="48" t="s">
        <v>3424</v>
      </c>
      <c r="G149" s="40" t="s">
        <v>35</v>
      </c>
      <c r="H149" s="40"/>
      <c r="I149" s="40" t="s">
        <v>3425</v>
      </c>
      <c r="J149" s="48">
        <v>1483.0</v>
      </c>
      <c r="K149" s="48" t="s">
        <v>3426</v>
      </c>
      <c r="L149" s="48" t="s">
        <v>3427</v>
      </c>
      <c r="M149" s="40" t="s">
        <v>39</v>
      </c>
      <c r="N149" s="5"/>
      <c r="O149" s="5">
        <f t="shared" si="3"/>
        <v>228</v>
      </c>
    </row>
    <row r="150">
      <c r="A150" s="9">
        <v>148.0</v>
      </c>
      <c r="B150" s="29"/>
      <c r="C150" s="40" t="s">
        <v>854</v>
      </c>
      <c r="D150" s="48">
        <v>1711.0</v>
      </c>
      <c r="E150" s="61">
        <v>43654.0</v>
      </c>
      <c r="F150" s="48" t="s">
        <v>3428</v>
      </c>
      <c r="G150" s="40" t="s">
        <v>39</v>
      </c>
      <c r="H150" s="40"/>
      <c r="I150" s="40" t="s">
        <v>3429</v>
      </c>
      <c r="J150" s="48">
        <v>1481.0</v>
      </c>
      <c r="K150" s="48" t="s">
        <v>3430</v>
      </c>
      <c r="L150" s="48" t="s">
        <v>3431</v>
      </c>
      <c r="M150" s="40" t="s">
        <v>39</v>
      </c>
      <c r="N150" s="5"/>
      <c r="O150" s="5">
        <f t="shared" si="3"/>
        <v>229</v>
      </c>
    </row>
    <row r="151">
      <c r="A151" s="9">
        <v>149.0</v>
      </c>
      <c r="B151" s="29"/>
      <c r="C151" s="40" t="s">
        <v>976</v>
      </c>
      <c r="D151" s="48">
        <v>1710.0</v>
      </c>
      <c r="E151" s="48">
        <v>0.0</v>
      </c>
      <c r="F151" s="48" t="s">
        <v>3432</v>
      </c>
      <c r="G151" s="40" t="s">
        <v>35</v>
      </c>
      <c r="H151" s="40"/>
      <c r="I151" s="40" t="s">
        <v>3433</v>
      </c>
      <c r="J151" s="48">
        <v>1479.0</v>
      </c>
      <c r="K151" s="48">
        <v>0.0</v>
      </c>
      <c r="L151" s="48" t="s">
        <v>3434</v>
      </c>
      <c r="M151" s="40" t="s">
        <v>39</v>
      </c>
      <c r="N151" s="5"/>
      <c r="O151" s="5">
        <f t="shared" si="3"/>
        <v>229</v>
      </c>
    </row>
    <row r="152">
      <c r="A152" s="9">
        <v>150.0</v>
      </c>
      <c r="B152" s="29"/>
      <c r="C152" s="40" t="s">
        <v>696</v>
      </c>
      <c r="D152" s="48">
        <v>1708.0</v>
      </c>
      <c r="E152" s="48">
        <v>0.0</v>
      </c>
      <c r="F152" s="48" t="s">
        <v>3435</v>
      </c>
      <c r="G152" s="40" t="s">
        <v>39</v>
      </c>
      <c r="H152" s="40"/>
      <c r="I152" s="40" t="s">
        <v>3436</v>
      </c>
      <c r="J152" s="48">
        <v>1479.0</v>
      </c>
      <c r="K152" s="48">
        <v>0.0</v>
      </c>
      <c r="L152" s="48" t="s">
        <v>3437</v>
      </c>
      <c r="M152" s="40" t="s">
        <v>39</v>
      </c>
      <c r="N152" s="5"/>
      <c r="O152" s="5">
        <f t="shared" si="3"/>
        <v>227</v>
      </c>
    </row>
    <row r="153">
      <c r="A153" s="9">
        <v>151.0</v>
      </c>
      <c r="B153" s="29"/>
      <c r="C153" s="40" t="s">
        <v>1171</v>
      </c>
      <c r="D153" s="48">
        <v>1706.0</v>
      </c>
      <c r="E153" s="48">
        <v>0.0</v>
      </c>
      <c r="F153" s="48" t="s">
        <v>3438</v>
      </c>
      <c r="G153" s="40" t="s">
        <v>39</v>
      </c>
      <c r="H153" s="40"/>
      <c r="I153" s="40" t="s">
        <v>3439</v>
      </c>
      <c r="J153" s="48">
        <v>1472.0</v>
      </c>
      <c r="K153" s="48">
        <v>0.0</v>
      </c>
      <c r="L153" s="48" t="s">
        <v>3440</v>
      </c>
      <c r="M153" s="40" t="s">
        <v>278</v>
      </c>
      <c r="N153" s="5"/>
      <c r="O153" s="5">
        <f t="shared" si="3"/>
        <v>231</v>
      </c>
    </row>
    <row r="154">
      <c r="A154" s="9">
        <v>152.0</v>
      </c>
      <c r="B154" s="29"/>
      <c r="C154" s="40" t="s">
        <v>906</v>
      </c>
      <c r="D154" s="48">
        <v>1703.0</v>
      </c>
      <c r="E154" s="48">
        <v>0.0</v>
      </c>
      <c r="F154" s="48" t="s">
        <v>3405</v>
      </c>
      <c r="G154" s="40" t="s">
        <v>35</v>
      </c>
      <c r="H154" s="40"/>
      <c r="I154" s="40" t="s">
        <v>3441</v>
      </c>
      <c r="J154" s="48">
        <v>1457.0</v>
      </c>
      <c r="K154" s="48">
        <v>0.0</v>
      </c>
      <c r="L154" s="48" t="s">
        <v>3442</v>
      </c>
      <c r="M154" s="40" t="s">
        <v>39</v>
      </c>
      <c r="N154" s="5"/>
      <c r="O154" s="5">
        <f t="shared" si="3"/>
        <v>246</v>
      </c>
    </row>
    <row r="155">
      <c r="A155" s="9">
        <v>153.0</v>
      </c>
      <c r="B155" s="29"/>
      <c r="C155" s="40" t="s">
        <v>915</v>
      </c>
      <c r="D155" s="48">
        <v>1703.0</v>
      </c>
      <c r="E155" s="48" t="s">
        <v>3277</v>
      </c>
      <c r="F155" s="48" t="s">
        <v>3443</v>
      </c>
      <c r="G155" s="40" t="s">
        <v>39</v>
      </c>
      <c r="H155" s="40"/>
      <c r="I155" s="40" t="s">
        <v>3444</v>
      </c>
      <c r="J155" s="48">
        <v>1457.0</v>
      </c>
      <c r="K155" s="48" t="s">
        <v>3445</v>
      </c>
      <c r="L155" s="48" t="s">
        <v>3446</v>
      </c>
      <c r="M155" s="40" t="s">
        <v>39</v>
      </c>
      <c r="N155" s="5"/>
      <c r="O155" s="5">
        <f t="shared" si="3"/>
        <v>246</v>
      </c>
    </row>
    <row r="156">
      <c r="A156" s="9">
        <v>154.0</v>
      </c>
      <c r="B156" s="29"/>
      <c r="C156" s="40" t="s">
        <v>824</v>
      </c>
      <c r="D156" s="48">
        <v>1703.0</v>
      </c>
      <c r="E156" s="48" t="s">
        <v>3418</v>
      </c>
      <c r="F156" s="48" t="s">
        <v>3447</v>
      </c>
      <c r="G156" s="40" t="s">
        <v>35</v>
      </c>
      <c r="H156" s="40"/>
      <c r="I156" s="40" t="s">
        <v>3448</v>
      </c>
      <c r="J156" s="48">
        <v>1451.0</v>
      </c>
      <c r="K156" s="48">
        <v>0.0</v>
      </c>
      <c r="L156" s="48" t="s">
        <v>3449</v>
      </c>
      <c r="M156" s="40" t="s">
        <v>39</v>
      </c>
      <c r="N156" s="5"/>
      <c r="O156" s="5">
        <f t="shared" si="3"/>
        <v>251</v>
      </c>
    </row>
    <row r="157">
      <c r="A157" s="9">
        <v>155.0</v>
      </c>
      <c r="B157" s="29"/>
      <c r="C157" s="40" t="s">
        <v>619</v>
      </c>
      <c r="D157" s="48">
        <v>1702.0</v>
      </c>
      <c r="E157" s="48">
        <v>0.0</v>
      </c>
      <c r="F157" s="48" t="s">
        <v>3450</v>
      </c>
      <c r="G157" s="40" t="s">
        <v>39</v>
      </c>
      <c r="H157" s="40"/>
      <c r="I157" s="40" t="s">
        <v>3451</v>
      </c>
      <c r="J157" s="48">
        <v>1449.0</v>
      </c>
      <c r="K157" s="48">
        <v>0.0</v>
      </c>
      <c r="L157" s="48" t="s">
        <v>3452</v>
      </c>
      <c r="M157" s="40" t="s">
        <v>35</v>
      </c>
      <c r="N157" s="5"/>
      <c r="O157" s="5">
        <f t="shared" si="3"/>
        <v>252</v>
      </c>
    </row>
    <row r="158">
      <c r="A158" s="9">
        <v>156.0</v>
      </c>
      <c r="B158" s="29"/>
      <c r="C158" s="40" t="s">
        <v>878</v>
      </c>
      <c r="D158" s="48">
        <v>1701.0</v>
      </c>
      <c r="E158" s="62">
        <v>43717.0</v>
      </c>
      <c r="F158" s="48" t="s">
        <v>3453</v>
      </c>
      <c r="G158" s="40" t="s">
        <v>39</v>
      </c>
      <c r="H158" s="40"/>
      <c r="I158" s="40" t="s">
        <v>3454</v>
      </c>
      <c r="J158" s="48">
        <v>1446.0</v>
      </c>
      <c r="K158" s="48">
        <v>0.0</v>
      </c>
      <c r="L158" s="48" t="s">
        <v>3455</v>
      </c>
      <c r="M158" s="40" t="s">
        <v>39</v>
      </c>
      <c r="N158" s="5"/>
      <c r="O158" s="5">
        <f t="shared" si="3"/>
        <v>250</v>
      </c>
    </row>
    <row r="159">
      <c r="A159" s="9">
        <v>157.0</v>
      </c>
      <c r="B159" s="29"/>
      <c r="C159" s="40" t="s">
        <v>917</v>
      </c>
      <c r="D159" s="48">
        <v>1696.0</v>
      </c>
      <c r="E159" s="48">
        <v>0.0</v>
      </c>
      <c r="F159" s="48" t="s">
        <v>3456</v>
      </c>
      <c r="G159" s="40" t="s">
        <v>39</v>
      </c>
      <c r="H159" s="40"/>
      <c r="I159" s="40" t="s">
        <v>3457</v>
      </c>
      <c r="J159" s="48">
        <v>1443.0</v>
      </c>
      <c r="K159" s="48">
        <v>0.0</v>
      </c>
      <c r="L159" s="48" t="s">
        <v>3458</v>
      </c>
      <c r="M159" s="40" t="s">
        <v>39</v>
      </c>
      <c r="N159" s="5"/>
      <c r="O159" s="5">
        <f t="shared" si="3"/>
        <v>251</v>
      </c>
    </row>
    <row r="160">
      <c r="A160" s="9">
        <v>158.0</v>
      </c>
      <c r="B160" s="29"/>
      <c r="C160" s="40" t="s">
        <v>979</v>
      </c>
      <c r="D160" s="48">
        <v>1694.0</v>
      </c>
      <c r="E160" s="48">
        <v>0.0</v>
      </c>
      <c r="F160" s="48" t="s">
        <v>3459</v>
      </c>
      <c r="G160" s="40" t="s">
        <v>39</v>
      </c>
      <c r="H160" s="40"/>
      <c r="I160" s="40" t="s">
        <v>3460</v>
      </c>
      <c r="J160" s="48">
        <v>1443.0</v>
      </c>
      <c r="K160" s="48">
        <v>0.0</v>
      </c>
      <c r="L160" s="48" t="s">
        <v>3461</v>
      </c>
      <c r="M160" s="40" t="s">
        <v>39</v>
      </c>
      <c r="N160" s="5"/>
      <c r="O160" s="5">
        <f t="shared" si="3"/>
        <v>250</v>
      </c>
    </row>
    <row r="161">
      <c r="A161" s="9">
        <v>159.0</v>
      </c>
      <c r="B161" s="29"/>
      <c r="C161" s="40" t="s">
        <v>990</v>
      </c>
      <c r="D161" s="48">
        <v>1693.0</v>
      </c>
      <c r="E161" s="48" t="s">
        <v>3462</v>
      </c>
      <c r="F161" s="48" t="s">
        <v>3386</v>
      </c>
      <c r="G161" s="40" t="s">
        <v>39</v>
      </c>
      <c r="H161" s="40"/>
      <c r="I161" s="40" t="s">
        <v>3463</v>
      </c>
      <c r="J161" s="48">
        <v>1437.0</v>
      </c>
      <c r="K161" s="48">
        <v>0.0</v>
      </c>
      <c r="L161" s="48" t="s">
        <v>3464</v>
      </c>
      <c r="M161" s="40" t="s">
        <v>35</v>
      </c>
      <c r="N161" s="5"/>
      <c r="O161" s="5">
        <f t="shared" si="3"/>
        <v>256</v>
      </c>
    </row>
    <row r="162">
      <c r="A162" s="9">
        <v>160.0</v>
      </c>
      <c r="B162" s="29"/>
      <c r="C162" s="40" t="s">
        <v>3465</v>
      </c>
      <c r="D162" s="48">
        <v>1693.0</v>
      </c>
      <c r="E162" s="48">
        <v>0.0</v>
      </c>
      <c r="F162" s="48" t="s">
        <v>3466</v>
      </c>
      <c r="G162" s="40" t="s">
        <v>35</v>
      </c>
      <c r="H162" s="40"/>
      <c r="I162" s="40" t="s">
        <v>3467</v>
      </c>
      <c r="J162" s="48">
        <v>1432.0</v>
      </c>
      <c r="K162" s="48">
        <v>0.0</v>
      </c>
      <c r="L162" s="48" t="s">
        <v>3468</v>
      </c>
      <c r="M162" s="40" t="s">
        <v>39</v>
      </c>
      <c r="N162" s="5"/>
      <c r="O162" s="5">
        <f t="shared" si="3"/>
        <v>256</v>
      </c>
    </row>
    <row r="163">
      <c r="A163" s="9">
        <v>161.0</v>
      </c>
      <c r="B163" s="29"/>
      <c r="C163" s="40" t="s">
        <v>898</v>
      </c>
      <c r="D163" s="48">
        <v>1688.0</v>
      </c>
      <c r="E163" s="48">
        <v>0.0</v>
      </c>
      <c r="F163" s="48" t="s">
        <v>3469</v>
      </c>
      <c r="G163" s="40" t="s">
        <v>39</v>
      </c>
      <c r="H163" s="40"/>
      <c r="I163" s="40" t="s">
        <v>3470</v>
      </c>
      <c r="J163" s="48">
        <v>1432.0</v>
      </c>
      <c r="K163" s="48">
        <v>0.0</v>
      </c>
      <c r="L163" s="48" t="s">
        <v>3471</v>
      </c>
      <c r="M163" s="40" t="s">
        <v>35</v>
      </c>
      <c r="N163" s="5"/>
      <c r="O163" s="5">
        <f t="shared" si="3"/>
        <v>254</v>
      </c>
    </row>
    <row r="164">
      <c r="A164" s="9">
        <v>162.0</v>
      </c>
      <c r="B164" s="29"/>
      <c r="C164" s="40" t="s">
        <v>1198</v>
      </c>
      <c r="D164" s="48">
        <v>1686.0</v>
      </c>
      <c r="E164" s="48">
        <v>0.0</v>
      </c>
      <c r="F164" s="48" t="s">
        <v>3472</v>
      </c>
      <c r="G164" s="40" t="s">
        <v>35</v>
      </c>
      <c r="H164" s="40"/>
      <c r="I164" s="40" t="s">
        <v>3473</v>
      </c>
      <c r="J164" s="48">
        <v>1422.0</v>
      </c>
      <c r="K164" s="48">
        <v>0.0</v>
      </c>
      <c r="L164" s="48" t="s">
        <v>3474</v>
      </c>
      <c r="M164" s="40" t="s">
        <v>39</v>
      </c>
      <c r="N164" s="5"/>
      <c r="O164" s="5">
        <f t="shared" si="3"/>
        <v>262</v>
      </c>
    </row>
    <row r="165">
      <c r="A165" s="9">
        <v>163.0</v>
      </c>
      <c r="B165" s="29"/>
      <c r="C165" s="40" t="s">
        <v>873</v>
      </c>
      <c r="D165" s="48">
        <v>1684.0</v>
      </c>
      <c r="E165" s="48">
        <v>0.0</v>
      </c>
      <c r="F165" s="48" t="s">
        <v>3475</v>
      </c>
      <c r="G165" s="40" t="s">
        <v>39</v>
      </c>
      <c r="H165" s="40"/>
      <c r="I165" s="40" t="s">
        <v>3476</v>
      </c>
      <c r="J165" s="48">
        <v>1407.0</v>
      </c>
      <c r="K165" s="48">
        <v>0.0</v>
      </c>
      <c r="L165" s="48" t="s">
        <v>3477</v>
      </c>
      <c r="M165" s="40" t="s">
        <v>35</v>
      </c>
      <c r="N165" s="5"/>
      <c r="O165" s="5">
        <f t="shared" si="3"/>
        <v>276</v>
      </c>
    </row>
    <row r="166">
      <c r="A166" s="9">
        <v>164.0</v>
      </c>
      <c r="C166" s="40" t="s">
        <v>966</v>
      </c>
      <c r="D166" s="48">
        <v>1683.0</v>
      </c>
      <c r="E166" s="48">
        <v>0.0</v>
      </c>
      <c r="F166" s="48" t="s">
        <v>3478</v>
      </c>
      <c r="G166" s="40" t="s">
        <v>39</v>
      </c>
      <c r="H166" s="40"/>
      <c r="I166" s="40" t="s">
        <v>3479</v>
      </c>
      <c r="J166" s="48">
        <v>1406.0</v>
      </c>
      <c r="K166" s="48" t="s">
        <v>3480</v>
      </c>
      <c r="L166" s="48" t="s">
        <v>3481</v>
      </c>
      <c r="M166" s="40" t="s">
        <v>39</v>
      </c>
      <c r="N166" s="5"/>
      <c r="O166" s="5">
        <f t="shared" si="3"/>
        <v>276</v>
      </c>
    </row>
    <row r="167">
      <c r="A167" s="9">
        <v>165.0</v>
      </c>
      <c r="B167" s="29"/>
      <c r="C167" s="40" t="s">
        <v>1086</v>
      </c>
      <c r="D167" s="48">
        <v>1682.0</v>
      </c>
      <c r="E167" s="48" t="s">
        <v>3482</v>
      </c>
      <c r="F167" s="48" t="s">
        <v>3483</v>
      </c>
      <c r="G167" s="40" t="s">
        <v>39</v>
      </c>
      <c r="H167" s="40"/>
      <c r="I167" s="40" t="s">
        <v>3484</v>
      </c>
      <c r="J167" s="48">
        <v>1402.0</v>
      </c>
      <c r="K167" s="48">
        <v>0.0</v>
      </c>
      <c r="L167" s="48" t="s">
        <v>3485</v>
      </c>
      <c r="M167" s="40" t="s">
        <v>39</v>
      </c>
      <c r="N167" s="5"/>
      <c r="O167" s="5">
        <f t="shared" si="3"/>
        <v>278</v>
      </c>
    </row>
    <row r="168">
      <c r="A168" s="9">
        <v>166.0</v>
      </c>
      <c r="B168" s="29"/>
      <c r="C168" s="40" t="s">
        <v>1156</v>
      </c>
      <c r="D168" s="48">
        <v>1680.0</v>
      </c>
      <c r="E168" s="48" t="s">
        <v>3138</v>
      </c>
      <c r="F168" s="48" t="s">
        <v>3486</v>
      </c>
      <c r="G168" s="40" t="s">
        <v>39</v>
      </c>
      <c r="H168" s="40"/>
      <c r="I168" s="40" t="s">
        <v>3487</v>
      </c>
      <c r="J168" s="48">
        <v>1391.0</v>
      </c>
      <c r="K168" s="48">
        <v>0.0</v>
      </c>
      <c r="L168" s="48" t="s">
        <v>3488</v>
      </c>
      <c r="M168" s="40" t="s">
        <v>39</v>
      </c>
      <c r="N168" s="5"/>
      <c r="O168" s="5">
        <f t="shared" si="3"/>
        <v>289</v>
      </c>
    </row>
    <row r="169">
      <c r="A169" s="9">
        <v>167.0</v>
      </c>
      <c r="B169" s="29"/>
      <c r="C169" s="40" t="s">
        <v>911</v>
      </c>
      <c r="D169" s="48">
        <v>1680.0</v>
      </c>
      <c r="E169" s="48">
        <v>0.0</v>
      </c>
      <c r="F169" s="48" t="s">
        <v>3489</v>
      </c>
      <c r="G169" s="40" t="s">
        <v>39</v>
      </c>
      <c r="H169" s="40"/>
      <c r="I169" s="40" t="s">
        <v>3490</v>
      </c>
      <c r="J169" s="48">
        <v>1391.0</v>
      </c>
      <c r="K169" s="48">
        <v>0.0</v>
      </c>
      <c r="L169" s="48" t="s">
        <v>3491</v>
      </c>
      <c r="M169" s="40" t="s">
        <v>39</v>
      </c>
      <c r="N169" s="5"/>
      <c r="O169" s="5">
        <f t="shared" si="3"/>
        <v>287</v>
      </c>
    </row>
    <row r="170">
      <c r="A170" s="9">
        <v>168.0</v>
      </c>
      <c r="B170" s="29"/>
      <c r="C170" s="40" t="s">
        <v>1055</v>
      </c>
      <c r="D170" s="48">
        <v>1678.0</v>
      </c>
      <c r="E170" s="48">
        <v>0.0</v>
      </c>
      <c r="F170" s="48" t="s">
        <v>3492</v>
      </c>
      <c r="G170" s="40" t="s">
        <v>39</v>
      </c>
      <c r="H170" s="40"/>
      <c r="I170" s="40" t="s">
        <v>3493</v>
      </c>
      <c r="J170" s="48">
        <v>1390.0</v>
      </c>
      <c r="K170" s="48">
        <v>0.0</v>
      </c>
      <c r="L170" s="48" t="s">
        <v>3494</v>
      </c>
      <c r="M170" s="40" t="s">
        <v>39</v>
      </c>
      <c r="N170" s="5"/>
      <c r="O170" s="5">
        <f t="shared" si="3"/>
        <v>286</v>
      </c>
    </row>
    <row r="171">
      <c r="A171" s="9">
        <v>169.0</v>
      </c>
      <c r="B171" s="29"/>
      <c r="C171" s="40" t="s">
        <v>802</v>
      </c>
      <c r="D171" s="48">
        <v>1676.0</v>
      </c>
      <c r="E171" s="48">
        <v>0.0</v>
      </c>
      <c r="F171" s="48" t="s">
        <v>3495</v>
      </c>
      <c r="G171" s="40" t="s">
        <v>39</v>
      </c>
      <c r="H171" s="40"/>
      <c r="I171" s="40" t="s">
        <v>3496</v>
      </c>
      <c r="J171" s="48">
        <v>1388.0</v>
      </c>
      <c r="K171" s="48">
        <v>0.0</v>
      </c>
      <c r="L171" s="48" t="s">
        <v>3497</v>
      </c>
      <c r="M171" s="40" t="s">
        <v>39</v>
      </c>
      <c r="N171" s="5"/>
      <c r="O171" s="5">
        <f t="shared" si="3"/>
        <v>287</v>
      </c>
    </row>
    <row r="172">
      <c r="A172" s="9">
        <v>170.0</v>
      </c>
      <c r="B172" s="29"/>
      <c r="C172" s="40" t="s">
        <v>840</v>
      </c>
      <c r="D172" s="48">
        <v>1675.0</v>
      </c>
      <c r="E172" s="48">
        <v>0.0</v>
      </c>
      <c r="F172" s="48" t="s">
        <v>3498</v>
      </c>
      <c r="G172" s="40" t="s">
        <v>39</v>
      </c>
      <c r="H172" s="40"/>
      <c r="I172" s="40" t="s">
        <v>3499</v>
      </c>
      <c r="J172" s="48">
        <v>1387.0</v>
      </c>
      <c r="K172" s="48">
        <v>0.0</v>
      </c>
      <c r="L172" s="48" t="s">
        <v>3500</v>
      </c>
      <c r="M172" s="40" t="s">
        <v>39</v>
      </c>
      <c r="N172" s="5"/>
      <c r="O172" s="5">
        <f t="shared" si="3"/>
        <v>287</v>
      </c>
    </row>
    <row r="173">
      <c r="A173" s="9">
        <v>171.0</v>
      </c>
      <c r="B173" s="29"/>
      <c r="C173" s="40" t="s">
        <v>752</v>
      </c>
      <c r="D173" s="48">
        <v>1674.0</v>
      </c>
      <c r="E173" s="48">
        <v>0.0</v>
      </c>
      <c r="F173" s="48" t="s">
        <v>3501</v>
      </c>
      <c r="G173" s="40" t="s">
        <v>35</v>
      </c>
      <c r="H173" s="40"/>
      <c r="I173" s="40" t="s">
        <v>3502</v>
      </c>
      <c r="J173" s="48">
        <v>1379.0</v>
      </c>
      <c r="K173" s="48">
        <v>0.0</v>
      </c>
      <c r="L173" s="48" t="s">
        <v>3503</v>
      </c>
      <c r="M173" s="40" t="s">
        <v>39</v>
      </c>
      <c r="N173" s="5"/>
      <c r="O173" s="5">
        <f t="shared" si="3"/>
        <v>295</v>
      </c>
    </row>
    <row r="174">
      <c r="A174" s="9">
        <v>172.0</v>
      </c>
      <c r="B174" s="29"/>
      <c r="C174" s="40" t="s">
        <v>808</v>
      </c>
      <c r="D174" s="48">
        <v>1674.0</v>
      </c>
      <c r="E174" s="48">
        <v>0.0</v>
      </c>
      <c r="F174" s="48" t="s">
        <v>3504</v>
      </c>
      <c r="G174" s="40" t="s">
        <v>39</v>
      </c>
      <c r="H174" s="40"/>
      <c r="I174" s="40" t="s">
        <v>3505</v>
      </c>
      <c r="J174" s="48">
        <v>1378.0</v>
      </c>
      <c r="K174" s="48">
        <v>0.0</v>
      </c>
      <c r="L174" s="48" t="s">
        <v>3506</v>
      </c>
      <c r="M174" s="40" t="s">
        <v>39</v>
      </c>
      <c r="N174" s="5"/>
      <c r="O174" s="5">
        <f t="shared" si="3"/>
        <v>295</v>
      </c>
    </row>
    <row r="175">
      <c r="A175" s="9">
        <v>173.0</v>
      </c>
      <c r="B175" s="29"/>
      <c r="C175" s="40" t="s">
        <v>1019</v>
      </c>
      <c r="D175" s="48">
        <v>1673.0</v>
      </c>
      <c r="E175" s="48">
        <v>0.0</v>
      </c>
      <c r="F175" s="48" t="s">
        <v>3507</v>
      </c>
      <c r="G175" s="40" t="s">
        <v>35</v>
      </c>
      <c r="H175" s="40"/>
      <c r="I175" s="40" t="s">
        <v>3508</v>
      </c>
      <c r="J175" s="48">
        <v>1377.0</v>
      </c>
      <c r="K175" s="48" t="s">
        <v>3509</v>
      </c>
      <c r="L175" s="48" t="s">
        <v>3510</v>
      </c>
      <c r="M175" s="40" t="s">
        <v>39</v>
      </c>
      <c r="N175" s="5"/>
      <c r="O175" s="5">
        <f t="shared" si="3"/>
        <v>296</v>
      </c>
    </row>
    <row r="176">
      <c r="A176" s="9">
        <v>174.0</v>
      </c>
      <c r="B176" s="29"/>
      <c r="C176" s="40" t="s">
        <v>1012</v>
      </c>
      <c r="D176" s="48">
        <v>1673.0</v>
      </c>
      <c r="E176" s="48">
        <v>0.0</v>
      </c>
      <c r="F176" s="48" t="s">
        <v>3511</v>
      </c>
      <c r="G176" s="40" t="s">
        <v>39</v>
      </c>
      <c r="H176" s="40"/>
      <c r="I176" s="40" t="s">
        <v>3512</v>
      </c>
      <c r="J176" s="48">
        <v>1368.0</v>
      </c>
      <c r="K176" s="48">
        <v>0.0</v>
      </c>
      <c r="L176" s="48" t="s">
        <v>3513</v>
      </c>
      <c r="M176" s="40" t="s">
        <v>39</v>
      </c>
      <c r="N176" s="5"/>
      <c r="O176" s="5">
        <f t="shared" si="3"/>
        <v>301</v>
      </c>
    </row>
    <row r="177">
      <c r="A177" s="9">
        <v>175.0</v>
      </c>
      <c r="B177" s="29"/>
      <c r="C177" s="40" t="s">
        <v>907</v>
      </c>
      <c r="D177" s="48">
        <v>1669.0</v>
      </c>
      <c r="E177" s="48" t="s">
        <v>3514</v>
      </c>
      <c r="F177" s="48" t="s">
        <v>3515</v>
      </c>
      <c r="G177" s="40" t="s">
        <v>39</v>
      </c>
      <c r="H177" s="40"/>
      <c r="I177" s="40" t="s">
        <v>3516</v>
      </c>
      <c r="J177" s="48">
        <v>1362.0</v>
      </c>
      <c r="K177" s="48">
        <v>0.0</v>
      </c>
      <c r="L177" s="48" t="s">
        <v>3517</v>
      </c>
      <c r="M177" s="40" t="s">
        <v>35</v>
      </c>
      <c r="N177" s="5"/>
      <c r="O177" s="5">
        <f t="shared" si="3"/>
        <v>306</v>
      </c>
    </row>
    <row r="178">
      <c r="A178" s="9">
        <v>176.0</v>
      </c>
      <c r="B178" s="29"/>
      <c r="C178" s="40" t="s">
        <v>381</v>
      </c>
      <c r="D178" s="48">
        <v>1668.0</v>
      </c>
      <c r="E178" s="48">
        <v>0.0</v>
      </c>
      <c r="F178" s="48" t="s">
        <v>3518</v>
      </c>
      <c r="G178" s="40" t="s">
        <v>39</v>
      </c>
      <c r="H178" s="40"/>
      <c r="I178" s="40" t="s">
        <v>3519</v>
      </c>
      <c r="J178" s="48">
        <v>1342.0</v>
      </c>
      <c r="K178" s="48">
        <v>0.0</v>
      </c>
      <c r="L178" s="48" t="s">
        <v>3520</v>
      </c>
      <c r="M178" s="40" t="s">
        <v>39</v>
      </c>
      <c r="N178" s="5"/>
      <c r="O178" s="5">
        <f t="shared" si="3"/>
        <v>326</v>
      </c>
    </row>
    <row r="179">
      <c r="A179" s="9">
        <v>177.0</v>
      </c>
      <c r="B179" s="29"/>
      <c r="C179" s="40" t="s">
        <v>675</v>
      </c>
      <c r="D179" s="48">
        <v>1668.0</v>
      </c>
      <c r="E179" s="48">
        <v>0.0</v>
      </c>
      <c r="F179" s="48" t="s">
        <v>2990</v>
      </c>
      <c r="G179" s="40" t="s">
        <v>39</v>
      </c>
      <c r="H179" s="40"/>
      <c r="I179" s="40" t="s">
        <v>3521</v>
      </c>
      <c r="J179" s="48">
        <v>1311.0</v>
      </c>
      <c r="K179" s="48">
        <v>0.0</v>
      </c>
      <c r="L179" s="48" t="s">
        <v>3522</v>
      </c>
      <c r="M179" s="40" t="s">
        <v>39</v>
      </c>
      <c r="N179" s="5"/>
      <c r="O179" s="5">
        <f t="shared" si="3"/>
        <v>353</v>
      </c>
    </row>
    <row r="180">
      <c r="A180" s="9">
        <v>178.0</v>
      </c>
      <c r="C180" s="40" t="s">
        <v>923</v>
      </c>
      <c r="D180" s="48">
        <v>1664.0</v>
      </c>
      <c r="E180" s="48">
        <v>0.0</v>
      </c>
      <c r="F180" s="48" t="s">
        <v>3523</v>
      </c>
      <c r="G180" s="40" t="s">
        <v>39</v>
      </c>
      <c r="H180" s="40"/>
      <c r="I180" s="40" t="s">
        <v>3524</v>
      </c>
      <c r="J180" s="48">
        <v>1240.0</v>
      </c>
      <c r="K180" s="48" t="s">
        <v>3525</v>
      </c>
      <c r="L180" s="48" t="s">
        <v>3526</v>
      </c>
      <c r="M180" s="40" t="s">
        <v>35</v>
      </c>
      <c r="N180" s="5"/>
      <c r="O180" s="5">
        <f t="shared" si="3"/>
        <v>422</v>
      </c>
    </row>
    <row r="181">
      <c r="A181" s="9">
        <v>179.0</v>
      </c>
      <c r="B181" s="29"/>
      <c r="C181" s="40" t="s">
        <v>965</v>
      </c>
      <c r="D181" s="48">
        <v>1662.0</v>
      </c>
      <c r="E181" s="48">
        <v>0.0</v>
      </c>
      <c r="F181" s="48" t="s">
        <v>3527</v>
      </c>
      <c r="G181" s="40" t="s">
        <v>39</v>
      </c>
      <c r="H181" s="40"/>
      <c r="I181" s="40" t="s">
        <v>3528</v>
      </c>
      <c r="J181" s="48">
        <v>1237.0</v>
      </c>
      <c r="K181" s="48">
        <v>0.0</v>
      </c>
      <c r="L181" s="48" t="s">
        <v>3529</v>
      </c>
      <c r="M181" s="40" t="s">
        <v>39</v>
      </c>
      <c r="N181" s="5"/>
      <c r="O181" s="5">
        <f t="shared" si="3"/>
        <v>424</v>
      </c>
    </row>
    <row r="182">
      <c r="A182" s="9">
        <v>180.0</v>
      </c>
      <c r="B182" s="29"/>
      <c r="C182" s="40" t="s">
        <v>880</v>
      </c>
      <c r="D182" s="48">
        <v>1661.0</v>
      </c>
      <c r="E182" s="48">
        <v>0.0</v>
      </c>
      <c r="F182" s="48" t="s">
        <v>3530</v>
      </c>
      <c r="G182" s="40" t="s">
        <v>35</v>
      </c>
      <c r="H182" s="40"/>
      <c r="I182" s="40" t="s">
        <v>3531</v>
      </c>
      <c r="J182" s="48">
        <v>1223.0</v>
      </c>
      <c r="K182" s="48" t="s">
        <v>3532</v>
      </c>
      <c r="L182" s="48" t="s">
        <v>3533</v>
      </c>
      <c r="M182" s="40" t="s">
        <v>39</v>
      </c>
      <c r="N182" s="5"/>
      <c r="O182" s="5">
        <f t="shared" si="3"/>
        <v>437</v>
      </c>
    </row>
    <row r="183">
      <c r="A183" s="9">
        <v>181.0</v>
      </c>
      <c r="B183" s="29"/>
      <c r="C183" s="40" t="s">
        <v>806</v>
      </c>
      <c r="D183" s="48">
        <v>1660.0</v>
      </c>
      <c r="E183" s="48">
        <v>0.0</v>
      </c>
      <c r="F183" s="48" t="s">
        <v>3438</v>
      </c>
      <c r="G183" s="40" t="s">
        <v>39</v>
      </c>
      <c r="H183" s="40"/>
      <c r="I183" s="40" t="s">
        <v>3534</v>
      </c>
      <c r="J183" s="48">
        <v>1218.0</v>
      </c>
      <c r="K183" s="48">
        <v>0.0</v>
      </c>
      <c r="L183" s="48" t="s">
        <v>3535</v>
      </c>
      <c r="M183" s="40" t="s">
        <v>39</v>
      </c>
      <c r="N183" s="5"/>
      <c r="O183" s="5">
        <f t="shared" si="3"/>
        <v>442</v>
      </c>
    </row>
    <row r="184">
      <c r="A184" s="9">
        <v>182.0</v>
      </c>
      <c r="B184" s="29"/>
      <c r="C184" s="40" t="s">
        <v>929</v>
      </c>
      <c r="D184" s="48">
        <v>1660.0</v>
      </c>
      <c r="E184" s="48">
        <v>0.0</v>
      </c>
      <c r="F184" s="48" t="s">
        <v>3536</v>
      </c>
      <c r="G184" s="40" t="s">
        <v>39</v>
      </c>
      <c r="H184" s="40"/>
      <c r="I184" s="40" t="s">
        <v>3537</v>
      </c>
      <c r="J184" s="48">
        <v>987.0</v>
      </c>
      <c r="K184" s="48">
        <v>0.0</v>
      </c>
      <c r="L184" s="48" t="s">
        <v>3538</v>
      </c>
      <c r="M184" s="40" t="s">
        <v>39</v>
      </c>
      <c r="N184" s="5"/>
      <c r="O184" s="5">
        <f t="shared" si="3"/>
        <v>672</v>
      </c>
    </row>
    <row r="185">
      <c r="A185" s="9">
        <v>183.0</v>
      </c>
      <c r="B185" s="29"/>
      <c r="C185" s="40" t="s">
        <v>847</v>
      </c>
      <c r="D185" s="48">
        <v>1659.0</v>
      </c>
      <c r="E185" s="48">
        <v>0.0</v>
      </c>
      <c r="F185" s="48" t="s">
        <v>3539</v>
      </c>
      <c r="G185" s="40" t="s">
        <v>35</v>
      </c>
      <c r="H185" s="10"/>
      <c r="I185" s="10"/>
      <c r="J185" s="23"/>
      <c r="K185" s="5"/>
      <c r="L185" s="5"/>
      <c r="M185" s="5"/>
      <c r="N185" s="5"/>
      <c r="O185" s="5"/>
    </row>
    <row r="186">
      <c r="A186" s="9">
        <v>184.0</v>
      </c>
      <c r="B186" s="29"/>
      <c r="C186" s="40" t="s">
        <v>3540</v>
      </c>
      <c r="D186" s="48">
        <v>1658.0</v>
      </c>
      <c r="E186" s="48">
        <v>0.0</v>
      </c>
      <c r="F186" s="48" t="s">
        <v>3541</v>
      </c>
      <c r="G186" s="40" t="s">
        <v>39</v>
      </c>
      <c r="H186" s="10"/>
      <c r="I186" s="10"/>
      <c r="J186" s="23"/>
      <c r="K186" s="5"/>
      <c r="L186" s="5"/>
      <c r="M186" s="5"/>
      <c r="N186" s="5"/>
      <c r="O186" s="5"/>
    </row>
    <row r="187">
      <c r="A187" s="9">
        <v>185.0</v>
      </c>
      <c r="B187" s="29"/>
      <c r="C187" s="40" t="s">
        <v>1028</v>
      </c>
      <c r="D187" s="48">
        <v>1655.0</v>
      </c>
      <c r="E187" s="48">
        <v>0.0</v>
      </c>
      <c r="F187" s="48" t="s">
        <v>3542</v>
      </c>
      <c r="G187" s="40" t="s">
        <v>39</v>
      </c>
      <c r="H187" s="10"/>
      <c r="I187" s="10"/>
      <c r="J187" s="23"/>
      <c r="K187" s="5"/>
      <c r="L187" s="5"/>
      <c r="M187" s="5"/>
      <c r="N187" s="5"/>
      <c r="O187" s="5"/>
    </row>
    <row r="188">
      <c r="A188" s="9">
        <v>186.0</v>
      </c>
      <c r="B188" s="29"/>
      <c r="C188" s="40" t="s">
        <v>1134</v>
      </c>
      <c r="D188" s="48">
        <v>1654.0</v>
      </c>
      <c r="E188" s="48">
        <v>0.0</v>
      </c>
      <c r="F188" s="48" t="s">
        <v>3543</v>
      </c>
      <c r="G188" s="40" t="s">
        <v>39</v>
      </c>
      <c r="H188" s="10"/>
      <c r="I188" s="10">
        <f>SUM(D3:D184)</f>
        <v>334775</v>
      </c>
      <c r="J188" s="23"/>
      <c r="K188" s="5"/>
      <c r="L188" s="5"/>
      <c r="M188" s="5"/>
      <c r="N188" s="5"/>
      <c r="O188" s="5"/>
    </row>
    <row r="189">
      <c r="A189" s="9">
        <v>187.0</v>
      </c>
      <c r="B189" s="29"/>
      <c r="C189" s="40" t="s">
        <v>803</v>
      </c>
      <c r="D189" s="48">
        <v>1653.0</v>
      </c>
      <c r="E189" s="48">
        <v>0.0</v>
      </c>
      <c r="F189" s="48" t="s">
        <v>3544</v>
      </c>
      <c r="G189" s="40" t="s">
        <v>39</v>
      </c>
      <c r="H189" s="10"/>
      <c r="I189" s="10">
        <f>I188/182</f>
        <v>1839.423077</v>
      </c>
      <c r="J189" s="23"/>
      <c r="K189" s="5"/>
      <c r="L189" s="5"/>
      <c r="M189" s="5"/>
      <c r="N189" s="5"/>
      <c r="O189" s="5"/>
    </row>
    <row r="190">
      <c r="A190" s="9">
        <v>188.0</v>
      </c>
      <c r="B190" s="29"/>
      <c r="C190" s="40" t="s">
        <v>1167</v>
      </c>
      <c r="D190" s="48">
        <v>1650.0</v>
      </c>
      <c r="E190" s="48">
        <v>0.0</v>
      </c>
      <c r="F190" s="48" t="s">
        <v>3545</v>
      </c>
      <c r="G190" s="40" t="s">
        <v>39</v>
      </c>
      <c r="H190" s="10"/>
      <c r="I190" s="10"/>
      <c r="J190" s="23"/>
      <c r="K190" s="5"/>
      <c r="L190" s="5"/>
      <c r="M190" s="5"/>
      <c r="N190" s="5"/>
      <c r="O190" s="5"/>
    </row>
    <row r="191">
      <c r="A191" s="9">
        <v>189.0</v>
      </c>
      <c r="B191" s="29"/>
      <c r="C191" s="40" t="s">
        <v>3546</v>
      </c>
      <c r="D191" s="48">
        <v>1648.0</v>
      </c>
      <c r="E191" s="48">
        <v>0.0</v>
      </c>
      <c r="F191" s="48" t="s">
        <v>3547</v>
      </c>
      <c r="G191" s="40" t="s">
        <v>39</v>
      </c>
      <c r="H191" s="10"/>
      <c r="I191" s="10"/>
      <c r="J191" s="23"/>
      <c r="K191" s="5"/>
      <c r="L191" s="5"/>
      <c r="M191" s="5"/>
      <c r="N191" s="5"/>
      <c r="O191" s="5"/>
    </row>
    <row r="192">
      <c r="A192" s="9">
        <v>190.0</v>
      </c>
      <c r="B192" s="29"/>
      <c r="C192" s="40" t="s">
        <v>1190</v>
      </c>
      <c r="D192" s="48">
        <v>1646.0</v>
      </c>
      <c r="E192" s="48">
        <v>0.0</v>
      </c>
      <c r="F192" s="48" t="s">
        <v>2994</v>
      </c>
      <c r="G192" s="40" t="s">
        <v>39</v>
      </c>
      <c r="H192" s="10"/>
      <c r="I192" s="10"/>
      <c r="J192" s="23"/>
      <c r="K192" s="5"/>
      <c r="L192" s="5"/>
      <c r="M192" s="5"/>
      <c r="N192" s="5"/>
      <c r="O192" s="5"/>
    </row>
    <row r="193">
      <c r="A193" s="9">
        <v>191.0</v>
      </c>
      <c r="B193" s="29"/>
      <c r="C193" s="40" t="s">
        <v>645</v>
      </c>
      <c r="D193" s="48">
        <v>1644.0</v>
      </c>
      <c r="E193" s="48">
        <v>0.0</v>
      </c>
      <c r="F193" s="48" t="s">
        <v>3548</v>
      </c>
      <c r="G193" s="40" t="s">
        <v>39</v>
      </c>
      <c r="H193" s="10"/>
      <c r="I193" s="10"/>
      <c r="J193" s="23"/>
      <c r="K193" s="5"/>
      <c r="L193" s="5"/>
      <c r="M193" s="5"/>
      <c r="N193" s="5"/>
      <c r="O193" s="5"/>
    </row>
    <row r="194">
      <c r="A194" s="9">
        <v>192.0</v>
      </c>
      <c r="B194" s="29"/>
      <c r="C194" s="40" t="s">
        <v>1074</v>
      </c>
      <c r="D194" s="48">
        <v>1643.0</v>
      </c>
      <c r="E194" s="48">
        <v>0.0</v>
      </c>
      <c r="F194" s="48" t="s">
        <v>3549</v>
      </c>
      <c r="G194" s="40" t="s">
        <v>35</v>
      </c>
      <c r="H194" s="10"/>
      <c r="I194" s="10"/>
      <c r="J194" s="23"/>
      <c r="K194" s="5"/>
      <c r="L194" s="5"/>
      <c r="M194" s="5"/>
      <c r="N194" s="5"/>
      <c r="O194" s="5"/>
    </row>
    <row r="195">
      <c r="A195" s="9">
        <v>193.0</v>
      </c>
      <c r="B195" s="29"/>
      <c r="C195" s="40" t="s">
        <v>1225</v>
      </c>
      <c r="D195" s="48">
        <v>1642.0</v>
      </c>
      <c r="E195" s="48">
        <v>0.0</v>
      </c>
      <c r="F195" s="48" t="s">
        <v>3550</v>
      </c>
      <c r="G195" s="40" t="s">
        <v>39</v>
      </c>
      <c r="H195" s="10"/>
      <c r="I195" s="10"/>
      <c r="J195" s="23"/>
      <c r="K195" s="5"/>
      <c r="L195" s="5"/>
      <c r="M195" s="5"/>
      <c r="N195" s="5"/>
      <c r="O195" s="5"/>
    </row>
    <row r="196">
      <c r="A196" s="9">
        <v>194.0</v>
      </c>
      <c r="B196" s="29"/>
      <c r="C196" s="40" t="s">
        <v>1143</v>
      </c>
      <c r="D196" s="48">
        <v>1640.0</v>
      </c>
      <c r="E196" s="48" t="s">
        <v>3551</v>
      </c>
      <c r="F196" s="48" t="s">
        <v>3552</v>
      </c>
      <c r="G196" s="40" t="s">
        <v>39</v>
      </c>
      <c r="H196" s="10"/>
      <c r="I196" s="10"/>
      <c r="J196" s="23"/>
      <c r="K196" s="5"/>
      <c r="L196" s="5"/>
      <c r="M196" s="5"/>
      <c r="N196" s="5"/>
      <c r="O196" s="5"/>
    </row>
    <row r="197">
      <c r="A197" s="9">
        <v>195.0</v>
      </c>
      <c r="B197" s="29"/>
      <c r="C197" s="40" t="s">
        <v>777</v>
      </c>
      <c r="D197" s="48">
        <v>1640.0</v>
      </c>
      <c r="E197" s="48">
        <v>0.0</v>
      </c>
      <c r="F197" s="48" t="s">
        <v>3553</v>
      </c>
      <c r="G197" s="40" t="s">
        <v>39</v>
      </c>
      <c r="H197" s="10"/>
      <c r="I197" s="10"/>
      <c r="J197" s="23"/>
      <c r="K197" s="5"/>
      <c r="L197" s="5"/>
      <c r="M197" s="5"/>
      <c r="N197" s="5"/>
      <c r="O197" s="5"/>
    </row>
    <row r="198">
      <c r="A198" s="9">
        <v>196.0</v>
      </c>
      <c r="B198" s="29"/>
      <c r="C198" s="40" t="s">
        <v>794</v>
      </c>
      <c r="D198" s="48">
        <v>1640.0</v>
      </c>
      <c r="E198" s="48">
        <v>0.0</v>
      </c>
      <c r="F198" s="48" t="s">
        <v>3554</v>
      </c>
      <c r="G198" s="40" t="s">
        <v>39</v>
      </c>
      <c r="H198" s="10"/>
      <c r="I198" s="10"/>
      <c r="J198" s="23"/>
      <c r="K198" s="5"/>
      <c r="L198" s="5"/>
      <c r="M198" s="5"/>
      <c r="N198" s="5"/>
      <c r="O198" s="5"/>
    </row>
    <row r="199">
      <c r="A199" s="9">
        <v>197.0</v>
      </c>
      <c r="B199" s="29"/>
      <c r="C199" s="40" t="s">
        <v>894</v>
      </c>
      <c r="D199" s="48">
        <v>1640.0</v>
      </c>
      <c r="E199" s="48">
        <v>0.0</v>
      </c>
      <c r="F199" s="48" t="s">
        <v>3555</v>
      </c>
      <c r="G199" s="40" t="s">
        <v>35</v>
      </c>
      <c r="H199" s="10"/>
      <c r="I199" s="10"/>
      <c r="J199" s="23"/>
      <c r="K199" s="5"/>
      <c r="L199" s="5"/>
      <c r="M199" s="5"/>
      <c r="N199" s="5"/>
      <c r="O199" s="5"/>
    </row>
    <row r="200">
      <c r="A200" s="9">
        <v>198.0</v>
      </c>
      <c r="B200" s="29"/>
      <c r="C200" s="40" t="s">
        <v>1046</v>
      </c>
      <c r="D200" s="48">
        <v>1635.0</v>
      </c>
      <c r="E200" s="48" t="s">
        <v>3556</v>
      </c>
      <c r="F200" s="48" t="s">
        <v>3557</v>
      </c>
      <c r="G200" s="40" t="s">
        <v>39</v>
      </c>
      <c r="H200" s="10"/>
      <c r="I200" s="10"/>
      <c r="J200" s="23"/>
      <c r="K200" s="5"/>
      <c r="L200" s="5"/>
      <c r="M200" s="5"/>
      <c r="N200" s="5"/>
      <c r="O200" s="5"/>
    </row>
    <row r="201">
      <c r="A201" s="9">
        <v>199.0</v>
      </c>
      <c r="B201" s="29"/>
      <c r="C201" s="40" t="s">
        <v>1088</v>
      </c>
      <c r="D201" s="48">
        <v>1634.0</v>
      </c>
      <c r="E201" s="48">
        <v>0.0</v>
      </c>
      <c r="F201" s="48" t="s">
        <v>3558</v>
      </c>
      <c r="G201" s="40" t="s">
        <v>39</v>
      </c>
      <c r="H201" s="10"/>
      <c r="I201" s="10"/>
      <c r="J201" s="23"/>
      <c r="K201" s="5"/>
      <c r="L201" s="5"/>
      <c r="M201" s="5"/>
      <c r="N201" s="5"/>
      <c r="O201" s="5"/>
    </row>
    <row r="202">
      <c r="A202" s="9">
        <v>200.0</v>
      </c>
      <c r="B202" s="29"/>
      <c r="C202" s="40" t="s">
        <v>837</v>
      </c>
      <c r="D202" s="48">
        <v>1634.0</v>
      </c>
      <c r="E202" s="48">
        <v>0.0</v>
      </c>
      <c r="F202" s="48" t="s">
        <v>3559</v>
      </c>
      <c r="G202" s="40" t="s">
        <v>39</v>
      </c>
      <c r="H202" s="10"/>
      <c r="I202" s="10"/>
      <c r="J202" s="23"/>
      <c r="K202" s="5"/>
      <c r="L202" s="5"/>
      <c r="M202" s="5"/>
      <c r="N202" s="5"/>
      <c r="O202" s="5"/>
    </row>
    <row r="203">
      <c r="A203" s="9">
        <v>201.0</v>
      </c>
      <c r="B203" s="29"/>
      <c r="C203" s="40" t="s">
        <v>1117</v>
      </c>
      <c r="D203" s="48">
        <v>1633.0</v>
      </c>
      <c r="E203" s="48">
        <v>0.0</v>
      </c>
      <c r="F203" s="48" t="s">
        <v>3560</v>
      </c>
      <c r="G203" s="40" t="s">
        <v>35</v>
      </c>
      <c r="H203" s="10"/>
      <c r="I203" s="10"/>
      <c r="J203" s="23"/>
      <c r="K203" s="5"/>
      <c r="L203" s="5"/>
      <c r="M203" s="5"/>
      <c r="N203" s="5"/>
      <c r="O203" s="5"/>
    </row>
    <row r="204">
      <c r="A204" s="9">
        <v>202.0</v>
      </c>
      <c r="B204" s="29"/>
      <c r="C204" s="40" t="s">
        <v>920</v>
      </c>
      <c r="D204" s="48">
        <v>1632.0</v>
      </c>
      <c r="E204" s="48" t="s">
        <v>3561</v>
      </c>
      <c r="F204" s="48" t="s">
        <v>3562</v>
      </c>
      <c r="G204" s="40" t="s">
        <v>35</v>
      </c>
      <c r="H204" s="10"/>
      <c r="I204" s="10"/>
      <c r="J204" s="23"/>
      <c r="K204" s="5"/>
      <c r="L204" s="5"/>
      <c r="M204" s="5"/>
      <c r="N204" s="5"/>
      <c r="O204" s="5"/>
    </row>
    <row r="205">
      <c r="A205" s="9">
        <v>203.0</v>
      </c>
      <c r="B205" s="29"/>
      <c r="C205" s="40" t="s">
        <v>883</v>
      </c>
      <c r="D205" s="48">
        <v>1631.0</v>
      </c>
      <c r="E205" s="48">
        <v>0.0</v>
      </c>
      <c r="F205" s="48" t="s">
        <v>3563</v>
      </c>
      <c r="G205" s="40" t="s">
        <v>35</v>
      </c>
      <c r="H205" s="10"/>
      <c r="I205" s="10"/>
      <c r="J205" s="23"/>
      <c r="K205" s="5"/>
      <c r="L205" s="5"/>
      <c r="M205" s="5"/>
      <c r="N205" s="5"/>
      <c r="O205" s="5"/>
    </row>
    <row r="206">
      <c r="A206" s="9">
        <v>204.0</v>
      </c>
      <c r="B206" s="29"/>
      <c r="C206" s="40" t="s">
        <v>1032</v>
      </c>
      <c r="D206" s="48">
        <v>1628.0</v>
      </c>
      <c r="E206" s="48">
        <v>0.0</v>
      </c>
      <c r="F206" s="48" t="s">
        <v>3564</v>
      </c>
      <c r="G206" s="40" t="s">
        <v>35</v>
      </c>
      <c r="H206" s="10"/>
      <c r="I206" s="10"/>
      <c r="J206" s="23"/>
      <c r="K206" s="5"/>
      <c r="L206" s="5"/>
      <c r="M206" s="5"/>
      <c r="N206" s="5"/>
      <c r="O206" s="5"/>
    </row>
    <row r="207">
      <c r="A207" s="9">
        <v>205.0</v>
      </c>
      <c r="B207" s="29"/>
      <c r="C207" s="40" t="s">
        <v>1059</v>
      </c>
      <c r="D207" s="48">
        <v>1622.0</v>
      </c>
      <c r="E207" s="48">
        <v>0.0</v>
      </c>
      <c r="F207" s="48" t="s">
        <v>3565</v>
      </c>
      <c r="G207" s="40" t="s">
        <v>35</v>
      </c>
      <c r="H207" s="10"/>
      <c r="I207" s="10"/>
      <c r="J207" s="23"/>
      <c r="K207" s="5"/>
      <c r="L207" s="5"/>
      <c r="M207" s="5"/>
      <c r="N207" s="5"/>
      <c r="O207" s="5"/>
    </row>
    <row r="208">
      <c r="A208" s="9">
        <v>206.0</v>
      </c>
      <c r="B208" s="29"/>
      <c r="C208" s="40" t="s">
        <v>1195</v>
      </c>
      <c r="D208" s="48">
        <v>1620.0</v>
      </c>
      <c r="E208" s="48">
        <v>0.0</v>
      </c>
      <c r="F208" s="48" t="s">
        <v>3566</v>
      </c>
      <c r="G208" s="40" t="s">
        <v>35</v>
      </c>
      <c r="H208" s="10"/>
      <c r="I208" s="10"/>
      <c r="J208" s="23"/>
      <c r="K208" s="5"/>
      <c r="L208" s="5"/>
      <c r="M208" s="5"/>
      <c r="N208" s="5"/>
      <c r="O208" s="5"/>
    </row>
    <row r="209">
      <c r="A209" s="9">
        <v>207.0</v>
      </c>
      <c r="C209" s="40" t="s">
        <v>3567</v>
      </c>
      <c r="D209" s="48">
        <v>1619.0</v>
      </c>
      <c r="E209" s="48">
        <v>0.0</v>
      </c>
      <c r="F209" s="48" t="s">
        <v>3568</v>
      </c>
      <c r="G209" s="40" t="s">
        <v>35</v>
      </c>
      <c r="H209" s="10"/>
      <c r="I209" s="10"/>
      <c r="J209" s="23"/>
      <c r="K209" s="5"/>
      <c r="L209" s="5"/>
      <c r="M209" s="5"/>
      <c r="N209" s="5"/>
      <c r="O209" s="5"/>
    </row>
    <row r="210">
      <c r="A210" s="9">
        <v>208.0</v>
      </c>
      <c r="B210" s="29"/>
      <c r="C210" s="40" t="s">
        <v>1024</v>
      </c>
      <c r="D210" s="48">
        <v>1618.0</v>
      </c>
      <c r="E210" s="48">
        <v>0.0</v>
      </c>
      <c r="F210" s="48" t="s">
        <v>3569</v>
      </c>
      <c r="G210" s="40" t="s">
        <v>39</v>
      </c>
      <c r="H210" s="10"/>
      <c r="I210" s="10"/>
      <c r="J210" s="23"/>
      <c r="K210" s="5"/>
      <c r="L210" s="5"/>
      <c r="M210" s="5"/>
      <c r="N210" s="5"/>
      <c r="O210" s="5"/>
    </row>
    <row r="211">
      <c r="A211" s="9">
        <v>209.0</v>
      </c>
      <c r="B211" s="29"/>
      <c r="C211" s="40" t="s">
        <v>1079</v>
      </c>
      <c r="D211" s="48">
        <v>1611.0</v>
      </c>
      <c r="E211" s="48" t="s">
        <v>3570</v>
      </c>
      <c r="F211" s="48" t="s">
        <v>3571</v>
      </c>
      <c r="G211" s="40" t="s">
        <v>35</v>
      </c>
      <c r="H211" s="10"/>
      <c r="I211" s="10"/>
      <c r="J211" s="23"/>
      <c r="K211" s="5"/>
      <c r="L211" s="5"/>
      <c r="M211" s="5"/>
      <c r="N211" s="5"/>
      <c r="O211" s="5"/>
    </row>
    <row r="212">
      <c r="A212" s="9">
        <v>210.0</v>
      </c>
      <c r="B212" s="29"/>
      <c r="C212" s="40" t="s">
        <v>1360</v>
      </c>
      <c r="D212" s="48">
        <v>1608.0</v>
      </c>
      <c r="E212" s="48">
        <v>0.0</v>
      </c>
      <c r="F212" s="48" t="s">
        <v>3572</v>
      </c>
      <c r="G212" s="40" t="s">
        <v>39</v>
      </c>
      <c r="H212" s="10"/>
      <c r="I212" s="10"/>
      <c r="J212" s="23"/>
      <c r="K212" s="5"/>
      <c r="L212" s="5"/>
      <c r="M212" s="5"/>
      <c r="N212" s="5"/>
      <c r="O212" s="5"/>
    </row>
    <row r="213">
      <c r="A213" s="9">
        <v>211.0</v>
      </c>
      <c r="B213" s="29"/>
      <c r="C213" s="40" t="s">
        <v>974</v>
      </c>
      <c r="D213" s="48">
        <v>1605.0</v>
      </c>
      <c r="E213" s="48">
        <v>0.0</v>
      </c>
      <c r="F213" s="48" t="s">
        <v>3573</v>
      </c>
      <c r="G213" s="40" t="s">
        <v>39</v>
      </c>
      <c r="H213" s="10"/>
      <c r="I213" s="10"/>
      <c r="J213" s="23"/>
      <c r="K213" s="5"/>
      <c r="L213" s="5"/>
      <c r="M213" s="5"/>
      <c r="N213" s="5"/>
      <c r="O213" s="5"/>
    </row>
    <row r="214">
      <c r="A214" s="9">
        <v>212.0</v>
      </c>
      <c r="B214" s="29"/>
      <c r="C214" s="40" t="s">
        <v>1057</v>
      </c>
      <c r="D214" s="48">
        <v>1603.0</v>
      </c>
      <c r="E214" s="48">
        <v>0.0</v>
      </c>
      <c r="F214" s="48" t="s">
        <v>3229</v>
      </c>
      <c r="G214" s="40" t="s">
        <v>39</v>
      </c>
      <c r="H214" s="10"/>
      <c r="I214" s="10"/>
      <c r="J214" s="23"/>
      <c r="K214" s="5"/>
      <c r="L214" s="5"/>
      <c r="M214" s="5"/>
      <c r="N214" s="5"/>
      <c r="O214" s="5"/>
    </row>
    <row r="215">
      <c r="A215" s="9">
        <v>213.0</v>
      </c>
      <c r="C215" s="40" t="s">
        <v>1267</v>
      </c>
      <c r="D215" s="48">
        <v>1601.0</v>
      </c>
      <c r="E215" s="48">
        <v>0.0</v>
      </c>
      <c r="F215" s="48" t="s">
        <v>3574</v>
      </c>
      <c r="G215" s="40" t="s">
        <v>39</v>
      </c>
      <c r="H215" s="10"/>
      <c r="I215" s="10"/>
      <c r="J215" s="23"/>
      <c r="K215" s="5"/>
      <c r="L215" s="5"/>
      <c r="M215" s="5"/>
      <c r="N215" s="5"/>
      <c r="O215" s="5"/>
    </row>
    <row r="216">
      <c r="A216" s="9">
        <v>214.0</v>
      </c>
      <c r="B216" s="29"/>
      <c r="C216" s="40" t="s">
        <v>1132</v>
      </c>
      <c r="D216" s="48">
        <v>1600.0</v>
      </c>
      <c r="E216" s="48">
        <v>0.0</v>
      </c>
      <c r="F216" s="48" t="s">
        <v>3575</v>
      </c>
      <c r="G216" s="40" t="s">
        <v>35</v>
      </c>
      <c r="H216" s="10"/>
      <c r="I216" s="10"/>
      <c r="J216" s="23"/>
      <c r="K216" s="5"/>
      <c r="L216" s="5"/>
      <c r="M216" s="5"/>
      <c r="N216" s="5"/>
      <c r="O216" s="5"/>
    </row>
    <row r="217">
      <c r="A217" s="9">
        <v>215.0</v>
      </c>
      <c r="B217" s="29"/>
      <c r="C217" s="40" t="s">
        <v>1008</v>
      </c>
      <c r="D217" s="48">
        <v>1598.0</v>
      </c>
      <c r="E217" s="48">
        <v>0.0</v>
      </c>
      <c r="F217" s="48" t="s">
        <v>3576</v>
      </c>
      <c r="G217" s="40" t="s">
        <v>35</v>
      </c>
      <c r="H217" s="10"/>
      <c r="I217" s="10"/>
      <c r="J217" s="23"/>
      <c r="K217" s="5"/>
      <c r="L217" s="5"/>
      <c r="M217" s="5"/>
      <c r="N217" s="5"/>
      <c r="O217" s="5"/>
    </row>
    <row r="218">
      <c r="A218" s="9">
        <v>216.0</v>
      </c>
      <c r="B218" s="29"/>
      <c r="C218" s="40" t="s">
        <v>1202</v>
      </c>
      <c r="D218" s="48">
        <v>1598.0</v>
      </c>
      <c r="E218" s="48">
        <v>0.0</v>
      </c>
      <c r="F218" s="48" t="s">
        <v>3577</v>
      </c>
      <c r="G218" s="40" t="s">
        <v>39</v>
      </c>
      <c r="H218" s="10"/>
      <c r="I218" s="10"/>
      <c r="J218" s="23"/>
      <c r="K218" s="5"/>
      <c r="L218" s="5"/>
      <c r="M218" s="5"/>
      <c r="N218" s="5"/>
      <c r="O218" s="5"/>
    </row>
    <row r="219">
      <c r="A219" s="9">
        <v>217.0</v>
      </c>
      <c r="B219" s="29"/>
      <c r="C219" s="40" t="s">
        <v>936</v>
      </c>
      <c r="D219" s="48">
        <v>1591.0</v>
      </c>
      <c r="E219" s="48">
        <v>4.0</v>
      </c>
      <c r="F219" s="48" t="s">
        <v>3578</v>
      </c>
      <c r="G219" s="40" t="s">
        <v>39</v>
      </c>
      <c r="H219" s="10"/>
      <c r="I219" s="10"/>
      <c r="J219" s="23"/>
      <c r="K219" s="5"/>
      <c r="L219" s="5"/>
      <c r="M219" s="5"/>
      <c r="N219" s="5"/>
      <c r="O219" s="5"/>
    </row>
    <row r="220">
      <c r="A220" s="9">
        <v>218.0</v>
      </c>
      <c r="B220" s="29"/>
      <c r="C220" s="40" t="s">
        <v>988</v>
      </c>
      <c r="D220" s="48">
        <v>1591.0</v>
      </c>
      <c r="E220" s="48">
        <v>0.0</v>
      </c>
      <c r="F220" s="48" t="s">
        <v>3579</v>
      </c>
      <c r="G220" s="40" t="s">
        <v>35</v>
      </c>
      <c r="H220" s="10"/>
      <c r="I220" s="10"/>
      <c r="J220" s="23"/>
      <c r="K220" s="5"/>
      <c r="L220" s="5"/>
      <c r="M220" s="5"/>
      <c r="N220" s="5"/>
      <c r="O220" s="5"/>
    </row>
    <row r="221">
      <c r="A221" s="9">
        <v>219.0</v>
      </c>
      <c r="B221" s="29"/>
      <c r="C221" s="40" t="s">
        <v>1034</v>
      </c>
      <c r="D221" s="48">
        <v>1589.0</v>
      </c>
      <c r="E221" s="48">
        <v>0.0</v>
      </c>
      <c r="F221" s="48" t="s">
        <v>3580</v>
      </c>
      <c r="G221" s="40" t="s">
        <v>35</v>
      </c>
      <c r="H221" s="10"/>
      <c r="I221" s="10"/>
      <c r="J221" s="23"/>
      <c r="K221" s="5"/>
      <c r="L221" s="5"/>
      <c r="M221" s="5"/>
      <c r="N221" s="5"/>
      <c r="O221" s="5"/>
    </row>
    <row r="222">
      <c r="A222" s="9">
        <v>220.0</v>
      </c>
      <c r="B222" s="29"/>
      <c r="C222" s="40" t="s">
        <v>1098</v>
      </c>
      <c r="D222" s="48">
        <v>1587.0</v>
      </c>
      <c r="E222" s="48" t="s">
        <v>3581</v>
      </c>
      <c r="F222" s="48" t="s">
        <v>3024</v>
      </c>
      <c r="G222" s="40" t="s">
        <v>39</v>
      </c>
      <c r="H222" s="10"/>
      <c r="I222" s="10"/>
      <c r="J222" s="23"/>
      <c r="K222" s="5"/>
      <c r="L222" s="5"/>
      <c r="M222" s="5"/>
      <c r="N222" s="5"/>
      <c r="O222" s="5"/>
    </row>
    <row r="223">
      <c r="A223" s="9">
        <v>221.0</v>
      </c>
      <c r="B223" s="29"/>
      <c r="C223" s="40" t="s">
        <v>1163</v>
      </c>
      <c r="D223" s="48">
        <v>1585.0</v>
      </c>
      <c r="E223" s="48">
        <v>0.0</v>
      </c>
      <c r="F223" s="48" t="s">
        <v>3582</v>
      </c>
      <c r="G223" s="40" t="s">
        <v>39</v>
      </c>
      <c r="H223" s="10"/>
      <c r="I223" s="10"/>
      <c r="J223" s="23"/>
      <c r="K223" s="5"/>
      <c r="L223" s="5"/>
      <c r="M223" s="5"/>
      <c r="N223" s="5"/>
      <c r="O223" s="5"/>
    </row>
    <row r="224">
      <c r="A224" s="9">
        <v>222.0</v>
      </c>
      <c r="B224" s="29"/>
      <c r="C224" s="40" t="s">
        <v>1030</v>
      </c>
      <c r="D224" s="48">
        <v>1583.0</v>
      </c>
      <c r="E224" s="48">
        <v>0.0</v>
      </c>
      <c r="F224" s="48" t="s">
        <v>3583</v>
      </c>
      <c r="G224" s="40" t="s">
        <v>39</v>
      </c>
      <c r="H224" s="10"/>
      <c r="I224" s="10"/>
      <c r="J224" s="23"/>
      <c r="K224" s="5"/>
      <c r="L224" s="5"/>
      <c r="M224" s="5"/>
      <c r="N224" s="5"/>
      <c r="O224" s="5"/>
    </row>
    <row r="225">
      <c r="A225" s="9">
        <v>223.0</v>
      </c>
      <c r="B225" s="29"/>
      <c r="C225" s="40" t="s">
        <v>924</v>
      </c>
      <c r="D225" s="48">
        <v>1583.0</v>
      </c>
      <c r="E225" s="48">
        <v>0.0</v>
      </c>
      <c r="F225" s="48" t="s">
        <v>3584</v>
      </c>
      <c r="G225" s="40" t="s">
        <v>35</v>
      </c>
      <c r="H225" s="10"/>
      <c r="I225" s="10"/>
      <c r="J225" s="23"/>
      <c r="K225" s="5"/>
      <c r="L225" s="5"/>
      <c r="M225" s="5"/>
      <c r="N225" s="5"/>
      <c r="O225" s="5"/>
    </row>
    <row r="226">
      <c r="A226" s="9">
        <v>224.0</v>
      </c>
      <c r="B226" s="29"/>
      <c r="C226" s="40" t="s">
        <v>1313</v>
      </c>
      <c r="D226" s="48">
        <v>1581.0</v>
      </c>
      <c r="E226" s="48">
        <v>0.0</v>
      </c>
      <c r="F226" s="48" t="s">
        <v>3585</v>
      </c>
      <c r="G226" s="40" t="s">
        <v>39</v>
      </c>
      <c r="H226" s="10"/>
      <c r="I226" s="10"/>
      <c r="J226" s="23"/>
      <c r="K226" s="5"/>
      <c r="L226" s="5"/>
      <c r="M226" s="5"/>
      <c r="N226" s="5"/>
      <c r="O226" s="5"/>
    </row>
    <row r="227">
      <c r="A227" s="9">
        <v>225.0</v>
      </c>
      <c r="B227" s="29"/>
      <c r="C227" s="40" t="s">
        <v>1254</v>
      </c>
      <c r="D227" s="48">
        <v>1581.0</v>
      </c>
      <c r="E227" s="48">
        <v>0.0</v>
      </c>
      <c r="F227" s="48" t="s">
        <v>3586</v>
      </c>
      <c r="G227" s="40" t="s">
        <v>39</v>
      </c>
      <c r="H227" s="10"/>
      <c r="I227" s="10"/>
      <c r="J227" s="23"/>
      <c r="K227" s="5"/>
      <c r="L227" s="5"/>
      <c r="M227" s="5"/>
      <c r="N227" s="5"/>
      <c r="O227" s="5"/>
    </row>
    <row r="228">
      <c r="A228" s="9">
        <v>226.0</v>
      </c>
      <c r="B228" s="29"/>
      <c r="C228" s="40" t="s">
        <v>1065</v>
      </c>
      <c r="D228" s="48">
        <v>1575.0</v>
      </c>
      <c r="E228" s="48">
        <v>0.0</v>
      </c>
      <c r="F228" s="48" t="s">
        <v>3587</v>
      </c>
      <c r="G228" s="40" t="s">
        <v>39</v>
      </c>
      <c r="H228" s="10"/>
      <c r="I228" s="10"/>
      <c r="J228" s="23"/>
      <c r="K228" s="5"/>
      <c r="L228" s="5"/>
      <c r="M228" s="5"/>
      <c r="N228" s="5"/>
      <c r="O228" s="5"/>
    </row>
    <row r="229">
      <c r="A229" s="9">
        <v>227.0</v>
      </c>
      <c r="B229" s="29"/>
      <c r="C229" s="40" t="s">
        <v>1136</v>
      </c>
      <c r="D229" s="48">
        <v>1574.0</v>
      </c>
      <c r="E229" s="48">
        <v>0.0</v>
      </c>
      <c r="F229" s="48" t="s">
        <v>3588</v>
      </c>
      <c r="G229" s="40" t="s">
        <v>39</v>
      </c>
      <c r="H229" s="10"/>
      <c r="I229" s="10"/>
      <c r="J229" s="23"/>
      <c r="K229" s="5"/>
      <c r="L229" s="5"/>
      <c r="M229" s="5"/>
      <c r="N229" s="5"/>
      <c r="O229" s="5"/>
    </row>
    <row r="230">
      <c r="A230" s="9">
        <v>228.0</v>
      </c>
      <c r="B230" s="29"/>
      <c r="C230" s="40" t="s">
        <v>1045</v>
      </c>
      <c r="D230" s="48">
        <v>1571.0</v>
      </c>
      <c r="E230" s="48" t="s">
        <v>3226</v>
      </c>
      <c r="F230" s="48" t="s">
        <v>3589</v>
      </c>
      <c r="G230" s="40" t="s">
        <v>39</v>
      </c>
      <c r="H230" s="10"/>
      <c r="I230" s="10"/>
      <c r="J230" s="23"/>
      <c r="K230" s="5"/>
      <c r="L230" s="5"/>
      <c r="M230" s="5"/>
      <c r="N230" s="5"/>
      <c r="O230" s="5"/>
    </row>
    <row r="231">
      <c r="A231" s="9">
        <v>229.0</v>
      </c>
      <c r="B231" s="29"/>
      <c r="C231" s="40" t="s">
        <v>1251</v>
      </c>
      <c r="D231" s="48">
        <v>1571.0</v>
      </c>
      <c r="E231" s="48">
        <v>0.0</v>
      </c>
      <c r="F231" s="48" t="s">
        <v>3590</v>
      </c>
      <c r="G231" s="40" t="s">
        <v>35</v>
      </c>
      <c r="H231" s="10"/>
      <c r="I231" s="10"/>
      <c r="J231" s="23"/>
      <c r="K231" s="5"/>
      <c r="L231" s="5"/>
      <c r="M231" s="5"/>
      <c r="N231" s="5"/>
      <c r="O231" s="5"/>
    </row>
    <row r="232">
      <c r="A232" s="9">
        <v>230.0</v>
      </c>
      <c r="B232" s="29"/>
      <c r="C232" s="40" t="s">
        <v>890</v>
      </c>
      <c r="D232" s="48">
        <v>1570.0</v>
      </c>
      <c r="E232" s="48">
        <v>0.0</v>
      </c>
      <c r="F232" s="48" t="s">
        <v>3591</v>
      </c>
      <c r="G232" s="40" t="s">
        <v>39</v>
      </c>
      <c r="H232" s="10"/>
      <c r="I232" s="10"/>
      <c r="J232" s="23"/>
      <c r="K232" s="5"/>
      <c r="L232" s="5"/>
      <c r="M232" s="5"/>
      <c r="N232" s="5"/>
      <c r="O232" s="5"/>
    </row>
    <row r="233">
      <c r="A233" s="9">
        <v>231.0</v>
      </c>
      <c r="C233" s="40" t="s">
        <v>913</v>
      </c>
      <c r="D233" s="48">
        <v>1568.0</v>
      </c>
      <c r="E233" s="48">
        <v>0.0</v>
      </c>
      <c r="F233" s="48" t="s">
        <v>3592</v>
      </c>
      <c r="G233" s="40" t="s">
        <v>39</v>
      </c>
      <c r="H233" s="10"/>
      <c r="I233" s="10"/>
      <c r="J233" s="23"/>
      <c r="K233" s="5"/>
      <c r="L233" s="5"/>
      <c r="M233" s="5"/>
      <c r="N233" s="5"/>
      <c r="O233" s="5"/>
    </row>
    <row r="234">
      <c r="A234" s="9">
        <v>232.0</v>
      </c>
      <c r="B234" s="29"/>
      <c r="C234" s="40" t="s">
        <v>1104</v>
      </c>
      <c r="D234" s="48">
        <v>1566.0</v>
      </c>
      <c r="E234" s="48">
        <v>0.0</v>
      </c>
      <c r="F234" s="48" t="s">
        <v>3593</v>
      </c>
      <c r="G234" s="40" t="s">
        <v>39</v>
      </c>
      <c r="H234" s="10"/>
      <c r="I234" s="10"/>
      <c r="J234" s="23"/>
      <c r="K234" s="5"/>
      <c r="L234" s="5"/>
      <c r="M234" s="5"/>
      <c r="N234" s="5"/>
      <c r="O234" s="5"/>
    </row>
    <row r="235">
      <c r="A235" s="9">
        <v>233.0</v>
      </c>
      <c r="B235" s="29"/>
      <c r="C235" s="40" t="s">
        <v>903</v>
      </c>
      <c r="D235" s="48">
        <v>1565.0</v>
      </c>
      <c r="E235" s="48">
        <v>0.0</v>
      </c>
      <c r="F235" s="48" t="s">
        <v>3481</v>
      </c>
      <c r="G235" s="40" t="s">
        <v>39</v>
      </c>
      <c r="H235" s="10"/>
      <c r="I235" s="10"/>
      <c r="J235" s="23"/>
      <c r="K235" s="5"/>
      <c r="L235" s="5"/>
      <c r="M235" s="5"/>
      <c r="N235" s="5"/>
      <c r="O235" s="5"/>
    </row>
    <row r="236">
      <c r="A236" s="9">
        <v>234.0</v>
      </c>
      <c r="B236" s="29"/>
      <c r="C236" s="40" t="s">
        <v>3594</v>
      </c>
      <c r="D236" s="48">
        <v>1565.0</v>
      </c>
      <c r="E236" s="48">
        <v>0.0</v>
      </c>
      <c r="F236" s="48" t="s">
        <v>3587</v>
      </c>
      <c r="G236" s="40" t="s">
        <v>39</v>
      </c>
      <c r="H236" s="10"/>
      <c r="I236" s="10"/>
      <c r="J236" s="23"/>
      <c r="K236" s="5"/>
      <c r="L236" s="5"/>
      <c r="M236" s="5"/>
      <c r="N236" s="5"/>
      <c r="O236" s="5"/>
    </row>
    <row r="237">
      <c r="A237" s="9">
        <v>235.0</v>
      </c>
      <c r="B237" s="29"/>
      <c r="C237" s="40" t="s">
        <v>1255</v>
      </c>
      <c r="D237" s="48">
        <v>1564.0</v>
      </c>
      <c r="E237" s="48">
        <v>0.0</v>
      </c>
      <c r="F237" s="48" t="s">
        <v>3595</v>
      </c>
      <c r="G237" s="40" t="s">
        <v>39</v>
      </c>
      <c r="H237" s="10"/>
      <c r="I237" s="10"/>
      <c r="J237" s="23"/>
      <c r="K237" s="5"/>
      <c r="L237" s="5"/>
      <c r="M237" s="5"/>
      <c r="N237" s="5"/>
      <c r="O237" s="5"/>
    </row>
    <row r="238">
      <c r="A238" s="9">
        <v>236.0</v>
      </c>
      <c r="B238" s="29"/>
      <c r="C238" s="40" t="s">
        <v>3596</v>
      </c>
      <c r="D238" s="48">
        <v>1563.0</v>
      </c>
      <c r="E238" s="48">
        <v>0.0</v>
      </c>
      <c r="F238" s="48" t="s">
        <v>3597</v>
      </c>
      <c r="G238" s="40" t="s">
        <v>39</v>
      </c>
      <c r="H238" s="10"/>
      <c r="I238" s="10"/>
      <c r="J238" s="23"/>
      <c r="K238" s="5"/>
      <c r="L238" s="5"/>
      <c r="M238" s="5"/>
      <c r="N238" s="5"/>
      <c r="O238" s="5"/>
    </row>
    <row r="239">
      <c r="A239" s="9">
        <v>237.0</v>
      </c>
      <c r="B239" s="29"/>
      <c r="C239" s="40" t="s">
        <v>1154</v>
      </c>
      <c r="D239" s="48">
        <v>1561.0</v>
      </c>
      <c r="E239" s="48" t="s">
        <v>3598</v>
      </c>
      <c r="F239" s="48" t="s">
        <v>3599</v>
      </c>
      <c r="G239" s="40" t="s">
        <v>39</v>
      </c>
      <c r="H239" s="10"/>
      <c r="I239" s="10"/>
      <c r="J239" s="23"/>
      <c r="K239" s="5"/>
      <c r="L239" s="5"/>
      <c r="M239" s="5"/>
      <c r="N239" s="5"/>
      <c r="O239" s="5"/>
    </row>
    <row r="240">
      <c r="A240" s="9">
        <v>238.0</v>
      </c>
      <c r="B240" s="29"/>
      <c r="C240" s="40" t="s">
        <v>1394</v>
      </c>
      <c r="D240" s="48">
        <v>1553.0</v>
      </c>
      <c r="E240" s="48">
        <v>0.0</v>
      </c>
      <c r="F240" s="48" t="s">
        <v>3600</v>
      </c>
      <c r="G240" s="40" t="s">
        <v>39</v>
      </c>
      <c r="H240" s="10"/>
      <c r="I240" s="10"/>
      <c r="J240" s="23"/>
      <c r="K240" s="5"/>
      <c r="L240" s="5"/>
      <c r="M240" s="5"/>
      <c r="N240" s="5"/>
      <c r="O240" s="5"/>
    </row>
    <row r="241">
      <c r="A241" s="9">
        <v>239.0</v>
      </c>
      <c r="B241" s="29"/>
      <c r="C241" s="40" t="s">
        <v>1382</v>
      </c>
      <c r="D241" s="48">
        <v>1552.0</v>
      </c>
      <c r="E241" s="48">
        <v>0.0</v>
      </c>
      <c r="F241" s="48" t="s">
        <v>3601</v>
      </c>
      <c r="G241" s="40" t="s">
        <v>35</v>
      </c>
      <c r="H241" s="10"/>
      <c r="I241" s="10"/>
      <c r="J241" s="23"/>
      <c r="K241" s="5"/>
      <c r="L241" s="5"/>
      <c r="M241" s="5"/>
      <c r="N241" s="5"/>
      <c r="O241" s="5"/>
    </row>
    <row r="242">
      <c r="A242" s="9">
        <v>240.0</v>
      </c>
      <c r="B242" s="29"/>
      <c r="C242" s="40" t="s">
        <v>1069</v>
      </c>
      <c r="D242" s="48">
        <v>1551.0</v>
      </c>
      <c r="E242" s="48">
        <v>0.0</v>
      </c>
      <c r="F242" s="48" t="s">
        <v>3602</v>
      </c>
      <c r="G242" s="40" t="s">
        <v>39</v>
      </c>
      <c r="H242" s="10"/>
      <c r="I242" s="10"/>
      <c r="J242" s="23"/>
      <c r="K242" s="5"/>
      <c r="L242" s="5"/>
      <c r="M242" s="5"/>
      <c r="N242" s="5"/>
      <c r="O242" s="5"/>
    </row>
    <row r="243">
      <c r="A243" s="9">
        <v>241.0</v>
      </c>
      <c r="B243" s="29"/>
      <c r="C243" s="40" t="s">
        <v>1416</v>
      </c>
      <c r="D243" s="48">
        <v>1548.0</v>
      </c>
      <c r="E243" s="62">
        <v>43717.0</v>
      </c>
      <c r="F243" s="48" t="s">
        <v>3603</v>
      </c>
      <c r="G243" s="40" t="s">
        <v>39</v>
      </c>
      <c r="H243" s="10"/>
      <c r="I243" s="10"/>
      <c r="J243" s="23"/>
      <c r="K243" s="5"/>
      <c r="L243" s="5"/>
      <c r="M243" s="5"/>
      <c r="N243" s="5"/>
      <c r="O243" s="5"/>
    </row>
    <row r="244">
      <c r="A244" s="9">
        <v>242.0</v>
      </c>
      <c r="B244" s="29"/>
      <c r="C244" s="40" t="s">
        <v>1324</v>
      </c>
      <c r="D244" s="48">
        <v>1547.0</v>
      </c>
      <c r="E244" s="48" t="s">
        <v>3138</v>
      </c>
      <c r="F244" s="48" t="s">
        <v>3604</v>
      </c>
      <c r="G244" s="40" t="s">
        <v>39</v>
      </c>
      <c r="H244" s="10"/>
      <c r="I244" s="10"/>
      <c r="J244" s="23"/>
      <c r="K244" s="5"/>
      <c r="L244" s="5"/>
      <c r="M244" s="5"/>
      <c r="N244" s="5"/>
      <c r="O244" s="5"/>
    </row>
    <row r="245">
      <c r="A245" s="9">
        <v>243.0</v>
      </c>
      <c r="B245" s="29"/>
      <c r="C245" s="40" t="s">
        <v>1456</v>
      </c>
      <c r="D245" s="48">
        <v>1547.0</v>
      </c>
      <c r="E245" s="48">
        <v>0.0</v>
      </c>
      <c r="F245" s="48" t="s">
        <v>3605</v>
      </c>
      <c r="G245" s="40" t="s">
        <v>35</v>
      </c>
      <c r="H245" s="10"/>
      <c r="I245" s="10"/>
      <c r="J245" s="23"/>
      <c r="K245" s="5"/>
      <c r="L245" s="5"/>
      <c r="M245" s="5"/>
      <c r="N245" s="5"/>
      <c r="O245" s="5"/>
    </row>
    <row r="246">
      <c r="A246" s="9">
        <v>244.0</v>
      </c>
      <c r="B246" s="29"/>
      <c r="C246" s="40" t="s">
        <v>1293</v>
      </c>
      <c r="D246" s="48">
        <v>1544.0</v>
      </c>
      <c r="E246" s="48">
        <v>0.0</v>
      </c>
      <c r="F246" s="48" t="s">
        <v>3606</v>
      </c>
      <c r="G246" s="40" t="s">
        <v>35</v>
      </c>
      <c r="H246" s="10"/>
      <c r="I246" s="10"/>
      <c r="J246" s="23"/>
      <c r="K246" s="5"/>
      <c r="L246" s="5"/>
      <c r="M246" s="5"/>
      <c r="N246" s="5"/>
      <c r="O246" s="5"/>
    </row>
    <row r="247">
      <c r="A247" s="9">
        <v>245.0</v>
      </c>
      <c r="B247" s="29"/>
      <c r="C247" s="40" t="s">
        <v>1051</v>
      </c>
      <c r="D247" s="48">
        <v>1544.0</v>
      </c>
      <c r="E247" s="48">
        <v>0.0</v>
      </c>
      <c r="F247" s="48" t="s">
        <v>3607</v>
      </c>
      <c r="G247" s="40" t="s">
        <v>39</v>
      </c>
      <c r="H247" s="10"/>
      <c r="I247" s="10"/>
      <c r="J247" s="23"/>
      <c r="K247" s="5"/>
      <c r="L247" s="5"/>
      <c r="M247" s="5"/>
      <c r="N247" s="5"/>
      <c r="O247" s="5"/>
    </row>
    <row r="248">
      <c r="A248" s="9">
        <v>246.0</v>
      </c>
      <c r="B248" s="29"/>
      <c r="C248" s="40" t="s">
        <v>3608</v>
      </c>
      <c r="D248" s="48">
        <v>1543.0</v>
      </c>
      <c r="E248" s="48">
        <v>0.0</v>
      </c>
      <c r="F248" s="48" t="s">
        <v>2952</v>
      </c>
      <c r="G248" s="40" t="s">
        <v>39</v>
      </c>
      <c r="H248" s="10"/>
      <c r="I248" s="10"/>
      <c r="J248" s="23"/>
      <c r="K248" s="5"/>
      <c r="L248" s="5"/>
      <c r="M248" s="5"/>
      <c r="N248" s="5"/>
      <c r="O248" s="5"/>
    </row>
    <row r="249">
      <c r="A249" s="9">
        <v>247.0</v>
      </c>
      <c r="B249" s="29"/>
      <c r="C249" s="40" t="s">
        <v>1234</v>
      </c>
      <c r="D249" s="48">
        <v>1541.0</v>
      </c>
      <c r="E249" s="62">
        <v>43681.0</v>
      </c>
      <c r="F249" s="48" t="s">
        <v>3609</v>
      </c>
      <c r="G249" s="40" t="s">
        <v>39</v>
      </c>
      <c r="H249" s="10"/>
      <c r="I249" s="10"/>
      <c r="J249" s="23"/>
      <c r="K249" s="5"/>
      <c r="L249" s="5"/>
      <c r="M249" s="5"/>
      <c r="N249" s="5"/>
      <c r="O249" s="5"/>
    </row>
    <row r="250">
      <c r="A250" s="9">
        <v>248.0</v>
      </c>
      <c r="B250" s="29"/>
      <c r="C250" s="40" t="s">
        <v>1228</v>
      </c>
      <c r="D250" s="48">
        <v>1537.0</v>
      </c>
      <c r="E250" s="48" t="s">
        <v>3482</v>
      </c>
      <c r="F250" s="48" t="s">
        <v>3610</v>
      </c>
      <c r="G250" s="40" t="s">
        <v>39</v>
      </c>
      <c r="H250" s="10"/>
      <c r="I250" s="10"/>
      <c r="J250" s="23"/>
      <c r="K250" s="5"/>
      <c r="L250" s="5"/>
      <c r="M250" s="5"/>
      <c r="N250" s="5"/>
      <c r="O250" s="5"/>
    </row>
    <row r="251">
      <c r="A251" s="9">
        <v>249.0</v>
      </c>
      <c r="B251" s="29"/>
      <c r="C251" s="40" t="s">
        <v>1179</v>
      </c>
      <c r="D251" s="48">
        <v>1535.0</v>
      </c>
      <c r="E251" s="48">
        <v>25.0</v>
      </c>
      <c r="F251" s="48" t="s">
        <v>3611</v>
      </c>
      <c r="G251" s="40" t="s">
        <v>39</v>
      </c>
      <c r="H251" s="10"/>
      <c r="I251" s="10"/>
      <c r="J251" s="23"/>
      <c r="K251" s="5"/>
      <c r="L251" s="5"/>
      <c r="M251" s="5"/>
      <c r="N251" s="5"/>
      <c r="O251" s="5"/>
    </row>
    <row r="252">
      <c r="A252" s="9">
        <v>250.0</v>
      </c>
      <c r="B252" s="29"/>
      <c r="C252" s="40" t="s">
        <v>1176</v>
      </c>
      <c r="D252" s="48">
        <v>1532.0</v>
      </c>
      <c r="E252" s="48">
        <v>0.0</v>
      </c>
      <c r="F252" s="48" t="s">
        <v>3612</v>
      </c>
      <c r="G252" s="40" t="s">
        <v>35</v>
      </c>
      <c r="H252" s="10"/>
      <c r="I252" s="10"/>
      <c r="J252" s="23"/>
      <c r="K252" s="5"/>
      <c r="L252" s="5"/>
      <c r="M252" s="5"/>
      <c r="N252" s="5"/>
      <c r="O252" s="5"/>
    </row>
    <row r="253">
      <c r="A253" s="9">
        <v>251.0</v>
      </c>
      <c r="B253" s="29"/>
      <c r="C253" s="40" t="s">
        <v>958</v>
      </c>
      <c r="D253" s="48">
        <v>1530.0</v>
      </c>
      <c r="E253" s="48">
        <v>0.0</v>
      </c>
      <c r="F253" s="48" t="s">
        <v>3613</v>
      </c>
      <c r="G253" s="40" t="s">
        <v>39</v>
      </c>
      <c r="H253" s="10"/>
      <c r="I253" s="10"/>
      <c r="J253" s="23"/>
      <c r="K253" s="5"/>
      <c r="L253" s="5"/>
      <c r="M253" s="5"/>
      <c r="N253" s="5"/>
      <c r="O253" s="5"/>
    </row>
    <row r="254">
      <c r="A254" s="9">
        <v>252.0</v>
      </c>
      <c r="B254" s="29"/>
      <c r="C254" s="40" t="s">
        <v>1222</v>
      </c>
      <c r="D254" s="48">
        <v>1520.0</v>
      </c>
      <c r="E254" s="48">
        <v>0.0</v>
      </c>
      <c r="F254" s="48" t="s">
        <v>3375</v>
      </c>
      <c r="G254" s="40" t="s">
        <v>39</v>
      </c>
      <c r="H254" s="10"/>
      <c r="I254" s="10"/>
      <c r="J254" s="23"/>
      <c r="K254" s="5"/>
      <c r="L254" s="5"/>
      <c r="M254" s="5"/>
      <c r="N254" s="5"/>
      <c r="O254" s="5"/>
    </row>
    <row r="255">
      <c r="A255" s="9">
        <v>253.0</v>
      </c>
      <c r="B255" s="29"/>
      <c r="C255" s="40" t="s">
        <v>1082</v>
      </c>
      <c r="D255" s="48">
        <v>1520.0</v>
      </c>
      <c r="E255" s="48">
        <v>0.0</v>
      </c>
      <c r="F255" s="48" t="s">
        <v>3614</v>
      </c>
      <c r="G255" s="40" t="s">
        <v>39</v>
      </c>
      <c r="H255" s="10"/>
      <c r="I255" s="10"/>
      <c r="J255" s="23"/>
      <c r="K255" s="5"/>
      <c r="L255" s="5"/>
      <c r="M255" s="5"/>
      <c r="N255" s="5"/>
      <c r="O255" s="5"/>
    </row>
    <row r="256">
      <c r="A256" s="9">
        <v>254.0</v>
      </c>
      <c r="B256" s="29"/>
      <c r="C256" s="40" t="s">
        <v>1084</v>
      </c>
      <c r="D256" s="48">
        <v>1517.0</v>
      </c>
      <c r="E256" s="48">
        <v>0.0</v>
      </c>
      <c r="F256" s="48" t="s">
        <v>3615</v>
      </c>
      <c r="G256" s="40" t="s">
        <v>39</v>
      </c>
      <c r="H256" s="10"/>
      <c r="I256" s="10"/>
      <c r="J256" s="23"/>
      <c r="K256" s="5"/>
      <c r="L256" s="5"/>
      <c r="M256" s="5"/>
      <c r="N256" s="5"/>
      <c r="O256" s="5"/>
    </row>
    <row r="257">
      <c r="A257" s="9">
        <v>255.0</v>
      </c>
      <c r="B257" s="29"/>
      <c r="C257" s="40" t="s">
        <v>1212</v>
      </c>
      <c r="D257" s="48">
        <v>1515.0</v>
      </c>
      <c r="E257" s="48">
        <v>0.0</v>
      </c>
      <c r="F257" s="48" t="s">
        <v>3616</v>
      </c>
      <c r="G257" s="40" t="s">
        <v>35</v>
      </c>
      <c r="H257" s="10"/>
      <c r="I257" s="10"/>
      <c r="J257" s="23"/>
      <c r="K257" s="5"/>
      <c r="L257" s="5"/>
      <c r="M257" s="5"/>
      <c r="N257" s="5"/>
      <c r="O257" s="5"/>
    </row>
    <row r="258">
      <c r="A258" s="9">
        <v>256.0</v>
      </c>
      <c r="B258" s="29"/>
      <c r="C258" s="40" t="s">
        <v>1151</v>
      </c>
      <c r="D258" s="48">
        <v>1513.0</v>
      </c>
      <c r="E258" s="48">
        <v>0.0</v>
      </c>
      <c r="F258" s="48" t="s">
        <v>3617</v>
      </c>
      <c r="G258" s="40" t="s">
        <v>35</v>
      </c>
      <c r="H258" s="10"/>
      <c r="I258" s="10"/>
      <c r="J258" s="23"/>
      <c r="K258" s="5"/>
      <c r="L258" s="5"/>
      <c r="M258" s="5"/>
      <c r="N258" s="5"/>
      <c r="O258" s="5"/>
    </row>
    <row r="259">
      <c r="A259" s="9">
        <v>257.0</v>
      </c>
      <c r="B259" s="29"/>
      <c r="C259" s="40" t="s">
        <v>1279</v>
      </c>
      <c r="D259" s="48">
        <v>1511.0</v>
      </c>
      <c r="E259" s="48">
        <v>0.0</v>
      </c>
      <c r="F259" s="48" t="s">
        <v>3618</v>
      </c>
      <c r="G259" s="40" t="s">
        <v>39</v>
      </c>
      <c r="H259" s="10"/>
      <c r="I259" s="10"/>
      <c r="J259" s="23"/>
      <c r="K259" s="5"/>
      <c r="L259" s="5"/>
      <c r="M259" s="5"/>
      <c r="N259" s="5"/>
      <c r="O259" s="5"/>
    </row>
    <row r="260">
      <c r="A260" s="9">
        <v>258.0</v>
      </c>
      <c r="B260" s="29"/>
      <c r="C260" s="40" t="s">
        <v>1199</v>
      </c>
      <c r="D260" s="48">
        <v>1510.0</v>
      </c>
      <c r="E260" s="48">
        <v>10.0</v>
      </c>
      <c r="F260" s="48" t="s">
        <v>3619</v>
      </c>
      <c r="G260" s="40" t="s">
        <v>39</v>
      </c>
      <c r="H260" s="10"/>
      <c r="I260" s="10"/>
      <c r="J260" s="23"/>
      <c r="K260" s="5"/>
      <c r="L260" s="5"/>
      <c r="M260" s="5"/>
      <c r="N260" s="5"/>
      <c r="O260" s="5"/>
    </row>
    <row r="261">
      <c r="A261" s="9">
        <v>259.0</v>
      </c>
      <c r="B261" s="29"/>
      <c r="C261" s="40" t="s">
        <v>3620</v>
      </c>
      <c r="D261" s="48">
        <v>1509.0</v>
      </c>
      <c r="E261" s="48">
        <v>0.0</v>
      </c>
      <c r="F261" s="48" t="s">
        <v>3621</v>
      </c>
      <c r="G261" s="40" t="s">
        <v>39</v>
      </c>
      <c r="H261" s="10"/>
      <c r="I261" s="10"/>
      <c r="J261" s="23"/>
      <c r="K261" s="5"/>
      <c r="L261" s="5"/>
      <c r="M261" s="5"/>
      <c r="N261" s="5"/>
      <c r="O261" s="5"/>
    </row>
    <row r="262">
      <c r="A262" s="9">
        <v>260.0</v>
      </c>
      <c r="B262" s="29"/>
      <c r="C262" s="40" t="s">
        <v>1439</v>
      </c>
      <c r="D262" s="48">
        <v>1505.0</v>
      </c>
      <c r="E262" s="48">
        <v>0.0</v>
      </c>
      <c r="F262" s="48" t="s">
        <v>3393</v>
      </c>
      <c r="G262" s="40" t="s">
        <v>35</v>
      </c>
      <c r="H262" s="10"/>
      <c r="I262" s="10"/>
      <c r="J262" s="23"/>
      <c r="K262" s="5"/>
      <c r="L262" s="5"/>
      <c r="M262" s="5"/>
      <c r="N262" s="5"/>
      <c r="O262" s="5"/>
    </row>
    <row r="263">
      <c r="A263" s="9">
        <v>261.0</v>
      </c>
      <c r="B263" s="29"/>
      <c r="C263" s="40" t="s">
        <v>1423</v>
      </c>
      <c r="D263" s="48">
        <v>1501.0</v>
      </c>
      <c r="E263" s="48">
        <v>0.0</v>
      </c>
      <c r="F263" s="48" t="s">
        <v>3622</v>
      </c>
      <c r="G263" s="40" t="s">
        <v>39</v>
      </c>
      <c r="H263" s="10"/>
      <c r="I263" s="10"/>
      <c r="J263" s="23"/>
      <c r="K263" s="5"/>
      <c r="L263" s="5"/>
      <c r="M263" s="5"/>
      <c r="N263" s="5"/>
      <c r="O263" s="5"/>
    </row>
    <row r="264">
      <c r="A264" s="9">
        <v>262.0</v>
      </c>
      <c r="B264" s="29"/>
      <c r="C264" s="40" t="s">
        <v>1318</v>
      </c>
      <c r="D264" s="48">
        <v>1499.0</v>
      </c>
      <c r="E264" s="48">
        <v>0.0</v>
      </c>
      <c r="F264" s="48" t="s">
        <v>3623</v>
      </c>
      <c r="G264" s="40" t="s">
        <v>35</v>
      </c>
      <c r="H264" s="10"/>
      <c r="I264" s="10"/>
      <c r="J264" s="23"/>
      <c r="K264" s="5"/>
      <c r="L264" s="5"/>
      <c r="M264" s="5"/>
      <c r="N264" s="5"/>
      <c r="O264" s="5"/>
    </row>
    <row r="265">
      <c r="A265" s="9">
        <v>263.0</v>
      </c>
      <c r="B265" s="29"/>
      <c r="C265" s="40" t="s">
        <v>1320</v>
      </c>
      <c r="D265" s="48">
        <v>1498.0</v>
      </c>
      <c r="E265" s="48">
        <v>0.0</v>
      </c>
      <c r="F265" s="48" t="s">
        <v>3624</v>
      </c>
      <c r="G265" s="40" t="s">
        <v>35</v>
      </c>
      <c r="H265" s="10"/>
      <c r="I265" s="10"/>
      <c r="J265" s="23"/>
      <c r="K265" s="5"/>
      <c r="L265" s="5"/>
      <c r="M265" s="5"/>
      <c r="N265" s="5"/>
      <c r="O265" s="5"/>
    </row>
    <row r="266">
      <c r="A266" s="9">
        <v>264.0</v>
      </c>
      <c r="B266" s="29"/>
      <c r="C266" s="40" t="s">
        <v>1289</v>
      </c>
      <c r="D266" s="48">
        <v>1496.0</v>
      </c>
      <c r="E266" s="48">
        <v>0.0</v>
      </c>
      <c r="F266" s="48" t="s">
        <v>3625</v>
      </c>
      <c r="G266" s="40" t="s">
        <v>35</v>
      </c>
      <c r="H266" s="10"/>
      <c r="I266" s="10"/>
      <c r="J266" s="23"/>
      <c r="K266" s="5"/>
      <c r="L266" s="5"/>
      <c r="M266" s="5"/>
      <c r="N266" s="5"/>
      <c r="O266" s="5"/>
    </row>
    <row r="267">
      <c r="A267" s="9">
        <v>265.0</v>
      </c>
      <c r="B267" s="29"/>
      <c r="C267" s="40" t="s">
        <v>1129</v>
      </c>
      <c r="D267" s="48">
        <v>1496.0</v>
      </c>
      <c r="E267" s="48">
        <v>0.0</v>
      </c>
      <c r="F267" s="48" t="s">
        <v>3626</v>
      </c>
      <c r="G267" s="40" t="s">
        <v>35</v>
      </c>
      <c r="H267" s="10"/>
      <c r="I267" s="10"/>
      <c r="J267" s="23"/>
      <c r="K267" s="5"/>
      <c r="L267" s="5"/>
      <c r="M267" s="5"/>
      <c r="N267" s="5"/>
      <c r="O267" s="5"/>
    </row>
    <row r="268">
      <c r="A268" s="9">
        <v>266.0</v>
      </c>
      <c r="B268" s="29"/>
      <c r="C268" s="40" t="s">
        <v>1240</v>
      </c>
      <c r="D268" s="48">
        <v>1493.0</v>
      </c>
      <c r="E268" s="48">
        <v>0.0</v>
      </c>
      <c r="F268" s="48" t="s">
        <v>3627</v>
      </c>
      <c r="G268" s="40" t="s">
        <v>39</v>
      </c>
      <c r="H268" s="10"/>
      <c r="I268" s="10"/>
      <c r="J268" s="23"/>
      <c r="K268" s="5"/>
      <c r="L268" s="5"/>
      <c r="M268" s="5"/>
      <c r="N268" s="5"/>
      <c r="O268" s="5"/>
    </row>
    <row r="269">
      <c r="A269" s="9">
        <v>267.0</v>
      </c>
      <c r="B269" s="29"/>
      <c r="C269" s="40" t="s">
        <v>1494</v>
      </c>
      <c r="D269" s="48">
        <v>1490.0</v>
      </c>
      <c r="E269" s="48">
        <v>0.0</v>
      </c>
      <c r="F269" s="48" t="s">
        <v>3628</v>
      </c>
      <c r="G269" s="40" t="s">
        <v>39</v>
      </c>
      <c r="H269" s="10"/>
      <c r="I269" s="10"/>
      <c r="J269" s="23"/>
      <c r="K269" s="5"/>
      <c r="L269" s="5"/>
      <c r="M269" s="5"/>
      <c r="N269" s="5"/>
      <c r="O269" s="5"/>
    </row>
    <row r="270">
      <c r="A270" s="9">
        <v>268.0</v>
      </c>
      <c r="B270" s="29"/>
      <c r="C270" s="40" t="s">
        <v>1447</v>
      </c>
      <c r="D270" s="48">
        <v>1489.0</v>
      </c>
      <c r="E270" s="48">
        <v>0.0</v>
      </c>
      <c r="F270" s="48" t="s">
        <v>3629</v>
      </c>
      <c r="G270" s="40" t="s">
        <v>39</v>
      </c>
      <c r="H270" s="10"/>
      <c r="I270" s="10"/>
      <c r="J270" s="23"/>
      <c r="K270" s="5"/>
      <c r="L270" s="5"/>
      <c r="M270" s="5"/>
      <c r="N270" s="5"/>
      <c r="O270" s="5"/>
    </row>
    <row r="271">
      <c r="A271" s="9">
        <v>269.0</v>
      </c>
      <c r="B271" s="29"/>
      <c r="C271" s="40" t="s">
        <v>1385</v>
      </c>
      <c r="D271" s="48">
        <v>1487.0</v>
      </c>
      <c r="E271" s="48">
        <v>0.0</v>
      </c>
      <c r="F271" s="48" t="s">
        <v>3630</v>
      </c>
      <c r="G271" s="40" t="s">
        <v>39</v>
      </c>
      <c r="H271" s="10"/>
      <c r="I271" s="10"/>
      <c r="J271" s="23"/>
      <c r="K271" s="5"/>
      <c r="L271" s="5"/>
      <c r="M271" s="5"/>
      <c r="N271" s="5"/>
      <c r="O271" s="5"/>
    </row>
    <row r="272">
      <c r="A272" s="9">
        <v>270.0</v>
      </c>
      <c r="B272" s="29"/>
      <c r="C272" s="40" t="s">
        <v>1077</v>
      </c>
      <c r="D272" s="48">
        <v>1486.0</v>
      </c>
      <c r="E272" s="48">
        <v>0.0</v>
      </c>
      <c r="F272" s="48" t="s">
        <v>3631</v>
      </c>
      <c r="G272" s="40" t="s">
        <v>39</v>
      </c>
      <c r="H272" s="10"/>
      <c r="I272" s="10"/>
      <c r="J272" s="23"/>
      <c r="K272" s="5"/>
      <c r="L272" s="5"/>
      <c r="M272" s="5"/>
      <c r="N272" s="5"/>
      <c r="O272" s="5"/>
    </row>
    <row r="273">
      <c r="A273" s="9">
        <v>271.0</v>
      </c>
      <c r="C273" s="40" t="s">
        <v>1497</v>
      </c>
      <c r="D273" s="48">
        <v>1483.0</v>
      </c>
      <c r="E273" s="48">
        <v>0.0</v>
      </c>
      <c r="F273" s="48" t="s">
        <v>3632</v>
      </c>
      <c r="G273" s="40" t="s">
        <v>35</v>
      </c>
      <c r="H273" s="10"/>
      <c r="I273" s="10"/>
      <c r="J273" s="23"/>
      <c r="K273" s="5"/>
      <c r="L273" s="5"/>
      <c r="M273" s="5"/>
      <c r="N273" s="5"/>
      <c r="O273" s="5"/>
    </row>
    <row r="274">
      <c r="A274" s="9">
        <v>272.0</v>
      </c>
      <c r="B274" s="29"/>
      <c r="C274" s="40" t="s">
        <v>3633</v>
      </c>
      <c r="D274" s="48">
        <v>1481.0</v>
      </c>
      <c r="E274" s="48" t="s">
        <v>3634</v>
      </c>
      <c r="F274" s="48" t="s">
        <v>3635</v>
      </c>
      <c r="G274" s="40" t="s">
        <v>39</v>
      </c>
      <c r="H274" s="10"/>
      <c r="I274" s="10"/>
      <c r="J274" s="23"/>
      <c r="K274" s="5"/>
      <c r="L274" s="5"/>
      <c r="M274" s="5"/>
      <c r="N274" s="5"/>
      <c r="O274" s="5"/>
    </row>
    <row r="275">
      <c r="A275" s="9">
        <v>273.0</v>
      </c>
      <c r="B275" s="29"/>
      <c r="C275" s="40" t="s">
        <v>1468</v>
      </c>
      <c r="D275" s="48">
        <v>1477.0</v>
      </c>
      <c r="E275" s="48">
        <v>0.0</v>
      </c>
      <c r="F275" s="48" t="s">
        <v>3636</v>
      </c>
      <c r="G275" s="40" t="s">
        <v>35</v>
      </c>
      <c r="H275" s="10"/>
      <c r="I275" s="10"/>
      <c r="J275" s="23"/>
      <c r="K275" s="5"/>
      <c r="L275" s="5"/>
      <c r="M275" s="5"/>
      <c r="N275" s="5"/>
      <c r="O275" s="5"/>
    </row>
    <row r="276">
      <c r="A276" s="9">
        <v>274.0</v>
      </c>
      <c r="B276" s="29"/>
      <c r="C276" s="40" t="s">
        <v>1396</v>
      </c>
      <c r="D276" s="48">
        <v>1473.0</v>
      </c>
      <c r="E276" s="48">
        <v>0.0</v>
      </c>
      <c r="F276" s="48" t="s">
        <v>3637</v>
      </c>
      <c r="G276" s="40" t="s">
        <v>39</v>
      </c>
      <c r="H276" s="10"/>
      <c r="I276" s="10"/>
      <c r="J276" s="23"/>
      <c r="K276" s="5"/>
      <c r="L276" s="5"/>
      <c r="M276" s="5"/>
      <c r="N276" s="5"/>
      <c r="O276" s="5"/>
    </row>
    <row r="277">
      <c r="A277" s="9">
        <v>275.0</v>
      </c>
      <c r="B277" s="29"/>
      <c r="C277" s="40" t="s">
        <v>1418</v>
      </c>
      <c r="D277" s="48">
        <v>1471.0</v>
      </c>
      <c r="E277" s="48" t="s">
        <v>3638</v>
      </c>
      <c r="F277" s="48" t="s">
        <v>3639</v>
      </c>
      <c r="G277" s="40" t="s">
        <v>35</v>
      </c>
      <c r="H277" s="10"/>
      <c r="I277" s="10"/>
      <c r="J277" s="23"/>
      <c r="K277" s="5"/>
      <c r="L277" s="5"/>
      <c r="M277" s="5"/>
      <c r="N277" s="5"/>
      <c r="O277" s="5"/>
    </row>
    <row r="278">
      <c r="A278" s="9">
        <v>276.0</v>
      </c>
      <c r="B278" s="29"/>
      <c r="C278" s="40" t="s">
        <v>1374</v>
      </c>
      <c r="D278" s="48">
        <v>1467.0</v>
      </c>
      <c r="E278" s="48">
        <v>0.0</v>
      </c>
      <c r="F278" s="48" t="s">
        <v>3640</v>
      </c>
      <c r="G278" s="40" t="s">
        <v>39</v>
      </c>
      <c r="H278" s="10"/>
      <c r="I278" s="10"/>
      <c r="J278" s="23"/>
      <c r="K278" s="5"/>
      <c r="L278" s="5"/>
      <c r="M278" s="5"/>
      <c r="N278" s="5"/>
      <c r="O278" s="5"/>
    </row>
    <row r="279">
      <c r="A279" s="9">
        <v>277.0</v>
      </c>
      <c r="B279" s="29"/>
      <c r="C279" s="40" t="s">
        <v>1236</v>
      </c>
      <c r="D279" s="48">
        <v>1463.0</v>
      </c>
      <c r="E279" s="48">
        <v>0.0</v>
      </c>
      <c r="F279" s="48" t="s">
        <v>3641</v>
      </c>
      <c r="G279" s="40" t="s">
        <v>39</v>
      </c>
      <c r="H279" s="10"/>
      <c r="I279" s="10"/>
      <c r="J279" s="23"/>
      <c r="K279" s="5"/>
      <c r="L279" s="5"/>
      <c r="M279" s="5"/>
      <c r="N279" s="5"/>
      <c r="O279" s="5"/>
    </row>
    <row r="280">
      <c r="A280" s="9">
        <v>278.0</v>
      </c>
      <c r="B280" s="29"/>
      <c r="C280" s="40" t="s">
        <v>1344</v>
      </c>
      <c r="D280" s="48">
        <v>1460.0</v>
      </c>
      <c r="E280" s="48">
        <v>0.0</v>
      </c>
      <c r="F280" s="48" t="s">
        <v>3642</v>
      </c>
      <c r="G280" s="40" t="s">
        <v>35</v>
      </c>
      <c r="H280" s="10"/>
      <c r="I280" s="10"/>
      <c r="J280" s="23"/>
      <c r="K280" s="5"/>
      <c r="L280" s="5"/>
      <c r="M280" s="5"/>
      <c r="N280" s="5"/>
      <c r="O280" s="5"/>
    </row>
    <row r="281">
      <c r="A281" s="9">
        <v>279.0</v>
      </c>
      <c r="B281" s="29"/>
      <c r="C281" s="40" t="s">
        <v>1352</v>
      </c>
      <c r="D281" s="48">
        <v>1458.0</v>
      </c>
      <c r="E281" s="48">
        <v>0.0</v>
      </c>
      <c r="F281" s="48" t="s">
        <v>3643</v>
      </c>
      <c r="G281" s="40" t="s">
        <v>35</v>
      </c>
      <c r="H281" s="10"/>
      <c r="I281" s="10"/>
      <c r="J281" s="23"/>
      <c r="K281" s="5"/>
      <c r="L281" s="5"/>
      <c r="M281" s="5"/>
      <c r="N281" s="5"/>
      <c r="O281" s="5"/>
    </row>
    <row r="282">
      <c r="A282" s="9">
        <v>280.0</v>
      </c>
      <c r="B282" s="29"/>
      <c r="C282" s="40" t="s">
        <v>1458</v>
      </c>
      <c r="D282" s="48">
        <v>1456.0</v>
      </c>
      <c r="E282" s="48" t="s">
        <v>3644</v>
      </c>
      <c r="F282" s="48" t="s">
        <v>3207</v>
      </c>
      <c r="G282" s="40" t="s">
        <v>39</v>
      </c>
      <c r="H282" s="10"/>
      <c r="I282" s="10"/>
      <c r="J282" s="23"/>
      <c r="K282" s="5"/>
      <c r="L282" s="5"/>
      <c r="M282" s="5"/>
      <c r="N282" s="5"/>
      <c r="O282" s="5"/>
    </row>
    <row r="283">
      <c r="A283" s="9">
        <v>281.0</v>
      </c>
      <c r="B283" s="29"/>
      <c r="C283" s="40" t="s">
        <v>1481</v>
      </c>
      <c r="D283" s="48">
        <v>1454.0</v>
      </c>
      <c r="E283" s="48">
        <v>0.0</v>
      </c>
      <c r="F283" s="48" t="s">
        <v>3645</v>
      </c>
      <c r="G283" s="40" t="s">
        <v>39</v>
      </c>
      <c r="H283" s="10"/>
      <c r="I283" s="10"/>
      <c r="J283" s="23"/>
      <c r="K283" s="5"/>
      <c r="L283" s="5"/>
      <c r="M283" s="5"/>
      <c r="N283" s="5"/>
      <c r="O283" s="5"/>
    </row>
    <row r="284">
      <c r="A284" s="9">
        <v>282.0</v>
      </c>
      <c r="B284" s="29"/>
      <c r="C284" s="40" t="s">
        <v>1245</v>
      </c>
      <c r="D284" s="48">
        <v>1447.0</v>
      </c>
      <c r="E284" s="48">
        <v>0.0</v>
      </c>
      <c r="F284" s="48" t="s">
        <v>3646</v>
      </c>
      <c r="G284" s="40" t="s">
        <v>35</v>
      </c>
      <c r="H284" s="10"/>
      <c r="I284" s="10"/>
      <c r="J284" s="23"/>
      <c r="K284" s="5"/>
      <c r="L284" s="5"/>
      <c r="M284" s="5"/>
      <c r="N284" s="5"/>
      <c r="O284" s="5"/>
    </row>
    <row r="285">
      <c r="A285" s="9">
        <v>283.0</v>
      </c>
      <c r="B285" s="29"/>
      <c r="C285" s="40" t="s">
        <v>1659</v>
      </c>
      <c r="D285" s="48">
        <v>1446.0</v>
      </c>
      <c r="E285" s="48">
        <v>0.0</v>
      </c>
      <c r="F285" s="48" t="s">
        <v>3647</v>
      </c>
      <c r="G285" s="40" t="s">
        <v>39</v>
      </c>
      <c r="H285" s="10"/>
      <c r="I285" s="10"/>
      <c r="J285" s="23"/>
      <c r="K285" s="5"/>
      <c r="L285" s="5"/>
      <c r="M285" s="5"/>
      <c r="N285" s="5"/>
      <c r="O285" s="5"/>
    </row>
    <row r="286">
      <c r="A286" s="9">
        <v>284.0</v>
      </c>
      <c r="B286" s="29"/>
      <c r="C286" s="40" t="s">
        <v>1451</v>
      </c>
      <c r="D286" s="48">
        <v>1440.0</v>
      </c>
      <c r="E286" s="48">
        <v>0.0</v>
      </c>
      <c r="F286" s="48" t="s">
        <v>3648</v>
      </c>
      <c r="G286" s="40" t="s">
        <v>39</v>
      </c>
      <c r="H286" s="10"/>
      <c r="I286" s="10"/>
      <c r="J286" s="23"/>
      <c r="K286" s="5"/>
      <c r="L286" s="5"/>
      <c r="M286" s="5"/>
      <c r="N286" s="5"/>
      <c r="O286" s="5"/>
    </row>
    <row r="287">
      <c r="A287" s="9">
        <v>285.0</v>
      </c>
      <c r="B287" s="29"/>
      <c r="C287" s="40" t="s">
        <v>1413</v>
      </c>
      <c r="D287" s="48">
        <v>1433.0</v>
      </c>
      <c r="E287" s="48">
        <v>0.0</v>
      </c>
      <c r="F287" s="48" t="s">
        <v>3649</v>
      </c>
      <c r="G287" s="40" t="s">
        <v>35</v>
      </c>
      <c r="H287" s="10"/>
      <c r="I287" s="10"/>
      <c r="J287" s="23"/>
      <c r="K287" s="5"/>
      <c r="L287" s="5"/>
      <c r="M287" s="5"/>
      <c r="N287" s="5"/>
      <c r="O287" s="5"/>
    </row>
    <row r="288">
      <c r="A288" s="9">
        <v>286.0</v>
      </c>
      <c r="B288" s="29"/>
      <c r="C288" s="40" t="s">
        <v>1579</v>
      </c>
      <c r="D288" s="48">
        <v>1433.0</v>
      </c>
      <c r="E288" s="48">
        <v>0.0</v>
      </c>
      <c r="F288" s="48" t="s">
        <v>3650</v>
      </c>
      <c r="G288" s="40" t="s">
        <v>39</v>
      </c>
      <c r="H288" s="10"/>
      <c r="I288" s="10"/>
      <c r="J288" s="23"/>
      <c r="K288" s="5"/>
      <c r="L288" s="5"/>
      <c r="M288" s="5"/>
      <c r="N288" s="5"/>
      <c r="O288" s="5"/>
    </row>
    <row r="289">
      <c r="A289" s="9">
        <v>287.0</v>
      </c>
      <c r="B289" s="29"/>
      <c r="C289" s="40" t="s">
        <v>1363</v>
      </c>
      <c r="D289" s="48">
        <v>1431.0</v>
      </c>
      <c r="E289" s="48">
        <v>0.0</v>
      </c>
      <c r="F289" s="48" t="s">
        <v>3651</v>
      </c>
      <c r="G289" s="40" t="s">
        <v>39</v>
      </c>
      <c r="H289" s="10"/>
      <c r="I289" s="10"/>
      <c r="J289" s="23"/>
      <c r="K289" s="5"/>
      <c r="L289" s="5"/>
      <c r="M289" s="5"/>
      <c r="N289" s="5"/>
      <c r="O289" s="5"/>
    </row>
    <row r="290">
      <c r="A290" s="9">
        <v>288.0</v>
      </c>
      <c r="B290" s="29"/>
      <c r="C290" s="40" t="s">
        <v>1486</v>
      </c>
      <c r="D290" s="48">
        <v>1429.0</v>
      </c>
      <c r="E290" s="61">
        <v>43597.0</v>
      </c>
      <c r="F290" s="48" t="s">
        <v>3652</v>
      </c>
      <c r="G290" s="40" t="s">
        <v>39</v>
      </c>
      <c r="H290" s="10"/>
      <c r="I290" s="10"/>
      <c r="J290" s="23"/>
      <c r="K290" s="5"/>
      <c r="L290" s="5"/>
      <c r="M290" s="5"/>
      <c r="N290" s="5"/>
      <c r="O290" s="5"/>
    </row>
    <row r="291">
      <c r="A291" s="9">
        <v>289.0</v>
      </c>
      <c r="B291" s="29"/>
      <c r="C291" s="40" t="s">
        <v>1546</v>
      </c>
      <c r="D291" s="48">
        <v>1425.0</v>
      </c>
      <c r="E291" s="48">
        <v>0.0</v>
      </c>
      <c r="F291" s="48" t="s">
        <v>3653</v>
      </c>
      <c r="G291" s="40" t="s">
        <v>39</v>
      </c>
      <c r="H291" s="10"/>
      <c r="I291" s="10"/>
      <c r="J291" s="23"/>
      <c r="K291" s="5"/>
      <c r="L291" s="5"/>
      <c r="M291" s="5"/>
      <c r="N291" s="5"/>
      <c r="O291" s="5"/>
    </row>
    <row r="292">
      <c r="A292" s="9">
        <v>290.0</v>
      </c>
      <c r="B292" s="29"/>
      <c r="C292" s="40" t="s">
        <v>1539</v>
      </c>
      <c r="D292" s="48">
        <v>1423.0</v>
      </c>
      <c r="E292" s="48">
        <v>0.0</v>
      </c>
      <c r="F292" s="48" t="s">
        <v>3654</v>
      </c>
      <c r="G292" s="40" t="s">
        <v>39</v>
      </c>
      <c r="H292" s="10"/>
      <c r="I292" s="10"/>
      <c r="J292" s="23"/>
      <c r="K292" s="5"/>
      <c r="L292" s="5"/>
      <c r="M292" s="5"/>
      <c r="N292" s="5"/>
      <c r="O292" s="5"/>
    </row>
    <row r="293">
      <c r="A293" s="9">
        <v>291.0</v>
      </c>
      <c r="B293" s="29"/>
      <c r="C293" s="40" t="s">
        <v>1542</v>
      </c>
      <c r="D293" s="48">
        <v>1419.0</v>
      </c>
      <c r="E293" s="48">
        <v>0.0</v>
      </c>
      <c r="F293" s="48" t="s">
        <v>3655</v>
      </c>
      <c r="G293" s="40" t="s">
        <v>39</v>
      </c>
      <c r="H293" s="10"/>
      <c r="I293" s="10"/>
      <c r="J293" s="23"/>
      <c r="K293" s="5"/>
      <c r="L293" s="5"/>
      <c r="M293" s="5"/>
      <c r="N293" s="5"/>
      <c r="O293" s="5"/>
    </row>
    <row r="294">
      <c r="A294" s="9">
        <v>292.0</v>
      </c>
      <c r="B294" s="29"/>
      <c r="C294" s="40" t="s">
        <v>1628</v>
      </c>
      <c r="D294" s="48">
        <v>1418.0</v>
      </c>
      <c r="E294" s="48" t="s">
        <v>3656</v>
      </c>
      <c r="F294" s="48" t="s">
        <v>3657</v>
      </c>
      <c r="G294" s="40" t="s">
        <v>39</v>
      </c>
      <c r="H294" s="10"/>
      <c r="I294" s="10"/>
      <c r="J294" s="23"/>
      <c r="K294" s="5"/>
      <c r="L294" s="5"/>
      <c r="M294" s="5"/>
      <c r="N294" s="5"/>
      <c r="O294" s="5"/>
    </row>
    <row r="295">
      <c r="A295" s="9">
        <v>293.0</v>
      </c>
      <c r="B295" s="29"/>
      <c r="C295" s="40" t="s">
        <v>1263</v>
      </c>
      <c r="D295" s="48">
        <v>1416.0</v>
      </c>
      <c r="E295" s="48">
        <v>0.0</v>
      </c>
      <c r="F295" s="48" t="s">
        <v>3115</v>
      </c>
      <c r="G295" s="40" t="s">
        <v>39</v>
      </c>
      <c r="H295" s="10"/>
      <c r="I295" s="10"/>
      <c r="J295" s="23"/>
      <c r="K295" s="5"/>
      <c r="L295" s="5"/>
      <c r="M295" s="5"/>
      <c r="N295" s="5"/>
      <c r="O295" s="5"/>
    </row>
    <row r="296">
      <c r="A296" s="9">
        <v>294.0</v>
      </c>
      <c r="B296" s="29"/>
      <c r="C296" s="40" t="s">
        <v>1436</v>
      </c>
      <c r="D296" s="48">
        <v>1415.0</v>
      </c>
      <c r="E296" s="48">
        <v>0.0</v>
      </c>
      <c r="F296" s="48" t="s">
        <v>3658</v>
      </c>
      <c r="G296" s="40" t="s">
        <v>35</v>
      </c>
      <c r="H296" s="10"/>
      <c r="I296" s="10"/>
      <c r="J296" s="23"/>
      <c r="K296" s="5"/>
      <c r="L296" s="5"/>
      <c r="M296" s="5"/>
      <c r="N296" s="5"/>
      <c r="O296" s="5"/>
    </row>
    <row r="297">
      <c r="A297" s="9">
        <v>295.0</v>
      </c>
      <c r="B297" s="29"/>
      <c r="C297" s="40" t="s">
        <v>1421</v>
      </c>
      <c r="D297" s="48">
        <v>1414.0</v>
      </c>
      <c r="E297" s="48">
        <v>0.0</v>
      </c>
      <c r="F297" s="48" t="s">
        <v>3659</v>
      </c>
      <c r="G297" s="40" t="s">
        <v>39</v>
      </c>
      <c r="H297" s="10"/>
      <c r="I297" s="10"/>
      <c r="J297" s="23"/>
      <c r="K297" s="5"/>
      <c r="L297" s="5"/>
      <c r="M297" s="5"/>
      <c r="N297" s="5"/>
      <c r="O297" s="5"/>
    </row>
    <row r="298">
      <c r="A298" s="9">
        <v>296.0</v>
      </c>
      <c r="B298" s="29"/>
      <c r="C298" s="40" t="s">
        <v>1449</v>
      </c>
      <c r="D298" s="48">
        <v>1414.0</v>
      </c>
      <c r="E298" s="48">
        <v>0.0</v>
      </c>
      <c r="F298" s="48" t="s">
        <v>3660</v>
      </c>
      <c r="G298" s="40" t="s">
        <v>35</v>
      </c>
      <c r="H298" s="10"/>
      <c r="I298" s="10"/>
      <c r="J298" s="23"/>
      <c r="K298" s="5"/>
      <c r="L298" s="5"/>
      <c r="M298" s="5"/>
      <c r="N298" s="5"/>
      <c r="O298" s="5"/>
    </row>
    <row r="299">
      <c r="A299" s="9">
        <v>297.0</v>
      </c>
      <c r="B299" s="29"/>
      <c r="C299" s="40" t="s">
        <v>1511</v>
      </c>
      <c r="D299" s="48">
        <v>1411.0</v>
      </c>
      <c r="E299" s="48" t="s">
        <v>3661</v>
      </c>
      <c r="F299" s="48" t="s">
        <v>3662</v>
      </c>
      <c r="G299" s="40" t="s">
        <v>39</v>
      </c>
      <c r="H299" s="10"/>
      <c r="I299" s="10"/>
      <c r="J299" s="23"/>
      <c r="K299" s="5"/>
      <c r="L299" s="5"/>
      <c r="M299" s="5"/>
      <c r="N299" s="5"/>
      <c r="O299" s="5"/>
    </row>
    <row r="300">
      <c r="A300" s="9">
        <v>298.0</v>
      </c>
      <c r="B300" s="29"/>
      <c r="C300" s="40" t="s">
        <v>1489</v>
      </c>
      <c r="D300" s="48">
        <v>1411.0</v>
      </c>
      <c r="E300" s="48" t="s">
        <v>2948</v>
      </c>
      <c r="F300" s="48" t="s">
        <v>3663</v>
      </c>
      <c r="G300" s="40" t="s">
        <v>35</v>
      </c>
      <c r="H300" s="10"/>
      <c r="I300" s="10"/>
      <c r="J300" s="23"/>
      <c r="K300" s="5"/>
      <c r="L300" s="5"/>
      <c r="M300" s="5"/>
      <c r="N300" s="5"/>
      <c r="O300" s="5"/>
    </row>
    <row r="301">
      <c r="A301" s="9">
        <v>299.0</v>
      </c>
      <c r="B301" s="29"/>
      <c r="C301" s="40" t="s">
        <v>1377</v>
      </c>
      <c r="D301" s="48">
        <v>1397.0</v>
      </c>
      <c r="E301" s="48" t="s">
        <v>3664</v>
      </c>
      <c r="F301" s="48" t="s">
        <v>3665</v>
      </c>
      <c r="G301" s="40" t="s">
        <v>39</v>
      </c>
      <c r="H301" s="10"/>
      <c r="I301" s="10"/>
      <c r="J301" s="23"/>
      <c r="K301" s="5"/>
      <c r="L301" s="5"/>
      <c r="M301" s="5"/>
      <c r="N301" s="5"/>
      <c r="O301" s="5"/>
    </row>
    <row r="302">
      <c r="A302" s="9">
        <v>300.0</v>
      </c>
      <c r="B302" s="29"/>
      <c r="C302" s="40" t="s">
        <v>1299</v>
      </c>
      <c r="D302" s="48">
        <v>1394.0</v>
      </c>
      <c r="E302" s="62">
        <v>43498.0</v>
      </c>
      <c r="F302" s="48" t="s">
        <v>3666</v>
      </c>
      <c r="G302" s="40" t="s">
        <v>39</v>
      </c>
      <c r="H302" s="10"/>
      <c r="I302" s="10"/>
      <c r="J302" s="23"/>
      <c r="K302" s="5"/>
      <c r="L302" s="5"/>
      <c r="M302" s="5"/>
      <c r="N302" s="5"/>
      <c r="O302" s="5"/>
    </row>
    <row r="303">
      <c r="A303" s="9">
        <v>301.0</v>
      </c>
      <c r="B303" s="29"/>
      <c r="C303" s="40" t="s">
        <v>1537</v>
      </c>
      <c r="D303" s="48">
        <v>1393.0</v>
      </c>
      <c r="E303" s="48">
        <v>0.0</v>
      </c>
      <c r="F303" s="48" t="s">
        <v>3667</v>
      </c>
      <c r="G303" s="40" t="s">
        <v>35</v>
      </c>
      <c r="H303" s="10"/>
      <c r="I303" s="10"/>
      <c r="J303" s="23"/>
      <c r="K303" s="5"/>
      <c r="L303" s="5"/>
      <c r="M303" s="5"/>
      <c r="N303" s="5"/>
      <c r="O303" s="5"/>
    </row>
    <row r="304">
      <c r="A304" s="9">
        <v>302.0</v>
      </c>
      <c r="B304" s="29"/>
      <c r="C304" s="40" t="s">
        <v>1582</v>
      </c>
      <c r="D304" s="48">
        <v>1391.0</v>
      </c>
      <c r="E304" s="48">
        <v>0.0</v>
      </c>
      <c r="F304" s="48" t="s">
        <v>3668</v>
      </c>
      <c r="G304" s="40" t="s">
        <v>35</v>
      </c>
      <c r="H304" s="10"/>
      <c r="I304" s="10"/>
      <c r="J304" s="23"/>
      <c r="K304" s="5"/>
      <c r="L304" s="5"/>
      <c r="M304" s="5"/>
      <c r="N304" s="5"/>
      <c r="O304" s="5"/>
    </row>
    <row r="305">
      <c r="A305" s="9">
        <v>303.0</v>
      </c>
      <c r="B305" s="29"/>
      <c r="C305" s="40" t="s">
        <v>1460</v>
      </c>
      <c r="D305" s="48">
        <v>1391.0</v>
      </c>
      <c r="E305" s="48" t="s">
        <v>3277</v>
      </c>
      <c r="F305" s="48" t="s">
        <v>3669</v>
      </c>
      <c r="G305" s="40" t="s">
        <v>39</v>
      </c>
      <c r="H305" s="10"/>
      <c r="I305" s="10"/>
      <c r="J305" s="23"/>
      <c r="K305" s="5"/>
      <c r="L305" s="5"/>
      <c r="M305" s="5"/>
      <c r="N305" s="5"/>
      <c r="O305" s="5"/>
    </row>
    <row r="306">
      <c r="A306" s="9">
        <v>304.0</v>
      </c>
      <c r="B306" s="29"/>
      <c r="C306" s="40" t="s">
        <v>1610</v>
      </c>
      <c r="D306" s="48">
        <v>1388.0</v>
      </c>
      <c r="E306" s="48" t="s">
        <v>3670</v>
      </c>
      <c r="F306" s="48" t="s">
        <v>3671</v>
      </c>
      <c r="G306" s="40" t="s">
        <v>39</v>
      </c>
      <c r="H306" s="10"/>
      <c r="I306" s="10"/>
      <c r="J306" s="23"/>
      <c r="K306" s="5"/>
      <c r="L306" s="5"/>
      <c r="M306" s="5"/>
      <c r="N306" s="5"/>
      <c r="O306" s="5"/>
    </row>
    <row r="307">
      <c r="A307" s="9">
        <v>305.0</v>
      </c>
      <c r="B307" s="29"/>
      <c r="C307" s="40" t="s">
        <v>1625</v>
      </c>
      <c r="D307" s="48">
        <v>1372.0</v>
      </c>
      <c r="E307" s="48">
        <v>0.0</v>
      </c>
      <c r="F307" s="48" t="s">
        <v>3672</v>
      </c>
      <c r="G307" s="40" t="s">
        <v>35</v>
      </c>
      <c r="H307" s="10"/>
      <c r="I307" s="10"/>
      <c r="J307" s="23"/>
      <c r="K307" s="5"/>
      <c r="L307" s="5"/>
      <c r="M307" s="5"/>
      <c r="N307" s="5"/>
      <c r="O307" s="5"/>
    </row>
    <row r="308">
      <c r="A308" s="9">
        <v>306.0</v>
      </c>
      <c r="B308" s="29"/>
      <c r="C308" s="40" t="s">
        <v>1357</v>
      </c>
      <c r="D308" s="48">
        <v>1358.0</v>
      </c>
      <c r="E308" s="48">
        <v>0.0</v>
      </c>
      <c r="F308" s="48" t="s">
        <v>3673</v>
      </c>
      <c r="G308" s="40" t="s">
        <v>39</v>
      </c>
      <c r="H308" s="10"/>
      <c r="I308" s="10"/>
      <c r="J308" s="23"/>
      <c r="K308" s="5"/>
      <c r="L308" s="5"/>
      <c r="M308" s="5"/>
      <c r="N308" s="5"/>
      <c r="O308" s="5"/>
    </row>
    <row r="309">
      <c r="A309" s="9">
        <v>307.0</v>
      </c>
      <c r="B309" s="29"/>
      <c r="C309" s="40" t="s">
        <v>1297</v>
      </c>
      <c r="D309" s="48">
        <v>1356.0</v>
      </c>
      <c r="E309" s="48">
        <v>0.0</v>
      </c>
      <c r="F309" s="48" t="s">
        <v>3674</v>
      </c>
      <c r="G309" s="40" t="s">
        <v>39</v>
      </c>
      <c r="H309" s="10"/>
      <c r="I309" s="10"/>
      <c r="J309" s="23"/>
      <c r="K309" s="5"/>
      <c r="L309" s="5"/>
      <c r="M309" s="5"/>
      <c r="N309" s="5"/>
      <c r="O309" s="5"/>
    </row>
    <row r="310">
      <c r="A310" s="9">
        <v>308.0</v>
      </c>
      <c r="B310" s="29"/>
      <c r="C310" s="40" t="s">
        <v>1615</v>
      </c>
      <c r="D310" s="48">
        <v>1354.0</v>
      </c>
      <c r="E310" s="48">
        <v>0.0</v>
      </c>
      <c r="F310" s="48">
        <v>84.0</v>
      </c>
      <c r="G310" s="40" t="s">
        <v>35</v>
      </c>
      <c r="H310" s="10"/>
      <c r="I310" s="10"/>
      <c r="J310" s="23"/>
      <c r="K310" s="5"/>
      <c r="L310" s="5"/>
      <c r="M310" s="5"/>
      <c r="N310" s="5"/>
      <c r="O310" s="5"/>
    </row>
    <row r="311">
      <c r="A311" s="9">
        <v>309.0</v>
      </c>
      <c r="B311" s="29"/>
      <c r="C311" s="40" t="s">
        <v>1506</v>
      </c>
      <c r="D311" s="48">
        <v>1347.0</v>
      </c>
      <c r="E311" s="48">
        <v>0.0</v>
      </c>
      <c r="F311" s="48" t="s">
        <v>3675</v>
      </c>
      <c r="G311" s="40" t="s">
        <v>39</v>
      </c>
      <c r="H311" s="10"/>
      <c r="I311" s="10"/>
      <c r="J311" s="23"/>
      <c r="K311" s="5"/>
      <c r="L311" s="5"/>
      <c r="M311" s="5"/>
      <c r="N311" s="5"/>
      <c r="O311" s="5"/>
    </row>
    <row r="312">
      <c r="A312" s="9">
        <v>310.0</v>
      </c>
      <c r="C312" s="40" t="s">
        <v>1641</v>
      </c>
      <c r="D312" s="48">
        <v>1346.0</v>
      </c>
      <c r="E312" s="48">
        <v>0.0</v>
      </c>
      <c r="F312" s="48" t="s">
        <v>3676</v>
      </c>
      <c r="G312" s="40" t="s">
        <v>35</v>
      </c>
      <c r="H312" s="10"/>
      <c r="I312" s="10"/>
      <c r="J312" s="23"/>
      <c r="K312" s="5"/>
      <c r="L312" s="5"/>
      <c r="M312" s="5"/>
      <c r="N312" s="5"/>
      <c r="O312" s="5"/>
    </row>
    <row r="313">
      <c r="A313" s="9">
        <v>311.0</v>
      </c>
      <c r="C313" s="40" t="s">
        <v>1683</v>
      </c>
      <c r="D313" s="48">
        <v>1342.0</v>
      </c>
      <c r="E313" s="48">
        <v>0.0</v>
      </c>
      <c r="F313" s="48" t="s">
        <v>3677</v>
      </c>
      <c r="G313" s="40" t="s">
        <v>39</v>
      </c>
      <c r="H313" s="10"/>
      <c r="I313" s="10"/>
      <c r="J313" s="23"/>
      <c r="K313" s="5"/>
      <c r="L313" s="5"/>
      <c r="M313" s="5"/>
      <c r="N313" s="5"/>
      <c r="O313" s="5"/>
    </row>
    <row r="314">
      <c r="A314" s="9">
        <v>312.0</v>
      </c>
      <c r="C314" s="40" t="s">
        <v>1526</v>
      </c>
      <c r="D314" s="48">
        <v>1336.0</v>
      </c>
      <c r="E314" s="48">
        <v>0.0</v>
      </c>
      <c r="F314" s="48" t="s">
        <v>3678</v>
      </c>
      <c r="G314" s="40" t="s">
        <v>39</v>
      </c>
      <c r="H314" s="10"/>
      <c r="I314" s="10"/>
      <c r="J314" s="23"/>
      <c r="K314" s="5"/>
      <c r="L314" s="5"/>
      <c r="M314" s="5"/>
      <c r="N314" s="5"/>
      <c r="O314" s="5"/>
    </row>
    <row r="315">
      <c r="A315" s="9">
        <v>313.0</v>
      </c>
      <c r="C315" s="40" t="s">
        <v>1643</v>
      </c>
      <c r="D315" s="48">
        <v>1330.0</v>
      </c>
      <c r="E315" s="48">
        <v>0.0</v>
      </c>
      <c r="F315" s="48" t="s">
        <v>3679</v>
      </c>
      <c r="G315" s="40" t="s">
        <v>39</v>
      </c>
      <c r="H315" s="10"/>
      <c r="I315" s="10"/>
      <c r="J315" s="23"/>
      <c r="K315" s="5"/>
      <c r="L315" s="5"/>
      <c r="M315" s="5"/>
      <c r="N315" s="5"/>
      <c r="O315" s="5"/>
    </row>
    <row r="316">
      <c r="A316" s="9">
        <v>314.0</v>
      </c>
      <c r="C316" s="40" t="s">
        <v>1620</v>
      </c>
      <c r="D316" s="48">
        <v>1329.0</v>
      </c>
      <c r="E316" s="48">
        <v>0.0</v>
      </c>
      <c r="F316" s="48" t="s">
        <v>3680</v>
      </c>
      <c r="G316" s="40" t="s">
        <v>39</v>
      </c>
      <c r="H316" s="10"/>
      <c r="I316" s="10"/>
      <c r="J316" s="23"/>
      <c r="K316" s="5"/>
      <c r="L316" s="5"/>
      <c r="M316" s="5"/>
      <c r="N316" s="5"/>
      <c r="O316" s="5"/>
    </row>
    <row r="317">
      <c r="A317" s="9">
        <v>315.0</v>
      </c>
      <c r="C317" s="40" t="s">
        <v>1574</v>
      </c>
      <c r="D317" s="48">
        <v>1320.0</v>
      </c>
      <c r="E317" s="48">
        <v>0.0</v>
      </c>
      <c r="F317" s="48" t="s">
        <v>3681</v>
      </c>
      <c r="G317" s="40" t="s">
        <v>35</v>
      </c>
      <c r="H317" s="10"/>
      <c r="I317" s="10"/>
      <c r="J317" s="23"/>
      <c r="K317" s="5"/>
      <c r="L317" s="5"/>
      <c r="M317" s="5"/>
      <c r="N317" s="5"/>
      <c r="O317" s="5"/>
    </row>
    <row r="318">
      <c r="A318" s="9">
        <v>316.0</v>
      </c>
      <c r="C318" s="40" t="s">
        <v>1608</v>
      </c>
      <c r="D318" s="48">
        <v>1320.0</v>
      </c>
      <c r="E318" s="48">
        <v>0.0</v>
      </c>
      <c r="F318" s="48" t="s">
        <v>3682</v>
      </c>
      <c r="G318" s="40" t="s">
        <v>35</v>
      </c>
      <c r="H318" s="10"/>
      <c r="I318" s="10"/>
      <c r="J318" s="23"/>
      <c r="K318" s="5"/>
      <c r="L318" s="5"/>
      <c r="M318" s="5"/>
      <c r="N318" s="5"/>
      <c r="O318" s="5"/>
    </row>
    <row r="319">
      <c r="A319" s="9">
        <v>317.0</v>
      </c>
      <c r="C319" s="40" t="s">
        <v>1529</v>
      </c>
      <c r="D319" s="48">
        <v>1318.0</v>
      </c>
      <c r="E319" s="48">
        <v>0.0</v>
      </c>
      <c r="F319" s="48">
        <v>81.0</v>
      </c>
      <c r="G319" s="40" t="s">
        <v>39</v>
      </c>
      <c r="H319" s="10"/>
      <c r="I319" s="10"/>
      <c r="J319" s="23"/>
      <c r="K319" s="5"/>
      <c r="L319" s="5"/>
      <c r="M319" s="5"/>
      <c r="N319" s="5"/>
      <c r="O319" s="5"/>
    </row>
    <row r="320">
      <c r="A320" s="9">
        <v>318.0</v>
      </c>
      <c r="C320" s="40" t="s">
        <v>1617</v>
      </c>
      <c r="D320" s="48">
        <v>1312.0</v>
      </c>
      <c r="E320" s="48">
        <v>0.0</v>
      </c>
      <c r="F320" s="48" t="s">
        <v>3683</v>
      </c>
      <c r="G320" s="40" t="s">
        <v>39</v>
      </c>
      <c r="H320" s="10"/>
      <c r="I320" s="10"/>
      <c r="J320" s="23"/>
      <c r="K320" s="5"/>
      <c r="L320" s="5"/>
      <c r="M320" s="5"/>
      <c r="N320" s="5"/>
      <c r="O320" s="5"/>
    </row>
    <row r="321">
      <c r="A321" s="9">
        <v>319.0</v>
      </c>
      <c r="C321" s="40" t="s">
        <v>1638</v>
      </c>
      <c r="D321" s="48">
        <v>1240.0</v>
      </c>
      <c r="E321" s="48">
        <v>0.0</v>
      </c>
      <c r="F321" s="48" t="s">
        <v>3684</v>
      </c>
      <c r="G321" s="40" t="s">
        <v>39</v>
      </c>
      <c r="H321" s="10"/>
      <c r="I321" s="10"/>
      <c r="J321" s="23"/>
      <c r="K321" s="5"/>
      <c r="L321" s="5"/>
      <c r="M321" s="5"/>
      <c r="N321" s="5"/>
      <c r="O321" s="5"/>
    </row>
    <row r="322">
      <c r="C322" s="29"/>
      <c r="D322" s="53"/>
      <c r="E322" s="29"/>
      <c r="F322" s="29"/>
      <c r="G322" s="29"/>
      <c r="H322" s="10"/>
      <c r="I322" s="10"/>
      <c r="J322" s="23"/>
      <c r="K322" s="5"/>
      <c r="L322" s="5"/>
      <c r="M322" s="5"/>
      <c r="N322" s="5"/>
      <c r="O322" s="5"/>
    </row>
    <row r="323">
      <c r="C323" s="29"/>
      <c r="D323" s="53"/>
      <c r="E323" s="29"/>
      <c r="F323" s="29"/>
      <c r="G323" s="29"/>
      <c r="H323" s="10"/>
      <c r="I323" s="10"/>
      <c r="J323" s="23"/>
      <c r="K323" s="5"/>
      <c r="L323" s="5"/>
      <c r="M323" s="5"/>
      <c r="N323" s="5"/>
      <c r="O323" s="5"/>
    </row>
    <row r="324">
      <c r="C324" s="10"/>
      <c r="D324" s="23"/>
      <c r="E324" s="29"/>
      <c r="F324" s="29"/>
      <c r="G324" s="29"/>
      <c r="H324" s="10"/>
      <c r="I324" s="10"/>
      <c r="J324" s="23"/>
      <c r="K324" s="5"/>
      <c r="L324" s="5"/>
      <c r="M324" s="5"/>
      <c r="N324" s="5"/>
      <c r="O324" s="5"/>
    </row>
    <row r="325">
      <c r="C325" s="10"/>
      <c r="D325" s="23"/>
      <c r="E325" s="29"/>
      <c r="F325" s="29"/>
      <c r="G325" s="29"/>
      <c r="H325" s="10"/>
      <c r="I325" s="10"/>
      <c r="J325" s="23"/>
      <c r="K325" s="5"/>
      <c r="L325" s="5"/>
      <c r="M325" s="5"/>
      <c r="N325" s="5"/>
      <c r="O325" s="5"/>
    </row>
    <row r="326">
      <c r="C326" s="29"/>
      <c r="D326" s="53"/>
      <c r="E326" s="29"/>
      <c r="F326" s="29"/>
      <c r="G326" s="29"/>
      <c r="H326" s="10"/>
      <c r="I326" s="10"/>
      <c r="J326" s="23"/>
      <c r="K326" s="5"/>
      <c r="L326" s="5"/>
      <c r="M326" s="5"/>
      <c r="N326" s="5"/>
      <c r="O326" s="5"/>
    </row>
    <row r="327">
      <c r="C327" s="10"/>
      <c r="D327" s="23"/>
      <c r="E327" s="29"/>
      <c r="F327" s="29"/>
      <c r="G327" s="29"/>
      <c r="H327" s="10"/>
      <c r="I327" s="10"/>
      <c r="J327" s="23"/>
      <c r="K327" s="5"/>
      <c r="L327" s="5"/>
      <c r="M327" s="5"/>
      <c r="N327" s="5"/>
      <c r="O327" s="5"/>
    </row>
    <row r="328">
      <c r="C328" s="29"/>
      <c r="D328" s="53"/>
      <c r="E328" s="29"/>
      <c r="F328" s="29"/>
      <c r="G328" s="29"/>
      <c r="H328" s="10"/>
      <c r="I328" s="10"/>
      <c r="J328" s="23"/>
      <c r="K328" s="5"/>
      <c r="L328" s="5"/>
      <c r="M328" s="5"/>
      <c r="N328" s="5"/>
      <c r="O328" s="5"/>
    </row>
    <row r="329">
      <c r="C329" s="10"/>
      <c r="D329" s="23"/>
      <c r="E329" s="29"/>
      <c r="F329" s="29"/>
      <c r="G329" s="29"/>
      <c r="H329" s="10"/>
      <c r="I329" s="10"/>
      <c r="J329" s="23"/>
      <c r="K329" s="5"/>
      <c r="L329" s="5"/>
      <c r="M329" s="5"/>
      <c r="N329" s="5"/>
      <c r="O329" s="5"/>
    </row>
    <row r="330">
      <c r="C330" s="10"/>
      <c r="D330" s="23"/>
      <c r="E330" s="29"/>
      <c r="F330" s="29"/>
      <c r="G330" s="29"/>
      <c r="H330" s="10"/>
      <c r="I330" s="10"/>
      <c r="J330" s="23"/>
      <c r="K330" s="5"/>
      <c r="L330" s="5"/>
      <c r="M330" s="5"/>
      <c r="N330" s="5"/>
      <c r="O330" s="5"/>
    </row>
    <row r="331">
      <c r="C331" s="29"/>
      <c r="D331" s="53"/>
      <c r="E331" s="29"/>
      <c r="F331" s="29"/>
      <c r="G331" s="29"/>
      <c r="H331" s="10"/>
      <c r="I331" s="10"/>
      <c r="J331" s="23"/>
      <c r="K331" s="5"/>
      <c r="L331" s="5"/>
      <c r="M331" s="5"/>
      <c r="N331" s="5"/>
      <c r="O331" s="5"/>
    </row>
    <row r="332">
      <c r="C332" s="29"/>
      <c r="D332" s="53"/>
      <c r="E332" s="29"/>
      <c r="F332" s="29"/>
      <c r="G332" s="29"/>
      <c r="H332" s="10"/>
      <c r="I332" s="10"/>
      <c r="J332" s="23"/>
      <c r="K332" s="5"/>
      <c r="L332" s="5"/>
      <c r="M332" s="5"/>
      <c r="N332" s="5"/>
      <c r="O332" s="5"/>
    </row>
    <row r="333">
      <c r="C333" s="10"/>
      <c r="D333" s="23"/>
      <c r="E333" s="29"/>
      <c r="F333" s="29"/>
      <c r="G333" s="29"/>
      <c r="H333" s="10"/>
      <c r="I333" s="10"/>
      <c r="J333" s="23"/>
      <c r="K333" s="5"/>
      <c r="L333" s="5"/>
      <c r="M333" s="5"/>
      <c r="N333" s="5"/>
      <c r="O333" s="5"/>
    </row>
    <row r="334">
      <c r="C334" s="10"/>
      <c r="D334" s="23"/>
      <c r="E334" s="29"/>
      <c r="F334" s="29"/>
      <c r="G334" s="29"/>
      <c r="H334" s="10"/>
      <c r="I334" s="10"/>
      <c r="J334" s="23"/>
      <c r="K334" s="5"/>
      <c r="L334" s="5"/>
      <c r="M334" s="5"/>
      <c r="N334" s="5"/>
      <c r="O334" s="5"/>
    </row>
    <row r="335">
      <c r="C335" s="10"/>
      <c r="D335" s="23"/>
      <c r="E335" s="29"/>
      <c r="F335" s="29"/>
      <c r="G335" s="29"/>
      <c r="H335" s="10"/>
      <c r="I335" s="10"/>
      <c r="J335" s="23"/>
      <c r="K335" s="5"/>
      <c r="L335" s="5"/>
      <c r="M335" s="5"/>
      <c r="N335" s="5"/>
      <c r="O335" s="5"/>
    </row>
    <row r="336">
      <c r="C336" s="29"/>
      <c r="D336" s="53"/>
      <c r="E336" s="29"/>
      <c r="F336" s="29"/>
      <c r="G336" s="29"/>
      <c r="H336" s="10"/>
      <c r="I336" s="10"/>
      <c r="J336" s="23"/>
      <c r="K336" s="5"/>
      <c r="L336" s="5"/>
      <c r="M336" s="5"/>
      <c r="N336" s="5"/>
      <c r="O336" s="5"/>
    </row>
    <row r="337">
      <c r="C337" s="10"/>
      <c r="D337" s="23"/>
      <c r="E337" s="29"/>
      <c r="F337" s="29"/>
      <c r="G337" s="29"/>
      <c r="H337" s="10"/>
      <c r="I337" s="10"/>
      <c r="J337" s="23"/>
      <c r="K337" s="5"/>
      <c r="L337" s="5"/>
      <c r="M337" s="5"/>
      <c r="N337" s="5"/>
      <c r="O337" s="5"/>
    </row>
    <row r="338">
      <c r="C338" s="10"/>
      <c r="D338" s="23"/>
      <c r="E338" s="29"/>
      <c r="F338" s="29"/>
      <c r="G338" s="29"/>
      <c r="H338" s="10"/>
      <c r="I338" s="10"/>
      <c r="J338" s="23"/>
      <c r="K338" s="5"/>
      <c r="L338" s="5"/>
      <c r="M338" s="5"/>
      <c r="N338" s="5"/>
      <c r="O338" s="5"/>
    </row>
    <row r="339">
      <c r="C339" s="10"/>
      <c r="D339" s="23"/>
      <c r="E339" s="29"/>
      <c r="F339" s="29"/>
      <c r="G339" s="29"/>
      <c r="H339" s="10"/>
      <c r="I339" s="10"/>
      <c r="J339" s="23"/>
      <c r="K339" s="5"/>
      <c r="L339" s="5"/>
      <c r="M339" s="5"/>
      <c r="N339" s="5"/>
      <c r="O339" s="5"/>
    </row>
    <row r="340">
      <c r="C340" s="10"/>
      <c r="D340" s="23"/>
      <c r="E340" s="29"/>
      <c r="F340" s="29"/>
      <c r="G340" s="29"/>
      <c r="H340" s="10"/>
      <c r="I340" s="10"/>
      <c r="J340" s="23"/>
      <c r="K340" s="5"/>
      <c r="L340" s="5"/>
      <c r="M340" s="5"/>
      <c r="N340" s="5"/>
      <c r="O340" s="5"/>
    </row>
    <row r="341">
      <c r="C341" s="10"/>
      <c r="D341" s="23"/>
      <c r="E341" s="29"/>
      <c r="F341" s="29"/>
      <c r="G341" s="29"/>
      <c r="H341" s="10"/>
      <c r="I341" s="10"/>
      <c r="J341" s="23"/>
      <c r="K341" s="5"/>
      <c r="L341" s="5"/>
      <c r="M341" s="5"/>
      <c r="N341" s="5"/>
      <c r="O341" s="5"/>
    </row>
    <row r="342">
      <c r="C342" s="10"/>
      <c r="D342" s="23"/>
      <c r="E342" s="29"/>
      <c r="F342" s="29"/>
      <c r="G342" s="29"/>
      <c r="H342" s="10"/>
      <c r="I342" s="10"/>
      <c r="J342" s="23"/>
      <c r="K342" s="5"/>
      <c r="L342" s="5"/>
      <c r="M342" s="5"/>
      <c r="N342" s="5"/>
      <c r="O342" s="5"/>
    </row>
    <row r="343">
      <c r="C343" s="29"/>
      <c r="D343" s="53"/>
      <c r="E343" s="29"/>
      <c r="F343" s="29"/>
      <c r="G343" s="29"/>
      <c r="H343" s="10"/>
      <c r="I343" s="10"/>
      <c r="J343" s="23"/>
      <c r="K343" s="5"/>
      <c r="L343" s="5"/>
      <c r="M343" s="5"/>
      <c r="N343" s="5"/>
      <c r="O343" s="5"/>
    </row>
    <row r="344">
      <c r="C344" s="10"/>
      <c r="D344" s="23"/>
      <c r="E344" s="29"/>
      <c r="F344" s="29"/>
      <c r="G344" s="29"/>
      <c r="H344" s="10"/>
      <c r="I344" s="10"/>
      <c r="J344" s="23"/>
      <c r="K344" s="5"/>
      <c r="L344" s="5"/>
      <c r="M344" s="5"/>
      <c r="N344" s="5"/>
      <c r="O344" s="5"/>
    </row>
    <row r="345">
      <c r="C345" s="29"/>
      <c r="D345" s="53"/>
      <c r="E345" s="29"/>
      <c r="F345" s="29"/>
      <c r="G345" s="29"/>
      <c r="H345" s="10"/>
      <c r="I345" s="10"/>
      <c r="J345" s="23"/>
      <c r="K345" s="5"/>
      <c r="L345" s="5"/>
      <c r="M345" s="5"/>
      <c r="N345" s="5"/>
      <c r="O345" s="5"/>
    </row>
    <row r="346">
      <c r="C346" s="29"/>
      <c r="D346" s="53"/>
      <c r="E346" s="29"/>
      <c r="F346" s="29"/>
      <c r="G346" s="29"/>
      <c r="H346" s="10"/>
      <c r="I346" s="10"/>
      <c r="J346" s="23"/>
      <c r="K346" s="5"/>
      <c r="L346" s="5"/>
      <c r="M346" s="5"/>
      <c r="N346" s="5"/>
      <c r="O346" s="5"/>
    </row>
    <row r="347">
      <c r="C347" s="29"/>
      <c r="D347" s="53"/>
      <c r="E347" s="29"/>
      <c r="F347" s="29"/>
      <c r="G347" s="29"/>
      <c r="H347" s="10"/>
      <c r="I347" s="10"/>
      <c r="J347" s="23"/>
      <c r="K347" s="5"/>
      <c r="L347" s="5"/>
      <c r="M347" s="5"/>
      <c r="N347" s="5"/>
      <c r="O347" s="5"/>
    </row>
    <row r="348">
      <c r="C348" s="10"/>
      <c r="D348" s="23"/>
      <c r="E348" s="29"/>
      <c r="F348" s="29"/>
      <c r="G348" s="29"/>
      <c r="H348" s="10"/>
      <c r="I348" s="10"/>
      <c r="J348" s="23"/>
      <c r="K348" s="5"/>
      <c r="L348" s="5"/>
      <c r="M348" s="5"/>
      <c r="N348" s="5"/>
      <c r="O348" s="5"/>
    </row>
    <row r="349">
      <c r="C349" s="10"/>
      <c r="D349" s="23"/>
      <c r="E349" s="29"/>
      <c r="F349" s="29"/>
      <c r="G349" s="29"/>
      <c r="H349" s="10"/>
      <c r="I349" s="10"/>
      <c r="J349" s="23"/>
      <c r="K349" s="5"/>
      <c r="L349" s="5"/>
      <c r="M349" s="5"/>
      <c r="N349" s="5"/>
      <c r="O349" s="5"/>
    </row>
    <row r="350">
      <c r="C350" s="10"/>
      <c r="D350" s="23"/>
      <c r="E350" s="29"/>
      <c r="F350" s="29"/>
      <c r="G350" s="29"/>
      <c r="H350" s="10"/>
      <c r="I350" s="10"/>
      <c r="J350" s="23"/>
      <c r="K350" s="5"/>
      <c r="L350" s="5"/>
      <c r="M350" s="5"/>
      <c r="N350" s="5"/>
      <c r="O350" s="5"/>
    </row>
    <row r="351">
      <c r="C351" s="10"/>
      <c r="D351" s="23"/>
      <c r="E351" s="29"/>
      <c r="F351" s="29"/>
      <c r="G351" s="29"/>
      <c r="H351" s="10"/>
      <c r="I351" s="10"/>
      <c r="J351" s="23"/>
      <c r="K351" s="5"/>
      <c r="L351" s="5"/>
      <c r="M351" s="5"/>
      <c r="N351" s="5"/>
      <c r="O351" s="5"/>
    </row>
    <row r="352">
      <c r="C352" s="10"/>
      <c r="D352" s="23"/>
      <c r="E352" s="29"/>
      <c r="F352" s="29"/>
      <c r="G352" s="29"/>
      <c r="H352" s="10"/>
      <c r="I352" s="10"/>
      <c r="J352" s="23"/>
      <c r="K352" s="5"/>
      <c r="L352" s="5"/>
      <c r="M352" s="5"/>
      <c r="N352" s="5"/>
      <c r="O352" s="5"/>
    </row>
    <row r="353">
      <c r="C353" s="10"/>
      <c r="D353" s="23"/>
      <c r="E353" s="29"/>
      <c r="F353" s="29"/>
      <c r="G353" s="29"/>
      <c r="H353" s="23"/>
      <c r="I353" s="23"/>
      <c r="J353" s="23"/>
      <c r="K353" s="5"/>
      <c r="L353" s="5"/>
      <c r="M353" s="5"/>
      <c r="N353" s="5"/>
      <c r="O353" s="5"/>
    </row>
    <row r="354">
      <c r="C354" s="10"/>
      <c r="D354" s="23"/>
      <c r="E354" s="53"/>
      <c r="F354" s="53"/>
      <c r="G354" s="53"/>
      <c r="H354" s="10"/>
      <c r="I354" s="10"/>
      <c r="J354" s="23"/>
      <c r="K354" s="5"/>
      <c r="L354" s="5"/>
      <c r="M354" s="5"/>
      <c r="N354" s="5"/>
      <c r="O354" s="5"/>
    </row>
    <row r="355">
      <c r="C355" s="10"/>
      <c r="D355" s="23"/>
      <c r="E355" s="29"/>
      <c r="F355" s="29"/>
      <c r="G355" s="29"/>
      <c r="H355" s="10"/>
      <c r="I355" s="10"/>
      <c r="J355" s="23"/>
      <c r="K355" s="5"/>
      <c r="L355" s="5"/>
      <c r="M355" s="5"/>
      <c r="N355" s="5"/>
      <c r="O355" s="5"/>
    </row>
    <row r="356">
      <c r="C356" s="29"/>
      <c r="D356" s="53"/>
      <c r="E356" s="29"/>
      <c r="F356" s="29"/>
      <c r="G356" s="29"/>
      <c r="H356" s="10"/>
      <c r="I356" s="10"/>
      <c r="J356" s="23"/>
      <c r="K356" s="5"/>
      <c r="L356" s="5"/>
      <c r="M356" s="5"/>
      <c r="N356" s="5"/>
      <c r="O356" s="5"/>
    </row>
    <row r="357">
      <c r="C357" s="29"/>
      <c r="D357" s="53"/>
      <c r="E357" s="29"/>
      <c r="F357" s="29"/>
      <c r="G357" s="29"/>
      <c r="H357" s="10"/>
      <c r="I357" s="10"/>
      <c r="J357" s="23"/>
      <c r="K357" s="5"/>
      <c r="L357" s="5"/>
      <c r="M357" s="5"/>
      <c r="N357" s="5"/>
      <c r="O357" s="5"/>
    </row>
    <row r="358">
      <c r="C358" s="10"/>
      <c r="D358" s="23"/>
      <c r="E358" s="29"/>
      <c r="F358" s="29"/>
      <c r="G358" s="29"/>
      <c r="H358" s="10"/>
      <c r="I358" s="10"/>
      <c r="J358" s="23"/>
      <c r="K358" s="5"/>
      <c r="L358" s="5"/>
      <c r="M358" s="5"/>
      <c r="N358" s="5"/>
      <c r="O358" s="5"/>
    </row>
    <row r="359">
      <c r="C359" s="29"/>
      <c r="D359" s="53"/>
      <c r="E359" s="29"/>
      <c r="F359" s="29"/>
      <c r="G359" s="29"/>
      <c r="H359" s="10"/>
      <c r="I359" s="10"/>
      <c r="J359" s="23"/>
      <c r="K359" s="5"/>
      <c r="L359" s="5"/>
      <c r="M359" s="5"/>
      <c r="N359" s="5"/>
      <c r="O359" s="5"/>
    </row>
    <row r="360">
      <c r="C360" s="10"/>
      <c r="D360" s="23"/>
      <c r="E360" s="29"/>
      <c r="F360" s="29"/>
      <c r="G360" s="29"/>
      <c r="H360" s="10"/>
      <c r="I360" s="10"/>
      <c r="J360" s="23"/>
      <c r="K360" s="5"/>
      <c r="L360" s="5"/>
      <c r="M360" s="5"/>
      <c r="N360" s="5"/>
      <c r="O360" s="5"/>
    </row>
    <row r="361">
      <c r="C361" s="10"/>
      <c r="D361" s="23"/>
      <c r="E361" s="29"/>
      <c r="F361" s="29"/>
      <c r="G361" s="29"/>
      <c r="H361" s="10"/>
      <c r="I361" s="10"/>
      <c r="J361" s="23"/>
      <c r="K361" s="5"/>
      <c r="L361" s="5"/>
      <c r="M361" s="5"/>
      <c r="N361" s="5"/>
      <c r="O361" s="5"/>
    </row>
    <row r="362">
      <c r="C362" s="29"/>
      <c r="D362" s="53"/>
      <c r="E362" s="29"/>
      <c r="F362" s="29"/>
      <c r="G362" s="29"/>
      <c r="H362" s="10"/>
      <c r="I362" s="10"/>
      <c r="J362" s="23"/>
      <c r="K362" s="5"/>
      <c r="L362" s="5"/>
      <c r="M362" s="5"/>
      <c r="N362" s="5"/>
      <c r="O362" s="5"/>
    </row>
    <row r="363">
      <c r="C363" s="10"/>
      <c r="D363" s="23"/>
      <c r="E363" s="29"/>
      <c r="F363" s="29"/>
      <c r="G363" s="29"/>
      <c r="H363" s="10"/>
      <c r="I363" s="10"/>
      <c r="J363" s="23"/>
      <c r="K363" s="5"/>
      <c r="L363" s="5"/>
      <c r="M363" s="5"/>
      <c r="N363" s="5"/>
      <c r="O363" s="5"/>
    </row>
    <row r="364">
      <c r="C364" s="10"/>
      <c r="D364" s="23"/>
      <c r="E364" s="29"/>
      <c r="F364" s="29"/>
      <c r="G364" s="29"/>
      <c r="H364" s="10"/>
      <c r="I364" s="10"/>
      <c r="J364" s="23"/>
      <c r="K364" s="5"/>
      <c r="L364" s="5"/>
      <c r="M364" s="5"/>
      <c r="N364" s="5"/>
      <c r="O364" s="5"/>
    </row>
    <row r="365">
      <c r="C365" s="10"/>
      <c r="D365" s="23"/>
      <c r="E365" s="29"/>
      <c r="F365" s="29"/>
      <c r="G365" s="29"/>
      <c r="H365" s="10"/>
      <c r="I365" s="10"/>
      <c r="J365" s="23"/>
      <c r="K365" s="5"/>
      <c r="L365" s="5"/>
      <c r="M365" s="5"/>
      <c r="N365" s="5"/>
      <c r="O365" s="5"/>
    </row>
    <row r="366">
      <c r="C366" s="10"/>
      <c r="D366" s="23"/>
      <c r="E366" s="29"/>
      <c r="F366" s="29"/>
      <c r="G366" s="29"/>
      <c r="H366" s="10"/>
      <c r="I366" s="10"/>
      <c r="J366" s="23"/>
      <c r="K366" s="5"/>
      <c r="L366" s="5"/>
      <c r="M366" s="5"/>
      <c r="N366" s="5"/>
      <c r="O366" s="5"/>
    </row>
    <row r="367">
      <c r="C367" s="10"/>
      <c r="D367" s="23"/>
      <c r="E367" s="29"/>
      <c r="F367" s="29"/>
      <c r="G367" s="29"/>
      <c r="H367" s="10"/>
      <c r="I367" s="10"/>
      <c r="J367" s="23"/>
      <c r="K367" s="5"/>
      <c r="L367" s="5"/>
      <c r="M367" s="5"/>
      <c r="N367" s="5"/>
      <c r="O367" s="5"/>
    </row>
    <row r="368">
      <c r="C368" s="10"/>
      <c r="D368" s="23"/>
      <c r="E368" s="29"/>
      <c r="F368" s="29"/>
      <c r="G368" s="29"/>
      <c r="H368" s="10"/>
      <c r="I368" s="10"/>
      <c r="J368" s="23"/>
      <c r="K368" s="5"/>
      <c r="L368" s="5"/>
      <c r="M368" s="5"/>
      <c r="N368" s="5"/>
      <c r="O368" s="5"/>
    </row>
    <row r="369">
      <c r="C369" s="10"/>
      <c r="D369" s="23"/>
      <c r="E369" s="29"/>
      <c r="F369" s="29"/>
      <c r="G369" s="29"/>
      <c r="H369" s="10"/>
      <c r="I369" s="10"/>
      <c r="J369" s="23"/>
      <c r="K369" s="5"/>
      <c r="L369" s="5"/>
      <c r="M369" s="5"/>
      <c r="N369" s="5"/>
      <c r="O369" s="5"/>
    </row>
    <row r="370">
      <c r="C370" s="10"/>
      <c r="D370" s="23"/>
      <c r="E370" s="29"/>
      <c r="F370" s="29"/>
      <c r="G370" s="29"/>
      <c r="H370" s="10"/>
      <c r="I370" s="10"/>
      <c r="J370" s="23"/>
      <c r="K370" s="5"/>
      <c r="L370" s="5"/>
      <c r="M370" s="5"/>
      <c r="N370" s="5"/>
      <c r="O370" s="5"/>
    </row>
    <row r="371">
      <c r="C371" s="10"/>
      <c r="D371" s="23"/>
      <c r="E371" s="29"/>
      <c r="F371" s="29"/>
      <c r="G371" s="29"/>
      <c r="H371" s="10"/>
      <c r="I371" s="10"/>
      <c r="J371" s="23"/>
      <c r="K371" s="5"/>
      <c r="L371" s="5"/>
      <c r="M371" s="5"/>
      <c r="N371" s="5"/>
      <c r="O371" s="5"/>
    </row>
    <row r="372">
      <c r="C372" s="29"/>
      <c r="D372" s="53"/>
      <c r="E372" s="29"/>
      <c r="F372" s="29"/>
      <c r="G372" s="29"/>
      <c r="H372" s="10"/>
      <c r="I372" s="10"/>
      <c r="J372" s="23"/>
      <c r="K372" s="5"/>
      <c r="L372" s="5"/>
      <c r="M372" s="5"/>
      <c r="N372" s="5"/>
      <c r="O372" s="5"/>
    </row>
    <row r="373">
      <c r="C373" s="10"/>
      <c r="D373" s="23"/>
      <c r="E373" s="29"/>
      <c r="F373" s="29"/>
      <c r="G373" s="29"/>
      <c r="H373" s="10"/>
      <c r="I373" s="10"/>
      <c r="J373" s="23"/>
      <c r="K373" s="5"/>
      <c r="L373" s="5"/>
      <c r="M373" s="5"/>
      <c r="N373" s="5"/>
      <c r="O373" s="5"/>
    </row>
    <row r="374">
      <c r="C374" s="29"/>
      <c r="D374" s="53"/>
      <c r="E374" s="29"/>
      <c r="F374" s="29"/>
      <c r="G374" s="29"/>
      <c r="H374" s="10"/>
      <c r="I374" s="10"/>
      <c r="J374" s="23"/>
      <c r="K374" s="5"/>
      <c r="L374" s="5"/>
      <c r="M374" s="5"/>
      <c r="N374" s="5"/>
      <c r="O374" s="5"/>
    </row>
    <row r="375">
      <c r="C375" s="29"/>
      <c r="D375" s="53"/>
      <c r="E375" s="29"/>
      <c r="F375" s="29"/>
      <c r="G375" s="29"/>
      <c r="H375" s="10"/>
      <c r="I375" s="10"/>
      <c r="J375" s="23"/>
      <c r="K375" s="5"/>
      <c r="L375" s="5"/>
      <c r="M375" s="5"/>
      <c r="N375" s="5"/>
      <c r="O375" s="5"/>
    </row>
    <row r="376">
      <c r="C376" s="10"/>
      <c r="D376" s="23"/>
      <c r="E376" s="29"/>
      <c r="F376" s="29"/>
      <c r="G376" s="29"/>
      <c r="H376" s="10"/>
      <c r="I376" s="10"/>
      <c r="J376" s="23"/>
      <c r="K376" s="5"/>
      <c r="L376" s="5"/>
      <c r="M376" s="5"/>
      <c r="N376" s="5"/>
      <c r="O376" s="5"/>
    </row>
    <row r="377">
      <c r="C377" s="10"/>
      <c r="D377" s="23"/>
      <c r="E377" s="29"/>
      <c r="F377" s="29"/>
      <c r="G377" s="29"/>
      <c r="H377" s="10"/>
      <c r="I377" s="10"/>
      <c r="J377" s="23"/>
      <c r="K377" s="5"/>
      <c r="L377" s="5"/>
      <c r="M377" s="5"/>
      <c r="N377" s="5"/>
      <c r="O377" s="5"/>
    </row>
    <row r="378">
      <c r="C378" s="29"/>
      <c r="D378" s="53"/>
      <c r="E378" s="29"/>
      <c r="F378" s="29"/>
      <c r="G378" s="29"/>
      <c r="H378" s="10"/>
      <c r="I378" s="10"/>
      <c r="J378" s="23"/>
      <c r="K378" s="5"/>
      <c r="L378" s="5"/>
      <c r="M378" s="5"/>
      <c r="N378" s="5"/>
      <c r="O378" s="5"/>
    </row>
    <row r="379">
      <c r="C379" s="29"/>
      <c r="D379" s="53"/>
      <c r="E379" s="29"/>
      <c r="F379" s="29"/>
      <c r="G379" s="29"/>
      <c r="H379" s="10"/>
      <c r="I379" s="10"/>
      <c r="J379" s="23"/>
      <c r="K379" s="5"/>
      <c r="L379" s="5"/>
      <c r="M379" s="5"/>
      <c r="N379" s="5"/>
      <c r="O379" s="5"/>
    </row>
    <row r="380">
      <c r="C380" s="10"/>
      <c r="D380" s="23"/>
      <c r="E380" s="29"/>
      <c r="F380" s="29"/>
      <c r="G380" s="29"/>
      <c r="H380" s="10"/>
      <c r="I380" s="10"/>
      <c r="J380" s="23"/>
      <c r="K380" s="5"/>
      <c r="L380" s="5"/>
      <c r="M380" s="5"/>
      <c r="N380" s="5"/>
      <c r="O380" s="5"/>
    </row>
    <row r="381">
      <c r="C381" s="10"/>
      <c r="D381" s="23"/>
      <c r="E381" s="29"/>
      <c r="F381" s="29"/>
      <c r="G381" s="29"/>
      <c r="H381" s="10"/>
      <c r="I381" s="10"/>
      <c r="J381" s="23"/>
      <c r="K381" s="5"/>
      <c r="L381" s="5"/>
      <c r="M381" s="5"/>
      <c r="N381" s="5"/>
      <c r="O381" s="5"/>
    </row>
    <row r="382">
      <c r="C382" s="10"/>
      <c r="D382" s="23"/>
      <c r="E382" s="29"/>
      <c r="F382" s="29"/>
      <c r="G382" s="29"/>
      <c r="H382" s="10"/>
      <c r="I382" s="10"/>
      <c r="J382" s="23"/>
      <c r="K382" s="5"/>
      <c r="L382" s="5"/>
      <c r="M382" s="5"/>
      <c r="N382" s="5"/>
      <c r="O382" s="5"/>
    </row>
    <row r="383">
      <c r="C383" s="29"/>
      <c r="D383" s="53"/>
      <c r="E383" s="29"/>
      <c r="F383" s="29"/>
      <c r="G383" s="29"/>
      <c r="H383" s="10"/>
      <c r="I383" s="10"/>
      <c r="J383" s="23"/>
      <c r="K383" s="5"/>
      <c r="L383" s="5"/>
      <c r="M383" s="5"/>
      <c r="N383" s="5"/>
      <c r="O383" s="5"/>
    </row>
    <row r="384">
      <c r="C384" s="29"/>
      <c r="D384" s="53"/>
      <c r="E384" s="29"/>
      <c r="F384" s="29"/>
      <c r="G384" s="29"/>
      <c r="H384" s="10"/>
      <c r="I384" s="10"/>
      <c r="J384" s="23"/>
      <c r="K384" s="5"/>
      <c r="L384" s="5"/>
      <c r="M384" s="5"/>
      <c r="N384" s="5"/>
      <c r="O384" s="5"/>
    </row>
    <row r="385">
      <c r="C385" s="10"/>
      <c r="D385" s="23"/>
      <c r="E385" s="29"/>
      <c r="F385" s="29"/>
      <c r="G385" s="29"/>
      <c r="H385" s="10"/>
      <c r="I385" s="10"/>
      <c r="J385" s="23"/>
      <c r="K385" s="5"/>
      <c r="L385" s="5"/>
      <c r="M385" s="5"/>
      <c r="N385" s="5"/>
      <c r="O385" s="5"/>
    </row>
    <row r="386">
      <c r="C386" s="29"/>
      <c r="D386" s="53"/>
      <c r="E386" s="29"/>
      <c r="F386" s="29"/>
      <c r="G386" s="29"/>
      <c r="H386" s="10"/>
      <c r="I386" s="10"/>
      <c r="J386" s="23"/>
      <c r="K386" s="5"/>
      <c r="L386" s="5"/>
      <c r="M386" s="5"/>
      <c r="N386" s="5"/>
      <c r="O386" s="5"/>
    </row>
    <row r="387">
      <c r="C387" s="10"/>
      <c r="D387" s="23"/>
      <c r="E387" s="29"/>
      <c r="F387" s="29"/>
      <c r="G387" s="29"/>
      <c r="H387" s="10"/>
      <c r="I387" s="10"/>
      <c r="J387" s="23"/>
      <c r="K387" s="5"/>
      <c r="L387" s="5"/>
      <c r="M387" s="5"/>
      <c r="N387" s="5"/>
      <c r="O387" s="5"/>
    </row>
    <row r="388">
      <c r="C388" s="10"/>
      <c r="D388" s="23"/>
      <c r="E388" s="29"/>
      <c r="F388" s="29"/>
      <c r="G388" s="29"/>
      <c r="H388" s="10"/>
      <c r="I388" s="10"/>
      <c r="J388" s="23"/>
      <c r="K388" s="5"/>
      <c r="L388" s="5"/>
      <c r="M388" s="5"/>
      <c r="N388" s="5"/>
      <c r="O388" s="5"/>
    </row>
    <row r="389">
      <c r="C389" s="10"/>
      <c r="D389" s="23"/>
      <c r="E389" s="29"/>
      <c r="F389" s="29"/>
      <c r="G389" s="29"/>
      <c r="H389" s="10"/>
      <c r="I389" s="10"/>
      <c r="J389" s="23"/>
      <c r="K389" s="5"/>
      <c r="L389" s="5"/>
      <c r="M389" s="5"/>
      <c r="N389" s="5"/>
      <c r="O389" s="5"/>
    </row>
    <row r="390">
      <c r="C390" s="10"/>
      <c r="D390" s="23"/>
      <c r="E390" s="29"/>
      <c r="F390" s="29"/>
      <c r="G390" s="29"/>
      <c r="H390" s="10"/>
      <c r="I390" s="10"/>
      <c r="J390" s="23"/>
      <c r="K390" s="5"/>
      <c r="L390" s="5"/>
      <c r="M390" s="5"/>
      <c r="N390" s="5"/>
      <c r="O390" s="5"/>
    </row>
    <row r="391">
      <c r="C391" s="29"/>
      <c r="D391" s="53"/>
      <c r="E391" s="29"/>
      <c r="F391" s="29"/>
      <c r="G391" s="29"/>
      <c r="H391" s="10"/>
      <c r="I391" s="10"/>
      <c r="J391" s="23"/>
      <c r="K391" s="5"/>
      <c r="L391" s="5"/>
      <c r="M391" s="5"/>
      <c r="N391" s="5"/>
      <c r="O391" s="5"/>
    </row>
    <row r="392">
      <c r="C392" s="10"/>
      <c r="D392" s="23"/>
      <c r="E392" s="29"/>
      <c r="F392" s="29"/>
      <c r="G392" s="29"/>
      <c r="H392" s="10"/>
      <c r="I392" s="10"/>
      <c r="J392" s="23"/>
      <c r="K392" s="5"/>
      <c r="L392" s="5"/>
      <c r="M392" s="5"/>
      <c r="N392" s="5"/>
      <c r="O392" s="5"/>
    </row>
    <row r="393">
      <c r="C393" s="10"/>
      <c r="D393" s="23"/>
      <c r="E393" s="29"/>
      <c r="F393" s="29"/>
      <c r="G393" s="29"/>
      <c r="H393" s="10"/>
      <c r="I393" s="10"/>
      <c r="J393" s="23"/>
      <c r="K393" s="5"/>
      <c r="L393" s="5"/>
      <c r="M393" s="5"/>
      <c r="N393" s="5"/>
      <c r="O393" s="5"/>
    </row>
    <row r="394">
      <c r="C394" s="10"/>
      <c r="D394" s="23"/>
      <c r="E394" s="29"/>
      <c r="F394" s="29"/>
      <c r="G394" s="29"/>
      <c r="H394" s="10"/>
      <c r="I394" s="10"/>
      <c r="J394" s="23"/>
      <c r="K394" s="5"/>
      <c r="L394" s="5"/>
      <c r="M394" s="5"/>
      <c r="N394" s="5"/>
      <c r="O394" s="5"/>
    </row>
    <row r="395">
      <c r="C395" s="29"/>
      <c r="D395" s="53"/>
      <c r="E395" s="29"/>
      <c r="F395" s="29"/>
      <c r="G395" s="29"/>
      <c r="H395" s="10"/>
      <c r="I395" s="10"/>
      <c r="J395" s="23"/>
      <c r="K395" s="5"/>
      <c r="L395" s="5"/>
      <c r="M395" s="5"/>
      <c r="N395" s="5"/>
      <c r="O395" s="5"/>
    </row>
    <row r="396">
      <c r="C396" s="29"/>
      <c r="D396" s="53"/>
      <c r="E396" s="29"/>
      <c r="F396" s="29"/>
      <c r="G396" s="29"/>
      <c r="H396" s="10"/>
      <c r="I396" s="10"/>
      <c r="J396" s="23"/>
      <c r="K396" s="5"/>
      <c r="L396" s="5"/>
      <c r="M396" s="5"/>
      <c r="N396" s="5"/>
      <c r="O396" s="5"/>
    </row>
    <row r="397">
      <c r="C397" s="10"/>
      <c r="D397" s="23"/>
      <c r="E397" s="29"/>
      <c r="F397" s="29"/>
      <c r="G397" s="29"/>
      <c r="H397" s="10"/>
      <c r="I397" s="10"/>
      <c r="J397" s="23"/>
      <c r="K397" s="5"/>
      <c r="L397" s="5"/>
      <c r="M397" s="5"/>
      <c r="N397" s="5"/>
      <c r="O397" s="5"/>
    </row>
    <row r="398">
      <c r="C398" s="10"/>
      <c r="D398" s="23"/>
      <c r="E398" s="29"/>
      <c r="F398" s="29"/>
      <c r="G398" s="29"/>
      <c r="H398" s="10"/>
      <c r="I398" s="10"/>
      <c r="J398" s="23"/>
      <c r="K398" s="5"/>
      <c r="L398" s="5"/>
      <c r="M398" s="5"/>
      <c r="N398" s="5"/>
      <c r="O398" s="5"/>
    </row>
    <row r="399">
      <c r="C399" s="10"/>
      <c r="D399" s="23"/>
      <c r="E399" s="29"/>
      <c r="F399" s="29"/>
      <c r="G399" s="29"/>
      <c r="H399" s="10"/>
      <c r="I399" s="10"/>
      <c r="J399" s="23"/>
      <c r="K399" s="5"/>
      <c r="L399" s="5"/>
      <c r="M399" s="5"/>
      <c r="N399" s="5"/>
      <c r="O399" s="5"/>
    </row>
    <row r="400">
      <c r="C400" s="29"/>
      <c r="D400" s="53"/>
      <c r="E400" s="29"/>
      <c r="F400" s="29"/>
      <c r="G400" s="29"/>
      <c r="H400" s="10"/>
      <c r="I400" s="10"/>
      <c r="J400" s="23"/>
      <c r="K400" s="5"/>
      <c r="L400" s="5"/>
      <c r="M400" s="5"/>
      <c r="N400" s="5"/>
      <c r="O400" s="5"/>
    </row>
    <row r="401">
      <c r="C401" s="10"/>
      <c r="D401" s="23"/>
      <c r="E401" s="29"/>
      <c r="F401" s="29"/>
      <c r="G401" s="29"/>
      <c r="H401" s="10"/>
      <c r="I401" s="10"/>
      <c r="J401" s="23"/>
      <c r="K401" s="5"/>
      <c r="L401" s="5"/>
      <c r="M401" s="5"/>
      <c r="N401" s="5"/>
      <c r="O401" s="5"/>
    </row>
    <row r="402">
      <c r="C402" s="10"/>
      <c r="D402" s="23"/>
      <c r="E402" s="29"/>
      <c r="F402" s="29"/>
      <c r="G402" s="29"/>
      <c r="H402" s="10"/>
      <c r="I402" s="10"/>
      <c r="J402" s="23"/>
      <c r="K402" s="5"/>
      <c r="L402" s="5"/>
      <c r="M402" s="5"/>
      <c r="N402" s="5"/>
      <c r="O402" s="5"/>
    </row>
    <row r="403">
      <c r="C403" s="10"/>
      <c r="D403" s="23"/>
      <c r="E403" s="29"/>
      <c r="F403" s="29"/>
      <c r="G403" s="29"/>
      <c r="H403" s="10"/>
      <c r="I403" s="10"/>
      <c r="J403" s="23"/>
      <c r="K403" s="5"/>
      <c r="L403" s="5"/>
      <c r="M403" s="5"/>
      <c r="N403" s="5"/>
      <c r="O403" s="5"/>
    </row>
    <row r="404">
      <c r="C404" s="10"/>
      <c r="D404" s="23"/>
      <c r="E404" s="29"/>
      <c r="F404" s="29"/>
      <c r="G404" s="29"/>
      <c r="H404" s="10"/>
      <c r="I404" s="10"/>
      <c r="J404" s="23"/>
      <c r="K404" s="5"/>
      <c r="L404" s="5"/>
      <c r="M404" s="5"/>
      <c r="N404" s="5"/>
      <c r="O404" s="5"/>
    </row>
    <row r="405">
      <c r="C405" s="10"/>
      <c r="D405" s="23"/>
      <c r="E405" s="29"/>
      <c r="F405" s="29"/>
      <c r="G405" s="29"/>
      <c r="H405" s="10"/>
      <c r="I405" s="10"/>
      <c r="J405" s="23"/>
      <c r="K405" s="5"/>
      <c r="L405" s="5"/>
      <c r="M405" s="5"/>
      <c r="N405" s="5"/>
      <c r="O405" s="5"/>
    </row>
    <row r="406">
      <c r="C406" s="10"/>
      <c r="D406" s="23"/>
      <c r="E406" s="29"/>
      <c r="F406" s="29"/>
      <c r="G406" s="29"/>
      <c r="H406" s="10"/>
      <c r="I406" s="10"/>
      <c r="J406" s="23"/>
      <c r="K406" s="5"/>
      <c r="L406" s="5"/>
      <c r="M406" s="5"/>
      <c r="N406" s="5"/>
      <c r="O406" s="5"/>
    </row>
    <row r="407">
      <c r="C407" s="29"/>
      <c r="D407" s="53"/>
      <c r="E407" s="29"/>
      <c r="F407" s="29"/>
      <c r="G407" s="29"/>
      <c r="H407" s="10"/>
      <c r="I407" s="10"/>
      <c r="J407" s="23"/>
      <c r="K407" s="5"/>
      <c r="L407" s="5"/>
      <c r="M407" s="5"/>
      <c r="N407" s="5"/>
      <c r="O407" s="5"/>
    </row>
    <row r="408">
      <c r="C408" s="10"/>
      <c r="D408" s="23"/>
      <c r="E408" s="29"/>
      <c r="F408" s="29"/>
      <c r="G408" s="29"/>
      <c r="H408" s="10"/>
      <c r="I408" s="10"/>
      <c r="J408" s="23"/>
      <c r="K408" s="5"/>
      <c r="L408" s="5"/>
      <c r="M408" s="5"/>
      <c r="N408" s="5"/>
      <c r="O408" s="5"/>
    </row>
    <row r="409">
      <c r="C409" s="29"/>
      <c r="D409" s="53"/>
      <c r="E409" s="29"/>
      <c r="F409" s="29"/>
      <c r="G409" s="29"/>
      <c r="H409" s="10"/>
      <c r="I409" s="10"/>
      <c r="J409" s="23"/>
      <c r="K409" s="5"/>
      <c r="L409" s="5"/>
      <c r="M409" s="5"/>
      <c r="N409" s="5"/>
      <c r="O409" s="5"/>
    </row>
    <row r="410">
      <c r="C410" s="10"/>
      <c r="D410" s="23"/>
      <c r="E410" s="29"/>
      <c r="F410" s="29"/>
      <c r="G410" s="29"/>
      <c r="H410" s="10"/>
      <c r="I410" s="10"/>
      <c r="J410" s="23"/>
      <c r="K410" s="5"/>
      <c r="L410" s="5"/>
      <c r="M410" s="5"/>
      <c r="N410" s="5"/>
      <c r="O410" s="5"/>
    </row>
    <row r="411">
      <c r="C411" s="10"/>
      <c r="D411" s="23"/>
      <c r="E411" s="29"/>
      <c r="F411" s="29"/>
      <c r="G411" s="29"/>
      <c r="H411" s="10"/>
      <c r="I411" s="10"/>
      <c r="J411" s="23"/>
      <c r="K411" s="5"/>
      <c r="L411" s="5"/>
      <c r="M411" s="5"/>
      <c r="N411" s="5"/>
      <c r="O411" s="5"/>
    </row>
    <row r="412">
      <c r="C412" s="10"/>
      <c r="D412" s="23"/>
      <c r="E412" s="29"/>
      <c r="F412" s="29"/>
      <c r="G412" s="29"/>
      <c r="H412" s="10"/>
      <c r="I412" s="10"/>
      <c r="J412" s="23"/>
      <c r="K412" s="5"/>
      <c r="L412" s="5"/>
      <c r="M412" s="5"/>
      <c r="N412" s="5"/>
      <c r="O412" s="5"/>
    </row>
    <row r="413">
      <c r="C413" s="29"/>
      <c r="D413" s="53"/>
      <c r="E413" s="29"/>
      <c r="F413" s="29"/>
      <c r="G413" s="29"/>
      <c r="H413" s="10"/>
      <c r="I413" s="10"/>
      <c r="J413" s="23"/>
      <c r="K413" s="5"/>
      <c r="L413" s="5"/>
      <c r="M413" s="5"/>
      <c r="N413" s="5"/>
      <c r="O413" s="5"/>
    </row>
    <row r="414">
      <c r="C414" s="29"/>
      <c r="D414" s="53"/>
      <c r="E414" s="29"/>
      <c r="F414" s="29"/>
      <c r="G414" s="29"/>
      <c r="H414" s="10"/>
      <c r="I414" s="10"/>
      <c r="J414" s="23"/>
      <c r="K414" s="5"/>
      <c r="L414" s="5"/>
      <c r="M414" s="5"/>
      <c r="N414" s="5"/>
      <c r="O414" s="5"/>
    </row>
    <row r="415">
      <c r="C415" s="10"/>
      <c r="D415" s="23"/>
      <c r="E415" s="29"/>
      <c r="F415" s="29"/>
      <c r="G415" s="29"/>
      <c r="H415" s="10"/>
      <c r="I415" s="10"/>
      <c r="J415" s="23"/>
      <c r="K415" s="5"/>
      <c r="L415" s="5"/>
      <c r="M415" s="5"/>
      <c r="N415" s="5"/>
      <c r="O415" s="5"/>
    </row>
    <row r="416">
      <c r="C416" s="10"/>
      <c r="D416" s="23"/>
      <c r="E416" s="29"/>
      <c r="F416" s="29"/>
      <c r="G416" s="29"/>
      <c r="H416" s="10"/>
      <c r="I416" s="10"/>
      <c r="J416" s="23"/>
      <c r="K416" s="5"/>
      <c r="L416" s="5"/>
      <c r="M416" s="5"/>
      <c r="N416" s="5"/>
      <c r="O416" s="5"/>
    </row>
    <row r="417">
      <c r="C417" s="10"/>
      <c r="D417" s="23"/>
      <c r="E417" s="29"/>
      <c r="F417" s="29"/>
      <c r="G417" s="29"/>
      <c r="H417" s="23"/>
      <c r="I417" s="23"/>
      <c r="J417" s="23"/>
      <c r="K417" s="5"/>
      <c r="L417" s="5"/>
      <c r="M417" s="5"/>
      <c r="N417" s="5"/>
      <c r="O417" s="5"/>
    </row>
    <row r="418">
      <c r="C418" s="10"/>
      <c r="D418" s="23"/>
      <c r="E418" s="29"/>
      <c r="F418" s="29"/>
      <c r="G418" s="29"/>
      <c r="H418" s="10"/>
      <c r="I418" s="10"/>
      <c r="J418" s="23"/>
      <c r="K418" s="5"/>
      <c r="L418" s="5"/>
      <c r="M418" s="5"/>
      <c r="N418" s="5"/>
      <c r="O418" s="5"/>
    </row>
    <row r="419">
      <c r="C419" s="29"/>
      <c r="D419" s="53"/>
      <c r="E419" s="29"/>
      <c r="F419" s="29"/>
      <c r="G419" s="29"/>
      <c r="H419" s="10"/>
      <c r="I419" s="10"/>
      <c r="J419" s="23"/>
      <c r="K419" s="5"/>
      <c r="L419" s="5"/>
      <c r="M419" s="5"/>
      <c r="N419" s="5"/>
      <c r="O419" s="5"/>
    </row>
    <row r="420">
      <c r="C420" s="29"/>
      <c r="D420" s="53"/>
      <c r="E420" s="29"/>
      <c r="F420" s="29"/>
      <c r="G420" s="29"/>
      <c r="H420" s="10"/>
      <c r="I420" s="10"/>
      <c r="J420" s="23"/>
      <c r="K420" s="5"/>
      <c r="L420" s="5"/>
      <c r="M420" s="5"/>
      <c r="N420" s="5"/>
      <c r="O420" s="5"/>
    </row>
    <row r="421">
      <c r="C421" s="10"/>
      <c r="D421" s="23"/>
      <c r="E421" s="29"/>
      <c r="F421" s="29"/>
      <c r="G421" s="29"/>
      <c r="H421" s="10"/>
      <c r="I421" s="10"/>
      <c r="J421" s="23"/>
      <c r="K421" s="5"/>
      <c r="L421" s="5"/>
      <c r="M421" s="5"/>
      <c r="N421" s="5"/>
      <c r="O421" s="5"/>
    </row>
    <row r="422">
      <c r="C422" s="10"/>
      <c r="D422" s="23"/>
      <c r="E422" s="29"/>
      <c r="F422" s="29"/>
      <c r="G422" s="29"/>
      <c r="H422" s="10"/>
      <c r="I422" s="10"/>
      <c r="J422" s="23"/>
      <c r="K422" s="5"/>
      <c r="L422" s="5"/>
      <c r="M422" s="5"/>
      <c r="N422" s="5"/>
      <c r="O422" s="5"/>
    </row>
    <row r="423">
      <c r="C423" s="29"/>
      <c r="D423" s="53"/>
      <c r="E423" s="29"/>
      <c r="F423" s="29"/>
      <c r="G423" s="29"/>
      <c r="H423" s="10"/>
      <c r="I423" s="10"/>
      <c r="J423" s="23"/>
      <c r="K423" s="5"/>
      <c r="L423" s="5"/>
      <c r="M423" s="5"/>
      <c r="N423" s="5"/>
      <c r="O423" s="5"/>
    </row>
    <row r="424">
      <c r="C424" s="10"/>
      <c r="D424" s="23"/>
      <c r="E424" s="29"/>
      <c r="F424" s="29"/>
      <c r="G424" s="29"/>
      <c r="H424" s="10"/>
      <c r="I424" s="10"/>
      <c r="J424" s="23"/>
      <c r="K424" s="5"/>
      <c r="L424" s="5"/>
      <c r="M424" s="5"/>
      <c r="N424" s="5"/>
      <c r="O424" s="5"/>
    </row>
    <row r="425">
      <c r="C425" s="10"/>
      <c r="D425" s="23"/>
      <c r="E425" s="29"/>
      <c r="F425" s="29"/>
      <c r="G425" s="29"/>
      <c r="H425" s="10"/>
      <c r="I425" s="10"/>
      <c r="J425" s="23"/>
      <c r="K425" s="5"/>
      <c r="L425" s="5"/>
      <c r="M425" s="5"/>
      <c r="N425" s="5"/>
      <c r="O425" s="5"/>
    </row>
    <row r="426">
      <c r="C426" s="10"/>
      <c r="D426" s="23"/>
      <c r="E426" s="29"/>
      <c r="F426" s="29"/>
      <c r="G426" s="29"/>
      <c r="H426" s="10"/>
      <c r="I426" s="10"/>
      <c r="J426" s="23"/>
      <c r="K426" s="5"/>
      <c r="L426" s="5"/>
      <c r="M426" s="5"/>
      <c r="N426" s="5"/>
      <c r="O426" s="5"/>
    </row>
    <row r="427">
      <c r="C427" s="10"/>
      <c r="D427" s="23"/>
      <c r="E427" s="29"/>
      <c r="F427" s="29"/>
      <c r="G427" s="29"/>
      <c r="H427" s="10"/>
      <c r="I427" s="10"/>
      <c r="J427" s="23"/>
      <c r="K427" s="5"/>
      <c r="L427" s="5"/>
      <c r="M427" s="5"/>
      <c r="N427" s="5"/>
      <c r="O427" s="5"/>
    </row>
    <row r="428">
      <c r="C428" s="10"/>
      <c r="D428" s="23"/>
      <c r="E428" s="29"/>
      <c r="F428" s="29"/>
      <c r="G428" s="29"/>
      <c r="H428" s="10"/>
      <c r="I428" s="10"/>
      <c r="J428" s="23"/>
      <c r="K428" s="5"/>
      <c r="L428" s="5"/>
      <c r="M428" s="5"/>
      <c r="N428" s="5"/>
      <c r="O428" s="5"/>
    </row>
    <row r="429">
      <c r="C429" s="10"/>
      <c r="D429" s="23"/>
      <c r="E429" s="29"/>
      <c r="F429" s="29"/>
      <c r="G429" s="29"/>
      <c r="H429" s="10"/>
      <c r="I429" s="10"/>
      <c r="J429" s="23"/>
      <c r="K429" s="5"/>
      <c r="L429" s="5"/>
      <c r="M429" s="5"/>
      <c r="N429" s="5"/>
      <c r="O429" s="5"/>
    </row>
    <row r="430">
      <c r="C430" s="10"/>
      <c r="D430" s="23"/>
      <c r="E430" s="29"/>
      <c r="F430" s="29"/>
      <c r="G430" s="29"/>
      <c r="H430" s="10"/>
      <c r="I430" s="10"/>
      <c r="J430" s="23"/>
      <c r="K430" s="5"/>
      <c r="L430" s="5"/>
      <c r="M430" s="5"/>
      <c r="N430" s="5"/>
      <c r="O430" s="5"/>
    </row>
    <row r="431">
      <c r="C431" s="10"/>
      <c r="D431" s="23"/>
      <c r="E431" s="29"/>
      <c r="F431" s="29"/>
      <c r="G431" s="29"/>
      <c r="H431" s="10"/>
      <c r="I431" s="10"/>
      <c r="J431" s="23"/>
      <c r="K431" s="5"/>
      <c r="L431" s="5"/>
      <c r="M431" s="5"/>
      <c r="N431" s="5"/>
      <c r="O431" s="5"/>
    </row>
    <row r="432">
      <c r="C432" s="10"/>
      <c r="D432" s="23"/>
      <c r="E432" s="29"/>
      <c r="F432" s="29"/>
      <c r="G432" s="29"/>
      <c r="H432" s="10"/>
      <c r="I432" s="10"/>
      <c r="J432" s="23"/>
      <c r="K432" s="5"/>
      <c r="L432" s="5"/>
      <c r="M432" s="5"/>
      <c r="N432" s="5"/>
      <c r="O432" s="5"/>
    </row>
    <row r="433">
      <c r="C433" s="29"/>
      <c r="D433" s="53"/>
      <c r="E433" s="29"/>
      <c r="F433" s="29"/>
      <c r="G433" s="29"/>
      <c r="H433" s="10"/>
      <c r="I433" s="10"/>
      <c r="J433" s="23"/>
      <c r="K433" s="5"/>
      <c r="L433" s="5"/>
      <c r="M433" s="5"/>
      <c r="N433" s="5"/>
      <c r="O433" s="5"/>
    </row>
    <row r="434">
      <c r="C434" s="10"/>
      <c r="D434" s="23"/>
      <c r="E434" s="29"/>
      <c r="F434" s="29"/>
      <c r="G434" s="29"/>
      <c r="H434" s="10"/>
      <c r="I434" s="10"/>
      <c r="J434" s="23"/>
      <c r="K434" s="5"/>
      <c r="L434" s="5"/>
      <c r="M434" s="5"/>
      <c r="N434" s="5"/>
      <c r="O434" s="5"/>
    </row>
    <row r="435">
      <c r="C435" s="29"/>
      <c r="D435" s="53"/>
      <c r="E435" s="29"/>
      <c r="F435" s="29"/>
      <c r="G435" s="29"/>
      <c r="H435" s="10"/>
      <c r="I435" s="10"/>
      <c r="J435" s="23"/>
      <c r="K435" s="5"/>
      <c r="L435" s="5"/>
      <c r="M435" s="5"/>
      <c r="N435" s="5"/>
      <c r="O435" s="5"/>
    </row>
    <row r="436">
      <c r="C436" s="10"/>
      <c r="D436" s="23"/>
      <c r="E436" s="29"/>
      <c r="F436" s="29"/>
      <c r="G436" s="29"/>
      <c r="H436" s="10"/>
      <c r="I436" s="10"/>
      <c r="J436" s="23"/>
      <c r="K436" s="5"/>
      <c r="L436" s="5"/>
      <c r="M436" s="5"/>
      <c r="N436" s="5"/>
      <c r="O436" s="5"/>
    </row>
    <row r="437">
      <c r="C437" s="10"/>
      <c r="D437" s="23"/>
      <c r="E437" s="29"/>
      <c r="F437" s="29"/>
      <c r="G437" s="29"/>
      <c r="H437" s="10"/>
      <c r="I437" s="10"/>
      <c r="J437" s="23"/>
      <c r="K437" s="5"/>
      <c r="L437" s="5"/>
      <c r="M437" s="5"/>
      <c r="N437" s="5"/>
      <c r="O437" s="5"/>
    </row>
    <row r="438">
      <c r="C438" s="29"/>
      <c r="D438" s="53"/>
      <c r="E438" s="29"/>
      <c r="F438" s="29"/>
      <c r="G438" s="29"/>
      <c r="H438" s="10"/>
      <c r="I438" s="10"/>
      <c r="J438" s="23"/>
      <c r="K438" s="5"/>
      <c r="L438" s="5"/>
      <c r="M438" s="5"/>
      <c r="N438" s="5"/>
      <c r="O438" s="5"/>
    </row>
    <row r="439">
      <c r="C439" s="10"/>
      <c r="D439" s="23"/>
      <c r="E439" s="29"/>
      <c r="F439" s="29"/>
      <c r="G439" s="29"/>
      <c r="H439" s="10"/>
      <c r="I439" s="10"/>
      <c r="J439" s="23"/>
      <c r="K439" s="5"/>
      <c r="L439" s="5"/>
      <c r="M439" s="5"/>
      <c r="N439" s="5"/>
      <c r="O439" s="5"/>
    </row>
    <row r="440">
      <c r="C440" s="10"/>
      <c r="D440" s="23"/>
      <c r="E440" s="29"/>
      <c r="F440" s="29"/>
      <c r="G440" s="29"/>
      <c r="H440" s="10"/>
      <c r="I440" s="10"/>
      <c r="J440" s="23"/>
      <c r="K440" s="5"/>
      <c r="L440" s="5"/>
      <c r="M440" s="5"/>
      <c r="N440" s="5"/>
      <c r="O440" s="5"/>
    </row>
    <row r="441">
      <c r="C441" s="10"/>
      <c r="D441" s="23"/>
      <c r="E441" s="29"/>
      <c r="F441" s="29"/>
      <c r="G441" s="29"/>
      <c r="H441" s="10"/>
      <c r="I441" s="10"/>
      <c r="J441" s="23"/>
      <c r="K441" s="5"/>
      <c r="L441" s="5"/>
      <c r="M441" s="5"/>
      <c r="N441" s="5"/>
      <c r="O441" s="5"/>
    </row>
    <row r="442">
      <c r="C442" s="10"/>
      <c r="D442" s="23"/>
      <c r="E442" s="29"/>
      <c r="F442" s="29"/>
      <c r="G442" s="29"/>
      <c r="H442" s="10"/>
      <c r="I442" s="10"/>
      <c r="J442" s="23"/>
      <c r="K442" s="5"/>
      <c r="L442" s="5"/>
      <c r="M442" s="5"/>
      <c r="N442" s="5"/>
      <c r="O442" s="5"/>
    </row>
    <row r="443">
      <c r="C443" s="10"/>
      <c r="D443" s="23"/>
      <c r="E443" s="29"/>
      <c r="F443" s="29"/>
      <c r="G443" s="29"/>
      <c r="H443" s="10"/>
      <c r="I443" s="10"/>
      <c r="J443" s="23"/>
      <c r="K443" s="5"/>
      <c r="L443" s="5"/>
      <c r="M443" s="5"/>
      <c r="N443" s="5"/>
      <c r="O443" s="5"/>
    </row>
    <row r="444">
      <c r="C444" s="10"/>
      <c r="D444" s="23"/>
      <c r="H444" s="10"/>
      <c r="I444" s="10"/>
      <c r="J444" s="23"/>
      <c r="K444" s="5"/>
      <c r="L444" s="5"/>
      <c r="M444" s="5"/>
      <c r="N444" s="5"/>
      <c r="O444" s="5"/>
    </row>
    <row r="445">
      <c r="C445" s="10"/>
      <c r="D445" s="23"/>
      <c r="H445" s="10"/>
      <c r="I445" s="10"/>
      <c r="J445" s="23"/>
      <c r="K445" s="5"/>
      <c r="L445" s="5"/>
      <c r="M445" s="5"/>
      <c r="N445" s="5"/>
      <c r="O445" s="5"/>
    </row>
    <row r="446">
      <c r="C446" s="29"/>
      <c r="D446" s="53"/>
      <c r="H446" s="10"/>
      <c r="I446" s="10"/>
      <c r="J446" s="23"/>
      <c r="K446" s="5"/>
      <c r="L446" s="5"/>
      <c r="M446" s="5"/>
      <c r="N446" s="5"/>
      <c r="O446" s="5"/>
    </row>
    <row r="447">
      <c r="C447" s="10"/>
      <c r="D447" s="23"/>
      <c r="H447" s="29"/>
      <c r="I447" s="29"/>
      <c r="J447" s="58"/>
      <c r="K447" s="5"/>
      <c r="L447" s="5"/>
      <c r="M447" s="5"/>
      <c r="N447" s="5"/>
      <c r="O447" s="5"/>
    </row>
    <row r="448">
      <c r="C448" s="10"/>
      <c r="D448" s="23"/>
      <c r="H448" s="29"/>
      <c r="I448" s="29"/>
      <c r="J448" s="58"/>
      <c r="K448" s="5"/>
      <c r="L448" s="5"/>
      <c r="M448" s="5"/>
      <c r="N448" s="5"/>
      <c r="O448" s="5"/>
    </row>
    <row r="449">
      <c r="D449" s="5"/>
      <c r="H449" s="29"/>
      <c r="I449" s="29"/>
      <c r="J449" s="58"/>
      <c r="K449" s="5"/>
      <c r="L449" s="5"/>
      <c r="M449" s="5"/>
      <c r="N449" s="5"/>
      <c r="O449" s="5"/>
    </row>
    <row r="450">
      <c r="D450" s="5"/>
      <c r="H450" s="29"/>
      <c r="I450" s="29"/>
      <c r="J450" s="58"/>
      <c r="K450" s="5"/>
      <c r="L450" s="5"/>
      <c r="M450" s="5"/>
      <c r="N450" s="5"/>
      <c r="O450" s="5"/>
    </row>
    <row r="451">
      <c r="D451" s="5"/>
      <c r="H451" s="29"/>
      <c r="I451" s="29"/>
      <c r="J451" s="58"/>
      <c r="K451" s="5"/>
      <c r="L451" s="5"/>
      <c r="M451" s="5"/>
      <c r="N451" s="5"/>
      <c r="O451" s="5"/>
    </row>
    <row r="452">
      <c r="D452" s="5"/>
      <c r="H452" s="29"/>
      <c r="I452" s="29"/>
      <c r="J452" s="58"/>
      <c r="K452" s="5"/>
      <c r="L452" s="5"/>
      <c r="M452" s="5"/>
      <c r="N452" s="5"/>
      <c r="O452" s="5"/>
    </row>
    <row r="453">
      <c r="D453" s="5"/>
      <c r="H453" s="29"/>
      <c r="I453" s="29"/>
      <c r="J453" s="58"/>
      <c r="K453" s="5"/>
      <c r="L453" s="5"/>
      <c r="M453" s="5"/>
      <c r="N453" s="5"/>
      <c r="O453" s="5"/>
    </row>
    <row r="454">
      <c r="D454" s="5"/>
      <c r="H454" s="29"/>
      <c r="I454" s="29"/>
      <c r="J454" s="58"/>
      <c r="K454" s="5"/>
      <c r="L454" s="5"/>
      <c r="M454" s="5"/>
      <c r="N454" s="5"/>
      <c r="O454" s="5"/>
    </row>
    <row r="455">
      <c r="D455" s="5"/>
      <c r="H455" s="29"/>
      <c r="I455" s="29"/>
      <c r="J455" s="58"/>
      <c r="K455" s="5"/>
      <c r="L455" s="5"/>
      <c r="M455" s="5"/>
      <c r="N455" s="5"/>
      <c r="O455" s="5"/>
    </row>
    <row r="456">
      <c r="D456" s="5"/>
      <c r="H456" s="29"/>
      <c r="I456" s="29"/>
      <c r="J456" s="58"/>
      <c r="K456" s="5"/>
      <c r="L456" s="5"/>
      <c r="M456" s="5"/>
      <c r="N456" s="5"/>
      <c r="O456" s="5"/>
    </row>
    <row r="457">
      <c r="D457" s="5"/>
      <c r="H457" s="29"/>
      <c r="I457" s="29"/>
      <c r="J457" s="58"/>
      <c r="K457" s="5"/>
      <c r="L457" s="5"/>
      <c r="M457" s="5"/>
      <c r="N457" s="5"/>
      <c r="O457" s="5"/>
    </row>
    <row r="458">
      <c r="D458" s="5"/>
      <c r="H458" s="29"/>
      <c r="I458" s="29"/>
      <c r="J458" s="58"/>
      <c r="K458" s="5"/>
      <c r="L458" s="5"/>
      <c r="M458" s="5"/>
      <c r="N458" s="5"/>
      <c r="O458" s="5"/>
    </row>
    <row r="459">
      <c r="D459" s="5"/>
      <c r="H459" s="29"/>
      <c r="I459" s="29"/>
      <c r="J459" s="58"/>
      <c r="K459" s="5"/>
      <c r="L459" s="5"/>
      <c r="M459" s="5"/>
      <c r="N459" s="5"/>
      <c r="O459" s="5"/>
    </row>
    <row r="460">
      <c r="D460" s="5"/>
      <c r="H460" s="29"/>
      <c r="I460" s="29"/>
      <c r="J460" s="58"/>
      <c r="K460" s="5"/>
      <c r="L460" s="5"/>
      <c r="M460" s="5"/>
      <c r="N460" s="5"/>
      <c r="O460" s="5"/>
    </row>
    <row r="461">
      <c r="D461" s="5"/>
      <c r="H461" s="29"/>
      <c r="I461" s="29"/>
      <c r="J461" s="58"/>
      <c r="K461" s="5"/>
      <c r="L461" s="5"/>
      <c r="M461" s="5"/>
      <c r="N461" s="5"/>
      <c r="O461" s="5"/>
    </row>
    <row r="462">
      <c r="D462" s="5"/>
      <c r="H462" s="29"/>
      <c r="I462" s="29"/>
      <c r="J462" s="58"/>
      <c r="K462" s="5"/>
      <c r="L462" s="5"/>
      <c r="M462" s="5"/>
      <c r="N462" s="5"/>
      <c r="O462" s="5"/>
    </row>
    <row r="463">
      <c r="D463" s="5"/>
      <c r="H463" s="29"/>
      <c r="I463" s="29"/>
      <c r="J463" s="58"/>
      <c r="K463" s="5"/>
      <c r="L463" s="5"/>
      <c r="M463" s="5"/>
      <c r="N463" s="5"/>
      <c r="O463" s="5"/>
    </row>
    <row r="464">
      <c r="D464" s="5"/>
      <c r="H464" s="29"/>
      <c r="I464" s="29"/>
      <c r="J464" s="58"/>
      <c r="K464" s="5"/>
      <c r="L464" s="5"/>
      <c r="M464" s="5"/>
      <c r="N464" s="5"/>
      <c r="O464" s="5"/>
    </row>
    <row r="465">
      <c r="D465" s="5"/>
      <c r="H465" s="29"/>
      <c r="I465" s="29"/>
      <c r="J465" s="58"/>
      <c r="K465" s="5"/>
      <c r="L465" s="5"/>
      <c r="M465" s="5"/>
      <c r="N465" s="5"/>
      <c r="O465" s="5"/>
    </row>
    <row r="466">
      <c r="D466" s="5"/>
      <c r="H466" s="29"/>
      <c r="I466" s="29"/>
      <c r="J466" s="58"/>
      <c r="K466" s="5"/>
      <c r="L466" s="5"/>
      <c r="M466" s="5"/>
      <c r="N466" s="5"/>
      <c r="O466" s="5"/>
    </row>
    <row r="467">
      <c r="D467" s="5"/>
      <c r="H467" s="29"/>
      <c r="I467" s="29"/>
      <c r="J467" s="58"/>
      <c r="K467" s="5"/>
      <c r="L467" s="5"/>
      <c r="M467" s="5"/>
      <c r="N467" s="5"/>
      <c r="O467" s="5"/>
    </row>
    <row r="468">
      <c r="D468" s="5"/>
      <c r="H468" s="29"/>
      <c r="I468" s="29"/>
      <c r="J468" s="58"/>
      <c r="K468" s="5"/>
      <c r="L468" s="5"/>
      <c r="M468" s="5"/>
      <c r="N468" s="5"/>
      <c r="O468" s="5"/>
    </row>
    <row r="469">
      <c r="D469" s="5"/>
      <c r="H469" s="29"/>
      <c r="I469" s="29"/>
      <c r="J469" s="58"/>
      <c r="K469" s="5"/>
      <c r="L469" s="5"/>
      <c r="M469" s="5"/>
      <c r="N469" s="5"/>
      <c r="O469" s="5"/>
    </row>
    <row r="470">
      <c r="D470" s="5"/>
      <c r="H470" s="29"/>
      <c r="I470" s="29"/>
      <c r="J470" s="58"/>
      <c r="K470" s="5"/>
      <c r="L470" s="5"/>
      <c r="M470" s="5"/>
      <c r="N470" s="5"/>
      <c r="O470" s="5"/>
    </row>
    <row r="471">
      <c r="D471" s="5"/>
      <c r="H471" s="29"/>
      <c r="I471" s="29"/>
      <c r="J471" s="58"/>
      <c r="K471" s="5"/>
      <c r="L471" s="5"/>
      <c r="M471" s="5"/>
      <c r="N471" s="5"/>
      <c r="O471" s="5"/>
    </row>
    <row r="472">
      <c r="D472" s="5"/>
      <c r="H472" s="29"/>
      <c r="I472" s="29"/>
      <c r="J472" s="58"/>
      <c r="K472" s="5"/>
      <c r="L472" s="5"/>
      <c r="M472" s="5"/>
      <c r="N472" s="5"/>
      <c r="O472" s="5"/>
    </row>
    <row r="473">
      <c r="D473" s="5"/>
      <c r="H473" s="29"/>
      <c r="I473" s="29"/>
      <c r="J473" s="58"/>
      <c r="K473" s="5"/>
      <c r="L473" s="5"/>
      <c r="M473" s="5"/>
      <c r="N473" s="5"/>
      <c r="O473" s="5"/>
    </row>
    <row r="474">
      <c r="D474" s="5"/>
      <c r="H474" s="29"/>
      <c r="I474" s="29"/>
      <c r="J474" s="58"/>
      <c r="K474" s="5"/>
      <c r="L474" s="5"/>
      <c r="M474" s="5"/>
      <c r="N474" s="5"/>
      <c r="O474" s="5"/>
    </row>
    <row r="475">
      <c r="D475" s="5"/>
      <c r="H475" s="29"/>
      <c r="I475" s="29"/>
      <c r="J475" s="58"/>
      <c r="K475" s="5"/>
      <c r="L475" s="5"/>
      <c r="M475" s="5"/>
      <c r="N475" s="5"/>
      <c r="O475" s="5"/>
    </row>
    <row r="476">
      <c r="D476" s="5"/>
      <c r="H476" s="29"/>
      <c r="I476" s="29"/>
      <c r="J476" s="58"/>
      <c r="K476" s="5"/>
      <c r="L476" s="5"/>
      <c r="M476" s="5"/>
      <c r="N476" s="5"/>
      <c r="O476" s="5"/>
    </row>
    <row r="477">
      <c r="D477" s="5"/>
      <c r="H477" s="29"/>
      <c r="I477" s="29"/>
      <c r="J477" s="58"/>
      <c r="K477" s="5"/>
      <c r="L477" s="5"/>
      <c r="M477" s="5"/>
      <c r="N477" s="5"/>
      <c r="O477" s="5"/>
    </row>
    <row r="478">
      <c r="D478" s="5"/>
      <c r="H478" s="29"/>
      <c r="I478" s="29"/>
      <c r="J478" s="58"/>
      <c r="K478" s="5"/>
      <c r="L478" s="5"/>
      <c r="M478" s="5"/>
      <c r="N478" s="5"/>
      <c r="O478" s="5"/>
    </row>
    <row r="479">
      <c r="D479" s="5"/>
      <c r="H479" s="29"/>
      <c r="I479" s="29"/>
      <c r="J479" s="58"/>
      <c r="K479" s="5"/>
      <c r="L479" s="5"/>
      <c r="M479" s="5"/>
      <c r="N479" s="5"/>
      <c r="O479" s="5"/>
    </row>
    <row r="480">
      <c r="D480" s="5"/>
      <c r="H480" s="29"/>
      <c r="I480" s="29"/>
      <c r="J480" s="58"/>
      <c r="K480" s="5"/>
      <c r="L480" s="5"/>
      <c r="M480" s="5"/>
      <c r="N480" s="5"/>
      <c r="O480" s="5"/>
    </row>
    <row r="481">
      <c r="D481" s="5"/>
      <c r="H481" s="29"/>
      <c r="I481" s="29"/>
      <c r="J481" s="58"/>
      <c r="K481" s="5"/>
      <c r="L481" s="5"/>
      <c r="M481" s="5"/>
      <c r="N481" s="5"/>
      <c r="O481" s="5"/>
    </row>
    <row r="482">
      <c r="D482" s="5"/>
      <c r="H482" s="29"/>
      <c r="I482" s="29"/>
      <c r="J482" s="58"/>
      <c r="K482" s="5"/>
      <c r="L482" s="5"/>
      <c r="M482" s="5"/>
      <c r="N482" s="5"/>
      <c r="O482" s="5"/>
    </row>
    <row r="483">
      <c r="D483" s="5"/>
      <c r="H483" s="29"/>
      <c r="I483" s="29"/>
      <c r="J483" s="58"/>
      <c r="K483" s="5"/>
      <c r="L483" s="5"/>
      <c r="M483" s="5"/>
      <c r="N483" s="5"/>
      <c r="O483" s="5"/>
    </row>
    <row r="484">
      <c r="D484" s="5"/>
      <c r="H484" s="29"/>
      <c r="I484" s="29"/>
      <c r="J484" s="58"/>
      <c r="K484" s="5"/>
      <c r="L484" s="5"/>
      <c r="M484" s="5"/>
      <c r="N484" s="5"/>
      <c r="O484" s="5"/>
    </row>
    <row r="485">
      <c r="D485" s="5"/>
      <c r="H485" s="29"/>
      <c r="I485" s="29"/>
      <c r="J485" s="58"/>
      <c r="K485" s="5"/>
      <c r="L485" s="5"/>
      <c r="M485" s="5"/>
      <c r="N485" s="5"/>
      <c r="O485" s="5"/>
    </row>
    <row r="486">
      <c r="D486" s="5"/>
      <c r="H486" s="29"/>
      <c r="I486" s="29"/>
      <c r="J486" s="29"/>
      <c r="K486" s="5"/>
      <c r="L486" s="5"/>
      <c r="M486" s="5"/>
      <c r="N486" s="5"/>
      <c r="O486" s="5"/>
    </row>
    <row r="487">
      <c r="D487" s="5"/>
      <c r="H487" s="29"/>
      <c r="I487" s="29"/>
      <c r="J487" s="29"/>
      <c r="K487" s="5"/>
      <c r="L487" s="5"/>
      <c r="M487" s="5"/>
      <c r="N487" s="5"/>
      <c r="O487" s="5"/>
    </row>
    <row r="488">
      <c r="D488" s="5"/>
      <c r="H488" s="29"/>
      <c r="I488" s="29"/>
      <c r="J488" s="29"/>
      <c r="K488" s="5"/>
      <c r="L488" s="5"/>
      <c r="M488" s="5"/>
      <c r="N488" s="5"/>
      <c r="O488" s="5"/>
    </row>
    <row r="489">
      <c r="D489" s="5"/>
      <c r="K489" s="5"/>
      <c r="L489" s="5"/>
      <c r="M489" s="5"/>
      <c r="N489" s="5"/>
      <c r="O489" s="5"/>
    </row>
    <row r="490">
      <c r="D490" s="5"/>
      <c r="H490" s="29"/>
      <c r="I490" s="29"/>
      <c r="J490" s="29"/>
      <c r="K490" s="5"/>
      <c r="L490" s="5"/>
      <c r="M490" s="5"/>
      <c r="N490" s="5"/>
      <c r="O490" s="5"/>
    </row>
    <row r="491">
      <c r="D491" s="5"/>
      <c r="H491" s="29"/>
      <c r="I491" s="29"/>
      <c r="J491" s="29"/>
      <c r="K491" s="5"/>
      <c r="L491" s="5"/>
      <c r="M491" s="5"/>
      <c r="N491" s="5"/>
      <c r="O491" s="5"/>
    </row>
    <row r="492">
      <c r="D492" s="5"/>
      <c r="H492" s="29"/>
      <c r="I492" s="29"/>
      <c r="J492" s="29"/>
      <c r="K492" s="5"/>
      <c r="L492" s="5"/>
      <c r="M492" s="5"/>
      <c r="N492" s="5"/>
      <c r="O492" s="5"/>
    </row>
    <row r="493">
      <c r="D493" s="5"/>
      <c r="H493" s="29"/>
      <c r="I493" s="29"/>
      <c r="J493" s="29"/>
      <c r="K493" s="5"/>
      <c r="L493" s="5"/>
      <c r="M493" s="5"/>
      <c r="N493" s="5"/>
      <c r="O493" s="5"/>
    </row>
    <row r="494">
      <c r="D494" s="5"/>
      <c r="H494" s="29"/>
      <c r="I494" s="29"/>
      <c r="J494" s="29"/>
      <c r="K494" s="5"/>
      <c r="L494" s="5"/>
      <c r="M494" s="5"/>
      <c r="N494" s="5"/>
      <c r="O494" s="5"/>
    </row>
    <row r="495">
      <c r="D495" s="5"/>
      <c r="H495" s="29"/>
      <c r="I495" s="29"/>
      <c r="J495" s="29"/>
      <c r="K495" s="5"/>
      <c r="L495" s="5"/>
      <c r="M495" s="5"/>
      <c r="N495" s="5"/>
      <c r="O495" s="5"/>
    </row>
    <row r="496">
      <c r="D496" s="5"/>
      <c r="H496" s="29"/>
      <c r="I496" s="29"/>
      <c r="J496" s="29"/>
      <c r="K496" s="5"/>
      <c r="L496" s="5"/>
      <c r="M496" s="5"/>
      <c r="N496" s="5"/>
      <c r="O496" s="5"/>
    </row>
    <row r="497">
      <c r="D497" s="5"/>
      <c r="H497" s="29"/>
      <c r="I497" s="29"/>
      <c r="J497" s="29"/>
      <c r="K497" s="5"/>
      <c r="L497" s="5"/>
      <c r="M497" s="5"/>
      <c r="N497" s="5"/>
      <c r="O497" s="5"/>
    </row>
    <row r="498">
      <c r="D498" s="5"/>
      <c r="H498" s="29"/>
      <c r="I498" s="29"/>
      <c r="J498" s="29"/>
      <c r="K498" s="5"/>
      <c r="L498" s="5"/>
      <c r="M498" s="5"/>
      <c r="N498" s="5"/>
      <c r="O498" s="5"/>
    </row>
    <row r="499">
      <c r="D499" s="5"/>
      <c r="H499" s="29"/>
      <c r="I499" s="29"/>
      <c r="J499" s="29"/>
      <c r="K499" s="5"/>
      <c r="L499" s="5"/>
      <c r="M499" s="5"/>
      <c r="N499" s="5"/>
      <c r="O499" s="5"/>
    </row>
    <row r="500">
      <c r="D500" s="5"/>
      <c r="H500" s="29"/>
      <c r="I500" s="29"/>
      <c r="J500" s="29"/>
      <c r="K500" s="5"/>
      <c r="L500" s="5"/>
      <c r="M500" s="5"/>
      <c r="N500" s="5"/>
      <c r="O500" s="5"/>
    </row>
    <row r="501">
      <c r="D501" s="5"/>
      <c r="H501" s="29"/>
      <c r="I501" s="29"/>
      <c r="J501" s="29"/>
      <c r="K501" s="5"/>
      <c r="L501" s="5"/>
      <c r="M501" s="5"/>
      <c r="N501" s="5"/>
      <c r="O501" s="5"/>
    </row>
    <row r="502">
      <c r="D502" s="5"/>
      <c r="H502" s="29"/>
      <c r="I502" s="29"/>
      <c r="J502" s="29"/>
      <c r="K502" s="5"/>
      <c r="L502" s="5"/>
      <c r="M502" s="5"/>
      <c r="N502" s="5"/>
      <c r="O502" s="5"/>
    </row>
    <row r="503">
      <c r="D503" s="5"/>
      <c r="H503" s="29"/>
      <c r="I503" s="29"/>
      <c r="J503" s="29"/>
      <c r="K503" s="5"/>
      <c r="L503" s="5"/>
      <c r="M503" s="5"/>
      <c r="N503" s="5"/>
      <c r="O503" s="5"/>
    </row>
    <row r="504">
      <c r="D504" s="5"/>
      <c r="H504" s="29"/>
      <c r="I504" s="29"/>
      <c r="J504" s="29"/>
      <c r="K504" s="5"/>
      <c r="L504" s="5"/>
      <c r="M504" s="5"/>
      <c r="N504" s="5"/>
      <c r="O504" s="5"/>
    </row>
    <row r="505">
      <c r="D505" s="5"/>
      <c r="H505" s="29"/>
      <c r="I505" s="29"/>
      <c r="J505" s="29"/>
      <c r="K505" s="5"/>
      <c r="L505" s="5"/>
      <c r="M505" s="5"/>
      <c r="N505" s="5"/>
      <c r="O505" s="5"/>
    </row>
    <row r="506">
      <c r="D506" s="5"/>
      <c r="K506" s="5"/>
      <c r="L506" s="5"/>
      <c r="M506" s="5"/>
      <c r="N506" s="5"/>
      <c r="O506" s="5"/>
    </row>
    <row r="507">
      <c r="D507" s="5"/>
      <c r="J507" s="5"/>
      <c r="K507" s="5"/>
      <c r="L507" s="5"/>
      <c r="M507" s="5"/>
      <c r="N507" s="5"/>
      <c r="O507" s="5"/>
    </row>
    <row r="508">
      <c r="D508" s="5"/>
      <c r="J508" s="5"/>
      <c r="K508" s="5"/>
      <c r="L508" s="5"/>
      <c r="M508" s="5"/>
      <c r="N508" s="5"/>
      <c r="O508" s="5"/>
    </row>
    <row r="509">
      <c r="D509" s="5"/>
      <c r="J509" s="5"/>
      <c r="K509" s="5"/>
      <c r="L509" s="5"/>
      <c r="M509" s="5"/>
      <c r="N509" s="5"/>
      <c r="O509" s="5"/>
    </row>
    <row r="510">
      <c r="D510" s="5"/>
      <c r="J510" s="5"/>
      <c r="K510" s="5"/>
      <c r="L510" s="5"/>
      <c r="M510" s="5"/>
      <c r="N510" s="5"/>
      <c r="O510" s="5"/>
    </row>
    <row r="511">
      <c r="D511" s="5"/>
      <c r="J511" s="5"/>
      <c r="K511" s="5"/>
      <c r="L511" s="5"/>
      <c r="M511" s="5"/>
      <c r="N511" s="5"/>
      <c r="O511" s="5"/>
    </row>
    <row r="512">
      <c r="D512" s="5"/>
      <c r="J512" s="5"/>
      <c r="K512" s="5"/>
      <c r="L512" s="5"/>
      <c r="M512" s="5"/>
      <c r="N512" s="5"/>
      <c r="O512" s="5"/>
    </row>
    <row r="513">
      <c r="D513" s="5"/>
      <c r="J513" s="5"/>
      <c r="K513" s="5"/>
      <c r="L513" s="5"/>
      <c r="M513" s="5"/>
      <c r="N513" s="5"/>
      <c r="O513" s="5"/>
    </row>
    <row r="514">
      <c r="D514" s="5"/>
      <c r="J514" s="5"/>
      <c r="K514" s="5"/>
      <c r="L514" s="5"/>
      <c r="M514" s="5"/>
      <c r="N514" s="5"/>
      <c r="O514" s="5"/>
    </row>
    <row r="515">
      <c r="D515" s="5"/>
      <c r="J515" s="5"/>
      <c r="K515" s="5"/>
      <c r="L515" s="5"/>
      <c r="M515" s="5"/>
      <c r="N515" s="5"/>
      <c r="O515" s="5"/>
    </row>
    <row r="516">
      <c r="D516" s="5"/>
      <c r="J516" s="5"/>
      <c r="K516" s="5"/>
      <c r="L516" s="5"/>
      <c r="M516" s="5"/>
      <c r="N516" s="5"/>
      <c r="O516" s="5"/>
    </row>
    <row r="517">
      <c r="D517" s="5"/>
      <c r="J517" s="5"/>
      <c r="K517" s="5"/>
      <c r="L517" s="5"/>
      <c r="M517" s="5"/>
      <c r="N517" s="5"/>
      <c r="O517" s="5"/>
    </row>
    <row r="518">
      <c r="D518" s="5"/>
      <c r="J518" s="5"/>
      <c r="K518" s="5"/>
      <c r="L518" s="5"/>
      <c r="M518" s="5"/>
      <c r="N518" s="5"/>
      <c r="O518" s="5"/>
    </row>
    <row r="519">
      <c r="D519" s="5"/>
      <c r="J519" s="5"/>
      <c r="K519" s="5"/>
      <c r="L519" s="5"/>
      <c r="M519" s="5"/>
      <c r="N519" s="5"/>
      <c r="O519" s="5"/>
    </row>
    <row r="520">
      <c r="D520" s="5"/>
      <c r="J520" s="5"/>
      <c r="K520" s="5"/>
      <c r="L520" s="5"/>
      <c r="M520" s="5"/>
      <c r="N520" s="5"/>
      <c r="O520" s="5"/>
    </row>
    <row r="521">
      <c r="D521" s="5"/>
      <c r="J521" s="5"/>
      <c r="K521" s="5"/>
      <c r="L521" s="5"/>
      <c r="M521" s="5"/>
      <c r="N521" s="5"/>
      <c r="O521" s="5"/>
    </row>
    <row r="522">
      <c r="D522" s="5"/>
      <c r="J522" s="5"/>
      <c r="K522" s="5"/>
      <c r="L522" s="5"/>
      <c r="M522" s="5"/>
      <c r="N522" s="5"/>
      <c r="O522" s="5"/>
    </row>
    <row r="523">
      <c r="D523" s="5"/>
      <c r="J523" s="5"/>
      <c r="K523" s="5"/>
      <c r="L523" s="5"/>
      <c r="M523" s="5"/>
      <c r="N523" s="5"/>
      <c r="O523" s="5"/>
    </row>
    <row r="524">
      <c r="D524" s="5"/>
      <c r="J524" s="5"/>
      <c r="K524" s="5"/>
      <c r="L524" s="5"/>
      <c r="M524" s="5"/>
      <c r="N524" s="5"/>
      <c r="O524" s="5"/>
    </row>
    <row r="525">
      <c r="D525" s="5"/>
      <c r="J525" s="5"/>
      <c r="K525" s="5"/>
      <c r="L525" s="5"/>
      <c r="M525" s="5"/>
      <c r="N525" s="5"/>
      <c r="O525" s="5"/>
    </row>
    <row r="526">
      <c r="D526" s="5"/>
      <c r="J526" s="5"/>
      <c r="K526" s="5"/>
      <c r="L526" s="5"/>
      <c r="M526" s="5"/>
      <c r="N526" s="5"/>
      <c r="O526" s="5"/>
    </row>
    <row r="527">
      <c r="D527" s="5"/>
      <c r="J527" s="5"/>
      <c r="K527" s="5"/>
      <c r="L527" s="5"/>
      <c r="M527" s="5"/>
      <c r="N527" s="5"/>
      <c r="O527" s="5"/>
    </row>
    <row r="528">
      <c r="D528" s="5"/>
      <c r="J528" s="5"/>
      <c r="K528" s="5"/>
      <c r="L528" s="5"/>
      <c r="M528" s="5"/>
      <c r="N528" s="5"/>
      <c r="O528" s="5"/>
    </row>
    <row r="529">
      <c r="D529" s="5"/>
      <c r="J529" s="5"/>
      <c r="K529" s="5"/>
      <c r="L529" s="5"/>
      <c r="M529" s="5"/>
      <c r="N529" s="5"/>
      <c r="O529" s="5"/>
    </row>
    <row r="530">
      <c r="D530" s="5"/>
      <c r="J530" s="5"/>
      <c r="K530" s="5"/>
      <c r="L530" s="5"/>
      <c r="M530" s="5"/>
      <c r="N530" s="5"/>
      <c r="O530" s="5"/>
    </row>
    <row r="531">
      <c r="D531" s="5"/>
      <c r="J531" s="5"/>
      <c r="K531" s="5"/>
      <c r="L531" s="5"/>
      <c r="M531" s="5"/>
      <c r="N531" s="5"/>
      <c r="O531" s="5"/>
    </row>
    <row r="532">
      <c r="D532" s="5"/>
      <c r="J532" s="5"/>
      <c r="K532" s="5"/>
      <c r="L532" s="5"/>
      <c r="M532" s="5"/>
      <c r="N532" s="5"/>
      <c r="O532" s="5"/>
    </row>
    <row r="533">
      <c r="D533" s="5"/>
      <c r="J533" s="5"/>
      <c r="K533" s="5"/>
      <c r="L533" s="5"/>
      <c r="M533" s="5"/>
      <c r="N533" s="5"/>
      <c r="O533" s="5"/>
    </row>
    <row r="534">
      <c r="D534" s="5"/>
      <c r="J534" s="5"/>
      <c r="K534" s="5"/>
      <c r="L534" s="5"/>
      <c r="M534" s="5"/>
      <c r="N534" s="5"/>
      <c r="O534" s="5"/>
    </row>
    <row r="535">
      <c r="D535" s="5"/>
      <c r="J535" s="5"/>
      <c r="K535" s="5"/>
      <c r="L535" s="5"/>
      <c r="M535" s="5"/>
      <c r="N535" s="5"/>
      <c r="O535" s="5"/>
    </row>
    <row r="536">
      <c r="D536" s="5"/>
      <c r="J536" s="5"/>
      <c r="K536" s="5"/>
      <c r="L536" s="5"/>
      <c r="M536" s="5"/>
      <c r="N536" s="5"/>
      <c r="O536" s="5"/>
    </row>
    <row r="537">
      <c r="D537" s="5"/>
      <c r="J537" s="5"/>
      <c r="K537" s="5"/>
      <c r="L537" s="5"/>
      <c r="M537" s="5"/>
      <c r="N537" s="5"/>
      <c r="O537" s="5"/>
    </row>
    <row r="538">
      <c r="D538" s="5"/>
      <c r="J538" s="5"/>
      <c r="K538" s="5"/>
      <c r="L538" s="5"/>
      <c r="M538" s="5"/>
      <c r="N538" s="5"/>
      <c r="O538" s="5"/>
    </row>
    <row r="539">
      <c r="D539" s="5"/>
      <c r="J539" s="5"/>
      <c r="K539" s="5"/>
      <c r="L539" s="5"/>
      <c r="M539" s="5"/>
      <c r="N539" s="5"/>
      <c r="O539" s="5"/>
    </row>
    <row r="540">
      <c r="D540" s="5"/>
      <c r="J540" s="5"/>
      <c r="K540" s="5"/>
      <c r="L540" s="5"/>
      <c r="M540" s="5"/>
      <c r="N540" s="5"/>
      <c r="O540" s="5"/>
    </row>
    <row r="541">
      <c r="D541" s="5"/>
      <c r="J541" s="5"/>
      <c r="K541" s="5"/>
      <c r="L541" s="5"/>
      <c r="M541" s="5"/>
      <c r="N541" s="5"/>
      <c r="O541" s="5"/>
    </row>
    <row r="542">
      <c r="D542" s="5"/>
      <c r="J542" s="5"/>
      <c r="K542" s="5"/>
      <c r="L542" s="5"/>
      <c r="M542" s="5"/>
      <c r="N542" s="5"/>
      <c r="O542" s="5"/>
    </row>
    <row r="543">
      <c r="D543" s="5"/>
      <c r="J543" s="5"/>
      <c r="K543" s="5"/>
      <c r="L543" s="5"/>
      <c r="M543" s="5"/>
      <c r="N543" s="5"/>
      <c r="O543" s="5"/>
    </row>
    <row r="544">
      <c r="D544" s="5"/>
      <c r="J544" s="5"/>
      <c r="K544" s="5"/>
      <c r="L544" s="5"/>
      <c r="M544" s="5"/>
      <c r="N544" s="5"/>
      <c r="O544" s="5"/>
    </row>
    <row r="545">
      <c r="D545" s="5"/>
      <c r="J545" s="5"/>
      <c r="K545" s="5"/>
      <c r="L545" s="5"/>
      <c r="M545" s="5"/>
      <c r="N545" s="5"/>
      <c r="O545" s="5"/>
    </row>
    <row r="546">
      <c r="D546" s="5"/>
      <c r="J546" s="5"/>
      <c r="K546" s="5"/>
      <c r="L546" s="5"/>
      <c r="M546" s="5"/>
      <c r="N546" s="5"/>
      <c r="O546" s="5"/>
    </row>
    <row r="547">
      <c r="D547" s="5"/>
      <c r="J547" s="5"/>
      <c r="K547" s="5"/>
      <c r="L547" s="5"/>
      <c r="M547" s="5"/>
      <c r="N547" s="5"/>
      <c r="O547" s="5"/>
    </row>
    <row r="548">
      <c r="D548" s="5"/>
      <c r="J548" s="5"/>
      <c r="K548" s="5"/>
      <c r="L548" s="5"/>
      <c r="M548" s="5"/>
      <c r="N548" s="5"/>
      <c r="O548" s="5"/>
    </row>
    <row r="549">
      <c r="D549" s="5"/>
      <c r="J549" s="5"/>
      <c r="K549" s="5"/>
      <c r="L549" s="5"/>
      <c r="M549" s="5"/>
      <c r="N549" s="5"/>
      <c r="O549" s="5"/>
    </row>
    <row r="550">
      <c r="D550" s="5"/>
      <c r="J550" s="5"/>
      <c r="K550" s="5"/>
      <c r="L550" s="5"/>
      <c r="M550" s="5"/>
      <c r="N550" s="5"/>
      <c r="O550" s="5"/>
    </row>
    <row r="551">
      <c r="D551" s="5"/>
      <c r="J551" s="5"/>
      <c r="K551" s="5"/>
      <c r="L551" s="5"/>
      <c r="M551" s="5"/>
      <c r="N551" s="5"/>
      <c r="O551" s="5"/>
    </row>
    <row r="552">
      <c r="D552" s="5"/>
      <c r="J552" s="5"/>
      <c r="K552" s="5"/>
      <c r="L552" s="5"/>
      <c r="M552" s="5"/>
      <c r="N552" s="5"/>
      <c r="O552" s="5"/>
    </row>
    <row r="553">
      <c r="D553" s="5"/>
      <c r="J553" s="5"/>
      <c r="K553" s="5"/>
      <c r="L553" s="5"/>
      <c r="M553" s="5"/>
      <c r="N553" s="5"/>
      <c r="O553" s="5"/>
    </row>
    <row r="554">
      <c r="D554" s="5"/>
      <c r="J554" s="5"/>
      <c r="K554" s="5"/>
      <c r="L554" s="5"/>
      <c r="M554" s="5"/>
      <c r="N554" s="5"/>
      <c r="O554" s="5"/>
    </row>
    <row r="555">
      <c r="D555" s="5"/>
      <c r="J555" s="5"/>
      <c r="K555" s="5"/>
      <c r="L555" s="5"/>
      <c r="M555" s="5"/>
      <c r="N555" s="5"/>
      <c r="O555" s="5"/>
    </row>
    <row r="556">
      <c r="D556" s="5"/>
      <c r="J556" s="5"/>
      <c r="K556" s="5"/>
      <c r="L556" s="5"/>
      <c r="M556" s="5"/>
      <c r="N556" s="5"/>
      <c r="O556" s="5"/>
    </row>
    <row r="557">
      <c r="D557" s="5"/>
      <c r="J557" s="5"/>
      <c r="K557" s="5"/>
      <c r="L557" s="5"/>
      <c r="M557" s="5"/>
      <c r="N557" s="5"/>
      <c r="O557" s="5"/>
    </row>
    <row r="558">
      <c r="D558" s="5"/>
      <c r="J558" s="5"/>
      <c r="K558" s="5"/>
      <c r="L558" s="5"/>
      <c r="M558" s="5"/>
      <c r="N558" s="5"/>
      <c r="O558" s="5"/>
    </row>
    <row r="559">
      <c r="D559" s="5"/>
      <c r="J559" s="5"/>
      <c r="K559" s="5"/>
      <c r="L559" s="5"/>
      <c r="M559" s="5"/>
      <c r="N559" s="5"/>
      <c r="O559" s="5"/>
    </row>
    <row r="560">
      <c r="D560" s="5"/>
      <c r="J560" s="5"/>
      <c r="K560" s="5"/>
      <c r="L560" s="5"/>
      <c r="M560" s="5"/>
      <c r="N560" s="5"/>
      <c r="O560" s="5"/>
    </row>
    <row r="561">
      <c r="D561" s="5"/>
      <c r="J561" s="5"/>
      <c r="K561" s="5"/>
      <c r="L561" s="5"/>
      <c r="M561" s="5"/>
      <c r="N561" s="5"/>
      <c r="O561" s="5"/>
    </row>
    <row r="562">
      <c r="D562" s="5"/>
      <c r="J562" s="5"/>
      <c r="K562" s="5"/>
      <c r="L562" s="5"/>
      <c r="M562" s="5"/>
      <c r="N562" s="5"/>
      <c r="O562" s="5"/>
    </row>
    <row r="563">
      <c r="D563" s="5"/>
      <c r="J563" s="5"/>
      <c r="K563" s="5"/>
      <c r="L563" s="5"/>
      <c r="M563" s="5"/>
      <c r="N563" s="5"/>
      <c r="O563" s="5"/>
    </row>
    <row r="564">
      <c r="D564" s="5"/>
      <c r="J564" s="5"/>
      <c r="K564" s="5"/>
      <c r="L564" s="5"/>
      <c r="M564" s="5"/>
      <c r="N564" s="5"/>
      <c r="O564" s="5"/>
    </row>
    <row r="565">
      <c r="D565" s="5"/>
      <c r="J565" s="5"/>
      <c r="K565" s="5"/>
      <c r="L565" s="5"/>
      <c r="M565" s="5"/>
      <c r="N565" s="5"/>
      <c r="O565" s="5"/>
    </row>
    <row r="566">
      <c r="D566" s="5"/>
      <c r="J566" s="5"/>
      <c r="K566" s="5"/>
      <c r="L566" s="5"/>
      <c r="M566" s="5"/>
      <c r="N566" s="5"/>
      <c r="O566" s="5"/>
    </row>
    <row r="567">
      <c r="D567" s="5"/>
      <c r="J567" s="5"/>
      <c r="K567" s="5"/>
      <c r="L567" s="5"/>
      <c r="M567" s="5"/>
      <c r="N567" s="5"/>
      <c r="O567" s="5"/>
    </row>
    <row r="568">
      <c r="D568" s="5"/>
      <c r="J568" s="5"/>
      <c r="K568" s="5"/>
      <c r="L568" s="5"/>
      <c r="M568" s="5"/>
      <c r="N568" s="5"/>
      <c r="O568" s="5"/>
    </row>
    <row r="569">
      <c r="D569" s="5"/>
      <c r="J569" s="5"/>
      <c r="K569" s="5"/>
      <c r="L569" s="5"/>
      <c r="M569" s="5"/>
      <c r="N569" s="5"/>
      <c r="O569" s="5"/>
    </row>
    <row r="570">
      <c r="D570" s="5"/>
      <c r="J570" s="5"/>
      <c r="K570" s="5"/>
      <c r="L570" s="5"/>
      <c r="M570" s="5"/>
      <c r="N570" s="5"/>
      <c r="O570" s="5"/>
    </row>
    <row r="571">
      <c r="D571" s="5"/>
      <c r="J571" s="5"/>
      <c r="K571" s="5"/>
      <c r="L571" s="5"/>
      <c r="M571" s="5"/>
      <c r="N571" s="5"/>
      <c r="O571" s="5"/>
    </row>
    <row r="572">
      <c r="D572" s="5"/>
      <c r="J572" s="5"/>
      <c r="K572" s="5"/>
      <c r="L572" s="5"/>
      <c r="M572" s="5"/>
      <c r="N572" s="5"/>
      <c r="O572" s="5"/>
    </row>
    <row r="573">
      <c r="D573" s="5"/>
      <c r="J573" s="5"/>
      <c r="K573" s="5"/>
      <c r="L573" s="5"/>
      <c r="M573" s="5"/>
      <c r="N573" s="5"/>
      <c r="O573" s="5"/>
    </row>
    <row r="574">
      <c r="D574" s="5"/>
      <c r="J574" s="5"/>
      <c r="K574" s="5"/>
      <c r="L574" s="5"/>
      <c r="M574" s="5"/>
      <c r="N574" s="5"/>
      <c r="O574" s="5"/>
    </row>
    <row r="575">
      <c r="D575" s="5"/>
      <c r="J575" s="5"/>
      <c r="K575" s="5"/>
      <c r="L575" s="5"/>
      <c r="M575" s="5"/>
      <c r="N575" s="5"/>
      <c r="O575" s="5"/>
    </row>
    <row r="576">
      <c r="D576" s="5"/>
      <c r="J576" s="5"/>
      <c r="K576" s="5"/>
      <c r="L576" s="5"/>
      <c r="M576" s="5"/>
      <c r="N576" s="5"/>
      <c r="O576" s="5"/>
    </row>
    <row r="577">
      <c r="D577" s="5"/>
      <c r="J577" s="5"/>
      <c r="K577" s="5"/>
      <c r="L577" s="5"/>
      <c r="M577" s="5"/>
      <c r="N577" s="5"/>
      <c r="O577" s="5"/>
    </row>
    <row r="578">
      <c r="D578" s="5"/>
      <c r="J578" s="5"/>
      <c r="K578" s="5"/>
      <c r="L578" s="5"/>
      <c r="M578" s="5"/>
      <c r="N578" s="5"/>
      <c r="O578" s="5"/>
    </row>
    <row r="579">
      <c r="D579" s="5"/>
      <c r="J579" s="5"/>
      <c r="K579" s="5"/>
      <c r="L579" s="5"/>
      <c r="M579" s="5"/>
      <c r="N579" s="5"/>
      <c r="O579" s="5"/>
    </row>
    <row r="580">
      <c r="D580" s="5"/>
      <c r="J580" s="5"/>
      <c r="K580" s="5"/>
      <c r="L580" s="5"/>
      <c r="M580" s="5"/>
      <c r="N580" s="5"/>
      <c r="O580" s="5"/>
    </row>
    <row r="581">
      <c r="D581" s="5"/>
      <c r="J581" s="5"/>
      <c r="K581" s="5"/>
      <c r="L581" s="5"/>
      <c r="M581" s="5"/>
      <c r="N581" s="5"/>
      <c r="O581" s="5"/>
    </row>
    <row r="582">
      <c r="D582" s="5"/>
      <c r="J582" s="5"/>
      <c r="K582" s="5"/>
      <c r="L582" s="5"/>
      <c r="M582" s="5"/>
      <c r="N582" s="5"/>
      <c r="O582" s="5"/>
    </row>
    <row r="583">
      <c r="D583" s="5"/>
      <c r="J583" s="5"/>
      <c r="K583" s="5"/>
      <c r="L583" s="5"/>
      <c r="M583" s="5"/>
      <c r="N583" s="5"/>
      <c r="O583" s="5"/>
    </row>
    <row r="584">
      <c r="D584" s="5"/>
      <c r="J584" s="5"/>
      <c r="K584" s="5"/>
      <c r="L584" s="5"/>
      <c r="M584" s="5"/>
      <c r="N584" s="5"/>
      <c r="O584" s="5"/>
    </row>
    <row r="585">
      <c r="D585" s="5"/>
      <c r="J585" s="5"/>
      <c r="K585" s="5"/>
      <c r="L585" s="5"/>
      <c r="M585" s="5"/>
      <c r="N585" s="5"/>
      <c r="O585" s="5"/>
    </row>
    <row r="586">
      <c r="D586" s="5"/>
      <c r="J586" s="5"/>
      <c r="K586" s="5"/>
      <c r="L586" s="5"/>
      <c r="M586" s="5"/>
      <c r="N586" s="5"/>
      <c r="O586" s="5"/>
    </row>
    <row r="587">
      <c r="D587" s="5"/>
      <c r="J587" s="5"/>
      <c r="K587" s="5"/>
      <c r="L587" s="5"/>
      <c r="M587" s="5"/>
      <c r="N587" s="5"/>
      <c r="O587" s="5"/>
    </row>
    <row r="588">
      <c r="D588" s="5"/>
      <c r="J588" s="5"/>
      <c r="K588" s="5"/>
      <c r="L588" s="5"/>
      <c r="M588" s="5"/>
      <c r="N588" s="5"/>
      <c r="O588" s="5"/>
    </row>
    <row r="589">
      <c r="D589" s="5"/>
      <c r="J589" s="5"/>
      <c r="K589" s="5"/>
      <c r="L589" s="5"/>
      <c r="M589" s="5"/>
      <c r="N589" s="5"/>
      <c r="O589" s="5"/>
    </row>
    <row r="590">
      <c r="D590" s="5"/>
      <c r="J590" s="5"/>
      <c r="K590" s="5"/>
      <c r="L590" s="5"/>
      <c r="M590" s="5"/>
      <c r="N590" s="5"/>
      <c r="O590" s="5"/>
    </row>
    <row r="591">
      <c r="D591" s="5"/>
      <c r="J591" s="5"/>
      <c r="K591" s="5"/>
      <c r="L591" s="5"/>
      <c r="M591" s="5"/>
      <c r="N591" s="5"/>
      <c r="O591" s="5"/>
    </row>
    <row r="592">
      <c r="D592" s="5"/>
      <c r="J592" s="5"/>
      <c r="K592" s="5"/>
      <c r="L592" s="5"/>
      <c r="M592" s="5"/>
      <c r="N592" s="5"/>
      <c r="O592" s="5"/>
    </row>
    <row r="593">
      <c r="D593" s="5"/>
      <c r="J593" s="5"/>
      <c r="K593" s="5"/>
      <c r="L593" s="5"/>
      <c r="M593" s="5"/>
      <c r="N593" s="5"/>
      <c r="O593" s="5"/>
    </row>
    <row r="594">
      <c r="D594" s="5"/>
      <c r="J594" s="5"/>
      <c r="K594" s="5"/>
      <c r="L594" s="5"/>
      <c r="M594" s="5"/>
      <c r="N594" s="5"/>
      <c r="O594" s="5"/>
    </row>
    <row r="595">
      <c r="D595" s="5"/>
      <c r="J595" s="5"/>
      <c r="K595" s="5"/>
      <c r="L595" s="5"/>
      <c r="M595" s="5"/>
      <c r="N595" s="5"/>
      <c r="O595" s="5"/>
    </row>
    <row r="596">
      <c r="D596" s="5"/>
      <c r="J596" s="5"/>
      <c r="K596" s="5"/>
      <c r="L596" s="5"/>
      <c r="M596" s="5"/>
      <c r="N596" s="5"/>
      <c r="O596" s="5"/>
    </row>
    <row r="597">
      <c r="D597" s="5"/>
      <c r="J597" s="5"/>
      <c r="K597" s="5"/>
      <c r="L597" s="5"/>
      <c r="M597" s="5"/>
      <c r="N597" s="5"/>
      <c r="O597" s="5"/>
    </row>
    <row r="598">
      <c r="D598" s="5"/>
      <c r="J598" s="5"/>
      <c r="K598" s="5"/>
      <c r="L598" s="5"/>
      <c r="M598" s="5"/>
      <c r="N598" s="5"/>
      <c r="O598" s="5"/>
    </row>
    <row r="599">
      <c r="D599" s="5"/>
      <c r="J599" s="5"/>
      <c r="K599" s="5"/>
      <c r="L599" s="5"/>
      <c r="M599" s="5"/>
      <c r="N599" s="5"/>
      <c r="O599" s="5"/>
    </row>
    <row r="600">
      <c r="D600" s="5"/>
      <c r="J600" s="5"/>
      <c r="K600" s="5"/>
      <c r="L600" s="5"/>
      <c r="M600" s="5"/>
      <c r="N600" s="5"/>
      <c r="O600" s="5"/>
    </row>
    <row r="601">
      <c r="D601" s="5"/>
      <c r="J601" s="5"/>
      <c r="K601" s="5"/>
      <c r="L601" s="5"/>
      <c r="M601" s="5"/>
      <c r="N601" s="5"/>
      <c r="O601" s="5"/>
    </row>
    <row r="602">
      <c r="D602" s="5"/>
      <c r="J602" s="5"/>
      <c r="K602" s="5"/>
      <c r="L602" s="5"/>
      <c r="M602" s="5"/>
      <c r="N602" s="5"/>
      <c r="O602" s="5"/>
    </row>
    <row r="603">
      <c r="D603" s="5"/>
      <c r="J603" s="5"/>
      <c r="K603" s="5"/>
      <c r="L603" s="5"/>
      <c r="M603" s="5"/>
      <c r="N603" s="5"/>
      <c r="O603" s="5"/>
    </row>
    <row r="604">
      <c r="D604" s="5"/>
      <c r="J604" s="5"/>
      <c r="K604" s="5"/>
      <c r="L604" s="5"/>
      <c r="M604" s="5"/>
      <c r="N604" s="5"/>
      <c r="O604" s="5"/>
    </row>
    <row r="605">
      <c r="D605" s="5"/>
      <c r="J605" s="5"/>
      <c r="K605" s="5"/>
      <c r="L605" s="5"/>
      <c r="M605" s="5"/>
      <c r="N605" s="5"/>
      <c r="O605" s="5"/>
    </row>
    <row r="606">
      <c r="D606" s="5"/>
      <c r="J606" s="5"/>
      <c r="K606" s="5"/>
      <c r="L606" s="5"/>
      <c r="M606" s="5"/>
      <c r="N606" s="5"/>
      <c r="O606" s="5"/>
    </row>
    <row r="607">
      <c r="D607" s="5"/>
      <c r="J607" s="5"/>
      <c r="K607" s="5"/>
      <c r="L607" s="5"/>
      <c r="M607" s="5"/>
      <c r="N607" s="5"/>
      <c r="O607" s="5"/>
    </row>
    <row r="608">
      <c r="D608" s="5"/>
      <c r="J608" s="5"/>
      <c r="K608" s="5"/>
      <c r="L608" s="5"/>
      <c r="M608" s="5"/>
      <c r="N608" s="5"/>
      <c r="O608" s="5"/>
    </row>
    <row r="609">
      <c r="D609" s="5"/>
      <c r="J609" s="5"/>
      <c r="K609" s="5"/>
      <c r="L609" s="5"/>
      <c r="M609" s="5"/>
      <c r="N609" s="5"/>
      <c r="O609" s="5"/>
    </row>
    <row r="610">
      <c r="D610" s="5"/>
      <c r="J610" s="5"/>
      <c r="K610" s="5"/>
      <c r="L610" s="5"/>
      <c r="M610" s="5"/>
      <c r="N610" s="5"/>
      <c r="O610" s="5"/>
    </row>
    <row r="611">
      <c r="D611" s="5"/>
      <c r="J611" s="5"/>
      <c r="K611" s="5"/>
      <c r="L611" s="5"/>
      <c r="M611" s="5"/>
      <c r="N611" s="5"/>
      <c r="O611" s="5"/>
    </row>
    <row r="612">
      <c r="D612" s="5"/>
      <c r="J612" s="5"/>
      <c r="K612" s="5"/>
      <c r="L612" s="5"/>
      <c r="M612" s="5"/>
      <c r="N612" s="5"/>
      <c r="O612" s="5"/>
    </row>
    <row r="613">
      <c r="D613" s="5"/>
      <c r="J613" s="5"/>
      <c r="K613" s="5"/>
      <c r="L613" s="5"/>
      <c r="M613" s="5"/>
      <c r="N613" s="5"/>
      <c r="O613" s="5"/>
    </row>
    <row r="614">
      <c r="D614" s="5"/>
      <c r="J614" s="5"/>
      <c r="K614" s="5"/>
      <c r="L614" s="5"/>
      <c r="M614" s="5"/>
      <c r="N614" s="5"/>
      <c r="O614" s="5"/>
    </row>
    <row r="615">
      <c r="D615" s="5"/>
      <c r="J615" s="5"/>
      <c r="K615" s="5"/>
      <c r="L615" s="5"/>
      <c r="M615" s="5"/>
      <c r="N615" s="5"/>
      <c r="O615" s="5"/>
    </row>
    <row r="616">
      <c r="D616" s="5"/>
      <c r="J616" s="5"/>
      <c r="K616" s="5"/>
      <c r="L616" s="5"/>
      <c r="M616" s="5"/>
      <c r="N616" s="5"/>
      <c r="O616" s="5"/>
    </row>
    <row r="617">
      <c r="D617" s="5"/>
      <c r="J617" s="5"/>
      <c r="K617" s="5"/>
      <c r="L617" s="5"/>
      <c r="M617" s="5"/>
      <c r="N617" s="5"/>
      <c r="O617" s="5"/>
    </row>
    <row r="618">
      <c r="D618" s="5"/>
      <c r="J618" s="5"/>
      <c r="K618" s="5"/>
      <c r="L618" s="5"/>
      <c r="M618" s="5"/>
      <c r="N618" s="5"/>
      <c r="O618" s="5"/>
    </row>
    <row r="619">
      <c r="D619" s="5"/>
      <c r="J619" s="5"/>
      <c r="K619" s="5"/>
      <c r="L619" s="5"/>
      <c r="M619" s="5"/>
      <c r="N619" s="5"/>
      <c r="O619" s="5"/>
    </row>
    <row r="620">
      <c r="D620" s="5"/>
      <c r="J620" s="5"/>
      <c r="K620" s="5"/>
      <c r="L620" s="5"/>
      <c r="M620" s="5"/>
      <c r="N620" s="5"/>
      <c r="O620" s="5"/>
    </row>
    <row r="621">
      <c r="D621" s="5"/>
      <c r="J621" s="5"/>
      <c r="K621" s="5"/>
      <c r="L621" s="5"/>
      <c r="M621" s="5"/>
      <c r="N621" s="5"/>
      <c r="O621" s="5"/>
    </row>
    <row r="622">
      <c r="D622" s="5"/>
      <c r="J622" s="5"/>
      <c r="K622" s="5"/>
      <c r="L622" s="5"/>
      <c r="M622" s="5"/>
      <c r="N622" s="5"/>
      <c r="O622" s="5"/>
    </row>
    <row r="623">
      <c r="D623" s="5"/>
      <c r="J623" s="5"/>
      <c r="K623" s="5"/>
      <c r="L623" s="5"/>
      <c r="M623" s="5"/>
      <c r="N623" s="5"/>
      <c r="O623" s="5"/>
    </row>
    <row r="624">
      <c r="D624" s="5"/>
      <c r="J624" s="5"/>
      <c r="K624" s="5"/>
      <c r="L624" s="5"/>
      <c r="M624" s="5"/>
      <c r="N624" s="5"/>
      <c r="O624" s="5"/>
    </row>
    <row r="625">
      <c r="D625" s="5"/>
      <c r="J625" s="5"/>
      <c r="K625" s="5"/>
      <c r="L625" s="5"/>
      <c r="M625" s="5"/>
      <c r="N625" s="5"/>
      <c r="O625" s="5"/>
    </row>
    <row r="626">
      <c r="D626" s="5"/>
      <c r="J626" s="5"/>
      <c r="K626" s="5"/>
      <c r="L626" s="5"/>
      <c r="M626" s="5"/>
      <c r="N626" s="5"/>
      <c r="O626" s="5"/>
    </row>
    <row r="627">
      <c r="D627" s="5"/>
      <c r="J627" s="5"/>
      <c r="K627" s="5"/>
      <c r="L627" s="5"/>
      <c r="M627" s="5"/>
      <c r="N627" s="5"/>
      <c r="O627" s="5"/>
    </row>
    <row r="628">
      <c r="D628" s="5"/>
      <c r="J628" s="5"/>
      <c r="K628" s="5"/>
      <c r="L628" s="5"/>
      <c r="M628" s="5"/>
      <c r="N628" s="5"/>
      <c r="O628" s="5"/>
    </row>
    <row r="629">
      <c r="D629" s="5"/>
      <c r="J629" s="5"/>
      <c r="K629" s="5"/>
      <c r="L629" s="5"/>
      <c r="M629" s="5"/>
      <c r="N629" s="5"/>
      <c r="O629" s="5"/>
    </row>
    <row r="630">
      <c r="D630" s="5"/>
      <c r="J630" s="5"/>
      <c r="K630" s="5"/>
      <c r="L630" s="5"/>
      <c r="M630" s="5"/>
      <c r="N630" s="5"/>
      <c r="O630" s="5"/>
    </row>
    <row r="631">
      <c r="D631" s="5"/>
      <c r="J631" s="5"/>
      <c r="K631" s="5"/>
      <c r="L631" s="5"/>
      <c r="M631" s="5"/>
      <c r="N631" s="5"/>
      <c r="O631" s="5"/>
    </row>
    <row r="632">
      <c r="D632" s="5"/>
      <c r="J632" s="5"/>
      <c r="K632" s="5"/>
      <c r="L632" s="5"/>
      <c r="M632" s="5"/>
      <c r="N632" s="5"/>
      <c r="O632" s="5"/>
    </row>
    <row r="633">
      <c r="D633" s="5"/>
      <c r="J633" s="5"/>
      <c r="K633" s="5"/>
      <c r="L633" s="5"/>
      <c r="M633" s="5"/>
      <c r="N633" s="5"/>
      <c r="O633" s="5"/>
    </row>
    <row r="634">
      <c r="D634" s="5"/>
      <c r="J634" s="5"/>
      <c r="K634" s="5"/>
      <c r="L634" s="5"/>
      <c r="M634" s="5"/>
      <c r="N634" s="5"/>
      <c r="O634" s="5"/>
    </row>
    <row r="635">
      <c r="D635" s="5"/>
      <c r="J635" s="5"/>
      <c r="K635" s="5"/>
      <c r="L635" s="5"/>
      <c r="M635" s="5"/>
      <c r="N635" s="5"/>
      <c r="O635" s="5"/>
    </row>
    <row r="636">
      <c r="D636" s="5"/>
      <c r="J636" s="5"/>
      <c r="K636" s="5"/>
      <c r="L636" s="5"/>
      <c r="M636" s="5"/>
      <c r="N636" s="5"/>
      <c r="O636" s="5"/>
    </row>
    <row r="637">
      <c r="D637" s="5"/>
      <c r="J637" s="5"/>
      <c r="K637" s="5"/>
      <c r="L637" s="5"/>
      <c r="M637" s="5"/>
      <c r="N637" s="5"/>
      <c r="O637" s="5"/>
    </row>
    <row r="638">
      <c r="D638" s="5"/>
      <c r="J638" s="5"/>
      <c r="K638" s="5"/>
      <c r="L638" s="5"/>
      <c r="M638" s="5"/>
      <c r="N638" s="5"/>
      <c r="O638" s="5"/>
    </row>
    <row r="639">
      <c r="D639" s="5"/>
      <c r="J639" s="5"/>
      <c r="K639" s="5"/>
      <c r="L639" s="5"/>
      <c r="M639" s="5"/>
      <c r="N639" s="5"/>
      <c r="O639" s="5"/>
    </row>
    <row r="640">
      <c r="D640" s="5"/>
      <c r="J640" s="5"/>
      <c r="K640" s="5"/>
      <c r="L640" s="5"/>
      <c r="M640" s="5"/>
      <c r="N640" s="5"/>
      <c r="O640" s="5"/>
    </row>
    <row r="641">
      <c r="D641" s="5"/>
      <c r="J641" s="5"/>
      <c r="K641" s="5"/>
      <c r="L641" s="5"/>
      <c r="M641" s="5"/>
      <c r="N641" s="5"/>
      <c r="O641" s="5"/>
    </row>
    <row r="642">
      <c r="D642" s="5"/>
      <c r="J642" s="5"/>
      <c r="K642" s="5"/>
      <c r="L642" s="5"/>
      <c r="M642" s="5"/>
      <c r="N642" s="5"/>
      <c r="O642" s="5"/>
    </row>
    <row r="643">
      <c r="D643" s="5"/>
      <c r="J643" s="5"/>
      <c r="K643" s="5"/>
      <c r="L643" s="5"/>
      <c r="M643" s="5"/>
      <c r="N643" s="5"/>
      <c r="O643" s="5"/>
    </row>
    <row r="644">
      <c r="D644" s="5"/>
      <c r="J644" s="5"/>
      <c r="K644" s="5"/>
      <c r="L644" s="5"/>
      <c r="M644" s="5"/>
      <c r="N644" s="5"/>
      <c r="O644" s="5"/>
    </row>
    <row r="645">
      <c r="D645" s="5"/>
      <c r="J645" s="5"/>
      <c r="K645" s="5"/>
      <c r="L645" s="5"/>
      <c r="M645" s="5"/>
      <c r="N645" s="5"/>
      <c r="O645" s="5"/>
    </row>
    <row r="646">
      <c r="D646" s="5"/>
      <c r="J646" s="5"/>
      <c r="K646" s="5"/>
      <c r="L646" s="5"/>
      <c r="M646" s="5"/>
      <c r="N646" s="5"/>
      <c r="O646" s="5"/>
    </row>
    <row r="647">
      <c r="D647" s="5"/>
      <c r="J647" s="5"/>
      <c r="K647" s="5"/>
      <c r="L647" s="5"/>
      <c r="M647" s="5"/>
      <c r="N647" s="5"/>
      <c r="O647" s="5"/>
    </row>
    <row r="648">
      <c r="D648" s="5"/>
      <c r="J648" s="5"/>
      <c r="K648" s="5"/>
      <c r="L648" s="5"/>
      <c r="M648" s="5"/>
      <c r="N648" s="5"/>
      <c r="O648" s="5"/>
    </row>
    <row r="649">
      <c r="D649" s="5"/>
      <c r="J649" s="5"/>
      <c r="K649" s="5"/>
      <c r="L649" s="5"/>
      <c r="M649" s="5"/>
      <c r="N649" s="5"/>
      <c r="O649" s="5"/>
    </row>
    <row r="650">
      <c r="D650" s="5"/>
      <c r="J650" s="5"/>
      <c r="K650" s="5"/>
      <c r="L650" s="5"/>
      <c r="M650" s="5"/>
      <c r="N650" s="5"/>
      <c r="O650" s="5"/>
    </row>
    <row r="651">
      <c r="D651" s="5"/>
      <c r="J651" s="5"/>
      <c r="K651" s="5"/>
      <c r="L651" s="5"/>
      <c r="M651" s="5"/>
      <c r="N651" s="5"/>
      <c r="O651" s="5"/>
    </row>
    <row r="652">
      <c r="D652" s="5"/>
      <c r="J652" s="5"/>
      <c r="K652" s="5"/>
      <c r="L652" s="5"/>
      <c r="M652" s="5"/>
      <c r="N652" s="5"/>
      <c r="O652" s="5"/>
    </row>
    <row r="653">
      <c r="D653" s="5"/>
      <c r="J653" s="5"/>
      <c r="K653" s="5"/>
      <c r="L653" s="5"/>
      <c r="M653" s="5"/>
      <c r="N653" s="5"/>
      <c r="O653" s="5"/>
    </row>
    <row r="654">
      <c r="D654" s="5"/>
      <c r="J654" s="5"/>
      <c r="K654" s="5"/>
      <c r="L654" s="5"/>
      <c r="M654" s="5"/>
      <c r="N654" s="5"/>
      <c r="O654" s="5"/>
    </row>
    <row r="655">
      <c r="D655" s="5"/>
      <c r="J655" s="5"/>
      <c r="K655" s="5"/>
      <c r="L655" s="5"/>
      <c r="M655" s="5"/>
      <c r="N655" s="5"/>
      <c r="O655" s="5"/>
    </row>
    <row r="656">
      <c r="D656" s="5"/>
      <c r="J656" s="5"/>
      <c r="K656" s="5"/>
      <c r="L656" s="5"/>
      <c r="M656" s="5"/>
      <c r="N656" s="5"/>
      <c r="O656" s="5"/>
    </row>
    <row r="657">
      <c r="D657" s="5"/>
      <c r="J657" s="5"/>
      <c r="K657" s="5"/>
      <c r="L657" s="5"/>
      <c r="M657" s="5"/>
      <c r="N657" s="5"/>
      <c r="O657" s="5"/>
    </row>
    <row r="658">
      <c r="D658" s="5"/>
      <c r="J658" s="5"/>
      <c r="K658" s="5"/>
      <c r="L658" s="5"/>
      <c r="M658" s="5"/>
      <c r="N658" s="5"/>
      <c r="O658" s="5"/>
    </row>
    <row r="659">
      <c r="D659" s="5"/>
      <c r="J659" s="5"/>
      <c r="K659" s="5"/>
      <c r="L659" s="5"/>
      <c r="M659" s="5"/>
      <c r="N659" s="5"/>
      <c r="O659" s="5"/>
    </row>
    <row r="660">
      <c r="D660" s="5"/>
      <c r="J660" s="5"/>
      <c r="K660" s="5"/>
      <c r="L660" s="5"/>
      <c r="M660" s="5"/>
      <c r="N660" s="5"/>
      <c r="O660" s="5"/>
    </row>
    <row r="661">
      <c r="D661" s="5"/>
      <c r="J661" s="5"/>
      <c r="K661" s="5"/>
      <c r="L661" s="5"/>
      <c r="M661" s="5"/>
      <c r="N661" s="5"/>
      <c r="O661" s="5"/>
    </row>
    <row r="662">
      <c r="D662" s="5"/>
      <c r="J662" s="5"/>
      <c r="K662" s="5"/>
      <c r="L662" s="5"/>
      <c r="M662" s="5"/>
      <c r="N662" s="5"/>
      <c r="O662" s="5"/>
    </row>
    <row r="663">
      <c r="D663" s="5"/>
      <c r="J663" s="5"/>
      <c r="K663" s="5"/>
      <c r="L663" s="5"/>
      <c r="M663" s="5"/>
      <c r="N663" s="5"/>
      <c r="O663" s="5"/>
    </row>
    <row r="664">
      <c r="D664" s="5"/>
      <c r="J664" s="5"/>
      <c r="K664" s="5"/>
      <c r="L664" s="5"/>
      <c r="M664" s="5"/>
      <c r="N664" s="5"/>
      <c r="O664" s="5"/>
    </row>
    <row r="665">
      <c r="D665" s="5"/>
      <c r="J665" s="5"/>
      <c r="K665" s="5"/>
      <c r="L665" s="5"/>
      <c r="M665" s="5"/>
      <c r="N665" s="5"/>
      <c r="O665" s="5"/>
    </row>
    <row r="666">
      <c r="D666" s="5"/>
      <c r="J666" s="5"/>
      <c r="K666" s="5"/>
      <c r="L666" s="5"/>
      <c r="M666" s="5"/>
      <c r="N666" s="5"/>
      <c r="O666" s="5"/>
    </row>
    <row r="667">
      <c r="D667" s="5"/>
      <c r="J667" s="5"/>
      <c r="K667" s="5"/>
      <c r="L667" s="5"/>
      <c r="M667" s="5"/>
      <c r="N667" s="5"/>
      <c r="O667" s="5"/>
    </row>
    <row r="668">
      <c r="D668" s="5"/>
      <c r="J668" s="5"/>
      <c r="K668" s="5"/>
      <c r="L668" s="5"/>
      <c r="M668" s="5"/>
      <c r="N668" s="5"/>
      <c r="O668" s="5"/>
    </row>
    <row r="669">
      <c r="D669" s="5"/>
      <c r="J669" s="5"/>
      <c r="K669" s="5"/>
      <c r="L669" s="5"/>
      <c r="M669" s="5"/>
      <c r="N669" s="5"/>
      <c r="O669" s="5"/>
    </row>
    <row r="670">
      <c r="D670" s="5"/>
      <c r="J670" s="5"/>
      <c r="K670" s="5"/>
      <c r="L670" s="5"/>
      <c r="M670" s="5"/>
      <c r="N670" s="5"/>
      <c r="O670" s="5"/>
    </row>
    <row r="671">
      <c r="D671" s="5"/>
      <c r="J671" s="5"/>
      <c r="K671" s="5"/>
      <c r="L671" s="5"/>
      <c r="M671" s="5"/>
      <c r="N671" s="5"/>
      <c r="O671" s="5"/>
    </row>
    <row r="672">
      <c r="D672" s="5"/>
      <c r="J672" s="5"/>
      <c r="K672" s="5"/>
      <c r="L672" s="5"/>
      <c r="M672" s="5"/>
      <c r="N672" s="5"/>
      <c r="O672" s="5"/>
    </row>
    <row r="673">
      <c r="D673" s="5"/>
      <c r="J673" s="5"/>
      <c r="K673" s="5"/>
      <c r="L673" s="5"/>
      <c r="M673" s="5"/>
      <c r="N673" s="5"/>
      <c r="O673" s="5"/>
    </row>
    <row r="674">
      <c r="D674" s="5"/>
      <c r="J674" s="5"/>
      <c r="K674" s="5"/>
      <c r="L674" s="5"/>
      <c r="M674" s="5"/>
      <c r="N674" s="5"/>
      <c r="O674" s="5"/>
    </row>
    <row r="675">
      <c r="D675" s="5"/>
      <c r="J675" s="5"/>
      <c r="K675" s="5"/>
      <c r="L675" s="5"/>
      <c r="M675" s="5"/>
      <c r="N675" s="5"/>
      <c r="O675" s="5"/>
    </row>
    <row r="676">
      <c r="D676" s="5"/>
      <c r="J676" s="5"/>
      <c r="K676" s="5"/>
      <c r="L676" s="5"/>
      <c r="M676" s="5"/>
      <c r="N676" s="5"/>
      <c r="O676" s="5"/>
    </row>
    <row r="677">
      <c r="D677" s="5"/>
      <c r="J677" s="5"/>
      <c r="K677" s="5"/>
      <c r="L677" s="5"/>
      <c r="M677" s="5"/>
      <c r="N677" s="5"/>
      <c r="O677" s="5"/>
    </row>
    <row r="678">
      <c r="D678" s="5"/>
      <c r="J678" s="5"/>
      <c r="K678" s="5"/>
      <c r="L678" s="5"/>
      <c r="M678" s="5"/>
      <c r="N678" s="5"/>
      <c r="O678" s="5"/>
    </row>
    <row r="679">
      <c r="D679" s="5"/>
      <c r="J679" s="5"/>
      <c r="K679" s="5"/>
      <c r="L679" s="5"/>
      <c r="M679" s="5"/>
      <c r="N679" s="5"/>
      <c r="O679" s="5"/>
    </row>
    <row r="680">
      <c r="D680" s="5"/>
      <c r="J680" s="5"/>
      <c r="K680" s="5"/>
      <c r="L680" s="5"/>
      <c r="M680" s="5"/>
      <c r="N680" s="5"/>
      <c r="O680" s="5"/>
    </row>
    <row r="681">
      <c r="D681" s="5"/>
      <c r="J681" s="5"/>
      <c r="K681" s="5"/>
      <c r="L681" s="5"/>
      <c r="M681" s="5"/>
      <c r="N681" s="5"/>
      <c r="O681" s="5"/>
    </row>
    <row r="682">
      <c r="D682" s="5"/>
      <c r="J682" s="5"/>
      <c r="K682" s="5"/>
      <c r="L682" s="5"/>
      <c r="M682" s="5"/>
      <c r="N682" s="5"/>
      <c r="O682" s="5"/>
    </row>
    <row r="683">
      <c r="D683" s="5"/>
      <c r="J683" s="5"/>
      <c r="K683" s="5"/>
      <c r="L683" s="5"/>
      <c r="M683" s="5"/>
      <c r="N683" s="5"/>
      <c r="O683" s="5"/>
    </row>
    <row r="684">
      <c r="D684" s="5"/>
      <c r="J684" s="5"/>
      <c r="K684" s="5"/>
      <c r="L684" s="5"/>
      <c r="M684" s="5"/>
      <c r="N684" s="5"/>
      <c r="O684" s="5"/>
    </row>
    <row r="685">
      <c r="D685" s="5"/>
      <c r="J685" s="5"/>
      <c r="K685" s="5"/>
      <c r="L685" s="5"/>
      <c r="M685" s="5"/>
      <c r="N685" s="5"/>
      <c r="O685" s="5"/>
    </row>
    <row r="686">
      <c r="D686" s="5"/>
      <c r="J686" s="5"/>
      <c r="K686" s="5"/>
      <c r="L686" s="5"/>
      <c r="M686" s="5"/>
      <c r="N686" s="5"/>
      <c r="O686" s="5"/>
    </row>
    <row r="687">
      <c r="D687" s="5"/>
      <c r="J687" s="5"/>
      <c r="K687" s="5"/>
      <c r="L687" s="5"/>
      <c r="M687" s="5"/>
      <c r="N687" s="5"/>
      <c r="O687" s="5"/>
    </row>
    <row r="688">
      <c r="D688" s="5"/>
      <c r="J688" s="5"/>
      <c r="K688" s="5"/>
      <c r="L688" s="5"/>
      <c r="M688" s="5"/>
      <c r="N688" s="5"/>
      <c r="O688" s="5"/>
    </row>
    <row r="689">
      <c r="D689" s="5"/>
      <c r="J689" s="5"/>
      <c r="K689" s="5"/>
      <c r="L689" s="5"/>
      <c r="M689" s="5"/>
      <c r="N689" s="5"/>
      <c r="O689" s="5"/>
    </row>
    <row r="690">
      <c r="D690" s="5"/>
      <c r="J690" s="5"/>
      <c r="K690" s="5"/>
      <c r="L690" s="5"/>
      <c r="M690" s="5"/>
      <c r="N690" s="5"/>
      <c r="O690" s="5"/>
    </row>
    <row r="691">
      <c r="D691" s="5"/>
      <c r="J691" s="5"/>
      <c r="K691" s="5"/>
      <c r="L691" s="5"/>
      <c r="M691" s="5"/>
      <c r="N691" s="5"/>
      <c r="O691" s="5"/>
    </row>
    <row r="692">
      <c r="D692" s="5"/>
      <c r="J692" s="5"/>
      <c r="K692" s="5"/>
      <c r="L692" s="5"/>
      <c r="M692" s="5"/>
      <c r="N692" s="5"/>
      <c r="O692" s="5"/>
    </row>
    <row r="693">
      <c r="D693" s="5"/>
      <c r="J693" s="5"/>
      <c r="K693" s="5"/>
      <c r="L693" s="5"/>
      <c r="M693" s="5"/>
      <c r="N693" s="5"/>
      <c r="O693" s="5"/>
    </row>
    <row r="694">
      <c r="D694" s="5"/>
      <c r="J694" s="5"/>
      <c r="K694" s="5"/>
      <c r="L694" s="5"/>
      <c r="M694" s="5"/>
      <c r="N694" s="5"/>
      <c r="O694" s="5"/>
    </row>
    <row r="695">
      <c r="D695" s="5"/>
      <c r="J695" s="5"/>
      <c r="K695" s="5"/>
      <c r="L695" s="5"/>
      <c r="M695" s="5"/>
      <c r="N695" s="5"/>
      <c r="O695" s="5"/>
    </row>
    <row r="696">
      <c r="D696" s="5"/>
      <c r="J696" s="5"/>
      <c r="K696" s="5"/>
      <c r="L696" s="5"/>
      <c r="M696" s="5"/>
      <c r="N696" s="5"/>
      <c r="O696" s="5"/>
    </row>
    <row r="697">
      <c r="D697" s="5"/>
      <c r="J697" s="5"/>
      <c r="K697" s="5"/>
      <c r="L697" s="5"/>
      <c r="M697" s="5"/>
      <c r="N697" s="5"/>
      <c r="O697" s="5"/>
    </row>
    <row r="698">
      <c r="D698" s="5"/>
      <c r="J698" s="5"/>
      <c r="K698" s="5"/>
      <c r="L698" s="5"/>
      <c r="M698" s="5"/>
      <c r="N698" s="5"/>
      <c r="O698" s="5"/>
    </row>
    <row r="699">
      <c r="D699" s="5"/>
      <c r="J699" s="5"/>
      <c r="K699" s="5"/>
      <c r="L699" s="5"/>
      <c r="M699" s="5"/>
      <c r="N699" s="5"/>
      <c r="O699" s="5"/>
    </row>
    <row r="700">
      <c r="D700" s="5"/>
      <c r="J700" s="5"/>
      <c r="K700" s="5"/>
      <c r="L700" s="5"/>
      <c r="M700" s="5"/>
      <c r="N700" s="5"/>
      <c r="O700" s="5"/>
    </row>
    <row r="701">
      <c r="D701" s="5"/>
      <c r="J701" s="5"/>
      <c r="K701" s="5"/>
      <c r="L701" s="5"/>
      <c r="M701" s="5"/>
      <c r="N701" s="5"/>
      <c r="O701" s="5"/>
    </row>
    <row r="702">
      <c r="D702" s="5"/>
      <c r="J702" s="5"/>
      <c r="K702" s="5"/>
      <c r="L702" s="5"/>
      <c r="M702" s="5"/>
      <c r="N702" s="5"/>
      <c r="O702" s="5"/>
    </row>
    <row r="703">
      <c r="D703" s="5"/>
      <c r="J703" s="5"/>
      <c r="K703" s="5"/>
      <c r="L703" s="5"/>
      <c r="M703" s="5"/>
      <c r="N703" s="5"/>
      <c r="O703" s="5"/>
    </row>
    <row r="704">
      <c r="D704" s="5"/>
      <c r="J704" s="5"/>
      <c r="K704" s="5"/>
      <c r="L704" s="5"/>
      <c r="M704" s="5"/>
      <c r="N704" s="5"/>
      <c r="O704" s="5"/>
    </row>
    <row r="705">
      <c r="D705" s="5"/>
      <c r="J705" s="5"/>
      <c r="K705" s="5"/>
      <c r="L705" s="5"/>
      <c r="M705" s="5"/>
      <c r="N705" s="5"/>
      <c r="O705" s="5"/>
    </row>
    <row r="706">
      <c r="D706" s="5"/>
      <c r="J706" s="5"/>
      <c r="K706" s="5"/>
      <c r="L706" s="5"/>
      <c r="M706" s="5"/>
      <c r="N706" s="5"/>
      <c r="O706" s="5"/>
    </row>
    <row r="707">
      <c r="D707" s="5"/>
      <c r="J707" s="5"/>
      <c r="K707" s="5"/>
      <c r="L707" s="5"/>
      <c r="M707" s="5"/>
      <c r="N707" s="5"/>
      <c r="O707" s="5"/>
    </row>
    <row r="708">
      <c r="D708" s="5"/>
      <c r="J708" s="5"/>
      <c r="K708" s="5"/>
      <c r="L708" s="5"/>
      <c r="M708" s="5"/>
      <c r="N708" s="5"/>
      <c r="O708" s="5"/>
    </row>
    <row r="709">
      <c r="D709" s="5"/>
      <c r="J709" s="5"/>
      <c r="K709" s="5"/>
      <c r="L709" s="5"/>
      <c r="M709" s="5"/>
      <c r="N709" s="5"/>
      <c r="O709" s="5"/>
    </row>
    <row r="710">
      <c r="D710" s="5"/>
      <c r="J710" s="5"/>
      <c r="K710" s="5"/>
      <c r="L710" s="5"/>
      <c r="M710" s="5"/>
      <c r="N710" s="5"/>
      <c r="O710" s="5"/>
    </row>
    <row r="711">
      <c r="D711" s="5"/>
      <c r="J711" s="5"/>
      <c r="K711" s="5"/>
      <c r="L711" s="5"/>
      <c r="M711" s="5"/>
      <c r="N711" s="5"/>
      <c r="O711" s="5"/>
    </row>
    <row r="712">
      <c r="D712" s="5"/>
      <c r="J712" s="5"/>
      <c r="K712" s="5"/>
      <c r="L712" s="5"/>
      <c r="M712" s="5"/>
      <c r="N712" s="5"/>
      <c r="O712" s="5"/>
    </row>
    <row r="713">
      <c r="D713" s="5"/>
      <c r="J713" s="5"/>
      <c r="K713" s="5"/>
      <c r="L713" s="5"/>
      <c r="M713" s="5"/>
      <c r="N713" s="5"/>
      <c r="O713" s="5"/>
    </row>
    <row r="714">
      <c r="D714" s="5"/>
      <c r="J714" s="5"/>
      <c r="K714" s="5"/>
      <c r="L714" s="5"/>
      <c r="M714" s="5"/>
      <c r="N714" s="5"/>
      <c r="O714" s="5"/>
    </row>
    <row r="715">
      <c r="D715" s="5"/>
      <c r="J715" s="5"/>
      <c r="K715" s="5"/>
      <c r="L715" s="5"/>
      <c r="M715" s="5"/>
      <c r="N715" s="5"/>
      <c r="O715" s="5"/>
    </row>
    <row r="716">
      <c r="D716" s="5"/>
      <c r="J716" s="5"/>
      <c r="K716" s="5"/>
      <c r="L716" s="5"/>
      <c r="M716" s="5"/>
      <c r="N716" s="5"/>
      <c r="O716" s="5"/>
    </row>
    <row r="717">
      <c r="D717" s="5"/>
      <c r="J717" s="5"/>
      <c r="K717" s="5"/>
      <c r="L717" s="5"/>
      <c r="M717" s="5"/>
      <c r="N717" s="5"/>
      <c r="O717" s="5"/>
    </row>
    <row r="718">
      <c r="D718" s="5"/>
      <c r="J718" s="5"/>
      <c r="K718" s="5"/>
      <c r="L718" s="5"/>
      <c r="M718" s="5"/>
      <c r="N718" s="5"/>
      <c r="O718" s="5"/>
    </row>
    <row r="719">
      <c r="D719" s="5"/>
      <c r="J719" s="5"/>
      <c r="K719" s="5"/>
      <c r="L719" s="5"/>
      <c r="M719" s="5"/>
      <c r="N719" s="5"/>
      <c r="O719" s="5"/>
    </row>
    <row r="720">
      <c r="D720" s="5"/>
      <c r="J720" s="5"/>
      <c r="K720" s="5"/>
      <c r="L720" s="5"/>
      <c r="M720" s="5"/>
      <c r="N720" s="5"/>
      <c r="O720" s="5"/>
    </row>
    <row r="721">
      <c r="D721" s="5"/>
      <c r="J721" s="5"/>
      <c r="K721" s="5"/>
      <c r="L721" s="5"/>
      <c r="M721" s="5"/>
      <c r="N721" s="5"/>
      <c r="O721" s="5"/>
    </row>
    <row r="722">
      <c r="D722" s="5"/>
      <c r="J722" s="5"/>
      <c r="K722" s="5"/>
      <c r="L722" s="5"/>
      <c r="M722" s="5"/>
      <c r="N722" s="5"/>
      <c r="O722" s="5"/>
    </row>
    <row r="723">
      <c r="D723" s="5"/>
      <c r="J723" s="5"/>
      <c r="K723" s="5"/>
      <c r="L723" s="5"/>
      <c r="M723" s="5"/>
      <c r="N723" s="5"/>
      <c r="O723" s="5"/>
    </row>
    <row r="724">
      <c r="D724" s="5"/>
      <c r="J724" s="5"/>
      <c r="K724" s="5"/>
      <c r="L724" s="5"/>
      <c r="M724" s="5"/>
      <c r="N724" s="5"/>
      <c r="O724" s="5"/>
    </row>
    <row r="725">
      <c r="D725" s="5"/>
      <c r="J725" s="5"/>
      <c r="K725" s="5"/>
      <c r="L725" s="5"/>
      <c r="M725" s="5"/>
      <c r="N725" s="5"/>
      <c r="O725" s="5"/>
    </row>
    <row r="726">
      <c r="D726" s="5"/>
      <c r="J726" s="5"/>
      <c r="K726" s="5"/>
      <c r="L726" s="5"/>
      <c r="M726" s="5"/>
      <c r="N726" s="5"/>
      <c r="O726" s="5"/>
    </row>
    <row r="727">
      <c r="D727" s="5"/>
      <c r="J727" s="5"/>
      <c r="K727" s="5"/>
      <c r="L727" s="5"/>
      <c r="M727" s="5"/>
      <c r="N727" s="5"/>
      <c r="O727" s="5"/>
    </row>
    <row r="728">
      <c r="D728" s="5"/>
      <c r="J728" s="5"/>
      <c r="K728" s="5"/>
      <c r="L728" s="5"/>
      <c r="M728" s="5"/>
      <c r="N728" s="5"/>
      <c r="O728" s="5"/>
    </row>
    <row r="729">
      <c r="D729" s="5"/>
      <c r="J729" s="5"/>
      <c r="K729" s="5"/>
      <c r="L729" s="5"/>
      <c r="M729" s="5"/>
      <c r="N729" s="5"/>
      <c r="O729" s="5"/>
    </row>
    <row r="730">
      <c r="D730" s="5"/>
      <c r="J730" s="5"/>
      <c r="K730" s="5"/>
      <c r="L730" s="5"/>
      <c r="M730" s="5"/>
      <c r="N730" s="5"/>
      <c r="O730" s="5"/>
    </row>
    <row r="731">
      <c r="D731" s="5"/>
      <c r="J731" s="5"/>
      <c r="K731" s="5"/>
      <c r="L731" s="5"/>
      <c r="M731" s="5"/>
      <c r="N731" s="5"/>
      <c r="O731" s="5"/>
    </row>
    <row r="732">
      <c r="D732" s="5"/>
      <c r="J732" s="5"/>
      <c r="K732" s="5"/>
      <c r="L732" s="5"/>
      <c r="M732" s="5"/>
      <c r="N732" s="5"/>
      <c r="O732" s="5"/>
    </row>
    <row r="733">
      <c r="D733" s="5"/>
      <c r="J733" s="5"/>
      <c r="K733" s="5"/>
      <c r="L733" s="5"/>
      <c r="M733" s="5"/>
      <c r="N733" s="5"/>
      <c r="O733" s="5"/>
    </row>
    <row r="734">
      <c r="D734" s="5"/>
      <c r="J734" s="5"/>
      <c r="K734" s="5"/>
      <c r="L734" s="5"/>
      <c r="M734" s="5"/>
      <c r="N734" s="5"/>
      <c r="O734" s="5"/>
    </row>
    <row r="735">
      <c r="D735" s="5"/>
      <c r="J735" s="5"/>
      <c r="K735" s="5"/>
      <c r="L735" s="5"/>
      <c r="M735" s="5"/>
      <c r="N735" s="5"/>
      <c r="O735" s="5"/>
    </row>
    <row r="736">
      <c r="D736" s="5"/>
      <c r="J736" s="5"/>
      <c r="K736" s="5"/>
      <c r="L736" s="5"/>
      <c r="M736" s="5"/>
      <c r="N736" s="5"/>
      <c r="O736" s="5"/>
    </row>
    <row r="737">
      <c r="D737" s="5"/>
      <c r="J737" s="5"/>
      <c r="K737" s="5"/>
      <c r="L737" s="5"/>
      <c r="M737" s="5"/>
      <c r="N737" s="5"/>
      <c r="O737" s="5"/>
    </row>
    <row r="738">
      <c r="D738" s="5"/>
      <c r="J738" s="5"/>
      <c r="K738" s="5"/>
      <c r="L738" s="5"/>
      <c r="M738" s="5"/>
      <c r="N738" s="5"/>
      <c r="O738" s="5"/>
    </row>
    <row r="739">
      <c r="D739" s="5"/>
      <c r="J739" s="5"/>
      <c r="K739" s="5"/>
      <c r="L739" s="5"/>
      <c r="M739" s="5"/>
      <c r="N739" s="5"/>
      <c r="O739" s="5"/>
    </row>
    <row r="740">
      <c r="D740" s="5"/>
      <c r="J740" s="5"/>
      <c r="K740" s="5"/>
      <c r="L740" s="5"/>
      <c r="M740" s="5"/>
      <c r="N740" s="5"/>
      <c r="O740" s="5"/>
    </row>
    <row r="741">
      <c r="D741" s="5"/>
      <c r="J741" s="5"/>
      <c r="K741" s="5"/>
      <c r="L741" s="5"/>
      <c r="M741" s="5"/>
      <c r="N741" s="5"/>
      <c r="O741" s="5"/>
    </row>
    <row r="742">
      <c r="D742" s="5"/>
      <c r="J742" s="5"/>
      <c r="K742" s="5"/>
      <c r="L742" s="5"/>
      <c r="M742" s="5"/>
      <c r="N742" s="5"/>
      <c r="O742" s="5"/>
    </row>
    <row r="743">
      <c r="D743" s="5"/>
      <c r="J743" s="5"/>
      <c r="K743" s="5"/>
      <c r="L743" s="5"/>
      <c r="M743" s="5"/>
      <c r="N743" s="5"/>
      <c r="O743" s="5"/>
    </row>
    <row r="744">
      <c r="D744" s="5"/>
      <c r="J744" s="5"/>
      <c r="K744" s="5"/>
      <c r="L744" s="5"/>
      <c r="M744" s="5"/>
      <c r="N744" s="5"/>
      <c r="O744" s="5"/>
    </row>
    <row r="745">
      <c r="D745" s="5"/>
      <c r="J745" s="5"/>
      <c r="K745" s="5"/>
      <c r="L745" s="5"/>
      <c r="M745" s="5"/>
      <c r="N745" s="5"/>
      <c r="O745" s="5"/>
    </row>
    <row r="746">
      <c r="D746" s="5"/>
      <c r="J746" s="5"/>
      <c r="K746" s="5"/>
      <c r="L746" s="5"/>
      <c r="M746" s="5"/>
      <c r="N746" s="5"/>
      <c r="O746" s="5"/>
    </row>
    <row r="747">
      <c r="D747" s="5"/>
      <c r="J747" s="5"/>
      <c r="K747" s="5"/>
      <c r="L747" s="5"/>
      <c r="M747" s="5"/>
      <c r="N747" s="5"/>
      <c r="O747" s="5"/>
    </row>
    <row r="748">
      <c r="D748" s="5"/>
      <c r="J748" s="5"/>
      <c r="K748" s="5"/>
      <c r="L748" s="5"/>
      <c r="M748" s="5"/>
      <c r="N748" s="5"/>
      <c r="O748" s="5"/>
    </row>
    <row r="749">
      <c r="D749" s="5"/>
      <c r="J749" s="5"/>
      <c r="K749" s="5"/>
      <c r="L749" s="5"/>
      <c r="M749" s="5"/>
      <c r="N749" s="5"/>
      <c r="O749" s="5"/>
    </row>
    <row r="750">
      <c r="D750" s="5"/>
      <c r="J750" s="5"/>
      <c r="K750" s="5"/>
      <c r="L750" s="5"/>
      <c r="M750" s="5"/>
      <c r="N750" s="5"/>
      <c r="O750" s="5"/>
    </row>
    <row r="751">
      <c r="D751" s="5"/>
      <c r="J751" s="5"/>
      <c r="K751" s="5"/>
      <c r="L751" s="5"/>
      <c r="M751" s="5"/>
      <c r="N751" s="5"/>
      <c r="O751" s="5"/>
    </row>
    <row r="752">
      <c r="D752" s="5"/>
      <c r="J752" s="5"/>
      <c r="K752" s="5"/>
      <c r="L752" s="5"/>
      <c r="M752" s="5"/>
      <c r="N752" s="5"/>
      <c r="O752" s="5"/>
    </row>
    <row r="753">
      <c r="D753" s="5"/>
      <c r="J753" s="5"/>
      <c r="K753" s="5"/>
      <c r="L753" s="5"/>
      <c r="M753" s="5"/>
      <c r="N753" s="5"/>
      <c r="O753" s="5"/>
    </row>
    <row r="754">
      <c r="D754" s="5"/>
      <c r="J754" s="5"/>
      <c r="K754" s="5"/>
      <c r="L754" s="5"/>
      <c r="M754" s="5"/>
      <c r="N754" s="5"/>
      <c r="O754" s="5"/>
    </row>
    <row r="755">
      <c r="D755" s="5"/>
      <c r="J755" s="5"/>
      <c r="K755" s="5"/>
      <c r="L755" s="5"/>
      <c r="M755" s="5"/>
      <c r="N755" s="5"/>
      <c r="O755" s="5"/>
    </row>
    <row r="756">
      <c r="D756" s="5"/>
      <c r="J756" s="5"/>
      <c r="K756" s="5"/>
      <c r="L756" s="5"/>
      <c r="M756" s="5"/>
      <c r="N756" s="5"/>
      <c r="O756" s="5"/>
    </row>
    <row r="757">
      <c r="D757" s="5"/>
      <c r="J757" s="5"/>
      <c r="K757" s="5"/>
      <c r="L757" s="5"/>
      <c r="M757" s="5"/>
      <c r="N757" s="5"/>
      <c r="O757" s="5"/>
    </row>
    <row r="758">
      <c r="D758" s="5"/>
      <c r="J758" s="5"/>
      <c r="K758" s="5"/>
      <c r="L758" s="5"/>
      <c r="M758" s="5"/>
      <c r="N758" s="5"/>
      <c r="O758" s="5"/>
    </row>
    <row r="759">
      <c r="D759" s="5"/>
      <c r="J759" s="5"/>
      <c r="K759" s="5"/>
      <c r="L759" s="5"/>
      <c r="M759" s="5"/>
      <c r="N759" s="5"/>
      <c r="O759" s="5"/>
    </row>
    <row r="760">
      <c r="D760" s="5"/>
      <c r="J760" s="5"/>
      <c r="K760" s="5"/>
      <c r="L760" s="5"/>
      <c r="M760" s="5"/>
      <c r="N760" s="5"/>
      <c r="O760" s="5"/>
    </row>
    <row r="761">
      <c r="D761" s="5"/>
      <c r="J761" s="5"/>
      <c r="K761" s="5"/>
      <c r="L761" s="5"/>
      <c r="M761" s="5"/>
      <c r="N761" s="5"/>
      <c r="O761" s="5"/>
    </row>
    <row r="762">
      <c r="D762" s="5"/>
      <c r="J762" s="5"/>
      <c r="K762" s="5"/>
      <c r="L762" s="5"/>
      <c r="M762" s="5"/>
      <c r="N762" s="5"/>
      <c r="O762" s="5"/>
    </row>
    <row r="763">
      <c r="D763" s="5"/>
      <c r="J763" s="5"/>
      <c r="K763" s="5"/>
      <c r="L763" s="5"/>
      <c r="M763" s="5"/>
      <c r="N763" s="5"/>
      <c r="O763" s="5"/>
    </row>
    <row r="764">
      <c r="D764" s="5"/>
      <c r="J764" s="5"/>
      <c r="K764" s="5"/>
      <c r="L764" s="5"/>
      <c r="M764" s="5"/>
      <c r="N764" s="5"/>
      <c r="O764" s="5"/>
    </row>
    <row r="765">
      <c r="D765" s="5"/>
      <c r="J765" s="5"/>
      <c r="K765" s="5"/>
      <c r="L765" s="5"/>
      <c r="M765" s="5"/>
      <c r="N765" s="5"/>
      <c r="O765" s="5"/>
    </row>
    <row r="766">
      <c r="D766" s="5"/>
      <c r="J766" s="5"/>
      <c r="K766" s="5"/>
      <c r="L766" s="5"/>
      <c r="M766" s="5"/>
      <c r="N766" s="5"/>
      <c r="O766" s="5"/>
    </row>
    <row r="767">
      <c r="D767" s="5"/>
      <c r="J767" s="5"/>
      <c r="K767" s="5"/>
      <c r="L767" s="5"/>
      <c r="M767" s="5"/>
      <c r="N767" s="5"/>
      <c r="O767" s="5"/>
    </row>
    <row r="768">
      <c r="D768" s="5"/>
      <c r="J768" s="5"/>
      <c r="K768" s="5"/>
      <c r="L768" s="5"/>
      <c r="M768" s="5"/>
      <c r="N768" s="5"/>
      <c r="O768" s="5"/>
    </row>
    <row r="769">
      <c r="D769" s="5"/>
      <c r="J769" s="5"/>
      <c r="K769" s="5"/>
      <c r="L769" s="5"/>
      <c r="M769" s="5"/>
      <c r="N769" s="5"/>
      <c r="O769" s="5"/>
    </row>
    <row r="770">
      <c r="D770" s="5"/>
      <c r="J770" s="5"/>
      <c r="K770" s="5"/>
      <c r="L770" s="5"/>
      <c r="M770" s="5"/>
      <c r="N770" s="5"/>
      <c r="O770" s="5"/>
    </row>
    <row r="771">
      <c r="D771" s="5"/>
      <c r="J771" s="5"/>
      <c r="K771" s="5"/>
      <c r="L771" s="5"/>
      <c r="M771" s="5"/>
      <c r="N771" s="5"/>
      <c r="O771" s="5"/>
    </row>
    <row r="772">
      <c r="D772" s="5"/>
      <c r="J772" s="5"/>
      <c r="K772" s="5"/>
      <c r="L772" s="5"/>
      <c r="M772" s="5"/>
      <c r="N772" s="5"/>
      <c r="O772" s="5"/>
    </row>
    <row r="773">
      <c r="D773" s="5"/>
      <c r="J773" s="5"/>
      <c r="K773" s="5"/>
      <c r="L773" s="5"/>
      <c r="M773" s="5"/>
      <c r="N773" s="5"/>
      <c r="O773" s="5"/>
    </row>
    <row r="774">
      <c r="D774" s="5"/>
      <c r="J774" s="5"/>
      <c r="K774" s="5"/>
      <c r="L774" s="5"/>
      <c r="M774" s="5"/>
      <c r="N774" s="5"/>
      <c r="O774" s="5"/>
    </row>
    <row r="775">
      <c r="D775" s="5"/>
      <c r="J775" s="5"/>
      <c r="K775" s="5"/>
      <c r="L775" s="5"/>
      <c r="M775" s="5"/>
      <c r="N775" s="5"/>
      <c r="O775" s="5"/>
    </row>
    <row r="776">
      <c r="D776" s="5"/>
      <c r="J776" s="5"/>
      <c r="K776" s="5"/>
      <c r="L776" s="5"/>
      <c r="M776" s="5"/>
      <c r="N776" s="5"/>
      <c r="O776" s="5"/>
    </row>
    <row r="777">
      <c r="D777" s="5"/>
      <c r="J777" s="5"/>
      <c r="K777" s="5"/>
      <c r="L777" s="5"/>
      <c r="M777" s="5"/>
      <c r="N777" s="5"/>
      <c r="O777" s="5"/>
    </row>
    <row r="778">
      <c r="D778" s="5"/>
      <c r="J778" s="5"/>
      <c r="K778" s="5"/>
      <c r="L778" s="5"/>
      <c r="M778" s="5"/>
      <c r="N778" s="5"/>
      <c r="O778" s="5"/>
    </row>
    <row r="779">
      <c r="D779" s="5"/>
      <c r="J779" s="5"/>
      <c r="K779" s="5"/>
      <c r="L779" s="5"/>
      <c r="M779" s="5"/>
      <c r="N779" s="5"/>
      <c r="O779" s="5"/>
    </row>
    <row r="780">
      <c r="D780" s="5"/>
      <c r="J780" s="5"/>
      <c r="K780" s="5"/>
      <c r="L780" s="5"/>
      <c r="M780" s="5"/>
      <c r="N780" s="5"/>
      <c r="O780" s="5"/>
    </row>
    <row r="781">
      <c r="D781" s="5"/>
      <c r="J781" s="5"/>
      <c r="K781" s="5"/>
      <c r="L781" s="5"/>
      <c r="M781" s="5"/>
      <c r="N781" s="5"/>
      <c r="O781" s="5"/>
    </row>
    <row r="782">
      <c r="D782" s="5"/>
      <c r="J782" s="5"/>
      <c r="K782" s="5"/>
      <c r="L782" s="5"/>
      <c r="M782" s="5"/>
      <c r="N782" s="5"/>
      <c r="O782" s="5"/>
    </row>
    <row r="783">
      <c r="D783" s="5"/>
      <c r="J783" s="5"/>
      <c r="K783" s="5"/>
      <c r="L783" s="5"/>
      <c r="M783" s="5"/>
      <c r="N783" s="5"/>
      <c r="O783" s="5"/>
    </row>
    <row r="784">
      <c r="D784" s="5"/>
      <c r="J784" s="5"/>
      <c r="K784" s="5"/>
      <c r="L784" s="5"/>
      <c r="M784" s="5"/>
      <c r="N784" s="5"/>
      <c r="O784" s="5"/>
    </row>
    <row r="785">
      <c r="D785" s="5"/>
      <c r="J785" s="5"/>
      <c r="K785" s="5"/>
      <c r="L785" s="5"/>
      <c r="M785" s="5"/>
      <c r="N785" s="5"/>
      <c r="O785" s="5"/>
    </row>
    <row r="786">
      <c r="D786" s="5"/>
      <c r="J786" s="5"/>
      <c r="K786" s="5"/>
      <c r="L786" s="5"/>
      <c r="M786" s="5"/>
      <c r="N786" s="5"/>
      <c r="O786" s="5"/>
    </row>
    <row r="787">
      <c r="D787" s="5"/>
      <c r="J787" s="5"/>
      <c r="K787" s="5"/>
      <c r="L787" s="5"/>
      <c r="M787" s="5"/>
      <c r="N787" s="5"/>
      <c r="O787" s="5"/>
    </row>
    <row r="788">
      <c r="D788" s="5"/>
      <c r="J788" s="5"/>
      <c r="K788" s="5"/>
      <c r="L788" s="5"/>
      <c r="M788" s="5"/>
      <c r="N788" s="5"/>
      <c r="O788" s="5"/>
    </row>
    <row r="789">
      <c r="D789" s="5"/>
      <c r="J789" s="5"/>
      <c r="K789" s="5"/>
      <c r="L789" s="5"/>
      <c r="M789" s="5"/>
      <c r="N789" s="5"/>
      <c r="O789" s="5"/>
    </row>
    <row r="790">
      <c r="D790" s="5"/>
      <c r="J790" s="5"/>
      <c r="K790" s="5"/>
      <c r="L790" s="5"/>
      <c r="M790" s="5"/>
      <c r="N790" s="5"/>
      <c r="O790" s="5"/>
    </row>
    <row r="791">
      <c r="D791" s="5"/>
      <c r="J791" s="5"/>
      <c r="K791" s="5"/>
      <c r="L791" s="5"/>
      <c r="M791" s="5"/>
      <c r="N791" s="5"/>
      <c r="O791" s="5"/>
    </row>
    <row r="792">
      <c r="D792" s="5"/>
      <c r="J792" s="5"/>
      <c r="K792" s="5"/>
      <c r="L792" s="5"/>
      <c r="M792" s="5"/>
      <c r="N792" s="5"/>
      <c r="O792" s="5"/>
    </row>
    <row r="793">
      <c r="D793" s="5"/>
      <c r="J793" s="5"/>
      <c r="K793" s="5"/>
      <c r="L793" s="5"/>
      <c r="M793" s="5"/>
      <c r="N793" s="5"/>
      <c r="O793" s="5"/>
    </row>
    <row r="794">
      <c r="D794" s="5"/>
      <c r="J794" s="5"/>
      <c r="K794" s="5"/>
      <c r="L794" s="5"/>
      <c r="M794" s="5"/>
      <c r="N794" s="5"/>
      <c r="O794" s="5"/>
    </row>
    <row r="795">
      <c r="D795" s="5"/>
      <c r="J795" s="5"/>
      <c r="K795" s="5"/>
      <c r="L795" s="5"/>
      <c r="M795" s="5"/>
      <c r="N795" s="5"/>
      <c r="O795" s="5"/>
    </row>
    <row r="796">
      <c r="D796" s="5"/>
      <c r="J796" s="5"/>
      <c r="K796" s="5"/>
      <c r="L796" s="5"/>
      <c r="M796" s="5"/>
      <c r="N796" s="5"/>
      <c r="O796" s="5"/>
    </row>
    <row r="797">
      <c r="D797" s="5"/>
      <c r="J797" s="5"/>
      <c r="K797" s="5"/>
      <c r="L797" s="5"/>
      <c r="M797" s="5"/>
      <c r="N797" s="5"/>
      <c r="O797" s="5"/>
    </row>
    <row r="798">
      <c r="D798" s="5"/>
      <c r="J798" s="5"/>
      <c r="K798" s="5"/>
      <c r="L798" s="5"/>
      <c r="M798" s="5"/>
      <c r="N798" s="5"/>
      <c r="O798" s="5"/>
    </row>
    <row r="799">
      <c r="D799" s="5"/>
      <c r="J799" s="5"/>
      <c r="K799" s="5"/>
      <c r="L799" s="5"/>
      <c r="M799" s="5"/>
      <c r="N799" s="5"/>
      <c r="O799" s="5"/>
    </row>
    <row r="800">
      <c r="D800" s="5"/>
      <c r="J800" s="5"/>
      <c r="K800" s="5"/>
      <c r="L800" s="5"/>
      <c r="M800" s="5"/>
      <c r="N800" s="5"/>
      <c r="O800" s="5"/>
    </row>
    <row r="801">
      <c r="D801" s="5"/>
      <c r="J801" s="5"/>
      <c r="K801" s="5"/>
      <c r="L801" s="5"/>
      <c r="M801" s="5"/>
      <c r="N801" s="5"/>
      <c r="O801" s="5"/>
    </row>
    <row r="802">
      <c r="D802" s="5"/>
      <c r="J802" s="5"/>
      <c r="K802" s="5"/>
      <c r="L802" s="5"/>
      <c r="M802" s="5"/>
      <c r="N802" s="5"/>
      <c r="O802" s="5"/>
    </row>
    <row r="803">
      <c r="D803" s="5"/>
      <c r="J803" s="5"/>
      <c r="K803" s="5"/>
      <c r="L803" s="5"/>
      <c r="M803" s="5"/>
      <c r="N803" s="5"/>
      <c r="O803" s="5"/>
    </row>
    <row r="804">
      <c r="D804" s="5"/>
      <c r="J804" s="5"/>
      <c r="K804" s="5"/>
      <c r="L804" s="5"/>
      <c r="M804" s="5"/>
      <c r="N804" s="5"/>
      <c r="O804" s="5"/>
    </row>
    <row r="805">
      <c r="D805" s="5"/>
      <c r="J805" s="5"/>
      <c r="K805" s="5"/>
      <c r="L805" s="5"/>
      <c r="M805" s="5"/>
      <c r="N805" s="5"/>
      <c r="O805" s="5"/>
    </row>
    <row r="806">
      <c r="D806" s="5"/>
      <c r="J806" s="5"/>
      <c r="K806" s="5"/>
      <c r="L806" s="5"/>
      <c r="M806" s="5"/>
      <c r="N806" s="5"/>
      <c r="O806" s="5"/>
    </row>
    <row r="807">
      <c r="D807" s="5"/>
      <c r="J807" s="5"/>
      <c r="K807" s="5"/>
      <c r="L807" s="5"/>
      <c r="M807" s="5"/>
      <c r="N807" s="5"/>
      <c r="O807" s="5"/>
    </row>
    <row r="808">
      <c r="D808" s="5"/>
      <c r="J808" s="5"/>
      <c r="K808" s="5"/>
      <c r="L808" s="5"/>
      <c r="M808" s="5"/>
      <c r="N808" s="5"/>
      <c r="O808" s="5"/>
    </row>
    <row r="809">
      <c r="D809" s="5"/>
      <c r="J809" s="5"/>
      <c r="K809" s="5"/>
      <c r="L809" s="5"/>
      <c r="M809" s="5"/>
      <c r="N809" s="5"/>
      <c r="O809" s="5"/>
    </row>
    <row r="810">
      <c r="D810" s="5"/>
      <c r="J810" s="5"/>
      <c r="K810" s="5"/>
      <c r="L810" s="5"/>
      <c r="M810" s="5"/>
      <c r="N810" s="5"/>
      <c r="O810" s="5"/>
    </row>
    <row r="811">
      <c r="D811" s="5"/>
      <c r="J811" s="5"/>
      <c r="K811" s="5"/>
      <c r="L811" s="5"/>
      <c r="M811" s="5"/>
      <c r="N811" s="5"/>
      <c r="O811" s="5"/>
    </row>
    <row r="812">
      <c r="D812" s="5"/>
      <c r="J812" s="5"/>
      <c r="K812" s="5"/>
      <c r="L812" s="5"/>
      <c r="M812" s="5"/>
      <c r="N812" s="5"/>
      <c r="O812" s="5"/>
    </row>
    <row r="813">
      <c r="D813" s="5"/>
      <c r="J813" s="5"/>
      <c r="K813" s="5"/>
      <c r="L813" s="5"/>
      <c r="M813" s="5"/>
      <c r="N813" s="5"/>
      <c r="O813" s="5"/>
    </row>
    <row r="814">
      <c r="D814" s="5"/>
      <c r="J814" s="5"/>
      <c r="K814" s="5"/>
      <c r="L814" s="5"/>
      <c r="M814" s="5"/>
      <c r="N814" s="5"/>
      <c r="O814" s="5"/>
    </row>
    <row r="815">
      <c r="D815" s="5"/>
      <c r="J815" s="5"/>
      <c r="K815" s="5"/>
      <c r="L815" s="5"/>
      <c r="M815" s="5"/>
      <c r="N815" s="5"/>
      <c r="O815" s="5"/>
    </row>
    <row r="816">
      <c r="D816" s="5"/>
      <c r="J816" s="5"/>
      <c r="K816" s="5"/>
      <c r="L816" s="5"/>
      <c r="M816" s="5"/>
      <c r="N816" s="5"/>
      <c r="O816" s="5"/>
    </row>
    <row r="817">
      <c r="D817" s="5"/>
      <c r="J817" s="5"/>
      <c r="K817" s="5"/>
      <c r="L817" s="5"/>
      <c r="M817" s="5"/>
      <c r="N817" s="5"/>
      <c r="O817" s="5"/>
    </row>
    <row r="818">
      <c r="D818" s="5"/>
      <c r="J818" s="5"/>
      <c r="K818" s="5"/>
      <c r="L818" s="5"/>
      <c r="M818" s="5"/>
      <c r="N818" s="5"/>
      <c r="O818" s="5"/>
    </row>
    <row r="819">
      <c r="D819" s="5"/>
      <c r="J819" s="5"/>
      <c r="K819" s="5"/>
      <c r="L819" s="5"/>
      <c r="M819" s="5"/>
      <c r="N819" s="5"/>
      <c r="O819" s="5"/>
    </row>
    <row r="820">
      <c r="D820" s="5"/>
      <c r="J820" s="5"/>
      <c r="K820" s="5"/>
      <c r="L820" s="5"/>
      <c r="M820" s="5"/>
      <c r="N820" s="5"/>
      <c r="O820" s="5"/>
    </row>
    <row r="821">
      <c r="D821" s="5"/>
      <c r="J821" s="5"/>
      <c r="K821" s="5"/>
      <c r="L821" s="5"/>
      <c r="M821" s="5"/>
      <c r="N821" s="5"/>
      <c r="O821" s="5"/>
    </row>
    <row r="822">
      <c r="D822" s="5"/>
      <c r="J822" s="5"/>
      <c r="K822" s="5"/>
      <c r="L822" s="5"/>
      <c r="M822" s="5"/>
      <c r="N822" s="5"/>
      <c r="O822" s="5"/>
    </row>
    <row r="823">
      <c r="D823" s="5"/>
      <c r="J823" s="5"/>
      <c r="K823" s="5"/>
      <c r="L823" s="5"/>
      <c r="M823" s="5"/>
      <c r="N823" s="5"/>
      <c r="O823" s="5"/>
    </row>
    <row r="824">
      <c r="D824" s="5"/>
      <c r="J824" s="5"/>
      <c r="K824" s="5"/>
      <c r="L824" s="5"/>
      <c r="M824" s="5"/>
      <c r="N824" s="5"/>
      <c r="O824" s="5"/>
    </row>
    <row r="825">
      <c r="D825" s="5"/>
      <c r="J825" s="5"/>
      <c r="K825" s="5"/>
      <c r="L825" s="5"/>
      <c r="M825" s="5"/>
      <c r="N825" s="5"/>
      <c r="O825" s="5"/>
    </row>
    <row r="826">
      <c r="D826" s="5"/>
      <c r="J826" s="5"/>
      <c r="K826" s="5"/>
      <c r="L826" s="5"/>
      <c r="M826" s="5"/>
      <c r="N826" s="5"/>
      <c r="O826" s="5"/>
    </row>
    <row r="827">
      <c r="D827" s="5"/>
      <c r="J827" s="5"/>
      <c r="K827" s="5"/>
      <c r="L827" s="5"/>
      <c r="M827" s="5"/>
      <c r="N827" s="5"/>
      <c r="O827" s="5"/>
    </row>
    <row r="828">
      <c r="D828" s="5"/>
      <c r="J828" s="5"/>
      <c r="K828" s="5"/>
      <c r="L828" s="5"/>
      <c r="M828" s="5"/>
      <c r="N828" s="5"/>
      <c r="O828" s="5"/>
    </row>
    <row r="829">
      <c r="D829" s="5"/>
      <c r="J829" s="5"/>
      <c r="K829" s="5"/>
      <c r="L829" s="5"/>
      <c r="M829" s="5"/>
      <c r="N829" s="5"/>
      <c r="O829" s="5"/>
    </row>
    <row r="830">
      <c r="D830" s="5"/>
      <c r="J830" s="5"/>
      <c r="K830" s="5"/>
      <c r="L830" s="5"/>
      <c r="M830" s="5"/>
      <c r="N830" s="5"/>
      <c r="O830" s="5"/>
    </row>
    <row r="831">
      <c r="D831" s="5"/>
      <c r="J831" s="5"/>
      <c r="K831" s="5"/>
      <c r="L831" s="5"/>
      <c r="M831" s="5"/>
      <c r="N831" s="5"/>
      <c r="O831" s="5"/>
    </row>
    <row r="832">
      <c r="D832" s="5"/>
      <c r="J832" s="5"/>
      <c r="K832" s="5"/>
      <c r="L832" s="5"/>
      <c r="M832" s="5"/>
      <c r="N832" s="5"/>
      <c r="O832" s="5"/>
    </row>
    <row r="833">
      <c r="D833" s="5"/>
      <c r="J833" s="5"/>
      <c r="K833" s="5"/>
      <c r="L833" s="5"/>
      <c r="M833" s="5"/>
      <c r="N833" s="5"/>
      <c r="O833" s="5"/>
    </row>
    <row r="834">
      <c r="D834" s="5"/>
      <c r="J834" s="5"/>
      <c r="K834" s="5"/>
      <c r="L834" s="5"/>
      <c r="M834" s="5"/>
      <c r="N834" s="5"/>
      <c r="O834" s="5"/>
    </row>
    <row r="835">
      <c r="D835" s="5"/>
      <c r="J835" s="5"/>
      <c r="K835" s="5"/>
      <c r="L835" s="5"/>
      <c r="M835" s="5"/>
      <c r="N835" s="5"/>
      <c r="O835" s="5"/>
    </row>
    <row r="836">
      <c r="D836" s="5"/>
      <c r="J836" s="5"/>
      <c r="K836" s="5"/>
      <c r="L836" s="5"/>
      <c r="M836" s="5"/>
      <c r="N836" s="5"/>
      <c r="O836" s="5"/>
    </row>
    <row r="837">
      <c r="D837" s="5"/>
      <c r="J837" s="5"/>
      <c r="K837" s="5"/>
      <c r="L837" s="5"/>
      <c r="M837" s="5"/>
      <c r="N837" s="5"/>
      <c r="O837" s="5"/>
    </row>
    <row r="838">
      <c r="D838" s="5"/>
      <c r="J838" s="5"/>
      <c r="K838" s="5"/>
      <c r="L838" s="5"/>
      <c r="M838" s="5"/>
      <c r="N838" s="5"/>
      <c r="O838" s="5"/>
    </row>
    <row r="839">
      <c r="D839" s="5"/>
      <c r="J839" s="5"/>
      <c r="K839" s="5"/>
      <c r="L839" s="5"/>
      <c r="M839" s="5"/>
      <c r="N839" s="5"/>
      <c r="O839" s="5"/>
    </row>
    <row r="840">
      <c r="D840" s="5"/>
      <c r="J840" s="5"/>
      <c r="K840" s="5"/>
      <c r="L840" s="5"/>
      <c r="M840" s="5"/>
      <c r="N840" s="5"/>
      <c r="O840" s="5"/>
    </row>
    <row r="841">
      <c r="D841" s="5"/>
      <c r="J841" s="5"/>
      <c r="K841" s="5"/>
      <c r="L841" s="5"/>
      <c r="M841" s="5"/>
      <c r="N841" s="5"/>
      <c r="O841" s="5"/>
    </row>
    <row r="842">
      <c r="D842" s="5"/>
      <c r="J842" s="5"/>
      <c r="K842" s="5"/>
      <c r="L842" s="5"/>
      <c r="M842" s="5"/>
      <c r="N842" s="5"/>
      <c r="O842" s="5"/>
    </row>
    <row r="843">
      <c r="D843" s="5"/>
      <c r="J843" s="5"/>
      <c r="K843" s="5"/>
      <c r="L843" s="5"/>
      <c r="M843" s="5"/>
      <c r="N843" s="5"/>
      <c r="O843" s="5"/>
    </row>
    <row r="844">
      <c r="D844" s="5"/>
      <c r="J844" s="5"/>
      <c r="K844" s="5"/>
      <c r="L844" s="5"/>
      <c r="M844" s="5"/>
      <c r="N844" s="5"/>
      <c r="O844" s="5"/>
    </row>
    <row r="845">
      <c r="D845" s="5"/>
      <c r="J845" s="5"/>
      <c r="K845" s="5"/>
      <c r="L845" s="5"/>
      <c r="M845" s="5"/>
      <c r="N845" s="5"/>
      <c r="O845" s="5"/>
    </row>
    <row r="846">
      <c r="D846" s="5"/>
      <c r="J846" s="5"/>
      <c r="K846" s="5"/>
      <c r="L846" s="5"/>
      <c r="M846" s="5"/>
      <c r="N846" s="5"/>
      <c r="O846" s="5"/>
    </row>
    <row r="847">
      <c r="D847" s="5"/>
      <c r="J847" s="5"/>
      <c r="K847" s="5"/>
      <c r="L847" s="5"/>
      <c r="M847" s="5"/>
      <c r="N847" s="5"/>
      <c r="O847" s="5"/>
    </row>
    <row r="848">
      <c r="D848" s="5"/>
      <c r="J848" s="5"/>
      <c r="K848" s="5"/>
      <c r="L848" s="5"/>
      <c r="M848" s="5"/>
      <c r="N848" s="5"/>
      <c r="O848" s="5"/>
    </row>
    <row r="849">
      <c r="D849" s="5"/>
      <c r="J849" s="5"/>
      <c r="K849" s="5"/>
      <c r="L849" s="5"/>
      <c r="M849" s="5"/>
      <c r="N849" s="5"/>
      <c r="O849" s="5"/>
    </row>
    <row r="850">
      <c r="D850" s="5"/>
      <c r="J850" s="5"/>
      <c r="K850" s="5"/>
      <c r="L850" s="5"/>
      <c r="M850" s="5"/>
      <c r="N850" s="5"/>
      <c r="O850" s="5"/>
    </row>
    <row r="851">
      <c r="D851" s="5"/>
      <c r="J851" s="5"/>
      <c r="K851" s="5"/>
      <c r="L851" s="5"/>
      <c r="M851" s="5"/>
      <c r="N851" s="5"/>
      <c r="O851" s="5"/>
    </row>
    <row r="852">
      <c r="D852" s="5"/>
      <c r="J852" s="5"/>
      <c r="K852" s="5"/>
      <c r="L852" s="5"/>
      <c r="M852" s="5"/>
      <c r="N852" s="5"/>
      <c r="O852" s="5"/>
    </row>
    <row r="853">
      <c r="D853" s="5"/>
      <c r="J853" s="5"/>
      <c r="K853" s="5"/>
      <c r="L853" s="5"/>
      <c r="M853" s="5"/>
      <c r="N853" s="5"/>
      <c r="O853" s="5"/>
    </row>
    <row r="854">
      <c r="D854" s="5"/>
      <c r="J854" s="5"/>
      <c r="K854" s="5"/>
      <c r="L854" s="5"/>
      <c r="M854" s="5"/>
      <c r="N854" s="5"/>
      <c r="O854" s="5"/>
    </row>
    <row r="855">
      <c r="D855" s="5"/>
      <c r="J855" s="5"/>
      <c r="K855" s="5"/>
      <c r="L855" s="5"/>
      <c r="M855" s="5"/>
      <c r="N855" s="5"/>
      <c r="O855" s="5"/>
    </row>
    <row r="856">
      <c r="D856" s="5"/>
      <c r="J856" s="5"/>
      <c r="K856" s="5"/>
      <c r="L856" s="5"/>
      <c r="M856" s="5"/>
      <c r="N856" s="5"/>
      <c r="O856" s="5"/>
    </row>
    <row r="857">
      <c r="D857" s="5"/>
      <c r="J857" s="5"/>
      <c r="K857" s="5"/>
      <c r="L857" s="5"/>
      <c r="M857" s="5"/>
      <c r="N857" s="5"/>
      <c r="O857" s="5"/>
    </row>
    <row r="858">
      <c r="D858" s="5"/>
      <c r="J858" s="5"/>
      <c r="K858" s="5"/>
      <c r="L858" s="5"/>
      <c r="M858" s="5"/>
      <c r="N858" s="5"/>
      <c r="O858" s="5"/>
    </row>
    <row r="859">
      <c r="D859" s="5"/>
      <c r="J859" s="5"/>
      <c r="K859" s="5"/>
      <c r="L859" s="5"/>
      <c r="M859" s="5"/>
      <c r="N859" s="5"/>
      <c r="O859" s="5"/>
    </row>
    <row r="860">
      <c r="D860" s="5"/>
      <c r="J860" s="5"/>
      <c r="K860" s="5"/>
      <c r="L860" s="5"/>
      <c r="M860" s="5"/>
      <c r="N860" s="5"/>
      <c r="O860" s="5"/>
    </row>
    <row r="861">
      <c r="D861" s="5"/>
      <c r="J861" s="5"/>
      <c r="K861" s="5"/>
      <c r="L861" s="5"/>
      <c r="M861" s="5"/>
      <c r="N861" s="5"/>
      <c r="O861" s="5"/>
    </row>
    <row r="862">
      <c r="D862" s="5"/>
      <c r="J862" s="5"/>
      <c r="K862" s="5"/>
      <c r="L862" s="5"/>
      <c r="M862" s="5"/>
      <c r="N862" s="5"/>
      <c r="O862" s="5"/>
    </row>
    <row r="863">
      <c r="D863" s="5"/>
      <c r="J863" s="5"/>
      <c r="K863" s="5"/>
      <c r="L863" s="5"/>
      <c r="M863" s="5"/>
      <c r="N863" s="5"/>
      <c r="O863" s="5"/>
    </row>
    <row r="864">
      <c r="D864" s="5"/>
      <c r="J864" s="5"/>
      <c r="K864" s="5"/>
      <c r="L864" s="5"/>
      <c r="M864" s="5"/>
      <c r="N864" s="5"/>
      <c r="O864" s="5"/>
    </row>
    <row r="865">
      <c r="D865" s="5"/>
      <c r="J865" s="5"/>
      <c r="K865" s="5"/>
      <c r="L865" s="5"/>
      <c r="M865" s="5"/>
      <c r="N865" s="5"/>
      <c r="O865" s="5"/>
    </row>
    <row r="866">
      <c r="D866" s="5"/>
      <c r="J866" s="5"/>
      <c r="K866" s="5"/>
      <c r="L866" s="5"/>
      <c r="M866" s="5"/>
      <c r="N866" s="5"/>
      <c r="O866" s="5"/>
    </row>
    <row r="867">
      <c r="D867" s="5"/>
      <c r="J867" s="5"/>
      <c r="K867" s="5"/>
      <c r="L867" s="5"/>
      <c r="M867" s="5"/>
      <c r="N867" s="5"/>
      <c r="O867" s="5"/>
    </row>
    <row r="868">
      <c r="D868" s="5"/>
      <c r="J868" s="5"/>
      <c r="K868" s="5"/>
      <c r="L868" s="5"/>
      <c r="M868" s="5"/>
      <c r="N868" s="5"/>
      <c r="O868" s="5"/>
    </row>
    <row r="869">
      <c r="D869" s="5"/>
      <c r="J869" s="5"/>
      <c r="K869" s="5"/>
      <c r="L869" s="5"/>
      <c r="M869" s="5"/>
      <c r="N869" s="5"/>
      <c r="O869" s="5"/>
    </row>
    <row r="870">
      <c r="D870" s="5"/>
      <c r="J870" s="5"/>
      <c r="K870" s="5"/>
      <c r="L870" s="5"/>
      <c r="M870" s="5"/>
      <c r="N870" s="5"/>
      <c r="O870" s="5"/>
    </row>
    <row r="871">
      <c r="D871" s="5"/>
      <c r="J871" s="5"/>
      <c r="K871" s="5"/>
      <c r="L871" s="5"/>
      <c r="M871" s="5"/>
      <c r="N871" s="5"/>
      <c r="O871" s="5"/>
    </row>
    <row r="872">
      <c r="D872" s="5"/>
      <c r="J872" s="5"/>
      <c r="K872" s="5"/>
      <c r="L872" s="5"/>
      <c r="M872" s="5"/>
      <c r="N872" s="5"/>
      <c r="O872" s="5"/>
    </row>
    <row r="873">
      <c r="D873" s="5"/>
      <c r="J873" s="5"/>
      <c r="K873" s="5"/>
      <c r="L873" s="5"/>
      <c r="M873" s="5"/>
      <c r="N873" s="5"/>
      <c r="O873" s="5"/>
    </row>
    <row r="874">
      <c r="D874" s="5"/>
      <c r="J874" s="5"/>
      <c r="K874" s="5"/>
      <c r="L874" s="5"/>
      <c r="M874" s="5"/>
      <c r="N874" s="5"/>
      <c r="O874" s="5"/>
    </row>
    <row r="875">
      <c r="D875" s="5"/>
      <c r="J875" s="5"/>
      <c r="K875" s="5"/>
      <c r="L875" s="5"/>
      <c r="M875" s="5"/>
      <c r="N875" s="5"/>
      <c r="O875" s="5"/>
    </row>
    <row r="876">
      <c r="D876" s="5"/>
      <c r="J876" s="5"/>
      <c r="K876" s="5"/>
      <c r="L876" s="5"/>
      <c r="M876" s="5"/>
      <c r="N876" s="5"/>
      <c r="O876" s="5"/>
    </row>
    <row r="877">
      <c r="D877" s="5"/>
      <c r="J877" s="5"/>
      <c r="K877" s="5"/>
      <c r="L877" s="5"/>
      <c r="M877" s="5"/>
      <c r="N877" s="5"/>
      <c r="O877" s="5"/>
    </row>
    <row r="878">
      <c r="D878" s="5"/>
      <c r="J878" s="5"/>
      <c r="K878" s="5"/>
      <c r="L878" s="5"/>
      <c r="M878" s="5"/>
      <c r="N878" s="5"/>
      <c r="O878" s="5"/>
    </row>
    <row r="879">
      <c r="D879" s="5"/>
      <c r="J879" s="5"/>
      <c r="K879" s="5"/>
      <c r="L879" s="5"/>
      <c r="M879" s="5"/>
      <c r="N879" s="5"/>
      <c r="O879" s="5"/>
    </row>
    <row r="880">
      <c r="D880" s="5"/>
      <c r="J880" s="5"/>
      <c r="K880" s="5"/>
      <c r="L880" s="5"/>
      <c r="M880" s="5"/>
      <c r="N880" s="5"/>
      <c r="O880" s="5"/>
    </row>
    <row r="881">
      <c r="D881" s="5"/>
      <c r="J881" s="5"/>
      <c r="K881" s="5"/>
      <c r="L881" s="5"/>
      <c r="M881" s="5"/>
      <c r="N881" s="5"/>
      <c r="O881" s="5"/>
    </row>
    <row r="882">
      <c r="D882" s="5"/>
      <c r="J882" s="5"/>
      <c r="K882" s="5"/>
      <c r="L882" s="5"/>
      <c r="M882" s="5"/>
      <c r="N882" s="5"/>
      <c r="O882" s="5"/>
    </row>
    <row r="883">
      <c r="D883" s="5"/>
      <c r="J883" s="5"/>
      <c r="K883" s="5"/>
      <c r="L883" s="5"/>
      <c r="M883" s="5"/>
      <c r="N883" s="5"/>
      <c r="O883" s="5"/>
    </row>
    <row r="884">
      <c r="D884" s="5"/>
      <c r="J884" s="5"/>
      <c r="K884" s="5"/>
      <c r="L884" s="5"/>
      <c r="M884" s="5"/>
      <c r="N884" s="5"/>
      <c r="O884" s="5"/>
    </row>
    <row r="885">
      <c r="D885" s="5"/>
      <c r="J885" s="5"/>
      <c r="K885" s="5"/>
      <c r="L885" s="5"/>
      <c r="M885" s="5"/>
      <c r="N885" s="5"/>
      <c r="O885" s="5"/>
    </row>
    <row r="886">
      <c r="D886" s="5"/>
      <c r="J886" s="5"/>
      <c r="K886" s="5"/>
      <c r="L886" s="5"/>
      <c r="M886" s="5"/>
      <c r="N886" s="5"/>
      <c r="O886" s="5"/>
    </row>
    <row r="887">
      <c r="D887" s="5"/>
      <c r="J887" s="5"/>
      <c r="K887" s="5"/>
      <c r="L887" s="5"/>
      <c r="M887" s="5"/>
      <c r="N887" s="5"/>
      <c r="O887" s="5"/>
    </row>
    <row r="888">
      <c r="D888" s="5"/>
      <c r="J888" s="5"/>
      <c r="K888" s="5"/>
      <c r="L888" s="5"/>
      <c r="M888" s="5"/>
      <c r="N888" s="5"/>
      <c r="O888" s="5"/>
    </row>
    <row r="889">
      <c r="D889" s="5"/>
      <c r="J889" s="5"/>
      <c r="K889" s="5"/>
      <c r="L889" s="5"/>
      <c r="M889" s="5"/>
      <c r="N889" s="5"/>
      <c r="O889" s="5"/>
    </row>
    <row r="890">
      <c r="D890" s="5"/>
      <c r="J890" s="5"/>
      <c r="K890" s="5"/>
      <c r="L890" s="5"/>
      <c r="M890" s="5"/>
      <c r="N890" s="5"/>
      <c r="O890" s="5"/>
    </row>
    <row r="891">
      <c r="D891" s="5"/>
      <c r="J891" s="5"/>
      <c r="K891" s="5"/>
      <c r="L891" s="5"/>
      <c r="M891" s="5"/>
      <c r="N891" s="5"/>
      <c r="O891" s="5"/>
    </row>
    <row r="892">
      <c r="D892" s="5"/>
      <c r="J892" s="5"/>
      <c r="K892" s="5"/>
      <c r="L892" s="5"/>
      <c r="M892" s="5"/>
      <c r="N892" s="5"/>
      <c r="O892" s="5"/>
    </row>
    <row r="893">
      <c r="D893" s="5"/>
      <c r="J893" s="5"/>
      <c r="K893" s="5"/>
      <c r="L893" s="5"/>
      <c r="M893" s="5"/>
      <c r="N893" s="5"/>
      <c r="O893" s="5"/>
    </row>
    <row r="894">
      <c r="D894" s="5"/>
      <c r="J894" s="5"/>
      <c r="K894" s="5"/>
      <c r="L894" s="5"/>
      <c r="M894" s="5"/>
      <c r="N894" s="5"/>
      <c r="O894" s="5"/>
    </row>
    <row r="895">
      <c r="D895" s="5"/>
      <c r="J895" s="5"/>
      <c r="K895" s="5"/>
      <c r="L895" s="5"/>
      <c r="M895" s="5"/>
      <c r="N895" s="5"/>
      <c r="O895" s="5"/>
    </row>
    <row r="896">
      <c r="D896" s="5"/>
      <c r="J896" s="5"/>
      <c r="K896" s="5"/>
      <c r="L896" s="5"/>
      <c r="M896" s="5"/>
      <c r="N896" s="5"/>
      <c r="O896" s="5"/>
    </row>
    <row r="897">
      <c r="D897" s="5"/>
      <c r="J897" s="5"/>
      <c r="K897" s="5"/>
      <c r="L897" s="5"/>
      <c r="M897" s="5"/>
      <c r="N897" s="5"/>
      <c r="O897" s="5"/>
    </row>
    <row r="898">
      <c r="D898" s="5"/>
      <c r="J898" s="5"/>
      <c r="K898" s="5"/>
      <c r="L898" s="5"/>
      <c r="M898" s="5"/>
      <c r="N898" s="5"/>
      <c r="O898" s="5"/>
    </row>
    <row r="899">
      <c r="D899" s="5"/>
      <c r="J899" s="5"/>
      <c r="K899" s="5"/>
      <c r="L899" s="5"/>
      <c r="M899" s="5"/>
      <c r="N899" s="5"/>
      <c r="O899" s="5"/>
    </row>
    <row r="900">
      <c r="D900" s="5"/>
      <c r="J900" s="5"/>
      <c r="K900" s="5"/>
      <c r="L900" s="5"/>
      <c r="M900" s="5"/>
      <c r="N900" s="5"/>
      <c r="O900" s="5"/>
    </row>
    <row r="901">
      <c r="D901" s="5"/>
      <c r="J901" s="5"/>
      <c r="K901" s="5"/>
      <c r="L901" s="5"/>
      <c r="M901" s="5"/>
      <c r="N901" s="5"/>
      <c r="O901" s="5"/>
    </row>
    <row r="902">
      <c r="D902" s="5"/>
      <c r="J902" s="5"/>
      <c r="K902" s="5"/>
      <c r="L902" s="5"/>
      <c r="M902" s="5"/>
      <c r="N902" s="5"/>
      <c r="O902" s="5"/>
    </row>
    <row r="903">
      <c r="D903" s="5"/>
      <c r="J903" s="5"/>
      <c r="K903" s="5"/>
      <c r="L903" s="5"/>
      <c r="M903" s="5"/>
      <c r="N903" s="5"/>
      <c r="O903" s="5"/>
    </row>
    <row r="904">
      <c r="D904" s="5"/>
      <c r="J904" s="5"/>
      <c r="K904" s="5"/>
      <c r="L904" s="5"/>
      <c r="M904" s="5"/>
      <c r="N904" s="5"/>
      <c r="O904" s="5"/>
    </row>
    <row r="905">
      <c r="D905" s="5"/>
      <c r="J905" s="5"/>
      <c r="K905" s="5"/>
      <c r="L905" s="5"/>
      <c r="M905" s="5"/>
      <c r="N905" s="5"/>
      <c r="O905" s="5"/>
    </row>
    <row r="906">
      <c r="D906" s="5"/>
      <c r="J906" s="5"/>
      <c r="K906" s="5"/>
      <c r="L906" s="5"/>
      <c r="M906" s="5"/>
      <c r="N906" s="5"/>
      <c r="O906" s="5"/>
    </row>
    <row r="907">
      <c r="D907" s="5"/>
      <c r="J907" s="5"/>
      <c r="K907" s="5"/>
      <c r="L907" s="5"/>
      <c r="M907" s="5"/>
      <c r="N907" s="5"/>
      <c r="O907" s="5"/>
    </row>
    <row r="908">
      <c r="D908" s="5"/>
      <c r="J908" s="5"/>
      <c r="K908" s="5"/>
      <c r="L908" s="5"/>
      <c r="M908" s="5"/>
      <c r="N908" s="5"/>
      <c r="O908" s="5"/>
    </row>
    <row r="909">
      <c r="D909" s="5"/>
      <c r="J909" s="5"/>
      <c r="K909" s="5"/>
      <c r="L909" s="5"/>
      <c r="M909" s="5"/>
      <c r="N909" s="5"/>
      <c r="O909" s="5"/>
    </row>
    <row r="910">
      <c r="D910" s="5"/>
      <c r="J910" s="5"/>
      <c r="K910" s="5"/>
      <c r="L910" s="5"/>
      <c r="M910" s="5"/>
      <c r="N910" s="5"/>
      <c r="O910" s="5"/>
    </row>
    <row r="911">
      <c r="D911" s="5"/>
      <c r="J911" s="5"/>
      <c r="K911" s="5"/>
      <c r="L911" s="5"/>
      <c r="M911" s="5"/>
      <c r="N911" s="5"/>
      <c r="O911" s="5"/>
    </row>
    <row r="912">
      <c r="D912" s="5"/>
      <c r="J912" s="5"/>
      <c r="K912" s="5"/>
      <c r="L912" s="5"/>
      <c r="M912" s="5"/>
      <c r="N912" s="5"/>
      <c r="O912" s="5"/>
    </row>
    <row r="913">
      <c r="D913" s="5"/>
      <c r="J913" s="5"/>
      <c r="K913" s="5"/>
      <c r="L913" s="5"/>
      <c r="M913" s="5"/>
      <c r="N913" s="5"/>
      <c r="O913" s="5"/>
    </row>
    <row r="914">
      <c r="D914" s="5"/>
      <c r="J914" s="5"/>
      <c r="K914" s="5"/>
      <c r="L914" s="5"/>
      <c r="M914" s="5"/>
      <c r="N914" s="5"/>
      <c r="O914" s="5"/>
    </row>
    <row r="915">
      <c r="D915" s="5"/>
      <c r="J915" s="5"/>
      <c r="K915" s="5"/>
      <c r="L915" s="5"/>
      <c r="M915" s="5"/>
      <c r="N915" s="5"/>
      <c r="O915" s="5"/>
    </row>
    <row r="916">
      <c r="D916" s="5"/>
      <c r="J916" s="5"/>
      <c r="K916" s="5"/>
      <c r="L916" s="5"/>
      <c r="M916" s="5"/>
      <c r="N916" s="5"/>
      <c r="O916" s="5"/>
    </row>
    <row r="917">
      <c r="D917" s="5"/>
      <c r="J917" s="5"/>
      <c r="K917" s="5"/>
      <c r="L917" s="5"/>
      <c r="M917" s="5"/>
      <c r="N917" s="5"/>
      <c r="O917" s="5"/>
    </row>
    <row r="918">
      <c r="D918" s="5"/>
      <c r="J918" s="5"/>
      <c r="K918" s="5"/>
      <c r="L918" s="5"/>
      <c r="M918" s="5"/>
      <c r="N918" s="5"/>
      <c r="O918" s="5"/>
    </row>
    <row r="919">
      <c r="D919" s="5"/>
      <c r="J919" s="5"/>
      <c r="K919" s="5"/>
      <c r="L919" s="5"/>
      <c r="M919" s="5"/>
      <c r="N919" s="5"/>
      <c r="O919" s="5"/>
    </row>
    <row r="920">
      <c r="D920" s="5"/>
      <c r="J920" s="5"/>
      <c r="K920" s="5"/>
      <c r="L920" s="5"/>
      <c r="M920" s="5"/>
      <c r="N920" s="5"/>
      <c r="O920" s="5"/>
    </row>
    <row r="921">
      <c r="D921" s="5"/>
      <c r="J921" s="5"/>
      <c r="K921" s="5"/>
      <c r="L921" s="5"/>
      <c r="M921" s="5"/>
      <c r="N921" s="5"/>
      <c r="O921" s="5"/>
    </row>
    <row r="922">
      <c r="D922" s="5"/>
      <c r="J922" s="5"/>
      <c r="K922" s="5"/>
      <c r="L922" s="5"/>
      <c r="M922" s="5"/>
      <c r="N922" s="5"/>
      <c r="O922" s="5"/>
    </row>
    <row r="923">
      <c r="D923" s="5"/>
      <c r="J923" s="5"/>
      <c r="K923" s="5"/>
      <c r="L923" s="5"/>
      <c r="M923" s="5"/>
      <c r="N923" s="5"/>
      <c r="O923" s="5"/>
    </row>
    <row r="924">
      <c r="D924" s="5"/>
      <c r="J924" s="5"/>
      <c r="K924" s="5"/>
      <c r="L924" s="5"/>
      <c r="M924" s="5"/>
      <c r="N924" s="5"/>
      <c r="O924" s="5"/>
    </row>
    <row r="925">
      <c r="D925" s="5"/>
      <c r="J925" s="5"/>
      <c r="K925" s="5"/>
      <c r="L925" s="5"/>
      <c r="M925" s="5"/>
      <c r="N925" s="5"/>
      <c r="O925" s="5"/>
    </row>
    <row r="926">
      <c r="D926" s="5"/>
      <c r="J926" s="5"/>
      <c r="K926" s="5"/>
      <c r="L926" s="5"/>
      <c r="M926" s="5"/>
      <c r="N926" s="5"/>
      <c r="O926" s="5"/>
    </row>
    <row r="927">
      <c r="D927" s="5"/>
      <c r="J927" s="5"/>
      <c r="K927" s="5"/>
      <c r="L927" s="5"/>
      <c r="M927" s="5"/>
      <c r="N927" s="5"/>
      <c r="O927" s="5"/>
    </row>
    <row r="928">
      <c r="D928" s="5"/>
      <c r="J928" s="5"/>
      <c r="K928" s="5"/>
      <c r="L928" s="5"/>
      <c r="M928" s="5"/>
      <c r="N928" s="5"/>
      <c r="O928" s="5"/>
    </row>
    <row r="929">
      <c r="D929" s="5"/>
      <c r="J929" s="5"/>
      <c r="K929" s="5"/>
      <c r="L929" s="5"/>
      <c r="M929" s="5"/>
      <c r="N929" s="5"/>
      <c r="O929" s="5"/>
    </row>
    <row r="930">
      <c r="D930" s="5"/>
      <c r="J930" s="5"/>
      <c r="K930" s="5"/>
      <c r="L930" s="5"/>
      <c r="M930" s="5"/>
      <c r="N930" s="5"/>
      <c r="O930" s="5"/>
    </row>
    <row r="931">
      <c r="D931" s="5"/>
      <c r="J931" s="5"/>
      <c r="K931" s="5"/>
      <c r="L931" s="5"/>
      <c r="M931" s="5"/>
      <c r="N931" s="5"/>
      <c r="O931" s="5"/>
    </row>
    <row r="932">
      <c r="D932" s="5"/>
      <c r="J932" s="5"/>
      <c r="K932" s="5"/>
      <c r="L932" s="5"/>
      <c r="M932" s="5"/>
      <c r="N932" s="5"/>
      <c r="O932" s="5"/>
    </row>
    <row r="933">
      <c r="D933" s="5"/>
      <c r="J933" s="5"/>
      <c r="K933" s="5"/>
      <c r="L933" s="5"/>
      <c r="M933" s="5"/>
      <c r="N933" s="5"/>
      <c r="O933" s="5"/>
    </row>
    <row r="934">
      <c r="D934" s="5"/>
      <c r="J934" s="5"/>
      <c r="K934" s="5"/>
      <c r="L934" s="5"/>
      <c r="M934" s="5"/>
      <c r="N934" s="5"/>
      <c r="O934" s="5"/>
    </row>
    <row r="935">
      <c r="D935" s="5"/>
      <c r="J935" s="5"/>
      <c r="K935" s="5"/>
      <c r="L935" s="5"/>
      <c r="M935" s="5"/>
      <c r="N935" s="5"/>
      <c r="O935" s="5"/>
    </row>
    <row r="936">
      <c r="D936" s="5"/>
      <c r="J936" s="5"/>
      <c r="K936" s="5"/>
      <c r="L936" s="5"/>
      <c r="M936" s="5"/>
      <c r="N936" s="5"/>
      <c r="O936" s="5"/>
    </row>
    <row r="937">
      <c r="D937" s="5"/>
      <c r="J937" s="5"/>
      <c r="K937" s="5"/>
      <c r="L937" s="5"/>
      <c r="M937" s="5"/>
      <c r="N937" s="5"/>
      <c r="O937" s="5"/>
    </row>
    <row r="938">
      <c r="D938" s="5"/>
      <c r="J938" s="5"/>
      <c r="K938" s="5"/>
      <c r="L938" s="5"/>
      <c r="M938" s="5"/>
      <c r="N938" s="5"/>
      <c r="O938" s="5"/>
    </row>
    <row r="939">
      <c r="D939" s="5"/>
      <c r="J939" s="5"/>
      <c r="K939" s="5"/>
      <c r="L939" s="5"/>
      <c r="M939" s="5"/>
      <c r="N939" s="5"/>
      <c r="O939" s="5"/>
    </row>
    <row r="940">
      <c r="D940" s="5"/>
      <c r="J940" s="5"/>
      <c r="K940" s="5"/>
      <c r="L940" s="5"/>
      <c r="M940" s="5"/>
      <c r="N940" s="5"/>
      <c r="O940" s="5"/>
    </row>
    <row r="941">
      <c r="D941" s="5"/>
      <c r="J941" s="5"/>
      <c r="K941" s="5"/>
      <c r="L941" s="5"/>
      <c r="M941" s="5"/>
      <c r="N941" s="5"/>
      <c r="O941" s="5"/>
    </row>
    <row r="942">
      <c r="D942" s="5"/>
      <c r="J942" s="5"/>
      <c r="K942" s="5"/>
      <c r="L942" s="5"/>
      <c r="M942" s="5"/>
      <c r="N942" s="5"/>
      <c r="O942" s="5"/>
    </row>
    <row r="943">
      <c r="D943" s="5"/>
      <c r="J943" s="5"/>
      <c r="K943" s="5"/>
      <c r="L943" s="5"/>
      <c r="M943" s="5"/>
      <c r="N943" s="5"/>
      <c r="O943" s="5"/>
    </row>
    <row r="944">
      <c r="D944" s="5"/>
      <c r="J944" s="5"/>
      <c r="K944" s="5"/>
      <c r="L944" s="5"/>
      <c r="M944" s="5"/>
      <c r="N944" s="5"/>
      <c r="O944" s="5"/>
    </row>
    <row r="945">
      <c r="D945" s="5"/>
      <c r="J945" s="5"/>
      <c r="K945" s="5"/>
      <c r="L945" s="5"/>
      <c r="M945" s="5"/>
      <c r="N945" s="5"/>
      <c r="O945" s="5"/>
    </row>
    <row r="946">
      <c r="D946" s="5"/>
      <c r="J946" s="5"/>
      <c r="K946" s="5"/>
      <c r="L946" s="5"/>
      <c r="M946" s="5"/>
      <c r="N946" s="5"/>
      <c r="O946" s="5"/>
    </row>
    <row r="947">
      <c r="D947" s="5"/>
      <c r="J947" s="5"/>
      <c r="K947" s="5"/>
      <c r="L947" s="5"/>
      <c r="M947" s="5"/>
      <c r="N947" s="5"/>
      <c r="O947" s="5"/>
    </row>
    <row r="948">
      <c r="D948" s="5"/>
      <c r="J948" s="5"/>
      <c r="K948" s="5"/>
      <c r="L948" s="5"/>
      <c r="M948" s="5"/>
      <c r="N948" s="5"/>
      <c r="O948" s="5"/>
    </row>
    <row r="949">
      <c r="D949" s="5"/>
      <c r="J949" s="5"/>
      <c r="K949" s="5"/>
      <c r="L949" s="5"/>
      <c r="M949" s="5"/>
      <c r="N949" s="5"/>
      <c r="O949" s="5"/>
    </row>
    <row r="950">
      <c r="D950" s="5"/>
      <c r="J950" s="5"/>
      <c r="K950" s="5"/>
      <c r="L950" s="5"/>
      <c r="M950" s="5"/>
      <c r="N950" s="5"/>
      <c r="O950" s="5"/>
    </row>
    <row r="951">
      <c r="D951" s="5"/>
      <c r="J951" s="5"/>
      <c r="K951" s="5"/>
      <c r="L951" s="5"/>
      <c r="M951" s="5"/>
      <c r="N951" s="5"/>
      <c r="O951" s="5"/>
    </row>
    <row r="952">
      <c r="D952" s="5"/>
      <c r="J952" s="5"/>
      <c r="K952" s="5"/>
      <c r="L952" s="5"/>
      <c r="M952" s="5"/>
      <c r="N952" s="5"/>
      <c r="O952" s="5"/>
    </row>
    <row r="953">
      <c r="D953" s="5"/>
      <c r="J953" s="5"/>
      <c r="K953" s="5"/>
      <c r="L953" s="5"/>
      <c r="M953" s="5"/>
      <c r="N953" s="5"/>
      <c r="O953" s="5"/>
    </row>
    <row r="954">
      <c r="D954" s="5"/>
      <c r="J954" s="5"/>
      <c r="K954" s="5"/>
      <c r="L954" s="5"/>
      <c r="M954" s="5"/>
      <c r="N954" s="5"/>
      <c r="O954" s="5"/>
    </row>
    <row r="955">
      <c r="D955" s="5"/>
      <c r="J955" s="5"/>
      <c r="K955" s="5"/>
      <c r="L955" s="5"/>
      <c r="M955" s="5"/>
      <c r="N955" s="5"/>
      <c r="O955" s="5"/>
    </row>
    <row r="956">
      <c r="D956" s="5"/>
      <c r="J956" s="5"/>
      <c r="K956" s="5"/>
      <c r="L956" s="5"/>
      <c r="M956" s="5"/>
      <c r="N956" s="5"/>
      <c r="O956" s="5"/>
    </row>
    <row r="957">
      <c r="D957" s="5"/>
      <c r="J957" s="5"/>
      <c r="K957" s="5"/>
      <c r="L957" s="5"/>
      <c r="M957" s="5"/>
      <c r="N957" s="5"/>
      <c r="O957" s="5"/>
    </row>
    <row r="958">
      <c r="D958" s="5"/>
      <c r="J958" s="5"/>
      <c r="K958" s="5"/>
      <c r="L958" s="5"/>
      <c r="M958" s="5"/>
      <c r="N958" s="5"/>
      <c r="O958" s="5"/>
    </row>
    <row r="959">
      <c r="D959" s="5"/>
      <c r="J959" s="5"/>
      <c r="K959" s="5"/>
      <c r="L959" s="5"/>
      <c r="M959" s="5"/>
      <c r="N959" s="5"/>
      <c r="O959" s="5"/>
    </row>
    <row r="960">
      <c r="D960" s="5"/>
      <c r="J960" s="5"/>
      <c r="K960" s="5"/>
      <c r="L960" s="5"/>
      <c r="M960" s="5"/>
      <c r="N960" s="5"/>
      <c r="O960" s="5"/>
    </row>
    <row r="961">
      <c r="D961" s="5"/>
      <c r="J961" s="5"/>
      <c r="K961" s="5"/>
      <c r="L961" s="5"/>
      <c r="M961" s="5"/>
      <c r="N961" s="5"/>
      <c r="O961" s="5"/>
    </row>
    <row r="962">
      <c r="D962" s="5"/>
      <c r="J962" s="5"/>
      <c r="K962" s="5"/>
      <c r="L962" s="5"/>
      <c r="M962" s="5"/>
      <c r="N962" s="5"/>
      <c r="O962" s="5"/>
    </row>
    <row r="963">
      <c r="D963" s="5"/>
      <c r="J963" s="5"/>
      <c r="K963" s="5"/>
      <c r="L963" s="5"/>
      <c r="M963" s="5"/>
      <c r="N963" s="5"/>
      <c r="O963" s="5"/>
    </row>
    <row r="964">
      <c r="D964" s="5"/>
      <c r="J964" s="5"/>
      <c r="K964" s="5"/>
      <c r="L964" s="5"/>
      <c r="M964" s="5"/>
      <c r="N964" s="5"/>
      <c r="O964" s="5"/>
    </row>
    <row r="965">
      <c r="D965" s="5"/>
      <c r="J965" s="5"/>
      <c r="K965" s="5"/>
      <c r="L965" s="5"/>
      <c r="M965" s="5"/>
      <c r="N965" s="5"/>
      <c r="O965" s="5"/>
    </row>
    <row r="966">
      <c r="D966" s="5"/>
      <c r="J966" s="5"/>
      <c r="K966" s="5"/>
      <c r="L966" s="5"/>
      <c r="M966" s="5"/>
      <c r="N966" s="5"/>
      <c r="O966" s="5"/>
    </row>
    <row r="967">
      <c r="D967" s="5"/>
      <c r="J967" s="5"/>
      <c r="K967" s="5"/>
      <c r="L967" s="5"/>
      <c r="M967" s="5"/>
      <c r="N967" s="5"/>
      <c r="O967" s="5"/>
    </row>
    <row r="968">
      <c r="D968" s="5"/>
      <c r="J968" s="5"/>
      <c r="K968" s="5"/>
      <c r="L968" s="5"/>
      <c r="M968" s="5"/>
      <c r="N968" s="5"/>
      <c r="O968" s="5"/>
    </row>
    <row r="969">
      <c r="D969" s="5"/>
      <c r="J969" s="5"/>
      <c r="K969" s="5"/>
      <c r="L969" s="5"/>
      <c r="M969" s="5"/>
      <c r="N969" s="5"/>
      <c r="O969" s="5"/>
    </row>
    <row r="970">
      <c r="D970" s="5"/>
      <c r="J970" s="5"/>
      <c r="K970" s="5"/>
      <c r="L970" s="5"/>
      <c r="M970" s="5"/>
      <c r="N970" s="5"/>
      <c r="O970" s="5"/>
    </row>
    <row r="971">
      <c r="D971" s="5"/>
      <c r="J971" s="5"/>
      <c r="K971" s="5"/>
      <c r="L971" s="5"/>
      <c r="M971" s="5"/>
      <c r="N971" s="5"/>
      <c r="O971" s="5"/>
    </row>
    <row r="972">
      <c r="D972" s="5"/>
      <c r="J972" s="5"/>
      <c r="K972" s="5"/>
      <c r="L972" s="5"/>
      <c r="M972" s="5"/>
      <c r="N972" s="5"/>
      <c r="O972" s="5"/>
    </row>
    <row r="973">
      <c r="D973" s="5"/>
      <c r="J973" s="5"/>
      <c r="K973" s="5"/>
      <c r="L973" s="5"/>
      <c r="M973" s="5"/>
      <c r="N973" s="5"/>
      <c r="O973" s="5"/>
    </row>
    <row r="974">
      <c r="D974" s="5"/>
      <c r="J974" s="5"/>
      <c r="K974" s="5"/>
      <c r="L974" s="5"/>
      <c r="M974" s="5"/>
      <c r="N974" s="5"/>
      <c r="O974" s="5"/>
    </row>
    <row r="975">
      <c r="D975" s="5"/>
      <c r="J975" s="5"/>
      <c r="K975" s="5"/>
      <c r="L975" s="5"/>
      <c r="M975" s="5"/>
      <c r="N975" s="5"/>
      <c r="O975" s="5"/>
    </row>
    <row r="976">
      <c r="D976" s="5"/>
      <c r="J976" s="5"/>
      <c r="K976" s="5"/>
      <c r="L976" s="5"/>
      <c r="M976" s="5"/>
      <c r="N976" s="5"/>
      <c r="O976" s="5"/>
    </row>
    <row r="977">
      <c r="D977" s="5"/>
      <c r="J977" s="5"/>
      <c r="K977" s="5"/>
      <c r="L977" s="5"/>
      <c r="M977" s="5"/>
      <c r="N977" s="5"/>
      <c r="O977" s="5"/>
    </row>
    <row r="978">
      <c r="D978" s="5"/>
      <c r="J978" s="5"/>
      <c r="K978" s="5"/>
      <c r="L978" s="5"/>
      <c r="M978" s="5"/>
      <c r="N978" s="5"/>
      <c r="O978" s="5"/>
    </row>
    <row r="979">
      <c r="D979" s="5"/>
      <c r="J979" s="5"/>
      <c r="K979" s="5"/>
      <c r="L979" s="5"/>
      <c r="M979" s="5"/>
      <c r="N979" s="5"/>
      <c r="O979" s="5"/>
    </row>
    <row r="980">
      <c r="D980" s="5"/>
      <c r="J980" s="5"/>
      <c r="K980" s="5"/>
      <c r="L980" s="5"/>
      <c r="M980" s="5"/>
      <c r="N980" s="5"/>
      <c r="O980" s="5"/>
    </row>
    <row r="981">
      <c r="D981" s="5"/>
      <c r="J981" s="5"/>
      <c r="K981" s="5"/>
      <c r="L981" s="5"/>
      <c r="M981" s="5"/>
      <c r="N981" s="5"/>
      <c r="O981" s="5"/>
    </row>
    <row r="982">
      <c r="D982" s="5"/>
      <c r="J982" s="5"/>
      <c r="K982" s="5"/>
      <c r="L982" s="5"/>
      <c r="M982" s="5"/>
      <c r="N982" s="5"/>
      <c r="O982" s="5"/>
    </row>
    <row r="983">
      <c r="D983" s="5"/>
      <c r="J983" s="5"/>
      <c r="K983" s="5"/>
      <c r="L983" s="5"/>
      <c r="M983" s="5"/>
      <c r="N983" s="5"/>
      <c r="O983" s="5"/>
    </row>
    <row r="984">
      <c r="D984" s="5"/>
      <c r="J984" s="5"/>
      <c r="K984" s="5"/>
      <c r="L984" s="5"/>
      <c r="M984" s="5"/>
      <c r="N984" s="5"/>
      <c r="O984" s="5"/>
    </row>
    <row r="985">
      <c r="D985" s="5"/>
      <c r="J985" s="5"/>
      <c r="K985" s="5"/>
      <c r="L985" s="5"/>
      <c r="M985" s="5"/>
      <c r="N985" s="5"/>
      <c r="O985" s="5"/>
    </row>
    <row r="986">
      <c r="D986" s="5"/>
      <c r="J986" s="5"/>
      <c r="K986" s="5"/>
      <c r="L986" s="5"/>
      <c r="M986" s="5"/>
      <c r="N986" s="5"/>
      <c r="O986" s="5"/>
    </row>
    <row r="987">
      <c r="D987" s="5"/>
      <c r="J987" s="5"/>
      <c r="K987" s="5"/>
      <c r="L987" s="5"/>
      <c r="M987" s="5"/>
      <c r="N987" s="5"/>
      <c r="O987" s="5"/>
    </row>
    <row r="988">
      <c r="D988" s="5"/>
      <c r="J988" s="5"/>
      <c r="K988" s="5"/>
      <c r="L988" s="5"/>
      <c r="M988" s="5"/>
      <c r="N988" s="5"/>
      <c r="O988" s="5"/>
    </row>
    <row r="989">
      <c r="D989" s="5"/>
      <c r="J989" s="5"/>
      <c r="K989" s="5"/>
      <c r="L989" s="5"/>
      <c r="M989" s="5"/>
      <c r="N989" s="5"/>
      <c r="O989" s="5"/>
    </row>
    <row r="990">
      <c r="D990" s="5"/>
      <c r="J990" s="5"/>
      <c r="K990" s="5"/>
      <c r="L990" s="5"/>
      <c r="M990" s="5"/>
      <c r="N990" s="5"/>
      <c r="O990" s="5"/>
    </row>
    <row r="991">
      <c r="D991" s="5"/>
      <c r="J991" s="5"/>
      <c r="K991" s="5"/>
      <c r="L991" s="5"/>
      <c r="M991" s="5"/>
      <c r="N991" s="5"/>
      <c r="O991" s="5"/>
    </row>
    <row r="992">
      <c r="D992" s="5"/>
      <c r="J992" s="5"/>
      <c r="K992" s="5"/>
      <c r="L992" s="5"/>
      <c r="M992" s="5"/>
      <c r="N992" s="5"/>
      <c r="O992" s="5"/>
    </row>
    <row r="993">
      <c r="D993" s="5"/>
      <c r="J993" s="5"/>
      <c r="K993" s="5"/>
      <c r="L993" s="5"/>
      <c r="M993" s="5"/>
      <c r="N993" s="5"/>
      <c r="O993" s="5"/>
    </row>
    <row r="994">
      <c r="D994" s="5"/>
      <c r="J994" s="5"/>
      <c r="K994" s="5"/>
      <c r="L994" s="5"/>
      <c r="M994" s="5"/>
      <c r="N994" s="5"/>
      <c r="O994" s="5"/>
    </row>
    <row r="995">
      <c r="D995" s="5"/>
      <c r="J995" s="5"/>
      <c r="K995" s="5"/>
      <c r="L995" s="5"/>
      <c r="M995" s="5"/>
      <c r="N995" s="5"/>
      <c r="O995" s="5"/>
    </row>
    <row r="996">
      <c r="D996" s="5"/>
      <c r="J996" s="5"/>
      <c r="K996" s="5"/>
      <c r="L996" s="5"/>
      <c r="M996" s="5"/>
      <c r="N996" s="5"/>
      <c r="O996" s="5"/>
    </row>
    <row r="997">
      <c r="D997" s="5"/>
      <c r="J997" s="5"/>
      <c r="K997" s="5"/>
      <c r="L997" s="5"/>
      <c r="M997" s="5"/>
      <c r="N997" s="5"/>
      <c r="O997" s="5"/>
    </row>
    <row r="998">
      <c r="D998" s="5"/>
      <c r="J998" s="5"/>
      <c r="K998" s="5"/>
      <c r="L998" s="5"/>
      <c r="M998" s="5"/>
      <c r="N998" s="5"/>
      <c r="O998" s="5"/>
    </row>
    <row r="999">
      <c r="D999" s="5"/>
      <c r="J999" s="5"/>
      <c r="K999" s="5"/>
      <c r="L999" s="5"/>
      <c r="M999" s="5"/>
      <c r="N999" s="5"/>
      <c r="O999" s="5"/>
    </row>
    <row r="1000">
      <c r="D1000" s="5"/>
      <c r="J1000" s="5"/>
      <c r="K1000" s="5"/>
      <c r="L1000" s="5"/>
      <c r="M1000" s="5"/>
      <c r="N1000" s="5"/>
      <c r="O1000" s="5"/>
    </row>
  </sheetData>
  <autoFilter ref="$I$2:$M$184"/>
  <conditionalFormatting sqref="J184">
    <cfRule type="colorScale" priority="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3">
    <cfRule type="colorScale" priority="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1:J182">
    <cfRule type="colorScale" priority="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0">
    <cfRule type="colorScale" priority="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9">
    <cfRule type="colorScale" priority="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7:J178">
    <cfRule type="colorScale" priority="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5:J176">
    <cfRule type="colorScale" priority="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3:J174">
    <cfRule type="colorScale" priority="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2">
    <cfRule type="colorScale" priority="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0:J171">
    <cfRule type="colorScale" priority="1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9">
    <cfRule type="colorScale" priority="1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8">
    <cfRule type="colorScale" priority="1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7">
    <cfRule type="colorScale" priority="1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6">
    <cfRule type="colorScale" priority="1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5">
    <cfRule type="colorScale" priority="1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3:J164">
    <cfRule type="colorScale" priority="1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2">
    <cfRule type="colorScale" priority="1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1">
    <cfRule type="colorScale" priority="1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0">
    <cfRule type="colorScale" priority="1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9">
    <cfRule type="colorScale" priority="2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8">
    <cfRule type="colorScale" priority="2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6:J157">
    <cfRule type="colorScale" priority="2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5">
    <cfRule type="colorScale" priority="2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3:J154">
    <cfRule type="colorScale" priority="2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2">
    <cfRule type="colorScale" priority="2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1">
    <cfRule type="colorScale" priority="2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0">
    <cfRule type="colorScale" priority="2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48:J149">
    <cfRule type="colorScale" priority="2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5.14"/>
    <col customWidth="1" min="5" max="5" width="5.43"/>
    <col customWidth="1" min="6" max="6" width="5.71"/>
    <col customWidth="1" min="7" max="7" width="12.43"/>
    <col customWidth="1" min="10" max="10" width="5.14"/>
    <col customWidth="1" min="11" max="15" width="8.57"/>
  </cols>
  <sheetData>
    <row r="1">
      <c r="A1" s="9" t="s">
        <v>4141</v>
      </c>
      <c r="D1" s="5"/>
      <c r="J1" s="5"/>
      <c r="K1" s="5"/>
      <c r="L1" s="5"/>
      <c r="M1" s="5"/>
      <c r="N1" s="5"/>
      <c r="O1" s="5"/>
    </row>
    <row r="2">
      <c r="A2" s="9" t="s">
        <v>0</v>
      </c>
      <c r="B2" s="9"/>
      <c r="C2" s="9" t="s">
        <v>2729</v>
      </c>
      <c r="D2" s="43" t="s">
        <v>2941</v>
      </c>
      <c r="E2" s="9" t="s">
        <v>2731</v>
      </c>
      <c r="F2" s="9" t="s">
        <v>2732</v>
      </c>
      <c r="G2" s="9" t="s">
        <v>4</v>
      </c>
      <c r="H2" s="9"/>
      <c r="I2" s="9" t="s">
        <v>4142</v>
      </c>
      <c r="J2" s="43" t="s">
        <v>4143</v>
      </c>
      <c r="K2" s="9" t="s">
        <v>2731</v>
      </c>
      <c r="L2" s="9" t="s">
        <v>2732</v>
      </c>
      <c r="M2" s="43" t="s">
        <v>4</v>
      </c>
      <c r="N2" s="43"/>
      <c r="O2" s="43" t="s">
        <v>2736</v>
      </c>
      <c r="R2" s="9" t="s">
        <v>2936</v>
      </c>
      <c r="S2" s="9" t="s">
        <v>2944</v>
      </c>
      <c r="T2" s="9" t="s">
        <v>2945</v>
      </c>
    </row>
    <row r="3">
      <c r="A3" s="9">
        <v>1.0</v>
      </c>
      <c r="B3" s="29"/>
      <c r="C3" s="40" t="s">
        <v>752</v>
      </c>
      <c r="D3" s="48">
        <v>1674.0</v>
      </c>
      <c r="E3" s="48">
        <v>0.0</v>
      </c>
      <c r="F3" s="48" t="s">
        <v>3501</v>
      </c>
      <c r="G3" s="40" t="s">
        <v>35</v>
      </c>
      <c r="H3" s="40"/>
      <c r="I3" s="40" t="s">
        <v>2947</v>
      </c>
      <c r="J3" s="48">
        <v>2210.0</v>
      </c>
      <c r="K3" s="48" t="s">
        <v>2948</v>
      </c>
      <c r="L3" s="48" t="s">
        <v>2949</v>
      </c>
      <c r="M3" s="40" t="s">
        <v>39</v>
      </c>
      <c r="N3" s="5"/>
      <c r="O3" s="5">
        <f t="shared" ref="O3:O89" si="1">D3-J3</f>
        <v>-536</v>
      </c>
      <c r="Q3" s="9" t="s">
        <v>2747</v>
      </c>
      <c r="R3">
        <f>COUNTA(C:C)-1</f>
        <v>319</v>
      </c>
      <c r="S3" s="6">
        <f>average(D3:D184)</f>
        <v>1705.483516</v>
      </c>
      <c r="T3">
        <f>median(D3:D184)</f>
        <v>1705</v>
      </c>
      <c r="U3" s="6"/>
    </row>
    <row r="4">
      <c r="A4" s="9">
        <v>2.0</v>
      </c>
      <c r="B4" s="29"/>
      <c r="C4" s="40" t="s">
        <v>1385</v>
      </c>
      <c r="D4" s="48">
        <v>1487.0</v>
      </c>
      <c r="E4" s="48">
        <v>0.0</v>
      </c>
      <c r="F4" s="48" t="s">
        <v>3630</v>
      </c>
      <c r="G4" s="40" t="s">
        <v>39</v>
      </c>
      <c r="H4" s="40"/>
      <c r="I4" s="40" t="s">
        <v>2951</v>
      </c>
      <c r="J4" s="48">
        <v>2185.0</v>
      </c>
      <c r="K4" s="48">
        <v>0.0</v>
      </c>
      <c r="L4" s="48" t="s">
        <v>2952</v>
      </c>
      <c r="M4" s="40" t="s">
        <v>39</v>
      </c>
      <c r="N4" s="5"/>
      <c r="O4" s="5">
        <f t="shared" si="1"/>
        <v>-698</v>
      </c>
      <c r="Q4" s="9" t="s">
        <v>2942</v>
      </c>
      <c r="R4">
        <f>COUNTA(I:I)-1</f>
        <v>184</v>
      </c>
      <c r="S4" s="6">
        <f>average(J:J)</f>
        <v>1682.675824</v>
      </c>
      <c r="T4">
        <f>median(D:D)</f>
        <v>1693</v>
      </c>
    </row>
    <row r="5">
      <c r="A5" s="9">
        <v>3.0</v>
      </c>
      <c r="B5" s="29"/>
      <c r="C5" s="40" t="s">
        <v>883</v>
      </c>
      <c r="D5" s="48">
        <v>1631.0</v>
      </c>
      <c r="E5" s="48">
        <v>0.0</v>
      </c>
      <c r="F5" s="48" t="s">
        <v>3563</v>
      </c>
      <c r="G5" s="40" t="s">
        <v>35</v>
      </c>
      <c r="H5" s="40"/>
      <c r="I5" s="40" t="s">
        <v>2954</v>
      </c>
      <c r="J5" s="48">
        <v>2177.0</v>
      </c>
      <c r="K5" s="48">
        <v>0.0</v>
      </c>
      <c r="L5" s="48" t="s">
        <v>2955</v>
      </c>
      <c r="M5" s="40" t="s">
        <v>39</v>
      </c>
      <c r="N5" s="5"/>
      <c r="O5" s="5">
        <f t="shared" si="1"/>
        <v>-546</v>
      </c>
      <c r="Q5" s="9" t="s">
        <v>2751</v>
      </c>
      <c r="S5" s="6">
        <f t="shared" ref="S5:T5" si="2">S3-S4</f>
        <v>22.80769231</v>
      </c>
      <c r="T5">
        <f t="shared" si="2"/>
        <v>12</v>
      </c>
    </row>
    <row r="6">
      <c r="A6" s="9">
        <v>4.0</v>
      </c>
      <c r="B6" s="29"/>
      <c r="C6" s="40" t="s">
        <v>1360</v>
      </c>
      <c r="D6" s="48">
        <v>1608.0</v>
      </c>
      <c r="E6" s="48">
        <v>0.0</v>
      </c>
      <c r="F6" s="48" t="s">
        <v>3572</v>
      </c>
      <c r="G6" s="40" t="s">
        <v>39</v>
      </c>
      <c r="H6" s="40"/>
      <c r="I6" s="40" t="s">
        <v>2958</v>
      </c>
      <c r="J6" s="48">
        <v>2156.0</v>
      </c>
      <c r="K6" s="48">
        <v>0.0</v>
      </c>
      <c r="L6" s="48" t="s">
        <v>2959</v>
      </c>
      <c r="M6" s="40" t="s">
        <v>39</v>
      </c>
      <c r="N6" s="5"/>
      <c r="O6" s="5">
        <f t="shared" si="1"/>
        <v>-548</v>
      </c>
    </row>
    <row r="7">
      <c r="A7" s="9">
        <v>5.0</v>
      </c>
      <c r="B7" s="29"/>
      <c r="C7" s="40" t="s">
        <v>1143</v>
      </c>
      <c r="D7" s="48">
        <v>1640.0</v>
      </c>
      <c r="E7" s="48" t="s">
        <v>3551</v>
      </c>
      <c r="F7" s="48" t="s">
        <v>3552</v>
      </c>
      <c r="G7" s="40" t="s">
        <v>39</v>
      </c>
      <c r="H7" s="40"/>
      <c r="I7" s="40" t="s">
        <v>2961</v>
      </c>
      <c r="J7" s="48">
        <v>2142.0</v>
      </c>
      <c r="K7" s="48">
        <v>0.0</v>
      </c>
      <c r="L7" s="48" t="s">
        <v>2962</v>
      </c>
      <c r="M7" s="40" t="s">
        <v>39</v>
      </c>
      <c r="N7" s="5"/>
      <c r="O7" s="5">
        <f t="shared" si="1"/>
        <v>-502</v>
      </c>
    </row>
    <row r="8">
      <c r="A8" s="9">
        <v>6.0</v>
      </c>
      <c r="B8" s="29"/>
      <c r="C8" s="40" t="s">
        <v>861</v>
      </c>
      <c r="D8" s="48">
        <v>1734.0</v>
      </c>
      <c r="E8" s="48">
        <v>0.0</v>
      </c>
      <c r="F8" s="48" t="s">
        <v>3372</v>
      </c>
      <c r="G8" s="40" t="s">
        <v>39</v>
      </c>
      <c r="H8" s="40"/>
      <c r="I8" s="40" t="s">
        <v>2964</v>
      </c>
      <c r="J8" s="48">
        <v>2121.0</v>
      </c>
      <c r="K8" s="48">
        <v>0.0</v>
      </c>
      <c r="L8" s="48" t="s">
        <v>2965</v>
      </c>
      <c r="M8" s="40" t="s">
        <v>39</v>
      </c>
      <c r="N8" s="5"/>
      <c r="O8" s="5">
        <f t="shared" si="1"/>
        <v>-387</v>
      </c>
    </row>
    <row r="9">
      <c r="A9" s="9">
        <v>7.0</v>
      </c>
      <c r="B9" s="29"/>
      <c r="C9" s="40" t="s">
        <v>688</v>
      </c>
      <c r="D9" s="48">
        <v>1791.0</v>
      </c>
      <c r="E9" s="48" t="s">
        <v>3277</v>
      </c>
      <c r="F9" s="48" t="s">
        <v>3278</v>
      </c>
      <c r="G9" s="40" t="s">
        <v>39</v>
      </c>
      <c r="H9" s="40"/>
      <c r="I9" s="40" t="s">
        <v>2967</v>
      </c>
      <c r="J9" s="48">
        <v>2103.0</v>
      </c>
      <c r="K9" s="48">
        <v>0.0</v>
      </c>
      <c r="L9" s="48" t="s">
        <v>2968</v>
      </c>
      <c r="M9" s="40" t="s">
        <v>35</v>
      </c>
      <c r="N9" s="5"/>
      <c r="O9" s="5">
        <f t="shared" si="1"/>
        <v>-312</v>
      </c>
    </row>
    <row r="10">
      <c r="A10" s="9">
        <v>8.0</v>
      </c>
      <c r="B10" s="29"/>
      <c r="C10" s="40" t="s">
        <v>1436</v>
      </c>
      <c r="D10" s="48">
        <v>1415.0</v>
      </c>
      <c r="E10" s="48">
        <v>0.0</v>
      </c>
      <c r="F10" s="48" t="s">
        <v>3658</v>
      </c>
      <c r="G10" s="40" t="s">
        <v>35</v>
      </c>
      <c r="H10" s="40"/>
      <c r="I10" s="40" t="s">
        <v>2970</v>
      </c>
      <c r="J10" s="48">
        <v>2093.0</v>
      </c>
      <c r="K10" s="48">
        <v>0.0</v>
      </c>
      <c r="L10" s="48" t="s">
        <v>2971</v>
      </c>
      <c r="M10" s="40" t="s">
        <v>35</v>
      </c>
      <c r="N10" s="5"/>
      <c r="O10" s="5">
        <f t="shared" si="1"/>
        <v>-678</v>
      </c>
    </row>
    <row r="11">
      <c r="A11" s="9">
        <v>9.0</v>
      </c>
      <c r="B11" s="29"/>
      <c r="C11" s="40" t="s">
        <v>756</v>
      </c>
      <c r="D11" s="48">
        <v>1821.0</v>
      </c>
      <c r="E11" s="48">
        <v>0.0</v>
      </c>
      <c r="F11" s="48" t="s">
        <v>3219</v>
      </c>
      <c r="G11" s="40" t="s">
        <v>35</v>
      </c>
      <c r="H11" s="40"/>
      <c r="I11" s="40" t="s">
        <v>2973</v>
      </c>
      <c r="J11" s="48">
        <v>2091.0</v>
      </c>
      <c r="K11" s="48">
        <v>0.0</v>
      </c>
      <c r="L11" s="48" t="s">
        <v>2974</v>
      </c>
      <c r="M11" s="40" t="s">
        <v>39</v>
      </c>
      <c r="N11" s="5"/>
      <c r="O11" s="5">
        <f t="shared" si="1"/>
        <v>-270</v>
      </c>
    </row>
    <row r="12">
      <c r="A12" s="9">
        <v>10.0</v>
      </c>
      <c r="B12" s="29"/>
      <c r="C12" s="40" t="s">
        <v>83</v>
      </c>
      <c r="D12" s="48">
        <v>2157.0</v>
      </c>
      <c r="E12" s="48">
        <v>0.0</v>
      </c>
      <c r="F12" s="48" t="s">
        <v>2969</v>
      </c>
      <c r="G12" s="40" t="s">
        <v>39</v>
      </c>
      <c r="H12" s="40"/>
      <c r="I12" s="40" t="s">
        <v>2975</v>
      </c>
      <c r="J12" s="48">
        <v>2045.0</v>
      </c>
      <c r="K12" s="48">
        <v>0.0</v>
      </c>
      <c r="L12" s="48" t="s">
        <v>2976</v>
      </c>
      <c r="M12" s="40" t="s">
        <v>35</v>
      </c>
      <c r="N12" s="5"/>
      <c r="O12" s="5">
        <f t="shared" si="1"/>
        <v>112</v>
      </c>
    </row>
    <row r="13">
      <c r="A13" s="9">
        <v>11.0</v>
      </c>
      <c r="B13" s="29"/>
      <c r="C13" s="40" t="s">
        <v>292</v>
      </c>
      <c r="D13" s="48">
        <v>1842.0</v>
      </c>
      <c r="E13" s="48">
        <v>0.0</v>
      </c>
      <c r="F13" s="48" t="s">
        <v>3189</v>
      </c>
      <c r="G13" s="40" t="s">
        <v>39</v>
      </c>
      <c r="H13" s="40"/>
      <c r="I13" s="40" t="s">
        <v>2978</v>
      </c>
      <c r="J13" s="48">
        <v>2044.0</v>
      </c>
      <c r="K13" s="48">
        <v>0.0</v>
      </c>
      <c r="L13" s="48" t="s">
        <v>2979</v>
      </c>
      <c r="M13" s="40" t="s">
        <v>35</v>
      </c>
      <c r="N13" s="5"/>
      <c r="O13" s="5">
        <f t="shared" si="1"/>
        <v>-202</v>
      </c>
    </row>
    <row r="14">
      <c r="A14" s="9">
        <v>12.0</v>
      </c>
      <c r="B14" s="29"/>
      <c r="C14" s="40" t="s">
        <v>342</v>
      </c>
      <c r="D14" s="48">
        <v>1897.0</v>
      </c>
      <c r="E14" s="48">
        <v>0.0</v>
      </c>
      <c r="F14" s="48" t="s">
        <v>3113</v>
      </c>
      <c r="G14" s="40" t="s">
        <v>39</v>
      </c>
      <c r="H14" s="40"/>
      <c r="I14" s="40" t="s">
        <v>2981</v>
      </c>
      <c r="J14" s="48">
        <v>2035.0</v>
      </c>
      <c r="K14" s="48" t="s">
        <v>2982</v>
      </c>
      <c r="L14" s="48" t="s">
        <v>2983</v>
      </c>
      <c r="M14" s="40" t="s">
        <v>39</v>
      </c>
      <c r="N14" s="5"/>
      <c r="O14" s="5">
        <f t="shared" si="1"/>
        <v>-138</v>
      </c>
    </row>
    <row r="15">
      <c r="A15" s="9">
        <v>13.0</v>
      </c>
      <c r="B15" s="29"/>
      <c r="C15" s="40" t="s">
        <v>851</v>
      </c>
      <c r="D15" s="48">
        <v>1753.0</v>
      </c>
      <c r="E15" s="48">
        <v>0.0</v>
      </c>
      <c r="F15" s="48" t="s">
        <v>3332</v>
      </c>
      <c r="G15" s="40" t="s">
        <v>35</v>
      </c>
      <c r="H15" s="40"/>
      <c r="I15" s="40" t="s">
        <v>2985</v>
      </c>
      <c r="J15" s="48">
        <v>2034.0</v>
      </c>
      <c r="K15" s="48">
        <v>0.0</v>
      </c>
      <c r="L15" s="48" t="s">
        <v>2986</v>
      </c>
      <c r="M15" s="40" t="s">
        <v>39</v>
      </c>
      <c r="N15" s="5"/>
      <c r="O15" s="5">
        <f t="shared" si="1"/>
        <v>-281</v>
      </c>
    </row>
    <row r="16">
      <c r="A16" s="9">
        <v>14.0</v>
      </c>
      <c r="B16" s="29"/>
      <c r="C16" s="40" t="s">
        <v>518</v>
      </c>
      <c r="D16" s="48">
        <v>1722.0</v>
      </c>
      <c r="E16" s="48">
        <v>0.0</v>
      </c>
      <c r="F16" s="48" t="s">
        <v>3406</v>
      </c>
      <c r="G16" s="40" t="s">
        <v>35</v>
      </c>
      <c r="H16" s="40"/>
      <c r="I16" s="40" t="s">
        <v>2988</v>
      </c>
      <c r="J16" s="48">
        <v>2025.0</v>
      </c>
      <c r="K16" s="48" t="s">
        <v>2989</v>
      </c>
      <c r="L16" s="48" t="s">
        <v>2990</v>
      </c>
      <c r="M16" s="40" t="s">
        <v>39</v>
      </c>
      <c r="N16" s="5"/>
      <c r="O16" s="5">
        <f t="shared" si="1"/>
        <v>-303</v>
      </c>
    </row>
    <row r="17">
      <c r="A17" s="9">
        <v>15.0</v>
      </c>
      <c r="B17" s="29"/>
      <c r="C17" s="40" t="s">
        <v>1074</v>
      </c>
      <c r="D17" s="48">
        <v>1643.0</v>
      </c>
      <c r="E17" s="48">
        <v>0.0</v>
      </c>
      <c r="F17" s="48" t="s">
        <v>3549</v>
      </c>
      <c r="G17" s="40" t="s">
        <v>35</v>
      </c>
      <c r="H17" s="40"/>
      <c r="I17" s="40" t="s">
        <v>2992</v>
      </c>
      <c r="J17" s="48">
        <v>2012.0</v>
      </c>
      <c r="K17" s="48">
        <v>0.0</v>
      </c>
      <c r="L17" s="48" t="s">
        <v>2993</v>
      </c>
      <c r="M17" s="40" t="s">
        <v>39</v>
      </c>
      <c r="N17" s="5"/>
      <c r="O17" s="5">
        <f t="shared" si="1"/>
        <v>-369</v>
      </c>
    </row>
    <row r="18">
      <c r="A18" s="9">
        <v>16.0</v>
      </c>
      <c r="B18" s="29"/>
      <c r="C18" s="40" t="s">
        <v>290</v>
      </c>
      <c r="D18" s="48">
        <v>1864.0</v>
      </c>
      <c r="E18" s="48">
        <v>0.0</v>
      </c>
      <c r="F18" s="48" t="s">
        <v>3171</v>
      </c>
      <c r="G18" s="40" t="s">
        <v>35</v>
      </c>
      <c r="H18" s="40"/>
      <c r="I18" s="40" t="s">
        <v>2995</v>
      </c>
      <c r="J18" s="48">
        <v>2010.0</v>
      </c>
      <c r="K18" s="48">
        <v>0.0</v>
      </c>
      <c r="L18" s="48" t="s">
        <v>2996</v>
      </c>
      <c r="M18" s="40" t="s">
        <v>35</v>
      </c>
      <c r="N18" s="5"/>
      <c r="O18" s="5">
        <f t="shared" si="1"/>
        <v>-146</v>
      </c>
    </row>
    <row r="19">
      <c r="A19" s="9">
        <v>17.0</v>
      </c>
      <c r="B19" s="29"/>
      <c r="C19" s="40" t="s">
        <v>1055</v>
      </c>
      <c r="D19" s="48">
        <v>1678.0</v>
      </c>
      <c r="E19" s="48">
        <v>0.0</v>
      </c>
      <c r="F19" s="48" t="s">
        <v>3492</v>
      </c>
      <c r="G19" s="40" t="s">
        <v>39</v>
      </c>
      <c r="H19" s="40"/>
      <c r="I19" s="40" t="s">
        <v>2998</v>
      </c>
      <c r="J19" s="48">
        <v>2006.0</v>
      </c>
      <c r="K19" s="48">
        <v>10.0</v>
      </c>
      <c r="L19" s="48" t="s">
        <v>2999</v>
      </c>
      <c r="M19" s="40" t="s">
        <v>39</v>
      </c>
      <c r="N19" s="5"/>
      <c r="O19" s="5">
        <f t="shared" si="1"/>
        <v>-328</v>
      </c>
    </row>
    <row r="20">
      <c r="A20" s="9">
        <v>18.0</v>
      </c>
      <c r="B20" s="29"/>
      <c r="C20" s="40" t="s">
        <v>1057</v>
      </c>
      <c r="D20" s="48">
        <v>1603.0</v>
      </c>
      <c r="E20" s="48">
        <v>0.0</v>
      </c>
      <c r="F20" s="48" t="s">
        <v>3229</v>
      </c>
      <c r="G20" s="40" t="s">
        <v>39</v>
      </c>
      <c r="H20" s="40"/>
      <c r="I20" s="40" t="s">
        <v>3001</v>
      </c>
      <c r="J20" s="48">
        <v>2005.0</v>
      </c>
      <c r="K20" s="48">
        <v>0.0</v>
      </c>
      <c r="L20" s="48">
        <v>76.0</v>
      </c>
      <c r="M20" s="40" t="s">
        <v>39</v>
      </c>
      <c r="N20" s="5"/>
      <c r="O20" s="5">
        <f t="shared" si="1"/>
        <v>-402</v>
      </c>
    </row>
    <row r="21">
      <c r="A21" s="9">
        <v>19.0</v>
      </c>
      <c r="B21" s="29"/>
      <c r="C21" s="40" t="s">
        <v>232</v>
      </c>
      <c r="D21" s="48">
        <v>1893.0</v>
      </c>
      <c r="E21" s="48">
        <v>0.0</v>
      </c>
      <c r="F21" s="48" t="s">
        <v>3122</v>
      </c>
      <c r="G21" s="40" t="s">
        <v>39</v>
      </c>
      <c r="H21" s="40"/>
      <c r="I21" s="40" t="s">
        <v>3003</v>
      </c>
      <c r="J21" s="48">
        <v>2002.0</v>
      </c>
      <c r="K21" s="48">
        <v>0.0</v>
      </c>
      <c r="L21" s="48" t="s">
        <v>3004</v>
      </c>
      <c r="M21" s="40" t="s">
        <v>39</v>
      </c>
      <c r="N21" s="5"/>
      <c r="O21" s="5">
        <f t="shared" si="1"/>
        <v>-109</v>
      </c>
    </row>
    <row r="22">
      <c r="A22" s="9">
        <v>20.0</v>
      </c>
      <c r="B22" s="29"/>
      <c r="C22" s="40" t="s">
        <v>538</v>
      </c>
      <c r="D22" s="48">
        <v>1726.0</v>
      </c>
      <c r="E22" s="48">
        <v>0.0</v>
      </c>
      <c r="F22" s="48" t="s">
        <v>3394</v>
      </c>
      <c r="G22" s="40" t="s">
        <v>39</v>
      </c>
      <c r="H22" s="40"/>
      <c r="I22" s="40" t="s">
        <v>3006</v>
      </c>
      <c r="J22" s="48">
        <v>2000.0</v>
      </c>
      <c r="K22" s="48">
        <v>0.0</v>
      </c>
      <c r="L22" s="48" t="s">
        <v>3007</v>
      </c>
      <c r="M22" s="40" t="s">
        <v>35</v>
      </c>
      <c r="N22" s="5"/>
      <c r="O22" s="5">
        <f t="shared" si="1"/>
        <v>-274</v>
      </c>
    </row>
    <row r="23">
      <c r="A23" s="9">
        <v>21.0</v>
      </c>
      <c r="B23" s="29"/>
      <c r="C23" s="40" t="s">
        <v>1163</v>
      </c>
      <c r="D23" s="48">
        <v>1585.0</v>
      </c>
      <c r="E23" s="48">
        <v>0.0</v>
      </c>
      <c r="F23" s="48" t="s">
        <v>3582</v>
      </c>
      <c r="G23" s="40" t="s">
        <v>39</v>
      </c>
      <c r="H23" s="40"/>
      <c r="I23" s="40" t="s">
        <v>3008</v>
      </c>
      <c r="J23" s="48">
        <v>1993.0</v>
      </c>
      <c r="K23" s="48" t="s">
        <v>3009</v>
      </c>
      <c r="L23" s="48" t="s">
        <v>3010</v>
      </c>
      <c r="M23" s="40" t="s">
        <v>39</v>
      </c>
      <c r="N23" s="5"/>
      <c r="O23" s="5">
        <f t="shared" si="1"/>
        <v>-408</v>
      </c>
    </row>
    <row r="24">
      <c r="A24" s="9">
        <v>22.0</v>
      </c>
      <c r="B24" s="29"/>
      <c r="C24" s="40" t="s">
        <v>974</v>
      </c>
      <c r="D24" s="48">
        <v>1605.0</v>
      </c>
      <c r="E24" s="48">
        <v>0.0</v>
      </c>
      <c r="F24" s="48" t="s">
        <v>3573</v>
      </c>
      <c r="G24" s="40" t="s">
        <v>39</v>
      </c>
      <c r="H24" s="40"/>
      <c r="I24" s="40" t="s">
        <v>3012</v>
      </c>
      <c r="J24" s="48">
        <v>1982.0</v>
      </c>
      <c r="K24" s="48" t="s">
        <v>3013</v>
      </c>
      <c r="L24" s="48" t="s">
        <v>3014</v>
      </c>
      <c r="M24" s="40" t="s">
        <v>39</v>
      </c>
      <c r="N24" s="5"/>
      <c r="O24" s="5">
        <f t="shared" si="1"/>
        <v>-377</v>
      </c>
    </row>
    <row r="25">
      <c r="A25" s="9">
        <v>23.0</v>
      </c>
      <c r="B25" s="29"/>
      <c r="C25" s="40" t="s">
        <v>189</v>
      </c>
      <c r="D25" s="48">
        <v>1757.0</v>
      </c>
      <c r="E25" s="48">
        <v>0.0</v>
      </c>
      <c r="F25" s="48" t="s">
        <v>3323</v>
      </c>
      <c r="G25" s="40" t="s">
        <v>39</v>
      </c>
      <c r="H25" s="40"/>
      <c r="I25" s="40" t="s">
        <v>3016</v>
      </c>
      <c r="J25" s="48">
        <v>1974.0</v>
      </c>
      <c r="K25" s="48" t="s">
        <v>3017</v>
      </c>
      <c r="L25" s="48" t="s">
        <v>3018</v>
      </c>
      <c r="M25" s="40" t="s">
        <v>39</v>
      </c>
      <c r="N25" s="5"/>
      <c r="O25" s="5">
        <f t="shared" si="1"/>
        <v>-217</v>
      </c>
    </row>
    <row r="26">
      <c r="A26" s="9">
        <v>24.0</v>
      </c>
      <c r="B26" s="29"/>
      <c r="C26" s="40" t="s">
        <v>679</v>
      </c>
      <c r="D26" s="48">
        <v>1826.0</v>
      </c>
      <c r="E26" s="48">
        <v>0.0</v>
      </c>
      <c r="F26" s="48" t="s">
        <v>3204</v>
      </c>
      <c r="G26" s="40" t="s">
        <v>39</v>
      </c>
      <c r="H26" s="40"/>
      <c r="I26" s="40" t="s">
        <v>3020</v>
      </c>
      <c r="J26" s="48">
        <v>1944.0</v>
      </c>
      <c r="K26" s="48">
        <v>0.0</v>
      </c>
      <c r="L26" s="48" t="s">
        <v>3021</v>
      </c>
      <c r="M26" s="40" t="s">
        <v>39</v>
      </c>
      <c r="N26" s="5"/>
      <c r="O26" s="5">
        <f t="shared" si="1"/>
        <v>-118</v>
      </c>
    </row>
    <row r="27">
      <c r="A27" s="9">
        <v>25.0</v>
      </c>
      <c r="B27" s="29"/>
      <c r="C27" s="40" t="s">
        <v>568</v>
      </c>
      <c r="D27" s="48">
        <v>1918.0</v>
      </c>
      <c r="E27" s="48">
        <v>0.0</v>
      </c>
      <c r="F27" s="48" t="s">
        <v>3089</v>
      </c>
      <c r="G27" s="40" t="s">
        <v>39</v>
      </c>
      <c r="H27" s="40"/>
      <c r="I27" s="40" t="s">
        <v>3023</v>
      </c>
      <c r="J27" s="48">
        <v>1924.0</v>
      </c>
      <c r="K27" s="61">
        <v>43597.0</v>
      </c>
      <c r="L27" s="48" t="s">
        <v>3024</v>
      </c>
      <c r="M27" s="40" t="s">
        <v>39</v>
      </c>
      <c r="N27" s="5"/>
      <c r="O27" s="5">
        <f t="shared" si="1"/>
        <v>-6</v>
      </c>
    </row>
    <row r="28">
      <c r="A28" s="9">
        <v>26.0</v>
      </c>
      <c r="B28" s="29"/>
      <c r="C28" s="40" t="s">
        <v>1198</v>
      </c>
      <c r="D28" s="48">
        <v>1686.0</v>
      </c>
      <c r="E28" s="48">
        <v>0.0</v>
      </c>
      <c r="F28" s="48" t="s">
        <v>3472</v>
      </c>
      <c r="G28" s="40" t="s">
        <v>35</v>
      </c>
      <c r="H28" s="40"/>
      <c r="I28" s="40" t="s">
        <v>3026</v>
      </c>
      <c r="J28" s="48">
        <v>1918.0</v>
      </c>
      <c r="K28" s="48">
        <v>0.0</v>
      </c>
      <c r="L28" s="48" t="s">
        <v>3027</v>
      </c>
      <c r="M28" s="40" t="s">
        <v>39</v>
      </c>
      <c r="N28" s="5"/>
      <c r="O28" s="5">
        <f t="shared" si="1"/>
        <v>-232</v>
      </c>
    </row>
    <row r="29">
      <c r="A29" s="9">
        <v>27.0</v>
      </c>
      <c r="B29" s="29"/>
      <c r="C29" s="40" t="s">
        <v>738</v>
      </c>
      <c r="D29" s="48">
        <v>1719.0</v>
      </c>
      <c r="E29" s="48">
        <v>0.0</v>
      </c>
      <c r="F29" s="48" t="s">
        <v>3412</v>
      </c>
      <c r="G29" s="40" t="s">
        <v>39</v>
      </c>
      <c r="H29" s="40"/>
      <c r="I29" s="40" t="s">
        <v>3029</v>
      </c>
      <c r="J29" s="48">
        <v>1916.0</v>
      </c>
      <c r="K29" s="48">
        <v>0.0</v>
      </c>
      <c r="L29" s="48" t="s">
        <v>3030</v>
      </c>
      <c r="M29" s="40" t="s">
        <v>39</v>
      </c>
      <c r="N29" s="5"/>
      <c r="O29" s="5">
        <f t="shared" si="1"/>
        <v>-197</v>
      </c>
    </row>
    <row r="30">
      <c r="A30" s="9">
        <v>28.0</v>
      </c>
      <c r="B30" s="29"/>
      <c r="C30" s="40" t="s">
        <v>414</v>
      </c>
      <c r="D30" s="48">
        <v>1894.0</v>
      </c>
      <c r="E30" s="48">
        <v>0.0</v>
      </c>
      <c r="F30" s="48" t="s">
        <v>3118</v>
      </c>
      <c r="G30" s="40" t="s">
        <v>39</v>
      </c>
      <c r="H30" s="40"/>
      <c r="I30" s="40" t="s">
        <v>3032</v>
      </c>
      <c r="J30" s="48">
        <v>1908.0</v>
      </c>
      <c r="K30" s="48">
        <v>0.0</v>
      </c>
      <c r="L30" s="48" t="s">
        <v>3033</v>
      </c>
      <c r="M30" s="40" t="s">
        <v>39</v>
      </c>
      <c r="N30" s="5"/>
      <c r="O30" s="5">
        <f t="shared" si="1"/>
        <v>-14</v>
      </c>
    </row>
    <row r="31">
      <c r="A31" s="9">
        <v>29.0</v>
      </c>
      <c r="B31" s="29"/>
      <c r="C31" s="40" t="s">
        <v>1134</v>
      </c>
      <c r="D31" s="48">
        <v>1654.0</v>
      </c>
      <c r="E31" s="48">
        <v>0.0</v>
      </c>
      <c r="F31" s="48" t="s">
        <v>3543</v>
      </c>
      <c r="G31" s="40" t="s">
        <v>39</v>
      </c>
      <c r="H31" s="40"/>
      <c r="I31" s="40" t="s">
        <v>3035</v>
      </c>
      <c r="J31" s="48">
        <v>1906.0</v>
      </c>
      <c r="K31" s="48">
        <v>0.0</v>
      </c>
      <c r="L31" s="48" t="s">
        <v>3036</v>
      </c>
      <c r="M31" s="40" t="s">
        <v>35</v>
      </c>
      <c r="N31" s="5"/>
      <c r="O31" s="5">
        <f t="shared" si="1"/>
        <v>-252</v>
      </c>
    </row>
    <row r="32">
      <c r="A32" s="9">
        <v>30.0</v>
      </c>
      <c r="B32" s="29"/>
      <c r="C32" s="40" t="s">
        <v>663</v>
      </c>
      <c r="D32" s="48">
        <v>1761.0</v>
      </c>
      <c r="E32" s="48">
        <v>0.0</v>
      </c>
      <c r="F32" s="48" t="s">
        <v>3313</v>
      </c>
      <c r="G32" s="40" t="s">
        <v>39</v>
      </c>
      <c r="H32" s="40"/>
      <c r="I32" s="40" t="s">
        <v>3038</v>
      </c>
      <c r="J32" s="48">
        <v>1902.0</v>
      </c>
      <c r="K32" s="48">
        <v>0.0</v>
      </c>
      <c r="L32" s="48" t="s">
        <v>3039</v>
      </c>
      <c r="M32" s="40" t="s">
        <v>39</v>
      </c>
      <c r="N32" s="5"/>
      <c r="O32" s="5">
        <f t="shared" si="1"/>
        <v>-141</v>
      </c>
    </row>
    <row r="33">
      <c r="A33" s="9">
        <v>31.0</v>
      </c>
      <c r="B33" s="29"/>
      <c r="C33" s="40" t="s">
        <v>1104</v>
      </c>
      <c r="D33" s="48">
        <v>1566.0</v>
      </c>
      <c r="E33" s="48">
        <v>0.0</v>
      </c>
      <c r="F33" s="48" t="s">
        <v>3593</v>
      </c>
      <c r="G33" s="40" t="s">
        <v>39</v>
      </c>
      <c r="H33" s="40"/>
      <c r="I33" s="40" t="s">
        <v>3041</v>
      </c>
      <c r="J33" s="48">
        <v>1900.0</v>
      </c>
      <c r="K33" s="48">
        <v>0.0</v>
      </c>
      <c r="L33" s="48" t="s">
        <v>3042</v>
      </c>
      <c r="M33" s="40" t="s">
        <v>39</v>
      </c>
      <c r="N33" s="5"/>
      <c r="O33" s="5">
        <f t="shared" si="1"/>
        <v>-334</v>
      </c>
    </row>
    <row r="34">
      <c r="A34" s="9">
        <v>32.0</v>
      </c>
      <c r="B34" s="29"/>
      <c r="C34" s="40" t="s">
        <v>1447</v>
      </c>
      <c r="D34" s="48">
        <v>1489.0</v>
      </c>
      <c r="E34" s="48">
        <v>0.0</v>
      </c>
      <c r="F34" s="48" t="s">
        <v>3629</v>
      </c>
      <c r="G34" s="40" t="s">
        <v>39</v>
      </c>
      <c r="H34" s="40"/>
      <c r="I34" s="40" t="s">
        <v>3044</v>
      </c>
      <c r="J34" s="48">
        <v>1897.0</v>
      </c>
      <c r="K34" s="48">
        <v>0.0</v>
      </c>
      <c r="L34" s="48" t="s">
        <v>3045</v>
      </c>
      <c r="M34" s="40" t="s">
        <v>35</v>
      </c>
      <c r="N34" s="5"/>
      <c r="O34" s="5">
        <f t="shared" si="1"/>
        <v>-408</v>
      </c>
    </row>
    <row r="35">
      <c r="A35" s="9">
        <v>33.0</v>
      </c>
      <c r="B35" s="29"/>
      <c r="C35" s="40" t="s">
        <v>917</v>
      </c>
      <c r="D35" s="48">
        <v>1696.0</v>
      </c>
      <c r="E35" s="48">
        <v>0.0</v>
      </c>
      <c r="F35" s="48" t="s">
        <v>3456</v>
      </c>
      <c r="G35" s="40" t="s">
        <v>39</v>
      </c>
      <c r="H35" s="40"/>
      <c r="I35" s="40" t="s">
        <v>3048</v>
      </c>
      <c r="J35" s="48">
        <v>1897.0</v>
      </c>
      <c r="K35" s="48">
        <v>0.0</v>
      </c>
      <c r="L35" s="48" t="s">
        <v>3049</v>
      </c>
      <c r="M35" s="40" t="s">
        <v>39</v>
      </c>
      <c r="N35" s="5"/>
      <c r="O35" s="5">
        <f t="shared" si="1"/>
        <v>-201</v>
      </c>
    </row>
    <row r="36">
      <c r="A36" s="9">
        <v>34.0</v>
      </c>
      <c r="B36" s="29"/>
      <c r="C36" s="40" t="s">
        <v>1059</v>
      </c>
      <c r="D36" s="48">
        <v>1622.0</v>
      </c>
      <c r="E36" s="48">
        <v>0.0</v>
      </c>
      <c r="F36" s="48" t="s">
        <v>3565</v>
      </c>
      <c r="G36" s="40" t="s">
        <v>35</v>
      </c>
      <c r="H36" s="40"/>
      <c r="I36" s="40" t="s">
        <v>3051</v>
      </c>
      <c r="J36" s="48">
        <v>1878.0</v>
      </c>
      <c r="K36" s="48">
        <v>0.0</v>
      </c>
      <c r="L36" s="48" t="s">
        <v>3052</v>
      </c>
      <c r="M36" s="40" t="s">
        <v>39</v>
      </c>
      <c r="N36" s="5"/>
      <c r="O36" s="5">
        <f t="shared" si="1"/>
        <v>-256</v>
      </c>
    </row>
    <row r="37">
      <c r="A37" s="9">
        <v>35.0</v>
      </c>
      <c r="B37" s="29"/>
      <c r="C37" s="40" t="s">
        <v>347</v>
      </c>
      <c r="D37" s="48">
        <v>1878.0</v>
      </c>
      <c r="E37" s="48" t="s">
        <v>3138</v>
      </c>
      <c r="F37" s="48" t="s">
        <v>3139</v>
      </c>
      <c r="G37" s="40" t="s">
        <v>35</v>
      </c>
      <c r="H37" s="40"/>
      <c r="I37" s="40" t="s">
        <v>3054</v>
      </c>
      <c r="J37" s="48">
        <v>1877.0</v>
      </c>
      <c r="K37" s="48">
        <v>0.0</v>
      </c>
      <c r="L37" s="48" t="s">
        <v>3055</v>
      </c>
      <c r="M37" s="40" t="s">
        <v>39</v>
      </c>
      <c r="N37" s="5"/>
      <c r="O37" s="5">
        <f t="shared" si="1"/>
        <v>1</v>
      </c>
    </row>
    <row r="38">
      <c r="A38" s="9">
        <v>36.0</v>
      </c>
      <c r="B38" s="29"/>
      <c r="C38" s="40" t="s">
        <v>137</v>
      </c>
      <c r="D38" s="48">
        <v>2041.0</v>
      </c>
      <c r="E38" s="48">
        <v>0.0</v>
      </c>
      <c r="F38" s="48" t="s">
        <v>2991</v>
      </c>
      <c r="G38" s="40" t="s">
        <v>39</v>
      </c>
      <c r="H38" s="40"/>
      <c r="I38" s="40" t="s">
        <v>3058</v>
      </c>
      <c r="J38" s="48">
        <v>1865.0</v>
      </c>
      <c r="K38" s="48">
        <v>0.0</v>
      </c>
      <c r="L38" s="48" t="s">
        <v>3059</v>
      </c>
      <c r="M38" s="40" t="s">
        <v>39</v>
      </c>
      <c r="N38" s="5"/>
      <c r="O38" s="5">
        <f t="shared" si="1"/>
        <v>176</v>
      </c>
    </row>
    <row r="39">
      <c r="A39" s="9">
        <v>37.0</v>
      </c>
      <c r="B39" s="29"/>
      <c r="C39" s="40" t="s">
        <v>1324</v>
      </c>
      <c r="D39" s="48">
        <v>1547.0</v>
      </c>
      <c r="E39" s="48" t="s">
        <v>3138</v>
      </c>
      <c r="F39" s="48" t="s">
        <v>3604</v>
      </c>
      <c r="G39" s="40" t="s">
        <v>39</v>
      </c>
      <c r="H39" s="40"/>
      <c r="I39" s="40" t="s">
        <v>3061</v>
      </c>
      <c r="J39" s="48">
        <v>1863.0</v>
      </c>
      <c r="K39" s="48">
        <v>0.0</v>
      </c>
      <c r="L39" s="48" t="s">
        <v>3062</v>
      </c>
      <c r="M39" s="40" t="s">
        <v>39</v>
      </c>
      <c r="N39" s="5"/>
      <c r="O39" s="5">
        <f t="shared" si="1"/>
        <v>-316</v>
      </c>
    </row>
    <row r="40">
      <c r="A40" s="9">
        <v>38.0</v>
      </c>
      <c r="C40" s="40" t="s">
        <v>1582</v>
      </c>
      <c r="D40" s="48">
        <v>1391.0</v>
      </c>
      <c r="E40" s="48">
        <v>0.0</v>
      </c>
      <c r="F40" s="48" t="s">
        <v>3668</v>
      </c>
      <c r="G40" s="40" t="s">
        <v>35</v>
      </c>
      <c r="H40" s="40"/>
      <c r="I40" s="40" t="s">
        <v>3064</v>
      </c>
      <c r="J40" s="48">
        <v>1862.0</v>
      </c>
      <c r="K40" s="48">
        <v>0.0</v>
      </c>
      <c r="L40" s="48" t="s">
        <v>3065</v>
      </c>
      <c r="M40" s="40" t="s">
        <v>39</v>
      </c>
      <c r="N40" s="5"/>
      <c r="O40" s="5">
        <f t="shared" si="1"/>
        <v>-471</v>
      </c>
    </row>
    <row r="41">
      <c r="A41" s="9">
        <v>39.0</v>
      </c>
      <c r="B41" s="29"/>
      <c r="C41" s="40" t="s">
        <v>532</v>
      </c>
      <c r="D41" s="48">
        <v>1817.0</v>
      </c>
      <c r="E41" s="48">
        <v>0.0</v>
      </c>
      <c r="F41" s="48" t="s">
        <v>3230</v>
      </c>
      <c r="G41" s="40" t="s">
        <v>39</v>
      </c>
      <c r="H41" s="40"/>
      <c r="I41" s="40" t="s">
        <v>3067</v>
      </c>
      <c r="J41" s="48">
        <v>1857.0</v>
      </c>
      <c r="K41" s="48">
        <v>0.0</v>
      </c>
      <c r="L41" s="48" t="s">
        <v>3068</v>
      </c>
      <c r="M41" s="40" t="s">
        <v>39</v>
      </c>
      <c r="N41" s="5"/>
      <c r="O41" s="5">
        <f t="shared" si="1"/>
        <v>-40</v>
      </c>
    </row>
    <row r="42">
      <c r="A42" s="9">
        <v>40.0</v>
      </c>
      <c r="B42" s="29"/>
      <c r="C42" s="40" t="s">
        <v>1289</v>
      </c>
      <c r="D42" s="48">
        <v>1496.0</v>
      </c>
      <c r="E42" s="48">
        <v>0.0</v>
      </c>
      <c r="F42" s="48" t="s">
        <v>3625</v>
      </c>
      <c r="G42" s="40" t="s">
        <v>35</v>
      </c>
      <c r="H42" s="40"/>
      <c r="I42" s="40" t="s">
        <v>3071</v>
      </c>
      <c r="J42" s="48">
        <v>1856.0</v>
      </c>
      <c r="K42" s="48">
        <v>0.0</v>
      </c>
      <c r="L42" s="48" t="s">
        <v>3072</v>
      </c>
      <c r="M42" s="40" t="s">
        <v>39</v>
      </c>
      <c r="N42" s="5"/>
      <c r="O42" s="5">
        <f t="shared" si="1"/>
        <v>-360</v>
      </c>
    </row>
    <row r="43">
      <c r="A43" s="9">
        <v>41.0</v>
      </c>
      <c r="B43" s="29"/>
      <c r="C43" s="40" t="s">
        <v>611</v>
      </c>
      <c r="D43" s="48">
        <v>1807.0</v>
      </c>
      <c r="E43" s="48">
        <v>0.0</v>
      </c>
      <c r="F43" s="48" t="s">
        <v>3255</v>
      </c>
      <c r="G43" s="40" t="s">
        <v>35</v>
      </c>
      <c r="H43" s="40"/>
      <c r="I43" s="40" t="s">
        <v>3074</v>
      </c>
      <c r="J43" s="48">
        <v>1852.0</v>
      </c>
      <c r="K43" s="48">
        <v>0.0</v>
      </c>
      <c r="L43" s="48" t="s">
        <v>3075</v>
      </c>
      <c r="M43" s="40" t="s">
        <v>35</v>
      </c>
      <c r="N43" s="5"/>
      <c r="O43" s="5">
        <f t="shared" si="1"/>
        <v>-45</v>
      </c>
    </row>
    <row r="44">
      <c r="A44" s="9">
        <v>42.0</v>
      </c>
      <c r="B44" s="29"/>
      <c r="C44" s="40" t="s">
        <v>381</v>
      </c>
      <c r="D44" s="48">
        <v>1668.0</v>
      </c>
      <c r="E44" s="48">
        <v>0.0</v>
      </c>
      <c r="F44" s="48" t="s">
        <v>3518</v>
      </c>
      <c r="G44" s="40" t="s">
        <v>39</v>
      </c>
      <c r="H44" s="40"/>
      <c r="I44" s="40" t="s">
        <v>3077</v>
      </c>
      <c r="J44" s="48">
        <v>1850.0</v>
      </c>
      <c r="K44" s="48">
        <v>0.0</v>
      </c>
      <c r="L44" s="48" t="s">
        <v>3078</v>
      </c>
      <c r="M44" s="40" t="s">
        <v>39</v>
      </c>
      <c r="N44" s="5"/>
      <c r="O44" s="5">
        <f t="shared" si="1"/>
        <v>-182</v>
      </c>
    </row>
    <row r="45">
      <c r="A45" s="9">
        <v>43.0</v>
      </c>
      <c r="B45" s="29"/>
      <c r="C45" s="40" t="s">
        <v>541</v>
      </c>
      <c r="D45" s="48">
        <v>1899.0</v>
      </c>
      <c r="E45" s="48">
        <v>0.0</v>
      </c>
      <c r="F45" s="48" t="s">
        <v>3110</v>
      </c>
      <c r="G45" s="40" t="s">
        <v>35</v>
      </c>
      <c r="H45" s="40"/>
      <c r="I45" s="40" t="s">
        <v>3080</v>
      </c>
      <c r="J45" s="48">
        <v>1836.0</v>
      </c>
      <c r="K45" s="48">
        <v>0.0</v>
      </c>
      <c r="L45" s="48" t="s">
        <v>3081</v>
      </c>
      <c r="M45" s="40" t="s">
        <v>39</v>
      </c>
      <c r="N45" s="5"/>
      <c r="O45" s="5">
        <f t="shared" si="1"/>
        <v>63</v>
      </c>
    </row>
    <row r="46">
      <c r="A46" s="9">
        <v>44.0</v>
      </c>
      <c r="B46" s="29"/>
      <c r="C46" s="40" t="s">
        <v>1086</v>
      </c>
      <c r="D46" s="48">
        <v>1682.0</v>
      </c>
      <c r="E46" s="48" t="s">
        <v>3482</v>
      </c>
      <c r="F46" s="48" t="s">
        <v>3483</v>
      </c>
      <c r="G46" s="40" t="s">
        <v>39</v>
      </c>
      <c r="H46" s="40"/>
      <c r="I46" s="40" t="s">
        <v>3083</v>
      </c>
      <c r="J46" s="48">
        <v>1827.0</v>
      </c>
      <c r="K46" s="48">
        <v>0.0</v>
      </c>
      <c r="L46" s="48" t="s">
        <v>3084</v>
      </c>
      <c r="M46" s="40" t="s">
        <v>39</v>
      </c>
      <c r="N46" s="5"/>
      <c r="O46" s="5">
        <f t="shared" si="1"/>
        <v>-145</v>
      </c>
    </row>
    <row r="47">
      <c r="A47" s="9">
        <v>45.0</v>
      </c>
      <c r="B47" s="29"/>
      <c r="C47" s="40" t="s">
        <v>1117</v>
      </c>
      <c r="D47" s="48">
        <v>1633.0</v>
      </c>
      <c r="E47" s="48">
        <v>0.0</v>
      </c>
      <c r="F47" s="48" t="s">
        <v>3560</v>
      </c>
      <c r="G47" s="40" t="s">
        <v>35</v>
      </c>
      <c r="H47" s="40"/>
      <c r="I47" s="40" t="s">
        <v>3086</v>
      </c>
      <c r="J47" s="48">
        <v>1823.0</v>
      </c>
      <c r="K47" s="48" t="s">
        <v>3087</v>
      </c>
      <c r="L47" s="48" t="s">
        <v>3088</v>
      </c>
      <c r="M47" s="40" t="s">
        <v>35</v>
      </c>
      <c r="N47" s="5"/>
      <c r="O47" s="5">
        <f t="shared" si="1"/>
        <v>-190</v>
      </c>
    </row>
    <row r="48">
      <c r="A48" s="9">
        <v>46.0</v>
      </c>
      <c r="B48" s="29"/>
      <c r="C48" s="40" t="s">
        <v>1418</v>
      </c>
      <c r="D48" s="48">
        <v>1471.0</v>
      </c>
      <c r="E48" s="48" t="s">
        <v>3638</v>
      </c>
      <c r="F48" s="48" t="s">
        <v>3639</v>
      </c>
      <c r="G48" s="40" t="s">
        <v>35</v>
      </c>
      <c r="H48" s="40"/>
      <c r="I48" s="40" t="s">
        <v>3090</v>
      </c>
      <c r="J48" s="48">
        <v>1822.0</v>
      </c>
      <c r="K48" s="48">
        <v>0.0</v>
      </c>
      <c r="L48" s="48" t="s">
        <v>3091</v>
      </c>
      <c r="M48" s="40" t="s">
        <v>39</v>
      </c>
      <c r="N48" s="5"/>
      <c r="O48" s="5">
        <f t="shared" si="1"/>
        <v>-351</v>
      </c>
    </row>
    <row r="49">
      <c r="A49" s="9">
        <v>47.0</v>
      </c>
      <c r="B49" s="29"/>
      <c r="C49" s="40" t="s">
        <v>1497</v>
      </c>
      <c r="D49" s="48">
        <v>1483.0</v>
      </c>
      <c r="E49" s="48">
        <v>0.0</v>
      </c>
      <c r="F49" s="48" t="s">
        <v>3632</v>
      </c>
      <c r="G49" s="40" t="s">
        <v>35</v>
      </c>
      <c r="H49" s="40"/>
      <c r="I49" s="40" t="s">
        <v>3094</v>
      </c>
      <c r="J49" s="48">
        <v>1820.0</v>
      </c>
      <c r="K49" s="48">
        <v>0.0</v>
      </c>
      <c r="L49" s="48" t="s">
        <v>3095</v>
      </c>
      <c r="M49" s="40" t="s">
        <v>39</v>
      </c>
      <c r="N49" s="5"/>
      <c r="O49" s="5">
        <f t="shared" si="1"/>
        <v>-337</v>
      </c>
    </row>
    <row r="50">
      <c r="A50" s="9">
        <v>48.0</v>
      </c>
      <c r="B50" s="29"/>
      <c r="C50" s="40" t="s">
        <v>1132</v>
      </c>
      <c r="D50" s="48">
        <v>1600.0</v>
      </c>
      <c r="E50" s="48">
        <v>0.0</v>
      </c>
      <c r="F50" s="48" t="s">
        <v>3575</v>
      </c>
      <c r="G50" s="40" t="s">
        <v>35</v>
      </c>
      <c r="H50" s="40"/>
      <c r="I50" s="40" t="s">
        <v>3097</v>
      </c>
      <c r="J50" s="48">
        <v>1819.0</v>
      </c>
      <c r="K50" s="48">
        <v>0.0</v>
      </c>
      <c r="L50" s="48" t="s">
        <v>3098</v>
      </c>
      <c r="M50" s="40" t="s">
        <v>39</v>
      </c>
      <c r="N50" s="5"/>
      <c r="O50" s="5">
        <f t="shared" si="1"/>
        <v>-219</v>
      </c>
    </row>
    <row r="51">
      <c r="A51" s="9">
        <v>49.0</v>
      </c>
      <c r="B51" s="29"/>
      <c r="C51" s="40" t="s">
        <v>1318</v>
      </c>
      <c r="D51" s="48">
        <v>1499.0</v>
      </c>
      <c r="E51" s="48">
        <v>0.0</v>
      </c>
      <c r="F51" s="48" t="s">
        <v>3623</v>
      </c>
      <c r="G51" s="40" t="s">
        <v>35</v>
      </c>
      <c r="H51" s="40"/>
      <c r="I51" s="40" t="s">
        <v>3101</v>
      </c>
      <c r="J51" s="48">
        <v>1816.0</v>
      </c>
      <c r="K51" s="48">
        <v>0.0</v>
      </c>
      <c r="L51" s="48" t="s">
        <v>3102</v>
      </c>
      <c r="M51" s="40" t="s">
        <v>39</v>
      </c>
      <c r="N51" s="5"/>
      <c r="O51" s="5">
        <f t="shared" si="1"/>
        <v>-317</v>
      </c>
    </row>
    <row r="52">
      <c r="A52" s="9">
        <v>50.0</v>
      </c>
      <c r="B52" s="29"/>
      <c r="C52" s="40" t="s">
        <v>1537</v>
      </c>
      <c r="D52" s="48">
        <v>1393.0</v>
      </c>
      <c r="E52" s="48">
        <v>0.0</v>
      </c>
      <c r="F52" s="48" t="s">
        <v>3667</v>
      </c>
      <c r="G52" s="40" t="s">
        <v>35</v>
      </c>
      <c r="H52" s="40"/>
      <c r="I52" s="40" t="s">
        <v>3105</v>
      </c>
      <c r="J52" s="48">
        <v>1815.0</v>
      </c>
      <c r="K52" s="48">
        <v>0.0</v>
      </c>
      <c r="L52" s="48" t="s">
        <v>3106</v>
      </c>
      <c r="M52" s="40" t="s">
        <v>39</v>
      </c>
      <c r="N52" s="5"/>
      <c r="O52" s="5">
        <f t="shared" si="1"/>
        <v>-422</v>
      </c>
    </row>
    <row r="53">
      <c r="A53" s="9">
        <v>51.0</v>
      </c>
      <c r="B53" s="29"/>
      <c r="C53" s="40" t="s">
        <v>521</v>
      </c>
      <c r="D53" s="48">
        <v>1815.0</v>
      </c>
      <c r="E53" s="48">
        <v>0.0</v>
      </c>
      <c r="F53" s="48" t="s">
        <v>3234</v>
      </c>
      <c r="G53" s="40" t="s">
        <v>39</v>
      </c>
      <c r="H53" s="40"/>
      <c r="I53" s="40" t="s">
        <v>3108</v>
      </c>
      <c r="J53" s="48">
        <v>1815.0</v>
      </c>
      <c r="K53" s="62">
        <v>43604.0</v>
      </c>
      <c r="L53" s="48" t="s">
        <v>3109</v>
      </c>
      <c r="M53" s="40" t="s">
        <v>35</v>
      </c>
      <c r="N53" s="5"/>
      <c r="O53" s="5">
        <f t="shared" si="1"/>
        <v>0</v>
      </c>
    </row>
    <row r="54">
      <c r="A54" s="9">
        <v>52.0</v>
      </c>
      <c r="B54" s="29"/>
      <c r="C54" s="40" t="s">
        <v>1065</v>
      </c>
      <c r="D54" s="48">
        <v>1575.0</v>
      </c>
      <c r="E54" s="48">
        <v>0.0</v>
      </c>
      <c r="F54" s="48" t="s">
        <v>3587</v>
      </c>
      <c r="G54" s="40" t="s">
        <v>39</v>
      </c>
      <c r="H54" s="40"/>
      <c r="I54" s="40" t="s">
        <v>3111</v>
      </c>
      <c r="J54" s="48">
        <v>1813.0</v>
      </c>
      <c r="K54" s="48">
        <v>75.0</v>
      </c>
      <c r="L54" s="48" t="s">
        <v>3112</v>
      </c>
      <c r="M54" s="40" t="s">
        <v>39</v>
      </c>
      <c r="N54" s="5"/>
      <c r="O54" s="5">
        <f t="shared" si="1"/>
        <v>-238</v>
      </c>
    </row>
    <row r="55">
      <c r="A55" s="9">
        <v>53.0</v>
      </c>
      <c r="B55" s="29"/>
      <c r="C55" s="40" t="s">
        <v>321</v>
      </c>
      <c r="D55" s="48">
        <v>1975.0</v>
      </c>
      <c r="E55" s="48">
        <v>0.0</v>
      </c>
      <c r="F55" s="48" t="s">
        <v>3034</v>
      </c>
      <c r="G55" s="40" t="s">
        <v>39</v>
      </c>
      <c r="H55" s="40"/>
      <c r="I55" s="40" t="s">
        <v>3114</v>
      </c>
      <c r="J55" s="48">
        <v>1811.0</v>
      </c>
      <c r="K55" s="48">
        <v>0.0</v>
      </c>
      <c r="L55" s="48" t="s">
        <v>3115</v>
      </c>
      <c r="M55" s="40" t="s">
        <v>39</v>
      </c>
      <c r="N55" s="5"/>
      <c r="O55" s="5">
        <f t="shared" si="1"/>
        <v>164</v>
      </c>
    </row>
    <row r="56">
      <c r="A56" s="9">
        <v>54.0</v>
      </c>
      <c r="B56" s="29"/>
      <c r="C56" s="40" t="s">
        <v>729</v>
      </c>
      <c r="D56" s="48">
        <v>1757.0</v>
      </c>
      <c r="E56" s="48">
        <v>0.0</v>
      </c>
      <c r="F56" s="48" t="s">
        <v>3326</v>
      </c>
      <c r="G56" s="40" t="s">
        <v>39</v>
      </c>
      <c r="H56" s="40"/>
      <c r="I56" s="40" t="s">
        <v>3116</v>
      </c>
      <c r="J56" s="48">
        <v>1807.0</v>
      </c>
      <c r="K56" s="48">
        <v>0.0</v>
      </c>
      <c r="L56" s="48" t="s">
        <v>3117</v>
      </c>
      <c r="M56" s="40" t="s">
        <v>39</v>
      </c>
      <c r="N56" s="5"/>
      <c r="O56" s="5">
        <f t="shared" si="1"/>
        <v>-50</v>
      </c>
    </row>
    <row r="57">
      <c r="A57" s="9">
        <v>55.0</v>
      </c>
      <c r="B57" s="29"/>
      <c r="C57" s="40" t="s">
        <v>1245</v>
      </c>
      <c r="D57" s="48">
        <v>1447.0</v>
      </c>
      <c r="E57" s="48">
        <v>0.0</v>
      </c>
      <c r="F57" s="48" t="s">
        <v>3646</v>
      </c>
      <c r="G57" s="40" t="s">
        <v>35</v>
      </c>
      <c r="H57" s="40"/>
      <c r="I57" s="40" t="s">
        <v>3119</v>
      </c>
      <c r="J57" s="48">
        <v>1804.0</v>
      </c>
      <c r="K57" s="48" t="s">
        <v>3120</v>
      </c>
      <c r="L57" s="48" t="s">
        <v>3121</v>
      </c>
      <c r="M57" s="40" t="s">
        <v>39</v>
      </c>
      <c r="N57" s="5"/>
      <c r="O57" s="5">
        <f t="shared" si="1"/>
        <v>-357</v>
      </c>
    </row>
    <row r="58">
      <c r="A58" s="9">
        <v>56.0</v>
      </c>
      <c r="B58" s="29"/>
      <c r="C58" s="40" t="s">
        <v>311</v>
      </c>
      <c r="D58" s="48">
        <v>1966.0</v>
      </c>
      <c r="E58" s="48">
        <v>0.0</v>
      </c>
      <c r="F58" s="48" t="s">
        <v>3037</v>
      </c>
      <c r="G58" s="40" t="s">
        <v>35</v>
      </c>
      <c r="H58" s="40"/>
      <c r="I58" s="40" t="s">
        <v>3123</v>
      </c>
      <c r="J58" s="48">
        <v>1802.0</v>
      </c>
      <c r="K58" s="48">
        <v>0.0</v>
      </c>
      <c r="L58" s="48" t="s">
        <v>3124</v>
      </c>
      <c r="M58" s="40" t="s">
        <v>39</v>
      </c>
      <c r="N58" s="5"/>
      <c r="O58" s="5">
        <f t="shared" si="1"/>
        <v>164</v>
      </c>
    </row>
    <row r="59">
      <c r="A59" s="9">
        <v>57.0</v>
      </c>
      <c r="B59" s="29"/>
      <c r="C59" s="40" t="s">
        <v>335</v>
      </c>
      <c r="D59" s="48">
        <v>1859.0</v>
      </c>
      <c r="E59" s="48">
        <v>0.0</v>
      </c>
      <c r="F59" s="48" t="s">
        <v>3176</v>
      </c>
      <c r="G59" s="40" t="s">
        <v>39</v>
      </c>
      <c r="H59" s="40"/>
      <c r="I59" s="40" t="s">
        <v>3126</v>
      </c>
      <c r="J59" s="48">
        <v>1799.0</v>
      </c>
      <c r="K59" s="48">
        <v>0.0</v>
      </c>
      <c r="L59" s="48" t="s">
        <v>3127</v>
      </c>
      <c r="M59" s="40" t="s">
        <v>35</v>
      </c>
      <c r="N59" s="5"/>
      <c r="O59" s="5">
        <f t="shared" si="1"/>
        <v>60</v>
      </c>
    </row>
    <row r="60">
      <c r="A60" s="9">
        <v>58.0</v>
      </c>
      <c r="B60" s="29"/>
      <c r="C60" s="40" t="s">
        <v>1481</v>
      </c>
      <c r="D60" s="48">
        <v>1454.0</v>
      </c>
      <c r="E60" s="48">
        <v>0.0</v>
      </c>
      <c r="F60" s="48" t="s">
        <v>3645</v>
      </c>
      <c r="G60" s="40" t="s">
        <v>39</v>
      </c>
      <c r="H60" s="40"/>
      <c r="I60" s="40" t="s">
        <v>3130</v>
      </c>
      <c r="J60" s="48">
        <v>1798.0</v>
      </c>
      <c r="K60" s="48">
        <v>0.0</v>
      </c>
      <c r="L60" s="48" t="s">
        <v>3131</v>
      </c>
      <c r="M60" s="40" t="s">
        <v>39</v>
      </c>
      <c r="N60" s="5"/>
      <c r="O60" s="5">
        <f t="shared" si="1"/>
        <v>-344</v>
      </c>
    </row>
    <row r="61">
      <c r="A61" s="9">
        <v>59.0</v>
      </c>
      <c r="B61" s="29"/>
      <c r="C61" s="40" t="s">
        <v>271</v>
      </c>
      <c r="D61" s="48">
        <v>1953.0</v>
      </c>
      <c r="E61" s="48">
        <v>0.0</v>
      </c>
      <c r="F61" s="48" t="s">
        <v>3050</v>
      </c>
      <c r="G61" s="40" t="s">
        <v>35</v>
      </c>
      <c r="H61" s="40"/>
      <c r="I61" s="40" t="s">
        <v>3133</v>
      </c>
      <c r="J61" s="48">
        <v>1786.0</v>
      </c>
      <c r="K61" s="48">
        <v>0.0</v>
      </c>
      <c r="L61" s="48" t="s">
        <v>3134</v>
      </c>
      <c r="M61" s="40" t="s">
        <v>39</v>
      </c>
      <c r="N61" s="5"/>
      <c r="O61" s="5">
        <f t="shared" si="1"/>
        <v>167</v>
      </c>
    </row>
    <row r="62">
      <c r="A62" s="9">
        <v>60.0</v>
      </c>
      <c r="B62" s="29"/>
      <c r="C62" s="40" t="s">
        <v>597</v>
      </c>
      <c r="D62" s="48">
        <v>1797.0</v>
      </c>
      <c r="E62" s="48">
        <v>5.0</v>
      </c>
      <c r="F62" s="48" t="s">
        <v>3264</v>
      </c>
      <c r="G62" s="40" t="s">
        <v>35</v>
      </c>
      <c r="H62" s="40"/>
      <c r="I62" s="40" t="s">
        <v>3136</v>
      </c>
      <c r="J62" s="48">
        <v>1785.0</v>
      </c>
      <c r="K62" s="48">
        <v>0.0</v>
      </c>
      <c r="L62" s="48" t="s">
        <v>3137</v>
      </c>
      <c r="M62" s="40" t="s">
        <v>39</v>
      </c>
      <c r="N62" s="5"/>
      <c r="O62" s="5">
        <f t="shared" si="1"/>
        <v>12</v>
      </c>
    </row>
    <row r="63">
      <c r="A63" s="9">
        <v>61.0</v>
      </c>
      <c r="B63" s="29"/>
      <c r="C63" s="40" t="s">
        <v>3420</v>
      </c>
      <c r="D63" s="48">
        <v>1717.0</v>
      </c>
      <c r="E63" s="48">
        <v>0.0</v>
      </c>
      <c r="F63" s="48" t="s">
        <v>3421</v>
      </c>
      <c r="G63" s="40" t="s">
        <v>35</v>
      </c>
      <c r="H63" s="40"/>
      <c r="I63" s="40" t="s">
        <v>3140</v>
      </c>
      <c r="J63" s="48">
        <v>1784.0</v>
      </c>
      <c r="K63" s="48">
        <v>0.0</v>
      </c>
      <c r="L63" s="48" t="s">
        <v>3033</v>
      </c>
      <c r="M63" s="40" t="s">
        <v>39</v>
      </c>
      <c r="N63" s="5"/>
      <c r="O63" s="5">
        <f t="shared" si="1"/>
        <v>-67</v>
      </c>
    </row>
    <row r="64">
      <c r="A64" s="9">
        <v>62.0</v>
      </c>
      <c r="B64" s="29"/>
      <c r="C64" s="40" t="s">
        <v>920</v>
      </c>
      <c r="D64" s="48">
        <v>1632.0</v>
      </c>
      <c r="E64" s="48" t="s">
        <v>3561</v>
      </c>
      <c r="F64" s="48" t="s">
        <v>3562</v>
      </c>
      <c r="G64" s="40" t="s">
        <v>35</v>
      </c>
      <c r="H64" s="40"/>
      <c r="I64" s="40" t="s">
        <v>3143</v>
      </c>
      <c r="J64" s="48">
        <v>1781.0</v>
      </c>
      <c r="K64" s="48">
        <v>0.0</v>
      </c>
      <c r="L64" s="48" t="s">
        <v>3144</v>
      </c>
      <c r="M64" s="40" t="s">
        <v>39</v>
      </c>
      <c r="N64" s="5"/>
      <c r="O64" s="5">
        <f t="shared" si="1"/>
        <v>-149</v>
      </c>
    </row>
    <row r="65">
      <c r="A65" s="9">
        <v>63.0</v>
      </c>
      <c r="B65" s="29"/>
      <c r="C65" s="40" t="s">
        <v>1468</v>
      </c>
      <c r="D65" s="48">
        <v>1477.0</v>
      </c>
      <c r="E65" s="48">
        <v>0.0</v>
      </c>
      <c r="F65" s="48" t="s">
        <v>3636</v>
      </c>
      <c r="G65" s="40" t="s">
        <v>35</v>
      </c>
      <c r="H65" s="40"/>
      <c r="I65" s="40" t="s">
        <v>3146</v>
      </c>
      <c r="J65" s="48">
        <v>1772.0</v>
      </c>
      <c r="K65" s="48">
        <v>0.0</v>
      </c>
      <c r="L65" s="48" t="s">
        <v>3147</v>
      </c>
      <c r="M65" s="40" t="s">
        <v>39</v>
      </c>
      <c r="N65" s="5"/>
      <c r="O65" s="5">
        <f t="shared" si="1"/>
        <v>-295</v>
      </c>
    </row>
    <row r="66">
      <c r="A66" s="9">
        <v>64.0</v>
      </c>
      <c r="B66" s="29"/>
      <c r="C66" s="40" t="s">
        <v>420</v>
      </c>
      <c r="D66" s="48">
        <v>1770.0</v>
      </c>
      <c r="E66" s="48">
        <v>0.0</v>
      </c>
      <c r="F66" s="48" t="s">
        <v>3297</v>
      </c>
      <c r="G66" s="40" t="s">
        <v>39</v>
      </c>
      <c r="H66" s="40"/>
      <c r="I66" s="40" t="s">
        <v>3149</v>
      </c>
      <c r="J66" s="48">
        <v>1770.0</v>
      </c>
      <c r="K66" s="61">
        <v>43654.0</v>
      </c>
      <c r="L66" s="48" t="s">
        <v>3150</v>
      </c>
      <c r="M66" s="40" t="s">
        <v>39</v>
      </c>
      <c r="N66" s="5"/>
      <c r="O66" s="5">
        <f t="shared" si="1"/>
        <v>0</v>
      </c>
    </row>
    <row r="67">
      <c r="A67" s="9">
        <v>65.0</v>
      </c>
      <c r="B67" s="29"/>
      <c r="C67" s="40" t="s">
        <v>449</v>
      </c>
      <c r="D67" s="48">
        <v>1811.0</v>
      </c>
      <c r="E67" s="48">
        <v>0.0</v>
      </c>
      <c r="F67" s="48" t="s">
        <v>3244</v>
      </c>
      <c r="G67" s="40" t="s">
        <v>39</v>
      </c>
      <c r="H67" s="40"/>
      <c r="I67" s="40" t="s">
        <v>3152</v>
      </c>
      <c r="J67" s="48">
        <v>1767.0</v>
      </c>
      <c r="K67" s="48" t="s">
        <v>3153</v>
      </c>
      <c r="L67" s="48" t="s">
        <v>3154</v>
      </c>
      <c r="M67" s="40" t="s">
        <v>39</v>
      </c>
      <c r="N67" s="5"/>
      <c r="O67" s="5">
        <f t="shared" si="1"/>
        <v>44</v>
      </c>
    </row>
    <row r="68">
      <c r="A68" s="9">
        <v>66.0</v>
      </c>
      <c r="B68" s="29"/>
      <c r="C68" s="40" t="s">
        <v>528</v>
      </c>
      <c r="D68" s="48">
        <v>1797.0</v>
      </c>
      <c r="E68" s="48">
        <v>0.0</v>
      </c>
      <c r="F68" s="48" t="s">
        <v>3267</v>
      </c>
      <c r="G68" s="40" t="s">
        <v>39</v>
      </c>
      <c r="H68" s="40"/>
      <c r="I68" s="40" t="s">
        <v>3156</v>
      </c>
      <c r="J68" s="48">
        <v>1766.0</v>
      </c>
      <c r="K68" s="48">
        <v>0.0</v>
      </c>
      <c r="L68" s="48" t="s">
        <v>3157</v>
      </c>
      <c r="M68" s="40" t="s">
        <v>39</v>
      </c>
      <c r="N68" s="5"/>
      <c r="O68" s="5">
        <f t="shared" si="1"/>
        <v>31</v>
      </c>
    </row>
    <row r="69">
      <c r="A69" s="9">
        <v>67.0</v>
      </c>
      <c r="B69" s="29"/>
      <c r="C69" s="40" t="s">
        <v>624</v>
      </c>
      <c r="D69" s="48">
        <v>1770.0</v>
      </c>
      <c r="E69" s="48">
        <v>0.0</v>
      </c>
      <c r="F69" s="48" t="s">
        <v>3300</v>
      </c>
      <c r="G69" s="40" t="s">
        <v>39</v>
      </c>
      <c r="H69" s="40"/>
      <c r="I69" s="40" t="s">
        <v>3159</v>
      </c>
      <c r="J69" s="48">
        <v>1760.0</v>
      </c>
      <c r="K69" s="48" t="s">
        <v>3160</v>
      </c>
      <c r="L69" s="48" t="s">
        <v>3161</v>
      </c>
      <c r="M69" s="40" t="s">
        <v>39</v>
      </c>
      <c r="N69" s="5"/>
      <c r="O69" s="5">
        <f t="shared" si="1"/>
        <v>10</v>
      </c>
    </row>
    <row r="70">
      <c r="A70" s="9">
        <v>68.0</v>
      </c>
      <c r="B70" s="29"/>
      <c r="C70" s="40" t="s">
        <v>1506</v>
      </c>
      <c r="D70" s="48">
        <v>1347.0</v>
      </c>
      <c r="E70" s="48">
        <v>0.0</v>
      </c>
      <c r="F70" s="48" t="s">
        <v>3675</v>
      </c>
      <c r="G70" s="40" t="s">
        <v>39</v>
      </c>
      <c r="H70" s="40"/>
      <c r="I70" s="40" t="s">
        <v>3163</v>
      </c>
      <c r="J70" s="48">
        <v>1757.0</v>
      </c>
      <c r="K70" s="48">
        <v>0.0</v>
      </c>
      <c r="L70" s="48" t="s">
        <v>3164</v>
      </c>
      <c r="M70" s="40" t="s">
        <v>39</v>
      </c>
      <c r="N70" s="5"/>
      <c r="O70" s="5">
        <f t="shared" si="1"/>
        <v>-410</v>
      </c>
    </row>
    <row r="71">
      <c r="A71" s="9">
        <v>69.0</v>
      </c>
      <c r="B71" s="29"/>
      <c r="C71" s="40" t="s">
        <v>660</v>
      </c>
      <c r="D71" s="48">
        <v>1794.0</v>
      </c>
      <c r="E71" s="48">
        <v>0.0</v>
      </c>
      <c r="F71" s="48" t="s">
        <v>3270</v>
      </c>
      <c r="G71" s="40" t="s">
        <v>39</v>
      </c>
      <c r="H71" s="40"/>
      <c r="I71" s="40" t="s">
        <v>3166</v>
      </c>
      <c r="J71" s="48">
        <v>1755.0</v>
      </c>
      <c r="K71" s="48">
        <v>0.0</v>
      </c>
      <c r="L71" s="48" t="s">
        <v>3167</v>
      </c>
      <c r="M71" s="40" t="s">
        <v>39</v>
      </c>
      <c r="N71" s="5"/>
      <c r="O71" s="5">
        <f t="shared" si="1"/>
        <v>39</v>
      </c>
    </row>
    <row r="72">
      <c r="A72" s="9">
        <v>70.0</v>
      </c>
      <c r="B72" s="29"/>
      <c r="C72" s="40" t="s">
        <v>951</v>
      </c>
      <c r="D72" s="48">
        <v>1725.0</v>
      </c>
      <c r="E72" s="48">
        <v>0.0</v>
      </c>
      <c r="F72" s="48" t="s">
        <v>3397</v>
      </c>
      <c r="G72" s="40" t="s">
        <v>39</v>
      </c>
      <c r="H72" s="40"/>
      <c r="I72" s="40" t="s">
        <v>3169</v>
      </c>
      <c r="J72" s="48">
        <v>1754.0</v>
      </c>
      <c r="K72" s="48">
        <v>0.0</v>
      </c>
      <c r="L72" s="48" t="s">
        <v>3170</v>
      </c>
      <c r="M72" s="40" t="s">
        <v>39</v>
      </c>
      <c r="N72" s="5"/>
      <c r="O72" s="5">
        <f t="shared" si="1"/>
        <v>-29</v>
      </c>
    </row>
    <row r="73">
      <c r="A73" s="9">
        <v>71.0</v>
      </c>
      <c r="B73" s="29"/>
      <c r="C73" s="40" t="s">
        <v>393</v>
      </c>
      <c r="D73" s="48">
        <v>1870.0</v>
      </c>
      <c r="E73" s="48">
        <v>0.0</v>
      </c>
      <c r="F73" s="48" t="s">
        <v>3155</v>
      </c>
      <c r="G73" s="40" t="s">
        <v>35</v>
      </c>
      <c r="H73" s="40"/>
      <c r="I73" s="40" t="s">
        <v>3172</v>
      </c>
      <c r="J73" s="48">
        <v>1754.0</v>
      </c>
      <c r="K73" s="48">
        <v>0.0</v>
      </c>
      <c r="L73" s="48" t="s">
        <v>3173</v>
      </c>
      <c r="M73" s="40" t="s">
        <v>39</v>
      </c>
      <c r="N73" s="5"/>
      <c r="O73" s="5">
        <f t="shared" si="1"/>
        <v>116</v>
      </c>
    </row>
    <row r="74">
      <c r="A74" s="9">
        <v>72.0</v>
      </c>
      <c r="B74" s="29"/>
      <c r="C74" s="40" t="s">
        <v>262</v>
      </c>
      <c r="D74" s="48">
        <v>1908.0</v>
      </c>
      <c r="E74" s="48">
        <v>0.0</v>
      </c>
      <c r="F74" s="48" t="s">
        <v>3107</v>
      </c>
      <c r="G74" s="40" t="s">
        <v>39</v>
      </c>
      <c r="H74" s="40"/>
      <c r="I74" s="40" t="s">
        <v>3174</v>
      </c>
      <c r="J74" s="48">
        <v>1751.0</v>
      </c>
      <c r="K74" s="48">
        <v>0.0</v>
      </c>
      <c r="L74" s="48" t="s">
        <v>3175</v>
      </c>
      <c r="M74" s="40" t="s">
        <v>39</v>
      </c>
      <c r="N74" s="5"/>
      <c r="O74" s="5">
        <f t="shared" si="1"/>
        <v>157</v>
      </c>
    </row>
    <row r="75">
      <c r="A75" s="9">
        <v>73.0</v>
      </c>
      <c r="B75" s="29"/>
      <c r="C75" s="40" t="s">
        <v>1320</v>
      </c>
      <c r="D75" s="48">
        <v>1498.0</v>
      </c>
      <c r="E75" s="48">
        <v>0.0</v>
      </c>
      <c r="F75" s="48" t="s">
        <v>3624</v>
      </c>
      <c r="G75" s="40" t="s">
        <v>35</v>
      </c>
      <c r="H75" s="40"/>
      <c r="I75" s="40" t="s">
        <v>3177</v>
      </c>
      <c r="J75" s="48">
        <v>1746.0</v>
      </c>
      <c r="K75" s="48">
        <v>0.0</v>
      </c>
      <c r="L75" s="48" t="s">
        <v>3178</v>
      </c>
      <c r="M75" s="40" t="s">
        <v>39</v>
      </c>
      <c r="N75" s="5"/>
      <c r="O75" s="5">
        <f t="shared" si="1"/>
        <v>-248</v>
      </c>
    </row>
    <row r="76">
      <c r="A76" s="9">
        <v>74.0</v>
      </c>
      <c r="B76" s="29"/>
      <c r="C76" s="40" t="s">
        <v>95</v>
      </c>
      <c r="D76" s="48">
        <v>2120.0</v>
      </c>
      <c r="E76" s="48">
        <v>0.0</v>
      </c>
      <c r="F76" s="48" t="s">
        <v>2952</v>
      </c>
      <c r="G76" s="40" t="s">
        <v>35</v>
      </c>
      <c r="H76" s="40"/>
      <c r="I76" s="40" t="s">
        <v>3181</v>
      </c>
      <c r="J76" s="48">
        <v>1738.0</v>
      </c>
      <c r="K76" s="48">
        <v>0.0</v>
      </c>
      <c r="L76" s="48" t="s">
        <v>3182</v>
      </c>
      <c r="M76" s="40" t="s">
        <v>39</v>
      </c>
      <c r="N76" s="5"/>
      <c r="O76" s="5">
        <f t="shared" si="1"/>
        <v>382</v>
      </c>
    </row>
    <row r="77">
      <c r="A77" s="9">
        <v>75.0</v>
      </c>
      <c r="B77" s="29"/>
      <c r="C77" s="40" t="s">
        <v>357</v>
      </c>
      <c r="D77" s="48">
        <v>1918.0</v>
      </c>
      <c r="E77" s="48" t="s">
        <v>3092</v>
      </c>
      <c r="F77" s="48" t="s">
        <v>3093</v>
      </c>
      <c r="G77" s="40" t="s">
        <v>35</v>
      </c>
      <c r="H77" s="40"/>
      <c r="I77" s="40" t="s">
        <v>3184</v>
      </c>
      <c r="J77" s="48">
        <v>1738.0</v>
      </c>
      <c r="K77" s="48">
        <v>0.0</v>
      </c>
      <c r="L77" s="48" t="s">
        <v>3185</v>
      </c>
      <c r="M77" s="40" t="s">
        <v>39</v>
      </c>
      <c r="N77" s="5"/>
      <c r="O77" s="5">
        <f t="shared" si="1"/>
        <v>180</v>
      </c>
    </row>
    <row r="78">
      <c r="A78" s="9">
        <v>76.0</v>
      </c>
      <c r="B78" s="29"/>
      <c r="C78" s="40" t="s">
        <v>360</v>
      </c>
      <c r="D78" s="48">
        <v>1940.0</v>
      </c>
      <c r="E78" s="48" t="s">
        <v>3056</v>
      </c>
      <c r="F78" s="48" t="s">
        <v>3057</v>
      </c>
      <c r="G78" s="40" t="s">
        <v>39</v>
      </c>
      <c r="H78" s="40"/>
      <c r="I78" s="40" t="s">
        <v>3187</v>
      </c>
      <c r="J78" s="48">
        <v>1735.0</v>
      </c>
      <c r="K78" s="48">
        <v>0.0</v>
      </c>
      <c r="L78" s="48" t="s">
        <v>3188</v>
      </c>
      <c r="M78" s="40" t="s">
        <v>39</v>
      </c>
      <c r="N78" s="5"/>
      <c r="O78" s="5">
        <f t="shared" si="1"/>
        <v>205</v>
      </c>
    </row>
    <row r="79">
      <c r="A79" s="9">
        <v>77.0</v>
      </c>
      <c r="B79" s="29"/>
      <c r="C79" s="40" t="s">
        <v>936</v>
      </c>
      <c r="D79" s="48">
        <v>1591.0</v>
      </c>
      <c r="E79" s="48">
        <v>4.0</v>
      </c>
      <c r="F79" s="48" t="s">
        <v>3578</v>
      </c>
      <c r="G79" s="40" t="s">
        <v>39</v>
      </c>
      <c r="H79" s="40"/>
      <c r="I79" s="40" t="s">
        <v>3190</v>
      </c>
      <c r="J79" s="48">
        <v>1724.0</v>
      </c>
      <c r="K79" s="48">
        <v>0.0</v>
      </c>
      <c r="L79" s="48" t="s">
        <v>3191</v>
      </c>
      <c r="M79" s="40" t="s">
        <v>39</v>
      </c>
      <c r="N79" s="5"/>
      <c r="O79" s="5">
        <f t="shared" si="1"/>
        <v>-133</v>
      </c>
    </row>
    <row r="80">
      <c r="A80" s="9">
        <v>78.0</v>
      </c>
      <c r="B80" s="29"/>
      <c r="C80" s="40" t="s">
        <v>215</v>
      </c>
      <c r="D80" s="48">
        <v>2020.0</v>
      </c>
      <c r="E80" s="48">
        <v>0.0</v>
      </c>
      <c r="F80" s="48" t="s">
        <v>3011</v>
      </c>
      <c r="G80" s="40" t="s">
        <v>35</v>
      </c>
      <c r="H80" s="40"/>
      <c r="I80" s="40" t="s">
        <v>3193</v>
      </c>
      <c r="J80" s="48">
        <v>1723.0</v>
      </c>
      <c r="K80" s="48">
        <v>0.0</v>
      </c>
      <c r="L80" s="48" t="s">
        <v>3194</v>
      </c>
      <c r="M80" s="40" t="s">
        <v>39</v>
      </c>
      <c r="N80" s="5"/>
      <c r="O80" s="5">
        <f t="shared" si="1"/>
        <v>297</v>
      </c>
    </row>
    <row r="81">
      <c r="A81" s="9">
        <v>79.0</v>
      </c>
      <c r="B81" s="29"/>
      <c r="C81" s="40" t="s">
        <v>940</v>
      </c>
      <c r="D81" s="48">
        <v>1738.0</v>
      </c>
      <c r="E81" s="48">
        <v>0.0</v>
      </c>
      <c r="F81" s="48" t="s">
        <v>3354</v>
      </c>
      <c r="G81" s="40" t="s">
        <v>39</v>
      </c>
      <c r="H81" s="40"/>
      <c r="I81" s="40" t="s">
        <v>3196</v>
      </c>
      <c r="J81" s="48">
        <v>1718.0</v>
      </c>
      <c r="K81" s="48">
        <v>0.0</v>
      </c>
      <c r="L81" s="48" t="s">
        <v>3197</v>
      </c>
      <c r="M81" s="40" t="s">
        <v>39</v>
      </c>
      <c r="N81" s="5"/>
      <c r="O81" s="5">
        <f t="shared" si="1"/>
        <v>20</v>
      </c>
    </row>
    <row r="82">
      <c r="A82" s="9">
        <v>80.0</v>
      </c>
      <c r="B82" s="29"/>
      <c r="C82" s="40" t="s">
        <v>923</v>
      </c>
      <c r="D82" s="48">
        <v>1664.0</v>
      </c>
      <c r="E82" s="48">
        <v>0.0</v>
      </c>
      <c r="F82" s="48" t="s">
        <v>3523</v>
      </c>
      <c r="G82" s="40" t="s">
        <v>39</v>
      </c>
      <c r="H82" s="40"/>
      <c r="I82" s="40" t="s">
        <v>3199</v>
      </c>
      <c r="J82" s="48">
        <v>1713.0</v>
      </c>
      <c r="K82" s="48">
        <v>0.0</v>
      </c>
      <c r="L82" s="48" t="s">
        <v>3200</v>
      </c>
      <c r="M82" s="40" t="s">
        <v>39</v>
      </c>
      <c r="N82" s="5"/>
      <c r="O82" s="5">
        <f t="shared" si="1"/>
        <v>-49</v>
      </c>
    </row>
    <row r="83">
      <c r="A83" s="9">
        <v>81.0</v>
      </c>
      <c r="B83" s="29"/>
      <c r="C83" s="40" t="s">
        <v>589</v>
      </c>
      <c r="D83" s="48">
        <v>1924.0</v>
      </c>
      <c r="E83" s="48">
        <v>0.0</v>
      </c>
      <c r="F83" s="48" t="s">
        <v>3079</v>
      </c>
      <c r="G83" s="40" t="s">
        <v>35</v>
      </c>
      <c r="H83" s="40"/>
      <c r="I83" s="40" t="s">
        <v>3202</v>
      </c>
      <c r="J83" s="48">
        <v>1709.0</v>
      </c>
      <c r="K83" s="48">
        <v>0.0</v>
      </c>
      <c r="L83" s="48" t="s">
        <v>3203</v>
      </c>
      <c r="M83" s="40" t="s">
        <v>39</v>
      </c>
      <c r="N83" s="5"/>
      <c r="O83" s="5">
        <f t="shared" si="1"/>
        <v>215</v>
      </c>
    </row>
    <row r="84">
      <c r="A84" s="9">
        <v>82.0</v>
      </c>
      <c r="B84" s="29"/>
      <c r="C84" s="40" t="s">
        <v>197</v>
      </c>
      <c r="D84" s="48">
        <v>1964.0</v>
      </c>
      <c r="E84" s="48">
        <v>0.0</v>
      </c>
      <c r="F84" s="48" t="s">
        <v>3040</v>
      </c>
      <c r="G84" s="40" t="s">
        <v>35</v>
      </c>
      <c r="H84" s="40"/>
      <c r="I84" s="40" t="s">
        <v>3205</v>
      </c>
      <c r="J84" s="48">
        <v>1688.0</v>
      </c>
      <c r="K84" s="49">
        <v>0.0</v>
      </c>
      <c r="L84" s="49" t="s">
        <v>3206</v>
      </c>
      <c r="M84" s="54" t="s">
        <v>35</v>
      </c>
      <c r="N84" s="5"/>
      <c r="O84" s="5">
        <f t="shared" si="1"/>
        <v>276</v>
      </c>
    </row>
    <row r="85">
      <c r="A85" s="9">
        <v>83.0</v>
      </c>
      <c r="B85" s="29"/>
      <c r="C85" s="40" t="s">
        <v>1617</v>
      </c>
      <c r="D85" s="48">
        <v>1312.0</v>
      </c>
      <c r="E85" s="48">
        <v>0.0</v>
      </c>
      <c r="F85" s="48" t="s">
        <v>3683</v>
      </c>
      <c r="G85" s="40" t="s">
        <v>39</v>
      </c>
      <c r="H85" s="40"/>
      <c r="I85" s="40" t="s">
        <v>3208</v>
      </c>
      <c r="J85" s="48">
        <v>1686.0</v>
      </c>
      <c r="K85" s="48">
        <v>0.0</v>
      </c>
      <c r="L85" s="48" t="s">
        <v>3209</v>
      </c>
      <c r="M85" s="40" t="s">
        <v>35</v>
      </c>
      <c r="N85" s="5"/>
      <c r="O85" s="5">
        <f t="shared" si="1"/>
        <v>-374</v>
      </c>
    </row>
    <row r="86">
      <c r="A86" s="9">
        <v>84.0</v>
      </c>
      <c r="B86" s="29"/>
      <c r="C86" s="40" t="s">
        <v>1001</v>
      </c>
      <c r="D86" s="48">
        <v>1733.0</v>
      </c>
      <c r="E86" s="48">
        <v>0.0</v>
      </c>
      <c r="F86" s="48" t="s">
        <v>3378</v>
      </c>
      <c r="G86" s="40" t="s">
        <v>39</v>
      </c>
      <c r="H86" s="40"/>
      <c r="I86" s="40" t="s">
        <v>3212</v>
      </c>
      <c r="J86" s="48">
        <v>1673.0</v>
      </c>
      <c r="K86" s="48" t="s">
        <v>3213</v>
      </c>
      <c r="L86" s="48" t="s">
        <v>3214</v>
      </c>
      <c r="M86" s="40" t="s">
        <v>39</v>
      </c>
      <c r="N86" s="5"/>
      <c r="O86" s="5">
        <f t="shared" si="1"/>
        <v>60</v>
      </c>
    </row>
    <row r="87">
      <c r="A87" s="9">
        <v>85.0</v>
      </c>
      <c r="B87" s="29"/>
      <c r="C87" s="40" t="s">
        <v>550</v>
      </c>
      <c r="D87" s="48">
        <v>1869.0</v>
      </c>
      <c r="E87" s="48">
        <v>0.0</v>
      </c>
      <c r="F87" s="48" t="s">
        <v>3162</v>
      </c>
      <c r="G87" s="40" t="s">
        <v>39</v>
      </c>
      <c r="H87" s="40"/>
      <c r="I87" s="40" t="s">
        <v>3217</v>
      </c>
      <c r="J87" s="48">
        <v>1673.0</v>
      </c>
      <c r="K87" s="48">
        <v>0.0</v>
      </c>
      <c r="L87" s="48" t="s">
        <v>3218</v>
      </c>
      <c r="M87" s="40" t="s">
        <v>35</v>
      </c>
      <c r="N87" s="5"/>
      <c r="O87" s="5">
        <f t="shared" si="1"/>
        <v>196</v>
      </c>
    </row>
    <row r="88">
      <c r="A88" s="9">
        <v>86.0</v>
      </c>
      <c r="B88" s="29"/>
      <c r="C88" s="40" t="s">
        <v>645</v>
      </c>
      <c r="D88" s="48">
        <v>1644.0</v>
      </c>
      <c r="E88" s="48">
        <v>0.0</v>
      </c>
      <c r="F88" s="48" t="s">
        <v>3548</v>
      </c>
      <c r="G88" s="40" t="s">
        <v>39</v>
      </c>
      <c r="H88" s="40"/>
      <c r="I88" s="40" t="s">
        <v>3220</v>
      </c>
      <c r="J88" s="48">
        <v>1671.0</v>
      </c>
      <c r="K88" s="48" t="s">
        <v>3221</v>
      </c>
      <c r="L88" s="48" t="s">
        <v>3222</v>
      </c>
      <c r="M88" s="40" t="s">
        <v>39</v>
      </c>
      <c r="N88" s="5"/>
      <c r="O88" s="5">
        <f t="shared" si="1"/>
        <v>-27</v>
      </c>
    </row>
    <row r="89">
      <c r="A89" s="9">
        <v>87.0</v>
      </c>
      <c r="B89" s="29"/>
      <c r="C89" s="40" t="s">
        <v>211</v>
      </c>
      <c r="D89" s="48">
        <v>1951.0</v>
      </c>
      <c r="E89" s="48">
        <v>0.0</v>
      </c>
      <c r="F89" s="48" t="s">
        <v>3053</v>
      </c>
      <c r="G89" s="40" t="s">
        <v>39</v>
      </c>
      <c r="H89" s="40"/>
      <c r="I89" s="40" t="s">
        <v>3224</v>
      </c>
      <c r="J89" s="48">
        <v>1667.0</v>
      </c>
      <c r="K89" s="48">
        <v>0.0</v>
      </c>
      <c r="L89" s="48" t="s">
        <v>3225</v>
      </c>
      <c r="M89" s="40" t="s">
        <v>39</v>
      </c>
      <c r="N89" s="5"/>
      <c r="O89" s="5">
        <f t="shared" si="1"/>
        <v>284</v>
      </c>
    </row>
    <row r="90">
      <c r="A90" s="9">
        <v>88.0</v>
      </c>
      <c r="B90" s="29"/>
      <c r="C90" s="40" t="s">
        <v>446</v>
      </c>
      <c r="D90" s="48">
        <v>2020.0</v>
      </c>
      <c r="E90" s="48">
        <v>0.0</v>
      </c>
      <c r="F90" s="48" t="s">
        <v>3015</v>
      </c>
      <c r="G90" s="40" t="s">
        <v>39</v>
      </c>
      <c r="H90" s="40"/>
      <c r="I90" s="40" t="s">
        <v>3227</v>
      </c>
      <c r="J90" s="48">
        <v>1667.0</v>
      </c>
      <c r="K90" s="48" t="s">
        <v>3228</v>
      </c>
      <c r="L90" s="48" t="s">
        <v>3229</v>
      </c>
      <c r="M90" s="40" t="s">
        <v>39</v>
      </c>
      <c r="N90" s="5"/>
      <c r="O90" s="5">
        <f t="shared" ref="O90:O184" si="3">D91-J90</f>
        <v>338</v>
      </c>
    </row>
    <row r="91">
      <c r="A91" s="9">
        <v>89.0</v>
      </c>
      <c r="B91" s="29"/>
      <c r="C91" s="40" t="s">
        <v>151</v>
      </c>
      <c r="D91" s="48">
        <v>2005.0</v>
      </c>
      <c r="E91" s="48">
        <v>0.0</v>
      </c>
      <c r="F91" s="48" t="s">
        <v>3022</v>
      </c>
      <c r="G91" s="40" t="s">
        <v>35</v>
      </c>
      <c r="H91" s="40"/>
      <c r="I91" s="40" t="s">
        <v>3231</v>
      </c>
      <c r="J91" s="48">
        <v>1666.0</v>
      </c>
      <c r="K91" s="48" t="s">
        <v>3232</v>
      </c>
      <c r="L91" s="48" t="s">
        <v>3233</v>
      </c>
      <c r="M91" s="40" t="s">
        <v>35</v>
      </c>
      <c r="N91" s="5"/>
      <c r="O91" s="5">
        <f t="shared" si="3"/>
        <v>45</v>
      </c>
    </row>
    <row r="92">
      <c r="A92" s="9">
        <v>90.0</v>
      </c>
      <c r="B92" s="29"/>
      <c r="C92" s="40" t="s">
        <v>854</v>
      </c>
      <c r="D92" s="48">
        <v>1711.0</v>
      </c>
      <c r="E92" s="61">
        <v>43654.0</v>
      </c>
      <c r="F92" s="48" t="s">
        <v>3428</v>
      </c>
      <c r="G92" s="40" t="s">
        <v>39</v>
      </c>
      <c r="H92" s="40"/>
      <c r="I92" s="40" t="s">
        <v>3235</v>
      </c>
      <c r="J92" s="48">
        <v>1666.0</v>
      </c>
      <c r="K92" s="48">
        <v>0.0</v>
      </c>
      <c r="L92" s="48" t="s">
        <v>3236</v>
      </c>
      <c r="M92" s="40" t="s">
        <v>39</v>
      </c>
      <c r="N92" s="5"/>
      <c r="O92" s="5">
        <f t="shared" si="3"/>
        <v>262</v>
      </c>
    </row>
    <row r="93">
      <c r="A93" s="9">
        <v>91.0</v>
      </c>
      <c r="B93" s="29"/>
      <c r="C93" s="40" t="s">
        <v>405</v>
      </c>
      <c r="D93" s="48">
        <v>1928.0</v>
      </c>
      <c r="E93" s="48">
        <v>0.0</v>
      </c>
      <c r="F93" s="48" t="s">
        <v>3073</v>
      </c>
      <c r="G93" s="40" t="s">
        <v>35</v>
      </c>
      <c r="H93" s="40"/>
      <c r="I93" s="40" t="s">
        <v>3238</v>
      </c>
      <c r="J93" s="48">
        <v>1665.0</v>
      </c>
      <c r="K93" s="48">
        <v>0.0</v>
      </c>
      <c r="L93" s="48" t="s">
        <v>3239</v>
      </c>
      <c r="M93" s="40" t="s">
        <v>35</v>
      </c>
      <c r="N93" s="5"/>
      <c r="O93" s="5">
        <f t="shared" si="3"/>
        <v>275</v>
      </c>
    </row>
    <row r="94">
      <c r="A94" s="9">
        <v>92.0</v>
      </c>
      <c r="B94" s="29"/>
      <c r="C94" s="40" t="s">
        <v>331</v>
      </c>
      <c r="D94" s="48">
        <v>1940.0</v>
      </c>
      <c r="E94" s="48">
        <v>0.0</v>
      </c>
      <c r="F94" s="48" t="s">
        <v>3060</v>
      </c>
      <c r="G94" s="40" t="s">
        <v>35</v>
      </c>
      <c r="H94" s="40"/>
      <c r="I94" s="40" t="s">
        <v>3241</v>
      </c>
      <c r="J94" s="48">
        <v>1659.0</v>
      </c>
      <c r="K94" s="48" t="s">
        <v>3242</v>
      </c>
      <c r="L94" s="48" t="s">
        <v>3243</v>
      </c>
      <c r="M94" s="40" t="s">
        <v>39</v>
      </c>
      <c r="N94" s="5"/>
      <c r="O94" s="5">
        <f t="shared" si="3"/>
        <v>-91</v>
      </c>
    </row>
    <row r="95">
      <c r="A95" s="9">
        <v>93.0</v>
      </c>
      <c r="B95" s="29"/>
      <c r="C95" s="40" t="s">
        <v>913</v>
      </c>
      <c r="D95" s="48">
        <v>1568.0</v>
      </c>
      <c r="E95" s="48">
        <v>0.0</v>
      </c>
      <c r="F95" s="48" t="s">
        <v>3592</v>
      </c>
      <c r="G95" s="40" t="s">
        <v>39</v>
      </c>
      <c r="H95" s="40"/>
      <c r="I95" s="40" t="s">
        <v>3245</v>
      </c>
      <c r="J95" s="48">
        <v>1659.0</v>
      </c>
      <c r="K95" s="48" t="s">
        <v>3246</v>
      </c>
      <c r="L95" s="48" t="s">
        <v>3247</v>
      </c>
      <c r="M95" s="40" t="s">
        <v>35</v>
      </c>
      <c r="N95" s="5"/>
      <c r="O95" s="5">
        <f t="shared" si="3"/>
        <v>-287</v>
      </c>
    </row>
    <row r="96">
      <c r="A96" s="9">
        <v>94.0</v>
      </c>
      <c r="B96" s="29"/>
      <c r="C96" s="40" t="s">
        <v>1625</v>
      </c>
      <c r="D96" s="48">
        <v>1372.0</v>
      </c>
      <c r="E96" s="48">
        <v>0.0</v>
      </c>
      <c r="F96" s="48" t="s">
        <v>3672</v>
      </c>
      <c r="G96" s="40" t="s">
        <v>35</v>
      </c>
      <c r="H96" s="40"/>
      <c r="I96" s="40" t="s">
        <v>3249</v>
      </c>
      <c r="J96" s="48">
        <v>1658.0</v>
      </c>
      <c r="K96" s="48" t="s">
        <v>3250</v>
      </c>
      <c r="L96" s="48" t="s">
        <v>3251</v>
      </c>
      <c r="M96" s="40" t="s">
        <v>39</v>
      </c>
      <c r="N96" s="5"/>
      <c r="O96" s="5">
        <f t="shared" si="3"/>
        <v>-153</v>
      </c>
    </row>
    <row r="97">
      <c r="A97" s="9">
        <v>95.0</v>
      </c>
      <c r="B97" s="29"/>
      <c r="C97" s="40" t="s">
        <v>1439</v>
      </c>
      <c r="D97" s="48">
        <v>1505.0</v>
      </c>
      <c r="E97" s="48">
        <v>0.0</v>
      </c>
      <c r="F97" s="48" t="s">
        <v>3393</v>
      </c>
      <c r="G97" s="40" t="s">
        <v>35</v>
      </c>
      <c r="H97" s="40"/>
      <c r="I97" s="40" t="s">
        <v>3253</v>
      </c>
      <c r="J97" s="48">
        <v>1654.0</v>
      </c>
      <c r="K97" s="48">
        <v>0.0</v>
      </c>
      <c r="L97" s="48" t="s">
        <v>3254</v>
      </c>
      <c r="M97" s="40" t="s">
        <v>39</v>
      </c>
      <c r="N97" s="5"/>
      <c r="O97" s="5">
        <f t="shared" si="3"/>
        <v>-84</v>
      </c>
    </row>
    <row r="98">
      <c r="A98" s="9">
        <v>96.0</v>
      </c>
      <c r="B98" s="29"/>
      <c r="C98" s="40" t="s">
        <v>890</v>
      </c>
      <c r="D98" s="48">
        <v>1570.0</v>
      </c>
      <c r="E98" s="48">
        <v>0.0</v>
      </c>
      <c r="F98" s="48" t="s">
        <v>3591</v>
      </c>
      <c r="G98" s="40" t="s">
        <v>39</v>
      </c>
      <c r="H98" s="40"/>
      <c r="I98" s="40" t="s">
        <v>3256</v>
      </c>
      <c r="J98" s="48">
        <v>1653.0</v>
      </c>
      <c r="K98" s="61">
        <v>43597.0</v>
      </c>
      <c r="L98" s="48" t="s">
        <v>3257</v>
      </c>
      <c r="M98" s="40" t="s">
        <v>39</v>
      </c>
      <c r="N98" s="5"/>
      <c r="O98" s="5">
        <f t="shared" si="3"/>
        <v>8</v>
      </c>
    </row>
    <row r="99">
      <c r="A99" s="9">
        <v>97.0</v>
      </c>
      <c r="B99" s="29"/>
      <c r="C99" s="40" t="s">
        <v>880</v>
      </c>
      <c r="D99" s="48">
        <v>1661.0</v>
      </c>
      <c r="E99" s="48">
        <v>0.0</v>
      </c>
      <c r="F99" s="48" t="s">
        <v>3530</v>
      </c>
      <c r="G99" s="40" t="s">
        <v>35</v>
      </c>
      <c r="H99" s="40"/>
      <c r="I99" s="40" t="s">
        <v>3259</v>
      </c>
      <c r="J99" s="48">
        <v>1645.0</v>
      </c>
      <c r="K99" s="48">
        <v>0.0</v>
      </c>
      <c r="L99" s="48" t="s">
        <v>3260</v>
      </c>
      <c r="M99" s="40" t="s">
        <v>39</v>
      </c>
      <c r="N99" s="5"/>
      <c r="O99" s="5">
        <f t="shared" si="3"/>
        <v>-108</v>
      </c>
    </row>
    <row r="100">
      <c r="A100" s="9">
        <v>98.0</v>
      </c>
      <c r="B100" s="29"/>
      <c r="C100" s="40" t="s">
        <v>1228</v>
      </c>
      <c r="D100" s="48">
        <v>1537.0</v>
      </c>
      <c r="E100" s="48" t="s">
        <v>3482</v>
      </c>
      <c r="F100" s="48" t="s">
        <v>3610</v>
      </c>
      <c r="G100" s="40" t="s">
        <v>39</v>
      </c>
      <c r="H100" s="40"/>
      <c r="I100" s="40" t="s">
        <v>3262</v>
      </c>
      <c r="J100" s="48">
        <v>1643.0</v>
      </c>
      <c r="K100" s="61">
        <v>43711.0</v>
      </c>
      <c r="L100" s="48" t="s">
        <v>3263</v>
      </c>
      <c r="M100" s="40" t="s">
        <v>39</v>
      </c>
      <c r="N100" s="5"/>
      <c r="O100" s="5">
        <f t="shared" si="3"/>
        <v>-62</v>
      </c>
    </row>
    <row r="101">
      <c r="A101" s="9">
        <v>99.0</v>
      </c>
      <c r="B101" s="29"/>
      <c r="C101" s="40" t="s">
        <v>1313</v>
      </c>
      <c r="D101" s="48">
        <v>1581.0</v>
      </c>
      <c r="E101" s="48">
        <v>0.0</v>
      </c>
      <c r="F101" s="48" t="s">
        <v>3585</v>
      </c>
      <c r="G101" s="40" t="s">
        <v>39</v>
      </c>
      <c r="H101" s="40"/>
      <c r="I101" s="40" t="s">
        <v>3265</v>
      </c>
      <c r="J101" s="48">
        <v>1643.0</v>
      </c>
      <c r="K101" s="62">
        <v>43604.0</v>
      </c>
      <c r="L101" s="48" t="s">
        <v>3266</v>
      </c>
      <c r="M101" s="40" t="s">
        <v>39</v>
      </c>
      <c r="N101" s="5"/>
      <c r="O101" s="5">
        <f t="shared" si="3"/>
        <v>-123</v>
      </c>
    </row>
    <row r="102">
      <c r="A102" s="9">
        <v>100.0</v>
      </c>
      <c r="B102" s="29"/>
      <c r="C102" s="40" t="s">
        <v>1222</v>
      </c>
      <c r="D102" s="48">
        <v>1520.0</v>
      </c>
      <c r="E102" s="48">
        <v>0.0</v>
      </c>
      <c r="F102" s="48" t="s">
        <v>3375</v>
      </c>
      <c r="G102" s="40" t="s">
        <v>39</v>
      </c>
      <c r="H102" s="40"/>
      <c r="I102" s="40" t="s">
        <v>3268</v>
      </c>
      <c r="J102" s="48">
        <v>1637.0</v>
      </c>
      <c r="K102" s="62">
        <v>43497.0</v>
      </c>
      <c r="L102" s="48" t="s">
        <v>3269</v>
      </c>
      <c r="M102" s="40" t="s">
        <v>39</v>
      </c>
      <c r="N102" s="5"/>
      <c r="O102" s="5">
        <f t="shared" si="3"/>
        <v>21</v>
      </c>
    </row>
    <row r="103">
      <c r="A103" s="9">
        <v>101.0</v>
      </c>
      <c r="B103" s="29"/>
      <c r="C103" s="40" t="s">
        <v>3540</v>
      </c>
      <c r="D103" s="48">
        <v>1658.0</v>
      </c>
      <c r="E103" s="48">
        <v>0.0</v>
      </c>
      <c r="F103" s="48" t="s">
        <v>3541</v>
      </c>
      <c r="G103" s="40" t="s">
        <v>39</v>
      </c>
      <c r="H103" s="40"/>
      <c r="I103" s="40" t="s">
        <v>3271</v>
      </c>
      <c r="J103" s="48">
        <v>1636.0</v>
      </c>
      <c r="K103" s="48">
        <v>0.0</v>
      </c>
      <c r="L103" s="48" t="s">
        <v>3272</v>
      </c>
      <c r="M103" s="40" t="s">
        <v>35</v>
      </c>
      <c r="N103" s="5"/>
      <c r="O103" s="5">
        <f t="shared" si="3"/>
        <v>-1</v>
      </c>
    </row>
    <row r="104">
      <c r="A104" s="9">
        <v>102.0</v>
      </c>
      <c r="B104" s="29"/>
      <c r="C104" s="40" t="s">
        <v>1046</v>
      </c>
      <c r="D104" s="48">
        <v>1635.0</v>
      </c>
      <c r="E104" s="48" t="s">
        <v>3556</v>
      </c>
      <c r="F104" s="48" t="s">
        <v>3557</v>
      </c>
      <c r="G104" s="40" t="s">
        <v>39</v>
      </c>
      <c r="H104" s="40"/>
      <c r="I104" s="40" t="s">
        <v>3275</v>
      </c>
      <c r="J104" s="48">
        <v>1636.0</v>
      </c>
      <c r="K104" s="48" t="s">
        <v>3138</v>
      </c>
      <c r="L104" s="48" t="s">
        <v>3276</v>
      </c>
      <c r="M104" s="40" t="s">
        <v>39</v>
      </c>
      <c r="N104" s="5"/>
      <c r="O104" s="5">
        <f t="shared" si="3"/>
        <v>118</v>
      </c>
    </row>
    <row r="105">
      <c r="A105" s="9">
        <v>103.0</v>
      </c>
      <c r="B105" s="29"/>
      <c r="C105" s="40" t="s">
        <v>524</v>
      </c>
      <c r="D105" s="48">
        <v>1754.0</v>
      </c>
      <c r="E105" s="48">
        <v>0.0</v>
      </c>
      <c r="F105" s="48" t="s">
        <v>3329</v>
      </c>
      <c r="G105" s="40" t="s">
        <v>39</v>
      </c>
      <c r="H105" s="40"/>
      <c r="I105" s="40" t="s">
        <v>3279</v>
      </c>
      <c r="J105" s="48">
        <v>1634.0</v>
      </c>
      <c r="K105" s="48">
        <v>0.0</v>
      </c>
      <c r="L105" s="48" t="s">
        <v>3280</v>
      </c>
      <c r="M105" s="40" t="s">
        <v>35</v>
      </c>
      <c r="N105" s="5"/>
      <c r="O105" s="5">
        <f t="shared" si="3"/>
        <v>116</v>
      </c>
    </row>
    <row r="106">
      <c r="A106" s="9">
        <v>104.0</v>
      </c>
      <c r="B106" s="29"/>
      <c r="C106" s="40" t="s">
        <v>581</v>
      </c>
      <c r="D106" s="48">
        <v>1750.0</v>
      </c>
      <c r="E106" s="48">
        <v>0.0</v>
      </c>
      <c r="F106" s="48" t="s">
        <v>3338</v>
      </c>
      <c r="G106" s="40" t="s">
        <v>39</v>
      </c>
      <c r="H106" s="40"/>
      <c r="I106" s="40" t="s">
        <v>3282</v>
      </c>
      <c r="J106" s="48">
        <v>1627.0</v>
      </c>
      <c r="K106" s="48" t="s">
        <v>3283</v>
      </c>
      <c r="L106" s="48" t="s">
        <v>3284</v>
      </c>
      <c r="M106" s="40" t="s">
        <v>39</v>
      </c>
      <c r="N106" s="5"/>
      <c r="O106" s="5">
        <f t="shared" si="3"/>
        <v>7</v>
      </c>
    </row>
    <row r="107">
      <c r="A107" s="9">
        <v>105.0</v>
      </c>
      <c r="B107" s="29"/>
      <c r="C107" s="40" t="s">
        <v>1088</v>
      </c>
      <c r="D107" s="48">
        <v>1634.0</v>
      </c>
      <c r="E107" s="48">
        <v>0.0</v>
      </c>
      <c r="F107" s="48" t="s">
        <v>3558</v>
      </c>
      <c r="G107" s="40" t="s">
        <v>39</v>
      </c>
      <c r="H107" s="40"/>
      <c r="I107" s="40" t="s">
        <v>3286</v>
      </c>
      <c r="J107" s="48">
        <v>1626.0</v>
      </c>
      <c r="K107" s="48">
        <v>0.0</v>
      </c>
      <c r="L107" s="48" t="s">
        <v>3287</v>
      </c>
      <c r="M107" s="40" t="s">
        <v>39</v>
      </c>
      <c r="N107" s="5"/>
      <c r="O107" s="5">
        <f t="shared" si="3"/>
        <v>147</v>
      </c>
    </row>
    <row r="108">
      <c r="A108" s="9">
        <v>106.0</v>
      </c>
      <c r="B108" s="29"/>
      <c r="C108" s="40" t="s">
        <v>572</v>
      </c>
      <c r="D108" s="48">
        <v>1773.0</v>
      </c>
      <c r="E108" s="48" t="s">
        <v>3293</v>
      </c>
      <c r="F108" s="48" t="s">
        <v>3294</v>
      </c>
      <c r="G108" s="40" t="s">
        <v>39</v>
      </c>
      <c r="H108" s="40"/>
      <c r="I108" s="40" t="s">
        <v>3289</v>
      </c>
      <c r="J108" s="48">
        <v>1626.0</v>
      </c>
      <c r="K108" s="48">
        <v>0.0</v>
      </c>
      <c r="L108" s="48" t="s">
        <v>3290</v>
      </c>
      <c r="M108" s="40" t="s">
        <v>39</v>
      </c>
      <c r="N108" s="5"/>
      <c r="O108" s="5">
        <f t="shared" si="3"/>
        <v>-94</v>
      </c>
    </row>
    <row r="109">
      <c r="A109" s="9">
        <v>107.0</v>
      </c>
      <c r="B109" s="29"/>
      <c r="C109" s="40" t="s">
        <v>1176</v>
      </c>
      <c r="D109" s="48">
        <v>1532.0</v>
      </c>
      <c r="E109" s="48">
        <v>0.0</v>
      </c>
      <c r="F109" s="48" t="s">
        <v>3612</v>
      </c>
      <c r="G109" s="40" t="s">
        <v>35</v>
      </c>
      <c r="H109" s="40"/>
      <c r="I109" s="40" t="s">
        <v>3292</v>
      </c>
      <c r="J109" s="48">
        <v>1625.0</v>
      </c>
      <c r="K109" s="48">
        <v>0.0</v>
      </c>
      <c r="L109" s="48" t="s">
        <v>3005</v>
      </c>
      <c r="M109" s="40" t="s">
        <v>39</v>
      </c>
      <c r="N109" s="5"/>
      <c r="O109" s="5">
        <f t="shared" si="3"/>
        <v>222</v>
      </c>
    </row>
    <row r="110">
      <c r="A110" s="9">
        <v>108.0</v>
      </c>
      <c r="B110" s="29"/>
      <c r="C110" s="40" t="s">
        <v>492</v>
      </c>
      <c r="D110" s="48">
        <v>1847.0</v>
      </c>
      <c r="E110" s="48">
        <v>0.0</v>
      </c>
      <c r="F110" s="48" t="s">
        <v>3186</v>
      </c>
      <c r="G110" s="40" t="s">
        <v>35</v>
      </c>
      <c r="H110" s="40"/>
      <c r="I110" s="40" t="s">
        <v>3295</v>
      </c>
      <c r="J110" s="48">
        <v>1619.0</v>
      </c>
      <c r="K110" s="48">
        <v>0.0</v>
      </c>
      <c r="L110" s="48" t="s">
        <v>3296</v>
      </c>
      <c r="M110" s="40" t="s">
        <v>39</v>
      </c>
      <c r="N110" s="5"/>
      <c r="O110" s="5">
        <f t="shared" si="3"/>
        <v>-263</v>
      </c>
    </row>
    <row r="111">
      <c r="A111" s="9">
        <v>109.0</v>
      </c>
      <c r="B111" s="29"/>
      <c r="C111" s="40" t="s">
        <v>1297</v>
      </c>
      <c r="D111" s="48">
        <v>1356.0</v>
      </c>
      <c r="E111" s="48">
        <v>0.0</v>
      </c>
      <c r="F111" s="48" t="s">
        <v>3674</v>
      </c>
      <c r="G111" s="40" t="s">
        <v>39</v>
      </c>
      <c r="H111" s="40"/>
      <c r="I111" s="40" t="s">
        <v>3298</v>
      </c>
      <c r="J111" s="48">
        <v>1617.0</v>
      </c>
      <c r="K111" s="48">
        <v>0.0</v>
      </c>
      <c r="L111" s="48" t="s">
        <v>3299</v>
      </c>
      <c r="M111" s="40" t="s">
        <v>39</v>
      </c>
      <c r="N111" s="5"/>
      <c r="O111" s="5">
        <f t="shared" si="3"/>
        <v>-100</v>
      </c>
    </row>
    <row r="112">
      <c r="A112" s="9">
        <v>110.0</v>
      </c>
      <c r="B112" s="29"/>
      <c r="C112" s="40" t="s">
        <v>1084</v>
      </c>
      <c r="D112" s="48">
        <v>1517.0</v>
      </c>
      <c r="E112" s="48">
        <v>0.0</v>
      </c>
      <c r="F112" s="48" t="s">
        <v>3615</v>
      </c>
      <c r="G112" s="40" t="s">
        <v>39</v>
      </c>
      <c r="H112" s="40"/>
      <c r="I112" s="40" t="s">
        <v>3301</v>
      </c>
      <c r="J112" s="48">
        <v>1610.0</v>
      </c>
      <c r="K112" s="48" t="s">
        <v>3302</v>
      </c>
      <c r="L112" s="48" t="s">
        <v>3303</v>
      </c>
      <c r="M112" s="40" t="s">
        <v>39</v>
      </c>
      <c r="N112" s="5"/>
      <c r="O112" s="5">
        <f t="shared" si="3"/>
        <v>98</v>
      </c>
    </row>
    <row r="113">
      <c r="A113" s="9">
        <v>111.0</v>
      </c>
      <c r="B113" s="29"/>
      <c r="C113" s="40" t="s">
        <v>696</v>
      </c>
      <c r="D113" s="48">
        <v>1708.0</v>
      </c>
      <c r="E113" s="48">
        <v>0.0</v>
      </c>
      <c r="F113" s="48" t="s">
        <v>3435</v>
      </c>
      <c r="G113" s="40" t="s">
        <v>39</v>
      </c>
      <c r="H113" s="40"/>
      <c r="I113" s="40" t="s">
        <v>3305</v>
      </c>
      <c r="J113" s="48">
        <v>1610.0</v>
      </c>
      <c r="K113" s="48">
        <v>0.0</v>
      </c>
      <c r="L113" s="48" t="s">
        <v>3306</v>
      </c>
      <c r="M113" s="40" t="s">
        <v>39</v>
      </c>
      <c r="N113" s="5"/>
      <c r="O113" s="5">
        <f t="shared" si="3"/>
        <v>722</v>
      </c>
    </row>
    <row r="114">
      <c r="A114" s="9">
        <v>112.0</v>
      </c>
      <c r="B114" s="29"/>
      <c r="C114" s="40" t="s">
        <v>34</v>
      </c>
      <c r="D114" s="48">
        <v>2332.0</v>
      </c>
      <c r="E114" s="48">
        <v>0.0</v>
      </c>
      <c r="F114" s="48" t="s">
        <v>2946</v>
      </c>
      <c r="G114" s="40" t="s">
        <v>35</v>
      </c>
      <c r="H114" s="40"/>
      <c r="I114" s="40" t="s">
        <v>3308</v>
      </c>
      <c r="J114" s="48">
        <v>1610.0</v>
      </c>
      <c r="K114" s="48">
        <v>0.0</v>
      </c>
      <c r="L114" s="48" t="s">
        <v>3309</v>
      </c>
      <c r="M114" s="40" t="s">
        <v>39</v>
      </c>
      <c r="N114" s="5"/>
      <c r="O114" s="5">
        <f t="shared" si="3"/>
        <v>262</v>
      </c>
    </row>
    <row r="115">
      <c r="A115" s="9">
        <v>113.0</v>
      </c>
      <c r="B115" s="29"/>
      <c r="C115" s="40" t="s">
        <v>308</v>
      </c>
      <c r="D115" s="48">
        <v>1872.0</v>
      </c>
      <c r="E115" s="48">
        <v>0.0</v>
      </c>
      <c r="F115" s="48" t="s">
        <v>3148</v>
      </c>
      <c r="G115" s="40" t="s">
        <v>35</v>
      </c>
      <c r="H115" s="40"/>
      <c r="I115" s="40" t="s">
        <v>3311</v>
      </c>
      <c r="J115" s="48">
        <v>1606.0</v>
      </c>
      <c r="K115" s="48">
        <v>0.0</v>
      </c>
      <c r="L115" s="48" t="s">
        <v>3312</v>
      </c>
      <c r="M115" s="40" t="s">
        <v>35</v>
      </c>
      <c r="N115" s="5"/>
      <c r="O115" s="5">
        <f t="shared" si="3"/>
        <v>-215</v>
      </c>
    </row>
    <row r="116">
      <c r="A116" s="9">
        <v>114.0</v>
      </c>
      <c r="B116" s="29"/>
      <c r="C116" s="40" t="s">
        <v>1460</v>
      </c>
      <c r="D116" s="48">
        <v>1391.0</v>
      </c>
      <c r="E116" s="48" t="s">
        <v>3277</v>
      </c>
      <c r="F116" s="48" t="s">
        <v>3669</v>
      </c>
      <c r="G116" s="40" t="s">
        <v>39</v>
      </c>
      <c r="H116" s="40"/>
      <c r="I116" s="40" t="s">
        <v>3314</v>
      </c>
      <c r="J116" s="48">
        <v>1601.0</v>
      </c>
      <c r="K116" s="48">
        <v>0.0</v>
      </c>
      <c r="L116" s="48" t="s">
        <v>3315</v>
      </c>
      <c r="M116" s="40" t="s">
        <v>39</v>
      </c>
      <c r="N116" s="5"/>
      <c r="O116" s="5">
        <f t="shared" si="3"/>
        <v>122</v>
      </c>
    </row>
    <row r="117">
      <c r="A117" s="9">
        <v>115.0</v>
      </c>
      <c r="B117" s="29"/>
      <c r="C117" s="40" t="s">
        <v>1037</v>
      </c>
      <c r="D117" s="48">
        <v>1723.0</v>
      </c>
      <c r="E117" s="48">
        <v>0.0</v>
      </c>
      <c r="F117" s="48" t="s">
        <v>3403</v>
      </c>
      <c r="G117" s="40" t="s">
        <v>39</v>
      </c>
      <c r="H117" s="40"/>
      <c r="I117" s="40" t="s">
        <v>3317</v>
      </c>
      <c r="J117" s="48">
        <v>1599.0</v>
      </c>
      <c r="K117" s="48" t="s">
        <v>3318</v>
      </c>
      <c r="L117" s="48" t="s">
        <v>3319</v>
      </c>
      <c r="M117" s="40" t="s">
        <v>39</v>
      </c>
      <c r="N117" s="5"/>
      <c r="O117" s="5">
        <f t="shared" si="3"/>
        <v>211</v>
      </c>
    </row>
    <row r="118">
      <c r="A118" s="9">
        <v>116.0</v>
      </c>
      <c r="B118" s="29"/>
      <c r="C118" s="40" t="s">
        <v>480</v>
      </c>
      <c r="D118" s="48">
        <v>1810.0</v>
      </c>
      <c r="E118" s="48">
        <v>0.0</v>
      </c>
      <c r="F118" s="48" t="s">
        <v>3248</v>
      </c>
      <c r="G118" s="40" t="s">
        <v>39</v>
      </c>
      <c r="H118" s="40"/>
      <c r="I118" s="40" t="s">
        <v>3321</v>
      </c>
      <c r="J118" s="48">
        <v>1598.0</v>
      </c>
      <c r="K118" s="48">
        <v>0.0</v>
      </c>
      <c r="L118" s="48" t="s">
        <v>3322</v>
      </c>
      <c r="M118" s="40" t="s">
        <v>39</v>
      </c>
      <c r="N118" s="5"/>
      <c r="O118" s="5">
        <f t="shared" si="3"/>
        <v>-97</v>
      </c>
    </row>
    <row r="119">
      <c r="A119" s="9">
        <v>117.0</v>
      </c>
      <c r="B119" s="29"/>
      <c r="C119" s="40" t="s">
        <v>1423</v>
      </c>
      <c r="D119" s="48">
        <v>1501.0</v>
      </c>
      <c r="E119" s="48">
        <v>0.0</v>
      </c>
      <c r="F119" s="48" t="s">
        <v>3622</v>
      </c>
      <c r="G119" s="40" t="s">
        <v>39</v>
      </c>
      <c r="H119" s="40"/>
      <c r="I119" s="40" t="s">
        <v>3324</v>
      </c>
      <c r="J119" s="48">
        <v>1588.0</v>
      </c>
      <c r="K119" s="48">
        <v>0.0</v>
      </c>
      <c r="L119" s="48" t="s">
        <v>3325</v>
      </c>
      <c r="M119" s="40" t="s">
        <v>39</v>
      </c>
      <c r="N119" s="5"/>
      <c r="O119" s="5">
        <f t="shared" si="3"/>
        <v>336</v>
      </c>
    </row>
    <row r="120">
      <c r="A120" s="9">
        <v>118.0</v>
      </c>
      <c r="B120" s="29"/>
      <c r="C120" s="40" t="s">
        <v>437</v>
      </c>
      <c r="D120" s="48">
        <v>1924.0</v>
      </c>
      <c r="E120" s="48">
        <v>0.0</v>
      </c>
      <c r="F120" s="48" t="s">
        <v>3082</v>
      </c>
      <c r="G120" s="40" t="s">
        <v>39</v>
      </c>
      <c r="H120" s="40"/>
      <c r="I120" s="40" t="s">
        <v>3327</v>
      </c>
      <c r="J120" s="48">
        <v>1585.0</v>
      </c>
      <c r="K120" s="48">
        <v>0.0</v>
      </c>
      <c r="L120" s="48" t="s">
        <v>3328</v>
      </c>
      <c r="M120" s="40" t="s">
        <v>39</v>
      </c>
      <c r="N120" s="5"/>
      <c r="O120" s="5">
        <f t="shared" si="3"/>
        <v>-166</v>
      </c>
    </row>
    <row r="121">
      <c r="A121" s="9">
        <v>119.0</v>
      </c>
      <c r="B121" s="29"/>
      <c r="C121" s="40" t="s">
        <v>1542</v>
      </c>
      <c r="D121" s="48">
        <v>1419.0</v>
      </c>
      <c r="E121" s="48">
        <v>0.0</v>
      </c>
      <c r="F121" s="48" t="s">
        <v>3655</v>
      </c>
      <c r="G121" s="40" t="s">
        <v>39</v>
      </c>
      <c r="H121" s="40"/>
      <c r="I121" s="40" t="s">
        <v>3330</v>
      </c>
      <c r="J121" s="48">
        <v>1584.0</v>
      </c>
      <c r="K121" s="48" t="s">
        <v>3273</v>
      </c>
      <c r="L121" s="48" t="s">
        <v>3331</v>
      </c>
      <c r="M121" s="40" t="s">
        <v>39</v>
      </c>
      <c r="N121" s="5"/>
      <c r="O121" s="5">
        <f t="shared" si="3"/>
        <v>-23</v>
      </c>
    </row>
    <row r="122">
      <c r="A122" s="9">
        <v>120.0</v>
      </c>
      <c r="B122" s="29"/>
      <c r="C122" s="40" t="s">
        <v>1154</v>
      </c>
      <c r="D122" s="48">
        <v>1561.0</v>
      </c>
      <c r="E122" s="48" t="s">
        <v>3598</v>
      </c>
      <c r="F122" s="48" t="s">
        <v>3599</v>
      </c>
      <c r="G122" s="40" t="s">
        <v>39</v>
      </c>
      <c r="H122" s="40"/>
      <c r="I122" s="40" t="s">
        <v>3333</v>
      </c>
      <c r="J122" s="48">
        <v>1582.0</v>
      </c>
      <c r="K122" s="48">
        <v>50.0</v>
      </c>
      <c r="L122" s="48" t="s">
        <v>3334</v>
      </c>
      <c r="M122" s="40" t="s">
        <v>39</v>
      </c>
      <c r="N122" s="5"/>
      <c r="O122" s="5">
        <f t="shared" si="3"/>
        <v>250</v>
      </c>
    </row>
    <row r="123">
      <c r="A123" s="9">
        <v>121.0</v>
      </c>
      <c r="B123" s="29"/>
      <c r="C123" s="40" t="s">
        <v>727</v>
      </c>
      <c r="D123" s="48">
        <v>1832.0</v>
      </c>
      <c r="E123" s="48">
        <v>0.0</v>
      </c>
      <c r="F123" s="48" t="s">
        <v>3195</v>
      </c>
      <c r="G123" s="40" t="s">
        <v>39</v>
      </c>
      <c r="H123" s="40"/>
      <c r="I123" s="40" t="s">
        <v>3336</v>
      </c>
      <c r="J123" s="48">
        <v>1577.0</v>
      </c>
      <c r="K123" s="48">
        <v>0.0</v>
      </c>
      <c r="L123" s="48" t="s">
        <v>3337</v>
      </c>
      <c r="M123" s="40" t="s">
        <v>39</v>
      </c>
      <c r="N123" s="5"/>
      <c r="O123" s="5">
        <f t="shared" si="3"/>
        <v>348</v>
      </c>
    </row>
    <row r="124">
      <c r="A124" s="9">
        <v>122.0</v>
      </c>
      <c r="B124" s="29"/>
      <c r="C124" s="40" t="s">
        <v>339</v>
      </c>
      <c r="D124" s="48">
        <v>1925.0</v>
      </c>
      <c r="E124" s="48">
        <v>0.0</v>
      </c>
      <c r="F124" s="48" t="s">
        <v>3076</v>
      </c>
      <c r="G124" s="40" t="s">
        <v>35</v>
      </c>
      <c r="H124" s="40"/>
      <c r="I124" s="40" t="s">
        <v>3339</v>
      </c>
      <c r="J124" s="48">
        <v>1575.0</v>
      </c>
      <c r="K124" s="48" t="s">
        <v>3340</v>
      </c>
      <c r="L124" s="48" t="s">
        <v>3341</v>
      </c>
      <c r="M124" s="40" t="s">
        <v>39</v>
      </c>
      <c r="N124" s="5"/>
      <c r="O124" s="5">
        <f t="shared" si="3"/>
        <v>235</v>
      </c>
    </row>
    <row r="125">
      <c r="A125" s="9">
        <v>123.0</v>
      </c>
      <c r="B125" s="29"/>
      <c r="C125" s="40" t="s">
        <v>614</v>
      </c>
      <c r="D125" s="48">
        <v>1810.0</v>
      </c>
      <c r="E125" s="48">
        <v>0.0</v>
      </c>
      <c r="F125" s="48" t="s">
        <v>3252</v>
      </c>
      <c r="G125" s="40" t="s">
        <v>39</v>
      </c>
      <c r="H125" s="40"/>
      <c r="I125" s="40" t="s">
        <v>3344</v>
      </c>
      <c r="J125" s="48">
        <v>1574.0</v>
      </c>
      <c r="K125" s="48">
        <v>0.0</v>
      </c>
      <c r="L125" s="48" t="s">
        <v>3299</v>
      </c>
      <c r="M125" s="40" t="s">
        <v>39</v>
      </c>
      <c r="N125" s="5"/>
      <c r="O125" s="5">
        <f t="shared" si="3"/>
        <v>-220</v>
      </c>
    </row>
    <row r="126">
      <c r="A126" s="9">
        <v>124.0</v>
      </c>
      <c r="B126" s="29"/>
      <c r="C126" s="40" t="s">
        <v>1615</v>
      </c>
      <c r="D126" s="48">
        <v>1354.0</v>
      </c>
      <c r="E126" s="48">
        <v>0.0</v>
      </c>
      <c r="F126" s="48">
        <v>84.0</v>
      </c>
      <c r="G126" s="40" t="s">
        <v>35</v>
      </c>
      <c r="H126" s="40"/>
      <c r="I126" s="40" t="s">
        <v>3346</v>
      </c>
      <c r="J126" s="48">
        <v>1567.0</v>
      </c>
      <c r="K126" s="48">
        <v>0.0</v>
      </c>
      <c r="L126" s="48" t="s">
        <v>3347</v>
      </c>
      <c r="M126" s="40" t="s">
        <v>39</v>
      </c>
      <c r="N126" s="5"/>
      <c r="O126" s="5">
        <f t="shared" si="3"/>
        <v>95</v>
      </c>
    </row>
    <row r="127">
      <c r="A127" s="9">
        <v>125.0</v>
      </c>
      <c r="B127" s="29"/>
      <c r="C127" s="40" t="s">
        <v>965</v>
      </c>
      <c r="D127" s="48">
        <v>1662.0</v>
      </c>
      <c r="E127" s="48">
        <v>0.0</v>
      </c>
      <c r="F127" s="48" t="s">
        <v>3527</v>
      </c>
      <c r="G127" s="40" t="s">
        <v>39</v>
      </c>
      <c r="H127" s="40"/>
      <c r="I127" s="40" t="s">
        <v>3349</v>
      </c>
      <c r="J127" s="48">
        <v>1562.0</v>
      </c>
      <c r="K127" s="48">
        <v>0.0</v>
      </c>
      <c r="L127" s="48" t="s">
        <v>3350</v>
      </c>
      <c r="M127" s="40" t="s">
        <v>39</v>
      </c>
      <c r="N127" s="5"/>
      <c r="O127" s="5">
        <f t="shared" si="3"/>
        <v>148</v>
      </c>
    </row>
    <row r="128">
      <c r="A128" s="9">
        <v>126.0</v>
      </c>
      <c r="B128" s="29"/>
      <c r="C128" s="40" t="s">
        <v>976</v>
      </c>
      <c r="D128" s="48">
        <v>1710.0</v>
      </c>
      <c r="E128" s="48">
        <v>0.0</v>
      </c>
      <c r="F128" s="48" t="s">
        <v>3432</v>
      </c>
      <c r="G128" s="40" t="s">
        <v>35</v>
      </c>
      <c r="H128" s="40"/>
      <c r="I128" s="40" t="s">
        <v>3352</v>
      </c>
      <c r="J128" s="48">
        <v>1561.0</v>
      </c>
      <c r="K128" s="48">
        <v>0.0</v>
      </c>
      <c r="L128" s="48" t="s">
        <v>3353</v>
      </c>
      <c r="M128" s="40" t="s">
        <v>39</v>
      </c>
      <c r="N128" s="5"/>
      <c r="O128" s="5">
        <f t="shared" si="3"/>
        <v>562</v>
      </c>
    </row>
    <row r="129">
      <c r="A129" s="9">
        <v>127.0</v>
      </c>
      <c r="B129" s="29"/>
      <c r="C129" s="40" t="s">
        <v>80</v>
      </c>
      <c r="D129" s="48">
        <v>2123.0</v>
      </c>
      <c r="E129" s="48">
        <v>0.0</v>
      </c>
      <c r="F129" s="48" t="s">
        <v>2972</v>
      </c>
      <c r="G129" s="40" t="s">
        <v>39</v>
      </c>
      <c r="H129" s="40"/>
      <c r="I129" s="40" t="s">
        <v>3355</v>
      </c>
      <c r="J129" s="48">
        <v>1557.0</v>
      </c>
      <c r="K129" s="48" t="s">
        <v>3356</v>
      </c>
      <c r="L129" s="48" t="s">
        <v>3357</v>
      </c>
      <c r="M129" s="40" t="s">
        <v>35</v>
      </c>
      <c r="N129" s="5"/>
      <c r="O129" s="5">
        <f t="shared" si="3"/>
        <v>-239</v>
      </c>
    </row>
    <row r="130">
      <c r="A130" s="9">
        <v>128.0</v>
      </c>
      <c r="B130" s="29"/>
      <c r="C130" s="40" t="s">
        <v>1529</v>
      </c>
      <c r="D130" s="48">
        <v>1318.0</v>
      </c>
      <c r="E130" s="48">
        <v>0.0</v>
      </c>
      <c r="F130" s="48">
        <v>81.0</v>
      </c>
      <c r="G130" s="40" t="s">
        <v>39</v>
      </c>
      <c r="H130" s="40"/>
      <c r="I130" s="40" t="s">
        <v>3360</v>
      </c>
      <c r="J130" s="48">
        <v>1555.0</v>
      </c>
      <c r="K130" s="48">
        <v>0.0</v>
      </c>
      <c r="L130" s="48" t="s">
        <v>3361</v>
      </c>
      <c r="M130" s="40" t="s">
        <v>39</v>
      </c>
      <c r="N130" s="5"/>
      <c r="O130" s="5">
        <f t="shared" si="3"/>
        <v>-161</v>
      </c>
    </row>
    <row r="131">
      <c r="A131" s="9">
        <v>129.0</v>
      </c>
      <c r="B131" s="29"/>
      <c r="C131" s="40" t="s">
        <v>1299</v>
      </c>
      <c r="D131" s="48">
        <v>1394.0</v>
      </c>
      <c r="E131" s="62">
        <v>43498.0</v>
      </c>
      <c r="F131" s="48" t="s">
        <v>3666</v>
      </c>
      <c r="G131" s="40" t="s">
        <v>39</v>
      </c>
      <c r="H131" s="40"/>
      <c r="I131" s="40" t="s">
        <v>3363</v>
      </c>
      <c r="J131" s="48">
        <v>1549.0</v>
      </c>
      <c r="K131" s="48" t="s">
        <v>3364</v>
      </c>
      <c r="L131" s="48" t="s">
        <v>3365</v>
      </c>
      <c r="M131" s="40" t="s">
        <v>39</v>
      </c>
      <c r="N131" s="5"/>
      <c r="O131" s="5">
        <f t="shared" si="3"/>
        <v>152</v>
      </c>
    </row>
    <row r="132">
      <c r="A132" s="9">
        <v>130.0</v>
      </c>
      <c r="B132" s="29"/>
      <c r="C132" s="40" t="s">
        <v>878</v>
      </c>
      <c r="D132" s="48">
        <v>1701.0</v>
      </c>
      <c r="E132" s="62">
        <v>43717.0</v>
      </c>
      <c r="F132" s="48" t="s">
        <v>3453</v>
      </c>
      <c r="G132" s="40" t="s">
        <v>39</v>
      </c>
      <c r="H132" s="40"/>
      <c r="I132" s="40" t="s">
        <v>3367</v>
      </c>
      <c r="J132" s="48">
        <v>1543.0</v>
      </c>
      <c r="K132" s="48">
        <v>0.0</v>
      </c>
      <c r="L132" s="48" t="s">
        <v>3368</v>
      </c>
      <c r="M132" s="40" t="s">
        <v>39</v>
      </c>
      <c r="N132" s="5"/>
      <c r="O132" s="5">
        <f t="shared" si="3"/>
        <v>125</v>
      </c>
    </row>
    <row r="133">
      <c r="A133" s="9">
        <v>131.0</v>
      </c>
      <c r="B133" s="29"/>
      <c r="C133" s="40" t="s">
        <v>675</v>
      </c>
      <c r="D133" s="48">
        <v>1668.0</v>
      </c>
      <c r="E133" s="48">
        <v>0.0</v>
      </c>
      <c r="F133" s="48" t="s">
        <v>2990</v>
      </c>
      <c r="G133" s="40" t="s">
        <v>39</v>
      </c>
      <c r="H133" s="40"/>
      <c r="I133" s="40" t="s">
        <v>3370</v>
      </c>
      <c r="J133" s="48">
        <v>1541.0</v>
      </c>
      <c r="K133" s="48">
        <v>0.0</v>
      </c>
      <c r="L133" s="48" t="s">
        <v>3371</v>
      </c>
      <c r="M133" s="40" t="s">
        <v>39</v>
      </c>
      <c r="N133" s="5"/>
      <c r="O133" s="5">
        <f t="shared" si="3"/>
        <v>448</v>
      </c>
    </row>
    <row r="134">
      <c r="A134" s="9">
        <v>132.0</v>
      </c>
      <c r="B134" s="29"/>
      <c r="C134" s="40" t="s">
        <v>129</v>
      </c>
      <c r="D134" s="48">
        <v>1989.0</v>
      </c>
      <c r="E134" s="48">
        <v>0.0</v>
      </c>
      <c r="F134" s="48" t="s">
        <v>3028</v>
      </c>
      <c r="G134" s="40" t="s">
        <v>39</v>
      </c>
      <c r="H134" s="40"/>
      <c r="I134" s="40" t="s">
        <v>3373</v>
      </c>
      <c r="J134" s="48">
        <v>1538.0</v>
      </c>
      <c r="K134" s="48">
        <v>0.0</v>
      </c>
      <c r="L134" s="48" t="s">
        <v>3374</v>
      </c>
      <c r="M134" s="40" t="s">
        <v>35</v>
      </c>
      <c r="N134" s="5"/>
      <c r="O134" s="5">
        <f t="shared" si="3"/>
        <v>326</v>
      </c>
    </row>
    <row r="135">
      <c r="A135" s="9">
        <v>133.0</v>
      </c>
      <c r="B135" s="29"/>
      <c r="C135" s="40" t="s">
        <v>245</v>
      </c>
      <c r="D135" s="48">
        <v>1864.0</v>
      </c>
      <c r="E135" s="48">
        <v>0.0</v>
      </c>
      <c r="F135" s="48" t="s">
        <v>3112</v>
      </c>
      <c r="G135" s="40" t="s">
        <v>35</v>
      </c>
      <c r="H135" s="40"/>
      <c r="I135" s="40" t="s">
        <v>3376</v>
      </c>
      <c r="J135" s="48">
        <v>1537.0</v>
      </c>
      <c r="K135" s="48">
        <v>0.0</v>
      </c>
      <c r="L135" s="48" t="s">
        <v>3377</v>
      </c>
      <c r="M135" s="40" t="s">
        <v>39</v>
      </c>
      <c r="N135" s="5"/>
      <c r="O135" s="5">
        <f t="shared" si="3"/>
        <v>345</v>
      </c>
    </row>
    <row r="136">
      <c r="A136" s="9">
        <v>134.0</v>
      </c>
      <c r="C136" s="40" t="s">
        <v>668</v>
      </c>
      <c r="D136" s="48">
        <v>1882.0</v>
      </c>
      <c r="E136" s="48">
        <v>0.0</v>
      </c>
      <c r="F136" s="48" t="s">
        <v>3135</v>
      </c>
      <c r="G136" s="40" t="s">
        <v>35</v>
      </c>
      <c r="H136" s="40"/>
      <c r="I136" s="40" t="s">
        <v>3379</v>
      </c>
      <c r="J136" s="48">
        <v>1535.0</v>
      </c>
      <c r="K136" s="48" t="s">
        <v>3380</v>
      </c>
      <c r="L136" s="48" t="s">
        <v>3381</v>
      </c>
      <c r="M136" s="40" t="s">
        <v>39</v>
      </c>
      <c r="N136" s="5"/>
      <c r="O136" s="5">
        <f t="shared" si="3"/>
        <v>494</v>
      </c>
    </row>
    <row r="137">
      <c r="A137" s="9">
        <v>135.0</v>
      </c>
      <c r="B137" s="29"/>
      <c r="C137" s="40" t="s">
        <v>237</v>
      </c>
      <c r="D137" s="48">
        <v>2029.0</v>
      </c>
      <c r="E137" s="48">
        <v>0.0</v>
      </c>
      <c r="F137" s="48" t="s">
        <v>3000</v>
      </c>
      <c r="G137" s="40" t="s">
        <v>39</v>
      </c>
      <c r="H137" s="40"/>
      <c r="I137" s="40" t="s">
        <v>3384</v>
      </c>
      <c r="J137" s="48">
        <v>1534.0</v>
      </c>
      <c r="K137" s="48">
        <v>0.0</v>
      </c>
      <c r="L137" s="48" t="s">
        <v>3385</v>
      </c>
      <c r="M137" s="40" t="s">
        <v>39</v>
      </c>
      <c r="N137" s="5"/>
      <c r="O137" s="5">
        <f t="shared" si="3"/>
        <v>154</v>
      </c>
    </row>
    <row r="138">
      <c r="A138" s="9">
        <v>136.0</v>
      </c>
      <c r="B138" s="29"/>
      <c r="C138" s="40" t="s">
        <v>898</v>
      </c>
      <c r="D138" s="48">
        <v>1688.0</v>
      </c>
      <c r="E138" s="48">
        <v>0.0</v>
      </c>
      <c r="F138" s="48" t="s">
        <v>3469</v>
      </c>
      <c r="G138" s="40" t="s">
        <v>39</v>
      </c>
      <c r="H138" s="40"/>
      <c r="I138" s="40" t="s">
        <v>3387</v>
      </c>
      <c r="J138" s="48">
        <v>1530.0</v>
      </c>
      <c r="K138" s="48">
        <v>0.0</v>
      </c>
      <c r="L138" s="48" t="s">
        <v>3388</v>
      </c>
      <c r="M138" s="40" t="s">
        <v>35</v>
      </c>
      <c r="N138" s="5"/>
      <c r="O138" s="5">
        <f t="shared" si="3"/>
        <v>-105</v>
      </c>
    </row>
    <row r="139">
      <c r="A139" s="9">
        <v>137.0</v>
      </c>
      <c r="B139" s="29"/>
      <c r="C139" s="40" t="s">
        <v>1546</v>
      </c>
      <c r="D139" s="48">
        <v>1425.0</v>
      </c>
      <c r="E139" s="48">
        <v>0.0</v>
      </c>
      <c r="F139" s="48" t="s">
        <v>3653</v>
      </c>
      <c r="G139" s="40" t="s">
        <v>39</v>
      </c>
      <c r="H139" s="40"/>
      <c r="I139" s="40" t="s">
        <v>3391</v>
      </c>
      <c r="J139" s="48">
        <v>1524.0</v>
      </c>
      <c r="K139" s="48" t="s">
        <v>3392</v>
      </c>
      <c r="L139" s="48" t="s">
        <v>3393</v>
      </c>
      <c r="M139" s="40" t="s">
        <v>39</v>
      </c>
      <c r="N139" s="5"/>
      <c r="O139" s="5">
        <f t="shared" si="3"/>
        <v>289</v>
      </c>
    </row>
    <row r="140">
      <c r="A140" s="9">
        <v>138.0</v>
      </c>
      <c r="B140" s="29"/>
      <c r="C140" s="40" t="s">
        <v>498</v>
      </c>
      <c r="D140" s="48">
        <v>1813.0</v>
      </c>
      <c r="E140" s="48">
        <v>0.0</v>
      </c>
      <c r="F140" s="48" t="s">
        <v>3237</v>
      </c>
      <c r="G140" s="40" t="s">
        <v>35</v>
      </c>
      <c r="H140" s="40"/>
      <c r="I140" s="40" t="s">
        <v>3395</v>
      </c>
      <c r="J140" s="48">
        <v>1523.0</v>
      </c>
      <c r="K140" s="48">
        <v>0.0</v>
      </c>
      <c r="L140" s="48" t="s">
        <v>3396</v>
      </c>
      <c r="M140" s="40" t="s">
        <v>35</v>
      </c>
      <c r="N140" s="5"/>
      <c r="O140" s="5">
        <f t="shared" si="3"/>
        <v>-283</v>
      </c>
    </row>
    <row r="141">
      <c r="A141" s="9">
        <v>139.0</v>
      </c>
      <c r="B141" s="29"/>
      <c r="C141" s="40" t="s">
        <v>1638</v>
      </c>
      <c r="D141" s="48">
        <v>1240.0</v>
      </c>
      <c r="E141" s="48">
        <v>0.0</v>
      </c>
      <c r="F141" s="48" t="s">
        <v>3684</v>
      </c>
      <c r="G141" s="40" t="s">
        <v>39</v>
      </c>
      <c r="H141" s="40"/>
      <c r="I141" s="40" t="s">
        <v>3398</v>
      </c>
      <c r="J141" s="48">
        <v>1523.0</v>
      </c>
      <c r="K141" s="48">
        <v>0.0</v>
      </c>
      <c r="L141" s="48" t="s">
        <v>3399</v>
      </c>
      <c r="M141" s="40" t="s">
        <v>39</v>
      </c>
      <c r="N141" s="5"/>
      <c r="O141" s="5">
        <f t="shared" si="3"/>
        <v>117</v>
      </c>
    </row>
    <row r="142">
      <c r="A142" s="9">
        <v>140.0</v>
      </c>
      <c r="B142" s="29"/>
      <c r="C142" s="40" t="s">
        <v>777</v>
      </c>
      <c r="D142" s="48">
        <v>1640.0</v>
      </c>
      <c r="E142" s="48">
        <v>0.0</v>
      </c>
      <c r="F142" s="48" t="s">
        <v>3553</v>
      </c>
      <c r="G142" s="40" t="s">
        <v>39</v>
      </c>
      <c r="H142" s="40"/>
      <c r="I142" s="40" t="s">
        <v>3401</v>
      </c>
      <c r="J142" s="48">
        <v>1520.0</v>
      </c>
      <c r="K142" s="48">
        <v>0.0</v>
      </c>
      <c r="L142" s="48" t="s">
        <v>3402</v>
      </c>
      <c r="M142" s="40" t="s">
        <v>39</v>
      </c>
      <c r="N142" s="5"/>
      <c r="O142" s="5">
        <f t="shared" si="3"/>
        <v>299</v>
      </c>
    </row>
    <row r="143">
      <c r="A143" s="9">
        <v>141.0</v>
      </c>
      <c r="B143" s="29"/>
      <c r="C143" s="40" t="s">
        <v>443</v>
      </c>
      <c r="D143" s="48">
        <v>1819.0</v>
      </c>
      <c r="E143" s="48">
        <v>0.0</v>
      </c>
      <c r="F143" s="48" t="s">
        <v>3223</v>
      </c>
      <c r="G143" s="40" t="s">
        <v>35</v>
      </c>
      <c r="H143" s="40"/>
      <c r="I143" s="40" t="s">
        <v>3404</v>
      </c>
      <c r="J143" s="48">
        <v>1519.0</v>
      </c>
      <c r="K143" s="48">
        <v>0.0</v>
      </c>
      <c r="L143" s="48" t="s">
        <v>3405</v>
      </c>
      <c r="M143" s="40" t="s">
        <v>39</v>
      </c>
      <c r="N143" s="5"/>
      <c r="O143" s="5">
        <f t="shared" si="3"/>
        <v>109</v>
      </c>
    </row>
    <row r="144">
      <c r="A144" s="9">
        <v>142.0</v>
      </c>
      <c r="B144" s="29"/>
      <c r="C144" s="40" t="s">
        <v>1032</v>
      </c>
      <c r="D144" s="48">
        <v>1628.0</v>
      </c>
      <c r="E144" s="48">
        <v>0.0</v>
      </c>
      <c r="F144" s="48" t="s">
        <v>3564</v>
      </c>
      <c r="G144" s="40" t="s">
        <v>35</v>
      </c>
      <c r="H144" s="40"/>
      <c r="I144" s="40" t="s">
        <v>3407</v>
      </c>
      <c r="J144" s="48">
        <v>1511.0</v>
      </c>
      <c r="K144" s="48">
        <v>0.0</v>
      </c>
      <c r="L144" s="48" t="s">
        <v>3408</v>
      </c>
      <c r="M144" s="40" t="s">
        <v>39</v>
      </c>
      <c r="N144" s="5"/>
      <c r="O144" s="5">
        <f t="shared" si="3"/>
        <v>-165</v>
      </c>
    </row>
    <row r="145">
      <c r="A145" s="9">
        <v>143.0</v>
      </c>
      <c r="B145" s="29"/>
      <c r="C145" s="40" t="s">
        <v>1641</v>
      </c>
      <c r="D145" s="48">
        <v>1346.0</v>
      </c>
      <c r="E145" s="48">
        <v>0.0</v>
      </c>
      <c r="F145" s="48" t="s">
        <v>3676</v>
      </c>
      <c r="G145" s="40" t="s">
        <v>35</v>
      </c>
      <c r="H145" s="40"/>
      <c r="I145" s="40" t="s">
        <v>3410</v>
      </c>
      <c r="J145" s="48">
        <v>1511.0</v>
      </c>
      <c r="K145" s="48">
        <v>0.0</v>
      </c>
      <c r="L145" s="48" t="s">
        <v>3411</v>
      </c>
      <c r="M145" s="40" t="s">
        <v>39</v>
      </c>
      <c r="N145" s="5"/>
      <c r="O145" s="5">
        <f t="shared" si="3"/>
        <v>311</v>
      </c>
    </row>
    <row r="146">
      <c r="A146" s="9">
        <v>144.0</v>
      </c>
      <c r="B146" s="29"/>
      <c r="C146" s="40" t="s">
        <v>616</v>
      </c>
      <c r="D146" s="48">
        <v>1822.0</v>
      </c>
      <c r="E146" s="48" t="s">
        <v>3215</v>
      </c>
      <c r="F146" s="48" t="s">
        <v>3216</v>
      </c>
      <c r="G146" s="40" t="s">
        <v>39</v>
      </c>
      <c r="H146" s="40"/>
      <c r="I146" s="40" t="s">
        <v>3413</v>
      </c>
      <c r="J146" s="48">
        <v>1508.0</v>
      </c>
      <c r="K146" s="48">
        <v>0.0</v>
      </c>
      <c r="L146" s="48" t="s">
        <v>3414</v>
      </c>
      <c r="M146" s="40" t="s">
        <v>39</v>
      </c>
      <c r="N146" s="5"/>
      <c r="O146" s="5">
        <f t="shared" si="3"/>
        <v>517</v>
      </c>
    </row>
    <row r="147">
      <c r="A147" s="9">
        <v>145.0</v>
      </c>
      <c r="B147" s="29"/>
      <c r="C147" s="40" t="s">
        <v>176</v>
      </c>
      <c r="D147" s="48">
        <v>2025.0</v>
      </c>
      <c r="E147" s="48">
        <v>0.0</v>
      </c>
      <c r="F147" s="48" t="s">
        <v>3002</v>
      </c>
      <c r="G147" s="40" t="s">
        <v>39</v>
      </c>
      <c r="H147" s="40"/>
      <c r="I147" s="40" t="s">
        <v>3417</v>
      </c>
      <c r="J147" s="48">
        <v>1506.0</v>
      </c>
      <c r="K147" s="48" t="s">
        <v>3418</v>
      </c>
      <c r="L147" s="48" t="s">
        <v>3419</v>
      </c>
      <c r="M147" s="40" t="s">
        <v>39</v>
      </c>
      <c r="N147" s="5"/>
      <c r="O147" s="5">
        <f t="shared" si="3"/>
        <v>653</v>
      </c>
    </row>
    <row r="148">
      <c r="A148" s="9">
        <v>146.0</v>
      </c>
      <c r="B148" s="29"/>
      <c r="C148" s="40" t="s">
        <v>73</v>
      </c>
      <c r="D148" s="48">
        <v>2159.0</v>
      </c>
      <c r="E148" s="61">
        <v>43592.0</v>
      </c>
      <c r="F148" s="48" t="s">
        <v>2966</v>
      </c>
      <c r="G148" s="40" t="s">
        <v>35</v>
      </c>
      <c r="H148" s="40"/>
      <c r="I148" s="40" t="s">
        <v>3422</v>
      </c>
      <c r="J148" s="48">
        <v>1498.0</v>
      </c>
      <c r="K148" s="48">
        <v>0.0</v>
      </c>
      <c r="L148" s="48" t="s">
        <v>3423</v>
      </c>
      <c r="M148" s="40" t="s">
        <v>39</v>
      </c>
      <c r="N148" s="5"/>
      <c r="O148" s="5">
        <f t="shared" si="3"/>
        <v>195</v>
      </c>
    </row>
    <row r="149">
      <c r="A149" s="9">
        <v>147.0</v>
      </c>
      <c r="B149" s="29"/>
      <c r="C149" s="40" t="s">
        <v>990</v>
      </c>
      <c r="D149" s="48">
        <v>1693.0</v>
      </c>
      <c r="E149" s="48" t="s">
        <v>3462</v>
      </c>
      <c r="F149" s="48" t="s">
        <v>3386</v>
      </c>
      <c r="G149" s="40" t="s">
        <v>39</v>
      </c>
      <c r="H149" s="40"/>
      <c r="I149" s="40" t="s">
        <v>3425</v>
      </c>
      <c r="J149" s="48">
        <v>1483.0</v>
      </c>
      <c r="K149" s="48" t="s">
        <v>3426</v>
      </c>
      <c r="L149" s="48" t="s">
        <v>3427</v>
      </c>
      <c r="M149" s="40" t="s">
        <v>39</v>
      </c>
      <c r="N149" s="5"/>
      <c r="O149" s="5">
        <f t="shared" si="3"/>
        <v>344</v>
      </c>
    </row>
    <row r="150">
      <c r="A150" s="9">
        <v>148.0</v>
      </c>
      <c r="B150" s="29"/>
      <c r="C150" s="40" t="s">
        <v>774</v>
      </c>
      <c r="D150" s="48">
        <v>1827.0</v>
      </c>
      <c r="E150" s="48">
        <v>0.0</v>
      </c>
      <c r="F150" s="48" t="s">
        <v>3201</v>
      </c>
      <c r="G150" s="40" t="s">
        <v>35</v>
      </c>
      <c r="H150" s="40"/>
      <c r="I150" s="40" t="s">
        <v>3429</v>
      </c>
      <c r="J150" s="48">
        <v>1481.0</v>
      </c>
      <c r="K150" s="48" t="s">
        <v>3430</v>
      </c>
      <c r="L150" s="48" t="s">
        <v>3431</v>
      </c>
      <c r="M150" s="40" t="s">
        <v>39</v>
      </c>
      <c r="N150" s="5"/>
      <c r="O150" s="5">
        <f t="shared" si="3"/>
        <v>221</v>
      </c>
    </row>
    <row r="151">
      <c r="A151" s="9">
        <v>149.0</v>
      </c>
      <c r="B151" s="29"/>
      <c r="C151" s="40" t="s">
        <v>619</v>
      </c>
      <c r="D151" s="48">
        <v>1702.0</v>
      </c>
      <c r="E151" s="48">
        <v>0.0</v>
      </c>
      <c r="F151" s="48" t="s">
        <v>3450</v>
      </c>
      <c r="G151" s="40" t="s">
        <v>39</v>
      </c>
      <c r="H151" s="40"/>
      <c r="I151" s="40" t="s">
        <v>3433</v>
      </c>
      <c r="J151" s="48">
        <v>1479.0</v>
      </c>
      <c r="K151" s="48">
        <v>0.0</v>
      </c>
      <c r="L151" s="48" t="s">
        <v>3434</v>
      </c>
      <c r="M151" s="40" t="s">
        <v>39</v>
      </c>
      <c r="N151" s="5"/>
      <c r="O151" s="5">
        <f t="shared" si="3"/>
        <v>64</v>
      </c>
    </row>
    <row r="152">
      <c r="A152" s="9">
        <v>150.0</v>
      </c>
      <c r="B152" s="29"/>
      <c r="C152" s="40" t="s">
        <v>3608</v>
      </c>
      <c r="D152" s="48">
        <v>1543.0</v>
      </c>
      <c r="E152" s="48">
        <v>0.0</v>
      </c>
      <c r="F152" s="48" t="s">
        <v>2952</v>
      </c>
      <c r="G152" s="40" t="s">
        <v>39</v>
      </c>
      <c r="H152" s="40"/>
      <c r="I152" s="40" t="s">
        <v>3436</v>
      </c>
      <c r="J152" s="48">
        <v>1479.0</v>
      </c>
      <c r="K152" s="48">
        <v>0.0</v>
      </c>
      <c r="L152" s="48" t="s">
        <v>3437</v>
      </c>
      <c r="M152" s="40" t="s">
        <v>39</v>
      </c>
      <c r="N152" s="5"/>
      <c r="O152" s="5">
        <f t="shared" si="3"/>
        <v>95</v>
      </c>
    </row>
    <row r="153">
      <c r="A153" s="9">
        <v>151.0</v>
      </c>
      <c r="B153" s="29"/>
      <c r="C153" s="40" t="s">
        <v>1136</v>
      </c>
      <c r="D153" s="48">
        <v>1574.0</v>
      </c>
      <c r="E153" s="48">
        <v>0.0</v>
      </c>
      <c r="F153" s="48" t="s">
        <v>3588</v>
      </c>
      <c r="G153" s="40" t="s">
        <v>39</v>
      </c>
      <c r="H153" s="40"/>
      <c r="I153" s="40" t="s">
        <v>3439</v>
      </c>
      <c r="J153" s="48">
        <v>1472.0</v>
      </c>
      <c r="K153" s="48">
        <v>0.0</v>
      </c>
      <c r="L153" s="48" t="s">
        <v>3440</v>
      </c>
      <c r="M153" s="40" t="s">
        <v>278</v>
      </c>
      <c r="N153" s="5"/>
      <c r="O153" s="5">
        <f t="shared" si="3"/>
        <v>709</v>
      </c>
    </row>
    <row r="154">
      <c r="A154" s="9">
        <v>152.0</v>
      </c>
      <c r="B154" s="29"/>
      <c r="C154" s="40" t="s">
        <v>118</v>
      </c>
      <c r="D154" s="48">
        <v>2181.0</v>
      </c>
      <c r="E154" s="48">
        <v>0.0</v>
      </c>
      <c r="F154" s="48" t="s">
        <v>2963</v>
      </c>
      <c r="G154" s="40" t="s">
        <v>39</v>
      </c>
      <c r="H154" s="40"/>
      <c r="I154" s="40" t="s">
        <v>3441</v>
      </c>
      <c r="J154" s="48">
        <v>1457.0</v>
      </c>
      <c r="K154" s="48">
        <v>0.0</v>
      </c>
      <c r="L154" s="48" t="s">
        <v>3442</v>
      </c>
      <c r="M154" s="40" t="s">
        <v>39</v>
      </c>
      <c r="N154" s="5"/>
      <c r="O154" s="5">
        <f t="shared" si="3"/>
        <v>-99</v>
      </c>
    </row>
    <row r="155">
      <c r="A155" s="9">
        <v>153.0</v>
      </c>
      <c r="B155" s="29"/>
      <c r="C155" s="40" t="s">
        <v>1357</v>
      </c>
      <c r="D155" s="48">
        <v>1358.0</v>
      </c>
      <c r="E155" s="48">
        <v>0.0</v>
      </c>
      <c r="F155" s="48" t="s">
        <v>3673</v>
      </c>
      <c r="G155" s="40" t="s">
        <v>39</v>
      </c>
      <c r="H155" s="40"/>
      <c r="I155" s="40" t="s">
        <v>3444</v>
      </c>
      <c r="J155" s="48">
        <v>1457.0</v>
      </c>
      <c r="K155" s="48" t="s">
        <v>3445</v>
      </c>
      <c r="L155" s="48" t="s">
        <v>3446</v>
      </c>
      <c r="M155" s="40" t="s">
        <v>39</v>
      </c>
      <c r="N155" s="5"/>
      <c r="O155" s="5">
        <f t="shared" si="3"/>
        <v>16</v>
      </c>
    </row>
    <row r="156">
      <c r="A156" s="9">
        <v>154.0</v>
      </c>
      <c r="B156" s="29"/>
      <c r="C156" s="40" t="s">
        <v>1396</v>
      </c>
      <c r="D156" s="48">
        <v>1473.0</v>
      </c>
      <c r="E156" s="48">
        <v>0.0</v>
      </c>
      <c r="F156" s="48" t="s">
        <v>3637</v>
      </c>
      <c r="G156" s="40" t="s">
        <v>39</v>
      </c>
      <c r="H156" s="40"/>
      <c r="I156" s="40" t="s">
        <v>3448</v>
      </c>
      <c r="J156" s="48">
        <v>1451.0</v>
      </c>
      <c r="K156" s="48">
        <v>0.0</v>
      </c>
      <c r="L156" s="48" t="s">
        <v>3449</v>
      </c>
      <c r="M156" s="40" t="s">
        <v>39</v>
      </c>
      <c r="N156" s="5"/>
      <c r="O156" s="5">
        <f t="shared" si="3"/>
        <v>222</v>
      </c>
    </row>
    <row r="157">
      <c r="A157" s="9">
        <v>155.0</v>
      </c>
      <c r="B157" s="29"/>
      <c r="C157" s="40" t="s">
        <v>1019</v>
      </c>
      <c r="D157" s="48">
        <v>1673.0</v>
      </c>
      <c r="E157" s="48">
        <v>0.0</v>
      </c>
      <c r="F157" s="48" t="s">
        <v>3507</v>
      </c>
      <c r="G157" s="40" t="s">
        <v>35</v>
      </c>
      <c r="H157" s="40"/>
      <c r="I157" s="40" t="s">
        <v>3451</v>
      </c>
      <c r="J157" s="48">
        <v>1449.0</v>
      </c>
      <c r="K157" s="48">
        <v>0.0</v>
      </c>
      <c r="L157" s="48" t="s">
        <v>3452</v>
      </c>
      <c r="M157" s="40" t="s">
        <v>35</v>
      </c>
      <c r="N157" s="5"/>
      <c r="O157" s="5">
        <f t="shared" si="3"/>
        <v>-107</v>
      </c>
    </row>
    <row r="158">
      <c r="A158" s="9">
        <v>156.0</v>
      </c>
      <c r="B158" s="29"/>
      <c r="C158" s="40" t="s">
        <v>1683</v>
      </c>
      <c r="D158" s="48">
        <v>1342.0</v>
      </c>
      <c r="E158" s="48">
        <v>0.0</v>
      </c>
      <c r="F158" s="48" t="s">
        <v>3677</v>
      </c>
      <c r="G158" s="40" t="s">
        <v>39</v>
      </c>
      <c r="H158" s="40"/>
      <c r="I158" s="40" t="s">
        <v>3454</v>
      </c>
      <c r="J158" s="48">
        <v>1446.0</v>
      </c>
      <c r="K158" s="48">
        <v>0.0</v>
      </c>
      <c r="L158" s="48" t="s">
        <v>3455</v>
      </c>
      <c r="M158" s="40" t="s">
        <v>39</v>
      </c>
      <c r="N158" s="5"/>
      <c r="O158" s="5">
        <f t="shared" si="3"/>
        <v>587</v>
      </c>
    </row>
    <row r="159">
      <c r="A159" s="9">
        <v>157.0</v>
      </c>
      <c r="B159" s="29"/>
      <c r="C159" s="40" t="s">
        <v>156</v>
      </c>
      <c r="D159" s="48">
        <v>2033.0</v>
      </c>
      <c r="E159" s="48">
        <v>0.0</v>
      </c>
      <c r="F159" s="48" t="s">
        <v>2997</v>
      </c>
      <c r="G159" s="40" t="s">
        <v>39</v>
      </c>
      <c r="H159" s="40"/>
      <c r="I159" s="40" t="s">
        <v>3457</v>
      </c>
      <c r="J159" s="48">
        <v>1443.0</v>
      </c>
      <c r="K159" s="48">
        <v>0.0</v>
      </c>
      <c r="L159" s="48" t="s">
        <v>3458</v>
      </c>
      <c r="M159" s="40" t="s">
        <v>39</v>
      </c>
      <c r="N159" s="5"/>
      <c r="O159" s="5">
        <f t="shared" si="3"/>
        <v>407</v>
      </c>
    </row>
    <row r="160">
      <c r="A160" s="9">
        <v>158.0</v>
      </c>
      <c r="B160" s="29"/>
      <c r="C160" s="40" t="s">
        <v>609</v>
      </c>
      <c r="D160" s="48">
        <v>1850.0</v>
      </c>
      <c r="E160" s="48">
        <v>0.0</v>
      </c>
      <c r="F160" s="48" t="s">
        <v>3183</v>
      </c>
      <c r="G160" s="40" t="s">
        <v>35</v>
      </c>
      <c r="H160" s="40"/>
      <c r="I160" s="40" t="s">
        <v>3460</v>
      </c>
      <c r="J160" s="48">
        <v>1443.0</v>
      </c>
      <c r="K160" s="48">
        <v>0.0</v>
      </c>
      <c r="L160" s="48" t="s">
        <v>3461</v>
      </c>
      <c r="M160" s="40" t="s">
        <v>39</v>
      </c>
      <c r="N160" s="5"/>
      <c r="O160" s="5">
        <f t="shared" si="3"/>
        <v>296</v>
      </c>
    </row>
    <row r="161">
      <c r="A161" s="9">
        <v>159.0</v>
      </c>
      <c r="B161" s="29"/>
      <c r="C161" s="40" t="s">
        <v>194</v>
      </c>
      <c r="D161" s="48">
        <v>1739.0</v>
      </c>
      <c r="E161" s="48">
        <v>0.0</v>
      </c>
      <c r="F161" s="48" t="s">
        <v>3351</v>
      </c>
      <c r="G161" s="40" t="s">
        <v>39</v>
      </c>
      <c r="H161" s="40"/>
      <c r="I161" s="40" t="s">
        <v>3463</v>
      </c>
      <c r="J161" s="48">
        <v>1437.0</v>
      </c>
      <c r="K161" s="48">
        <v>0.0</v>
      </c>
      <c r="L161" s="48" t="s">
        <v>3464</v>
      </c>
      <c r="M161" s="40" t="s">
        <v>35</v>
      </c>
      <c r="N161" s="5"/>
      <c r="O161" s="5">
        <f t="shared" si="3"/>
        <v>83</v>
      </c>
    </row>
    <row r="162">
      <c r="A162" s="9">
        <v>160.0</v>
      </c>
      <c r="B162" s="29"/>
      <c r="C162" s="40" t="s">
        <v>1082</v>
      </c>
      <c r="D162" s="48">
        <v>1520.0</v>
      </c>
      <c r="E162" s="48">
        <v>0.0</v>
      </c>
      <c r="F162" s="48" t="s">
        <v>3614</v>
      </c>
      <c r="G162" s="40" t="s">
        <v>39</v>
      </c>
      <c r="H162" s="40"/>
      <c r="I162" s="40" t="s">
        <v>3467</v>
      </c>
      <c r="J162" s="48">
        <v>1432.0</v>
      </c>
      <c r="K162" s="48">
        <v>0.0</v>
      </c>
      <c r="L162" s="48" t="s">
        <v>3468</v>
      </c>
      <c r="M162" s="40" t="s">
        <v>39</v>
      </c>
      <c r="N162" s="5"/>
      <c r="O162" s="5">
        <f t="shared" si="3"/>
        <v>589</v>
      </c>
    </row>
    <row r="163">
      <c r="A163" s="9">
        <v>161.0</v>
      </c>
      <c r="B163" s="29"/>
      <c r="C163" s="40" t="s">
        <v>165</v>
      </c>
      <c r="D163" s="48">
        <v>2021.0</v>
      </c>
      <c r="E163" s="48">
        <v>0.0</v>
      </c>
      <c r="F163" s="48" t="s">
        <v>3005</v>
      </c>
      <c r="G163" s="40" t="s">
        <v>35</v>
      </c>
      <c r="H163" s="40"/>
      <c r="I163" s="40" t="s">
        <v>3470</v>
      </c>
      <c r="J163" s="48">
        <v>1432.0</v>
      </c>
      <c r="K163" s="48">
        <v>0.0</v>
      </c>
      <c r="L163" s="48" t="s">
        <v>3471</v>
      </c>
      <c r="M163" s="40" t="s">
        <v>35</v>
      </c>
      <c r="N163" s="5"/>
      <c r="O163" s="5">
        <f t="shared" si="3"/>
        <v>79</v>
      </c>
    </row>
    <row r="164">
      <c r="A164" s="9">
        <v>162.0</v>
      </c>
      <c r="B164" s="29"/>
      <c r="C164" s="40" t="s">
        <v>1279</v>
      </c>
      <c r="D164" s="48">
        <v>1511.0</v>
      </c>
      <c r="E164" s="48">
        <v>0.0</v>
      </c>
      <c r="F164" s="48" t="s">
        <v>3618</v>
      </c>
      <c r="G164" s="40" t="s">
        <v>39</v>
      </c>
      <c r="H164" s="40"/>
      <c r="I164" s="40" t="s">
        <v>3473</v>
      </c>
      <c r="J164" s="48">
        <v>1422.0</v>
      </c>
      <c r="K164" s="48">
        <v>0.0</v>
      </c>
      <c r="L164" s="48" t="s">
        <v>3474</v>
      </c>
      <c r="M164" s="40" t="s">
        <v>39</v>
      </c>
      <c r="N164" s="5"/>
      <c r="O164" s="5">
        <f t="shared" si="3"/>
        <v>314</v>
      </c>
    </row>
    <row r="165">
      <c r="A165" s="9">
        <v>163.0</v>
      </c>
      <c r="B165" s="29"/>
      <c r="C165" s="40" t="s">
        <v>1011</v>
      </c>
      <c r="D165" s="48">
        <v>1736.0</v>
      </c>
      <c r="E165" s="48">
        <v>0.0</v>
      </c>
      <c r="F165" s="48" t="s">
        <v>3362</v>
      </c>
      <c r="G165" s="40" t="s">
        <v>39</v>
      </c>
      <c r="H165" s="40"/>
      <c r="I165" s="40" t="s">
        <v>3476</v>
      </c>
      <c r="J165" s="48">
        <v>1407.0</v>
      </c>
      <c r="K165" s="48">
        <v>0.0</v>
      </c>
      <c r="L165" s="48" t="s">
        <v>3477</v>
      </c>
      <c r="M165" s="40" t="s">
        <v>35</v>
      </c>
      <c r="N165" s="5"/>
      <c r="O165" s="5">
        <f t="shared" si="3"/>
        <v>328</v>
      </c>
    </row>
    <row r="166">
      <c r="A166" s="9">
        <v>164.0</v>
      </c>
      <c r="C166" s="40" t="s">
        <v>841</v>
      </c>
      <c r="D166" s="48">
        <v>1735.0</v>
      </c>
      <c r="E166" s="48">
        <v>0.0</v>
      </c>
      <c r="F166" s="48" t="s">
        <v>3366</v>
      </c>
      <c r="G166" s="40" t="s">
        <v>39</v>
      </c>
      <c r="H166" s="40"/>
      <c r="I166" s="40" t="s">
        <v>3479</v>
      </c>
      <c r="J166" s="48">
        <v>1406.0</v>
      </c>
      <c r="K166" s="48" t="s">
        <v>3480</v>
      </c>
      <c r="L166" s="48" t="s">
        <v>3481</v>
      </c>
      <c r="M166" s="40" t="s">
        <v>39</v>
      </c>
      <c r="N166" s="5"/>
      <c r="O166" s="5">
        <f t="shared" si="3"/>
        <v>8</v>
      </c>
    </row>
    <row r="167">
      <c r="A167" s="9">
        <v>165.0</v>
      </c>
      <c r="B167" s="29"/>
      <c r="C167" s="40" t="s">
        <v>1421</v>
      </c>
      <c r="D167" s="48">
        <v>1414.0</v>
      </c>
      <c r="E167" s="48">
        <v>0.0</v>
      </c>
      <c r="F167" s="48" t="s">
        <v>3659</v>
      </c>
      <c r="G167" s="40" t="s">
        <v>39</v>
      </c>
      <c r="H167" s="40"/>
      <c r="I167" s="40" t="s">
        <v>3484</v>
      </c>
      <c r="J167" s="48">
        <v>1402.0</v>
      </c>
      <c r="K167" s="48">
        <v>0.0</v>
      </c>
      <c r="L167" s="48" t="s">
        <v>3485</v>
      </c>
      <c r="M167" s="40" t="s">
        <v>39</v>
      </c>
      <c r="N167" s="5"/>
      <c r="O167" s="5">
        <f t="shared" si="3"/>
        <v>513</v>
      </c>
    </row>
    <row r="168">
      <c r="A168" s="9">
        <v>166.0</v>
      </c>
      <c r="B168" s="29"/>
      <c r="C168" s="40" t="s">
        <v>3099</v>
      </c>
      <c r="D168" s="48">
        <v>1915.0</v>
      </c>
      <c r="E168" s="48">
        <v>0.0</v>
      </c>
      <c r="F168" s="48" t="s">
        <v>3100</v>
      </c>
      <c r="G168" s="40" t="s">
        <v>39</v>
      </c>
      <c r="H168" s="40"/>
      <c r="I168" s="40" t="s">
        <v>3487</v>
      </c>
      <c r="J168" s="48">
        <v>1391.0</v>
      </c>
      <c r="K168" s="48">
        <v>0.0</v>
      </c>
      <c r="L168" s="48" t="s">
        <v>3488</v>
      </c>
      <c r="M168" s="40" t="s">
        <v>39</v>
      </c>
      <c r="N168" s="5"/>
      <c r="O168" s="5">
        <f t="shared" si="3"/>
        <v>124</v>
      </c>
    </row>
    <row r="169">
      <c r="A169" s="9">
        <v>167.0</v>
      </c>
      <c r="B169" s="29"/>
      <c r="C169" s="40" t="s">
        <v>1212</v>
      </c>
      <c r="D169" s="48">
        <v>1515.0</v>
      </c>
      <c r="E169" s="48">
        <v>0.0</v>
      </c>
      <c r="F169" s="48" t="s">
        <v>3616</v>
      </c>
      <c r="G169" s="40" t="s">
        <v>35</v>
      </c>
      <c r="H169" s="40"/>
      <c r="I169" s="40" t="s">
        <v>3490</v>
      </c>
      <c r="J169" s="48">
        <v>1391.0</v>
      </c>
      <c r="K169" s="48">
        <v>0.0</v>
      </c>
      <c r="L169" s="48" t="s">
        <v>3491</v>
      </c>
      <c r="M169" s="40" t="s">
        <v>39</v>
      </c>
      <c r="N169" s="5"/>
      <c r="O169" s="5">
        <f t="shared" si="3"/>
        <v>249</v>
      </c>
    </row>
    <row r="170">
      <c r="A170" s="9">
        <v>168.0</v>
      </c>
      <c r="B170" s="29"/>
      <c r="C170" s="40" t="s">
        <v>794</v>
      </c>
      <c r="D170" s="48">
        <v>1640.0</v>
      </c>
      <c r="E170" s="48">
        <v>0.0</v>
      </c>
      <c r="F170" s="48" t="s">
        <v>3554</v>
      </c>
      <c r="G170" s="40" t="s">
        <v>39</v>
      </c>
      <c r="H170" s="40"/>
      <c r="I170" s="40" t="s">
        <v>3493</v>
      </c>
      <c r="J170" s="48">
        <v>1390.0</v>
      </c>
      <c r="K170" s="48">
        <v>0.0</v>
      </c>
      <c r="L170" s="48" t="s">
        <v>3494</v>
      </c>
      <c r="M170" s="40" t="s">
        <v>39</v>
      </c>
      <c r="N170" s="5"/>
      <c r="O170" s="5">
        <f t="shared" si="3"/>
        <v>120</v>
      </c>
    </row>
    <row r="171">
      <c r="A171" s="9">
        <v>169.0</v>
      </c>
      <c r="B171" s="29"/>
      <c r="C171" s="40" t="s">
        <v>1199</v>
      </c>
      <c r="D171" s="48">
        <v>1510.0</v>
      </c>
      <c r="E171" s="48">
        <v>10.0</v>
      </c>
      <c r="F171" s="48" t="s">
        <v>3619</v>
      </c>
      <c r="G171" s="40" t="s">
        <v>39</v>
      </c>
      <c r="H171" s="40"/>
      <c r="I171" s="40" t="s">
        <v>3496</v>
      </c>
      <c r="J171" s="48">
        <v>1388.0</v>
      </c>
      <c r="K171" s="48">
        <v>0.0</v>
      </c>
      <c r="L171" s="48" t="s">
        <v>3497</v>
      </c>
      <c r="M171" s="40" t="s">
        <v>39</v>
      </c>
      <c r="N171" s="5"/>
      <c r="O171" s="5">
        <f t="shared" si="3"/>
        <v>342</v>
      </c>
    </row>
    <row r="172">
      <c r="A172" s="9">
        <v>170.0</v>
      </c>
      <c r="B172" s="29"/>
      <c r="C172" s="40" t="s">
        <v>896</v>
      </c>
      <c r="D172" s="48">
        <v>1730.0</v>
      </c>
      <c r="E172" s="62">
        <v>43557.0</v>
      </c>
      <c r="F172" s="48" t="s">
        <v>3386</v>
      </c>
      <c r="G172" s="40" t="s">
        <v>35</v>
      </c>
      <c r="H172" s="40"/>
      <c r="I172" s="40" t="s">
        <v>3499</v>
      </c>
      <c r="J172" s="48">
        <v>1387.0</v>
      </c>
      <c r="K172" s="48">
        <v>0.0</v>
      </c>
      <c r="L172" s="48" t="s">
        <v>3500</v>
      </c>
      <c r="M172" s="40" t="s">
        <v>39</v>
      </c>
      <c r="N172" s="5"/>
      <c r="O172" s="5">
        <f t="shared" si="3"/>
        <v>711</v>
      </c>
    </row>
    <row r="173">
      <c r="A173" s="9">
        <v>171.0</v>
      </c>
      <c r="B173" s="29"/>
      <c r="C173" s="40" t="s">
        <v>90</v>
      </c>
      <c r="D173" s="48">
        <v>2098.0</v>
      </c>
      <c r="E173" s="48">
        <v>0.0</v>
      </c>
      <c r="F173" s="48" t="s">
        <v>2980</v>
      </c>
      <c r="G173" s="40" t="s">
        <v>39</v>
      </c>
      <c r="H173" s="40"/>
      <c r="I173" s="40" t="s">
        <v>3502</v>
      </c>
      <c r="J173" s="48">
        <v>1379.0</v>
      </c>
      <c r="K173" s="48">
        <v>0.0</v>
      </c>
      <c r="L173" s="48" t="s">
        <v>3503</v>
      </c>
      <c r="M173" s="40" t="s">
        <v>39</v>
      </c>
      <c r="N173" s="5"/>
      <c r="O173" s="5">
        <f t="shared" si="3"/>
        <v>117</v>
      </c>
    </row>
    <row r="174">
      <c r="A174" s="9">
        <v>172.0</v>
      </c>
      <c r="B174" s="29"/>
      <c r="C174" s="40" t="s">
        <v>1129</v>
      </c>
      <c r="D174" s="48">
        <v>1496.0</v>
      </c>
      <c r="E174" s="48">
        <v>0.0</v>
      </c>
      <c r="F174" s="48" t="s">
        <v>3626</v>
      </c>
      <c r="G174" s="40" t="s">
        <v>35</v>
      </c>
      <c r="H174" s="40"/>
      <c r="I174" s="40" t="s">
        <v>3505</v>
      </c>
      <c r="J174" s="48">
        <v>1378.0</v>
      </c>
      <c r="K174" s="48">
        <v>0.0</v>
      </c>
      <c r="L174" s="48" t="s">
        <v>3506</v>
      </c>
      <c r="M174" s="40" t="s">
        <v>39</v>
      </c>
      <c r="N174" s="5"/>
      <c r="O174" s="5">
        <f t="shared" si="3"/>
        <v>282</v>
      </c>
    </row>
    <row r="175">
      <c r="A175" s="9">
        <v>173.0</v>
      </c>
      <c r="B175" s="29"/>
      <c r="C175" s="40" t="s">
        <v>806</v>
      </c>
      <c r="D175" s="48">
        <v>1660.0</v>
      </c>
      <c r="E175" s="48">
        <v>0.0</v>
      </c>
      <c r="F175" s="48" t="s">
        <v>3438</v>
      </c>
      <c r="G175" s="40" t="s">
        <v>39</v>
      </c>
      <c r="H175" s="40"/>
      <c r="I175" s="40" t="s">
        <v>3508</v>
      </c>
      <c r="J175" s="48">
        <v>1377.0</v>
      </c>
      <c r="K175" s="48" t="s">
        <v>3509</v>
      </c>
      <c r="L175" s="48" t="s">
        <v>3510</v>
      </c>
      <c r="M175" s="40" t="s">
        <v>39</v>
      </c>
      <c r="N175" s="5"/>
      <c r="O175" s="5">
        <f t="shared" si="3"/>
        <v>243</v>
      </c>
    </row>
    <row r="176">
      <c r="A176" s="9">
        <v>174.0</v>
      </c>
      <c r="B176" s="29"/>
      <c r="C176" s="40" t="s">
        <v>1195</v>
      </c>
      <c r="D176" s="48">
        <v>1620.0</v>
      </c>
      <c r="E176" s="48">
        <v>0.0</v>
      </c>
      <c r="F176" s="48" t="s">
        <v>3566</v>
      </c>
      <c r="G176" s="40" t="s">
        <v>35</v>
      </c>
      <c r="H176" s="40"/>
      <c r="I176" s="40" t="s">
        <v>3512</v>
      </c>
      <c r="J176" s="48">
        <v>1368.0</v>
      </c>
      <c r="K176" s="48">
        <v>0.0</v>
      </c>
      <c r="L176" s="48" t="s">
        <v>3513</v>
      </c>
      <c r="M176" s="40" t="s">
        <v>39</v>
      </c>
      <c r="N176" s="5"/>
      <c r="O176" s="5">
        <f t="shared" si="3"/>
        <v>43</v>
      </c>
    </row>
    <row r="177">
      <c r="A177" s="9">
        <v>175.0</v>
      </c>
      <c r="B177" s="29"/>
      <c r="C177" s="40" t="s">
        <v>1511</v>
      </c>
      <c r="D177" s="48">
        <v>1411.0</v>
      </c>
      <c r="E177" s="48" t="s">
        <v>3661</v>
      </c>
      <c r="F177" s="48" t="s">
        <v>3662</v>
      </c>
      <c r="G177" s="40" t="s">
        <v>39</v>
      </c>
      <c r="H177" s="40"/>
      <c r="I177" s="40" t="s">
        <v>3516</v>
      </c>
      <c r="J177" s="48">
        <v>1362.0</v>
      </c>
      <c r="K177" s="48">
        <v>0.0</v>
      </c>
      <c r="L177" s="48" t="s">
        <v>3517</v>
      </c>
      <c r="M177" s="40" t="s">
        <v>35</v>
      </c>
      <c r="N177" s="5"/>
      <c r="O177" s="5">
        <f t="shared" si="3"/>
        <v>318</v>
      </c>
    </row>
    <row r="178">
      <c r="A178" s="9">
        <v>176.0</v>
      </c>
      <c r="B178" s="29"/>
      <c r="C178" s="40" t="s">
        <v>1156</v>
      </c>
      <c r="D178" s="48">
        <v>1680.0</v>
      </c>
      <c r="E178" s="48" t="s">
        <v>3138</v>
      </c>
      <c r="F178" s="48" t="s">
        <v>3486</v>
      </c>
      <c r="G178" s="40" t="s">
        <v>39</v>
      </c>
      <c r="H178" s="40"/>
      <c r="I178" s="40" t="s">
        <v>3519</v>
      </c>
      <c r="J178" s="48">
        <v>1342.0</v>
      </c>
      <c r="K178" s="48">
        <v>0.0</v>
      </c>
      <c r="L178" s="48" t="s">
        <v>3520</v>
      </c>
      <c r="M178" s="40" t="s">
        <v>39</v>
      </c>
      <c r="N178" s="5"/>
      <c r="O178" s="5">
        <f t="shared" si="3"/>
        <v>116</v>
      </c>
    </row>
    <row r="179">
      <c r="A179" s="9">
        <v>177.0</v>
      </c>
      <c r="B179" s="29"/>
      <c r="C179" s="40" t="s">
        <v>1352</v>
      </c>
      <c r="D179" s="48">
        <v>1458.0</v>
      </c>
      <c r="E179" s="48">
        <v>0.0</v>
      </c>
      <c r="F179" s="48" t="s">
        <v>3643</v>
      </c>
      <c r="G179" s="40" t="s">
        <v>35</v>
      </c>
      <c r="H179" s="40"/>
      <c r="I179" s="40" t="s">
        <v>3521</v>
      </c>
      <c r="J179" s="48">
        <v>1311.0</v>
      </c>
      <c r="K179" s="48">
        <v>0.0</v>
      </c>
      <c r="L179" s="48" t="s">
        <v>3522</v>
      </c>
      <c r="M179" s="40" t="s">
        <v>39</v>
      </c>
      <c r="N179" s="5"/>
      <c r="O179" s="5">
        <f t="shared" si="3"/>
        <v>9</v>
      </c>
    </row>
    <row r="180">
      <c r="A180" s="9">
        <v>178.0</v>
      </c>
      <c r="C180" s="40" t="s">
        <v>1574</v>
      </c>
      <c r="D180" s="48">
        <v>1320.0</v>
      </c>
      <c r="E180" s="48">
        <v>0.0</v>
      </c>
      <c r="F180" s="48" t="s">
        <v>3681</v>
      </c>
      <c r="G180" s="40" t="s">
        <v>35</v>
      </c>
      <c r="H180" s="40"/>
      <c r="I180" s="40" t="s">
        <v>3524</v>
      </c>
      <c r="J180" s="48">
        <v>1240.0</v>
      </c>
      <c r="K180" s="48" t="s">
        <v>3525</v>
      </c>
      <c r="L180" s="48" t="s">
        <v>3526</v>
      </c>
      <c r="M180" s="40" t="s">
        <v>35</v>
      </c>
      <c r="N180" s="5"/>
      <c r="O180" s="5">
        <f t="shared" si="3"/>
        <v>630</v>
      </c>
    </row>
    <row r="181">
      <c r="A181" s="9">
        <v>179.0</v>
      </c>
      <c r="B181" s="29"/>
      <c r="C181" s="40" t="s">
        <v>553</v>
      </c>
      <c r="D181" s="48">
        <v>1870.0</v>
      </c>
      <c r="E181" s="48">
        <v>0.0</v>
      </c>
      <c r="F181" s="48" t="s">
        <v>3158</v>
      </c>
      <c r="G181" s="40" t="s">
        <v>39</v>
      </c>
      <c r="H181" s="40"/>
      <c r="I181" s="40" t="s">
        <v>3528</v>
      </c>
      <c r="J181" s="48">
        <v>1237.0</v>
      </c>
      <c r="K181" s="48">
        <v>0.0</v>
      </c>
      <c r="L181" s="48" t="s">
        <v>3529</v>
      </c>
      <c r="M181" s="40" t="s">
        <v>39</v>
      </c>
      <c r="N181" s="5"/>
      <c r="O181" s="5">
        <f t="shared" si="3"/>
        <v>437</v>
      </c>
    </row>
    <row r="182">
      <c r="A182" s="9">
        <v>180.0</v>
      </c>
      <c r="B182" s="29"/>
      <c r="C182" s="40" t="s">
        <v>808</v>
      </c>
      <c r="D182" s="48">
        <v>1674.0</v>
      </c>
      <c r="E182" s="48">
        <v>0.0</v>
      </c>
      <c r="F182" s="48" t="s">
        <v>3504</v>
      </c>
      <c r="G182" s="40" t="s">
        <v>39</v>
      </c>
      <c r="H182" s="40"/>
      <c r="I182" s="40" t="s">
        <v>3531</v>
      </c>
      <c r="J182" s="48">
        <v>1223.0</v>
      </c>
      <c r="K182" s="48" t="s">
        <v>3532</v>
      </c>
      <c r="L182" s="48" t="s">
        <v>3533</v>
      </c>
      <c r="M182" s="40" t="s">
        <v>39</v>
      </c>
      <c r="N182" s="5"/>
      <c r="O182" s="5">
        <f t="shared" si="3"/>
        <v>664</v>
      </c>
    </row>
    <row r="183">
      <c r="A183" s="9">
        <v>181.0</v>
      </c>
      <c r="B183" s="29"/>
      <c r="C183" s="40" t="s">
        <v>509</v>
      </c>
      <c r="D183" s="48">
        <v>1887.0</v>
      </c>
      <c r="E183" s="48">
        <v>0.0</v>
      </c>
      <c r="F183" s="48" t="s">
        <v>3125</v>
      </c>
      <c r="G183" s="40" t="s">
        <v>39</v>
      </c>
      <c r="H183" s="40"/>
      <c r="I183" s="40" t="s">
        <v>3534</v>
      </c>
      <c r="J183" s="48">
        <v>1218.0</v>
      </c>
      <c r="K183" s="48">
        <v>0.0</v>
      </c>
      <c r="L183" s="48" t="s">
        <v>3535</v>
      </c>
      <c r="M183" s="40" t="s">
        <v>39</v>
      </c>
      <c r="N183" s="5"/>
      <c r="O183" s="5">
        <f t="shared" si="3"/>
        <v>526</v>
      </c>
    </row>
    <row r="184">
      <c r="A184" s="9">
        <v>182.0</v>
      </c>
      <c r="B184" s="29"/>
      <c r="C184" s="40" t="s">
        <v>832</v>
      </c>
      <c r="D184" s="48">
        <v>1744.0</v>
      </c>
      <c r="E184" s="48">
        <v>0.0</v>
      </c>
      <c r="F184" s="48" t="s">
        <v>3345</v>
      </c>
      <c r="G184" s="40" t="s">
        <v>39</v>
      </c>
      <c r="H184" s="40"/>
      <c r="I184" s="40" t="s">
        <v>3537</v>
      </c>
      <c r="J184" s="48">
        <v>987.0</v>
      </c>
      <c r="K184" s="48">
        <v>0.0</v>
      </c>
      <c r="L184" s="48" t="s">
        <v>3538</v>
      </c>
      <c r="M184" s="40" t="s">
        <v>39</v>
      </c>
      <c r="N184" s="5"/>
      <c r="O184" s="5">
        <f t="shared" si="3"/>
        <v>632</v>
      </c>
    </row>
    <row r="185">
      <c r="A185" s="9">
        <v>183.0</v>
      </c>
      <c r="B185" s="29"/>
      <c r="C185" s="40" t="s">
        <v>3567</v>
      </c>
      <c r="D185" s="48">
        <v>1619.0</v>
      </c>
      <c r="E185" s="48">
        <v>0.0</v>
      </c>
      <c r="F185" s="48" t="s">
        <v>3568</v>
      </c>
      <c r="G185" s="40" t="s">
        <v>35</v>
      </c>
      <c r="H185" s="10"/>
      <c r="I185" s="10"/>
      <c r="J185" s="23"/>
      <c r="K185" s="5"/>
      <c r="L185" s="5"/>
      <c r="M185" s="5"/>
      <c r="N185" s="5"/>
      <c r="O185" s="5"/>
    </row>
    <row r="186">
      <c r="A186" s="9">
        <v>184.0</v>
      </c>
      <c r="B186" s="29"/>
      <c r="C186" s="40" t="s">
        <v>906</v>
      </c>
      <c r="D186" s="48">
        <v>1703.0</v>
      </c>
      <c r="E186" s="48">
        <v>0.0</v>
      </c>
      <c r="F186" s="48" t="s">
        <v>3405</v>
      </c>
      <c r="G186" s="40" t="s">
        <v>35</v>
      </c>
      <c r="H186" s="10"/>
      <c r="I186" s="10"/>
      <c r="J186" s="23"/>
      <c r="K186" s="5"/>
      <c r="L186" s="5"/>
      <c r="M186" s="5"/>
      <c r="N186" s="5"/>
      <c r="O186" s="5"/>
    </row>
    <row r="187">
      <c r="A187" s="9">
        <v>185.0</v>
      </c>
      <c r="B187" s="29"/>
      <c r="C187" s="40" t="s">
        <v>1608</v>
      </c>
      <c r="D187" s="48">
        <v>1320.0</v>
      </c>
      <c r="E187" s="48">
        <v>0.0</v>
      </c>
      <c r="F187" s="48" t="s">
        <v>3682</v>
      </c>
      <c r="G187" s="40" t="s">
        <v>35</v>
      </c>
      <c r="H187" s="10"/>
      <c r="I187" s="10"/>
      <c r="J187" s="23"/>
      <c r="K187" s="5"/>
      <c r="L187" s="5"/>
      <c r="M187" s="5"/>
      <c r="N187" s="5"/>
      <c r="O187" s="5"/>
    </row>
    <row r="188">
      <c r="A188" s="9">
        <v>186.0</v>
      </c>
      <c r="B188" s="29"/>
      <c r="C188" s="40" t="s">
        <v>1382</v>
      </c>
      <c r="D188" s="48">
        <v>1552.0</v>
      </c>
      <c r="E188" s="48">
        <v>0.0</v>
      </c>
      <c r="F188" s="48" t="s">
        <v>3601</v>
      </c>
      <c r="G188" s="40" t="s">
        <v>35</v>
      </c>
      <c r="H188" s="10"/>
      <c r="I188" s="10">
        <f>SUM(D3:D184)</f>
        <v>310398</v>
      </c>
      <c r="J188" s="23"/>
      <c r="K188" s="5"/>
      <c r="L188" s="5"/>
      <c r="M188" s="5"/>
      <c r="N188" s="5"/>
      <c r="O188" s="5"/>
    </row>
    <row r="189">
      <c r="A189" s="9">
        <v>187.0</v>
      </c>
      <c r="B189" s="29"/>
      <c r="C189" s="40" t="s">
        <v>717</v>
      </c>
      <c r="D189" s="48">
        <v>1804.0</v>
      </c>
      <c r="E189" s="48">
        <v>0.0</v>
      </c>
      <c r="F189" s="48" t="s">
        <v>3261</v>
      </c>
      <c r="G189" s="40" t="s">
        <v>39</v>
      </c>
      <c r="H189" s="10"/>
      <c r="I189" s="10">
        <f>I188/182</f>
        <v>1705.483516</v>
      </c>
      <c r="J189" s="23"/>
      <c r="K189" s="5"/>
      <c r="L189" s="5"/>
      <c r="M189" s="5"/>
      <c r="N189" s="5"/>
      <c r="O189" s="5"/>
    </row>
    <row r="190">
      <c r="A190" s="9">
        <v>188.0</v>
      </c>
      <c r="B190" s="29"/>
      <c r="C190" s="40" t="s">
        <v>1374</v>
      </c>
      <c r="D190" s="48">
        <v>1467.0</v>
      </c>
      <c r="E190" s="48">
        <v>0.0</v>
      </c>
      <c r="F190" s="48" t="s">
        <v>3640</v>
      </c>
      <c r="G190" s="40" t="s">
        <v>39</v>
      </c>
      <c r="H190" s="10"/>
      <c r="I190" s="10"/>
      <c r="J190" s="23"/>
      <c r="K190" s="5"/>
      <c r="L190" s="5"/>
      <c r="M190" s="5"/>
      <c r="N190" s="5"/>
      <c r="O190" s="5"/>
    </row>
    <row r="191">
      <c r="A191" s="9">
        <v>189.0</v>
      </c>
      <c r="B191" s="29"/>
      <c r="C191" s="40" t="s">
        <v>903</v>
      </c>
      <c r="D191" s="48">
        <v>1565.0</v>
      </c>
      <c r="E191" s="48">
        <v>0.0</v>
      </c>
      <c r="F191" s="48" t="s">
        <v>3481</v>
      </c>
      <c r="G191" s="40" t="s">
        <v>39</v>
      </c>
      <c r="H191" s="10"/>
      <c r="I191" s="10"/>
      <c r="J191" s="23"/>
      <c r="K191" s="5"/>
      <c r="L191" s="5"/>
      <c r="M191" s="5"/>
      <c r="N191" s="5"/>
      <c r="O191" s="5"/>
    </row>
    <row r="192">
      <c r="A192" s="9">
        <v>190.0</v>
      </c>
      <c r="B192" s="29"/>
      <c r="C192" s="40" t="s">
        <v>3546</v>
      </c>
      <c r="D192" s="48">
        <v>1648.0</v>
      </c>
      <c r="E192" s="48">
        <v>0.0</v>
      </c>
      <c r="F192" s="48" t="s">
        <v>3547</v>
      </c>
      <c r="G192" s="40" t="s">
        <v>39</v>
      </c>
      <c r="H192" s="10"/>
      <c r="I192" s="10"/>
      <c r="J192" s="23"/>
      <c r="K192" s="5"/>
      <c r="L192" s="5"/>
      <c r="M192" s="5"/>
      <c r="N192" s="5"/>
      <c r="O192" s="5"/>
    </row>
    <row r="193">
      <c r="A193" s="9">
        <v>191.0</v>
      </c>
      <c r="B193" s="29"/>
      <c r="C193" s="40" t="s">
        <v>204</v>
      </c>
      <c r="D193" s="48">
        <v>1978.0</v>
      </c>
      <c r="E193" s="48">
        <v>0.0</v>
      </c>
      <c r="F193" s="48" t="s">
        <v>3031</v>
      </c>
      <c r="G193" s="40" t="s">
        <v>39</v>
      </c>
      <c r="H193" s="10"/>
      <c r="I193" s="10"/>
      <c r="J193" s="23"/>
      <c r="K193" s="5"/>
      <c r="L193" s="5"/>
      <c r="M193" s="5"/>
      <c r="N193" s="5"/>
      <c r="O193" s="5"/>
    </row>
    <row r="194">
      <c r="A194" s="9">
        <v>192.0</v>
      </c>
      <c r="B194" s="29"/>
      <c r="C194" s="40" t="s">
        <v>833</v>
      </c>
      <c r="D194" s="48">
        <v>1735.0</v>
      </c>
      <c r="E194" s="48">
        <v>0.0</v>
      </c>
      <c r="F194" s="48" t="s">
        <v>3369</v>
      </c>
      <c r="G194" s="40" t="s">
        <v>39</v>
      </c>
      <c r="H194" s="10"/>
      <c r="I194" s="10"/>
      <c r="J194" s="23"/>
      <c r="K194" s="5"/>
      <c r="L194" s="5"/>
      <c r="M194" s="5"/>
      <c r="N194" s="5"/>
      <c r="O194" s="5"/>
    </row>
    <row r="195">
      <c r="A195" s="9">
        <v>193.0</v>
      </c>
      <c r="B195" s="29"/>
      <c r="C195" s="40" t="s">
        <v>1012</v>
      </c>
      <c r="D195" s="48">
        <v>1673.0</v>
      </c>
      <c r="E195" s="48">
        <v>0.0</v>
      </c>
      <c r="F195" s="48" t="s">
        <v>3511</v>
      </c>
      <c r="G195" s="40" t="s">
        <v>39</v>
      </c>
      <c r="H195" s="10"/>
      <c r="I195" s="10"/>
      <c r="J195" s="23"/>
      <c r="K195" s="5"/>
      <c r="L195" s="5"/>
      <c r="M195" s="5"/>
      <c r="N195" s="5"/>
      <c r="O195" s="5"/>
    </row>
    <row r="196">
      <c r="A196" s="9">
        <v>194.0</v>
      </c>
      <c r="B196" s="29"/>
      <c r="C196" s="40" t="s">
        <v>1394</v>
      </c>
      <c r="D196" s="48">
        <v>1553.0</v>
      </c>
      <c r="E196" s="48">
        <v>0.0</v>
      </c>
      <c r="F196" s="48" t="s">
        <v>3600</v>
      </c>
      <c r="G196" s="40" t="s">
        <v>39</v>
      </c>
      <c r="H196" s="10"/>
      <c r="I196" s="10"/>
      <c r="J196" s="23"/>
      <c r="K196" s="5"/>
      <c r="L196" s="5"/>
      <c r="M196" s="5"/>
      <c r="N196" s="5"/>
      <c r="O196" s="5"/>
    </row>
    <row r="197">
      <c r="A197" s="9">
        <v>195.0</v>
      </c>
      <c r="B197" s="29"/>
      <c r="C197" s="40" t="s">
        <v>248</v>
      </c>
      <c r="D197" s="48">
        <v>2000.0</v>
      </c>
      <c r="E197" s="48">
        <v>0.0</v>
      </c>
      <c r="F197" s="48" t="s">
        <v>3025</v>
      </c>
      <c r="G197" s="40" t="s">
        <v>39</v>
      </c>
      <c r="H197" s="10"/>
      <c r="I197" s="10"/>
      <c r="J197" s="23"/>
      <c r="K197" s="5"/>
      <c r="L197" s="5"/>
      <c r="M197" s="5"/>
      <c r="N197" s="5"/>
      <c r="O197" s="5"/>
    </row>
    <row r="198">
      <c r="A198" s="9">
        <v>196.0</v>
      </c>
      <c r="B198" s="29"/>
      <c r="C198" s="40" t="s">
        <v>1293</v>
      </c>
      <c r="D198" s="48">
        <v>1544.0</v>
      </c>
      <c r="E198" s="48">
        <v>0.0</v>
      </c>
      <c r="F198" s="48" t="s">
        <v>3606</v>
      </c>
      <c r="G198" s="40" t="s">
        <v>35</v>
      </c>
      <c r="H198" s="10"/>
      <c r="I198" s="10"/>
      <c r="J198" s="23"/>
      <c r="K198" s="5"/>
      <c r="L198" s="5"/>
      <c r="M198" s="5"/>
      <c r="N198" s="5"/>
      <c r="O198" s="5"/>
    </row>
    <row r="199">
      <c r="A199" s="9">
        <v>197.0</v>
      </c>
      <c r="B199" s="29"/>
      <c r="C199" s="40" t="s">
        <v>701</v>
      </c>
      <c r="D199" s="48">
        <v>1828.0</v>
      </c>
      <c r="E199" s="48">
        <v>0.0</v>
      </c>
      <c r="F199" s="48" t="s">
        <v>3198</v>
      </c>
      <c r="G199" s="40" t="s">
        <v>39</v>
      </c>
      <c r="H199" s="10"/>
      <c r="I199" s="10"/>
      <c r="J199" s="23"/>
      <c r="K199" s="5"/>
      <c r="L199" s="5"/>
      <c r="M199" s="5"/>
      <c r="N199" s="5"/>
      <c r="O199" s="5"/>
    </row>
    <row r="200">
      <c r="A200" s="9">
        <v>198.0</v>
      </c>
      <c r="B200" s="29"/>
      <c r="C200" s="40" t="s">
        <v>458</v>
      </c>
      <c r="D200" s="48">
        <v>1852.0</v>
      </c>
      <c r="E200" s="48" t="s">
        <v>3179</v>
      </c>
      <c r="F200" s="48" t="s">
        <v>3180</v>
      </c>
      <c r="G200" s="40" t="s">
        <v>39</v>
      </c>
      <c r="H200" s="10"/>
      <c r="I200" s="10"/>
      <c r="J200" s="23"/>
      <c r="K200" s="5"/>
      <c r="L200" s="5"/>
      <c r="M200" s="5"/>
      <c r="N200" s="5"/>
      <c r="O200" s="5"/>
    </row>
    <row r="201">
      <c r="A201" s="9">
        <v>199.0</v>
      </c>
      <c r="B201" s="29"/>
      <c r="C201" s="40" t="s">
        <v>760</v>
      </c>
      <c r="D201" s="48">
        <v>1783.0</v>
      </c>
      <c r="E201" s="48">
        <v>0.0</v>
      </c>
      <c r="F201" s="48" t="s">
        <v>3285</v>
      </c>
      <c r="G201" s="40" t="s">
        <v>35</v>
      </c>
      <c r="H201" s="10"/>
      <c r="I201" s="10"/>
      <c r="J201" s="23"/>
      <c r="K201" s="5"/>
      <c r="L201" s="5"/>
      <c r="M201" s="5"/>
      <c r="N201" s="5"/>
      <c r="O201" s="5"/>
    </row>
    <row r="202">
      <c r="A202" s="9">
        <v>200.0</v>
      </c>
      <c r="B202" s="29"/>
      <c r="C202" s="40" t="s">
        <v>1610</v>
      </c>
      <c r="D202" s="48">
        <v>1388.0</v>
      </c>
      <c r="E202" s="48" t="s">
        <v>3670</v>
      </c>
      <c r="F202" s="48" t="s">
        <v>3671</v>
      </c>
      <c r="G202" s="40" t="s">
        <v>39</v>
      </c>
      <c r="H202" s="10"/>
      <c r="I202" s="10"/>
      <c r="J202" s="23"/>
      <c r="K202" s="5"/>
      <c r="L202" s="5"/>
      <c r="M202" s="5"/>
      <c r="N202" s="5"/>
      <c r="O202" s="5"/>
    </row>
    <row r="203">
      <c r="A203" s="9">
        <v>201.0</v>
      </c>
      <c r="B203" s="29"/>
      <c r="C203" s="40" t="s">
        <v>602</v>
      </c>
      <c r="D203" s="48">
        <v>1763.0</v>
      </c>
      <c r="E203" s="48">
        <v>0.0</v>
      </c>
      <c r="F203" s="48" t="s">
        <v>3310</v>
      </c>
      <c r="G203" s="40" t="s">
        <v>35</v>
      </c>
      <c r="H203" s="10"/>
      <c r="I203" s="10"/>
      <c r="J203" s="23"/>
      <c r="K203" s="5"/>
      <c r="L203" s="5"/>
      <c r="M203" s="5"/>
      <c r="N203" s="5"/>
      <c r="O203" s="5"/>
    </row>
    <row r="204">
      <c r="A204" s="9">
        <v>202.0</v>
      </c>
      <c r="B204" s="29"/>
      <c r="C204" s="40" t="s">
        <v>78</v>
      </c>
      <c r="D204" s="48">
        <v>2273.0</v>
      </c>
      <c r="E204" s="48">
        <v>0.0</v>
      </c>
      <c r="F204" s="48" t="s">
        <v>2953</v>
      </c>
      <c r="G204" s="40" t="s">
        <v>35</v>
      </c>
      <c r="H204" s="10"/>
      <c r="I204" s="10"/>
      <c r="J204" s="23"/>
      <c r="K204" s="5"/>
      <c r="L204" s="5"/>
      <c r="M204" s="5"/>
      <c r="N204" s="5"/>
      <c r="O204" s="5"/>
    </row>
    <row r="205">
      <c r="A205" s="9">
        <v>203.0</v>
      </c>
      <c r="B205" s="29"/>
      <c r="C205" s="40" t="s">
        <v>1416</v>
      </c>
      <c r="D205" s="48">
        <v>1548.0</v>
      </c>
      <c r="E205" s="62">
        <v>43717.0</v>
      </c>
      <c r="F205" s="48" t="s">
        <v>3603</v>
      </c>
      <c r="G205" s="40" t="s">
        <v>39</v>
      </c>
      <c r="H205" s="10"/>
      <c r="I205" s="10"/>
      <c r="J205" s="23"/>
      <c r="K205" s="5"/>
      <c r="L205" s="5"/>
      <c r="M205" s="5"/>
      <c r="N205" s="5"/>
      <c r="O205" s="5"/>
    </row>
    <row r="206">
      <c r="A206" s="9">
        <v>204.0</v>
      </c>
      <c r="B206" s="29"/>
      <c r="C206" s="40" t="s">
        <v>1267</v>
      </c>
      <c r="D206" s="48">
        <v>1601.0</v>
      </c>
      <c r="E206" s="48">
        <v>0.0</v>
      </c>
      <c r="F206" s="48" t="s">
        <v>3574</v>
      </c>
      <c r="G206" s="40" t="s">
        <v>39</v>
      </c>
      <c r="H206" s="10"/>
      <c r="I206" s="10"/>
      <c r="J206" s="23"/>
      <c r="K206" s="5"/>
      <c r="L206" s="5"/>
      <c r="M206" s="5"/>
      <c r="N206" s="5"/>
      <c r="O206" s="5"/>
    </row>
    <row r="207">
      <c r="A207" s="9">
        <v>205.0</v>
      </c>
      <c r="B207" s="29"/>
      <c r="C207" s="40" t="s">
        <v>748</v>
      </c>
      <c r="D207" s="48">
        <v>1746.0</v>
      </c>
      <c r="E207" s="48" t="s">
        <v>3342</v>
      </c>
      <c r="F207" s="48" t="s">
        <v>3343</v>
      </c>
      <c r="G207" s="40" t="s">
        <v>39</v>
      </c>
      <c r="H207" s="10"/>
      <c r="I207" s="10"/>
      <c r="J207" s="23"/>
      <c r="K207" s="5"/>
      <c r="L207" s="5"/>
      <c r="M207" s="5"/>
      <c r="N207" s="5"/>
      <c r="O207" s="5"/>
    </row>
    <row r="208">
      <c r="A208" s="9">
        <v>206.0</v>
      </c>
      <c r="B208" s="29"/>
      <c r="C208" s="40" t="s">
        <v>929</v>
      </c>
      <c r="D208" s="48">
        <v>1660.0</v>
      </c>
      <c r="E208" s="48">
        <v>0.0</v>
      </c>
      <c r="F208" s="48" t="s">
        <v>3536</v>
      </c>
      <c r="G208" s="40" t="s">
        <v>39</v>
      </c>
      <c r="H208" s="10"/>
      <c r="I208" s="10"/>
      <c r="J208" s="23"/>
      <c r="K208" s="5"/>
      <c r="L208" s="5"/>
      <c r="M208" s="5"/>
      <c r="N208" s="5"/>
      <c r="O208" s="5"/>
    </row>
    <row r="209">
      <c r="A209" s="9">
        <v>207.0</v>
      </c>
      <c r="C209" s="40" t="s">
        <v>1028</v>
      </c>
      <c r="D209" s="48">
        <v>1655.0</v>
      </c>
      <c r="E209" s="48">
        <v>0.0</v>
      </c>
      <c r="F209" s="48" t="s">
        <v>3542</v>
      </c>
      <c r="G209" s="40" t="s">
        <v>39</v>
      </c>
      <c r="H209" s="10"/>
      <c r="I209" s="10"/>
      <c r="J209" s="23"/>
      <c r="K209" s="5"/>
      <c r="L209" s="5"/>
      <c r="M209" s="5"/>
      <c r="N209" s="5"/>
      <c r="O209" s="5"/>
    </row>
    <row r="210">
      <c r="A210" s="9">
        <v>208.0</v>
      </c>
      <c r="B210" s="29"/>
      <c r="C210" s="40" t="s">
        <v>1449</v>
      </c>
      <c r="D210" s="48">
        <v>1414.0</v>
      </c>
      <c r="E210" s="48">
        <v>0.0</v>
      </c>
      <c r="F210" s="48" t="s">
        <v>3660</v>
      </c>
      <c r="G210" s="40" t="s">
        <v>35</v>
      </c>
      <c r="H210" s="10"/>
      <c r="I210" s="10"/>
      <c r="J210" s="23"/>
      <c r="K210" s="5"/>
      <c r="L210" s="5"/>
      <c r="M210" s="5"/>
      <c r="N210" s="5"/>
      <c r="O210" s="5"/>
    </row>
    <row r="211">
      <c r="A211" s="9">
        <v>209.0</v>
      </c>
      <c r="B211" s="29"/>
      <c r="C211" s="40" t="s">
        <v>1620</v>
      </c>
      <c r="D211" s="48">
        <v>1329.0</v>
      </c>
      <c r="E211" s="48">
        <v>0.0</v>
      </c>
      <c r="F211" s="48" t="s">
        <v>3680</v>
      </c>
      <c r="G211" s="40" t="s">
        <v>39</v>
      </c>
      <c r="H211" s="10"/>
      <c r="I211" s="10"/>
      <c r="J211" s="23"/>
      <c r="K211" s="5"/>
      <c r="L211" s="5"/>
      <c r="M211" s="5"/>
      <c r="N211" s="5"/>
      <c r="O211" s="5"/>
    </row>
    <row r="212">
      <c r="A212" s="9">
        <v>210.0</v>
      </c>
      <c r="B212" s="29"/>
      <c r="C212" s="40" t="s">
        <v>704</v>
      </c>
      <c r="D212" s="48">
        <v>1764.0</v>
      </c>
      <c r="E212" s="48">
        <v>0.0</v>
      </c>
      <c r="F212" s="48" t="s">
        <v>3307</v>
      </c>
      <c r="G212" s="40" t="s">
        <v>39</v>
      </c>
      <c r="H212" s="10"/>
      <c r="I212" s="10"/>
      <c r="J212" s="23"/>
      <c r="K212" s="5"/>
      <c r="L212" s="5"/>
      <c r="M212" s="5"/>
      <c r="N212" s="5"/>
      <c r="O212" s="5"/>
    </row>
    <row r="213">
      <c r="A213" s="9">
        <v>211.0</v>
      </c>
      <c r="B213" s="29"/>
      <c r="C213" s="40" t="s">
        <v>1659</v>
      </c>
      <c r="D213" s="48">
        <v>1446.0</v>
      </c>
      <c r="E213" s="48">
        <v>0.0</v>
      </c>
      <c r="F213" s="48" t="s">
        <v>3647</v>
      </c>
      <c r="G213" s="40" t="s">
        <v>39</v>
      </c>
      <c r="H213" s="10"/>
      <c r="I213" s="10"/>
      <c r="J213" s="23"/>
      <c r="K213" s="5"/>
      <c r="L213" s="5"/>
      <c r="M213" s="5"/>
      <c r="N213" s="5"/>
      <c r="O213" s="5"/>
    </row>
    <row r="214">
      <c r="A214" s="9">
        <v>212.0</v>
      </c>
      <c r="B214" s="29"/>
      <c r="C214" s="40" t="s">
        <v>1151</v>
      </c>
      <c r="D214" s="48">
        <v>1513.0</v>
      </c>
      <c r="E214" s="48">
        <v>0.0</v>
      </c>
      <c r="F214" s="48" t="s">
        <v>3617</v>
      </c>
      <c r="G214" s="40" t="s">
        <v>35</v>
      </c>
      <c r="H214" s="10"/>
      <c r="I214" s="10"/>
      <c r="J214" s="23"/>
      <c r="K214" s="5"/>
      <c r="L214" s="5"/>
      <c r="M214" s="5"/>
      <c r="N214" s="5"/>
      <c r="O214" s="5"/>
    </row>
    <row r="215">
      <c r="A215" s="9">
        <v>213.0</v>
      </c>
      <c r="C215" s="40" t="s">
        <v>837</v>
      </c>
      <c r="D215" s="48">
        <v>1634.0</v>
      </c>
      <c r="E215" s="48">
        <v>0.0</v>
      </c>
      <c r="F215" s="48" t="s">
        <v>3559</v>
      </c>
      <c r="G215" s="40" t="s">
        <v>39</v>
      </c>
      <c r="H215" s="10"/>
      <c r="I215" s="10"/>
      <c r="J215" s="23"/>
      <c r="K215" s="5"/>
      <c r="L215" s="5"/>
      <c r="M215" s="5"/>
      <c r="N215" s="5"/>
      <c r="O215" s="5"/>
    </row>
    <row r="216">
      <c r="A216" s="9">
        <v>214.0</v>
      </c>
      <c r="B216" s="29"/>
      <c r="C216" s="40" t="s">
        <v>544</v>
      </c>
      <c r="D216" s="48">
        <v>1792.0</v>
      </c>
      <c r="E216" s="48" t="s">
        <v>3273</v>
      </c>
      <c r="F216" s="48" t="s">
        <v>3274</v>
      </c>
      <c r="G216" s="40" t="s">
        <v>39</v>
      </c>
      <c r="H216" s="10"/>
      <c r="I216" s="10"/>
      <c r="J216" s="23"/>
      <c r="K216" s="5"/>
      <c r="L216" s="5"/>
      <c r="M216" s="5"/>
      <c r="N216" s="5"/>
      <c r="O216" s="5"/>
    </row>
    <row r="217">
      <c r="A217" s="9">
        <v>215.0</v>
      </c>
      <c r="B217" s="29"/>
      <c r="C217" s="40" t="s">
        <v>398</v>
      </c>
      <c r="D217" s="48">
        <v>1885.0</v>
      </c>
      <c r="E217" s="48" t="s">
        <v>3128</v>
      </c>
      <c r="F217" s="48" t="s">
        <v>3129</v>
      </c>
      <c r="G217" s="40" t="s">
        <v>39</v>
      </c>
      <c r="H217" s="10"/>
      <c r="I217" s="10"/>
      <c r="J217" s="23"/>
      <c r="K217" s="5"/>
      <c r="L217" s="5"/>
      <c r="M217" s="5"/>
      <c r="N217" s="5"/>
      <c r="O217" s="5"/>
    </row>
    <row r="218">
      <c r="A218" s="9">
        <v>216.0</v>
      </c>
      <c r="B218" s="29"/>
      <c r="C218" s="40" t="s">
        <v>529</v>
      </c>
      <c r="D218" s="48">
        <v>1812.0</v>
      </c>
      <c r="E218" s="48">
        <v>0.0</v>
      </c>
      <c r="F218" s="48" t="s">
        <v>3240</v>
      </c>
      <c r="G218" s="40" t="s">
        <v>39</v>
      </c>
      <c r="H218" s="10"/>
      <c r="I218" s="10"/>
      <c r="J218" s="23"/>
      <c r="K218" s="5"/>
      <c r="L218" s="5"/>
      <c r="M218" s="5"/>
      <c r="N218" s="5"/>
      <c r="O218" s="5"/>
    </row>
    <row r="219">
      <c r="A219" s="9">
        <v>217.0</v>
      </c>
      <c r="B219" s="29"/>
      <c r="C219" s="40" t="s">
        <v>1456</v>
      </c>
      <c r="D219" s="48">
        <v>1547.0</v>
      </c>
      <c r="E219" s="48">
        <v>0.0</v>
      </c>
      <c r="F219" s="48" t="s">
        <v>3605</v>
      </c>
      <c r="G219" s="40" t="s">
        <v>35</v>
      </c>
      <c r="H219" s="10"/>
      <c r="I219" s="10"/>
      <c r="J219" s="23"/>
      <c r="K219" s="5"/>
      <c r="L219" s="5"/>
      <c r="M219" s="5"/>
      <c r="N219" s="5"/>
      <c r="O219" s="5"/>
    </row>
    <row r="220">
      <c r="A220" s="9">
        <v>218.0</v>
      </c>
      <c r="B220" s="29"/>
      <c r="C220" s="40" t="s">
        <v>1628</v>
      </c>
      <c r="D220" s="48">
        <v>1418.0</v>
      </c>
      <c r="E220" s="48" t="s">
        <v>3656</v>
      </c>
      <c r="F220" s="48" t="s">
        <v>3657</v>
      </c>
      <c r="G220" s="40" t="s">
        <v>39</v>
      </c>
      <c r="H220" s="10"/>
      <c r="I220" s="10"/>
      <c r="J220" s="23"/>
      <c r="K220" s="5"/>
      <c r="L220" s="5"/>
      <c r="M220" s="5"/>
      <c r="N220" s="5"/>
      <c r="O220" s="5"/>
    </row>
    <row r="221">
      <c r="A221" s="9">
        <v>219.0</v>
      </c>
      <c r="B221" s="29"/>
      <c r="C221" s="40" t="s">
        <v>780</v>
      </c>
      <c r="D221" s="48">
        <v>1714.0</v>
      </c>
      <c r="E221" s="48">
        <v>0.0</v>
      </c>
      <c r="F221" s="48" t="s">
        <v>3424</v>
      </c>
      <c r="G221" s="40" t="s">
        <v>35</v>
      </c>
      <c r="H221" s="10"/>
      <c r="I221" s="10"/>
      <c r="J221" s="23"/>
      <c r="K221" s="5"/>
      <c r="L221" s="5"/>
      <c r="M221" s="5"/>
      <c r="N221" s="5"/>
      <c r="O221" s="5"/>
    </row>
    <row r="222">
      <c r="A222" s="9">
        <v>220.0</v>
      </c>
      <c r="B222" s="29"/>
      <c r="C222" s="40" t="s">
        <v>1171</v>
      </c>
      <c r="D222" s="48">
        <v>1706.0</v>
      </c>
      <c r="E222" s="48">
        <v>0.0</v>
      </c>
      <c r="F222" s="48" t="s">
        <v>3438</v>
      </c>
      <c r="G222" s="40" t="s">
        <v>39</v>
      </c>
      <c r="H222" s="10"/>
      <c r="I222" s="10"/>
      <c r="J222" s="23"/>
      <c r="K222" s="5"/>
      <c r="L222" s="5"/>
      <c r="M222" s="5"/>
      <c r="N222" s="5"/>
      <c r="O222" s="5"/>
    </row>
    <row r="223">
      <c r="A223" s="9">
        <v>221.0</v>
      </c>
      <c r="B223" s="29"/>
      <c r="C223" s="40" t="s">
        <v>556</v>
      </c>
      <c r="D223" s="48">
        <v>1866.0</v>
      </c>
      <c r="E223" s="48">
        <v>0.0</v>
      </c>
      <c r="F223" s="48" t="s">
        <v>3168</v>
      </c>
      <c r="G223" s="40" t="s">
        <v>39</v>
      </c>
      <c r="H223" s="10"/>
      <c r="I223" s="10"/>
      <c r="J223" s="23"/>
      <c r="K223" s="5"/>
      <c r="L223" s="5"/>
      <c r="M223" s="5"/>
      <c r="N223" s="5"/>
      <c r="O223" s="5"/>
    </row>
    <row r="224">
      <c r="A224" s="9">
        <v>222.0</v>
      </c>
      <c r="B224" s="29"/>
      <c r="C224" s="40" t="s">
        <v>1008</v>
      </c>
      <c r="D224" s="48">
        <v>1598.0</v>
      </c>
      <c r="E224" s="48">
        <v>0.0</v>
      </c>
      <c r="F224" s="48" t="s">
        <v>3576</v>
      </c>
      <c r="G224" s="40" t="s">
        <v>35</v>
      </c>
      <c r="H224" s="10"/>
      <c r="I224" s="10"/>
      <c r="J224" s="23"/>
      <c r="K224" s="5"/>
      <c r="L224" s="5"/>
      <c r="M224" s="5"/>
      <c r="N224" s="5"/>
      <c r="O224" s="5"/>
    </row>
    <row r="225">
      <c r="A225" s="9">
        <v>223.0</v>
      </c>
      <c r="B225" s="29"/>
      <c r="C225" s="40" t="s">
        <v>225</v>
      </c>
      <c r="D225" s="48">
        <v>1939.0</v>
      </c>
      <c r="E225" s="48">
        <v>0.0</v>
      </c>
      <c r="F225" s="48" t="s">
        <v>3063</v>
      </c>
      <c r="G225" s="40" t="s">
        <v>39</v>
      </c>
      <c r="H225" s="10"/>
      <c r="I225" s="10"/>
      <c r="J225" s="23"/>
      <c r="K225" s="5"/>
      <c r="L225" s="5"/>
      <c r="M225" s="5"/>
      <c r="N225" s="5"/>
      <c r="O225" s="5"/>
    </row>
    <row r="226">
      <c r="A226" s="9">
        <v>224.0</v>
      </c>
      <c r="B226" s="29"/>
      <c r="C226" s="40" t="s">
        <v>515</v>
      </c>
      <c r="D226" s="48">
        <v>1752.0</v>
      </c>
      <c r="E226" s="48">
        <v>0.0</v>
      </c>
      <c r="F226" s="48" t="s">
        <v>3335</v>
      </c>
      <c r="G226" s="40" t="s">
        <v>35</v>
      </c>
      <c r="H226" s="10"/>
      <c r="I226" s="10"/>
      <c r="J226" s="23"/>
      <c r="K226" s="5"/>
      <c r="L226" s="5"/>
      <c r="M226" s="5"/>
      <c r="N226" s="5"/>
      <c r="O226" s="5"/>
    </row>
    <row r="227">
      <c r="A227" s="9">
        <v>225.0</v>
      </c>
      <c r="B227" s="29"/>
      <c r="C227" s="40" t="s">
        <v>373</v>
      </c>
      <c r="D227" s="48">
        <v>1791.0</v>
      </c>
      <c r="E227" s="48">
        <v>0.0</v>
      </c>
      <c r="F227" s="48" t="s">
        <v>3281</v>
      </c>
      <c r="G227" s="40" t="s">
        <v>35</v>
      </c>
      <c r="H227" s="10"/>
      <c r="I227" s="10"/>
      <c r="J227" s="23"/>
      <c r="K227" s="5"/>
      <c r="L227" s="5"/>
      <c r="M227" s="5"/>
      <c r="N227" s="5"/>
      <c r="O227" s="5"/>
    </row>
    <row r="228">
      <c r="A228" s="9">
        <v>226.0</v>
      </c>
      <c r="B228" s="29"/>
      <c r="C228" s="40" t="s">
        <v>3620</v>
      </c>
      <c r="D228" s="48">
        <v>1509.0</v>
      </c>
      <c r="E228" s="48">
        <v>0.0</v>
      </c>
      <c r="F228" s="48" t="s">
        <v>3621</v>
      </c>
      <c r="G228" s="40" t="s">
        <v>39</v>
      </c>
      <c r="H228" s="10"/>
      <c r="I228" s="10"/>
      <c r="J228" s="23"/>
      <c r="K228" s="5"/>
      <c r="L228" s="5"/>
      <c r="M228" s="5"/>
      <c r="N228" s="5"/>
      <c r="O228" s="5"/>
    </row>
    <row r="229">
      <c r="A229" s="9">
        <v>227.0</v>
      </c>
      <c r="B229" s="29"/>
      <c r="C229" s="40" t="s">
        <v>1030</v>
      </c>
      <c r="D229" s="48">
        <v>1583.0</v>
      </c>
      <c r="E229" s="48">
        <v>0.0</v>
      </c>
      <c r="F229" s="48" t="s">
        <v>3583</v>
      </c>
      <c r="G229" s="40" t="s">
        <v>39</v>
      </c>
      <c r="H229" s="10"/>
      <c r="I229" s="10"/>
      <c r="J229" s="23"/>
      <c r="K229" s="5"/>
      <c r="L229" s="5"/>
      <c r="M229" s="5"/>
      <c r="N229" s="5"/>
      <c r="O229" s="5"/>
    </row>
    <row r="230">
      <c r="A230" s="9">
        <v>228.0</v>
      </c>
      <c r="B230" s="29"/>
      <c r="C230" s="40" t="s">
        <v>324</v>
      </c>
      <c r="D230" s="48">
        <v>1871.0</v>
      </c>
      <c r="E230" s="48">
        <v>0.0</v>
      </c>
      <c r="F230" s="48" t="s">
        <v>3151</v>
      </c>
      <c r="G230" s="40" t="s">
        <v>39</v>
      </c>
      <c r="H230" s="10"/>
      <c r="I230" s="10"/>
      <c r="J230" s="23"/>
      <c r="K230" s="5"/>
      <c r="L230" s="5"/>
      <c r="M230" s="5"/>
      <c r="N230" s="5"/>
      <c r="O230" s="5"/>
    </row>
    <row r="231">
      <c r="A231" s="9">
        <v>229.0</v>
      </c>
      <c r="B231" s="29"/>
      <c r="C231" s="40" t="s">
        <v>3633</v>
      </c>
      <c r="D231" s="48">
        <v>1481.0</v>
      </c>
      <c r="E231" s="48" t="s">
        <v>3634</v>
      </c>
      <c r="F231" s="48" t="s">
        <v>3635</v>
      </c>
      <c r="G231" s="40" t="s">
        <v>39</v>
      </c>
      <c r="H231" s="10"/>
      <c r="I231" s="10"/>
      <c r="J231" s="23"/>
      <c r="K231" s="5"/>
      <c r="L231" s="5"/>
      <c r="M231" s="5"/>
      <c r="N231" s="5"/>
      <c r="O231" s="5"/>
    </row>
    <row r="232">
      <c r="A232" s="9">
        <v>230.0</v>
      </c>
      <c r="B232" s="29"/>
      <c r="C232" s="40" t="s">
        <v>1045</v>
      </c>
      <c r="D232" s="48">
        <v>1571.0</v>
      </c>
      <c r="E232" s="48" t="s">
        <v>3226</v>
      </c>
      <c r="F232" s="48" t="s">
        <v>3589</v>
      </c>
      <c r="G232" s="40" t="s">
        <v>39</v>
      </c>
      <c r="H232" s="10"/>
      <c r="I232" s="10"/>
      <c r="J232" s="23"/>
      <c r="K232" s="5"/>
      <c r="L232" s="5"/>
      <c r="M232" s="5"/>
      <c r="N232" s="5"/>
      <c r="O232" s="5"/>
    </row>
    <row r="233">
      <c r="A233" s="9">
        <v>231.0</v>
      </c>
      <c r="C233" s="40" t="s">
        <v>1494</v>
      </c>
      <c r="D233" s="48">
        <v>1490.0</v>
      </c>
      <c r="E233" s="48">
        <v>0.0</v>
      </c>
      <c r="F233" s="48" t="s">
        <v>3628</v>
      </c>
      <c r="G233" s="40" t="s">
        <v>39</v>
      </c>
      <c r="H233" s="10"/>
      <c r="I233" s="10"/>
      <c r="J233" s="23"/>
      <c r="K233" s="5"/>
      <c r="L233" s="5"/>
      <c r="M233" s="5"/>
      <c r="N233" s="5"/>
      <c r="O233" s="5"/>
    </row>
    <row r="234">
      <c r="A234" s="9">
        <v>232.0</v>
      </c>
      <c r="B234" s="29"/>
      <c r="C234" s="40" t="s">
        <v>353</v>
      </c>
      <c r="D234" s="48">
        <v>1770.0</v>
      </c>
      <c r="E234" s="48">
        <v>0.0</v>
      </c>
      <c r="F234" s="48" t="s">
        <v>3304</v>
      </c>
      <c r="G234" s="40" t="s">
        <v>39</v>
      </c>
      <c r="H234" s="10"/>
      <c r="I234" s="10"/>
      <c r="J234" s="23"/>
      <c r="K234" s="5"/>
      <c r="L234" s="5"/>
      <c r="M234" s="5"/>
      <c r="N234" s="5"/>
      <c r="O234" s="5"/>
    </row>
    <row r="235">
      <c r="A235" s="9">
        <v>233.0</v>
      </c>
      <c r="B235" s="29"/>
      <c r="C235" s="40" t="s">
        <v>1079</v>
      </c>
      <c r="D235" s="48">
        <v>1611.0</v>
      </c>
      <c r="E235" s="48" t="s">
        <v>3570</v>
      </c>
      <c r="F235" s="48" t="s">
        <v>3571</v>
      </c>
      <c r="G235" s="40" t="s">
        <v>35</v>
      </c>
      <c r="H235" s="10"/>
      <c r="I235" s="10"/>
      <c r="J235" s="23"/>
      <c r="K235" s="5"/>
      <c r="L235" s="5"/>
      <c r="M235" s="5"/>
      <c r="N235" s="5"/>
      <c r="O235" s="5"/>
    </row>
    <row r="236">
      <c r="A236" s="9">
        <v>234.0</v>
      </c>
      <c r="B236" s="29"/>
      <c r="C236" s="40" t="s">
        <v>1251</v>
      </c>
      <c r="D236" s="48">
        <v>1571.0</v>
      </c>
      <c r="E236" s="48">
        <v>0.0</v>
      </c>
      <c r="F236" s="48" t="s">
        <v>3590</v>
      </c>
      <c r="G236" s="40" t="s">
        <v>35</v>
      </c>
      <c r="H236" s="10"/>
      <c r="I236" s="10"/>
      <c r="J236" s="23"/>
      <c r="K236" s="5"/>
      <c r="L236" s="5"/>
      <c r="M236" s="5"/>
      <c r="N236" s="5"/>
      <c r="O236" s="5"/>
    </row>
    <row r="237">
      <c r="A237" s="9">
        <v>235.0</v>
      </c>
      <c r="B237" s="29"/>
      <c r="C237" s="40" t="s">
        <v>1049</v>
      </c>
      <c r="D237" s="48">
        <v>1774.0</v>
      </c>
      <c r="E237" s="48">
        <v>0.0</v>
      </c>
      <c r="F237" s="48" t="s">
        <v>3288</v>
      </c>
      <c r="G237" s="40" t="s">
        <v>39</v>
      </c>
      <c r="H237" s="10"/>
      <c r="I237" s="10"/>
      <c r="J237" s="23"/>
      <c r="K237" s="5"/>
      <c r="L237" s="5"/>
      <c r="M237" s="5"/>
      <c r="N237" s="5"/>
      <c r="O237" s="5"/>
    </row>
    <row r="238">
      <c r="A238" s="9">
        <v>236.0</v>
      </c>
      <c r="B238" s="29"/>
      <c r="C238" s="40" t="s">
        <v>1539</v>
      </c>
      <c r="D238" s="48">
        <v>1423.0</v>
      </c>
      <c r="E238" s="48">
        <v>0.0</v>
      </c>
      <c r="F238" s="48" t="s">
        <v>3654</v>
      </c>
      <c r="G238" s="40" t="s">
        <v>39</v>
      </c>
      <c r="H238" s="10"/>
      <c r="I238" s="10"/>
      <c r="J238" s="23"/>
      <c r="K238" s="5"/>
      <c r="L238" s="5"/>
      <c r="M238" s="5"/>
      <c r="N238" s="5"/>
      <c r="O238" s="5"/>
    </row>
    <row r="239">
      <c r="A239" s="9">
        <v>237.0</v>
      </c>
      <c r="B239" s="29"/>
      <c r="C239" s="40" t="s">
        <v>873</v>
      </c>
      <c r="D239" s="48">
        <v>1684.0</v>
      </c>
      <c r="E239" s="48">
        <v>0.0</v>
      </c>
      <c r="F239" s="48" t="s">
        <v>3475</v>
      </c>
      <c r="G239" s="40" t="s">
        <v>39</v>
      </c>
      <c r="H239" s="10"/>
      <c r="I239" s="10"/>
      <c r="J239" s="23"/>
      <c r="K239" s="5"/>
      <c r="L239" s="5"/>
      <c r="M239" s="5"/>
      <c r="N239" s="5"/>
      <c r="O239" s="5"/>
    </row>
    <row r="240">
      <c r="A240" s="9">
        <v>238.0</v>
      </c>
      <c r="B240" s="29"/>
      <c r="C240" s="40" t="s">
        <v>1069</v>
      </c>
      <c r="D240" s="48">
        <v>1551.0</v>
      </c>
      <c r="E240" s="48">
        <v>0.0</v>
      </c>
      <c r="F240" s="48" t="s">
        <v>3602</v>
      </c>
      <c r="G240" s="40" t="s">
        <v>39</v>
      </c>
      <c r="H240" s="10"/>
      <c r="I240" s="10"/>
      <c r="J240" s="23"/>
      <c r="K240" s="5"/>
      <c r="L240" s="5"/>
      <c r="M240" s="5"/>
      <c r="N240" s="5"/>
      <c r="O240" s="5"/>
    </row>
    <row r="241">
      <c r="A241" s="9">
        <v>239.0</v>
      </c>
      <c r="B241" s="29"/>
      <c r="C241" s="40" t="s">
        <v>1179</v>
      </c>
      <c r="D241" s="48">
        <v>1535.0</v>
      </c>
      <c r="E241" s="48">
        <v>25.0</v>
      </c>
      <c r="F241" s="48" t="s">
        <v>3611</v>
      </c>
      <c r="G241" s="40" t="s">
        <v>39</v>
      </c>
      <c r="H241" s="10"/>
      <c r="I241" s="10"/>
      <c r="J241" s="23"/>
      <c r="K241" s="5"/>
      <c r="L241" s="5"/>
      <c r="M241" s="5"/>
      <c r="N241" s="5"/>
      <c r="O241" s="5"/>
    </row>
    <row r="242">
      <c r="A242" s="9">
        <v>240.0</v>
      </c>
      <c r="B242" s="29"/>
      <c r="C242" s="40" t="s">
        <v>305</v>
      </c>
      <c r="D242" s="48">
        <v>1807.0</v>
      </c>
      <c r="E242" s="48">
        <v>0.0</v>
      </c>
      <c r="F242" s="48" t="s">
        <v>3258</v>
      </c>
      <c r="G242" s="40" t="s">
        <v>39</v>
      </c>
      <c r="H242" s="10"/>
      <c r="I242" s="10"/>
      <c r="J242" s="23"/>
      <c r="K242" s="5"/>
      <c r="L242" s="5"/>
      <c r="M242" s="5"/>
      <c r="N242" s="5"/>
      <c r="O242" s="5"/>
    </row>
    <row r="243">
      <c r="A243" s="9">
        <v>241.0</v>
      </c>
      <c r="B243" s="29"/>
      <c r="C243" s="40" t="s">
        <v>1413</v>
      </c>
      <c r="D243" s="48">
        <v>1433.0</v>
      </c>
      <c r="E243" s="48">
        <v>0.0</v>
      </c>
      <c r="F243" s="48" t="s">
        <v>3649</v>
      </c>
      <c r="G243" s="40" t="s">
        <v>35</v>
      </c>
      <c r="H243" s="10"/>
      <c r="I243" s="10"/>
      <c r="J243" s="23"/>
      <c r="K243" s="5"/>
      <c r="L243" s="5"/>
      <c r="M243" s="5"/>
      <c r="N243" s="5"/>
      <c r="O243" s="5"/>
    </row>
    <row r="244">
      <c r="A244" s="9">
        <v>242.0</v>
      </c>
      <c r="B244" s="29"/>
      <c r="C244" s="40" t="s">
        <v>1526</v>
      </c>
      <c r="D244" s="48">
        <v>1336.0</v>
      </c>
      <c r="E244" s="48">
        <v>0.0</v>
      </c>
      <c r="F244" s="48" t="s">
        <v>3678</v>
      </c>
      <c r="G244" s="40" t="s">
        <v>39</v>
      </c>
      <c r="H244" s="10"/>
      <c r="I244" s="10"/>
      <c r="J244" s="23"/>
      <c r="K244" s="5"/>
      <c r="L244" s="5"/>
      <c r="M244" s="5"/>
      <c r="N244" s="5"/>
      <c r="O244" s="5"/>
    </row>
    <row r="245">
      <c r="A245" s="9">
        <v>243.0</v>
      </c>
      <c r="B245" s="29"/>
      <c r="C245" s="40" t="s">
        <v>1486</v>
      </c>
      <c r="D245" s="48">
        <v>1429.0</v>
      </c>
      <c r="E245" s="61">
        <v>43597.0</v>
      </c>
      <c r="F245" s="48" t="s">
        <v>3652</v>
      </c>
      <c r="G245" s="40" t="s">
        <v>39</v>
      </c>
      <c r="H245" s="10"/>
      <c r="I245" s="10"/>
      <c r="J245" s="23"/>
      <c r="K245" s="5"/>
      <c r="L245" s="5"/>
      <c r="M245" s="5"/>
      <c r="N245" s="5"/>
      <c r="O245" s="5"/>
    </row>
    <row r="246">
      <c r="A246" s="9">
        <v>244.0</v>
      </c>
      <c r="B246" s="29"/>
      <c r="C246" s="40" t="s">
        <v>1263</v>
      </c>
      <c r="D246" s="48">
        <v>1416.0</v>
      </c>
      <c r="E246" s="48">
        <v>0.0</v>
      </c>
      <c r="F246" s="48" t="s">
        <v>3115</v>
      </c>
      <c r="G246" s="40" t="s">
        <v>39</v>
      </c>
      <c r="H246" s="10"/>
      <c r="I246" s="10"/>
      <c r="J246" s="23"/>
      <c r="K246" s="5"/>
      <c r="L246" s="5"/>
      <c r="M246" s="5"/>
      <c r="N246" s="5"/>
      <c r="O246" s="5"/>
    </row>
    <row r="247">
      <c r="A247" s="9">
        <v>245.0</v>
      </c>
      <c r="B247" s="29"/>
      <c r="C247" s="40" t="s">
        <v>604</v>
      </c>
      <c r="D247" s="48">
        <v>1761.0</v>
      </c>
      <c r="E247" s="48" t="s">
        <v>3232</v>
      </c>
      <c r="F247" s="48" t="s">
        <v>3316</v>
      </c>
      <c r="G247" s="40" t="s">
        <v>39</v>
      </c>
      <c r="H247" s="10"/>
      <c r="I247" s="10"/>
      <c r="J247" s="23"/>
      <c r="K247" s="5"/>
      <c r="L247" s="5"/>
      <c r="M247" s="5"/>
      <c r="N247" s="5"/>
      <c r="O247" s="5"/>
    </row>
    <row r="248">
      <c r="A248" s="9">
        <v>246.0</v>
      </c>
      <c r="B248" s="29"/>
      <c r="C248" s="40" t="s">
        <v>847</v>
      </c>
      <c r="D248" s="48">
        <v>1659.0</v>
      </c>
      <c r="E248" s="48">
        <v>0.0</v>
      </c>
      <c r="F248" s="48" t="s">
        <v>3539</v>
      </c>
      <c r="G248" s="40" t="s">
        <v>35</v>
      </c>
      <c r="H248" s="10"/>
      <c r="I248" s="10"/>
      <c r="J248" s="23"/>
      <c r="K248" s="5"/>
      <c r="L248" s="5"/>
      <c r="M248" s="5"/>
      <c r="N248" s="5"/>
      <c r="O248" s="5"/>
    </row>
    <row r="249">
      <c r="A249" s="9">
        <v>247.0</v>
      </c>
      <c r="B249" s="29"/>
      <c r="C249" s="40" t="s">
        <v>1579</v>
      </c>
      <c r="D249" s="48">
        <v>1433.0</v>
      </c>
      <c r="E249" s="48">
        <v>0.0</v>
      </c>
      <c r="F249" s="48" t="s">
        <v>3650</v>
      </c>
      <c r="G249" s="40" t="s">
        <v>39</v>
      </c>
      <c r="H249" s="10"/>
      <c r="I249" s="10"/>
      <c r="J249" s="23"/>
      <c r="K249" s="5"/>
      <c r="L249" s="5"/>
      <c r="M249" s="5"/>
      <c r="N249" s="5"/>
      <c r="O249" s="5"/>
    </row>
    <row r="250">
      <c r="A250" s="9">
        <v>248.0</v>
      </c>
      <c r="B250" s="29"/>
      <c r="C250" s="40" t="s">
        <v>3465</v>
      </c>
      <c r="D250" s="48">
        <v>1693.0</v>
      </c>
      <c r="E250" s="48">
        <v>0.0</v>
      </c>
      <c r="F250" s="48" t="s">
        <v>3466</v>
      </c>
      <c r="G250" s="40" t="s">
        <v>35</v>
      </c>
      <c r="H250" s="10"/>
      <c r="I250" s="10"/>
      <c r="J250" s="23"/>
      <c r="K250" s="5"/>
      <c r="L250" s="5"/>
      <c r="M250" s="5"/>
      <c r="N250" s="5"/>
      <c r="O250" s="5"/>
    </row>
    <row r="251">
      <c r="A251" s="9">
        <v>249.0</v>
      </c>
      <c r="B251" s="29"/>
      <c r="C251" s="40" t="s">
        <v>1240</v>
      </c>
      <c r="D251" s="48">
        <v>1493.0</v>
      </c>
      <c r="E251" s="48">
        <v>0.0</v>
      </c>
      <c r="F251" s="48" t="s">
        <v>3627</v>
      </c>
      <c r="G251" s="40" t="s">
        <v>39</v>
      </c>
      <c r="H251" s="10"/>
      <c r="I251" s="10"/>
      <c r="J251" s="23"/>
      <c r="K251" s="5"/>
      <c r="L251" s="5"/>
      <c r="M251" s="5"/>
      <c r="N251" s="5"/>
      <c r="O251" s="5"/>
    </row>
    <row r="252">
      <c r="A252" s="9">
        <v>250.0</v>
      </c>
      <c r="B252" s="29"/>
      <c r="C252" s="9" t="s">
        <v>627</v>
      </c>
      <c r="D252" s="9">
        <v>1819.0</v>
      </c>
      <c r="E252" s="9" t="s">
        <v>3226</v>
      </c>
      <c r="F252" s="9">
        <v>73.0</v>
      </c>
      <c r="G252" s="9" t="s">
        <v>39</v>
      </c>
      <c r="H252" s="10"/>
      <c r="I252" s="10"/>
      <c r="J252" s="23"/>
      <c r="K252" s="5"/>
      <c r="L252" s="5"/>
      <c r="M252" s="5"/>
      <c r="N252" s="5"/>
      <c r="O252" s="5"/>
    </row>
    <row r="253">
      <c r="A253" s="9">
        <v>251.0</v>
      </c>
      <c r="B253" s="29"/>
      <c r="C253" s="40" t="s">
        <v>180</v>
      </c>
      <c r="D253" s="48">
        <v>2038.0</v>
      </c>
      <c r="E253" s="48">
        <v>0.0</v>
      </c>
      <c r="F253" s="48" t="s">
        <v>2994</v>
      </c>
      <c r="G253" s="40" t="s">
        <v>35</v>
      </c>
      <c r="H253" s="10"/>
      <c r="I253" s="10"/>
      <c r="J253" s="23"/>
      <c r="K253" s="5"/>
      <c r="L253" s="5"/>
      <c r="M253" s="5"/>
      <c r="N253" s="5"/>
      <c r="O253" s="5"/>
    </row>
    <row r="254">
      <c r="A254" s="9">
        <v>252.0</v>
      </c>
      <c r="B254" s="29"/>
      <c r="C254" s="40" t="s">
        <v>1255</v>
      </c>
      <c r="D254" s="48">
        <v>1564.0</v>
      </c>
      <c r="E254" s="48">
        <v>0.0</v>
      </c>
      <c r="F254" s="48" t="s">
        <v>3595</v>
      </c>
      <c r="G254" s="40" t="s">
        <v>39</v>
      </c>
      <c r="H254" s="10"/>
      <c r="I254" s="10"/>
      <c r="J254" s="23"/>
      <c r="K254" s="5"/>
      <c r="L254" s="5"/>
      <c r="M254" s="5"/>
      <c r="N254" s="5"/>
      <c r="O254" s="5"/>
    </row>
    <row r="255">
      <c r="A255" s="9">
        <v>253.0</v>
      </c>
      <c r="B255" s="29"/>
      <c r="C255" s="40" t="s">
        <v>1034</v>
      </c>
      <c r="D255" s="48">
        <v>1589.0</v>
      </c>
      <c r="E255" s="48">
        <v>0.0</v>
      </c>
      <c r="F255" s="48" t="s">
        <v>3580</v>
      </c>
      <c r="G255" s="40" t="s">
        <v>35</v>
      </c>
      <c r="H255" s="10"/>
      <c r="I255" s="10"/>
      <c r="J255" s="23"/>
      <c r="K255" s="5"/>
      <c r="L255" s="5"/>
      <c r="M255" s="5"/>
      <c r="N255" s="5"/>
      <c r="O255" s="5"/>
    </row>
    <row r="256">
      <c r="A256" s="9">
        <v>254.0</v>
      </c>
      <c r="B256" s="29"/>
      <c r="C256" s="40" t="s">
        <v>966</v>
      </c>
      <c r="D256" s="48">
        <v>1683.0</v>
      </c>
      <c r="E256" s="48">
        <v>0.0</v>
      </c>
      <c r="F256" s="48" t="s">
        <v>3478</v>
      </c>
      <c r="G256" s="40" t="s">
        <v>39</v>
      </c>
      <c r="H256" s="10"/>
      <c r="I256" s="10"/>
      <c r="J256" s="23"/>
      <c r="K256" s="5"/>
      <c r="L256" s="5"/>
      <c r="M256" s="5"/>
      <c r="N256" s="5"/>
      <c r="O256" s="5"/>
    </row>
    <row r="257">
      <c r="A257" s="9">
        <v>255.0</v>
      </c>
      <c r="B257" s="29"/>
      <c r="C257" s="40" t="s">
        <v>1344</v>
      </c>
      <c r="D257" s="48">
        <v>1460.0</v>
      </c>
      <c r="E257" s="48">
        <v>0.0</v>
      </c>
      <c r="F257" s="48" t="s">
        <v>3642</v>
      </c>
      <c r="G257" s="40" t="s">
        <v>35</v>
      </c>
      <c r="H257" s="10"/>
      <c r="I257" s="10"/>
      <c r="J257" s="23"/>
      <c r="K257" s="5"/>
      <c r="L257" s="5"/>
      <c r="M257" s="5"/>
      <c r="N257" s="5"/>
      <c r="O257" s="5"/>
    </row>
    <row r="258">
      <c r="A258" s="9">
        <v>256.0</v>
      </c>
      <c r="B258" s="29"/>
      <c r="C258" s="40" t="s">
        <v>1451</v>
      </c>
      <c r="D258" s="48">
        <v>1440.0</v>
      </c>
      <c r="E258" s="48">
        <v>0.0</v>
      </c>
      <c r="F258" s="48" t="s">
        <v>3648</v>
      </c>
      <c r="G258" s="40" t="s">
        <v>39</v>
      </c>
      <c r="H258" s="10"/>
      <c r="I258" s="10"/>
      <c r="J258" s="23"/>
      <c r="K258" s="5"/>
      <c r="L258" s="5"/>
      <c r="M258" s="5"/>
      <c r="N258" s="5"/>
      <c r="O258" s="5"/>
    </row>
    <row r="259">
      <c r="A259" s="9">
        <v>257.0</v>
      </c>
      <c r="B259" s="29"/>
      <c r="C259" s="40" t="s">
        <v>982</v>
      </c>
      <c r="D259" s="48">
        <v>1724.0</v>
      </c>
      <c r="E259" s="48">
        <v>0.0</v>
      </c>
      <c r="F259" s="48" t="s">
        <v>3400</v>
      </c>
      <c r="G259" s="40" t="s">
        <v>39</v>
      </c>
      <c r="H259" s="10"/>
      <c r="I259" s="10"/>
      <c r="J259" s="23"/>
      <c r="K259" s="5"/>
      <c r="L259" s="5"/>
      <c r="M259" s="5"/>
      <c r="N259" s="5"/>
      <c r="O259" s="5"/>
    </row>
    <row r="260">
      <c r="A260" s="9">
        <v>258.0</v>
      </c>
      <c r="B260" s="29"/>
      <c r="C260" s="40" t="s">
        <v>1234</v>
      </c>
      <c r="D260" s="48">
        <v>1541.0</v>
      </c>
      <c r="E260" s="62">
        <v>43681.0</v>
      </c>
      <c r="F260" s="48" t="s">
        <v>3609</v>
      </c>
      <c r="G260" s="40" t="s">
        <v>39</v>
      </c>
      <c r="H260" s="10"/>
      <c r="I260" s="10"/>
      <c r="J260" s="23"/>
      <c r="K260" s="5"/>
      <c r="L260" s="5"/>
      <c r="M260" s="5"/>
      <c r="N260" s="5"/>
      <c r="O260" s="5"/>
    </row>
    <row r="261">
      <c r="A261" s="9">
        <v>259.0</v>
      </c>
      <c r="B261" s="29"/>
      <c r="C261" s="40" t="s">
        <v>671</v>
      </c>
      <c r="D261" s="48">
        <v>1728.0</v>
      </c>
      <c r="E261" s="48" t="s">
        <v>3389</v>
      </c>
      <c r="F261" s="48" t="s">
        <v>3390</v>
      </c>
      <c r="G261" s="40" t="s">
        <v>39</v>
      </c>
      <c r="H261" s="10"/>
      <c r="I261" s="10"/>
      <c r="J261" s="23"/>
      <c r="K261" s="5"/>
      <c r="L261" s="5"/>
      <c r="M261" s="5"/>
      <c r="N261" s="5"/>
      <c r="O261" s="5"/>
    </row>
    <row r="262">
      <c r="A262" s="9">
        <v>260.0</v>
      </c>
      <c r="B262" s="29"/>
      <c r="C262" s="40" t="s">
        <v>894</v>
      </c>
      <c r="D262" s="48">
        <v>1640.0</v>
      </c>
      <c r="E262" s="48">
        <v>0.0</v>
      </c>
      <c r="F262" s="48" t="s">
        <v>3555</v>
      </c>
      <c r="G262" s="40" t="s">
        <v>35</v>
      </c>
      <c r="H262" s="10"/>
      <c r="I262" s="10"/>
      <c r="J262" s="23"/>
      <c r="K262" s="5"/>
      <c r="L262" s="5"/>
      <c r="M262" s="5"/>
      <c r="N262" s="5"/>
      <c r="O262" s="5"/>
    </row>
    <row r="263">
      <c r="A263" s="9">
        <v>261.0</v>
      </c>
      <c r="B263" s="29"/>
      <c r="C263" s="40" t="s">
        <v>844</v>
      </c>
      <c r="D263" s="48">
        <v>1738.0</v>
      </c>
      <c r="E263" s="48" t="s">
        <v>3358</v>
      </c>
      <c r="F263" s="48" t="s">
        <v>3359</v>
      </c>
      <c r="G263" s="40" t="s">
        <v>39</v>
      </c>
      <c r="H263" s="10"/>
      <c r="I263" s="10"/>
      <c r="J263" s="23"/>
      <c r="K263" s="5"/>
      <c r="L263" s="5"/>
      <c r="M263" s="5"/>
      <c r="N263" s="5"/>
      <c r="O263" s="5"/>
    </row>
    <row r="264">
      <c r="A264" s="9">
        <v>262.0</v>
      </c>
      <c r="B264" s="29"/>
      <c r="C264" s="40" t="s">
        <v>636</v>
      </c>
      <c r="D264" s="48">
        <v>1774.0</v>
      </c>
      <c r="E264" s="48" t="s">
        <v>3215</v>
      </c>
      <c r="F264" s="48" t="s">
        <v>3291</v>
      </c>
      <c r="G264" s="40" t="s">
        <v>39</v>
      </c>
      <c r="H264" s="10"/>
      <c r="I264" s="10"/>
      <c r="J264" s="23"/>
      <c r="K264" s="5"/>
      <c r="L264" s="5"/>
      <c r="M264" s="5"/>
      <c r="N264" s="5"/>
      <c r="O264" s="5"/>
    </row>
    <row r="265">
      <c r="A265" s="9">
        <v>263.0</v>
      </c>
      <c r="B265" s="29"/>
      <c r="C265" s="40" t="s">
        <v>1051</v>
      </c>
      <c r="D265" s="48">
        <v>1544.0</v>
      </c>
      <c r="E265" s="48">
        <v>0.0</v>
      </c>
      <c r="F265" s="48" t="s">
        <v>3607</v>
      </c>
      <c r="G265" s="40" t="s">
        <v>39</v>
      </c>
      <c r="H265" s="10"/>
      <c r="I265" s="10"/>
      <c r="J265" s="23"/>
      <c r="K265" s="5"/>
      <c r="L265" s="5"/>
      <c r="M265" s="5"/>
      <c r="N265" s="5"/>
      <c r="O265" s="5"/>
    </row>
    <row r="266">
      <c r="A266" s="9">
        <v>264.0</v>
      </c>
      <c r="B266" s="29"/>
      <c r="C266" s="40" t="s">
        <v>60</v>
      </c>
      <c r="D266" s="48">
        <v>2282.0</v>
      </c>
      <c r="E266" s="48">
        <v>0.0</v>
      </c>
      <c r="F266" s="48" t="s">
        <v>2950</v>
      </c>
      <c r="G266" s="40" t="s">
        <v>39</v>
      </c>
      <c r="H266" s="10"/>
      <c r="I266" s="10"/>
      <c r="J266" s="23"/>
      <c r="K266" s="5"/>
      <c r="L266" s="5"/>
      <c r="M266" s="5"/>
      <c r="N266" s="5"/>
      <c r="O266" s="5"/>
    </row>
    <row r="267">
      <c r="A267" s="9">
        <v>265.0</v>
      </c>
      <c r="B267" s="29"/>
      <c r="C267" s="40" t="s">
        <v>3103</v>
      </c>
      <c r="D267" s="48">
        <v>1915.0</v>
      </c>
      <c r="E267" s="48">
        <v>0.0</v>
      </c>
      <c r="F267" s="48" t="s">
        <v>3104</v>
      </c>
      <c r="G267" s="40" t="s">
        <v>35</v>
      </c>
      <c r="H267" s="10"/>
      <c r="I267" s="10"/>
      <c r="J267" s="23"/>
      <c r="K267" s="5"/>
      <c r="L267" s="5"/>
      <c r="M267" s="5"/>
      <c r="N267" s="5"/>
      <c r="O267" s="5"/>
    </row>
    <row r="268">
      <c r="A268" s="9">
        <v>266.0</v>
      </c>
      <c r="B268" s="29"/>
      <c r="C268" s="40" t="s">
        <v>472</v>
      </c>
      <c r="D268" s="48">
        <v>1838.0</v>
      </c>
      <c r="E268" s="48">
        <v>0.0</v>
      </c>
      <c r="F268" s="48" t="s">
        <v>3192</v>
      </c>
      <c r="G268" s="40" t="s">
        <v>39</v>
      </c>
      <c r="H268" s="10"/>
      <c r="I268" s="10"/>
      <c r="J268" s="23"/>
      <c r="K268" s="5"/>
      <c r="L268" s="5"/>
      <c r="M268" s="5"/>
      <c r="N268" s="5"/>
      <c r="O268" s="5"/>
    </row>
    <row r="269">
      <c r="A269" s="9">
        <v>267.0</v>
      </c>
      <c r="B269" s="29"/>
      <c r="C269" s="40" t="s">
        <v>168</v>
      </c>
      <c r="D269" s="48">
        <v>1868.0</v>
      </c>
      <c r="E269" s="48">
        <v>0.0</v>
      </c>
      <c r="F269" s="48" t="s">
        <v>3165</v>
      </c>
      <c r="G269" s="40" t="s">
        <v>39</v>
      </c>
      <c r="H269" s="10"/>
      <c r="I269" s="10"/>
      <c r="J269" s="23"/>
      <c r="K269" s="5"/>
      <c r="L269" s="5"/>
      <c r="M269" s="5"/>
      <c r="N269" s="5"/>
      <c r="O269" s="5"/>
    </row>
    <row r="270">
      <c r="A270" s="9">
        <v>268.0</v>
      </c>
      <c r="B270" s="29"/>
      <c r="C270" s="40" t="s">
        <v>221</v>
      </c>
      <c r="D270" s="48">
        <v>1930.0</v>
      </c>
      <c r="E270" s="48" t="s">
        <v>3069</v>
      </c>
      <c r="F270" s="48" t="s">
        <v>3070</v>
      </c>
      <c r="G270" s="40" t="s">
        <v>39</v>
      </c>
      <c r="H270" s="10"/>
      <c r="I270" s="10"/>
      <c r="J270" s="23"/>
      <c r="K270" s="5"/>
      <c r="L270" s="5"/>
      <c r="M270" s="5"/>
      <c r="N270" s="5"/>
      <c r="O270" s="5"/>
    </row>
    <row r="271">
      <c r="A271" s="9">
        <v>269.0</v>
      </c>
      <c r="B271" s="29"/>
      <c r="C271" s="40" t="s">
        <v>1202</v>
      </c>
      <c r="D271" s="48">
        <v>1598.0</v>
      </c>
      <c r="E271" s="48">
        <v>0.0</v>
      </c>
      <c r="F271" s="48" t="s">
        <v>3577</v>
      </c>
      <c r="G271" s="40" t="s">
        <v>39</v>
      </c>
      <c r="H271" s="10"/>
      <c r="I271" s="10"/>
      <c r="J271" s="23"/>
      <c r="K271" s="5"/>
      <c r="L271" s="5"/>
      <c r="M271" s="5"/>
      <c r="N271" s="5"/>
      <c r="O271" s="5"/>
    </row>
    <row r="272">
      <c r="A272" s="9">
        <v>270.0</v>
      </c>
      <c r="B272" s="29"/>
      <c r="C272" s="40" t="s">
        <v>769</v>
      </c>
      <c r="D272" s="48">
        <v>1826.0</v>
      </c>
      <c r="E272" s="48">
        <v>0.0</v>
      </c>
      <c r="F272" s="48" t="s">
        <v>3207</v>
      </c>
      <c r="G272" s="40" t="s">
        <v>39</v>
      </c>
      <c r="H272" s="10"/>
      <c r="I272" s="10"/>
      <c r="J272" s="23"/>
      <c r="K272" s="5"/>
      <c r="L272" s="5"/>
      <c r="M272" s="5"/>
      <c r="N272" s="5"/>
      <c r="O272" s="5"/>
    </row>
    <row r="273">
      <c r="A273" s="9">
        <v>271.0</v>
      </c>
      <c r="C273" s="40" t="s">
        <v>107</v>
      </c>
      <c r="D273" s="48">
        <v>2111.0</v>
      </c>
      <c r="E273" s="48">
        <v>0.0</v>
      </c>
      <c r="F273" s="48" t="s">
        <v>2977</v>
      </c>
      <c r="G273" s="40" t="s">
        <v>39</v>
      </c>
      <c r="H273" s="10"/>
      <c r="I273" s="10"/>
      <c r="J273" s="23"/>
      <c r="K273" s="5"/>
      <c r="L273" s="5"/>
      <c r="M273" s="5"/>
      <c r="N273" s="5"/>
      <c r="O273" s="5"/>
    </row>
    <row r="274">
      <c r="A274" s="9">
        <v>272.0</v>
      </c>
      <c r="B274" s="29"/>
      <c r="C274" s="40" t="s">
        <v>3594</v>
      </c>
      <c r="D274" s="48">
        <v>1565.0</v>
      </c>
      <c r="E274" s="48">
        <v>0.0</v>
      </c>
      <c r="F274" s="48" t="s">
        <v>3587</v>
      </c>
      <c r="G274" s="40" t="s">
        <v>39</v>
      </c>
      <c r="H274" s="10"/>
      <c r="I274" s="10"/>
      <c r="J274" s="23"/>
      <c r="K274" s="5"/>
      <c r="L274" s="5"/>
      <c r="M274" s="5"/>
      <c r="N274" s="5"/>
      <c r="O274" s="5"/>
    </row>
    <row r="275">
      <c r="A275" s="9">
        <v>273.0</v>
      </c>
      <c r="B275" s="29"/>
      <c r="C275" s="40" t="s">
        <v>159</v>
      </c>
      <c r="D275" s="48">
        <v>1959.0</v>
      </c>
      <c r="E275" s="48" t="s">
        <v>3046</v>
      </c>
      <c r="F275" s="48" t="s">
        <v>3047</v>
      </c>
      <c r="G275" s="40" t="s">
        <v>39</v>
      </c>
      <c r="H275" s="10"/>
      <c r="I275" s="10"/>
      <c r="J275" s="23"/>
      <c r="K275" s="5"/>
      <c r="L275" s="5"/>
      <c r="M275" s="5"/>
      <c r="N275" s="5"/>
      <c r="O275" s="5"/>
    </row>
    <row r="276">
      <c r="A276" s="9">
        <v>274.0</v>
      </c>
      <c r="B276" s="29"/>
      <c r="C276" s="40" t="s">
        <v>1225</v>
      </c>
      <c r="D276" s="48">
        <v>1642.0</v>
      </c>
      <c r="E276" s="48">
        <v>0.0</v>
      </c>
      <c r="F276" s="48" t="s">
        <v>3550</v>
      </c>
      <c r="G276" s="40" t="s">
        <v>39</v>
      </c>
      <c r="H276" s="10"/>
      <c r="I276" s="10"/>
      <c r="J276" s="23"/>
      <c r="K276" s="5"/>
      <c r="L276" s="5"/>
      <c r="M276" s="5"/>
      <c r="N276" s="5"/>
      <c r="O276" s="5"/>
    </row>
    <row r="277">
      <c r="A277" s="9">
        <v>275.0</v>
      </c>
      <c r="B277" s="29"/>
      <c r="C277" s="40" t="s">
        <v>1190</v>
      </c>
      <c r="D277" s="48">
        <v>1646.0</v>
      </c>
      <c r="E277" s="48">
        <v>0.0</v>
      </c>
      <c r="F277" s="48" t="s">
        <v>2994</v>
      </c>
      <c r="G277" s="40" t="s">
        <v>39</v>
      </c>
      <c r="H277" s="10"/>
      <c r="I277" s="10"/>
      <c r="J277" s="23"/>
      <c r="K277" s="5"/>
      <c r="L277" s="5"/>
      <c r="M277" s="5"/>
      <c r="N277" s="5"/>
      <c r="O277" s="5"/>
    </row>
    <row r="278">
      <c r="A278" s="9">
        <v>276.0</v>
      </c>
      <c r="B278" s="29"/>
      <c r="C278" s="40" t="s">
        <v>1377</v>
      </c>
      <c r="D278" s="48">
        <v>1397.0</v>
      </c>
      <c r="E278" s="48" t="s">
        <v>3664</v>
      </c>
      <c r="F278" s="48" t="s">
        <v>3665</v>
      </c>
      <c r="G278" s="40" t="s">
        <v>39</v>
      </c>
      <c r="H278" s="10"/>
      <c r="I278" s="10"/>
      <c r="J278" s="23"/>
      <c r="K278" s="5"/>
      <c r="L278" s="5"/>
      <c r="M278" s="5"/>
      <c r="N278" s="5"/>
      <c r="O278" s="5"/>
    </row>
    <row r="279">
      <c r="A279" s="9">
        <v>277.0</v>
      </c>
      <c r="B279" s="29"/>
      <c r="C279" s="40" t="s">
        <v>924</v>
      </c>
      <c r="D279" s="48">
        <v>1583.0</v>
      </c>
      <c r="E279" s="48">
        <v>0.0</v>
      </c>
      <c r="F279" s="48" t="s">
        <v>3584</v>
      </c>
      <c r="G279" s="40" t="s">
        <v>35</v>
      </c>
      <c r="H279" s="10"/>
      <c r="I279" s="10"/>
      <c r="J279" s="23"/>
      <c r="K279" s="5"/>
      <c r="L279" s="5"/>
      <c r="M279" s="5"/>
      <c r="N279" s="5"/>
      <c r="O279" s="5"/>
    </row>
    <row r="280">
      <c r="A280" s="9">
        <v>278.0</v>
      </c>
      <c r="B280" s="29"/>
      <c r="C280" s="40" t="s">
        <v>495</v>
      </c>
      <c r="D280" s="48">
        <v>1875.0</v>
      </c>
      <c r="E280" s="48">
        <v>0.0</v>
      </c>
      <c r="F280" s="48" t="s">
        <v>3145</v>
      </c>
      <c r="G280" s="40" t="s">
        <v>39</v>
      </c>
      <c r="H280" s="10"/>
      <c r="I280" s="10"/>
      <c r="J280" s="23"/>
      <c r="K280" s="5"/>
      <c r="L280" s="5"/>
      <c r="M280" s="5"/>
      <c r="N280" s="5"/>
      <c r="O280" s="5"/>
    </row>
    <row r="281">
      <c r="A281" s="9">
        <v>279.0</v>
      </c>
      <c r="B281" s="29"/>
      <c r="C281" s="40" t="s">
        <v>85</v>
      </c>
      <c r="D281" s="48">
        <v>2021.0</v>
      </c>
      <c r="E281" s="48">
        <v>50.0</v>
      </c>
      <c r="F281" s="48" t="s">
        <v>2965</v>
      </c>
      <c r="G281" s="40" t="s">
        <v>39</v>
      </c>
      <c r="H281" s="10"/>
      <c r="I281" s="10"/>
      <c r="J281" s="23"/>
      <c r="K281" s="5"/>
      <c r="L281" s="5"/>
      <c r="M281" s="5"/>
      <c r="N281" s="5"/>
      <c r="O281" s="5"/>
    </row>
    <row r="282">
      <c r="A282" s="9">
        <v>280.0</v>
      </c>
      <c r="B282" s="29"/>
      <c r="C282" s="40" t="s">
        <v>452</v>
      </c>
      <c r="D282" s="48">
        <v>1922.0</v>
      </c>
      <c r="E282" s="48">
        <v>0.0</v>
      </c>
      <c r="F282" s="48" t="s">
        <v>3085</v>
      </c>
      <c r="G282" s="40" t="s">
        <v>35</v>
      </c>
      <c r="H282" s="10"/>
      <c r="I282" s="10"/>
      <c r="J282" s="23"/>
      <c r="K282" s="5"/>
      <c r="L282" s="5"/>
      <c r="M282" s="5"/>
      <c r="N282" s="5"/>
      <c r="O282" s="5"/>
    </row>
    <row r="283">
      <c r="A283" s="9">
        <v>281.0</v>
      </c>
      <c r="B283" s="29"/>
      <c r="C283" s="40" t="s">
        <v>1024</v>
      </c>
      <c r="D283" s="48">
        <v>1618.0</v>
      </c>
      <c r="E283" s="48">
        <v>0.0</v>
      </c>
      <c r="F283" s="48" t="s">
        <v>3569</v>
      </c>
      <c r="G283" s="40" t="s">
        <v>39</v>
      </c>
      <c r="H283" s="10"/>
      <c r="I283" s="10"/>
      <c r="J283" s="23"/>
      <c r="K283" s="5"/>
      <c r="L283" s="5"/>
      <c r="M283" s="5"/>
      <c r="N283" s="5"/>
      <c r="O283" s="5"/>
    </row>
    <row r="284">
      <c r="A284" s="9">
        <v>282.0</v>
      </c>
      <c r="B284" s="29"/>
      <c r="C284" s="40" t="s">
        <v>316</v>
      </c>
      <c r="D284" s="48">
        <v>1897.0</v>
      </c>
      <c r="E284" s="48">
        <v>0.0</v>
      </c>
      <c r="F284" s="48" t="s">
        <v>3060</v>
      </c>
      <c r="G284" s="40" t="s">
        <v>35</v>
      </c>
      <c r="H284" s="10"/>
      <c r="I284" s="10"/>
      <c r="J284" s="23"/>
      <c r="K284" s="5"/>
      <c r="L284" s="5"/>
      <c r="M284" s="5"/>
      <c r="N284" s="5"/>
      <c r="O284" s="5"/>
    </row>
    <row r="285">
      <c r="A285" s="9">
        <v>283.0</v>
      </c>
      <c r="B285" s="29"/>
      <c r="C285" s="40" t="s">
        <v>915</v>
      </c>
      <c r="D285" s="48">
        <v>1703.0</v>
      </c>
      <c r="E285" s="48" t="s">
        <v>3277</v>
      </c>
      <c r="F285" s="48" t="s">
        <v>3443</v>
      </c>
      <c r="G285" s="40" t="s">
        <v>39</v>
      </c>
      <c r="H285" s="10"/>
      <c r="I285" s="10"/>
      <c r="J285" s="23"/>
      <c r="K285" s="5"/>
      <c r="L285" s="5"/>
      <c r="M285" s="5"/>
      <c r="N285" s="5"/>
      <c r="O285" s="5"/>
    </row>
    <row r="286">
      <c r="A286" s="9">
        <v>284.0</v>
      </c>
      <c r="B286" s="29"/>
      <c r="C286" s="40" t="s">
        <v>121</v>
      </c>
      <c r="D286" s="48">
        <v>2044.0</v>
      </c>
      <c r="E286" s="48">
        <v>0.0</v>
      </c>
      <c r="F286" s="48" t="s">
        <v>2987</v>
      </c>
      <c r="G286" s="40" t="s">
        <v>39</v>
      </c>
      <c r="H286" s="10"/>
      <c r="I286" s="10"/>
      <c r="J286" s="23"/>
      <c r="K286" s="5"/>
      <c r="L286" s="5"/>
      <c r="M286" s="5"/>
      <c r="N286" s="5"/>
      <c r="O286" s="5"/>
    </row>
    <row r="287">
      <c r="A287" s="9">
        <v>285.0</v>
      </c>
      <c r="B287" s="29"/>
      <c r="C287" s="40" t="s">
        <v>395</v>
      </c>
      <c r="D287" s="48">
        <v>1885.0</v>
      </c>
      <c r="E287" s="48">
        <v>0.0</v>
      </c>
      <c r="F287" s="48" t="s">
        <v>3132</v>
      </c>
      <c r="G287" s="40" t="s">
        <v>39</v>
      </c>
      <c r="H287" s="10"/>
      <c r="I287" s="10"/>
      <c r="J287" s="23"/>
      <c r="K287" s="5"/>
      <c r="L287" s="5"/>
      <c r="M287" s="5"/>
      <c r="N287" s="5"/>
      <c r="O287" s="5"/>
    </row>
    <row r="288">
      <c r="A288" s="9">
        <v>286.0</v>
      </c>
      <c r="B288" s="29"/>
      <c r="C288" s="40" t="s">
        <v>633</v>
      </c>
      <c r="D288" s="48">
        <v>1740.0</v>
      </c>
      <c r="E288" s="48">
        <v>0.0</v>
      </c>
      <c r="F288" s="48" t="s">
        <v>3348</v>
      </c>
      <c r="G288" s="40" t="s">
        <v>39</v>
      </c>
      <c r="H288" s="10"/>
      <c r="I288" s="10"/>
      <c r="J288" s="23"/>
      <c r="K288" s="5"/>
      <c r="L288" s="5"/>
      <c r="M288" s="5"/>
      <c r="N288" s="5"/>
      <c r="O288" s="5"/>
    </row>
    <row r="289">
      <c r="A289" s="9">
        <v>287.0</v>
      </c>
      <c r="B289" s="29"/>
      <c r="C289" s="40" t="s">
        <v>802</v>
      </c>
      <c r="D289" s="48">
        <v>1676.0</v>
      </c>
      <c r="E289" s="48">
        <v>0.0</v>
      </c>
      <c r="F289" s="48" t="s">
        <v>3495</v>
      </c>
      <c r="G289" s="40" t="s">
        <v>39</v>
      </c>
      <c r="H289" s="10"/>
      <c r="I289" s="10"/>
      <c r="J289" s="23"/>
      <c r="K289" s="5"/>
      <c r="L289" s="5"/>
      <c r="M289" s="5"/>
      <c r="N289" s="5"/>
      <c r="O289" s="5"/>
    </row>
    <row r="290">
      <c r="A290" s="9">
        <v>288.0</v>
      </c>
      <c r="B290" s="29"/>
      <c r="C290" s="40" t="s">
        <v>3210</v>
      </c>
      <c r="D290" s="48">
        <v>1826.0</v>
      </c>
      <c r="E290" s="48">
        <v>0.0</v>
      </c>
      <c r="F290" s="48" t="s">
        <v>3211</v>
      </c>
      <c r="G290" s="40" t="s">
        <v>39</v>
      </c>
      <c r="H290" s="10"/>
      <c r="I290" s="10"/>
      <c r="J290" s="23"/>
      <c r="K290" s="5"/>
      <c r="L290" s="5"/>
      <c r="M290" s="5"/>
      <c r="N290" s="5"/>
      <c r="O290" s="5"/>
    </row>
    <row r="291">
      <c r="A291" s="9">
        <v>289.0</v>
      </c>
      <c r="B291" s="29"/>
      <c r="C291" s="40" t="s">
        <v>838</v>
      </c>
      <c r="D291" s="48">
        <v>1721.0</v>
      </c>
      <c r="E291" s="48">
        <v>0.0</v>
      </c>
      <c r="F291" s="48" t="s">
        <v>3409</v>
      </c>
      <c r="G291" s="40" t="s">
        <v>35</v>
      </c>
      <c r="H291" s="10"/>
      <c r="I291" s="10"/>
      <c r="J291" s="23"/>
      <c r="K291" s="5"/>
      <c r="L291" s="5"/>
      <c r="M291" s="5"/>
      <c r="N291" s="5"/>
      <c r="O291" s="5"/>
    </row>
    <row r="292">
      <c r="A292" s="9">
        <v>290.0</v>
      </c>
      <c r="B292" s="29"/>
      <c r="C292" s="40" t="s">
        <v>782</v>
      </c>
      <c r="D292" s="48">
        <v>1733.0</v>
      </c>
      <c r="E292" s="48" t="s">
        <v>3382</v>
      </c>
      <c r="F292" s="48" t="s">
        <v>3383</v>
      </c>
      <c r="G292" s="40" t="s">
        <v>35</v>
      </c>
      <c r="H292" s="10"/>
      <c r="I292" s="10"/>
      <c r="J292" s="23"/>
      <c r="K292" s="5"/>
      <c r="L292" s="5"/>
      <c r="M292" s="5"/>
      <c r="N292" s="5"/>
      <c r="O292" s="5"/>
    </row>
    <row r="293">
      <c r="A293" s="9">
        <v>291.0</v>
      </c>
      <c r="B293" s="29"/>
      <c r="C293" s="40" t="s">
        <v>1167</v>
      </c>
      <c r="D293" s="48">
        <v>1650.0</v>
      </c>
      <c r="E293" s="48">
        <v>0.0</v>
      </c>
      <c r="F293" s="48" t="s">
        <v>3545</v>
      </c>
      <c r="G293" s="40" t="s">
        <v>39</v>
      </c>
      <c r="H293" s="10"/>
      <c r="I293" s="10"/>
      <c r="J293" s="23"/>
      <c r="K293" s="5"/>
      <c r="L293" s="5"/>
      <c r="M293" s="5"/>
      <c r="N293" s="5"/>
      <c r="O293" s="5"/>
    </row>
    <row r="294">
      <c r="A294" s="9">
        <v>292.0</v>
      </c>
      <c r="B294" s="29"/>
      <c r="C294" s="40" t="s">
        <v>3141</v>
      </c>
      <c r="D294" s="48">
        <v>1876.0</v>
      </c>
      <c r="E294" s="48">
        <v>0.0</v>
      </c>
      <c r="F294" s="48" t="s">
        <v>3142</v>
      </c>
      <c r="G294" s="40" t="s">
        <v>39</v>
      </c>
      <c r="H294" s="10"/>
      <c r="I294" s="10"/>
      <c r="J294" s="23"/>
      <c r="K294" s="5"/>
      <c r="L294" s="5"/>
      <c r="M294" s="5"/>
      <c r="N294" s="5"/>
      <c r="O294" s="5"/>
    </row>
    <row r="295">
      <c r="A295" s="9">
        <v>293.0</v>
      </c>
      <c r="B295" s="29"/>
      <c r="C295" s="40" t="s">
        <v>1077</v>
      </c>
      <c r="D295" s="48">
        <v>1486.0</v>
      </c>
      <c r="E295" s="48">
        <v>0.0</v>
      </c>
      <c r="F295" s="48" t="s">
        <v>3631</v>
      </c>
      <c r="G295" s="40" t="s">
        <v>39</v>
      </c>
      <c r="H295" s="10"/>
      <c r="I295" s="10"/>
      <c r="J295" s="23"/>
      <c r="K295" s="5"/>
      <c r="L295" s="5"/>
      <c r="M295" s="5"/>
      <c r="N295" s="5"/>
      <c r="O295" s="5"/>
    </row>
    <row r="296">
      <c r="A296" s="9">
        <v>294.0</v>
      </c>
      <c r="B296" s="29"/>
      <c r="C296" s="40" t="s">
        <v>294</v>
      </c>
      <c r="D296" s="48">
        <v>1917.0</v>
      </c>
      <c r="E296" s="48">
        <v>0.0</v>
      </c>
      <c r="F296" s="48" t="s">
        <v>3096</v>
      </c>
      <c r="G296" s="40" t="s">
        <v>39</v>
      </c>
      <c r="H296" s="10"/>
      <c r="I296" s="10"/>
      <c r="J296" s="23"/>
      <c r="K296" s="5"/>
      <c r="L296" s="5"/>
      <c r="M296" s="5"/>
      <c r="N296" s="5"/>
      <c r="O296" s="5"/>
    </row>
    <row r="297">
      <c r="A297" s="9">
        <v>295.0</v>
      </c>
      <c r="B297" s="29"/>
      <c r="C297" s="40" t="s">
        <v>1458</v>
      </c>
      <c r="D297" s="48">
        <v>1456.0</v>
      </c>
      <c r="E297" s="48" t="s">
        <v>3644</v>
      </c>
      <c r="F297" s="48" t="s">
        <v>3207</v>
      </c>
      <c r="G297" s="40" t="s">
        <v>39</v>
      </c>
      <c r="H297" s="10"/>
      <c r="I297" s="10"/>
      <c r="J297" s="23"/>
      <c r="K297" s="5"/>
      <c r="L297" s="5"/>
      <c r="M297" s="5"/>
      <c r="N297" s="5"/>
      <c r="O297" s="5"/>
    </row>
    <row r="298">
      <c r="A298" s="9">
        <v>296.0</v>
      </c>
      <c r="B298" s="29"/>
      <c r="C298" s="40" t="s">
        <v>1254</v>
      </c>
      <c r="D298" s="48">
        <v>1581.0</v>
      </c>
      <c r="E298" s="48">
        <v>0.0</v>
      </c>
      <c r="F298" s="48" t="s">
        <v>3586</v>
      </c>
      <c r="G298" s="40" t="s">
        <v>39</v>
      </c>
      <c r="H298" s="10"/>
      <c r="I298" s="10"/>
      <c r="J298" s="23"/>
      <c r="K298" s="5"/>
      <c r="L298" s="5"/>
      <c r="M298" s="5"/>
      <c r="N298" s="5"/>
      <c r="O298" s="5"/>
    </row>
    <row r="299">
      <c r="A299" s="9">
        <v>297.0</v>
      </c>
      <c r="B299" s="29"/>
      <c r="C299" s="40" t="s">
        <v>840</v>
      </c>
      <c r="D299" s="48">
        <v>1675.0</v>
      </c>
      <c r="E299" s="48">
        <v>0.0</v>
      </c>
      <c r="F299" s="48" t="s">
        <v>3498</v>
      </c>
      <c r="G299" s="40" t="s">
        <v>39</v>
      </c>
      <c r="H299" s="10"/>
      <c r="I299" s="10"/>
      <c r="J299" s="23"/>
      <c r="K299" s="5"/>
      <c r="L299" s="5"/>
      <c r="M299" s="5"/>
      <c r="N299" s="5"/>
      <c r="O299" s="5"/>
    </row>
    <row r="300">
      <c r="A300" s="9">
        <v>298.0</v>
      </c>
      <c r="B300" s="29"/>
      <c r="C300" s="40" t="s">
        <v>742</v>
      </c>
      <c r="D300" s="48">
        <v>1734.0</v>
      </c>
      <c r="E300" s="48" t="s">
        <v>3056</v>
      </c>
      <c r="F300" s="48" t="s">
        <v>3375</v>
      </c>
      <c r="G300" s="40" t="s">
        <v>39</v>
      </c>
      <c r="H300" s="10"/>
      <c r="I300" s="10"/>
      <c r="J300" s="23"/>
      <c r="K300" s="5"/>
      <c r="L300" s="5"/>
      <c r="M300" s="5"/>
      <c r="N300" s="5"/>
      <c r="O300" s="5"/>
    </row>
    <row r="301">
      <c r="A301" s="9">
        <v>299.0</v>
      </c>
      <c r="B301" s="29"/>
      <c r="C301" s="40" t="s">
        <v>3596</v>
      </c>
      <c r="D301" s="48">
        <v>1563.0</v>
      </c>
      <c r="E301" s="48">
        <v>0.0</v>
      </c>
      <c r="F301" s="48" t="s">
        <v>3597</v>
      </c>
      <c r="G301" s="40" t="s">
        <v>39</v>
      </c>
      <c r="H301" s="10"/>
      <c r="I301" s="10"/>
      <c r="J301" s="23"/>
      <c r="K301" s="5"/>
      <c r="L301" s="5"/>
      <c r="M301" s="5"/>
      <c r="N301" s="5"/>
      <c r="O301" s="5"/>
    </row>
    <row r="302">
      <c r="A302" s="9">
        <v>300.0</v>
      </c>
      <c r="B302" s="29"/>
      <c r="C302" s="40" t="s">
        <v>824</v>
      </c>
      <c r="D302" s="48">
        <v>1703.0</v>
      </c>
      <c r="E302" s="48" t="s">
        <v>3418</v>
      </c>
      <c r="F302" s="48" t="s">
        <v>3447</v>
      </c>
      <c r="G302" s="40" t="s">
        <v>35</v>
      </c>
      <c r="H302" s="10"/>
      <c r="I302" s="10"/>
      <c r="J302" s="23"/>
      <c r="K302" s="5"/>
      <c r="L302" s="5"/>
      <c r="M302" s="5"/>
      <c r="N302" s="5"/>
      <c r="O302" s="5"/>
    </row>
    <row r="303">
      <c r="A303" s="9">
        <v>301.0</v>
      </c>
      <c r="B303" s="29"/>
      <c r="C303" s="40" t="s">
        <v>958</v>
      </c>
      <c r="D303" s="48">
        <v>1530.0</v>
      </c>
      <c r="E303" s="48">
        <v>0.0</v>
      </c>
      <c r="F303" s="48" t="s">
        <v>3613</v>
      </c>
      <c r="G303" s="40" t="s">
        <v>39</v>
      </c>
      <c r="H303" s="10"/>
      <c r="I303" s="10"/>
      <c r="J303" s="23"/>
      <c r="K303" s="5"/>
      <c r="L303" s="5"/>
      <c r="M303" s="5"/>
      <c r="N303" s="5"/>
      <c r="O303" s="5"/>
    </row>
    <row r="304">
      <c r="A304" s="9">
        <v>302.0</v>
      </c>
      <c r="B304" s="29"/>
      <c r="C304" s="40" t="s">
        <v>803</v>
      </c>
      <c r="D304" s="48">
        <v>1653.0</v>
      </c>
      <c r="E304" s="48">
        <v>0.0</v>
      </c>
      <c r="F304" s="48" t="s">
        <v>3544</v>
      </c>
      <c r="G304" s="40" t="s">
        <v>39</v>
      </c>
      <c r="H304" s="10"/>
      <c r="I304" s="10"/>
      <c r="J304" s="23"/>
      <c r="K304" s="5"/>
      <c r="L304" s="5"/>
      <c r="M304" s="5"/>
      <c r="N304" s="5"/>
      <c r="O304" s="5"/>
    </row>
    <row r="305">
      <c r="A305" s="9">
        <v>303.0</v>
      </c>
      <c r="B305" s="29"/>
      <c r="C305" s="40" t="s">
        <v>979</v>
      </c>
      <c r="D305" s="48">
        <v>1694.0</v>
      </c>
      <c r="E305" s="48">
        <v>0.0</v>
      </c>
      <c r="F305" s="48" t="s">
        <v>3459</v>
      </c>
      <c r="G305" s="40" t="s">
        <v>39</v>
      </c>
      <c r="H305" s="10"/>
      <c r="I305" s="10"/>
      <c r="J305" s="23"/>
      <c r="K305" s="5"/>
      <c r="L305" s="5"/>
      <c r="M305" s="5"/>
      <c r="N305" s="5"/>
      <c r="O305" s="5"/>
    </row>
    <row r="306">
      <c r="A306" s="9">
        <v>304.0</v>
      </c>
      <c r="B306" s="29"/>
      <c r="C306" s="40" t="s">
        <v>251</v>
      </c>
      <c r="D306" s="48">
        <v>1932.0</v>
      </c>
      <c r="E306" s="48">
        <v>0.0</v>
      </c>
      <c r="F306" s="48" t="s">
        <v>3066</v>
      </c>
      <c r="G306" s="40" t="s">
        <v>39</v>
      </c>
      <c r="H306" s="10"/>
      <c r="I306" s="10"/>
      <c r="J306" s="23"/>
      <c r="K306" s="5"/>
      <c r="L306" s="5"/>
      <c r="M306" s="5"/>
      <c r="N306" s="5"/>
      <c r="O306" s="5"/>
    </row>
    <row r="307">
      <c r="A307" s="9">
        <v>305.0</v>
      </c>
      <c r="B307" s="29"/>
      <c r="C307" s="40" t="s">
        <v>68</v>
      </c>
      <c r="D307" s="48">
        <v>2097.0</v>
      </c>
      <c r="E307" s="48">
        <v>0.0</v>
      </c>
      <c r="F307" s="48" t="s">
        <v>2984</v>
      </c>
      <c r="G307" s="40" t="s">
        <v>39</v>
      </c>
      <c r="H307" s="10"/>
      <c r="I307" s="10"/>
      <c r="J307" s="23"/>
      <c r="K307" s="5"/>
      <c r="L307" s="5"/>
      <c r="M307" s="5"/>
      <c r="N307" s="5"/>
      <c r="O307" s="5"/>
    </row>
    <row r="308">
      <c r="A308" s="9">
        <v>306.0</v>
      </c>
      <c r="B308" s="29"/>
      <c r="C308" s="40" t="s">
        <v>911</v>
      </c>
      <c r="D308" s="48">
        <v>1680.0</v>
      </c>
      <c r="E308" s="48">
        <v>0.0</v>
      </c>
      <c r="F308" s="48" t="s">
        <v>3489</v>
      </c>
      <c r="G308" s="40" t="s">
        <v>39</v>
      </c>
      <c r="H308" s="10"/>
      <c r="I308" s="10"/>
      <c r="J308" s="23"/>
      <c r="K308" s="5"/>
      <c r="L308" s="5"/>
      <c r="M308" s="5"/>
      <c r="N308" s="5"/>
      <c r="O308" s="5"/>
    </row>
    <row r="309">
      <c r="A309" s="9">
        <v>307.0</v>
      </c>
      <c r="B309" s="29"/>
      <c r="C309" s="40" t="s">
        <v>1098</v>
      </c>
      <c r="D309" s="48">
        <v>1587.0</v>
      </c>
      <c r="E309" s="48" t="s">
        <v>3581</v>
      </c>
      <c r="F309" s="48" t="s">
        <v>3024</v>
      </c>
      <c r="G309" s="40" t="s">
        <v>39</v>
      </c>
      <c r="H309" s="10"/>
      <c r="I309" s="10"/>
      <c r="J309" s="23"/>
      <c r="K309" s="5"/>
      <c r="L309" s="5"/>
      <c r="M309" s="5"/>
      <c r="N309" s="5"/>
      <c r="O309" s="5"/>
    </row>
    <row r="310">
      <c r="A310" s="9">
        <v>308.0</v>
      </c>
      <c r="B310" s="29"/>
      <c r="C310" s="40" t="s">
        <v>48</v>
      </c>
      <c r="D310" s="48">
        <v>2199.0</v>
      </c>
      <c r="E310" s="48">
        <v>0.0</v>
      </c>
      <c r="F310" s="48" t="s">
        <v>2960</v>
      </c>
      <c r="G310" s="40" t="s">
        <v>39</v>
      </c>
      <c r="H310" s="10"/>
      <c r="I310" s="10"/>
      <c r="J310" s="23"/>
      <c r="K310" s="5"/>
      <c r="L310" s="5"/>
      <c r="M310" s="5"/>
      <c r="N310" s="5"/>
      <c r="O310" s="5"/>
    </row>
    <row r="311">
      <c r="A311" s="9">
        <v>309.0</v>
      </c>
      <c r="B311" s="29"/>
      <c r="C311" s="40" t="s">
        <v>131</v>
      </c>
      <c r="D311" s="48">
        <v>2019.0</v>
      </c>
      <c r="E311" s="48">
        <v>0.0</v>
      </c>
      <c r="F311" s="48" t="s">
        <v>3019</v>
      </c>
      <c r="G311" s="40" t="s">
        <v>35</v>
      </c>
      <c r="H311" s="10"/>
      <c r="I311" s="10"/>
      <c r="J311" s="23"/>
      <c r="K311" s="5"/>
      <c r="L311" s="5"/>
      <c r="M311" s="5"/>
      <c r="N311" s="5"/>
      <c r="O311" s="5"/>
    </row>
    <row r="312">
      <c r="A312" s="9">
        <v>310.0</v>
      </c>
      <c r="C312" s="40" t="s">
        <v>53</v>
      </c>
      <c r="D312" s="48">
        <v>2235.0</v>
      </c>
      <c r="E312" s="48" t="s">
        <v>2956</v>
      </c>
      <c r="F312" s="48" t="s">
        <v>2957</v>
      </c>
      <c r="G312" s="40" t="s">
        <v>35</v>
      </c>
      <c r="H312" s="10"/>
      <c r="I312" s="10"/>
      <c r="J312" s="23"/>
      <c r="K312" s="5"/>
      <c r="L312" s="5"/>
      <c r="M312" s="5"/>
      <c r="N312" s="5"/>
      <c r="O312" s="5"/>
    </row>
    <row r="313">
      <c r="A313" s="9">
        <v>311.0</v>
      </c>
      <c r="C313" s="40" t="s">
        <v>1489</v>
      </c>
      <c r="D313" s="48">
        <v>1411.0</v>
      </c>
      <c r="E313" s="48" t="s">
        <v>2948</v>
      </c>
      <c r="F313" s="48" t="s">
        <v>3663</v>
      </c>
      <c r="G313" s="40" t="s">
        <v>35</v>
      </c>
      <c r="H313" s="10"/>
      <c r="I313" s="10"/>
      <c r="J313" s="23"/>
      <c r="K313" s="5"/>
      <c r="L313" s="5"/>
      <c r="M313" s="5"/>
      <c r="N313" s="5"/>
      <c r="O313" s="5"/>
    </row>
    <row r="314">
      <c r="A314" s="9">
        <v>312.0</v>
      </c>
      <c r="C314" s="40" t="s">
        <v>1643</v>
      </c>
      <c r="D314" s="48">
        <v>1330.0</v>
      </c>
      <c r="E314" s="48">
        <v>0.0</v>
      </c>
      <c r="F314" s="48" t="s">
        <v>3679</v>
      </c>
      <c r="G314" s="40" t="s">
        <v>39</v>
      </c>
      <c r="H314" s="10"/>
      <c r="I314" s="10"/>
      <c r="J314" s="23"/>
      <c r="K314" s="5"/>
      <c r="L314" s="5"/>
      <c r="M314" s="5"/>
      <c r="N314" s="5"/>
      <c r="O314" s="5"/>
    </row>
    <row r="315">
      <c r="A315" s="9">
        <v>313.0</v>
      </c>
      <c r="C315" s="40" t="s">
        <v>1363</v>
      </c>
      <c r="D315" s="48">
        <v>1431.0</v>
      </c>
      <c r="E315" s="48">
        <v>0.0</v>
      </c>
      <c r="F315" s="48" t="s">
        <v>3651</v>
      </c>
      <c r="G315" s="40" t="s">
        <v>39</v>
      </c>
      <c r="H315" s="10"/>
      <c r="I315" s="10"/>
      <c r="J315" s="23"/>
      <c r="K315" s="5"/>
      <c r="L315" s="5"/>
      <c r="M315" s="5"/>
      <c r="N315" s="5"/>
      <c r="O315" s="5"/>
    </row>
    <row r="316">
      <c r="A316" s="9">
        <v>314.0</v>
      </c>
      <c r="C316" s="40" t="s">
        <v>988</v>
      </c>
      <c r="D316" s="48">
        <v>1591.0</v>
      </c>
      <c r="E316" s="48">
        <v>0.0</v>
      </c>
      <c r="F316" s="48" t="s">
        <v>3579</v>
      </c>
      <c r="G316" s="40" t="s">
        <v>35</v>
      </c>
      <c r="H316" s="10"/>
      <c r="I316" s="10"/>
      <c r="J316" s="23"/>
      <c r="K316" s="5"/>
      <c r="L316" s="5"/>
      <c r="M316" s="5"/>
      <c r="N316" s="5"/>
      <c r="O316" s="5"/>
    </row>
    <row r="317">
      <c r="A317" s="9">
        <v>315.0</v>
      </c>
      <c r="C317" s="40" t="s">
        <v>428</v>
      </c>
      <c r="D317" s="48">
        <v>1960.0</v>
      </c>
      <c r="E317" s="48">
        <v>0.0</v>
      </c>
      <c r="F317" s="48" t="s">
        <v>3043</v>
      </c>
      <c r="G317" s="40" t="s">
        <v>35</v>
      </c>
      <c r="H317" s="10"/>
      <c r="I317" s="10"/>
      <c r="J317" s="23"/>
      <c r="K317" s="5"/>
      <c r="L317" s="5"/>
      <c r="M317" s="5"/>
      <c r="N317" s="5"/>
      <c r="O317" s="5"/>
    </row>
    <row r="318">
      <c r="A318" s="9">
        <v>316.0</v>
      </c>
      <c r="C318" s="40" t="s">
        <v>992</v>
      </c>
      <c r="D318" s="48">
        <v>1758.0</v>
      </c>
      <c r="E318" s="48">
        <v>0.0</v>
      </c>
      <c r="F318" s="48" t="s">
        <v>3320</v>
      </c>
      <c r="G318" s="40" t="s">
        <v>35</v>
      </c>
      <c r="H318" s="10"/>
      <c r="I318" s="10"/>
      <c r="J318" s="23"/>
      <c r="K318" s="5"/>
      <c r="L318" s="5"/>
      <c r="M318" s="5"/>
      <c r="N318" s="5"/>
      <c r="O318" s="5"/>
    </row>
    <row r="319">
      <c r="A319" s="9">
        <v>317.0</v>
      </c>
      <c r="C319" s="40" t="s">
        <v>926</v>
      </c>
      <c r="D319" s="48">
        <v>1719.0</v>
      </c>
      <c r="E319" s="48" t="s">
        <v>3415</v>
      </c>
      <c r="F319" s="48" t="s">
        <v>3416</v>
      </c>
      <c r="G319" s="40" t="s">
        <v>39</v>
      </c>
      <c r="H319" s="10"/>
      <c r="I319" s="10"/>
      <c r="J319" s="23"/>
      <c r="K319" s="5"/>
      <c r="L319" s="5"/>
      <c r="M319" s="5"/>
      <c r="N319" s="5"/>
      <c r="O319" s="5"/>
    </row>
    <row r="320">
      <c r="A320" s="9">
        <v>318.0</v>
      </c>
      <c r="C320" s="40" t="s">
        <v>1236</v>
      </c>
      <c r="D320" s="48">
        <v>1463.0</v>
      </c>
      <c r="E320" s="48">
        <v>0.0</v>
      </c>
      <c r="F320" s="48" t="s">
        <v>3641</v>
      </c>
      <c r="G320" s="40" t="s">
        <v>39</v>
      </c>
      <c r="H320" s="10"/>
      <c r="I320" s="10"/>
      <c r="J320" s="23"/>
      <c r="K320" s="5"/>
      <c r="L320" s="5"/>
      <c r="M320" s="5"/>
      <c r="N320" s="5"/>
      <c r="O320" s="5"/>
    </row>
    <row r="321">
      <c r="A321" s="9">
        <v>319.0</v>
      </c>
      <c r="C321" s="40" t="s">
        <v>907</v>
      </c>
      <c r="D321" s="48">
        <v>1669.0</v>
      </c>
      <c r="E321" s="48" t="s">
        <v>3514</v>
      </c>
      <c r="F321" s="48" t="s">
        <v>3515</v>
      </c>
      <c r="G321" s="40" t="s">
        <v>39</v>
      </c>
      <c r="H321" s="10"/>
      <c r="I321" s="10"/>
      <c r="J321" s="23"/>
      <c r="K321" s="5"/>
      <c r="L321" s="5"/>
      <c r="M321" s="5"/>
      <c r="N321" s="5"/>
      <c r="O321" s="5"/>
    </row>
    <row r="322">
      <c r="C322" s="29"/>
      <c r="D322" s="53"/>
      <c r="E322" s="29"/>
      <c r="F322" s="29"/>
      <c r="G322" s="29"/>
      <c r="H322" s="10"/>
      <c r="I322" s="10"/>
      <c r="J322" s="23"/>
      <c r="K322" s="5"/>
      <c r="L322" s="5"/>
      <c r="M322" s="5"/>
      <c r="N322" s="5"/>
      <c r="O322" s="5"/>
    </row>
    <row r="323">
      <c r="C323" s="29"/>
      <c r="D323" s="53"/>
      <c r="E323" s="29"/>
      <c r="F323" s="29"/>
      <c r="G323" s="29"/>
      <c r="H323" s="10"/>
      <c r="I323" s="10"/>
      <c r="J323" s="23"/>
      <c r="K323" s="5"/>
      <c r="L323" s="5"/>
      <c r="M323" s="5"/>
      <c r="N323" s="5"/>
      <c r="O323" s="5"/>
    </row>
    <row r="324">
      <c r="C324" s="10"/>
      <c r="D324" s="23"/>
      <c r="E324" s="29"/>
      <c r="F324" s="29"/>
      <c r="G324" s="29"/>
      <c r="H324" s="10"/>
      <c r="I324" s="10"/>
      <c r="J324" s="23"/>
      <c r="K324" s="5"/>
      <c r="L324" s="5"/>
      <c r="M324" s="5"/>
      <c r="N324" s="5"/>
      <c r="O324" s="5"/>
    </row>
    <row r="325">
      <c r="C325" s="10"/>
      <c r="D325" s="23"/>
      <c r="E325" s="29"/>
      <c r="F325" s="29"/>
      <c r="G325" s="29"/>
      <c r="H325" s="10"/>
      <c r="I325" s="10"/>
      <c r="J325" s="23"/>
      <c r="K325" s="5"/>
      <c r="L325" s="5"/>
      <c r="M325" s="5"/>
      <c r="N325" s="5"/>
      <c r="O325" s="5"/>
    </row>
    <row r="326">
      <c r="C326" s="29"/>
      <c r="D326" s="53"/>
      <c r="E326" s="29"/>
      <c r="F326" s="29"/>
      <c r="G326" s="29"/>
      <c r="H326" s="10"/>
      <c r="I326" s="10"/>
      <c r="J326" s="23"/>
      <c r="K326" s="5"/>
      <c r="L326" s="5"/>
      <c r="M326" s="5"/>
      <c r="N326" s="5"/>
      <c r="O326" s="5"/>
    </row>
    <row r="327">
      <c r="C327" s="10"/>
      <c r="D327" s="23"/>
      <c r="E327" s="29"/>
      <c r="F327" s="29"/>
      <c r="G327" s="29"/>
      <c r="H327" s="10"/>
      <c r="I327" s="10"/>
      <c r="J327" s="23"/>
      <c r="K327" s="5"/>
      <c r="L327" s="5"/>
      <c r="M327" s="5"/>
      <c r="N327" s="5"/>
      <c r="O327" s="5"/>
    </row>
    <row r="328">
      <c r="C328" s="29"/>
      <c r="D328" s="53"/>
      <c r="E328" s="29"/>
      <c r="F328" s="29"/>
      <c r="G328" s="29"/>
      <c r="H328" s="10"/>
      <c r="I328" s="10"/>
      <c r="J328" s="23"/>
      <c r="K328" s="5"/>
      <c r="L328" s="5"/>
      <c r="M328" s="5"/>
      <c r="N328" s="5"/>
      <c r="O328" s="5"/>
    </row>
    <row r="329">
      <c r="C329" s="10"/>
      <c r="D329" s="23"/>
      <c r="E329" s="29"/>
      <c r="F329" s="29"/>
      <c r="G329" s="29"/>
      <c r="H329" s="10"/>
      <c r="I329" s="10"/>
      <c r="J329" s="23"/>
      <c r="K329" s="5"/>
      <c r="L329" s="5"/>
      <c r="M329" s="5"/>
      <c r="N329" s="5"/>
      <c r="O329" s="5"/>
    </row>
    <row r="330">
      <c r="C330" s="10"/>
      <c r="D330" s="23"/>
      <c r="E330" s="29"/>
      <c r="F330" s="29"/>
      <c r="G330" s="29"/>
      <c r="H330" s="10"/>
      <c r="I330" s="10"/>
      <c r="J330" s="23"/>
      <c r="K330" s="5"/>
      <c r="L330" s="5"/>
      <c r="M330" s="5"/>
      <c r="N330" s="5"/>
      <c r="O330" s="5"/>
    </row>
    <row r="331">
      <c r="C331" s="29"/>
      <c r="D331" s="53"/>
      <c r="E331" s="29"/>
      <c r="F331" s="29"/>
      <c r="G331" s="29"/>
      <c r="H331" s="10"/>
      <c r="I331" s="10"/>
      <c r="J331" s="23"/>
      <c r="K331" s="5"/>
      <c r="L331" s="5"/>
      <c r="M331" s="5"/>
      <c r="N331" s="5"/>
      <c r="O331" s="5"/>
    </row>
    <row r="332">
      <c r="C332" s="29"/>
      <c r="D332" s="53"/>
      <c r="E332" s="29"/>
      <c r="F332" s="29"/>
      <c r="G332" s="29"/>
      <c r="H332" s="10"/>
      <c r="I332" s="10"/>
      <c r="J332" s="23"/>
      <c r="K332" s="5"/>
      <c r="L332" s="5"/>
      <c r="M332" s="5"/>
      <c r="N332" s="5"/>
      <c r="O332" s="5"/>
    </row>
    <row r="333">
      <c r="C333" s="10"/>
      <c r="D333" s="23"/>
      <c r="E333" s="29"/>
      <c r="F333" s="29"/>
      <c r="G333" s="29"/>
      <c r="H333" s="10"/>
      <c r="I333" s="10"/>
      <c r="J333" s="23"/>
      <c r="K333" s="5"/>
      <c r="L333" s="5"/>
      <c r="M333" s="5"/>
      <c r="N333" s="5"/>
      <c r="O333" s="5"/>
    </row>
    <row r="334">
      <c r="C334" s="10"/>
      <c r="D334" s="23"/>
      <c r="E334" s="29"/>
      <c r="F334" s="29"/>
      <c r="G334" s="29"/>
      <c r="H334" s="10"/>
      <c r="I334" s="10"/>
      <c r="J334" s="23"/>
      <c r="K334" s="5"/>
      <c r="L334" s="5"/>
      <c r="M334" s="5"/>
      <c r="N334" s="5"/>
      <c r="O334" s="5"/>
    </row>
    <row r="335">
      <c r="C335" s="10"/>
      <c r="D335" s="23"/>
      <c r="E335" s="29"/>
      <c r="F335" s="29"/>
      <c r="G335" s="29"/>
      <c r="H335" s="10"/>
      <c r="I335" s="10"/>
      <c r="J335" s="23"/>
      <c r="K335" s="5"/>
      <c r="L335" s="5"/>
      <c r="M335" s="5"/>
      <c r="N335" s="5"/>
      <c r="O335" s="5"/>
    </row>
    <row r="336">
      <c r="C336" s="29"/>
      <c r="D336" s="53"/>
      <c r="E336" s="29"/>
      <c r="F336" s="29"/>
      <c r="G336" s="29"/>
      <c r="H336" s="10"/>
      <c r="I336" s="10"/>
      <c r="J336" s="23"/>
      <c r="K336" s="5"/>
      <c r="L336" s="5"/>
      <c r="M336" s="5"/>
      <c r="N336" s="5"/>
      <c r="O336" s="5"/>
    </row>
    <row r="337">
      <c r="C337" s="10"/>
      <c r="D337" s="23"/>
      <c r="E337" s="29"/>
      <c r="F337" s="29"/>
      <c r="G337" s="29"/>
      <c r="H337" s="10"/>
      <c r="I337" s="10"/>
      <c r="J337" s="23"/>
      <c r="K337" s="5"/>
      <c r="L337" s="5"/>
      <c r="M337" s="5"/>
      <c r="N337" s="5"/>
      <c r="O337" s="5"/>
    </row>
    <row r="338">
      <c r="C338" s="10"/>
      <c r="D338" s="23"/>
      <c r="E338" s="29"/>
      <c r="F338" s="29"/>
      <c r="G338" s="29"/>
      <c r="H338" s="10"/>
      <c r="I338" s="10"/>
      <c r="J338" s="23"/>
      <c r="K338" s="5"/>
      <c r="L338" s="5"/>
      <c r="M338" s="5"/>
      <c r="N338" s="5"/>
      <c r="O338" s="5"/>
    </row>
    <row r="339">
      <c r="C339" s="10"/>
      <c r="D339" s="23"/>
      <c r="E339" s="29"/>
      <c r="F339" s="29"/>
      <c r="G339" s="29"/>
      <c r="H339" s="10"/>
      <c r="I339" s="10"/>
      <c r="J339" s="23"/>
      <c r="K339" s="5"/>
      <c r="L339" s="5"/>
      <c r="M339" s="5"/>
      <c r="N339" s="5"/>
      <c r="O339" s="5"/>
    </row>
    <row r="340">
      <c r="C340" s="10"/>
      <c r="D340" s="23"/>
      <c r="E340" s="29"/>
      <c r="F340" s="29"/>
      <c r="G340" s="29"/>
      <c r="H340" s="10"/>
      <c r="I340" s="10"/>
      <c r="J340" s="23"/>
      <c r="K340" s="5"/>
      <c r="L340" s="5"/>
      <c r="M340" s="5"/>
      <c r="N340" s="5"/>
      <c r="O340" s="5"/>
    </row>
    <row r="341">
      <c r="C341" s="10"/>
      <c r="D341" s="23"/>
      <c r="E341" s="29"/>
      <c r="F341" s="29"/>
      <c r="G341" s="29"/>
      <c r="H341" s="10"/>
      <c r="I341" s="10"/>
      <c r="J341" s="23"/>
      <c r="K341" s="5"/>
      <c r="L341" s="5"/>
      <c r="M341" s="5"/>
      <c r="N341" s="5"/>
      <c r="O341" s="5"/>
    </row>
    <row r="342">
      <c r="C342" s="10"/>
      <c r="D342" s="23"/>
      <c r="E342" s="29"/>
      <c r="F342" s="29"/>
      <c r="G342" s="29"/>
      <c r="H342" s="10"/>
      <c r="I342" s="10"/>
      <c r="J342" s="23"/>
      <c r="K342" s="5"/>
      <c r="L342" s="5"/>
      <c r="M342" s="5"/>
      <c r="N342" s="5"/>
      <c r="O342" s="5"/>
    </row>
    <row r="343">
      <c r="C343" s="29"/>
      <c r="D343" s="53"/>
      <c r="E343" s="29"/>
      <c r="F343" s="29"/>
      <c r="G343" s="29"/>
      <c r="H343" s="10"/>
      <c r="I343" s="10"/>
      <c r="J343" s="23"/>
      <c r="K343" s="5"/>
      <c r="L343" s="5"/>
      <c r="M343" s="5"/>
      <c r="N343" s="5"/>
      <c r="O343" s="5"/>
    </row>
    <row r="344">
      <c r="C344" s="10"/>
      <c r="D344" s="23"/>
      <c r="E344" s="29"/>
      <c r="F344" s="29"/>
      <c r="G344" s="29"/>
      <c r="H344" s="10"/>
      <c r="I344" s="10"/>
      <c r="J344" s="23"/>
      <c r="K344" s="5"/>
      <c r="L344" s="5"/>
      <c r="M344" s="5"/>
      <c r="N344" s="5"/>
      <c r="O344" s="5"/>
    </row>
    <row r="345">
      <c r="C345" s="29"/>
      <c r="D345" s="53"/>
      <c r="E345" s="29"/>
      <c r="F345" s="29"/>
      <c r="G345" s="29"/>
      <c r="H345" s="10"/>
      <c r="I345" s="10"/>
      <c r="J345" s="23"/>
      <c r="K345" s="5"/>
      <c r="L345" s="5"/>
      <c r="M345" s="5"/>
      <c r="N345" s="5"/>
      <c r="O345" s="5"/>
    </row>
    <row r="346">
      <c r="C346" s="29"/>
      <c r="D346" s="53"/>
      <c r="E346" s="29"/>
      <c r="F346" s="29"/>
      <c r="G346" s="29"/>
      <c r="H346" s="10"/>
      <c r="I346" s="10"/>
      <c r="J346" s="23"/>
      <c r="K346" s="5"/>
      <c r="L346" s="5"/>
      <c r="M346" s="5"/>
      <c r="N346" s="5"/>
      <c r="O346" s="5"/>
    </row>
    <row r="347">
      <c r="C347" s="29"/>
      <c r="D347" s="53"/>
      <c r="E347" s="29"/>
      <c r="F347" s="29"/>
      <c r="G347" s="29"/>
      <c r="H347" s="10"/>
      <c r="I347" s="10"/>
      <c r="J347" s="23"/>
      <c r="K347" s="5"/>
      <c r="L347" s="5"/>
      <c r="M347" s="5"/>
      <c r="N347" s="5"/>
      <c r="O347" s="5"/>
    </row>
    <row r="348">
      <c r="C348" s="10"/>
      <c r="D348" s="23"/>
      <c r="E348" s="29"/>
      <c r="F348" s="29"/>
      <c r="G348" s="29"/>
      <c r="H348" s="10"/>
      <c r="I348" s="10"/>
      <c r="J348" s="23"/>
      <c r="K348" s="5"/>
      <c r="L348" s="5"/>
      <c r="M348" s="5"/>
      <c r="N348" s="5"/>
      <c r="O348" s="5"/>
    </row>
    <row r="349">
      <c r="C349" s="10"/>
      <c r="D349" s="23"/>
      <c r="E349" s="29"/>
      <c r="F349" s="29"/>
      <c r="G349" s="29"/>
      <c r="H349" s="10"/>
      <c r="I349" s="10"/>
      <c r="J349" s="23"/>
      <c r="K349" s="5"/>
      <c r="L349" s="5"/>
      <c r="M349" s="5"/>
      <c r="N349" s="5"/>
      <c r="O349" s="5"/>
    </row>
    <row r="350">
      <c r="C350" s="10"/>
      <c r="D350" s="23"/>
      <c r="E350" s="29"/>
      <c r="F350" s="29"/>
      <c r="G350" s="29"/>
      <c r="H350" s="10"/>
      <c r="I350" s="10"/>
      <c r="J350" s="23"/>
      <c r="K350" s="5"/>
      <c r="L350" s="5"/>
      <c r="M350" s="5"/>
      <c r="N350" s="5"/>
      <c r="O350" s="5"/>
    </row>
    <row r="351">
      <c r="C351" s="10"/>
      <c r="D351" s="23"/>
      <c r="E351" s="29"/>
      <c r="F351" s="29"/>
      <c r="G351" s="29"/>
      <c r="H351" s="10"/>
      <c r="I351" s="10"/>
      <c r="J351" s="23"/>
      <c r="K351" s="5"/>
      <c r="L351" s="5"/>
      <c r="M351" s="5"/>
      <c r="N351" s="5"/>
      <c r="O351" s="5"/>
    </row>
    <row r="352">
      <c r="C352" s="10"/>
      <c r="D352" s="23"/>
      <c r="E352" s="29"/>
      <c r="F352" s="29"/>
      <c r="G352" s="29"/>
      <c r="H352" s="10"/>
      <c r="I352" s="10"/>
      <c r="J352" s="23"/>
      <c r="K352" s="5"/>
      <c r="L352" s="5"/>
      <c r="M352" s="5"/>
      <c r="N352" s="5"/>
      <c r="O352" s="5"/>
    </row>
    <row r="353">
      <c r="C353" s="10"/>
      <c r="D353" s="23"/>
      <c r="E353" s="29"/>
      <c r="F353" s="29"/>
      <c r="G353" s="29"/>
      <c r="H353" s="23"/>
      <c r="I353" s="23"/>
      <c r="J353" s="23"/>
      <c r="K353" s="5"/>
      <c r="L353" s="5"/>
      <c r="M353" s="5"/>
      <c r="N353" s="5"/>
      <c r="O353" s="5"/>
    </row>
    <row r="354">
      <c r="C354" s="10"/>
      <c r="D354" s="23"/>
      <c r="E354" s="53"/>
      <c r="F354" s="53"/>
      <c r="G354" s="53"/>
      <c r="H354" s="10"/>
      <c r="I354" s="10"/>
      <c r="J354" s="23"/>
      <c r="K354" s="5"/>
      <c r="L354" s="5"/>
      <c r="M354" s="5"/>
      <c r="N354" s="5"/>
      <c r="O354" s="5"/>
    </row>
    <row r="355">
      <c r="C355" s="10"/>
      <c r="D355" s="23"/>
      <c r="E355" s="29"/>
      <c r="F355" s="29"/>
      <c r="G355" s="29"/>
      <c r="H355" s="10"/>
      <c r="I355" s="10"/>
      <c r="J355" s="23"/>
      <c r="K355" s="5"/>
      <c r="L355" s="5"/>
      <c r="M355" s="5"/>
      <c r="N355" s="5"/>
      <c r="O355" s="5"/>
    </row>
    <row r="356">
      <c r="C356" s="29"/>
      <c r="D356" s="53"/>
      <c r="E356" s="29"/>
      <c r="F356" s="29"/>
      <c r="G356" s="29"/>
      <c r="H356" s="10"/>
      <c r="I356" s="10"/>
      <c r="J356" s="23"/>
      <c r="K356" s="5"/>
      <c r="L356" s="5"/>
      <c r="M356" s="5"/>
      <c r="N356" s="5"/>
      <c r="O356" s="5"/>
    </row>
    <row r="357">
      <c r="C357" s="29"/>
      <c r="D357" s="53"/>
      <c r="E357" s="29"/>
      <c r="F357" s="29"/>
      <c r="G357" s="29"/>
      <c r="H357" s="10"/>
      <c r="I357" s="10"/>
      <c r="J357" s="23"/>
      <c r="K357" s="5"/>
      <c r="L357" s="5"/>
      <c r="M357" s="5"/>
      <c r="N357" s="5"/>
      <c r="O357" s="5"/>
    </row>
    <row r="358">
      <c r="C358" s="10"/>
      <c r="D358" s="23"/>
      <c r="E358" s="29"/>
      <c r="F358" s="29"/>
      <c r="G358" s="29"/>
      <c r="H358" s="10"/>
      <c r="I358" s="10"/>
      <c r="J358" s="23"/>
      <c r="K358" s="5"/>
      <c r="L358" s="5"/>
      <c r="M358" s="5"/>
      <c r="N358" s="5"/>
      <c r="O358" s="5"/>
    </row>
    <row r="359">
      <c r="C359" s="29"/>
      <c r="D359" s="53"/>
      <c r="E359" s="29"/>
      <c r="F359" s="29"/>
      <c r="G359" s="29"/>
      <c r="H359" s="10"/>
      <c r="I359" s="10"/>
      <c r="J359" s="23"/>
      <c r="K359" s="5"/>
      <c r="L359" s="5"/>
      <c r="M359" s="5"/>
      <c r="N359" s="5"/>
      <c r="O359" s="5"/>
    </row>
    <row r="360">
      <c r="C360" s="10"/>
      <c r="D360" s="23"/>
      <c r="E360" s="29"/>
      <c r="F360" s="29"/>
      <c r="G360" s="29"/>
      <c r="H360" s="10"/>
      <c r="I360" s="10"/>
      <c r="J360" s="23"/>
      <c r="K360" s="5"/>
      <c r="L360" s="5"/>
      <c r="M360" s="5"/>
      <c r="N360" s="5"/>
      <c r="O360" s="5"/>
    </row>
    <row r="361">
      <c r="C361" s="10"/>
      <c r="D361" s="23"/>
      <c r="E361" s="29"/>
      <c r="F361" s="29"/>
      <c r="G361" s="29"/>
      <c r="H361" s="10"/>
      <c r="I361" s="10"/>
      <c r="J361" s="23"/>
      <c r="K361" s="5"/>
      <c r="L361" s="5"/>
      <c r="M361" s="5"/>
      <c r="N361" s="5"/>
      <c r="O361" s="5"/>
    </row>
    <row r="362">
      <c r="C362" s="29"/>
      <c r="D362" s="53"/>
      <c r="E362" s="29"/>
      <c r="F362" s="29"/>
      <c r="G362" s="29"/>
      <c r="H362" s="10"/>
      <c r="I362" s="10"/>
      <c r="J362" s="23"/>
      <c r="K362" s="5"/>
      <c r="L362" s="5"/>
      <c r="M362" s="5"/>
      <c r="N362" s="5"/>
      <c r="O362" s="5"/>
    </row>
    <row r="363">
      <c r="C363" s="10"/>
      <c r="D363" s="23"/>
      <c r="E363" s="29"/>
      <c r="F363" s="29"/>
      <c r="G363" s="29"/>
      <c r="H363" s="10"/>
      <c r="I363" s="10"/>
      <c r="J363" s="23"/>
      <c r="K363" s="5"/>
      <c r="L363" s="5"/>
      <c r="M363" s="5"/>
      <c r="N363" s="5"/>
      <c r="O363" s="5"/>
    </row>
    <row r="364">
      <c r="C364" s="10"/>
      <c r="D364" s="23"/>
      <c r="E364" s="29"/>
      <c r="F364" s="29"/>
      <c r="G364" s="29"/>
      <c r="H364" s="10"/>
      <c r="I364" s="10"/>
      <c r="J364" s="23"/>
      <c r="K364" s="5"/>
      <c r="L364" s="5"/>
      <c r="M364" s="5"/>
      <c r="N364" s="5"/>
      <c r="O364" s="5"/>
    </row>
    <row r="365">
      <c r="C365" s="10"/>
      <c r="D365" s="23"/>
      <c r="E365" s="29"/>
      <c r="F365" s="29"/>
      <c r="G365" s="29"/>
      <c r="H365" s="10"/>
      <c r="I365" s="10"/>
      <c r="J365" s="23"/>
      <c r="K365" s="5"/>
      <c r="L365" s="5"/>
      <c r="M365" s="5"/>
      <c r="N365" s="5"/>
      <c r="O365" s="5"/>
    </row>
    <row r="366">
      <c r="C366" s="10"/>
      <c r="D366" s="23"/>
      <c r="E366" s="29"/>
      <c r="F366" s="29"/>
      <c r="G366" s="29"/>
      <c r="H366" s="10"/>
      <c r="I366" s="10"/>
      <c r="J366" s="23"/>
      <c r="K366" s="5"/>
      <c r="L366" s="5"/>
      <c r="M366" s="5"/>
      <c r="N366" s="5"/>
      <c r="O366" s="5"/>
    </row>
    <row r="367">
      <c r="C367" s="10"/>
      <c r="D367" s="23"/>
      <c r="E367" s="29"/>
      <c r="F367" s="29"/>
      <c r="G367" s="29"/>
      <c r="H367" s="10"/>
      <c r="I367" s="10"/>
      <c r="J367" s="23"/>
      <c r="K367" s="5"/>
      <c r="L367" s="5"/>
      <c r="M367" s="5"/>
      <c r="N367" s="5"/>
      <c r="O367" s="5"/>
    </row>
    <row r="368">
      <c r="C368" s="10"/>
      <c r="D368" s="23"/>
      <c r="E368" s="29"/>
      <c r="F368" s="29"/>
      <c r="G368" s="29"/>
      <c r="H368" s="10"/>
      <c r="I368" s="10"/>
      <c r="J368" s="23"/>
      <c r="K368" s="5"/>
      <c r="L368" s="5"/>
      <c r="M368" s="5"/>
      <c r="N368" s="5"/>
      <c r="O368" s="5"/>
    </row>
    <row r="369">
      <c r="C369" s="10"/>
      <c r="D369" s="23"/>
      <c r="E369" s="29"/>
      <c r="F369" s="29"/>
      <c r="G369" s="29"/>
      <c r="H369" s="10"/>
      <c r="I369" s="10"/>
      <c r="J369" s="23"/>
      <c r="K369" s="5"/>
      <c r="L369" s="5"/>
      <c r="M369" s="5"/>
      <c r="N369" s="5"/>
      <c r="O369" s="5"/>
    </row>
    <row r="370">
      <c r="C370" s="10"/>
      <c r="D370" s="23"/>
      <c r="E370" s="29"/>
      <c r="F370" s="29"/>
      <c r="G370" s="29"/>
      <c r="H370" s="10"/>
      <c r="I370" s="10"/>
      <c r="J370" s="23"/>
      <c r="K370" s="5"/>
      <c r="L370" s="5"/>
      <c r="M370" s="5"/>
      <c r="N370" s="5"/>
      <c r="O370" s="5"/>
    </row>
    <row r="371">
      <c r="C371" s="10"/>
      <c r="D371" s="23"/>
      <c r="E371" s="29"/>
      <c r="F371" s="29"/>
      <c r="G371" s="29"/>
      <c r="H371" s="10"/>
      <c r="I371" s="10"/>
      <c r="J371" s="23"/>
      <c r="K371" s="5"/>
      <c r="L371" s="5"/>
      <c r="M371" s="5"/>
      <c r="N371" s="5"/>
      <c r="O371" s="5"/>
    </row>
    <row r="372">
      <c r="C372" s="29"/>
      <c r="D372" s="53"/>
      <c r="E372" s="29"/>
      <c r="F372" s="29"/>
      <c r="G372" s="29"/>
      <c r="H372" s="10"/>
      <c r="I372" s="10"/>
      <c r="J372" s="23"/>
      <c r="K372" s="5"/>
      <c r="L372" s="5"/>
      <c r="M372" s="5"/>
      <c r="N372" s="5"/>
      <c r="O372" s="5"/>
    </row>
    <row r="373">
      <c r="C373" s="10"/>
      <c r="D373" s="23"/>
      <c r="E373" s="29"/>
      <c r="F373" s="29"/>
      <c r="G373" s="29"/>
      <c r="H373" s="10"/>
      <c r="I373" s="10"/>
      <c r="J373" s="23"/>
      <c r="K373" s="5"/>
      <c r="L373" s="5"/>
      <c r="M373" s="5"/>
      <c r="N373" s="5"/>
      <c r="O373" s="5"/>
    </row>
    <row r="374">
      <c r="C374" s="29"/>
      <c r="D374" s="53"/>
      <c r="E374" s="29"/>
      <c r="F374" s="29"/>
      <c r="G374" s="29"/>
      <c r="H374" s="10"/>
      <c r="I374" s="10"/>
      <c r="J374" s="23"/>
      <c r="K374" s="5"/>
      <c r="L374" s="5"/>
      <c r="M374" s="5"/>
      <c r="N374" s="5"/>
      <c r="O374" s="5"/>
    </row>
    <row r="375">
      <c r="C375" s="29"/>
      <c r="D375" s="53"/>
      <c r="E375" s="29"/>
      <c r="F375" s="29"/>
      <c r="G375" s="29"/>
      <c r="H375" s="10"/>
      <c r="I375" s="10"/>
      <c r="J375" s="23"/>
      <c r="K375" s="5"/>
      <c r="L375" s="5"/>
      <c r="M375" s="5"/>
      <c r="N375" s="5"/>
      <c r="O375" s="5"/>
    </row>
    <row r="376">
      <c r="C376" s="10"/>
      <c r="D376" s="23"/>
      <c r="E376" s="29"/>
      <c r="F376" s="29"/>
      <c r="G376" s="29"/>
      <c r="H376" s="10"/>
      <c r="I376" s="10"/>
      <c r="J376" s="23"/>
      <c r="K376" s="5"/>
      <c r="L376" s="5"/>
      <c r="M376" s="5"/>
      <c r="N376" s="5"/>
      <c r="O376" s="5"/>
    </row>
    <row r="377">
      <c r="C377" s="10"/>
      <c r="D377" s="23"/>
      <c r="E377" s="29"/>
      <c r="F377" s="29"/>
      <c r="G377" s="29"/>
      <c r="H377" s="10"/>
      <c r="I377" s="10"/>
      <c r="J377" s="23"/>
      <c r="K377" s="5"/>
      <c r="L377" s="5"/>
      <c r="M377" s="5"/>
      <c r="N377" s="5"/>
      <c r="O377" s="5"/>
    </row>
    <row r="378">
      <c r="C378" s="29"/>
      <c r="D378" s="53"/>
      <c r="E378" s="29"/>
      <c r="F378" s="29"/>
      <c r="G378" s="29"/>
      <c r="H378" s="10"/>
      <c r="I378" s="10"/>
      <c r="J378" s="23"/>
      <c r="K378" s="5"/>
      <c r="L378" s="5"/>
      <c r="M378" s="5"/>
      <c r="N378" s="5"/>
      <c r="O378" s="5"/>
    </row>
    <row r="379">
      <c r="C379" s="29"/>
      <c r="D379" s="53"/>
      <c r="E379" s="29"/>
      <c r="F379" s="29"/>
      <c r="G379" s="29"/>
      <c r="H379" s="10"/>
      <c r="I379" s="10"/>
      <c r="J379" s="23"/>
      <c r="K379" s="5"/>
      <c r="L379" s="5"/>
      <c r="M379" s="5"/>
      <c r="N379" s="5"/>
      <c r="O379" s="5"/>
    </row>
    <row r="380">
      <c r="C380" s="10"/>
      <c r="D380" s="23"/>
      <c r="E380" s="29"/>
      <c r="F380" s="29"/>
      <c r="G380" s="29"/>
      <c r="H380" s="10"/>
      <c r="I380" s="10"/>
      <c r="J380" s="23"/>
      <c r="K380" s="5"/>
      <c r="L380" s="5"/>
      <c r="M380" s="5"/>
      <c r="N380" s="5"/>
      <c r="O380" s="5"/>
    </row>
    <row r="381">
      <c r="C381" s="10"/>
      <c r="D381" s="23"/>
      <c r="E381" s="29"/>
      <c r="F381" s="29"/>
      <c r="G381" s="29"/>
      <c r="H381" s="10"/>
      <c r="I381" s="10"/>
      <c r="J381" s="23"/>
      <c r="K381" s="5"/>
      <c r="L381" s="5"/>
      <c r="M381" s="5"/>
      <c r="N381" s="5"/>
      <c r="O381" s="5"/>
    </row>
    <row r="382">
      <c r="C382" s="10"/>
      <c r="D382" s="23"/>
      <c r="E382" s="29"/>
      <c r="F382" s="29"/>
      <c r="G382" s="29"/>
      <c r="H382" s="10"/>
      <c r="I382" s="10"/>
      <c r="J382" s="23"/>
      <c r="K382" s="5"/>
      <c r="L382" s="5"/>
      <c r="M382" s="5"/>
      <c r="N382" s="5"/>
      <c r="O382" s="5"/>
    </row>
    <row r="383">
      <c r="C383" s="29"/>
      <c r="D383" s="53"/>
      <c r="E383" s="29"/>
      <c r="F383" s="29"/>
      <c r="G383" s="29"/>
      <c r="H383" s="10"/>
      <c r="I383" s="10"/>
      <c r="J383" s="23"/>
      <c r="K383" s="5"/>
      <c r="L383" s="5"/>
      <c r="M383" s="5"/>
      <c r="N383" s="5"/>
      <c r="O383" s="5"/>
    </row>
    <row r="384">
      <c r="C384" s="29"/>
      <c r="D384" s="53"/>
      <c r="E384" s="29"/>
      <c r="F384" s="29"/>
      <c r="G384" s="29"/>
      <c r="H384" s="10"/>
      <c r="I384" s="10"/>
      <c r="J384" s="23"/>
      <c r="K384" s="5"/>
      <c r="L384" s="5"/>
      <c r="M384" s="5"/>
      <c r="N384" s="5"/>
      <c r="O384" s="5"/>
    </row>
    <row r="385">
      <c r="C385" s="10"/>
      <c r="D385" s="23"/>
      <c r="E385" s="29"/>
      <c r="F385" s="29"/>
      <c r="G385" s="29"/>
      <c r="H385" s="10"/>
      <c r="I385" s="10"/>
      <c r="J385" s="23"/>
      <c r="K385" s="5"/>
      <c r="L385" s="5"/>
      <c r="M385" s="5"/>
      <c r="N385" s="5"/>
      <c r="O385" s="5"/>
    </row>
    <row r="386">
      <c r="C386" s="29"/>
      <c r="D386" s="53"/>
      <c r="E386" s="29"/>
      <c r="F386" s="29"/>
      <c r="G386" s="29"/>
      <c r="H386" s="10"/>
      <c r="I386" s="10"/>
      <c r="J386" s="23"/>
      <c r="K386" s="5"/>
      <c r="L386" s="5"/>
      <c r="M386" s="5"/>
      <c r="N386" s="5"/>
      <c r="O386" s="5"/>
    </row>
    <row r="387">
      <c r="C387" s="10"/>
      <c r="D387" s="23"/>
      <c r="E387" s="29"/>
      <c r="F387" s="29"/>
      <c r="G387" s="29"/>
      <c r="H387" s="10"/>
      <c r="I387" s="10"/>
      <c r="J387" s="23"/>
      <c r="K387" s="5"/>
      <c r="L387" s="5"/>
      <c r="M387" s="5"/>
      <c r="N387" s="5"/>
      <c r="O387" s="5"/>
    </row>
    <row r="388">
      <c r="C388" s="10"/>
      <c r="D388" s="23"/>
      <c r="E388" s="29"/>
      <c r="F388" s="29"/>
      <c r="G388" s="29"/>
      <c r="H388" s="10"/>
      <c r="I388" s="10"/>
      <c r="J388" s="23"/>
      <c r="K388" s="5"/>
      <c r="L388" s="5"/>
      <c r="M388" s="5"/>
      <c r="N388" s="5"/>
      <c r="O388" s="5"/>
    </row>
    <row r="389">
      <c r="C389" s="10"/>
      <c r="D389" s="23"/>
      <c r="E389" s="29"/>
      <c r="F389" s="29"/>
      <c r="G389" s="29"/>
      <c r="H389" s="10"/>
      <c r="I389" s="10"/>
      <c r="J389" s="23"/>
      <c r="K389" s="5"/>
      <c r="L389" s="5"/>
      <c r="M389" s="5"/>
      <c r="N389" s="5"/>
      <c r="O389" s="5"/>
    </row>
    <row r="390">
      <c r="C390" s="10"/>
      <c r="D390" s="23"/>
      <c r="E390" s="29"/>
      <c r="F390" s="29"/>
      <c r="G390" s="29"/>
      <c r="H390" s="10"/>
      <c r="I390" s="10"/>
      <c r="J390" s="23"/>
      <c r="K390" s="5"/>
      <c r="L390" s="5"/>
      <c r="M390" s="5"/>
      <c r="N390" s="5"/>
      <c r="O390" s="5"/>
    </row>
    <row r="391">
      <c r="C391" s="29"/>
      <c r="D391" s="53"/>
      <c r="E391" s="29"/>
      <c r="F391" s="29"/>
      <c r="G391" s="29"/>
      <c r="H391" s="10"/>
      <c r="I391" s="10"/>
      <c r="J391" s="23"/>
      <c r="K391" s="5"/>
      <c r="L391" s="5"/>
      <c r="M391" s="5"/>
      <c r="N391" s="5"/>
      <c r="O391" s="5"/>
    </row>
    <row r="392">
      <c r="C392" s="10"/>
      <c r="D392" s="23"/>
      <c r="E392" s="29"/>
      <c r="F392" s="29"/>
      <c r="G392" s="29"/>
      <c r="H392" s="10"/>
      <c r="I392" s="10"/>
      <c r="J392" s="23"/>
      <c r="K392" s="5"/>
      <c r="L392" s="5"/>
      <c r="M392" s="5"/>
      <c r="N392" s="5"/>
      <c r="O392" s="5"/>
    </row>
    <row r="393">
      <c r="C393" s="10"/>
      <c r="D393" s="23"/>
      <c r="E393" s="29"/>
      <c r="F393" s="29"/>
      <c r="G393" s="29"/>
      <c r="H393" s="10"/>
      <c r="I393" s="10"/>
      <c r="J393" s="23"/>
      <c r="K393" s="5"/>
      <c r="L393" s="5"/>
      <c r="M393" s="5"/>
      <c r="N393" s="5"/>
      <c r="O393" s="5"/>
    </row>
    <row r="394">
      <c r="C394" s="10"/>
      <c r="D394" s="23"/>
      <c r="E394" s="29"/>
      <c r="F394" s="29"/>
      <c r="G394" s="29"/>
      <c r="H394" s="10"/>
      <c r="I394" s="10"/>
      <c r="J394" s="23"/>
      <c r="K394" s="5"/>
      <c r="L394" s="5"/>
      <c r="M394" s="5"/>
      <c r="N394" s="5"/>
      <c r="O394" s="5"/>
    </row>
    <row r="395">
      <c r="C395" s="29"/>
      <c r="D395" s="53"/>
      <c r="E395" s="29"/>
      <c r="F395" s="29"/>
      <c r="G395" s="29"/>
      <c r="H395" s="10"/>
      <c r="I395" s="10"/>
      <c r="J395" s="23"/>
      <c r="K395" s="5"/>
      <c r="L395" s="5"/>
      <c r="M395" s="5"/>
      <c r="N395" s="5"/>
      <c r="O395" s="5"/>
    </row>
    <row r="396">
      <c r="C396" s="29"/>
      <c r="D396" s="53"/>
      <c r="E396" s="29"/>
      <c r="F396" s="29"/>
      <c r="G396" s="29"/>
      <c r="H396" s="10"/>
      <c r="I396" s="10"/>
      <c r="J396" s="23"/>
      <c r="K396" s="5"/>
      <c r="L396" s="5"/>
      <c r="M396" s="5"/>
      <c r="N396" s="5"/>
      <c r="O396" s="5"/>
    </row>
    <row r="397">
      <c r="C397" s="10"/>
      <c r="D397" s="23"/>
      <c r="E397" s="29"/>
      <c r="F397" s="29"/>
      <c r="G397" s="29"/>
      <c r="H397" s="10"/>
      <c r="I397" s="10"/>
      <c r="J397" s="23"/>
      <c r="K397" s="5"/>
      <c r="L397" s="5"/>
      <c r="M397" s="5"/>
      <c r="N397" s="5"/>
      <c r="O397" s="5"/>
    </row>
    <row r="398">
      <c r="C398" s="10"/>
      <c r="D398" s="23"/>
      <c r="E398" s="29"/>
      <c r="F398" s="29"/>
      <c r="G398" s="29"/>
      <c r="H398" s="10"/>
      <c r="I398" s="10"/>
      <c r="J398" s="23"/>
      <c r="K398" s="5"/>
      <c r="L398" s="5"/>
      <c r="M398" s="5"/>
      <c r="N398" s="5"/>
      <c r="O398" s="5"/>
    </row>
    <row r="399">
      <c r="C399" s="10"/>
      <c r="D399" s="23"/>
      <c r="E399" s="29"/>
      <c r="F399" s="29"/>
      <c r="G399" s="29"/>
      <c r="H399" s="10"/>
      <c r="I399" s="10"/>
      <c r="J399" s="23"/>
      <c r="K399" s="5"/>
      <c r="L399" s="5"/>
      <c r="M399" s="5"/>
      <c r="N399" s="5"/>
      <c r="O399" s="5"/>
    </row>
    <row r="400">
      <c r="C400" s="29"/>
      <c r="D400" s="53"/>
      <c r="E400" s="29"/>
      <c r="F400" s="29"/>
      <c r="G400" s="29"/>
      <c r="H400" s="10"/>
      <c r="I400" s="10"/>
      <c r="J400" s="23"/>
      <c r="K400" s="5"/>
      <c r="L400" s="5"/>
      <c r="M400" s="5"/>
      <c r="N400" s="5"/>
      <c r="O400" s="5"/>
    </row>
    <row r="401">
      <c r="C401" s="10"/>
      <c r="D401" s="23"/>
      <c r="E401" s="29"/>
      <c r="F401" s="29"/>
      <c r="G401" s="29"/>
      <c r="H401" s="10"/>
      <c r="I401" s="10"/>
      <c r="J401" s="23"/>
      <c r="K401" s="5"/>
      <c r="L401" s="5"/>
      <c r="M401" s="5"/>
      <c r="N401" s="5"/>
      <c r="O401" s="5"/>
    </row>
    <row r="402">
      <c r="C402" s="10"/>
      <c r="D402" s="23"/>
      <c r="E402" s="29"/>
      <c r="F402" s="29"/>
      <c r="G402" s="29"/>
      <c r="H402" s="10"/>
      <c r="I402" s="10"/>
      <c r="J402" s="23"/>
      <c r="K402" s="5"/>
      <c r="L402" s="5"/>
      <c r="M402" s="5"/>
      <c r="N402" s="5"/>
      <c r="O402" s="5"/>
    </row>
    <row r="403">
      <c r="C403" s="10"/>
      <c r="D403" s="23"/>
      <c r="E403" s="29"/>
      <c r="F403" s="29"/>
      <c r="G403" s="29"/>
      <c r="H403" s="10"/>
      <c r="I403" s="10"/>
      <c r="J403" s="23"/>
      <c r="K403" s="5"/>
      <c r="L403" s="5"/>
      <c r="M403" s="5"/>
      <c r="N403" s="5"/>
      <c r="O403" s="5"/>
    </row>
    <row r="404">
      <c r="C404" s="10"/>
      <c r="D404" s="23"/>
      <c r="E404" s="29"/>
      <c r="F404" s="29"/>
      <c r="G404" s="29"/>
      <c r="H404" s="10"/>
      <c r="I404" s="10"/>
      <c r="J404" s="23"/>
      <c r="K404" s="5"/>
      <c r="L404" s="5"/>
      <c r="M404" s="5"/>
      <c r="N404" s="5"/>
      <c r="O404" s="5"/>
    </row>
    <row r="405">
      <c r="C405" s="10"/>
      <c r="D405" s="23"/>
      <c r="E405" s="29"/>
      <c r="F405" s="29"/>
      <c r="G405" s="29"/>
      <c r="H405" s="10"/>
      <c r="I405" s="10"/>
      <c r="J405" s="23"/>
      <c r="K405" s="5"/>
      <c r="L405" s="5"/>
      <c r="M405" s="5"/>
      <c r="N405" s="5"/>
      <c r="O405" s="5"/>
    </row>
    <row r="406">
      <c r="C406" s="10"/>
      <c r="D406" s="23"/>
      <c r="E406" s="29"/>
      <c r="F406" s="29"/>
      <c r="G406" s="29"/>
      <c r="H406" s="10"/>
      <c r="I406" s="10"/>
      <c r="J406" s="23"/>
      <c r="K406" s="5"/>
      <c r="L406" s="5"/>
      <c r="M406" s="5"/>
      <c r="N406" s="5"/>
      <c r="O406" s="5"/>
    </row>
    <row r="407">
      <c r="C407" s="29"/>
      <c r="D407" s="53"/>
      <c r="E407" s="29"/>
      <c r="F407" s="29"/>
      <c r="G407" s="29"/>
      <c r="H407" s="10"/>
      <c r="I407" s="10"/>
      <c r="J407" s="23"/>
      <c r="K407" s="5"/>
      <c r="L407" s="5"/>
      <c r="M407" s="5"/>
      <c r="N407" s="5"/>
      <c r="O407" s="5"/>
    </row>
    <row r="408">
      <c r="C408" s="10"/>
      <c r="D408" s="23"/>
      <c r="E408" s="29"/>
      <c r="F408" s="29"/>
      <c r="G408" s="29"/>
      <c r="H408" s="10"/>
      <c r="I408" s="10"/>
      <c r="J408" s="23"/>
      <c r="K408" s="5"/>
      <c r="L408" s="5"/>
      <c r="M408" s="5"/>
      <c r="N408" s="5"/>
      <c r="O408" s="5"/>
    </row>
    <row r="409">
      <c r="C409" s="29"/>
      <c r="D409" s="53"/>
      <c r="E409" s="29"/>
      <c r="F409" s="29"/>
      <c r="G409" s="29"/>
      <c r="H409" s="10"/>
      <c r="I409" s="10"/>
      <c r="J409" s="23"/>
      <c r="K409" s="5"/>
      <c r="L409" s="5"/>
      <c r="M409" s="5"/>
      <c r="N409" s="5"/>
      <c r="O409" s="5"/>
    </row>
    <row r="410">
      <c r="C410" s="10"/>
      <c r="D410" s="23"/>
      <c r="E410" s="29"/>
      <c r="F410" s="29"/>
      <c r="G410" s="29"/>
      <c r="H410" s="10"/>
      <c r="I410" s="10"/>
      <c r="J410" s="23"/>
      <c r="K410" s="5"/>
      <c r="L410" s="5"/>
      <c r="M410" s="5"/>
      <c r="N410" s="5"/>
      <c r="O410" s="5"/>
    </row>
    <row r="411">
      <c r="C411" s="10"/>
      <c r="D411" s="23"/>
      <c r="E411" s="29"/>
      <c r="F411" s="29"/>
      <c r="G411" s="29"/>
      <c r="H411" s="10"/>
      <c r="I411" s="10"/>
      <c r="J411" s="23"/>
      <c r="K411" s="5"/>
      <c r="L411" s="5"/>
      <c r="M411" s="5"/>
      <c r="N411" s="5"/>
      <c r="O411" s="5"/>
    </row>
    <row r="412">
      <c r="C412" s="10"/>
      <c r="D412" s="23"/>
      <c r="E412" s="29"/>
      <c r="F412" s="29"/>
      <c r="G412" s="29"/>
      <c r="H412" s="10"/>
      <c r="I412" s="10"/>
      <c r="J412" s="23"/>
      <c r="K412" s="5"/>
      <c r="L412" s="5"/>
      <c r="M412" s="5"/>
      <c r="N412" s="5"/>
      <c r="O412" s="5"/>
    </row>
    <row r="413">
      <c r="C413" s="29"/>
      <c r="D413" s="53"/>
      <c r="E413" s="29"/>
      <c r="F413" s="29"/>
      <c r="G413" s="29"/>
      <c r="H413" s="10"/>
      <c r="I413" s="10"/>
      <c r="J413" s="23"/>
      <c r="K413" s="5"/>
      <c r="L413" s="5"/>
      <c r="M413" s="5"/>
      <c r="N413" s="5"/>
      <c r="O413" s="5"/>
    </row>
    <row r="414">
      <c r="C414" s="29"/>
      <c r="D414" s="53"/>
      <c r="E414" s="29"/>
      <c r="F414" s="29"/>
      <c r="G414" s="29"/>
      <c r="H414" s="10"/>
      <c r="I414" s="10"/>
      <c r="J414" s="23"/>
      <c r="K414" s="5"/>
      <c r="L414" s="5"/>
      <c r="M414" s="5"/>
      <c r="N414" s="5"/>
      <c r="O414" s="5"/>
    </row>
    <row r="415">
      <c r="C415" s="10"/>
      <c r="D415" s="23"/>
      <c r="E415" s="29"/>
      <c r="F415" s="29"/>
      <c r="G415" s="29"/>
      <c r="H415" s="10"/>
      <c r="I415" s="10"/>
      <c r="J415" s="23"/>
      <c r="K415" s="5"/>
      <c r="L415" s="5"/>
      <c r="M415" s="5"/>
      <c r="N415" s="5"/>
      <c r="O415" s="5"/>
    </row>
    <row r="416">
      <c r="C416" s="10"/>
      <c r="D416" s="23"/>
      <c r="E416" s="29"/>
      <c r="F416" s="29"/>
      <c r="G416" s="29"/>
      <c r="H416" s="10"/>
      <c r="I416" s="10"/>
      <c r="J416" s="23"/>
      <c r="K416" s="5"/>
      <c r="L416" s="5"/>
      <c r="M416" s="5"/>
      <c r="N416" s="5"/>
      <c r="O416" s="5"/>
    </row>
    <row r="417">
      <c r="C417" s="10"/>
      <c r="D417" s="23"/>
      <c r="E417" s="29"/>
      <c r="F417" s="29"/>
      <c r="G417" s="29"/>
      <c r="H417" s="23"/>
      <c r="I417" s="23"/>
      <c r="J417" s="23"/>
      <c r="K417" s="5"/>
      <c r="L417" s="5"/>
      <c r="M417" s="5"/>
      <c r="N417" s="5"/>
      <c r="O417" s="5"/>
    </row>
    <row r="418">
      <c r="C418" s="10"/>
      <c r="D418" s="23"/>
      <c r="E418" s="29"/>
      <c r="F418" s="29"/>
      <c r="G418" s="29"/>
      <c r="H418" s="10"/>
      <c r="I418" s="10"/>
      <c r="J418" s="23"/>
      <c r="K418" s="5"/>
      <c r="L418" s="5"/>
      <c r="M418" s="5"/>
      <c r="N418" s="5"/>
      <c r="O418" s="5"/>
    </row>
    <row r="419">
      <c r="C419" s="29"/>
      <c r="D419" s="53"/>
      <c r="E419" s="29"/>
      <c r="F419" s="29"/>
      <c r="G419" s="29"/>
      <c r="H419" s="10"/>
      <c r="I419" s="10"/>
      <c r="J419" s="23"/>
      <c r="K419" s="5"/>
      <c r="L419" s="5"/>
      <c r="M419" s="5"/>
      <c r="N419" s="5"/>
      <c r="O419" s="5"/>
    </row>
    <row r="420">
      <c r="C420" s="29"/>
      <c r="D420" s="53"/>
      <c r="E420" s="29"/>
      <c r="F420" s="29"/>
      <c r="G420" s="29"/>
      <c r="H420" s="10"/>
      <c r="I420" s="10"/>
      <c r="J420" s="23"/>
      <c r="K420" s="5"/>
      <c r="L420" s="5"/>
      <c r="M420" s="5"/>
      <c r="N420" s="5"/>
      <c r="O420" s="5"/>
    </row>
    <row r="421">
      <c r="C421" s="10"/>
      <c r="D421" s="23"/>
      <c r="E421" s="29"/>
      <c r="F421" s="29"/>
      <c r="G421" s="29"/>
      <c r="H421" s="10"/>
      <c r="I421" s="10"/>
      <c r="J421" s="23"/>
      <c r="K421" s="5"/>
      <c r="L421" s="5"/>
      <c r="M421" s="5"/>
      <c r="N421" s="5"/>
      <c r="O421" s="5"/>
    </row>
    <row r="422">
      <c r="C422" s="10"/>
      <c r="D422" s="23"/>
      <c r="E422" s="29"/>
      <c r="F422" s="29"/>
      <c r="G422" s="29"/>
      <c r="H422" s="10"/>
      <c r="I422" s="10"/>
      <c r="J422" s="23"/>
      <c r="K422" s="5"/>
      <c r="L422" s="5"/>
      <c r="M422" s="5"/>
      <c r="N422" s="5"/>
      <c r="O422" s="5"/>
    </row>
    <row r="423">
      <c r="C423" s="29"/>
      <c r="D423" s="53"/>
      <c r="E423" s="29"/>
      <c r="F423" s="29"/>
      <c r="G423" s="29"/>
      <c r="H423" s="10"/>
      <c r="I423" s="10"/>
      <c r="J423" s="23"/>
      <c r="K423" s="5"/>
      <c r="L423" s="5"/>
      <c r="M423" s="5"/>
      <c r="N423" s="5"/>
      <c r="O423" s="5"/>
    </row>
    <row r="424">
      <c r="C424" s="10"/>
      <c r="D424" s="23"/>
      <c r="E424" s="29"/>
      <c r="F424" s="29"/>
      <c r="G424" s="29"/>
      <c r="H424" s="10"/>
      <c r="I424" s="10"/>
      <c r="J424" s="23"/>
      <c r="K424" s="5"/>
      <c r="L424" s="5"/>
      <c r="M424" s="5"/>
      <c r="N424" s="5"/>
      <c r="O424" s="5"/>
    </row>
    <row r="425">
      <c r="C425" s="10"/>
      <c r="D425" s="23"/>
      <c r="E425" s="29"/>
      <c r="F425" s="29"/>
      <c r="G425" s="29"/>
      <c r="H425" s="10"/>
      <c r="I425" s="10"/>
      <c r="J425" s="23"/>
      <c r="K425" s="5"/>
      <c r="L425" s="5"/>
      <c r="M425" s="5"/>
      <c r="N425" s="5"/>
      <c r="O425" s="5"/>
    </row>
    <row r="426">
      <c r="C426" s="10"/>
      <c r="D426" s="23"/>
      <c r="E426" s="29"/>
      <c r="F426" s="29"/>
      <c r="G426" s="29"/>
      <c r="H426" s="10"/>
      <c r="I426" s="10"/>
      <c r="J426" s="23"/>
      <c r="K426" s="5"/>
      <c r="L426" s="5"/>
      <c r="M426" s="5"/>
      <c r="N426" s="5"/>
      <c r="O426" s="5"/>
    </row>
    <row r="427">
      <c r="C427" s="10"/>
      <c r="D427" s="23"/>
      <c r="E427" s="29"/>
      <c r="F427" s="29"/>
      <c r="G427" s="29"/>
      <c r="H427" s="10"/>
      <c r="I427" s="10"/>
      <c r="J427" s="23"/>
      <c r="K427" s="5"/>
      <c r="L427" s="5"/>
      <c r="M427" s="5"/>
      <c r="N427" s="5"/>
      <c r="O427" s="5"/>
    </row>
    <row r="428">
      <c r="C428" s="10"/>
      <c r="D428" s="23"/>
      <c r="E428" s="29"/>
      <c r="F428" s="29"/>
      <c r="G428" s="29"/>
      <c r="H428" s="10"/>
      <c r="I428" s="10"/>
      <c r="J428" s="23"/>
      <c r="K428" s="5"/>
      <c r="L428" s="5"/>
      <c r="M428" s="5"/>
      <c r="N428" s="5"/>
      <c r="O428" s="5"/>
    </row>
    <row r="429">
      <c r="C429" s="10"/>
      <c r="D429" s="23"/>
      <c r="E429" s="29"/>
      <c r="F429" s="29"/>
      <c r="G429" s="29"/>
      <c r="H429" s="10"/>
      <c r="I429" s="10"/>
      <c r="J429" s="23"/>
      <c r="K429" s="5"/>
      <c r="L429" s="5"/>
      <c r="M429" s="5"/>
      <c r="N429" s="5"/>
      <c r="O429" s="5"/>
    </row>
    <row r="430">
      <c r="C430" s="10"/>
      <c r="D430" s="23"/>
      <c r="E430" s="29"/>
      <c r="F430" s="29"/>
      <c r="G430" s="29"/>
      <c r="H430" s="10"/>
      <c r="I430" s="10"/>
      <c r="J430" s="23"/>
      <c r="K430" s="5"/>
      <c r="L430" s="5"/>
      <c r="M430" s="5"/>
      <c r="N430" s="5"/>
      <c r="O430" s="5"/>
    </row>
    <row r="431">
      <c r="C431" s="10"/>
      <c r="D431" s="23"/>
      <c r="E431" s="29"/>
      <c r="F431" s="29"/>
      <c r="G431" s="29"/>
      <c r="H431" s="10"/>
      <c r="I431" s="10"/>
      <c r="J431" s="23"/>
      <c r="K431" s="5"/>
      <c r="L431" s="5"/>
      <c r="M431" s="5"/>
      <c r="N431" s="5"/>
      <c r="O431" s="5"/>
    </row>
    <row r="432">
      <c r="C432" s="10"/>
      <c r="D432" s="23"/>
      <c r="E432" s="29"/>
      <c r="F432" s="29"/>
      <c r="G432" s="29"/>
      <c r="H432" s="10"/>
      <c r="I432" s="10"/>
      <c r="J432" s="23"/>
      <c r="K432" s="5"/>
      <c r="L432" s="5"/>
      <c r="M432" s="5"/>
      <c r="N432" s="5"/>
      <c r="O432" s="5"/>
    </row>
    <row r="433">
      <c r="C433" s="29"/>
      <c r="D433" s="53"/>
      <c r="E433" s="29"/>
      <c r="F433" s="29"/>
      <c r="G433" s="29"/>
      <c r="H433" s="10"/>
      <c r="I433" s="10"/>
      <c r="J433" s="23"/>
      <c r="K433" s="5"/>
      <c r="L433" s="5"/>
      <c r="M433" s="5"/>
      <c r="N433" s="5"/>
      <c r="O433" s="5"/>
    </row>
    <row r="434">
      <c r="C434" s="10"/>
      <c r="D434" s="23"/>
      <c r="E434" s="29"/>
      <c r="F434" s="29"/>
      <c r="G434" s="29"/>
      <c r="H434" s="10"/>
      <c r="I434" s="10"/>
      <c r="J434" s="23"/>
      <c r="K434" s="5"/>
      <c r="L434" s="5"/>
      <c r="M434" s="5"/>
      <c r="N434" s="5"/>
      <c r="O434" s="5"/>
    </row>
    <row r="435">
      <c r="C435" s="29"/>
      <c r="D435" s="53"/>
      <c r="E435" s="29"/>
      <c r="F435" s="29"/>
      <c r="G435" s="29"/>
      <c r="H435" s="10"/>
      <c r="I435" s="10"/>
      <c r="J435" s="23"/>
      <c r="K435" s="5"/>
      <c r="L435" s="5"/>
      <c r="M435" s="5"/>
      <c r="N435" s="5"/>
      <c r="O435" s="5"/>
    </row>
    <row r="436">
      <c r="C436" s="10"/>
      <c r="D436" s="23"/>
      <c r="E436" s="29"/>
      <c r="F436" s="29"/>
      <c r="G436" s="29"/>
      <c r="H436" s="10"/>
      <c r="I436" s="10"/>
      <c r="J436" s="23"/>
      <c r="K436" s="5"/>
      <c r="L436" s="5"/>
      <c r="M436" s="5"/>
      <c r="N436" s="5"/>
      <c r="O436" s="5"/>
    </row>
    <row r="437">
      <c r="C437" s="10"/>
      <c r="D437" s="23"/>
      <c r="E437" s="29"/>
      <c r="F437" s="29"/>
      <c r="G437" s="29"/>
      <c r="H437" s="10"/>
      <c r="I437" s="10"/>
      <c r="J437" s="23"/>
      <c r="K437" s="5"/>
      <c r="L437" s="5"/>
      <c r="M437" s="5"/>
      <c r="N437" s="5"/>
      <c r="O437" s="5"/>
    </row>
    <row r="438">
      <c r="C438" s="29"/>
      <c r="D438" s="53"/>
      <c r="E438" s="29"/>
      <c r="F438" s="29"/>
      <c r="G438" s="29"/>
      <c r="H438" s="10"/>
      <c r="I438" s="10"/>
      <c r="J438" s="23"/>
      <c r="K438" s="5"/>
      <c r="L438" s="5"/>
      <c r="M438" s="5"/>
      <c r="N438" s="5"/>
      <c r="O438" s="5"/>
    </row>
    <row r="439">
      <c r="C439" s="10"/>
      <c r="D439" s="23"/>
      <c r="E439" s="29"/>
      <c r="F439" s="29"/>
      <c r="G439" s="29"/>
      <c r="H439" s="10"/>
      <c r="I439" s="10"/>
      <c r="J439" s="23"/>
      <c r="K439" s="5"/>
      <c r="L439" s="5"/>
      <c r="M439" s="5"/>
      <c r="N439" s="5"/>
      <c r="O439" s="5"/>
    </row>
    <row r="440">
      <c r="C440" s="10"/>
      <c r="D440" s="23"/>
      <c r="E440" s="29"/>
      <c r="F440" s="29"/>
      <c r="G440" s="29"/>
      <c r="H440" s="10"/>
      <c r="I440" s="10"/>
      <c r="J440" s="23"/>
      <c r="K440" s="5"/>
      <c r="L440" s="5"/>
      <c r="M440" s="5"/>
      <c r="N440" s="5"/>
      <c r="O440" s="5"/>
    </row>
    <row r="441">
      <c r="C441" s="10"/>
      <c r="D441" s="23"/>
      <c r="E441" s="29"/>
      <c r="F441" s="29"/>
      <c r="G441" s="29"/>
      <c r="H441" s="10"/>
      <c r="I441" s="10"/>
      <c r="J441" s="23"/>
      <c r="K441" s="5"/>
      <c r="L441" s="5"/>
      <c r="M441" s="5"/>
      <c r="N441" s="5"/>
      <c r="O441" s="5"/>
    </row>
    <row r="442">
      <c r="C442" s="10"/>
      <c r="D442" s="23"/>
      <c r="E442" s="29"/>
      <c r="F442" s="29"/>
      <c r="G442" s="29"/>
      <c r="H442" s="10"/>
      <c r="I442" s="10"/>
      <c r="J442" s="23"/>
      <c r="K442" s="5"/>
      <c r="L442" s="5"/>
      <c r="M442" s="5"/>
      <c r="N442" s="5"/>
      <c r="O442" s="5"/>
    </row>
    <row r="443">
      <c r="C443" s="10"/>
      <c r="D443" s="23"/>
      <c r="E443" s="29"/>
      <c r="F443" s="29"/>
      <c r="G443" s="29"/>
      <c r="H443" s="10"/>
      <c r="I443" s="10"/>
      <c r="J443" s="23"/>
      <c r="K443" s="5"/>
      <c r="L443" s="5"/>
      <c r="M443" s="5"/>
      <c r="N443" s="5"/>
      <c r="O443" s="5"/>
    </row>
    <row r="444">
      <c r="C444" s="10"/>
      <c r="D444" s="23"/>
      <c r="H444" s="10"/>
      <c r="I444" s="10"/>
      <c r="J444" s="23"/>
      <c r="K444" s="5"/>
      <c r="L444" s="5"/>
      <c r="M444" s="5"/>
      <c r="N444" s="5"/>
      <c r="O444" s="5"/>
    </row>
    <row r="445">
      <c r="C445" s="10"/>
      <c r="D445" s="23"/>
      <c r="H445" s="10"/>
      <c r="I445" s="10"/>
      <c r="J445" s="23"/>
      <c r="K445" s="5"/>
      <c r="L445" s="5"/>
      <c r="M445" s="5"/>
      <c r="N445" s="5"/>
      <c r="O445" s="5"/>
    </row>
    <row r="446">
      <c r="C446" s="29"/>
      <c r="D446" s="53"/>
      <c r="H446" s="10"/>
      <c r="I446" s="10"/>
      <c r="J446" s="23"/>
      <c r="K446" s="5"/>
      <c r="L446" s="5"/>
      <c r="M446" s="5"/>
      <c r="N446" s="5"/>
      <c r="O446" s="5"/>
    </row>
    <row r="447">
      <c r="C447" s="10"/>
      <c r="D447" s="23"/>
      <c r="H447" s="29"/>
      <c r="I447" s="29"/>
      <c r="J447" s="58"/>
      <c r="K447" s="5"/>
      <c r="L447" s="5"/>
      <c r="M447" s="5"/>
      <c r="N447" s="5"/>
      <c r="O447" s="5"/>
    </row>
    <row r="448">
      <c r="C448" s="10"/>
      <c r="D448" s="23"/>
      <c r="H448" s="29"/>
      <c r="I448" s="29"/>
      <c r="J448" s="58"/>
      <c r="K448" s="5"/>
      <c r="L448" s="5"/>
      <c r="M448" s="5"/>
      <c r="N448" s="5"/>
      <c r="O448" s="5"/>
    </row>
    <row r="449">
      <c r="D449" s="5"/>
      <c r="H449" s="29"/>
      <c r="I449" s="29"/>
      <c r="J449" s="58"/>
      <c r="K449" s="5"/>
      <c r="L449" s="5"/>
      <c r="M449" s="5"/>
      <c r="N449" s="5"/>
      <c r="O449" s="5"/>
    </row>
    <row r="450">
      <c r="D450" s="5"/>
      <c r="H450" s="29"/>
      <c r="I450" s="29"/>
      <c r="J450" s="58"/>
      <c r="K450" s="5"/>
      <c r="L450" s="5"/>
      <c r="M450" s="5"/>
      <c r="N450" s="5"/>
      <c r="O450" s="5"/>
    </row>
    <row r="451">
      <c r="D451" s="5"/>
      <c r="H451" s="29"/>
      <c r="I451" s="29"/>
      <c r="J451" s="58"/>
      <c r="K451" s="5"/>
      <c r="L451" s="5"/>
      <c r="M451" s="5"/>
      <c r="N451" s="5"/>
      <c r="O451" s="5"/>
    </row>
    <row r="452">
      <c r="D452" s="5"/>
      <c r="H452" s="29"/>
      <c r="I452" s="29"/>
      <c r="J452" s="58"/>
      <c r="K452" s="5"/>
      <c r="L452" s="5"/>
      <c r="M452" s="5"/>
      <c r="N452" s="5"/>
      <c r="O452" s="5"/>
    </row>
    <row r="453">
      <c r="D453" s="5"/>
      <c r="H453" s="29"/>
      <c r="I453" s="29"/>
      <c r="J453" s="58"/>
      <c r="K453" s="5"/>
      <c r="L453" s="5"/>
      <c r="M453" s="5"/>
      <c r="N453" s="5"/>
      <c r="O453" s="5"/>
    </row>
    <row r="454">
      <c r="D454" s="5"/>
      <c r="H454" s="29"/>
      <c r="I454" s="29"/>
      <c r="J454" s="58"/>
      <c r="K454" s="5"/>
      <c r="L454" s="5"/>
      <c r="M454" s="5"/>
      <c r="N454" s="5"/>
      <c r="O454" s="5"/>
    </row>
    <row r="455">
      <c r="D455" s="5"/>
      <c r="H455" s="29"/>
      <c r="I455" s="29"/>
      <c r="J455" s="58"/>
      <c r="K455" s="5"/>
      <c r="L455" s="5"/>
      <c r="M455" s="5"/>
      <c r="N455" s="5"/>
      <c r="O455" s="5"/>
    </row>
    <row r="456">
      <c r="D456" s="5"/>
      <c r="H456" s="29"/>
      <c r="I456" s="29"/>
      <c r="J456" s="58"/>
      <c r="K456" s="5"/>
      <c r="L456" s="5"/>
      <c r="M456" s="5"/>
      <c r="N456" s="5"/>
      <c r="O456" s="5"/>
    </row>
    <row r="457">
      <c r="D457" s="5"/>
      <c r="H457" s="29"/>
      <c r="I457" s="29"/>
      <c r="J457" s="58"/>
      <c r="K457" s="5"/>
      <c r="L457" s="5"/>
      <c r="M457" s="5"/>
      <c r="N457" s="5"/>
      <c r="O457" s="5"/>
    </row>
    <row r="458">
      <c r="D458" s="5"/>
      <c r="H458" s="29"/>
      <c r="I458" s="29"/>
      <c r="J458" s="58"/>
      <c r="K458" s="5"/>
      <c r="L458" s="5"/>
      <c r="M458" s="5"/>
      <c r="N458" s="5"/>
      <c r="O458" s="5"/>
    </row>
    <row r="459">
      <c r="D459" s="5"/>
      <c r="H459" s="29"/>
      <c r="I459" s="29"/>
      <c r="J459" s="58"/>
      <c r="K459" s="5"/>
      <c r="L459" s="5"/>
      <c r="M459" s="5"/>
      <c r="N459" s="5"/>
      <c r="O459" s="5"/>
    </row>
    <row r="460">
      <c r="D460" s="5"/>
      <c r="H460" s="29"/>
      <c r="I460" s="29"/>
      <c r="J460" s="58"/>
      <c r="K460" s="5"/>
      <c r="L460" s="5"/>
      <c r="M460" s="5"/>
      <c r="N460" s="5"/>
      <c r="O460" s="5"/>
    </row>
    <row r="461">
      <c r="D461" s="5"/>
      <c r="H461" s="29"/>
      <c r="I461" s="29"/>
      <c r="J461" s="58"/>
      <c r="K461" s="5"/>
      <c r="L461" s="5"/>
      <c r="M461" s="5"/>
      <c r="N461" s="5"/>
      <c r="O461" s="5"/>
    </row>
    <row r="462">
      <c r="D462" s="5"/>
      <c r="H462" s="29"/>
      <c r="I462" s="29"/>
      <c r="J462" s="58"/>
      <c r="K462" s="5"/>
      <c r="L462" s="5"/>
      <c r="M462" s="5"/>
      <c r="N462" s="5"/>
      <c r="O462" s="5"/>
    </row>
    <row r="463">
      <c r="D463" s="5"/>
      <c r="H463" s="29"/>
      <c r="I463" s="29"/>
      <c r="J463" s="58"/>
      <c r="K463" s="5"/>
      <c r="L463" s="5"/>
      <c r="M463" s="5"/>
      <c r="N463" s="5"/>
      <c r="O463" s="5"/>
    </row>
    <row r="464">
      <c r="D464" s="5"/>
      <c r="H464" s="29"/>
      <c r="I464" s="29"/>
      <c r="J464" s="58"/>
      <c r="K464" s="5"/>
      <c r="L464" s="5"/>
      <c r="M464" s="5"/>
      <c r="N464" s="5"/>
      <c r="O464" s="5"/>
    </row>
    <row r="465">
      <c r="D465" s="5"/>
      <c r="H465" s="29"/>
      <c r="I465" s="29"/>
      <c r="J465" s="58"/>
      <c r="K465" s="5"/>
      <c r="L465" s="5"/>
      <c r="M465" s="5"/>
      <c r="N465" s="5"/>
      <c r="O465" s="5"/>
    </row>
    <row r="466">
      <c r="D466" s="5"/>
      <c r="H466" s="29"/>
      <c r="I466" s="29"/>
      <c r="J466" s="58"/>
      <c r="K466" s="5"/>
      <c r="L466" s="5"/>
      <c r="M466" s="5"/>
      <c r="N466" s="5"/>
      <c r="O466" s="5"/>
    </row>
    <row r="467">
      <c r="D467" s="5"/>
      <c r="H467" s="29"/>
      <c r="I467" s="29"/>
      <c r="J467" s="58"/>
      <c r="K467" s="5"/>
      <c r="L467" s="5"/>
      <c r="M467" s="5"/>
      <c r="N467" s="5"/>
      <c r="O467" s="5"/>
    </row>
    <row r="468">
      <c r="D468" s="5"/>
      <c r="H468" s="29"/>
      <c r="I468" s="29"/>
      <c r="J468" s="58"/>
      <c r="K468" s="5"/>
      <c r="L468" s="5"/>
      <c r="M468" s="5"/>
      <c r="N468" s="5"/>
      <c r="O468" s="5"/>
    </row>
    <row r="469">
      <c r="D469" s="5"/>
      <c r="H469" s="29"/>
      <c r="I469" s="29"/>
      <c r="J469" s="58"/>
      <c r="K469" s="5"/>
      <c r="L469" s="5"/>
      <c r="M469" s="5"/>
      <c r="N469" s="5"/>
      <c r="O469" s="5"/>
    </row>
    <row r="470">
      <c r="D470" s="5"/>
      <c r="H470" s="29"/>
      <c r="I470" s="29"/>
      <c r="J470" s="58"/>
      <c r="K470" s="5"/>
      <c r="L470" s="5"/>
      <c r="M470" s="5"/>
      <c r="N470" s="5"/>
      <c r="O470" s="5"/>
    </row>
    <row r="471">
      <c r="D471" s="5"/>
      <c r="H471" s="29"/>
      <c r="I471" s="29"/>
      <c r="J471" s="58"/>
      <c r="K471" s="5"/>
      <c r="L471" s="5"/>
      <c r="M471" s="5"/>
      <c r="N471" s="5"/>
      <c r="O471" s="5"/>
    </row>
    <row r="472">
      <c r="D472" s="5"/>
      <c r="H472" s="29"/>
      <c r="I472" s="29"/>
      <c r="J472" s="58"/>
      <c r="K472" s="5"/>
      <c r="L472" s="5"/>
      <c r="M472" s="5"/>
      <c r="N472" s="5"/>
      <c r="O472" s="5"/>
    </row>
    <row r="473">
      <c r="D473" s="5"/>
      <c r="H473" s="29"/>
      <c r="I473" s="29"/>
      <c r="J473" s="58"/>
      <c r="K473" s="5"/>
      <c r="L473" s="5"/>
      <c r="M473" s="5"/>
      <c r="N473" s="5"/>
      <c r="O473" s="5"/>
    </row>
    <row r="474">
      <c r="D474" s="5"/>
      <c r="H474" s="29"/>
      <c r="I474" s="29"/>
      <c r="J474" s="58"/>
      <c r="K474" s="5"/>
      <c r="L474" s="5"/>
      <c r="M474" s="5"/>
      <c r="N474" s="5"/>
      <c r="O474" s="5"/>
    </row>
    <row r="475">
      <c r="D475" s="5"/>
      <c r="H475" s="29"/>
      <c r="I475" s="29"/>
      <c r="J475" s="58"/>
      <c r="K475" s="5"/>
      <c r="L475" s="5"/>
      <c r="M475" s="5"/>
      <c r="N475" s="5"/>
      <c r="O475" s="5"/>
    </row>
    <row r="476">
      <c r="D476" s="5"/>
      <c r="H476" s="29"/>
      <c r="I476" s="29"/>
      <c r="J476" s="58"/>
      <c r="K476" s="5"/>
      <c r="L476" s="5"/>
      <c r="M476" s="5"/>
      <c r="N476" s="5"/>
      <c r="O476" s="5"/>
    </row>
    <row r="477">
      <c r="D477" s="5"/>
      <c r="H477" s="29"/>
      <c r="I477" s="29"/>
      <c r="J477" s="58"/>
      <c r="K477" s="5"/>
      <c r="L477" s="5"/>
      <c r="M477" s="5"/>
      <c r="N477" s="5"/>
      <c r="O477" s="5"/>
    </row>
    <row r="478">
      <c r="D478" s="5"/>
      <c r="H478" s="29"/>
      <c r="I478" s="29"/>
      <c r="J478" s="58"/>
      <c r="K478" s="5"/>
      <c r="L478" s="5"/>
      <c r="M478" s="5"/>
      <c r="N478" s="5"/>
      <c r="O478" s="5"/>
    </row>
    <row r="479">
      <c r="D479" s="5"/>
      <c r="H479" s="29"/>
      <c r="I479" s="29"/>
      <c r="J479" s="58"/>
      <c r="K479" s="5"/>
      <c r="L479" s="5"/>
      <c r="M479" s="5"/>
      <c r="N479" s="5"/>
      <c r="O479" s="5"/>
    </row>
    <row r="480">
      <c r="D480" s="5"/>
      <c r="H480" s="29"/>
      <c r="I480" s="29"/>
      <c r="J480" s="58"/>
      <c r="K480" s="5"/>
      <c r="L480" s="5"/>
      <c r="M480" s="5"/>
      <c r="N480" s="5"/>
      <c r="O480" s="5"/>
    </row>
    <row r="481">
      <c r="D481" s="5"/>
      <c r="H481" s="29"/>
      <c r="I481" s="29"/>
      <c r="J481" s="58"/>
      <c r="K481" s="5"/>
      <c r="L481" s="5"/>
      <c r="M481" s="5"/>
      <c r="N481" s="5"/>
      <c r="O481" s="5"/>
    </row>
    <row r="482">
      <c r="D482" s="5"/>
      <c r="H482" s="29"/>
      <c r="I482" s="29"/>
      <c r="J482" s="58"/>
      <c r="K482" s="5"/>
      <c r="L482" s="5"/>
      <c r="M482" s="5"/>
      <c r="N482" s="5"/>
      <c r="O482" s="5"/>
    </row>
    <row r="483">
      <c r="D483" s="5"/>
      <c r="H483" s="29"/>
      <c r="I483" s="29"/>
      <c r="J483" s="58"/>
      <c r="K483" s="5"/>
      <c r="L483" s="5"/>
      <c r="M483" s="5"/>
      <c r="N483" s="5"/>
      <c r="O483" s="5"/>
    </row>
    <row r="484">
      <c r="D484" s="5"/>
      <c r="H484" s="29"/>
      <c r="I484" s="29"/>
      <c r="J484" s="58"/>
      <c r="K484" s="5"/>
      <c r="L484" s="5"/>
      <c r="M484" s="5"/>
      <c r="N484" s="5"/>
      <c r="O484" s="5"/>
    </row>
    <row r="485">
      <c r="D485" s="5"/>
      <c r="H485" s="29"/>
      <c r="I485" s="29"/>
      <c r="J485" s="58"/>
      <c r="K485" s="5"/>
      <c r="L485" s="5"/>
      <c r="M485" s="5"/>
      <c r="N485" s="5"/>
      <c r="O485" s="5"/>
    </row>
    <row r="486">
      <c r="D486" s="5"/>
      <c r="H486" s="29"/>
      <c r="I486" s="29"/>
      <c r="J486" s="29"/>
      <c r="K486" s="5"/>
      <c r="L486" s="5"/>
      <c r="M486" s="5"/>
      <c r="N486" s="5"/>
      <c r="O486" s="5"/>
    </row>
    <row r="487">
      <c r="D487" s="5"/>
      <c r="H487" s="29"/>
      <c r="I487" s="29"/>
      <c r="J487" s="29"/>
      <c r="K487" s="5"/>
      <c r="L487" s="5"/>
      <c r="M487" s="5"/>
      <c r="N487" s="5"/>
      <c r="O487" s="5"/>
    </row>
    <row r="488">
      <c r="D488" s="5"/>
      <c r="H488" s="29"/>
      <c r="I488" s="29"/>
      <c r="J488" s="29"/>
      <c r="K488" s="5"/>
      <c r="L488" s="5"/>
      <c r="M488" s="5"/>
      <c r="N488" s="5"/>
      <c r="O488" s="5"/>
    </row>
    <row r="489">
      <c r="D489" s="5"/>
      <c r="K489" s="5"/>
      <c r="L489" s="5"/>
      <c r="M489" s="5"/>
      <c r="N489" s="5"/>
      <c r="O489" s="5"/>
    </row>
    <row r="490">
      <c r="D490" s="5"/>
      <c r="H490" s="29"/>
      <c r="I490" s="29"/>
      <c r="J490" s="29"/>
      <c r="K490" s="5"/>
      <c r="L490" s="5"/>
      <c r="M490" s="5"/>
      <c r="N490" s="5"/>
      <c r="O490" s="5"/>
    </row>
    <row r="491">
      <c r="D491" s="5"/>
      <c r="H491" s="29"/>
      <c r="I491" s="29"/>
      <c r="J491" s="29"/>
      <c r="K491" s="5"/>
      <c r="L491" s="5"/>
      <c r="M491" s="5"/>
      <c r="N491" s="5"/>
      <c r="O491" s="5"/>
    </row>
    <row r="492">
      <c r="D492" s="5"/>
      <c r="H492" s="29"/>
      <c r="I492" s="29"/>
      <c r="J492" s="29"/>
      <c r="K492" s="5"/>
      <c r="L492" s="5"/>
      <c r="M492" s="5"/>
      <c r="N492" s="5"/>
      <c r="O492" s="5"/>
    </row>
    <row r="493">
      <c r="D493" s="5"/>
      <c r="H493" s="29"/>
      <c r="I493" s="29"/>
      <c r="J493" s="29"/>
      <c r="K493" s="5"/>
      <c r="L493" s="5"/>
      <c r="M493" s="5"/>
      <c r="N493" s="5"/>
      <c r="O493" s="5"/>
    </row>
    <row r="494">
      <c r="D494" s="5"/>
      <c r="H494" s="29"/>
      <c r="I494" s="29"/>
      <c r="J494" s="29"/>
      <c r="K494" s="5"/>
      <c r="L494" s="5"/>
      <c r="M494" s="5"/>
      <c r="N494" s="5"/>
      <c r="O494" s="5"/>
    </row>
    <row r="495">
      <c r="D495" s="5"/>
      <c r="H495" s="29"/>
      <c r="I495" s="29"/>
      <c r="J495" s="29"/>
      <c r="K495" s="5"/>
      <c r="L495" s="5"/>
      <c r="M495" s="5"/>
      <c r="N495" s="5"/>
      <c r="O495" s="5"/>
    </row>
    <row r="496">
      <c r="D496" s="5"/>
      <c r="H496" s="29"/>
      <c r="I496" s="29"/>
      <c r="J496" s="29"/>
      <c r="K496" s="5"/>
      <c r="L496" s="5"/>
      <c r="M496" s="5"/>
      <c r="N496" s="5"/>
      <c r="O496" s="5"/>
    </row>
    <row r="497">
      <c r="D497" s="5"/>
      <c r="H497" s="29"/>
      <c r="I497" s="29"/>
      <c r="J497" s="29"/>
      <c r="K497" s="5"/>
      <c r="L497" s="5"/>
      <c r="M497" s="5"/>
      <c r="N497" s="5"/>
      <c r="O497" s="5"/>
    </row>
    <row r="498">
      <c r="D498" s="5"/>
      <c r="H498" s="29"/>
      <c r="I498" s="29"/>
      <c r="J498" s="29"/>
      <c r="K498" s="5"/>
      <c r="L498" s="5"/>
      <c r="M498" s="5"/>
      <c r="N498" s="5"/>
      <c r="O498" s="5"/>
    </row>
    <row r="499">
      <c r="D499" s="5"/>
      <c r="H499" s="29"/>
      <c r="I499" s="29"/>
      <c r="J499" s="29"/>
      <c r="K499" s="5"/>
      <c r="L499" s="5"/>
      <c r="M499" s="5"/>
      <c r="N499" s="5"/>
      <c r="O499" s="5"/>
    </row>
    <row r="500">
      <c r="D500" s="5"/>
      <c r="H500" s="29"/>
      <c r="I500" s="29"/>
      <c r="J500" s="29"/>
      <c r="K500" s="5"/>
      <c r="L500" s="5"/>
      <c r="M500" s="5"/>
      <c r="N500" s="5"/>
      <c r="O500" s="5"/>
    </row>
    <row r="501">
      <c r="D501" s="5"/>
      <c r="H501" s="29"/>
      <c r="I501" s="29"/>
      <c r="J501" s="29"/>
      <c r="K501" s="5"/>
      <c r="L501" s="5"/>
      <c r="M501" s="5"/>
      <c r="N501" s="5"/>
      <c r="O501" s="5"/>
    </row>
    <row r="502">
      <c r="D502" s="5"/>
      <c r="H502" s="29"/>
      <c r="I502" s="29"/>
      <c r="J502" s="29"/>
      <c r="K502" s="5"/>
      <c r="L502" s="5"/>
      <c r="M502" s="5"/>
      <c r="N502" s="5"/>
      <c r="O502" s="5"/>
    </row>
    <row r="503">
      <c r="D503" s="5"/>
      <c r="H503" s="29"/>
      <c r="I503" s="29"/>
      <c r="J503" s="29"/>
      <c r="K503" s="5"/>
      <c r="L503" s="5"/>
      <c r="M503" s="5"/>
      <c r="N503" s="5"/>
      <c r="O503" s="5"/>
    </row>
    <row r="504">
      <c r="D504" s="5"/>
      <c r="H504" s="29"/>
      <c r="I504" s="29"/>
      <c r="J504" s="29"/>
      <c r="K504" s="5"/>
      <c r="L504" s="5"/>
      <c r="M504" s="5"/>
      <c r="N504" s="5"/>
      <c r="O504" s="5"/>
    </row>
    <row r="505">
      <c r="D505" s="5"/>
      <c r="H505" s="29"/>
      <c r="I505" s="29"/>
      <c r="J505" s="29"/>
      <c r="K505" s="5"/>
      <c r="L505" s="5"/>
      <c r="M505" s="5"/>
      <c r="N505" s="5"/>
      <c r="O505" s="5"/>
    </row>
    <row r="506">
      <c r="D506" s="5"/>
      <c r="K506" s="5"/>
      <c r="L506" s="5"/>
      <c r="M506" s="5"/>
      <c r="N506" s="5"/>
      <c r="O506" s="5"/>
    </row>
    <row r="507">
      <c r="D507" s="5"/>
      <c r="J507" s="5"/>
      <c r="K507" s="5"/>
      <c r="L507" s="5"/>
      <c r="M507" s="5"/>
      <c r="N507" s="5"/>
      <c r="O507" s="5"/>
    </row>
    <row r="508">
      <c r="D508" s="5"/>
      <c r="J508" s="5"/>
      <c r="K508" s="5"/>
      <c r="L508" s="5"/>
      <c r="M508" s="5"/>
      <c r="N508" s="5"/>
      <c r="O508" s="5"/>
    </row>
    <row r="509">
      <c r="D509" s="5"/>
      <c r="J509" s="5"/>
      <c r="K509" s="5"/>
      <c r="L509" s="5"/>
      <c r="M509" s="5"/>
      <c r="N509" s="5"/>
      <c r="O509" s="5"/>
    </row>
    <row r="510">
      <c r="D510" s="5"/>
      <c r="J510" s="5"/>
      <c r="K510" s="5"/>
      <c r="L510" s="5"/>
      <c r="M510" s="5"/>
      <c r="N510" s="5"/>
      <c r="O510" s="5"/>
    </row>
    <row r="511">
      <c r="D511" s="5"/>
      <c r="J511" s="5"/>
      <c r="K511" s="5"/>
      <c r="L511" s="5"/>
      <c r="M511" s="5"/>
      <c r="N511" s="5"/>
      <c r="O511" s="5"/>
    </row>
    <row r="512">
      <c r="D512" s="5"/>
      <c r="J512" s="5"/>
      <c r="K512" s="5"/>
      <c r="L512" s="5"/>
      <c r="M512" s="5"/>
      <c r="N512" s="5"/>
      <c r="O512" s="5"/>
    </row>
    <row r="513">
      <c r="D513" s="5"/>
      <c r="J513" s="5"/>
      <c r="K513" s="5"/>
      <c r="L513" s="5"/>
      <c r="M513" s="5"/>
      <c r="N513" s="5"/>
      <c r="O513" s="5"/>
    </row>
    <row r="514">
      <c r="D514" s="5"/>
      <c r="J514" s="5"/>
      <c r="K514" s="5"/>
      <c r="L514" s="5"/>
      <c r="M514" s="5"/>
      <c r="N514" s="5"/>
      <c r="O514" s="5"/>
    </row>
    <row r="515">
      <c r="D515" s="5"/>
      <c r="J515" s="5"/>
      <c r="K515" s="5"/>
      <c r="L515" s="5"/>
      <c r="M515" s="5"/>
      <c r="N515" s="5"/>
      <c r="O515" s="5"/>
    </row>
    <row r="516">
      <c r="D516" s="5"/>
      <c r="J516" s="5"/>
      <c r="K516" s="5"/>
      <c r="L516" s="5"/>
      <c r="M516" s="5"/>
      <c r="N516" s="5"/>
      <c r="O516" s="5"/>
    </row>
    <row r="517">
      <c r="D517" s="5"/>
      <c r="J517" s="5"/>
      <c r="K517" s="5"/>
      <c r="L517" s="5"/>
      <c r="M517" s="5"/>
      <c r="N517" s="5"/>
      <c r="O517" s="5"/>
    </row>
    <row r="518">
      <c r="D518" s="5"/>
      <c r="J518" s="5"/>
      <c r="K518" s="5"/>
      <c r="L518" s="5"/>
      <c r="M518" s="5"/>
      <c r="N518" s="5"/>
      <c r="O518" s="5"/>
    </row>
    <row r="519">
      <c r="D519" s="5"/>
      <c r="J519" s="5"/>
      <c r="K519" s="5"/>
      <c r="L519" s="5"/>
      <c r="M519" s="5"/>
      <c r="N519" s="5"/>
      <c r="O519" s="5"/>
    </row>
    <row r="520">
      <c r="D520" s="5"/>
      <c r="J520" s="5"/>
      <c r="K520" s="5"/>
      <c r="L520" s="5"/>
      <c r="M520" s="5"/>
      <c r="N520" s="5"/>
      <c r="O520" s="5"/>
    </row>
    <row r="521">
      <c r="D521" s="5"/>
      <c r="J521" s="5"/>
      <c r="K521" s="5"/>
      <c r="L521" s="5"/>
      <c r="M521" s="5"/>
      <c r="N521" s="5"/>
      <c r="O521" s="5"/>
    </row>
    <row r="522">
      <c r="D522" s="5"/>
      <c r="J522" s="5"/>
      <c r="K522" s="5"/>
      <c r="L522" s="5"/>
      <c r="M522" s="5"/>
      <c r="N522" s="5"/>
      <c r="O522" s="5"/>
    </row>
    <row r="523">
      <c r="D523" s="5"/>
      <c r="J523" s="5"/>
      <c r="K523" s="5"/>
      <c r="L523" s="5"/>
      <c r="M523" s="5"/>
      <c r="N523" s="5"/>
      <c r="O523" s="5"/>
    </row>
    <row r="524">
      <c r="D524" s="5"/>
      <c r="J524" s="5"/>
      <c r="K524" s="5"/>
      <c r="L524" s="5"/>
      <c r="M524" s="5"/>
      <c r="N524" s="5"/>
      <c r="O524" s="5"/>
    </row>
    <row r="525">
      <c r="D525" s="5"/>
      <c r="J525" s="5"/>
      <c r="K525" s="5"/>
      <c r="L525" s="5"/>
      <c r="M525" s="5"/>
      <c r="N525" s="5"/>
      <c r="O525" s="5"/>
    </row>
    <row r="526">
      <c r="D526" s="5"/>
      <c r="J526" s="5"/>
      <c r="K526" s="5"/>
      <c r="L526" s="5"/>
      <c r="M526" s="5"/>
      <c r="N526" s="5"/>
      <c r="O526" s="5"/>
    </row>
    <row r="527">
      <c r="D527" s="5"/>
      <c r="J527" s="5"/>
      <c r="K527" s="5"/>
      <c r="L527" s="5"/>
      <c r="M527" s="5"/>
      <c r="N527" s="5"/>
      <c r="O527" s="5"/>
    </row>
    <row r="528">
      <c r="D528" s="5"/>
      <c r="J528" s="5"/>
      <c r="K528" s="5"/>
      <c r="L528" s="5"/>
      <c r="M528" s="5"/>
      <c r="N528" s="5"/>
      <c r="O528" s="5"/>
    </row>
    <row r="529">
      <c r="D529" s="5"/>
      <c r="J529" s="5"/>
      <c r="K529" s="5"/>
      <c r="L529" s="5"/>
      <c r="M529" s="5"/>
      <c r="N529" s="5"/>
      <c r="O529" s="5"/>
    </row>
    <row r="530">
      <c r="D530" s="5"/>
      <c r="J530" s="5"/>
      <c r="K530" s="5"/>
      <c r="L530" s="5"/>
      <c r="M530" s="5"/>
      <c r="N530" s="5"/>
      <c r="O530" s="5"/>
    </row>
    <row r="531">
      <c r="D531" s="5"/>
      <c r="J531" s="5"/>
      <c r="K531" s="5"/>
      <c r="L531" s="5"/>
      <c r="M531" s="5"/>
      <c r="N531" s="5"/>
      <c r="O531" s="5"/>
    </row>
    <row r="532">
      <c r="D532" s="5"/>
      <c r="J532" s="5"/>
      <c r="K532" s="5"/>
      <c r="L532" s="5"/>
      <c r="M532" s="5"/>
      <c r="N532" s="5"/>
      <c r="O532" s="5"/>
    </row>
    <row r="533">
      <c r="D533" s="5"/>
      <c r="J533" s="5"/>
      <c r="K533" s="5"/>
      <c r="L533" s="5"/>
      <c r="M533" s="5"/>
      <c r="N533" s="5"/>
      <c r="O533" s="5"/>
    </row>
    <row r="534">
      <c r="D534" s="5"/>
      <c r="J534" s="5"/>
      <c r="K534" s="5"/>
      <c r="L534" s="5"/>
      <c r="M534" s="5"/>
      <c r="N534" s="5"/>
      <c r="O534" s="5"/>
    </row>
    <row r="535">
      <c r="D535" s="5"/>
      <c r="J535" s="5"/>
      <c r="K535" s="5"/>
      <c r="L535" s="5"/>
      <c r="M535" s="5"/>
      <c r="N535" s="5"/>
      <c r="O535" s="5"/>
    </row>
    <row r="536">
      <c r="D536" s="5"/>
      <c r="J536" s="5"/>
      <c r="K536" s="5"/>
      <c r="L536" s="5"/>
      <c r="M536" s="5"/>
      <c r="N536" s="5"/>
      <c r="O536" s="5"/>
    </row>
    <row r="537">
      <c r="D537" s="5"/>
      <c r="J537" s="5"/>
      <c r="K537" s="5"/>
      <c r="L537" s="5"/>
      <c r="M537" s="5"/>
      <c r="N537" s="5"/>
      <c r="O537" s="5"/>
    </row>
    <row r="538">
      <c r="D538" s="5"/>
      <c r="J538" s="5"/>
      <c r="K538" s="5"/>
      <c r="L538" s="5"/>
      <c r="M538" s="5"/>
      <c r="N538" s="5"/>
      <c r="O538" s="5"/>
    </row>
    <row r="539">
      <c r="D539" s="5"/>
      <c r="J539" s="5"/>
      <c r="K539" s="5"/>
      <c r="L539" s="5"/>
      <c r="M539" s="5"/>
      <c r="N539" s="5"/>
      <c r="O539" s="5"/>
    </row>
    <row r="540">
      <c r="D540" s="5"/>
      <c r="J540" s="5"/>
      <c r="K540" s="5"/>
      <c r="L540" s="5"/>
      <c r="M540" s="5"/>
      <c r="N540" s="5"/>
      <c r="O540" s="5"/>
    </row>
    <row r="541">
      <c r="D541" s="5"/>
      <c r="J541" s="5"/>
      <c r="K541" s="5"/>
      <c r="L541" s="5"/>
      <c r="M541" s="5"/>
      <c r="N541" s="5"/>
      <c r="O541" s="5"/>
    </row>
    <row r="542">
      <c r="D542" s="5"/>
      <c r="J542" s="5"/>
      <c r="K542" s="5"/>
      <c r="L542" s="5"/>
      <c r="M542" s="5"/>
      <c r="N542" s="5"/>
      <c r="O542" s="5"/>
    </row>
    <row r="543">
      <c r="D543" s="5"/>
      <c r="J543" s="5"/>
      <c r="K543" s="5"/>
      <c r="L543" s="5"/>
      <c r="M543" s="5"/>
      <c r="N543" s="5"/>
      <c r="O543" s="5"/>
    </row>
    <row r="544">
      <c r="D544" s="5"/>
      <c r="J544" s="5"/>
      <c r="K544" s="5"/>
      <c r="L544" s="5"/>
      <c r="M544" s="5"/>
      <c r="N544" s="5"/>
      <c r="O544" s="5"/>
    </row>
    <row r="545">
      <c r="D545" s="5"/>
      <c r="J545" s="5"/>
      <c r="K545" s="5"/>
      <c r="L545" s="5"/>
      <c r="M545" s="5"/>
      <c r="N545" s="5"/>
      <c r="O545" s="5"/>
    </row>
    <row r="546">
      <c r="D546" s="5"/>
      <c r="J546" s="5"/>
      <c r="K546" s="5"/>
      <c r="L546" s="5"/>
      <c r="M546" s="5"/>
      <c r="N546" s="5"/>
      <c r="O546" s="5"/>
    </row>
    <row r="547">
      <c r="D547" s="5"/>
      <c r="J547" s="5"/>
      <c r="K547" s="5"/>
      <c r="L547" s="5"/>
      <c r="M547" s="5"/>
      <c r="N547" s="5"/>
      <c r="O547" s="5"/>
    </row>
    <row r="548">
      <c r="D548" s="5"/>
      <c r="J548" s="5"/>
      <c r="K548" s="5"/>
      <c r="L548" s="5"/>
      <c r="M548" s="5"/>
      <c r="N548" s="5"/>
      <c r="O548" s="5"/>
    </row>
    <row r="549">
      <c r="D549" s="5"/>
      <c r="J549" s="5"/>
      <c r="K549" s="5"/>
      <c r="L549" s="5"/>
      <c r="M549" s="5"/>
      <c r="N549" s="5"/>
      <c r="O549" s="5"/>
    </row>
    <row r="550">
      <c r="D550" s="5"/>
      <c r="J550" s="5"/>
      <c r="K550" s="5"/>
      <c r="L550" s="5"/>
      <c r="M550" s="5"/>
      <c r="N550" s="5"/>
      <c r="O550" s="5"/>
    </row>
    <row r="551">
      <c r="D551" s="5"/>
      <c r="J551" s="5"/>
      <c r="K551" s="5"/>
      <c r="L551" s="5"/>
      <c r="M551" s="5"/>
      <c r="N551" s="5"/>
      <c r="O551" s="5"/>
    </row>
    <row r="552">
      <c r="D552" s="5"/>
      <c r="J552" s="5"/>
      <c r="K552" s="5"/>
      <c r="L552" s="5"/>
      <c r="M552" s="5"/>
      <c r="N552" s="5"/>
      <c r="O552" s="5"/>
    </row>
    <row r="553">
      <c r="D553" s="5"/>
      <c r="J553" s="5"/>
      <c r="K553" s="5"/>
      <c r="L553" s="5"/>
      <c r="M553" s="5"/>
      <c r="N553" s="5"/>
      <c r="O553" s="5"/>
    </row>
    <row r="554">
      <c r="D554" s="5"/>
      <c r="J554" s="5"/>
      <c r="K554" s="5"/>
      <c r="L554" s="5"/>
      <c r="M554" s="5"/>
      <c r="N554" s="5"/>
      <c r="O554" s="5"/>
    </row>
    <row r="555">
      <c r="D555" s="5"/>
      <c r="J555" s="5"/>
      <c r="K555" s="5"/>
      <c r="L555" s="5"/>
      <c r="M555" s="5"/>
      <c r="N555" s="5"/>
      <c r="O555" s="5"/>
    </row>
    <row r="556">
      <c r="D556" s="5"/>
      <c r="J556" s="5"/>
      <c r="K556" s="5"/>
      <c r="L556" s="5"/>
      <c r="M556" s="5"/>
      <c r="N556" s="5"/>
      <c r="O556" s="5"/>
    </row>
    <row r="557">
      <c r="D557" s="5"/>
      <c r="J557" s="5"/>
      <c r="K557" s="5"/>
      <c r="L557" s="5"/>
      <c r="M557" s="5"/>
      <c r="N557" s="5"/>
      <c r="O557" s="5"/>
    </row>
    <row r="558">
      <c r="D558" s="5"/>
      <c r="J558" s="5"/>
      <c r="K558" s="5"/>
      <c r="L558" s="5"/>
      <c r="M558" s="5"/>
      <c r="N558" s="5"/>
      <c r="O558" s="5"/>
    </row>
    <row r="559">
      <c r="D559" s="5"/>
      <c r="J559" s="5"/>
      <c r="K559" s="5"/>
      <c r="L559" s="5"/>
      <c r="M559" s="5"/>
      <c r="N559" s="5"/>
      <c r="O559" s="5"/>
    </row>
    <row r="560">
      <c r="D560" s="5"/>
      <c r="J560" s="5"/>
      <c r="K560" s="5"/>
      <c r="L560" s="5"/>
      <c r="M560" s="5"/>
      <c r="N560" s="5"/>
      <c r="O560" s="5"/>
    </row>
    <row r="561">
      <c r="D561" s="5"/>
      <c r="J561" s="5"/>
      <c r="K561" s="5"/>
      <c r="L561" s="5"/>
      <c r="M561" s="5"/>
      <c r="N561" s="5"/>
      <c r="O561" s="5"/>
    </row>
    <row r="562">
      <c r="D562" s="5"/>
      <c r="J562" s="5"/>
      <c r="K562" s="5"/>
      <c r="L562" s="5"/>
      <c r="M562" s="5"/>
      <c r="N562" s="5"/>
      <c r="O562" s="5"/>
    </row>
    <row r="563">
      <c r="D563" s="5"/>
      <c r="J563" s="5"/>
      <c r="K563" s="5"/>
      <c r="L563" s="5"/>
      <c r="M563" s="5"/>
      <c r="N563" s="5"/>
      <c r="O563" s="5"/>
    </row>
    <row r="564">
      <c r="D564" s="5"/>
      <c r="J564" s="5"/>
      <c r="K564" s="5"/>
      <c r="L564" s="5"/>
      <c r="M564" s="5"/>
      <c r="N564" s="5"/>
      <c r="O564" s="5"/>
    </row>
    <row r="565">
      <c r="D565" s="5"/>
      <c r="J565" s="5"/>
      <c r="K565" s="5"/>
      <c r="L565" s="5"/>
      <c r="M565" s="5"/>
      <c r="N565" s="5"/>
      <c r="O565" s="5"/>
    </row>
    <row r="566">
      <c r="D566" s="5"/>
      <c r="J566" s="5"/>
      <c r="K566" s="5"/>
      <c r="L566" s="5"/>
      <c r="M566" s="5"/>
      <c r="N566" s="5"/>
      <c r="O566" s="5"/>
    </row>
    <row r="567">
      <c r="D567" s="5"/>
      <c r="J567" s="5"/>
      <c r="K567" s="5"/>
      <c r="L567" s="5"/>
      <c r="M567" s="5"/>
      <c r="N567" s="5"/>
      <c r="O567" s="5"/>
    </row>
    <row r="568">
      <c r="D568" s="5"/>
      <c r="J568" s="5"/>
      <c r="K568" s="5"/>
      <c r="L568" s="5"/>
      <c r="M568" s="5"/>
      <c r="N568" s="5"/>
      <c r="O568" s="5"/>
    </row>
    <row r="569">
      <c r="D569" s="5"/>
      <c r="J569" s="5"/>
      <c r="K569" s="5"/>
      <c r="L569" s="5"/>
      <c r="M569" s="5"/>
      <c r="N569" s="5"/>
      <c r="O569" s="5"/>
    </row>
    <row r="570">
      <c r="D570" s="5"/>
      <c r="J570" s="5"/>
      <c r="K570" s="5"/>
      <c r="L570" s="5"/>
      <c r="M570" s="5"/>
      <c r="N570" s="5"/>
      <c r="O570" s="5"/>
    </row>
    <row r="571">
      <c r="D571" s="5"/>
      <c r="J571" s="5"/>
      <c r="K571" s="5"/>
      <c r="L571" s="5"/>
      <c r="M571" s="5"/>
      <c r="N571" s="5"/>
      <c r="O571" s="5"/>
    </row>
    <row r="572">
      <c r="D572" s="5"/>
      <c r="J572" s="5"/>
      <c r="K572" s="5"/>
      <c r="L572" s="5"/>
      <c r="M572" s="5"/>
      <c r="N572" s="5"/>
      <c r="O572" s="5"/>
    </row>
    <row r="573">
      <c r="D573" s="5"/>
      <c r="J573" s="5"/>
      <c r="K573" s="5"/>
      <c r="L573" s="5"/>
      <c r="M573" s="5"/>
      <c r="N573" s="5"/>
      <c r="O573" s="5"/>
    </row>
    <row r="574">
      <c r="D574" s="5"/>
      <c r="J574" s="5"/>
      <c r="K574" s="5"/>
      <c r="L574" s="5"/>
      <c r="M574" s="5"/>
      <c r="N574" s="5"/>
      <c r="O574" s="5"/>
    </row>
    <row r="575">
      <c r="D575" s="5"/>
      <c r="J575" s="5"/>
      <c r="K575" s="5"/>
      <c r="L575" s="5"/>
      <c r="M575" s="5"/>
      <c r="N575" s="5"/>
      <c r="O575" s="5"/>
    </row>
    <row r="576">
      <c r="D576" s="5"/>
      <c r="J576" s="5"/>
      <c r="K576" s="5"/>
      <c r="L576" s="5"/>
      <c r="M576" s="5"/>
      <c r="N576" s="5"/>
      <c r="O576" s="5"/>
    </row>
    <row r="577">
      <c r="D577" s="5"/>
      <c r="J577" s="5"/>
      <c r="K577" s="5"/>
      <c r="L577" s="5"/>
      <c r="M577" s="5"/>
      <c r="N577" s="5"/>
      <c r="O577" s="5"/>
    </row>
    <row r="578">
      <c r="D578" s="5"/>
      <c r="J578" s="5"/>
      <c r="K578" s="5"/>
      <c r="L578" s="5"/>
      <c r="M578" s="5"/>
      <c r="N578" s="5"/>
      <c r="O578" s="5"/>
    </row>
    <row r="579">
      <c r="D579" s="5"/>
      <c r="J579" s="5"/>
      <c r="K579" s="5"/>
      <c r="L579" s="5"/>
      <c r="M579" s="5"/>
      <c r="N579" s="5"/>
      <c r="O579" s="5"/>
    </row>
    <row r="580">
      <c r="D580" s="5"/>
      <c r="J580" s="5"/>
      <c r="K580" s="5"/>
      <c r="L580" s="5"/>
      <c r="M580" s="5"/>
      <c r="N580" s="5"/>
      <c r="O580" s="5"/>
    </row>
    <row r="581">
      <c r="D581" s="5"/>
      <c r="J581" s="5"/>
      <c r="K581" s="5"/>
      <c r="L581" s="5"/>
      <c r="M581" s="5"/>
      <c r="N581" s="5"/>
      <c r="O581" s="5"/>
    </row>
    <row r="582">
      <c r="D582" s="5"/>
      <c r="J582" s="5"/>
      <c r="K582" s="5"/>
      <c r="L582" s="5"/>
      <c r="M582" s="5"/>
      <c r="N582" s="5"/>
      <c r="O582" s="5"/>
    </row>
    <row r="583">
      <c r="D583" s="5"/>
      <c r="J583" s="5"/>
      <c r="K583" s="5"/>
      <c r="L583" s="5"/>
      <c r="M583" s="5"/>
      <c r="N583" s="5"/>
      <c r="O583" s="5"/>
    </row>
    <row r="584">
      <c r="D584" s="5"/>
      <c r="J584" s="5"/>
      <c r="K584" s="5"/>
      <c r="L584" s="5"/>
      <c r="M584" s="5"/>
      <c r="N584" s="5"/>
      <c r="O584" s="5"/>
    </row>
    <row r="585">
      <c r="D585" s="5"/>
      <c r="J585" s="5"/>
      <c r="K585" s="5"/>
      <c r="L585" s="5"/>
      <c r="M585" s="5"/>
      <c r="N585" s="5"/>
      <c r="O585" s="5"/>
    </row>
    <row r="586">
      <c r="D586" s="5"/>
      <c r="J586" s="5"/>
      <c r="K586" s="5"/>
      <c r="L586" s="5"/>
      <c r="M586" s="5"/>
      <c r="N586" s="5"/>
      <c r="O586" s="5"/>
    </row>
    <row r="587">
      <c r="D587" s="5"/>
      <c r="J587" s="5"/>
      <c r="K587" s="5"/>
      <c r="L587" s="5"/>
      <c r="M587" s="5"/>
      <c r="N587" s="5"/>
      <c r="O587" s="5"/>
    </row>
    <row r="588">
      <c r="D588" s="5"/>
      <c r="J588" s="5"/>
      <c r="K588" s="5"/>
      <c r="L588" s="5"/>
      <c r="M588" s="5"/>
      <c r="N588" s="5"/>
      <c r="O588" s="5"/>
    </row>
    <row r="589">
      <c r="D589" s="5"/>
      <c r="J589" s="5"/>
      <c r="K589" s="5"/>
      <c r="L589" s="5"/>
      <c r="M589" s="5"/>
      <c r="N589" s="5"/>
      <c r="O589" s="5"/>
    </row>
    <row r="590">
      <c r="D590" s="5"/>
      <c r="J590" s="5"/>
      <c r="K590" s="5"/>
      <c r="L590" s="5"/>
      <c r="M590" s="5"/>
      <c r="N590" s="5"/>
      <c r="O590" s="5"/>
    </row>
    <row r="591">
      <c r="D591" s="5"/>
      <c r="J591" s="5"/>
      <c r="K591" s="5"/>
      <c r="L591" s="5"/>
      <c r="M591" s="5"/>
      <c r="N591" s="5"/>
      <c r="O591" s="5"/>
    </row>
    <row r="592">
      <c r="D592" s="5"/>
      <c r="J592" s="5"/>
      <c r="K592" s="5"/>
      <c r="L592" s="5"/>
      <c r="M592" s="5"/>
      <c r="N592" s="5"/>
      <c r="O592" s="5"/>
    </row>
    <row r="593">
      <c r="D593" s="5"/>
      <c r="J593" s="5"/>
      <c r="K593" s="5"/>
      <c r="L593" s="5"/>
      <c r="M593" s="5"/>
      <c r="N593" s="5"/>
      <c r="O593" s="5"/>
    </row>
    <row r="594">
      <c r="D594" s="5"/>
      <c r="J594" s="5"/>
      <c r="K594" s="5"/>
      <c r="L594" s="5"/>
      <c r="M594" s="5"/>
      <c r="N594" s="5"/>
      <c r="O594" s="5"/>
    </row>
    <row r="595">
      <c r="D595" s="5"/>
      <c r="J595" s="5"/>
      <c r="K595" s="5"/>
      <c r="L595" s="5"/>
      <c r="M595" s="5"/>
      <c r="N595" s="5"/>
      <c r="O595" s="5"/>
    </row>
    <row r="596">
      <c r="D596" s="5"/>
      <c r="J596" s="5"/>
      <c r="K596" s="5"/>
      <c r="L596" s="5"/>
      <c r="M596" s="5"/>
      <c r="N596" s="5"/>
      <c r="O596" s="5"/>
    </row>
    <row r="597">
      <c r="D597" s="5"/>
      <c r="J597" s="5"/>
      <c r="K597" s="5"/>
      <c r="L597" s="5"/>
      <c r="M597" s="5"/>
      <c r="N597" s="5"/>
      <c r="O597" s="5"/>
    </row>
    <row r="598">
      <c r="D598" s="5"/>
      <c r="J598" s="5"/>
      <c r="K598" s="5"/>
      <c r="L598" s="5"/>
      <c r="M598" s="5"/>
      <c r="N598" s="5"/>
      <c r="O598" s="5"/>
    </row>
    <row r="599">
      <c r="D599" s="5"/>
      <c r="J599" s="5"/>
      <c r="K599" s="5"/>
      <c r="L599" s="5"/>
      <c r="M599" s="5"/>
      <c r="N599" s="5"/>
      <c r="O599" s="5"/>
    </row>
    <row r="600">
      <c r="D600" s="5"/>
      <c r="J600" s="5"/>
      <c r="K600" s="5"/>
      <c r="L600" s="5"/>
      <c r="M600" s="5"/>
      <c r="N600" s="5"/>
      <c r="O600" s="5"/>
    </row>
    <row r="601">
      <c r="D601" s="5"/>
      <c r="J601" s="5"/>
      <c r="K601" s="5"/>
      <c r="L601" s="5"/>
      <c r="M601" s="5"/>
      <c r="N601" s="5"/>
      <c r="O601" s="5"/>
    </row>
    <row r="602">
      <c r="D602" s="5"/>
      <c r="J602" s="5"/>
      <c r="K602" s="5"/>
      <c r="L602" s="5"/>
      <c r="M602" s="5"/>
      <c r="N602" s="5"/>
      <c r="O602" s="5"/>
    </row>
    <row r="603">
      <c r="D603" s="5"/>
      <c r="J603" s="5"/>
      <c r="K603" s="5"/>
      <c r="L603" s="5"/>
      <c r="M603" s="5"/>
      <c r="N603" s="5"/>
      <c r="O603" s="5"/>
    </row>
    <row r="604">
      <c r="D604" s="5"/>
      <c r="J604" s="5"/>
      <c r="K604" s="5"/>
      <c r="L604" s="5"/>
      <c r="M604" s="5"/>
      <c r="N604" s="5"/>
      <c r="O604" s="5"/>
    </row>
    <row r="605">
      <c r="D605" s="5"/>
      <c r="J605" s="5"/>
      <c r="K605" s="5"/>
      <c r="L605" s="5"/>
      <c r="M605" s="5"/>
      <c r="N605" s="5"/>
      <c r="O605" s="5"/>
    </row>
    <row r="606">
      <c r="D606" s="5"/>
      <c r="J606" s="5"/>
      <c r="K606" s="5"/>
      <c r="L606" s="5"/>
      <c r="M606" s="5"/>
      <c r="N606" s="5"/>
      <c r="O606" s="5"/>
    </row>
    <row r="607">
      <c r="D607" s="5"/>
      <c r="J607" s="5"/>
      <c r="K607" s="5"/>
      <c r="L607" s="5"/>
      <c r="M607" s="5"/>
      <c r="N607" s="5"/>
      <c r="O607" s="5"/>
    </row>
    <row r="608">
      <c r="D608" s="5"/>
      <c r="J608" s="5"/>
      <c r="K608" s="5"/>
      <c r="L608" s="5"/>
      <c r="M608" s="5"/>
      <c r="N608" s="5"/>
      <c r="O608" s="5"/>
    </row>
    <row r="609">
      <c r="D609" s="5"/>
      <c r="J609" s="5"/>
      <c r="K609" s="5"/>
      <c r="L609" s="5"/>
      <c r="M609" s="5"/>
      <c r="N609" s="5"/>
      <c r="O609" s="5"/>
    </row>
    <row r="610">
      <c r="D610" s="5"/>
      <c r="J610" s="5"/>
      <c r="K610" s="5"/>
      <c r="L610" s="5"/>
      <c r="M610" s="5"/>
      <c r="N610" s="5"/>
      <c r="O610" s="5"/>
    </row>
    <row r="611">
      <c r="D611" s="5"/>
      <c r="J611" s="5"/>
      <c r="K611" s="5"/>
      <c r="L611" s="5"/>
      <c r="M611" s="5"/>
      <c r="N611" s="5"/>
      <c r="O611" s="5"/>
    </row>
    <row r="612">
      <c r="D612" s="5"/>
      <c r="J612" s="5"/>
      <c r="K612" s="5"/>
      <c r="L612" s="5"/>
      <c r="M612" s="5"/>
      <c r="N612" s="5"/>
      <c r="O612" s="5"/>
    </row>
    <row r="613">
      <c r="D613" s="5"/>
      <c r="J613" s="5"/>
      <c r="K613" s="5"/>
      <c r="L613" s="5"/>
      <c r="M613" s="5"/>
      <c r="N613" s="5"/>
      <c r="O613" s="5"/>
    </row>
    <row r="614">
      <c r="D614" s="5"/>
      <c r="J614" s="5"/>
      <c r="K614" s="5"/>
      <c r="L614" s="5"/>
      <c r="M614" s="5"/>
      <c r="N614" s="5"/>
      <c r="O614" s="5"/>
    </row>
    <row r="615">
      <c r="D615" s="5"/>
      <c r="J615" s="5"/>
      <c r="K615" s="5"/>
      <c r="L615" s="5"/>
      <c r="M615" s="5"/>
      <c r="N615" s="5"/>
      <c r="O615" s="5"/>
    </row>
    <row r="616">
      <c r="D616" s="5"/>
      <c r="J616" s="5"/>
      <c r="K616" s="5"/>
      <c r="L616" s="5"/>
      <c r="M616" s="5"/>
      <c r="N616" s="5"/>
      <c r="O616" s="5"/>
    </row>
    <row r="617">
      <c r="D617" s="5"/>
      <c r="J617" s="5"/>
      <c r="K617" s="5"/>
      <c r="L617" s="5"/>
      <c r="M617" s="5"/>
      <c r="N617" s="5"/>
      <c r="O617" s="5"/>
    </row>
    <row r="618">
      <c r="D618" s="5"/>
      <c r="J618" s="5"/>
      <c r="K618" s="5"/>
      <c r="L618" s="5"/>
      <c r="M618" s="5"/>
      <c r="N618" s="5"/>
      <c r="O618" s="5"/>
    </row>
    <row r="619">
      <c r="D619" s="5"/>
      <c r="J619" s="5"/>
      <c r="K619" s="5"/>
      <c r="L619" s="5"/>
      <c r="M619" s="5"/>
      <c r="N619" s="5"/>
      <c r="O619" s="5"/>
    </row>
    <row r="620">
      <c r="D620" s="5"/>
      <c r="J620" s="5"/>
      <c r="K620" s="5"/>
      <c r="L620" s="5"/>
      <c r="M620" s="5"/>
      <c r="N620" s="5"/>
      <c r="O620" s="5"/>
    </row>
    <row r="621">
      <c r="D621" s="5"/>
      <c r="J621" s="5"/>
      <c r="K621" s="5"/>
      <c r="L621" s="5"/>
      <c r="M621" s="5"/>
      <c r="N621" s="5"/>
      <c r="O621" s="5"/>
    </row>
    <row r="622">
      <c r="D622" s="5"/>
      <c r="J622" s="5"/>
      <c r="K622" s="5"/>
      <c r="L622" s="5"/>
      <c r="M622" s="5"/>
      <c r="N622" s="5"/>
      <c r="O622" s="5"/>
    </row>
    <row r="623">
      <c r="D623" s="5"/>
      <c r="J623" s="5"/>
      <c r="K623" s="5"/>
      <c r="L623" s="5"/>
      <c r="M623" s="5"/>
      <c r="N623" s="5"/>
      <c r="O623" s="5"/>
    </row>
    <row r="624">
      <c r="D624" s="5"/>
      <c r="J624" s="5"/>
      <c r="K624" s="5"/>
      <c r="L624" s="5"/>
      <c r="M624" s="5"/>
      <c r="N624" s="5"/>
      <c r="O624" s="5"/>
    </row>
    <row r="625">
      <c r="D625" s="5"/>
      <c r="J625" s="5"/>
      <c r="K625" s="5"/>
      <c r="L625" s="5"/>
      <c r="M625" s="5"/>
      <c r="N625" s="5"/>
      <c r="O625" s="5"/>
    </row>
    <row r="626">
      <c r="D626" s="5"/>
      <c r="J626" s="5"/>
      <c r="K626" s="5"/>
      <c r="L626" s="5"/>
      <c r="M626" s="5"/>
      <c r="N626" s="5"/>
      <c r="O626" s="5"/>
    </row>
    <row r="627">
      <c r="D627" s="5"/>
      <c r="J627" s="5"/>
      <c r="K627" s="5"/>
      <c r="L627" s="5"/>
      <c r="M627" s="5"/>
      <c r="N627" s="5"/>
      <c r="O627" s="5"/>
    </row>
    <row r="628">
      <c r="D628" s="5"/>
      <c r="J628" s="5"/>
      <c r="K628" s="5"/>
      <c r="L628" s="5"/>
      <c r="M628" s="5"/>
      <c r="N628" s="5"/>
      <c r="O628" s="5"/>
    </row>
    <row r="629">
      <c r="D629" s="5"/>
      <c r="J629" s="5"/>
      <c r="K629" s="5"/>
      <c r="L629" s="5"/>
      <c r="M629" s="5"/>
      <c r="N629" s="5"/>
      <c r="O629" s="5"/>
    </row>
    <row r="630">
      <c r="D630" s="5"/>
      <c r="J630" s="5"/>
      <c r="K630" s="5"/>
      <c r="L630" s="5"/>
      <c r="M630" s="5"/>
      <c r="N630" s="5"/>
      <c r="O630" s="5"/>
    </row>
    <row r="631">
      <c r="D631" s="5"/>
      <c r="J631" s="5"/>
      <c r="K631" s="5"/>
      <c r="L631" s="5"/>
      <c r="M631" s="5"/>
      <c r="N631" s="5"/>
      <c r="O631" s="5"/>
    </row>
    <row r="632">
      <c r="D632" s="5"/>
      <c r="J632" s="5"/>
      <c r="K632" s="5"/>
      <c r="L632" s="5"/>
      <c r="M632" s="5"/>
      <c r="N632" s="5"/>
      <c r="O632" s="5"/>
    </row>
    <row r="633">
      <c r="D633" s="5"/>
      <c r="J633" s="5"/>
      <c r="K633" s="5"/>
      <c r="L633" s="5"/>
      <c r="M633" s="5"/>
      <c r="N633" s="5"/>
      <c r="O633" s="5"/>
    </row>
    <row r="634">
      <c r="D634" s="5"/>
      <c r="J634" s="5"/>
      <c r="K634" s="5"/>
      <c r="L634" s="5"/>
      <c r="M634" s="5"/>
      <c r="N634" s="5"/>
      <c r="O634" s="5"/>
    </row>
    <row r="635">
      <c r="D635" s="5"/>
      <c r="J635" s="5"/>
      <c r="K635" s="5"/>
      <c r="L635" s="5"/>
      <c r="M635" s="5"/>
      <c r="N635" s="5"/>
      <c r="O635" s="5"/>
    </row>
    <row r="636">
      <c r="D636" s="5"/>
      <c r="J636" s="5"/>
      <c r="K636" s="5"/>
      <c r="L636" s="5"/>
      <c r="M636" s="5"/>
      <c r="N636" s="5"/>
      <c r="O636" s="5"/>
    </row>
    <row r="637">
      <c r="D637" s="5"/>
      <c r="J637" s="5"/>
      <c r="K637" s="5"/>
      <c r="L637" s="5"/>
      <c r="M637" s="5"/>
      <c r="N637" s="5"/>
      <c r="O637" s="5"/>
    </row>
    <row r="638">
      <c r="D638" s="5"/>
      <c r="J638" s="5"/>
      <c r="K638" s="5"/>
      <c r="L638" s="5"/>
      <c r="M638" s="5"/>
      <c r="N638" s="5"/>
      <c r="O638" s="5"/>
    </row>
    <row r="639">
      <c r="D639" s="5"/>
      <c r="J639" s="5"/>
      <c r="K639" s="5"/>
      <c r="L639" s="5"/>
      <c r="M639" s="5"/>
      <c r="N639" s="5"/>
      <c r="O639" s="5"/>
    </row>
    <row r="640">
      <c r="D640" s="5"/>
      <c r="J640" s="5"/>
      <c r="K640" s="5"/>
      <c r="L640" s="5"/>
      <c r="M640" s="5"/>
      <c r="N640" s="5"/>
      <c r="O640" s="5"/>
    </row>
    <row r="641">
      <c r="D641" s="5"/>
      <c r="J641" s="5"/>
      <c r="K641" s="5"/>
      <c r="L641" s="5"/>
      <c r="M641" s="5"/>
      <c r="N641" s="5"/>
      <c r="O641" s="5"/>
    </row>
    <row r="642">
      <c r="D642" s="5"/>
      <c r="J642" s="5"/>
      <c r="K642" s="5"/>
      <c r="L642" s="5"/>
      <c r="M642" s="5"/>
      <c r="N642" s="5"/>
      <c r="O642" s="5"/>
    </row>
    <row r="643">
      <c r="D643" s="5"/>
      <c r="J643" s="5"/>
      <c r="K643" s="5"/>
      <c r="L643" s="5"/>
      <c r="M643" s="5"/>
      <c r="N643" s="5"/>
      <c r="O643" s="5"/>
    </row>
    <row r="644">
      <c r="D644" s="5"/>
      <c r="J644" s="5"/>
      <c r="K644" s="5"/>
      <c r="L644" s="5"/>
      <c r="M644" s="5"/>
      <c r="N644" s="5"/>
      <c r="O644" s="5"/>
    </row>
    <row r="645">
      <c r="D645" s="5"/>
      <c r="J645" s="5"/>
      <c r="K645" s="5"/>
      <c r="L645" s="5"/>
      <c r="M645" s="5"/>
      <c r="N645" s="5"/>
      <c r="O645" s="5"/>
    </row>
    <row r="646">
      <c r="D646" s="5"/>
      <c r="J646" s="5"/>
      <c r="K646" s="5"/>
      <c r="L646" s="5"/>
      <c r="M646" s="5"/>
      <c r="N646" s="5"/>
      <c r="O646" s="5"/>
    </row>
    <row r="647">
      <c r="D647" s="5"/>
      <c r="J647" s="5"/>
      <c r="K647" s="5"/>
      <c r="L647" s="5"/>
      <c r="M647" s="5"/>
      <c r="N647" s="5"/>
      <c r="O647" s="5"/>
    </row>
    <row r="648">
      <c r="D648" s="5"/>
      <c r="J648" s="5"/>
      <c r="K648" s="5"/>
      <c r="L648" s="5"/>
      <c r="M648" s="5"/>
      <c r="N648" s="5"/>
      <c r="O648" s="5"/>
    </row>
    <row r="649">
      <c r="D649" s="5"/>
      <c r="J649" s="5"/>
      <c r="K649" s="5"/>
      <c r="L649" s="5"/>
      <c r="M649" s="5"/>
      <c r="N649" s="5"/>
      <c r="O649" s="5"/>
    </row>
    <row r="650">
      <c r="D650" s="5"/>
      <c r="J650" s="5"/>
      <c r="K650" s="5"/>
      <c r="L650" s="5"/>
      <c r="M650" s="5"/>
      <c r="N650" s="5"/>
      <c r="O650" s="5"/>
    </row>
    <row r="651">
      <c r="D651" s="5"/>
      <c r="J651" s="5"/>
      <c r="K651" s="5"/>
      <c r="L651" s="5"/>
      <c r="M651" s="5"/>
      <c r="N651" s="5"/>
      <c r="O651" s="5"/>
    </row>
    <row r="652">
      <c r="D652" s="5"/>
      <c r="J652" s="5"/>
      <c r="K652" s="5"/>
      <c r="L652" s="5"/>
      <c r="M652" s="5"/>
      <c r="N652" s="5"/>
      <c r="O652" s="5"/>
    </row>
    <row r="653">
      <c r="D653" s="5"/>
      <c r="J653" s="5"/>
      <c r="K653" s="5"/>
      <c r="L653" s="5"/>
      <c r="M653" s="5"/>
      <c r="N653" s="5"/>
      <c r="O653" s="5"/>
    </row>
    <row r="654">
      <c r="D654" s="5"/>
      <c r="J654" s="5"/>
      <c r="K654" s="5"/>
      <c r="L654" s="5"/>
      <c r="M654" s="5"/>
      <c r="N654" s="5"/>
      <c r="O654" s="5"/>
    </row>
    <row r="655">
      <c r="D655" s="5"/>
      <c r="J655" s="5"/>
      <c r="K655" s="5"/>
      <c r="L655" s="5"/>
      <c r="M655" s="5"/>
      <c r="N655" s="5"/>
      <c r="O655" s="5"/>
    </row>
    <row r="656">
      <c r="D656" s="5"/>
      <c r="J656" s="5"/>
      <c r="K656" s="5"/>
      <c r="L656" s="5"/>
      <c r="M656" s="5"/>
      <c r="N656" s="5"/>
      <c r="O656" s="5"/>
    </row>
    <row r="657">
      <c r="D657" s="5"/>
      <c r="J657" s="5"/>
      <c r="K657" s="5"/>
      <c r="L657" s="5"/>
      <c r="M657" s="5"/>
      <c r="N657" s="5"/>
      <c r="O657" s="5"/>
    </row>
    <row r="658">
      <c r="D658" s="5"/>
      <c r="J658" s="5"/>
      <c r="K658" s="5"/>
      <c r="L658" s="5"/>
      <c r="M658" s="5"/>
      <c r="N658" s="5"/>
      <c r="O658" s="5"/>
    </row>
    <row r="659">
      <c r="D659" s="5"/>
      <c r="J659" s="5"/>
      <c r="K659" s="5"/>
      <c r="L659" s="5"/>
      <c r="M659" s="5"/>
      <c r="N659" s="5"/>
      <c r="O659" s="5"/>
    </row>
    <row r="660">
      <c r="D660" s="5"/>
      <c r="J660" s="5"/>
      <c r="K660" s="5"/>
      <c r="L660" s="5"/>
      <c r="M660" s="5"/>
      <c r="N660" s="5"/>
      <c r="O660" s="5"/>
    </row>
    <row r="661">
      <c r="D661" s="5"/>
      <c r="J661" s="5"/>
      <c r="K661" s="5"/>
      <c r="L661" s="5"/>
      <c r="M661" s="5"/>
      <c r="N661" s="5"/>
      <c r="O661" s="5"/>
    </row>
    <row r="662">
      <c r="D662" s="5"/>
      <c r="J662" s="5"/>
      <c r="K662" s="5"/>
      <c r="L662" s="5"/>
      <c r="M662" s="5"/>
      <c r="N662" s="5"/>
      <c r="O662" s="5"/>
    </row>
    <row r="663">
      <c r="D663" s="5"/>
      <c r="J663" s="5"/>
      <c r="K663" s="5"/>
      <c r="L663" s="5"/>
      <c r="M663" s="5"/>
      <c r="N663" s="5"/>
      <c r="O663" s="5"/>
    </row>
    <row r="664">
      <c r="D664" s="5"/>
      <c r="J664" s="5"/>
      <c r="K664" s="5"/>
      <c r="L664" s="5"/>
      <c r="M664" s="5"/>
      <c r="N664" s="5"/>
      <c r="O664" s="5"/>
    </row>
    <row r="665">
      <c r="D665" s="5"/>
      <c r="J665" s="5"/>
      <c r="K665" s="5"/>
      <c r="L665" s="5"/>
      <c r="M665" s="5"/>
      <c r="N665" s="5"/>
      <c r="O665" s="5"/>
    </row>
    <row r="666">
      <c r="D666" s="5"/>
      <c r="J666" s="5"/>
      <c r="K666" s="5"/>
      <c r="L666" s="5"/>
      <c r="M666" s="5"/>
      <c r="N666" s="5"/>
      <c r="O666" s="5"/>
    </row>
    <row r="667">
      <c r="D667" s="5"/>
      <c r="J667" s="5"/>
      <c r="K667" s="5"/>
      <c r="L667" s="5"/>
      <c r="M667" s="5"/>
      <c r="N667" s="5"/>
      <c r="O667" s="5"/>
    </row>
    <row r="668">
      <c r="D668" s="5"/>
      <c r="J668" s="5"/>
      <c r="K668" s="5"/>
      <c r="L668" s="5"/>
      <c r="M668" s="5"/>
      <c r="N668" s="5"/>
      <c r="O668" s="5"/>
    </row>
    <row r="669">
      <c r="D669" s="5"/>
      <c r="J669" s="5"/>
      <c r="K669" s="5"/>
      <c r="L669" s="5"/>
      <c r="M669" s="5"/>
      <c r="N669" s="5"/>
      <c r="O669" s="5"/>
    </row>
    <row r="670">
      <c r="D670" s="5"/>
      <c r="J670" s="5"/>
      <c r="K670" s="5"/>
      <c r="L670" s="5"/>
      <c r="M670" s="5"/>
      <c r="N670" s="5"/>
      <c r="O670" s="5"/>
    </row>
    <row r="671">
      <c r="D671" s="5"/>
      <c r="J671" s="5"/>
      <c r="K671" s="5"/>
      <c r="L671" s="5"/>
      <c r="M671" s="5"/>
      <c r="N671" s="5"/>
      <c r="O671" s="5"/>
    </row>
    <row r="672">
      <c r="D672" s="5"/>
      <c r="J672" s="5"/>
      <c r="K672" s="5"/>
      <c r="L672" s="5"/>
      <c r="M672" s="5"/>
      <c r="N672" s="5"/>
      <c r="O672" s="5"/>
    </row>
    <row r="673">
      <c r="D673" s="5"/>
      <c r="J673" s="5"/>
      <c r="K673" s="5"/>
      <c r="L673" s="5"/>
      <c r="M673" s="5"/>
      <c r="N673" s="5"/>
      <c r="O673" s="5"/>
    </row>
    <row r="674">
      <c r="D674" s="5"/>
      <c r="J674" s="5"/>
      <c r="K674" s="5"/>
      <c r="L674" s="5"/>
      <c r="M674" s="5"/>
      <c r="N674" s="5"/>
      <c r="O674" s="5"/>
    </row>
    <row r="675">
      <c r="D675" s="5"/>
      <c r="J675" s="5"/>
      <c r="K675" s="5"/>
      <c r="L675" s="5"/>
      <c r="M675" s="5"/>
      <c r="N675" s="5"/>
      <c r="O675" s="5"/>
    </row>
    <row r="676">
      <c r="D676" s="5"/>
      <c r="J676" s="5"/>
      <c r="K676" s="5"/>
      <c r="L676" s="5"/>
      <c r="M676" s="5"/>
      <c r="N676" s="5"/>
      <c r="O676" s="5"/>
    </row>
    <row r="677">
      <c r="D677" s="5"/>
      <c r="J677" s="5"/>
      <c r="K677" s="5"/>
      <c r="L677" s="5"/>
      <c r="M677" s="5"/>
      <c r="N677" s="5"/>
      <c r="O677" s="5"/>
    </row>
    <row r="678">
      <c r="D678" s="5"/>
      <c r="J678" s="5"/>
      <c r="K678" s="5"/>
      <c r="L678" s="5"/>
      <c r="M678" s="5"/>
      <c r="N678" s="5"/>
      <c r="O678" s="5"/>
    </row>
    <row r="679">
      <c r="D679" s="5"/>
      <c r="J679" s="5"/>
      <c r="K679" s="5"/>
      <c r="L679" s="5"/>
      <c r="M679" s="5"/>
      <c r="N679" s="5"/>
      <c r="O679" s="5"/>
    </row>
    <row r="680">
      <c r="D680" s="5"/>
      <c r="J680" s="5"/>
      <c r="K680" s="5"/>
      <c r="L680" s="5"/>
      <c r="M680" s="5"/>
      <c r="N680" s="5"/>
      <c r="O680" s="5"/>
    </row>
    <row r="681">
      <c r="D681" s="5"/>
      <c r="J681" s="5"/>
      <c r="K681" s="5"/>
      <c r="L681" s="5"/>
      <c r="M681" s="5"/>
      <c r="N681" s="5"/>
      <c r="O681" s="5"/>
    </row>
    <row r="682">
      <c r="D682" s="5"/>
      <c r="J682" s="5"/>
      <c r="K682" s="5"/>
      <c r="L682" s="5"/>
      <c r="M682" s="5"/>
      <c r="N682" s="5"/>
      <c r="O682" s="5"/>
    </row>
    <row r="683">
      <c r="D683" s="5"/>
      <c r="J683" s="5"/>
      <c r="K683" s="5"/>
      <c r="L683" s="5"/>
      <c r="M683" s="5"/>
      <c r="N683" s="5"/>
      <c r="O683" s="5"/>
    </row>
    <row r="684">
      <c r="D684" s="5"/>
      <c r="J684" s="5"/>
      <c r="K684" s="5"/>
      <c r="L684" s="5"/>
      <c r="M684" s="5"/>
      <c r="N684" s="5"/>
      <c r="O684" s="5"/>
    </row>
    <row r="685">
      <c r="D685" s="5"/>
      <c r="J685" s="5"/>
      <c r="K685" s="5"/>
      <c r="L685" s="5"/>
      <c r="M685" s="5"/>
      <c r="N685" s="5"/>
      <c r="O685" s="5"/>
    </row>
    <row r="686">
      <c r="D686" s="5"/>
      <c r="J686" s="5"/>
      <c r="K686" s="5"/>
      <c r="L686" s="5"/>
      <c r="M686" s="5"/>
      <c r="N686" s="5"/>
      <c r="O686" s="5"/>
    </row>
    <row r="687">
      <c r="D687" s="5"/>
      <c r="J687" s="5"/>
      <c r="K687" s="5"/>
      <c r="L687" s="5"/>
      <c r="M687" s="5"/>
      <c r="N687" s="5"/>
      <c r="O687" s="5"/>
    </row>
    <row r="688">
      <c r="D688" s="5"/>
      <c r="J688" s="5"/>
      <c r="K688" s="5"/>
      <c r="L688" s="5"/>
      <c r="M688" s="5"/>
      <c r="N688" s="5"/>
      <c r="O688" s="5"/>
    </row>
    <row r="689">
      <c r="D689" s="5"/>
      <c r="J689" s="5"/>
      <c r="K689" s="5"/>
      <c r="L689" s="5"/>
      <c r="M689" s="5"/>
      <c r="N689" s="5"/>
      <c r="O689" s="5"/>
    </row>
    <row r="690">
      <c r="D690" s="5"/>
      <c r="J690" s="5"/>
      <c r="K690" s="5"/>
      <c r="L690" s="5"/>
      <c r="M690" s="5"/>
      <c r="N690" s="5"/>
      <c r="O690" s="5"/>
    </row>
    <row r="691">
      <c r="D691" s="5"/>
      <c r="J691" s="5"/>
      <c r="K691" s="5"/>
      <c r="L691" s="5"/>
      <c r="M691" s="5"/>
      <c r="N691" s="5"/>
      <c r="O691" s="5"/>
    </row>
    <row r="692">
      <c r="D692" s="5"/>
      <c r="J692" s="5"/>
      <c r="K692" s="5"/>
      <c r="L692" s="5"/>
      <c r="M692" s="5"/>
      <c r="N692" s="5"/>
      <c r="O692" s="5"/>
    </row>
    <row r="693">
      <c r="D693" s="5"/>
      <c r="J693" s="5"/>
      <c r="K693" s="5"/>
      <c r="L693" s="5"/>
      <c r="M693" s="5"/>
      <c r="N693" s="5"/>
      <c r="O693" s="5"/>
    </row>
    <row r="694">
      <c r="D694" s="5"/>
      <c r="J694" s="5"/>
      <c r="K694" s="5"/>
      <c r="L694" s="5"/>
      <c r="M694" s="5"/>
      <c r="N694" s="5"/>
      <c r="O694" s="5"/>
    </row>
    <row r="695">
      <c r="D695" s="5"/>
      <c r="J695" s="5"/>
      <c r="K695" s="5"/>
      <c r="L695" s="5"/>
      <c r="M695" s="5"/>
      <c r="N695" s="5"/>
      <c r="O695" s="5"/>
    </row>
    <row r="696">
      <c r="D696" s="5"/>
      <c r="J696" s="5"/>
      <c r="K696" s="5"/>
      <c r="L696" s="5"/>
      <c r="M696" s="5"/>
      <c r="N696" s="5"/>
      <c r="O696" s="5"/>
    </row>
    <row r="697">
      <c r="D697" s="5"/>
      <c r="J697" s="5"/>
      <c r="K697" s="5"/>
      <c r="L697" s="5"/>
      <c r="M697" s="5"/>
      <c r="N697" s="5"/>
      <c r="O697" s="5"/>
    </row>
    <row r="698">
      <c r="D698" s="5"/>
      <c r="J698" s="5"/>
      <c r="K698" s="5"/>
      <c r="L698" s="5"/>
      <c r="M698" s="5"/>
      <c r="N698" s="5"/>
      <c r="O698" s="5"/>
    </row>
    <row r="699">
      <c r="D699" s="5"/>
      <c r="J699" s="5"/>
      <c r="K699" s="5"/>
      <c r="L699" s="5"/>
      <c r="M699" s="5"/>
      <c r="N699" s="5"/>
      <c r="O699" s="5"/>
    </row>
    <row r="700">
      <c r="D700" s="5"/>
      <c r="J700" s="5"/>
      <c r="K700" s="5"/>
      <c r="L700" s="5"/>
      <c r="M700" s="5"/>
      <c r="N700" s="5"/>
      <c r="O700" s="5"/>
    </row>
    <row r="701">
      <c r="D701" s="5"/>
      <c r="J701" s="5"/>
      <c r="K701" s="5"/>
      <c r="L701" s="5"/>
      <c r="M701" s="5"/>
      <c r="N701" s="5"/>
      <c r="O701" s="5"/>
    </row>
    <row r="702">
      <c r="D702" s="5"/>
      <c r="J702" s="5"/>
      <c r="K702" s="5"/>
      <c r="L702" s="5"/>
      <c r="M702" s="5"/>
      <c r="N702" s="5"/>
      <c r="O702" s="5"/>
    </row>
    <row r="703">
      <c r="D703" s="5"/>
      <c r="J703" s="5"/>
      <c r="K703" s="5"/>
      <c r="L703" s="5"/>
      <c r="M703" s="5"/>
      <c r="N703" s="5"/>
      <c r="O703" s="5"/>
    </row>
    <row r="704">
      <c r="D704" s="5"/>
      <c r="J704" s="5"/>
      <c r="K704" s="5"/>
      <c r="L704" s="5"/>
      <c r="M704" s="5"/>
      <c r="N704" s="5"/>
      <c r="O704" s="5"/>
    </row>
    <row r="705">
      <c r="D705" s="5"/>
      <c r="J705" s="5"/>
      <c r="K705" s="5"/>
      <c r="L705" s="5"/>
      <c r="M705" s="5"/>
      <c r="N705" s="5"/>
      <c r="O705" s="5"/>
    </row>
    <row r="706">
      <c r="D706" s="5"/>
      <c r="J706" s="5"/>
      <c r="K706" s="5"/>
      <c r="L706" s="5"/>
      <c r="M706" s="5"/>
      <c r="N706" s="5"/>
      <c r="O706" s="5"/>
    </row>
    <row r="707">
      <c r="D707" s="5"/>
      <c r="J707" s="5"/>
      <c r="K707" s="5"/>
      <c r="L707" s="5"/>
      <c r="M707" s="5"/>
      <c r="N707" s="5"/>
      <c r="O707" s="5"/>
    </row>
    <row r="708">
      <c r="D708" s="5"/>
      <c r="J708" s="5"/>
      <c r="K708" s="5"/>
      <c r="L708" s="5"/>
      <c r="M708" s="5"/>
      <c r="N708" s="5"/>
      <c r="O708" s="5"/>
    </row>
    <row r="709">
      <c r="D709" s="5"/>
      <c r="J709" s="5"/>
      <c r="K709" s="5"/>
      <c r="L709" s="5"/>
      <c r="M709" s="5"/>
      <c r="N709" s="5"/>
      <c r="O709" s="5"/>
    </row>
    <row r="710">
      <c r="D710" s="5"/>
      <c r="J710" s="5"/>
      <c r="K710" s="5"/>
      <c r="L710" s="5"/>
      <c r="M710" s="5"/>
      <c r="N710" s="5"/>
      <c r="O710" s="5"/>
    </row>
    <row r="711">
      <c r="D711" s="5"/>
      <c r="J711" s="5"/>
      <c r="K711" s="5"/>
      <c r="L711" s="5"/>
      <c r="M711" s="5"/>
      <c r="N711" s="5"/>
      <c r="O711" s="5"/>
    </row>
    <row r="712">
      <c r="D712" s="5"/>
      <c r="J712" s="5"/>
      <c r="K712" s="5"/>
      <c r="L712" s="5"/>
      <c r="M712" s="5"/>
      <c r="N712" s="5"/>
      <c r="O712" s="5"/>
    </row>
    <row r="713">
      <c r="D713" s="5"/>
      <c r="J713" s="5"/>
      <c r="K713" s="5"/>
      <c r="L713" s="5"/>
      <c r="M713" s="5"/>
      <c r="N713" s="5"/>
      <c r="O713" s="5"/>
    </row>
    <row r="714">
      <c r="D714" s="5"/>
      <c r="J714" s="5"/>
      <c r="K714" s="5"/>
      <c r="L714" s="5"/>
      <c r="M714" s="5"/>
      <c r="N714" s="5"/>
      <c r="O714" s="5"/>
    </row>
    <row r="715">
      <c r="D715" s="5"/>
      <c r="J715" s="5"/>
      <c r="K715" s="5"/>
      <c r="L715" s="5"/>
      <c r="M715" s="5"/>
      <c r="N715" s="5"/>
      <c r="O715" s="5"/>
    </row>
    <row r="716">
      <c r="D716" s="5"/>
      <c r="J716" s="5"/>
      <c r="K716" s="5"/>
      <c r="L716" s="5"/>
      <c r="M716" s="5"/>
      <c r="N716" s="5"/>
      <c r="O716" s="5"/>
    </row>
    <row r="717">
      <c r="D717" s="5"/>
      <c r="J717" s="5"/>
      <c r="K717" s="5"/>
      <c r="L717" s="5"/>
      <c r="M717" s="5"/>
      <c r="N717" s="5"/>
      <c r="O717" s="5"/>
    </row>
    <row r="718">
      <c r="D718" s="5"/>
      <c r="J718" s="5"/>
      <c r="K718" s="5"/>
      <c r="L718" s="5"/>
      <c r="M718" s="5"/>
      <c r="N718" s="5"/>
      <c r="O718" s="5"/>
    </row>
    <row r="719">
      <c r="D719" s="5"/>
      <c r="J719" s="5"/>
      <c r="K719" s="5"/>
      <c r="L719" s="5"/>
      <c r="M719" s="5"/>
      <c r="N719" s="5"/>
      <c r="O719" s="5"/>
    </row>
    <row r="720">
      <c r="D720" s="5"/>
      <c r="J720" s="5"/>
      <c r="K720" s="5"/>
      <c r="L720" s="5"/>
      <c r="M720" s="5"/>
      <c r="N720" s="5"/>
      <c r="O720" s="5"/>
    </row>
    <row r="721">
      <c r="D721" s="5"/>
      <c r="J721" s="5"/>
      <c r="K721" s="5"/>
      <c r="L721" s="5"/>
      <c r="M721" s="5"/>
      <c r="N721" s="5"/>
      <c r="O721" s="5"/>
    </row>
    <row r="722">
      <c r="D722" s="5"/>
      <c r="J722" s="5"/>
      <c r="K722" s="5"/>
      <c r="L722" s="5"/>
      <c r="M722" s="5"/>
      <c r="N722" s="5"/>
      <c r="O722" s="5"/>
    </row>
    <row r="723">
      <c r="D723" s="5"/>
      <c r="J723" s="5"/>
      <c r="K723" s="5"/>
      <c r="L723" s="5"/>
      <c r="M723" s="5"/>
      <c r="N723" s="5"/>
      <c r="O723" s="5"/>
    </row>
    <row r="724">
      <c r="D724" s="5"/>
      <c r="J724" s="5"/>
      <c r="K724" s="5"/>
      <c r="L724" s="5"/>
      <c r="M724" s="5"/>
      <c r="N724" s="5"/>
      <c r="O724" s="5"/>
    </row>
    <row r="725">
      <c r="D725" s="5"/>
      <c r="J725" s="5"/>
      <c r="K725" s="5"/>
      <c r="L725" s="5"/>
      <c r="M725" s="5"/>
      <c r="N725" s="5"/>
      <c r="O725" s="5"/>
    </row>
    <row r="726">
      <c r="D726" s="5"/>
      <c r="J726" s="5"/>
      <c r="K726" s="5"/>
      <c r="L726" s="5"/>
      <c r="M726" s="5"/>
      <c r="N726" s="5"/>
      <c r="O726" s="5"/>
    </row>
    <row r="727">
      <c r="D727" s="5"/>
      <c r="J727" s="5"/>
      <c r="K727" s="5"/>
      <c r="L727" s="5"/>
      <c r="M727" s="5"/>
      <c r="N727" s="5"/>
      <c r="O727" s="5"/>
    </row>
    <row r="728">
      <c r="D728" s="5"/>
      <c r="J728" s="5"/>
      <c r="K728" s="5"/>
      <c r="L728" s="5"/>
      <c r="M728" s="5"/>
      <c r="N728" s="5"/>
      <c r="O728" s="5"/>
    </row>
    <row r="729">
      <c r="D729" s="5"/>
      <c r="J729" s="5"/>
      <c r="K729" s="5"/>
      <c r="L729" s="5"/>
      <c r="M729" s="5"/>
      <c r="N729" s="5"/>
      <c r="O729" s="5"/>
    </row>
    <row r="730">
      <c r="D730" s="5"/>
      <c r="J730" s="5"/>
      <c r="K730" s="5"/>
      <c r="L730" s="5"/>
      <c r="M730" s="5"/>
      <c r="N730" s="5"/>
      <c r="O730" s="5"/>
    </row>
    <row r="731">
      <c r="D731" s="5"/>
      <c r="J731" s="5"/>
      <c r="K731" s="5"/>
      <c r="L731" s="5"/>
      <c r="M731" s="5"/>
      <c r="N731" s="5"/>
      <c r="O731" s="5"/>
    </row>
    <row r="732">
      <c r="D732" s="5"/>
      <c r="J732" s="5"/>
      <c r="K732" s="5"/>
      <c r="L732" s="5"/>
      <c r="M732" s="5"/>
      <c r="N732" s="5"/>
      <c r="O732" s="5"/>
    </row>
    <row r="733">
      <c r="D733" s="5"/>
      <c r="J733" s="5"/>
      <c r="K733" s="5"/>
      <c r="L733" s="5"/>
      <c r="M733" s="5"/>
      <c r="N733" s="5"/>
      <c r="O733" s="5"/>
    </row>
    <row r="734">
      <c r="D734" s="5"/>
      <c r="J734" s="5"/>
      <c r="K734" s="5"/>
      <c r="L734" s="5"/>
      <c r="M734" s="5"/>
      <c r="N734" s="5"/>
      <c r="O734" s="5"/>
    </row>
    <row r="735">
      <c r="D735" s="5"/>
      <c r="J735" s="5"/>
      <c r="K735" s="5"/>
      <c r="L735" s="5"/>
      <c r="M735" s="5"/>
      <c r="N735" s="5"/>
      <c r="O735" s="5"/>
    </row>
    <row r="736">
      <c r="D736" s="5"/>
      <c r="J736" s="5"/>
      <c r="K736" s="5"/>
      <c r="L736" s="5"/>
      <c r="M736" s="5"/>
      <c r="N736" s="5"/>
      <c r="O736" s="5"/>
    </row>
    <row r="737">
      <c r="D737" s="5"/>
      <c r="J737" s="5"/>
      <c r="K737" s="5"/>
      <c r="L737" s="5"/>
      <c r="M737" s="5"/>
      <c r="N737" s="5"/>
      <c r="O737" s="5"/>
    </row>
    <row r="738">
      <c r="D738" s="5"/>
      <c r="J738" s="5"/>
      <c r="K738" s="5"/>
      <c r="L738" s="5"/>
      <c r="M738" s="5"/>
      <c r="N738" s="5"/>
      <c r="O738" s="5"/>
    </row>
    <row r="739">
      <c r="D739" s="5"/>
      <c r="J739" s="5"/>
      <c r="K739" s="5"/>
      <c r="L739" s="5"/>
      <c r="M739" s="5"/>
      <c r="N739" s="5"/>
      <c r="O739" s="5"/>
    </row>
    <row r="740">
      <c r="D740" s="5"/>
      <c r="J740" s="5"/>
      <c r="K740" s="5"/>
      <c r="L740" s="5"/>
      <c r="M740" s="5"/>
      <c r="N740" s="5"/>
      <c r="O740" s="5"/>
    </row>
    <row r="741">
      <c r="D741" s="5"/>
      <c r="J741" s="5"/>
      <c r="K741" s="5"/>
      <c r="L741" s="5"/>
      <c r="M741" s="5"/>
      <c r="N741" s="5"/>
      <c r="O741" s="5"/>
    </row>
    <row r="742">
      <c r="D742" s="5"/>
      <c r="J742" s="5"/>
      <c r="K742" s="5"/>
      <c r="L742" s="5"/>
      <c r="M742" s="5"/>
      <c r="N742" s="5"/>
      <c r="O742" s="5"/>
    </row>
    <row r="743">
      <c r="D743" s="5"/>
      <c r="J743" s="5"/>
      <c r="K743" s="5"/>
      <c r="L743" s="5"/>
      <c r="M743" s="5"/>
      <c r="N743" s="5"/>
      <c r="O743" s="5"/>
    </row>
    <row r="744">
      <c r="D744" s="5"/>
      <c r="J744" s="5"/>
      <c r="K744" s="5"/>
      <c r="L744" s="5"/>
      <c r="M744" s="5"/>
      <c r="N744" s="5"/>
      <c r="O744" s="5"/>
    </row>
    <row r="745">
      <c r="D745" s="5"/>
      <c r="J745" s="5"/>
      <c r="K745" s="5"/>
      <c r="L745" s="5"/>
      <c r="M745" s="5"/>
      <c r="N745" s="5"/>
      <c r="O745" s="5"/>
    </row>
    <row r="746">
      <c r="D746" s="5"/>
      <c r="J746" s="5"/>
      <c r="K746" s="5"/>
      <c r="L746" s="5"/>
      <c r="M746" s="5"/>
      <c r="N746" s="5"/>
      <c r="O746" s="5"/>
    </row>
    <row r="747">
      <c r="D747" s="5"/>
      <c r="J747" s="5"/>
      <c r="K747" s="5"/>
      <c r="L747" s="5"/>
      <c r="M747" s="5"/>
      <c r="N747" s="5"/>
      <c r="O747" s="5"/>
    </row>
    <row r="748">
      <c r="D748" s="5"/>
      <c r="J748" s="5"/>
      <c r="K748" s="5"/>
      <c r="L748" s="5"/>
      <c r="M748" s="5"/>
      <c r="N748" s="5"/>
      <c r="O748" s="5"/>
    </row>
    <row r="749">
      <c r="D749" s="5"/>
      <c r="J749" s="5"/>
      <c r="K749" s="5"/>
      <c r="L749" s="5"/>
      <c r="M749" s="5"/>
      <c r="N749" s="5"/>
      <c r="O749" s="5"/>
    </row>
    <row r="750">
      <c r="D750" s="5"/>
      <c r="J750" s="5"/>
      <c r="K750" s="5"/>
      <c r="L750" s="5"/>
      <c r="M750" s="5"/>
      <c r="N750" s="5"/>
      <c r="O750" s="5"/>
    </row>
    <row r="751">
      <c r="D751" s="5"/>
      <c r="J751" s="5"/>
      <c r="K751" s="5"/>
      <c r="L751" s="5"/>
      <c r="M751" s="5"/>
      <c r="N751" s="5"/>
      <c r="O751" s="5"/>
    </row>
    <row r="752">
      <c r="D752" s="5"/>
      <c r="J752" s="5"/>
      <c r="K752" s="5"/>
      <c r="L752" s="5"/>
      <c r="M752" s="5"/>
      <c r="N752" s="5"/>
      <c r="O752" s="5"/>
    </row>
    <row r="753">
      <c r="D753" s="5"/>
      <c r="J753" s="5"/>
      <c r="K753" s="5"/>
      <c r="L753" s="5"/>
      <c r="M753" s="5"/>
      <c r="N753" s="5"/>
      <c r="O753" s="5"/>
    </row>
    <row r="754">
      <c r="D754" s="5"/>
      <c r="J754" s="5"/>
      <c r="K754" s="5"/>
      <c r="L754" s="5"/>
      <c r="M754" s="5"/>
      <c r="N754" s="5"/>
      <c r="O754" s="5"/>
    </row>
    <row r="755">
      <c r="D755" s="5"/>
      <c r="J755" s="5"/>
      <c r="K755" s="5"/>
      <c r="L755" s="5"/>
      <c r="M755" s="5"/>
      <c r="N755" s="5"/>
      <c r="O755" s="5"/>
    </row>
    <row r="756">
      <c r="D756" s="5"/>
      <c r="J756" s="5"/>
      <c r="K756" s="5"/>
      <c r="L756" s="5"/>
      <c r="M756" s="5"/>
      <c r="N756" s="5"/>
      <c r="O756" s="5"/>
    </row>
    <row r="757">
      <c r="D757" s="5"/>
      <c r="J757" s="5"/>
      <c r="K757" s="5"/>
      <c r="L757" s="5"/>
      <c r="M757" s="5"/>
      <c r="N757" s="5"/>
      <c r="O757" s="5"/>
    </row>
    <row r="758">
      <c r="D758" s="5"/>
      <c r="J758" s="5"/>
      <c r="K758" s="5"/>
      <c r="L758" s="5"/>
      <c r="M758" s="5"/>
      <c r="N758" s="5"/>
      <c r="O758" s="5"/>
    </row>
    <row r="759">
      <c r="D759" s="5"/>
      <c r="J759" s="5"/>
      <c r="K759" s="5"/>
      <c r="L759" s="5"/>
      <c r="M759" s="5"/>
      <c r="N759" s="5"/>
      <c r="O759" s="5"/>
    </row>
    <row r="760">
      <c r="D760" s="5"/>
      <c r="J760" s="5"/>
      <c r="K760" s="5"/>
      <c r="L760" s="5"/>
      <c r="M760" s="5"/>
      <c r="N760" s="5"/>
      <c r="O760" s="5"/>
    </row>
    <row r="761">
      <c r="D761" s="5"/>
      <c r="J761" s="5"/>
      <c r="K761" s="5"/>
      <c r="L761" s="5"/>
      <c r="M761" s="5"/>
      <c r="N761" s="5"/>
      <c r="O761" s="5"/>
    </row>
    <row r="762">
      <c r="D762" s="5"/>
      <c r="J762" s="5"/>
      <c r="K762" s="5"/>
      <c r="L762" s="5"/>
      <c r="M762" s="5"/>
      <c r="N762" s="5"/>
      <c r="O762" s="5"/>
    </row>
    <row r="763">
      <c r="D763" s="5"/>
      <c r="J763" s="5"/>
      <c r="K763" s="5"/>
      <c r="L763" s="5"/>
      <c r="M763" s="5"/>
      <c r="N763" s="5"/>
      <c r="O763" s="5"/>
    </row>
    <row r="764">
      <c r="D764" s="5"/>
      <c r="J764" s="5"/>
      <c r="K764" s="5"/>
      <c r="L764" s="5"/>
      <c r="M764" s="5"/>
      <c r="N764" s="5"/>
      <c r="O764" s="5"/>
    </row>
    <row r="765">
      <c r="D765" s="5"/>
      <c r="J765" s="5"/>
      <c r="K765" s="5"/>
      <c r="L765" s="5"/>
      <c r="M765" s="5"/>
      <c r="N765" s="5"/>
      <c r="O765" s="5"/>
    </row>
    <row r="766">
      <c r="D766" s="5"/>
      <c r="J766" s="5"/>
      <c r="K766" s="5"/>
      <c r="L766" s="5"/>
      <c r="M766" s="5"/>
      <c r="N766" s="5"/>
      <c r="O766" s="5"/>
    </row>
    <row r="767">
      <c r="D767" s="5"/>
      <c r="J767" s="5"/>
      <c r="K767" s="5"/>
      <c r="L767" s="5"/>
      <c r="M767" s="5"/>
      <c r="N767" s="5"/>
      <c r="O767" s="5"/>
    </row>
    <row r="768">
      <c r="D768" s="5"/>
      <c r="J768" s="5"/>
      <c r="K768" s="5"/>
      <c r="L768" s="5"/>
      <c r="M768" s="5"/>
      <c r="N768" s="5"/>
      <c r="O768" s="5"/>
    </row>
    <row r="769">
      <c r="D769" s="5"/>
      <c r="J769" s="5"/>
      <c r="K769" s="5"/>
      <c r="L769" s="5"/>
      <c r="M769" s="5"/>
      <c r="N769" s="5"/>
      <c r="O769" s="5"/>
    </row>
    <row r="770">
      <c r="D770" s="5"/>
      <c r="J770" s="5"/>
      <c r="K770" s="5"/>
      <c r="L770" s="5"/>
      <c r="M770" s="5"/>
      <c r="N770" s="5"/>
      <c r="O770" s="5"/>
    </row>
    <row r="771">
      <c r="D771" s="5"/>
      <c r="J771" s="5"/>
      <c r="K771" s="5"/>
      <c r="L771" s="5"/>
      <c r="M771" s="5"/>
      <c r="N771" s="5"/>
      <c r="O771" s="5"/>
    </row>
    <row r="772">
      <c r="D772" s="5"/>
      <c r="J772" s="5"/>
      <c r="K772" s="5"/>
      <c r="L772" s="5"/>
      <c r="M772" s="5"/>
      <c r="N772" s="5"/>
      <c r="O772" s="5"/>
    </row>
    <row r="773">
      <c r="D773" s="5"/>
      <c r="J773" s="5"/>
      <c r="K773" s="5"/>
      <c r="L773" s="5"/>
      <c r="M773" s="5"/>
      <c r="N773" s="5"/>
      <c r="O773" s="5"/>
    </row>
    <row r="774">
      <c r="D774" s="5"/>
      <c r="J774" s="5"/>
      <c r="K774" s="5"/>
      <c r="L774" s="5"/>
      <c r="M774" s="5"/>
      <c r="N774" s="5"/>
      <c r="O774" s="5"/>
    </row>
    <row r="775">
      <c r="D775" s="5"/>
      <c r="J775" s="5"/>
      <c r="K775" s="5"/>
      <c r="L775" s="5"/>
      <c r="M775" s="5"/>
      <c r="N775" s="5"/>
      <c r="O775" s="5"/>
    </row>
    <row r="776">
      <c r="D776" s="5"/>
      <c r="J776" s="5"/>
      <c r="K776" s="5"/>
      <c r="L776" s="5"/>
      <c r="M776" s="5"/>
      <c r="N776" s="5"/>
      <c r="O776" s="5"/>
    </row>
    <row r="777">
      <c r="D777" s="5"/>
      <c r="J777" s="5"/>
      <c r="K777" s="5"/>
      <c r="L777" s="5"/>
      <c r="M777" s="5"/>
      <c r="N777" s="5"/>
      <c r="O777" s="5"/>
    </row>
    <row r="778">
      <c r="D778" s="5"/>
      <c r="J778" s="5"/>
      <c r="K778" s="5"/>
      <c r="L778" s="5"/>
      <c r="M778" s="5"/>
      <c r="N778" s="5"/>
      <c r="O778" s="5"/>
    </row>
    <row r="779">
      <c r="D779" s="5"/>
      <c r="J779" s="5"/>
      <c r="K779" s="5"/>
      <c r="L779" s="5"/>
      <c r="M779" s="5"/>
      <c r="N779" s="5"/>
      <c r="O779" s="5"/>
    </row>
    <row r="780">
      <c r="D780" s="5"/>
      <c r="J780" s="5"/>
      <c r="K780" s="5"/>
      <c r="L780" s="5"/>
      <c r="M780" s="5"/>
      <c r="N780" s="5"/>
      <c r="O780" s="5"/>
    </row>
    <row r="781">
      <c r="D781" s="5"/>
      <c r="J781" s="5"/>
      <c r="K781" s="5"/>
      <c r="L781" s="5"/>
      <c r="M781" s="5"/>
      <c r="N781" s="5"/>
      <c r="O781" s="5"/>
    </row>
    <row r="782">
      <c r="D782" s="5"/>
      <c r="J782" s="5"/>
      <c r="K782" s="5"/>
      <c r="L782" s="5"/>
      <c r="M782" s="5"/>
      <c r="N782" s="5"/>
      <c r="O782" s="5"/>
    </row>
    <row r="783">
      <c r="D783" s="5"/>
      <c r="J783" s="5"/>
      <c r="K783" s="5"/>
      <c r="L783" s="5"/>
      <c r="M783" s="5"/>
      <c r="N783" s="5"/>
      <c r="O783" s="5"/>
    </row>
    <row r="784">
      <c r="D784" s="5"/>
      <c r="J784" s="5"/>
      <c r="K784" s="5"/>
      <c r="L784" s="5"/>
      <c r="M784" s="5"/>
      <c r="N784" s="5"/>
      <c r="O784" s="5"/>
    </row>
    <row r="785">
      <c r="D785" s="5"/>
      <c r="J785" s="5"/>
      <c r="K785" s="5"/>
      <c r="L785" s="5"/>
      <c r="M785" s="5"/>
      <c r="N785" s="5"/>
      <c r="O785" s="5"/>
    </row>
    <row r="786">
      <c r="D786" s="5"/>
      <c r="J786" s="5"/>
      <c r="K786" s="5"/>
      <c r="L786" s="5"/>
      <c r="M786" s="5"/>
      <c r="N786" s="5"/>
      <c r="O786" s="5"/>
    </row>
    <row r="787">
      <c r="D787" s="5"/>
      <c r="J787" s="5"/>
      <c r="K787" s="5"/>
      <c r="L787" s="5"/>
      <c r="M787" s="5"/>
      <c r="N787" s="5"/>
      <c r="O787" s="5"/>
    </row>
    <row r="788">
      <c r="D788" s="5"/>
      <c r="J788" s="5"/>
      <c r="K788" s="5"/>
      <c r="L788" s="5"/>
      <c r="M788" s="5"/>
      <c r="N788" s="5"/>
      <c r="O788" s="5"/>
    </row>
    <row r="789">
      <c r="D789" s="5"/>
      <c r="J789" s="5"/>
      <c r="K789" s="5"/>
      <c r="L789" s="5"/>
      <c r="M789" s="5"/>
      <c r="N789" s="5"/>
      <c r="O789" s="5"/>
    </row>
    <row r="790">
      <c r="D790" s="5"/>
      <c r="J790" s="5"/>
      <c r="K790" s="5"/>
      <c r="L790" s="5"/>
      <c r="M790" s="5"/>
      <c r="N790" s="5"/>
      <c r="O790" s="5"/>
    </row>
    <row r="791">
      <c r="D791" s="5"/>
      <c r="J791" s="5"/>
      <c r="K791" s="5"/>
      <c r="L791" s="5"/>
      <c r="M791" s="5"/>
      <c r="N791" s="5"/>
      <c r="O791" s="5"/>
    </row>
    <row r="792">
      <c r="D792" s="5"/>
      <c r="J792" s="5"/>
      <c r="K792" s="5"/>
      <c r="L792" s="5"/>
      <c r="M792" s="5"/>
      <c r="N792" s="5"/>
      <c r="O792" s="5"/>
    </row>
    <row r="793">
      <c r="D793" s="5"/>
      <c r="J793" s="5"/>
      <c r="K793" s="5"/>
      <c r="L793" s="5"/>
      <c r="M793" s="5"/>
      <c r="N793" s="5"/>
      <c r="O793" s="5"/>
    </row>
    <row r="794">
      <c r="D794" s="5"/>
      <c r="J794" s="5"/>
      <c r="K794" s="5"/>
      <c r="L794" s="5"/>
      <c r="M794" s="5"/>
      <c r="N794" s="5"/>
      <c r="O794" s="5"/>
    </row>
    <row r="795">
      <c r="D795" s="5"/>
      <c r="J795" s="5"/>
      <c r="K795" s="5"/>
      <c r="L795" s="5"/>
      <c r="M795" s="5"/>
      <c r="N795" s="5"/>
      <c r="O795" s="5"/>
    </row>
    <row r="796">
      <c r="D796" s="5"/>
      <c r="J796" s="5"/>
      <c r="K796" s="5"/>
      <c r="L796" s="5"/>
      <c r="M796" s="5"/>
      <c r="N796" s="5"/>
      <c r="O796" s="5"/>
    </row>
    <row r="797">
      <c r="D797" s="5"/>
      <c r="J797" s="5"/>
      <c r="K797" s="5"/>
      <c r="L797" s="5"/>
      <c r="M797" s="5"/>
      <c r="N797" s="5"/>
      <c r="O797" s="5"/>
    </row>
    <row r="798">
      <c r="D798" s="5"/>
      <c r="J798" s="5"/>
      <c r="K798" s="5"/>
      <c r="L798" s="5"/>
      <c r="M798" s="5"/>
      <c r="N798" s="5"/>
      <c r="O798" s="5"/>
    </row>
    <row r="799">
      <c r="D799" s="5"/>
      <c r="J799" s="5"/>
      <c r="K799" s="5"/>
      <c r="L799" s="5"/>
      <c r="M799" s="5"/>
      <c r="N799" s="5"/>
      <c r="O799" s="5"/>
    </row>
    <row r="800">
      <c r="D800" s="5"/>
      <c r="J800" s="5"/>
      <c r="K800" s="5"/>
      <c r="L800" s="5"/>
      <c r="M800" s="5"/>
      <c r="N800" s="5"/>
      <c r="O800" s="5"/>
    </row>
    <row r="801">
      <c r="D801" s="5"/>
      <c r="J801" s="5"/>
      <c r="K801" s="5"/>
      <c r="L801" s="5"/>
      <c r="M801" s="5"/>
      <c r="N801" s="5"/>
      <c r="O801" s="5"/>
    </row>
    <row r="802">
      <c r="D802" s="5"/>
      <c r="J802" s="5"/>
      <c r="K802" s="5"/>
      <c r="L802" s="5"/>
      <c r="M802" s="5"/>
      <c r="N802" s="5"/>
      <c r="O802" s="5"/>
    </row>
    <row r="803">
      <c r="D803" s="5"/>
      <c r="J803" s="5"/>
      <c r="K803" s="5"/>
      <c r="L803" s="5"/>
      <c r="M803" s="5"/>
      <c r="N803" s="5"/>
      <c r="O803" s="5"/>
    </row>
    <row r="804">
      <c r="D804" s="5"/>
      <c r="J804" s="5"/>
      <c r="K804" s="5"/>
      <c r="L804" s="5"/>
      <c r="M804" s="5"/>
      <c r="N804" s="5"/>
      <c r="O804" s="5"/>
    </row>
    <row r="805">
      <c r="D805" s="5"/>
      <c r="J805" s="5"/>
      <c r="K805" s="5"/>
      <c r="L805" s="5"/>
      <c r="M805" s="5"/>
      <c r="N805" s="5"/>
      <c r="O805" s="5"/>
    </row>
    <row r="806">
      <c r="D806" s="5"/>
      <c r="J806" s="5"/>
      <c r="K806" s="5"/>
      <c r="L806" s="5"/>
      <c r="M806" s="5"/>
      <c r="N806" s="5"/>
      <c r="O806" s="5"/>
    </row>
    <row r="807">
      <c r="D807" s="5"/>
      <c r="J807" s="5"/>
      <c r="K807" s="5"/>
      <c r="L807" s="5"/>
      <c r="M807" s="5"/>
      <c r="N807" s="5"/>
      <c r="O807" s="5"/>
    </row>
    <row r="808">
      <c r="D808" s="5"/>
      <c r="J808" s="5"/>
      <c r="K808" s="5"/>
      <c r="L808" s="5"/>
      <c r="M808" s="5"/>
      <c r="N808" s="5"/>
      <c r="O808" s="5"/>
    </row>
    <row r="809">
      <c r="D809" s="5"/>
      <c r="J809" s="5"/>
      <c r="K809" s="5"/>
      <c r="L809" s="5"/>
      <c r="M809" s="5"/>
      <c r="N809" s="5"/>
      <c r="O809" s="5"/>
    </row>
    <row r="810">
      <c r="D810" s="5"/>
      <c r="J810" s="5"/>
      <c r="K810" s="5"/>
      <c r="L810" s="5"/>
      <c r="M810" s="5"/>
      <c r="N810" s="5"/>
      <c r="O810" s="5"/>
    </row>
    <row r="811">
      <c r="D811" s="5"/>
      <c r="J811" s="5"/>
      <c r="K811" s="5"/>
      <c r="L811" s="5"/>
      <c r="M811" s="5"/>
      <c r="N811" s="5"/>
      <c r="O811" s="5"/>
    </row>
    <row r="812">
      <c r="D812" s="5"/>
      <c r="J812" s="5"/>
      <c r="K812" s="5"/>
      <c r="L812" s="5"/>
      <c r="M812" s="5"/>
      <c r="N812" s="5"/>
      <c r="O812" s="5"/>
    </row>
    <row r="813">
      <c r="D813" s="5"/>
      <c r="J813" s="5"/>
      <c r="K813" s="5"/>
      <c r="L813" s="5"/>
      <c r="M813" s="5"/>
      <c r="N813" s="5"/>
      <c r="O813" s="5"/>
    </row>
    <row r="814">
      <c r="D814" s="5"/>
      <c r="J814" s="5"/>
      <c r="K814" s="5"/>
      <c r="L814" s="5"/>
      <c r="M814" s="5"/>
      <c r="N814" s="5"/>
      <c r="O814" s="5"/>
    </row>
    <row r="815">
      <c r="D815" s="5"/>
      <c r="J815" s="5"/>
      <c r="K815" s="5"/>
      <c r="L815" s="5"/>
      <c r="M815" s="5"/>
      <c r="N815" s="5"/>
      <c r="O815" s="5"/>
    </row>
    <row r="816">
      <c r="D816" s="5"/>
      <c r="J816" s="5"/>
      <c r="K816" s="5"/>
      <c r="L816" s="5"/>
      <c r="M816" s="5"/>
      <c r="N816" s="5"/>
      <c r="O816" s="5"/>
    </row>
    <row r="817">
      <c r="D817" s="5"/>
      <c r="J817" s="5"/>
      <c r="K817" s="5"/>
      <c r="L817" s="5"/>
      <c r="M817" s="5"/>
      <c r="N817" s="5"/>
      <c r="O817" s="5"/>
    </row>
    <row r="818">
      <c r="D818" s="5"/>
      <c r="J818" s="5"/>
      <c r="K818" s="5"/>
      <c r="L818" s="5"/>
      <c r="M818" s="5"/>
      <c r="N818" s="5"/>
      <c r="O818" s="5"/>
    </row>
    <row r="819">
      <c r="D819" s="5"/>
      <c r="J819" s="5"/>
      <c r="K819" s="5"/>
      <c r="L819" s="5"/>
      <c r="M819" s="5"/>
      <c r="N819" s="5"/>
      <c r="O819" s="5"/>
    </row>
    <row r="820">
      <c r="D820" s="5"/>
      <c r="J820" s="5"/>
      <c r="K820" s="5"/>
      <c r="L820" s="5"/>
      <c r="M820" s="5"/>
      <c r="N820" s="5"/>
      <c r="O820" s="5"/>
    </row>
    <row r="821">
      <c r="D821" s="5"/>
      <c r="J821" s="5"/>
      <c r="K821" s="5"/>
      <c r="L821" s="5"/>
      <c r="M821" s="5"/>
      <c r="N821" s="5"/>
      <c r="O821" s="5"/>
    </row>
    <row r="822">
      <c r="D822" s="5"/>
      <c r="J822" s="5"/>
      <c r="K822" s="5"/>
      <c r="L822" s="5"/>
      <c r="M822" s="5"/>
      <c r="N822" s="5"/>
      <c r="O822" s="5"/>
    </row>
    <row r="823">
      <c r="D823" s="5"/>
      <c r="J823" s="5"/>
      <c r="K823" s="5"/>
      <c r="L823" s="5"/>
      <c r="M823" s="5"/>
      <c r="N823" s="5"/>
      <c r="O823" s="5"/>
    </row>
    <row r="824">
      <c r="D824" s="5"/>
      <c r="J824" s="5"/>
      <c r="K824" s="5"/>
      <c r="L824" s="5"/>
      <c r="M824" s="5"/>
      <c r="N824" s="5"/>
      <c r="O824" s="5"/>
    </row>
    <row r="825">
      <c r="D825" s="5"/>
      <c r="J825" s="5"/>
      <c r="K825" s="5"/>
      <c r="L825" s="5"/>
      <c r="M825" s="5"/>
      <c r="N825" s="5"/>
      <c r="O825" s="5"/>
    </row>
    <row r="826">
      <c r="D826" s="5"/>
      <c r="J826" s="5"/>
      <c r="K826" s="5"/>
      <c r="L826" s="5"/>
      <c r="M826" s="5"/>
      <c r="N826" s="5"/>
      <c r="O826" s="5"/>
    </row>
    <row r="827">
      <c r="D827" s="5"/>
      <c r="J827" s="5"/>
      <c r="K827" s="5"/>
      <c r="L827" s="5"/>
      <c r="M827" s="5"/>
      <c r="N827" s="5"/>
      <c r="O827" s="5"/>
    </row>
    <row r="828">
      <c r="D828" s="5"/>
      <c r="J828" s="5"/>
      <c r="K828" s="5"/>
      <c r="L828" s="5"/>
      <c r="M828" s="5"/>
      <c r="N828" s="5"/>
      <c r="O828" s="5"/>
    </row>
    <row r="829">
      <c r="D829" s="5"/>
      <c r="J829" s="5"/>
      <c r="K829" s="5"/>
      <c r="L829" s="5"/>
      <c r="M829" s="5"/>
      <c r="N829" s="5"/>
      <c r="O829" s="5"/>
    </row>
    <row r="830">
      <c r="D830" s="5"/>
      <c r="J830" s="5"/>
      <c r="K830" s="5"/>
      <c r="L830" s="5"/>
      <c r="M830" s="5"/>
      <c r="N830" s="5"/>
      <c r="O830" s="5"/>
    </row>
    <row r="831">
      <c r="D831" s="5"/>
      <c r="J831" s="5"/>
      <c r="K831" s="5"/>
      <c r="L831" s="5"/>
      <c r="M831" s="5"/>
      <c r="N831" s="5"/>
      <c r="O831" s="5"/>
    </row>
    <row r="832">
      <c r="D832" s="5"/>
      <c r="J832" s="5"/>
      <c r="K832" s="5"/>
      <c r="L832" s="5"/>
      <c r="M832" s="5"/>
      <c r="N832" s="5"/>
      <c r="O832" s="5"/>
    </row>
    <row r="833">
      <c r="D833" s="5"/>
      <c r="J833" s="5"/>
      <c r="K833" s="5"/>
      <c r="L833" s="5"/>
      <c r="M833" s="5"/>
      <c r="N833" s="5"/>
      <c r="O833" s="5"/>
    </row>
    <row r="834">
      <c r="D834" s="5"/>
      <c r="J834" s="5"/>
      <c r="K834" s="5"/>
      <c r="L834" s="5"/>
      <c r="M834" s="5"/>
      <c r="N834" s="5"/>
      <c r="O834" s="5"/>
    </row>
    <row r="835">
      <c r="D835" s="5"/>
      <c r="J835" s="5"/>
      <c r="K835" s="5"/>
      <c r="L835" s="5"/>
      <c r="M835" s="5"/>
      <c r="N835" s="5"/>
      <c r="O835" s="5"/>
    </row>
    <row r="836">
      <c r="D836" s="5"/>
      <c r="J836" s="5"/>
      <c r="K836" s="5"/>
      <c r="L836" s="5"/>
      <c r="M836" s="5"/>
      <c r="N836" s="5"/>
      <c r="O836" s="5"/>
    </row>
    <row r="837">
      <c r="D837" s="5"/>
      <c r="J837" s="5"/>
      <c r="K837" s="5"/>
      <c r="L837" s="5"/>
      <c r="M837" s="5"/>
      <c r="N837" s="5"/>
      <c r="O837" s="5"/>
    </row>
    <row r="838">
      <c r="D838" s="5"/>
      <c r="J838" s="5"/>
      <c r="K838" s="5"/>
      <c r="L838" s="5"/>
      <c r="M838" s="5"/>
      <c r="N838" s="5"/>
      <c r="O838" s="5"/>
    </row>
    <row r="839">
      <c r="D839" s="5"/>
      <c r="J839" s="5"/>
      <c r="K839" s="5"/>
      <c r="L839" s="5"/>
      <c r="M839" s="5"/>
      <c r="N839" s="5"/>
      <c r="O839" s="5"/>
    </row>
    <row r="840">
      <c r="D840" s="5"/>
      <c r="J840" s="5"/>
      <c r="K840" s="5"/>
      <c r="L840" s="5"/>
      <c r="M840" s="5"/>
      <c r="N840" s="5"/>
      <c r="O840" s="5"/>
    </row>
    <row r="841">
      <c r="D841" s="5"/>
      <c r="J841" s="5"/>
      <c r="K841" s="5"/>
      <c r="L841" s="5"/>
      <c r="M841" s="5"/>
      <c r="N841" s="5"/>
      <c r="O841" s="5"/>
    </row>
    <row r="842">
      <c r="D842" s="5"/>
      <c r="J842" s="5"/>
      <c r="K842" s="5"/>
      <c r="L842" s="5"/>
      <c r="M842" s="5"/>
      <c r="N842" s="5"/>
      <c r="O842" s="5"/>
    </row>
    <row r="843">
      <c r="D843" s="5"/>
      <c r="J843" s="5"/>
      <c r="K843" s="5"/>
      <c r="L843" s="5"/>
      <c r="M843" s="5"/>
      <c r="N843" s="5"/>
      <c r="O843" s="5"/>
    </row>
    <row r="844">
      <c r="D844" s="5"/>
      <c r="J844" s="5"/>
      <c r="K844" s="5"/>
      <c r="L844" s="5"/>
      <c r="M844" s="5"/>
      <c r="N844" s="5"/>
      <c r="O844" s="5"/>
    </row>
    <row r="845">
      <c r="D845" s="5"/>
      <c r="J845" s="5"/>
      <c r="K845" s="5"/>
      <c r="L845" s="5"/>
      <c r="M845" s="5"/>
      <c r="N845" s="5"/>
      <c r="O845" s="5"/>
    </row>
    <row r="846">
      <c r="D846" s="5"/>
      <c r="J846" s="5"/>
      <c r="K846" s="5"/>
      <c r="L846" s="5"/>
      <c r="M846" s="5"/>
      <c r="N846" s="5"/>
      <c r="O846" s="5"/>
    </row>
    <row r="847">
      <c r="D847" s="5"/>
      <c r="J847" s="5"/>
      <c r="K847" s="5"/>
      <c r="L847" s="5"/>
      <c r="M847" s="5"/>
      <c r="N847" s="5"/>
      <c r="O847" s="5"/>
    </row>
    <row r="848">
      <c r="D848" s="5"/>
      <c r="J848" s="5"/>
      <c r="K848" s="5"/>
      <c r="L848" s="5"/>
      <c r="M848" s="5"/>
      <c r="N848" s="5"/>
      <c r="O848" s="5"/>
    </row>
    <row r="849">
      <c r="D849" s="5"/>
      <c r="J849" s="5"/>
      <c r="K849" s="5"/>
      <c r="L849" s="5"/>
      <c r="M849" s="5"/>
      <c r="N849" s="5"/>
      <c r="O849" s="5"/>
    </row>
    <row r="850">
      <c r="D850" s="5"/>
      <c r="J850" s="5"/>
      <c r="K850" s="5"/>
      <c r="L850" s="5"/>
      <c r="M850" s="5"/>
      <c r="N850" s="5"/>
      <c r="O850" s="5"/>
    </row>
    <row r="851">
      <c r="D851" s="5"/>
      <c r="J851" s="5"/>
      <c r="K851" s="5"/>
      <c r="L851" s="5"/>
      <c r="M851" s="5"/>
      <c r="N851" s="5"/>
      <c r="O851" s="5"/>
    </row>
    <row r="852">
      <c r="D852" s="5"/>
      <c r="J852" s="5"/>
      <c r="K852" s="5"/>
      <c r="L852" s="5"/>
      <c r="M852" s="5"/>
      <c r="N852" s="5"/>
      <c r="O852" s="5"/>
    </row>
    <row r="853">
      <c r="D853" s="5"/>
      <c r="J853" s="5"/>
      <c r="K853" s="5"/>
      <c r="L853" s="5"/>
      <c r="M853" s="5"/>
      <c r="N853" s="5"/>
      <c r="O853" s="5"/>
    </row>
    <row r="854">
      <c r="D854" s="5"/>
      <c r="J854" s="5"/>
      <c r="K854" s="5"/>
      <c r="L854" s="5"/>
      <c r="M854" s="5"/>
      <c r="N854" s="5"/>
      <c r="O854" s="5"/>
    </row>
    <row r="855">
      <c r="D855" s="5"/>
      <c r="J855" s="5"/>
      <c r="K855" s="5"/>
      <c r="L855" s="5"/>
      <c r="M855" s="5"/>
      <c r="N855" s="5"/>
      <c r="O855" s="5"/>
    </row>
    <row r="856">
      <c r="D856" s="5"/>
      <c r="J856" s="5"/>
      <c r="K856" s="5"/>
      <c r="L856" s="5"/>
      <c r="M856" s="5"/>
      <c r="N856" s="5"/>
      <c r="O856" s="5"/>
    </row>
    <row r="857">
      <c r="D857" s="5"/>
      <c r="J857" s="5"/>
      <c r="K857" s="5"/>
      <c r="L857" s="5"/>
      <c r="M857" s="5"/>
      <c r="N857" s="5"/>
      <c r="O857" s="5"/>
    </row>
    <row r="858">
      <c r="D858" s="5"/>
      <c r="J858" s="5"/>
      <c r="K858" s="5"/>
      <c r="L858" s="5"/>
      <c r="M858" s="5"/>
      <c r="N858" s="5"/>
      <c r="O858" s="5"/>
    </row>
    <row r="859">
      <c r="D859" s="5"/>
      <c r="J859" s="5"/>
      <c r="K859" s="5"/>
      <c r="L859" s="5"/>
      <c r="M859" s="5"/>
      <c r="N859" s="5"/>
      <c r="O859" s="5"/>
    </row>
    <row r="860">
      <c r="D860" s="5"/>
      <c r="J860" s="5"/>
      <c r="K860" s="5"/>
      <c r="L860" s="5"/>
      <c r="M860" s="5"/>
      <c r="N860" s="5"/>
      <c r="O860" s="5"/>
    </row>
    <row r="861">
      <c r="D861" s="5"/>
      <c r="J861" s="5"/>
      <c r="K861" s="5"/>
      <c r="L861" s="5"/>
      <c r="M861" s="5"/>
      <c r="N861" s="5"/>
      <c r="O861" s="5"/>
    </row>
    <row r="862">
      <c r="D862" s="5"/>
      <c r="J862" s="5"/>
      <c r="K862" s="5"/>
      <c r="L862" s="5"/>
      <c r="M862" s="5"/>
      <c r="N862" s="5"/>
      <c r="O862" s="5"/>
    </row>
    <row r="863">
      <c r="D863" s="5"/>
      <c r="J863" s="5"/>
      <c r="K863" s="5"/>
      <c r="L863" s="5"/>
      <c r="M863" s="5"/>
      <c r="N863" s="5"/>
      <c r="O863" s="5"/>
    </row>
    <row r="864">
      <c r="D864" s="5"/>
      <c r="J864" s="5"/>
      <c r="K864" s="5"/>
      <c r="L864" s="5"/>
      <c r="M864" s="5"/>
      <c r="N864" s="5"/>
      <c r="O864" s="5"/>
    </row>
    <row r="865">
      <c r="D865" s="5"/>
      <c r="J865" s="5"/>
      <c r="K865" s="5"/>
      <c r="L865" s="5"/>
      <c r="M865" s="5"/>
      <c r="N865" s="5"/>
      <c r="O865" s="5"/>
    </row>
    <row r="866">
      <c r="D866" s="5"/>
      <c r="J866" s="5"/>
      <c r="K866" s="5"/>
      <c r="L866" s="5"/>
      <c r="M866" s="5"/>
      <c r="N866" s="5"/>
      <c r="O866" s="5"/>
    </row>
    <row r="867">
      <c r="D867" s="5"/>
      <c r="J867" s="5"/>
      <c r="K867" s="5"/>
      <c r="L867" s="5"/>
      <c r="M867" s="5"/>
      <c r="N867" s="5"/>
      <c r="O867" s="5"/>
    </row>
    <row r="868">
      <c r="D868" s="5"/>
      <c r="J868" s="5"/>
      <c r="K868" s="5"/>
      <c r="L868" s="5"/>
      <c r="M868" s="5"/>
      <c r="N868" s="5"/>
      <c r="O868" s="5"/>
    </row>
    <row r="869">
      <c r="D869" s="5"/>
      <c r="J869" s="5"/>
      <c r="K869" s="5"/>
      <c r="L869" s="5"/>
      <c r="M869" s="5"/>
      <c r="N869" s="5"/>
      <c r="O869" s="5"/>
    </row>
    <row r="870">
      <c r="D870" s="5"/>
      <c r="J870" s="5"/>
      <c r="K870" s="5"/>
      <c r="L870" s="5"/>
      <c r="M870" s="5"/>
      <c r="N870" s="5"/>
      <c r="O870" s="5"/>
    </row>
    <row r="871">
      <c r="D871" s="5"/>
      <c r="J871" s="5"/>
      <c r="K871" s="5"/>
      <c r="L871" s="5"/>
      <c r="M871" s="5"/>
      <c r="N871" s="5"/>
      <c r="O871" s="5"/>
    </row>
    <row r="872">
      <c r="D872" s="5"/>
      <c r="J872" s="5"/>
      <c r="K872" s="5"/>
      <c r="L872" s="5"/>
      <c r="M872" s="5"/>
      <c r="N872" s="5"/>
      <c r="O872" s="5"/>
    </row>
    <row r="873">
      <c r="D873" s="5"/>
      <c r="J873" s="5"/>
      <c r="K873" s="5"/>
      <c r="L873" s="5"/>
      <c r="M873" s="5"/>
      <c r="N873" s="5"/>
      <c r="O873" s="5"/>
    </row>
    <row r="874">
      <c r="D874" s="5"/>
      <c r="J874" s="5"/>
      <c r="K874" s="5"/>
      <c r="L874" s="5"/>
      <c r="M874" s="5"/>
      <c r="N874" s="5"/>
      <c r="O874" s="5"/>
    </row>
    <row r="875">
      <c r="D875" s="5"/>
      <c r="J875" s="5"/>
      <c r="K875" s="5"/>
      <c r="L875" s="5"/>
      <c r="M875" s="5"/>
      <c r="N875" s="5"/>
      <c r="O875" s="5"/>
    </row>
    <row r="876">
      <c r="D876" s="5"/>
      <c r="J876" s="5"/>
      <c r="K876" s="5"/>
      <c r="L876" s="5"/>
      <c r="M876" s="5"/>
      <c r="N876" s="5"/>
      <c r="O876" s="5"/>
    </row>
    <row r="877">
      <c r="D877" s="5"/>
      <c r="J877" s="5"/>
      <c r="K877" s="5"/>
      <c r="L877" s="5"/>
      <c r="M877" s="5"/>
      <c r="N877" s="5"/>
      <c r="O877" s="5"/>
    </row>
    <row r="878">
      <c r="D878" s="5"/>
      <c r="J878" s="5"/>
      <c r="K878" s="5"/>
      <c r="L878" s="5"/>
      <c r="M878" s="5"/>
      <c r="N878" s="5"/>
      <c r="O878" s="5"/>
    </row>
    <row r="879">
      <c r="D879" s="5"/>
      <c r="J879" s="5"/>
      <c r="K879" s="5"/>
      <c r="L879" s="5"/>
      <c r="M879" s="5"/>
      <c r="N879" s="5"/>
      <c r="O879" s="5"/>
    </row>
    <row r="880">
      <c r="D880" s="5"/>
      <c r="J880" s="5"/>
      <c r="K880" s="5"/>
      <c r="L880" s="5"/>
      <c r="M880" s="5"/>
      <c r="N880" s="5"/>
      <c r="O880" s="5"/>
    </row>
    <row r="881">
      <c r="D881" s="5"/>
      <c r="J881" s="5"/>
      <c r="K881" s="5"/>
      <c r="L881" s="5"/>
      <c r="M881" s="5"/>
      <c r="N881" s="5"/>
      <c r="O881" s="5"/>
    </row>
    <row r="882">
      <c r="D882" s="5"/>
      <c r="J882" s="5"/>
      <c r="K882" s="5"/>
      <c r="L882" s="5"/>
      <c r="M882" s="5"/>
      <c r="N882" s="5"/>
      <c r="O882" s="5"/>
    </row>
    <row r="883">
      <c r="D883" s="5"/>
      <c r="J883" s="5"/>
      <c r="K883" s="5"/>
      <c r="L883" s="5"/>
      <c r="M883" s="5"/>
      <c r="N883" s="5"/>
      <c r="O883" s="5"/>
    </row>
    <row r="884">
      <c r="D884" s="5"/>
      <c r="J884" s="5"/>
      <c r="K884" s="5"/>
      <c r="L884" s="5"/>
      <c r="M884" s="5"/>
      <c r="N884" s="5"/>
      <c r="O884" s="5"/>
    </row>
    <row r="885">
      <c r="D885" s="5"/>
      <c r="J885" s="5"/>
      <c r="K885" s="5"/>
      <c r="L885" s="5"/>
      <c r="M885" s="5"/>
      <c r="N885" s="5"/>
      <c r="O885" s="5"/>
    </row>
    <row r="886">
      <c r="D886" s="5"/>
      <c r="J886" s="5"/>
      <c r="K886" s="5"/>
      <c r="L886" s="5"/>
      <c r="M886" s="5"/>
      <c r="N886" s="5"/>
      <c r="O886" s="5"/>
    </row>
    <row r="887">
      <c r="D887" s="5"/>
      <c r="J887" s="5"/>
      <c r="K887" s="5"/>
      <c r="L887" s="5"/>
      <c r="M887" s="5"/>
      <c r="N887" s="5"/>
      <c r="O887" s="5"/>
    </row>
    <row r="888">
      <c r="D888" s="5"/>
      <c r="J888" s="5"/>
      <c r="K888" s="5"/>
      <c r="L888" s="5"/>
      <c r="M888" s="5"/>
      <c r="N888" s="5"/>
      <c r="O888" s="5"/>
    </row>
    <row r="889">
      <c r="D889" s="5"/>
      <c r="J889" s="5"/>
      <c r="K889" s="5"/>
      <c r="L889" s="5"/>
      <c r="M889" s="5"/>
      <c r="N889" s="5"/>
      <c r="O889" s="5"/>
    </row>
    <row r="890">
      <c r="D890" s="5"/>
      <c r="J890" s="5"/>
      <c r="K890" s="5"/>
      <c r="L890" s="5"/>
      <c r="M890" s="5"/>
      <c r="N890" s="5"/>
      <c r="O890" s="5"/>
    </row>
    <row r="891">
      <c r="D891" s="5"/>
      <c r="J891" s="5"/>
      <c r="K891" s="5"/>
      <c r="L891" s="5"/>
      <c r="M891" s="5"/>
      <c r="N891" s="5"/>
      <c r="O891" s="5"/>
    </row>
    <row r="892">
      <c r="D892" s="5"/>
      <c r="J892" s="5"/>
      <c r="K892" s="5"/>
      <c r="L892" s="5"/>
      <c r="M892" s="5"/>
      <c r="N892" s="5"/>
      <c r="O892" s="5"/>
    </row>
    <row r="893">
      <c r="D893" s="5"/>
      <c r="J893" s="5"/>
      <c r="K893" s="5"/>
      <c r="L893" s="5"/>
      <c r="M893" s="5"/>
      <c r="N893" s="5"/>
      <c r="O893" s="5"/>
    </row>
    <row r="894">
      <c r="D894" s="5"/>
      <c r="J894" s="5"/>
      <c r="K894" s="5"/>
      <c r="L894" s="5"/>
      <c r="M894" s="5"/>
      <c r="N894" s="5"/>
      <c r="O894" s="5"/>
    </row>
    <row r="895">
      <c r="D895" s="5"/>
      <c r="J895" s="5"/>
      <c r="K895" s="5"/>
      <c r="L895" s="5"/>
      <c r="M895" s="5"/>
      <c r="N895" s="5"/>
      <c r="O895" s="5"/>
    </row>
    <row r="896">
      <c r="D896" s="5"/>
      <c r="J896" s="5"/>
      <c r="K896" s="5"/>
      <c r="L896" s="5"/>
      <c r="M896" s="5"/>
      <c r="N896" s="5"/>
      <c r="O896" s="5"/>
    </row>
    <row r="897">
      <c r="D897" s="5"/>
      <c r="J897" s="5"/>
      <c r="K897" s="5"/>
      <c r="L897" s="5"/>
      <c r="M897" s="5"/>
      <c r="N897" s="5"/>
      <c r="O897" s="5"/>
    </row>
    <row r="898">
      <c r="D898" s="5"/>
      <c r="J898" s="5"/>
      <c r="K898" s="5"/>
      <c r="L898" s="5"/>
      <c r="M898" s="5"/>
      <c r="N898" s="5"/>
      <c r="O898" s="5"/>
    </row>
    <row r="899">
      <c r="D899" s="5"/>
      <c r="J899" s="5"/>
      <c r="K899" s="5"/>
      <c r="L899" s="5"/>
      <c r="M899" s="5"/>
      <c r="N899" s="5"/>
      <c r="O899" s="5"/>
    </row>
    <row r="900">
      <c r="D900" s="5"/>
      <c r="J900" s="5"/>
      <c r="K900" s="5"/>
      <c r="L900" s="5"/>
      <c r="M900" s="5"/>
      <c r="N900" s="5"/>
      <c r="O900" s="5"/>
    </row>
    <row r="901">
      <c r="D901" s="5"/>
      <c r="J901" s="5"/>
      <c r="K901" s="5"/>
      <c r="L901" s="5"/>
      <c r="M901" s="5"/>
      <c r="N901" s="5"/>
      <c r="O901" s="5"/>
    </row>
    <row r="902">
      <c r="D902" s="5"/>
      <c r="J902" s="5"/>
      <c r="K902" s="5"/>
      <c r="L902" s="5"/>
      <c r="M902" s="5"/>
      <c r="N902" s="5"/>
      <c r="O902" s="5"/>
    </row>
    <row r="903">
      <c r="D903" s="5"/>
      <c r="J903" s="5"/>
      <c r="K903" s="5"/>
      <c r="L903" s="5"/>
      <c r="M903" s="5"/>
      <c r="N903" s="5"/>
      <c r="O903" s="5"/>
    </row>
    <row r="904">
      <c r="D904" s="5"/>
      <c r="J904" s="5"/>
      <c r="K904" s="5"/>
      <c r="L904" s="5"/>
      <c r="M904" s="5"/>
      <c r="N904" s="5"/>
      <c r="O904" s="5"/>
    </row>
    <row r="905">
      <c r="D905" s="5"/>
      <c r="J905" s="5"/>
      <c r="K905" s="5"/>
      <c r="L905" s="5"/>
      <c r="M905" s="5"/>
      <c r="N905" s="5"/>
      <c r="O905" s="5"/>
    </row>
    <row r="906">
      <c r="D906" s="5"/>
      <c r="J906" s="5"/>
      <c r="K906" s="5"/>
      <c r="L906" s="5"/>
      <c r="M906" s="5"/>
      <c r="N906" s="5"/>
      <c r="O906" s="5"/>
    </row>
    <row r="907">
      <c r="D907" s="5"/>
      <c r="J907" s="5"/>
      <c r="K907" s="5"/>
      <c r="L907" s="5"/>
      <c r="M907" s="5"/>
      <c r="N907" s="5"/>
      <c r="O907" s="5"/>
    </row>
    <row r="908">
      <c r="D908" s="5"/>
      <c r="J908" s="5"/>
      <c r="K908" s="5"/>
      <c r="L908" s="5"/>
      <c r="M908" s="5"/>
      <c r="N908" s="5"/>
      <c r="O908" s="5"/>
    </row>
    <row r="909">
      <c r="D909" s="5"/>
      <c r="J909" s="5"/>
      <c r="K909" s="5"/>
      <c r="L909" s="5"/>
      <c r="M909" s="5"/>
      <c r="N909" s="5"/>
      <c r="O909" s="5"/>
    </row>
    <row r="910">
      <c r="D910" s="5"/>
      <c r="J910" s="5"/>
      <c r="K910" s="5"/>
      <c r="L910" s="5"/>
      <c r="M910" s="5"/>
      <c r="N910" s="5"/>
      <c r="O910" s="5"/>
    </row>
    <row r="911">
      <c r="D911" s="5"/>
      <c r="J911" s="5"/>
      <c r="K911" s="5"/>
      <c r="L911" s="5"/>
      <c r="M911" s="5"/>
      <c r="N911" s="5"/>
      <c r="O911" s="5"/>
    </row>
    <row r="912">
      <c r="D912" s="5"/>
      <c r="J912" s="5"/>
      <c r="K912" s="5"/>
      <c r="L912" s="5"/>
      <c r="M912" s="5"/>
      <c r="N912" s="5"/>
      <c r="O912" s="5"/>
    </row>
    <row r="913">
      <c r="D913" s="5"/>
      <c r="J913" s="5"/>
      <c r="K913" s="5"/>
      <c r="L913" s="5"/>
      <c r="M913" s="5"/>
      <c r="N913" s="5"/>
      <c r="O913" s="5"/>
    </row>
    <row r="914">
      <c r="D914" s="5"/>
      <c r="J914" s="5"/>
      <c r="K914" s="5"/>
      <c r="L914" s="5"/>
      <c r="M914" s="5"/>
      <c r="N914" s="5"/>
      <c r="O914" s="5"/>
    </row>
    <row r="915">
      <c r="D915" s="5"/>
      <c r="J915" s="5"/>
      <c r="K915" s="5"/>
      <c r="L915" s="5"/>
      <c r="M915" s="5"/>
      <c r="N915" s="5"/>
      <c r="O915" s="5"/>
    </row>
    <row r="916">
      <c r="D916" s="5"/>
      <c r="J916" s="5"/>
      <c r="K916" s="5"/>
      <c r="L916" s="5"/>
      <c r="M916" s="5"/>
      <c r="N916" s="5"/>
      <c r="O916" s="5"/>
    </row>
    <row r="917">
      <c r="D917" s="5"/>
      <c r="J917" s="5"/>
      <c r="K917" s="5"/>
      <c r="L917" s="5"/>
      <c r="M917" s="5"/>
      <c r="N917" s="5"/>
      <c r="O917" s="5"/>
    </row>
    <row r="918">
      <c r="D918" s="5"/>
      <c r="J918" s="5"/>
      <c r="K918" s="5"/>
      <c r="L918" s="5"/>
      <c r="M918" s="5"/>
      <c r="N918" s="5"/>
      <c r="O918" s="5"/>
    </row>
    <row r="919">
      <c r="D919" s="5"/>
      <c r="J919" s="5"/>
      <c r="K919" s="5"/>
      <c r="L919" s="5"/>
      <c r="M919" s="5"/>
      <c r="N919" s="5"/>
      <c r="O919" s="5"/>
    </row>
    <row r="920">
      <c r="D920" s="5"/>
      <c r="J920" s="5"/>
      <c r="K920" s="5"/>
      <c r="L920" s="5"/>
      <c r="M920" s="5"/>
      <c r="N920" s="5"/>
      <c r="O920" s="5"/>
    </row>
    <row r="921">
      <c r="D921" s="5"/>
      <c r="J921" s="5"/>
      <c r="K921" s="5"/>
      <c r="L921" s="5"/>
      <c r="M921" s="5"/>
      <c r="N921" s="5"/>
      <c r="O921" s="5"/>
    </row>
    <row r="922">
      <c r="D922" s="5"/>
      <c r="J922" s="5"/>
      <c r="K922" s="5"/>
      <c r="L922" s="5"/>
      <c r="M922" s="5"/>
      <c r="N922" s="5"/>
      <c r="O922" s="5"/>
    </row>
    <row r="923">
      <c r="D923" s="5"/>
      <c r="J923" s="5"/>
      <c r="K923" s="5"/>
      <c r="L923" s="5"/>
      <c r="M923" s="5"/>
      <c r="N923" s="5"/>
      <c r="O923" s="5"/>
    </row>
    <row r="924">
      <c r="D924" s="5"/>
      <c r="J924" s="5"/>
      <c r="K924" s="5"/>
      <c r="L924" s="5"/>
      <c r="M924" s="5"/>
      <c r="N924" s="5"/>
      <c r="O924" s="5"/>
    </row>
    <row r="925">
      <c r="D925" s="5"/>
      <c r="J925" s="5"/>
      <c r="K925" s="5"/>
      <c r="L925" s="5"/>
      <c r="M925" s="5"/>
      <c r="N925" s="5"/>
      <c r="O925" s="5"/>
    </row>
    <row r="926">
      <c r="D926" s="5"/>
      <c r="J926" s="5"/>
      <c r="K926" s="5"/>
      <c r="L926" s="5"/>
      <c r="M926" s="5"/>
      <c r="N926" s="5"/>
      <c r="O926" s="5"/>
    </row>
    <row r="927">
      <c r="D927" s="5"/>
      <c r="J927" s="5"/>
      <c r="K927" s="5"/>
      <c r="L927" s="5"/>
      <c r="M927" s="5"/>
      <c r="N927" s="5"/>
      <c r="O927" s="5"/>
    </row>
    <row r="928">
      <c r="D928" s="5"/>
      <c r="J928" s="5"/>
      <c r="K928" s="5"/>
      <c r="L928" s="5"/>
      <c r="M928" s="5"/>
      <c r="N928" s="5"/>
      <c r="O928" s="5"/>
    </row>
    <row r="929">
      <c r="D929" s="5"/>
      <c r="J929" s="5"/>
      <c r="K929" s="5"/>
      <c r="L929" s="5"/>
      <c r="M929" s="5"/>
      <c r="N929" s="5"/>
      <c r="O929" s="5"/>
    </row>
    <row r="930">
      <c r="D930" s="5"/>
      <c r="J930" s="5"/>
      <c r="K930" s="5"/>
      <c r="L930" s="5"/>
      <c r="M930" s="5"/>
      <c r="N930" s="5"/>
      <c r="O930" s="5"/>
    </row>
    <row r="931">
      <c r="D931" s="5"/>
      <c r="J931" s="5"/>
      <c r="K931" s="5"/>
      <c r="L931" s="5"/>
      <c r="M931" s="5"/>
      <c r="N931" s="5"/>
      <c r="O931" s="5"/>
    </row>
    <row r="932">
      <c r="D932" s="5"/>
      <c r="J932" s="5"/>
      <c r="K932" s="5"/>
      <c r="L932" s="5"/>
      <c r="M932" s="5"/>
      <c r="N932" s="5"/>
      <c r="O932" s="5"/>
    </row>
    <row r="933">
      <c r="D933" s="5"/>
      <c r="J933" s="5"/>
      <c r="K933" s="5"/>
      <c r="L933" s="5"/>
      <c r="M933" s="5"/>
      <c r="N933" s="5"/>
      <c r="O933" s="5"/>
    </row>
    <row r="934">
      <c r="D934" s="5"/>
      <c r="J934" s="5"/>
      <c r="K934" s="5"/>
      <c r="L934" s="5"/>
      <c r="M934" s="5"/>
      <c r="N934" s="5"/>
      <c r="O934" s="5"/>
    </row>
    <row r="935">
      <c r="D935" s="5"/>
      <c r="J935" s="5"/>
      <c r="K935" s="5"/>
      <c r="L935" s="5"/>
      <c r="M935" s="5"/>
      <c r="N935" s="5"/>
      <c r="O935" s="5"/>
    </row>
    <row r="936">
      <c r="D936" s="5"/>
      <c r="J936" s="5"/>
      <c r="K936" s="5"/>
      <c r="L936" s="5"/>
      <c r="M936" s="5"/>
      <c r="N936" s="5"/>
      <c r="O936" s="5"/>
    </row>
    <row r="937">
      <c r="D937" s="5"/>
      <c r="J937" s="5"/>
      <c r="K937" s="5"/>
      <c r="L937" s="5"/>
      <c r="M937" s="5"/>
      <c r="N937" s="5"/>
      <c r="O937" s="5"/>
    </row>
    <row r="938">
      <c r="D938" s="5"/>
      <c r="J938" s="5"/>
      <c r="K938" s="5"/>
      <c r="L938" s="5"/>
      <c r="M938" s="5"/>
      <c r="N938" s="5"/>
      <c r="O938" s="5"/>
    </row>
    <row r="939">
      <c r="D939" s="5"/>
      <c r="J939" s="5"/>
      <c r="K939" s="5"/>
      <c r="L939" s="5"/>
      <c r="M939" s="5"/>
      <c r="N939" s="5"/>
      <c r="O939" s="5"/>
    </row>
    <row r="940">
      <c r="D940" s="5"/>
      <c r="J940" s="5"/>
      <c r="K940" s="5"/>
      <c r="L940" s="5"/>
      <c r="M940" s="5"/>
      <c r="N940" s="5"/>
      <c r="O940" s="5"/>
    </row>
    <row r="941">
      <c r="D941" s="5"/>
      <c r="J941" s="5"/>
      <c r="K941" s="5"/>
      <c r="L941" s="5"/>
      <c r="M941" s="5"/>
      <c r="N941" s="5"/>
      <c r="O941" s="5"/>
    </row>
    <row r="942">
      <c r="D942" s="5"/>
      <c r="J942" s="5"/>
      <c r="K942" s="5"/>
      <c r="L942" s="5"/>
      <c r="M942" s="5"/>
      <c r="N942" s="5"/>
      <c r="O942" s="5"/>
    </row>
    <row r="943">
      <c r="D943" s="5"/>
      <c r="J943" s="5"/>
      <c r="K943" s="5"/>
      <c r="L943" s="5"/>
      <c r="M943" s="5"/>
      <c r="N943" s="5"/>
      <c r="O943" s="5"/>
    </row>
    <row r="944">
      <c r="D944" s="5"/>
      <c r="J944" s="5"/>
      <c r="K944" s="5"/>
      <c r="L944" s="5"/>
      <c r="M944" s="5"/>
      <c r="N944" s="5"/>
      <c r="O944" s="5"/>
    </row>
    <row r="945">
      <c r="D945" s="5"/>
      <c r="J945" s="5"/>
      <c r="K945" s="5"/>
      <c r="L945" s="5"/>
      <c r="M945" s="5"/>
      <c r="N945" s="5"/>
      <c r="O945" s="5"/>
    </row>
    <row r="946">
      <c r="D946" s="5"/>
      <c r="J946" s="5"/>
      <c r="K946" s="5"/>
      <c r="L946" s="5"/>
      <c r="M946" s="5"/>
      <c r="N946" s="5"/>
      <c r="O946" s="5"/>
    </row>
    <row r="947">
      <c r="D947" s="5"/>
      <c r="J947" s="5"/>
      <c r="K947" s="5"/>
      <c r="L947" s="5"/>
      <c r="M947" s="5"/>
      <c r="N947" s="5"/>
      <c r="O947" s="5"/>
    </row>
    <row r="948">
      <c r="D948" s="5"/>
      <c r="J948" s="5"/>
      <c r="K948" s="5"/>
      <c r="L948" s="5"/>
      <c r="M948" s="5"/>
      <c r="N948" s="5"/>
      <c r="O948" s="5"/>
    </row>
    <row r="949">
      <c r="D949" s="5"/>
      <c r="J949" s="5"/>
      <c r="K949" s="5"/>
      <c r="L949" s="5"/>
      <c r="M949" s="5"/>
      <c r="N949" s="5"/>
      <c r="O949" s="5"/>
    </row>
    <row r="950">
      <c r="D950" s="5"/>
      <c r="J950" s="5"/>
      <c r="K950" s="5"/>
      <c r="L950" s="5"/>
      <c r="M950" s="5"/>
      <c r="N950" s="5"/>
      <c r="O950" s="5"/>
    </row>
    <row r="951">
      <c r="D951" s="5"/>
      <c r="J951" s="5"/>
      <c r="K951" s="5"/>
      <c r="L951" s="5"/>
      <c r="M951" s="5"/>
      <c r="N951" s="5"/>
      <c r="O951" s="5"/>
    </row>
    <row r="952">
      <c r="D952" s="5"/>
      <c r="J952" s="5"/>
      <c r="K952" s="5"/>
      <c r="L952" s="5"/>
      <c r="M952" s="5"/>
      <c r="N952" s="5"/>
      <c r="O952" s="5"/>
    </row>
    <row r="953">
      <c r="D953" s="5"/>
      <c r="J953" s="5"/>
      <c r="K953" s="5"/>
      <c r="L953" s="5"/>
      <c r="M953" s="5"/>
      <c r="N953" s="5"/>
      <c r="O953" s="5"/>
    </row>
    <row r="954">
      <c r="D954" s="5"/>
      <c r="J954" s="5"/>
      <c r="K954" s="5"/>
      <c r="L954" s="5"/>
      <c r="M954" s="5"/>
      <c r="N954" s="5"/>
      <c r="O954" s="5"/>
    </row>
    <row r="955">
      <c r="D955" s="5"/>
      <c r="J955" s="5"/>
      <c r="K955" s="5"/>
      <c r="L955" s="5"/>
      <c r="M955" s="5"/>
      <c r="N955" s="5"/>
      <c r="O955" s="5"/>
    </row>
    <row r="956">
      <c r="D956" s="5"/>
      <c r="J956" s="5"/>
      <c r="K956" s="5"/>
      <c r="L956" s="5"/>
      <c r="M956" s="5"/>
      <c r="N956" s="5"/>
      <c r="O956" s="5"/>
    </row>
    <row r="957">
      <c r="D957" s="5"/>
      <c r="J957" s="5"/>
      <c r="K957" s="5"/>
      <c r="L957" s="5"/>
      <c r="M957" s="5"/>
      <c r="N957" s="5"/>
      <c r="O957" s="5"/>
    </row>
    <row r="958">
      <c r="D958" s="5"/>
      <c r="J958" s="5"/>
      <c r="K958" s="5"/>
      <c r="L958" s="5"/>
      <c r="M958" s="5"/>
      <c r="N958" s="5"/>
      <c r="O958" s="5"/>
    </row>
    <row r="959">
      <c r="D959" s="5"/>
      <c r="J959" s="5"/>
      <c r="K959" s="5"/>
      <c r="L959" s="5"/>
      <c r="M959" s="5"/>
      <c r="N959" s="5"/>
      <c r="O959" s="5"/>
    </row>
    <row r="960">
      <c r="D960" s="5"/>
      <c r="J960" s="5"/>
      <c r="K960" s="5"/>
      <c r="L960" s="5"/>
      <c r="M960" s="5"/>
      <c r="N960" s="5"/>
      <c r="O960" s="5"/>
    </row>
    <row r="961">
      <c r="D961" s="5"/>
      <c r="J961" s="5"/>
      <c r="K961" s="5"/>
      <c r="L961" s="5"/>
      <c r="M961" s="5"/>
      <c r="N961" s="5"/>
      <c r="O961" s="5"/>
    </row>
    <row r="962">
      <c r="D962" s="5"/>
      <c r="J962" s="5"/>
      <c r="K962" s="5"/>
      <c r="L962" s="5"/>
      <c r="M962" s="5"/>
      <c r="N962" s="5"/>
      <c r="O962" s="5"/>
    </row>
    <row r="963">
      <c r="D963" s="5"/>
      <c r="J963" s="5"/>
      <c r="K963" s="5"/>
      <c r="L963" s="5"/>
      <c r="M963" s="5"/>
      <c r="N963" s="5"/>
      <c r="O963" s="5"/>
    </row>
    <row r="964">
      <c r="D964" s="5"/>
      <c r="J964" s="5"/>
      <c r="K964" s="5"/>
      <c r="L964" s="5"/>
      <c r="M964" s="5"/>
      <c r="N964" s="5"/>
      <c r="O964" s="5"/>
    </row>
    <row r="965">
      <c r="D965" s="5"/>
      <c r="J965" s="5"/>
      <c r="K965" s="5"/>
      <c r="L965" s="5"/>
      <c r="M965" s="5"/>
      <c r="N965" s="5"/>
      <c r="O965" s="5"/>
    </row>
    <row r="966">
      <c r="D966" s="5"/>
      <c r="J966" s="5"/>
      <c r="K966" s="5"/>
      <c r="L966" s="5"/>
      <c r="M966" s="5"/>
      <c r="N966" s="5"/>
      <c r="O966" s="5"/>
    </row>
    <row r="967">
      <c r="D967" s="5"/>
      <c r="J967" s="5"/>
      <c r="K967" s="5"/>
      <c r="L967" s="5"/>
      <c r="M967" s="5"/>
      <c r="N967" s="5"/>
      <c r="O967" s="5"/>
    </row>
    <row r="968">
      <c r="D968" s="5"/>
      <c r="J968" s="5"/>
      <c r="K968" s="5"/>
      <c r="L968" s="5"/>
      <c r="M968" s="5"/>
      <c r="N968" s="5"/>
      <c r="O968" s="5"/>
    </row>
    <row r="969">
      <c r="D969" s="5"/>
      <c r="J969" s="5"/>
      <c r="K969" s="5"/>
      <c r="L969" s="5"/>
      <c r="M969" s="5"/>
      <c r="N969" s="5"/>
      <c r="O969" s="5"/>
    </row>
    <row r="970">
      <c r="D970" s="5"/>
      <c r="J970" s="5"/>
      <c r="K970" s="5"/>
      <c r="L970" s="5"/>
      <c r="M970" s="5"/>
      <c r="N970" s="5"/>
      <c r="O970" s="5"/>
    </row>
    <row r="971">
      <c r="D971" s="5"/>
      <c r="J971" s="5"/>
      <c r="K971" s="5"/>
      <c r="L971" s="5"/>
      <c r="M971" s="5"/>
      <c r="N971" s="5"/>
      <c r="O971" s="5"/>
    </row>
    <row r="972">
      <c r="D972" s="5"/>
      <c r="J972" s="5"/>
      <c r="K972" s="5"/>
      <c r="L972" s="5"/>
      <c r="M972" s="5"/>
      <c r="N972" s="5"/>
      <c r="O972" s="5"/>
    </row>
    <row r="973">
      <c r="D973" s="5"/>
      <c r="J973" s="5"/>
      <c r="K973" s="5"/>
      <c r="L973" s="5"/>
      <c r="M973" s="5"/>
      <c r="N973" s="5"/>
      <c r="O973" s="5"/>
    </row>
    <row r="974">
      <c r="D974" s="5"/>
      <c r="J974" s="5"/>
      <c r="K974" s="5"/>
      <c r="L974" s="5"/>
      <c r="M974" s="5"/>
      <c r="N974" s="5"/>
      <c r="O974" s="5"/>
    </row>
    <row r="975">
      <c r="D975" s="5"/>
      <c r="J975" s="5"/>
      <c r="K975" s="5"/>
      <c r="L975" s="5"/>
      <c r="M975" s="5"/>
      <c r="N975" s="5"/>
      <c r="O975" s="5"/>
    </row>
    <row r="976">
      <c r="D976" s="5"/>
      <c r="J976" s="5"/>
      <c r="K976" s="5"/>
      <c r="L976" s="5"/>
      <c r="M976" s="5"/>
      <c r="N976" s="5"/>
      <c r="O976" s="5"/>
    </row>
    <row r="977">
      <c r="D977" s="5"/>
      <c r="J977" s="5"/>
      <c r="K977" s="5"/>
      <c r="L977" s="5"/>
      <c r="M977" s="5"/>
      <c r="N977" s="5"/>
      <c r="O977" s="5"/>
    </row>
    <row r="978">
      <c r="D978" s="5"/>
      <c r="J978" s="5"/>
      <c r="K978" s="5"/>
      <c r="L978" s="5"/>
      <c r="M978" s="5"/>
      <c r="N978" s="5"/>
      <c r="O978" s="5"/>
    </row>
    <row r="979">
      <c r="D979" s="5"/>
      <c r="J979" s="5"/>
      <c r="K979" s="5"/>
      <c r="L979" s="5"/>
      <c r="M979" s="5"/>
      <c r="N979" s="5"/>
      <c r="O979" s="5"/>
    </row>
    <row r="980">
      <c r="D980" s="5"/>
      <c r="J980" s="5"/>
      <c r="K980" s="5"/>
      <c r="L980" s="5"/>
      <c r="M980" s="5"/>
      <c r="N980" s="5"/>
      <c r="O980" s="5"/>
    </row>
    <row r="981">
      <c r="D981" s="5"/>
      <c r="J981" s="5"/>
      <c r="K981" s="5"/>
      <c r="L981" s="5"/>
      <c r="M981" s="5"/>
      <c r="N981" s="5"/>
      <c r="O981" s="5"/>
    </row>
    <row r="982">
      <c r="D982" s="5"/>
      <c r="J982" s="5"/>
      <c r="K982" s="5"/>
      <c r="L982" s="5"/>
      <c r="M982" s="5"/>
      <c r="N982" s="5"/>
      <c r="O982" s="5"/>
    </row>
    <row r="983">
      <c r="D983" s="5"/>
      <c r="J983" s="5"/>
      <c r="K983" s="5"/>
      <c r="L983" s="5"/>
      <c r="M983" s="5"/>
      <c r="N983" s="5"/>
      <c r="O983" s="5"/>
    </row>
    <row r="984">
      <c r="D984" s="5"/>
      <c r="J984" s="5"/>
      <c r="K984" s="5"/>
      <c r="L984" s="5"/>
      <c r="M984" s="5"/>
      <c r="N984" s="5"/>
      <c r="O984" s="5"/>
    </row>
    <row r="985">
      <c r="D985" s="5"/>
      <c r="J985" s="5"/>
      <c r="K985" s="5"/>
      <c r="L985" s="5"/>
      <c r="M985" s="5"/>
      <c r="N985" s="5"/>
      <c r="O985" s="5"/>
    </row>
    <row r="986">
      <c r="D986" s="5"/>
      <c r="J986" s="5"/>
      <c r="K986" s="5"/>
      <c r="L986" s="5"/>
      <c r="M986" s="5"/>
      <c r="N986" s="5"/>
      <c r="O986" s="5"/>
    </row>
    <row r="987">
      <c r="D987" s="5"/>
      <c r="J987" s="5"/>
      <c r="K987" s="5"/>
      <c r="L987" s="5"/>
      <c r="M987" s="5"/>
      <c r="N987" s="5"/>
      <c r="O987" s="5"/>
    </row>
    <row r="988">
      <c r="D988" s="5"/>
      <c r="J988" s="5"/>
      <c r="K988" s="5"/>
      <c r="L988" s="5"/>
      <c r="M988" s="5"/>
      <c r="N988" s="5"/>
      <c r="O988" s="5"/>
    </row>
    <row r="989">
      <c r="D989" s="5"/>
      <c r="J989" s="5"/>
      <c r="K989" s="5"/>
      <c r="L989" s="5"/>
      <c r="M989" s="5"/>
      <c r="N989" s="5"/>
      <c r="O989" s="5"/>
    </row>
    <row r="990">
      <c r="D990" s="5"/>
      <c r="J990" s="5"/>
      <c r="K990" s="5"/>
      <c r="L990" s="5"/>
      <c r="M990" s="5"/>
      <c r="N990" s="5"/>
      <c r="O990" s="5"/>
    </row>
    <row r="991">
      <c r="D991" s="5"/>
      <c r="J991" s="5"/>
      <c r="K991" s="5"/>
      <c r="L991" s="5"/>
      <c r="M991" s="5"/>
      <c r="N991" s="5"/>
      <c r="O991" s="5"/>
    </row>
    <row r="992">
      <c r="D992" s="5"/>
      <c r="J992" s="5"/>
      <c r="K992" s="5"/>
      <c r="L992" s="5"/>
      <c r="M992" s="5"/>
      <c r="N992" s="5"/>
      <c r="O992" s="5"/>
    </row>
    <row r="993">
      <c r="D993" s="5"/>
      <c r="J993" s="5"/>
      <c r="K993" s="5"/>
      <c r="L993" s="5"/>
      <c r="M993" s="5"/>
      <c r="N993" s="5"/>
      <c r="O993" s="5"/>
    </row>
    <row r="994">
      <c r="D994" s="5"/>
      <c r="J994" s="5"/>
      <c r="K994" s="5"/>
      <c r="L994" s="5"/>
      <c r="M994" s="5"/>
      <c r="N994" s="5"/>
      <c r="O994" s="5"/>
    </row>
    <row r="995">
      <c r="D995" s="5"/>
      <c r="J995" s="5"/>
      <c r="K995" s="5"/>
      <c r="L995" s="5"/>
      <c r="M995" s="5"/>
      <c r="N995" s="5"/>
      <c r="O995" s="5"/>
    </row>
    <row r="996">
      <c r="D996" s="5"/>
      <c r="J996" s="5"/>
      <c r="K996" s="5"/>
      <c r="L996" s="5"/>
      <c r="M996" s="5"/>
      <c r="N996" s="5"/>
      <c r="O996" s="5"/>
    </row>
    <row r="997">
      <c r="D997" s="5"/>
      <c r="J997" s="5"/>
      <c r="K997" s="5"/>
      <c r="L997" s="5"/>
      <c r="M997" s="5"/>
      <c r="N997" s="5"/>
      <c r="O997" s="5"/>
    </row>
    <row r="998">
      <c r="D998" s="5"/>
      <c r="J998" s="5"/>
      <c r="K998" s="5"/>
      <c r="L998" s="5"/>
      <c r="M998" s="5"/>
      <c r="N998" s="5"/>
      <c r="O998" s="5"/>
    </row>
    <row r="999">
      <c r="D999" s="5"/>
      <c r="J999" s="5"/>
      <c r="K999" s="5"/>
      <c r="L999" s="5"/>
      <c r="M999" s="5"/>
      <c r="N999" s="5"/>
      <c r="O999" s="5"/>
    </row>
    <row r="1000">
      <c r="D1000" s="5"/>
      <c r="J1000" s="5"/>
      <c r="K1000" s="5"/>
      <c r="L1000" s="5"/>
      <c r="M1000" s="5"/>
      <c r="N1000" s="5"/>
      <c r="O1000" s="5"/>
    </row>
  </sheetData>
  <autoFilter ref="$C$2:$G$321"/>
  <conditionalFormatting sqref="J184">
    <cfRule type="colorScale" priority="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3">
    <cfRule type="colorScale" priority="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1:J182">
    <cfRule type="colorScale" priority="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0">
    <cfRule type="colorScale" priority="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9">
    <cfRule type="colorScale" priority="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7:J178">
    <cfRule type="colorScale" priority="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5:J176">
    <cfRule type="colorScale" priority="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3:J174">
    <cfRule type="colorScale" priority="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2">
    <cfRule type="colorScale" priority="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0:J171">
    <cfRule type="colorScale" priority="1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9">
    <cfRule type="colorScale" priority="1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8">
    <cfRule type="colorScale" priority="1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7">
    <cfRule type="colorScale" priority="1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6">
    <cfRule type="colorScale" priority="1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5">
    <cfRule type="colorScale" priority="1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3:J164">
    <cfRule type="colorScale" priority="1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2">
    <cfRule type="colorScale" priority="1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1">
    <cfRule type="colorScale" priority="1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0">
    <cfRule type="colorScale" priority="1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9">
    <cfRule type="colorScale" priority="2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8">
    <cfRule type="colorScale" priority="2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6:J157">
    <cfRule type="colorScale" priority="2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5">
    <cfRule type="colorScale" priority="2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3:J154">
    <cfRule type="colorScale" priority="2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2">
    <cfRule type="colorScale" priority="2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1">
    <cfRule type="colorScale" priority="2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0">
    <cfRule type="colorScale" priority="2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48:J149">
    <cfRule type="colorScale" priority="2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8.43"/>
    <col customWidth="1" min="6" max="6" width="5.71"/>
    <col customWidth="1" min="7" max="7" width="12.43"/>
    <col customWidth="1" min="10" max="10" width="8.29"/>
    <col customWidth="1" min="11" max="15" width="8.57"/>
    <col customWidth="1" min="18" max="18" width="9.57"/>
    <col customWidth="1" min="19" max="19" width="9.71"/>
    <col customWidth="1" min="20" max="20" width="9.0"/>
    <col customWidth="1" min="21" max="21" width="9.86"/>
    <col customWidth="1" min="22" max="22" width="11.43"/>
    <col customWidth="1" min="23" max="23" width="4.86"/>
    <col customWidth="1" min="24" max="24" width="16.43"/>
    <col customWidth="1" min="25" max="25" width="16.0"/>
    <col customWidth="1" min="26" max="26" width="4.86"/>
  </cols>
  <sheetData>
    <row r="1">
      <c r="A1" s="9" t="s">
        <v>4144</v>
      </c>
      <c r="D1" s="5"/>
      <c r="I1" s="42"/>
      <c r="J1" s="5"/>
      <c r="K1" s="5"/>
      <c r="L1" s="5"/>
      <c r="M1" s="5"/>
      <c r="N1" s="5"/>
      <c r="O1" s="5"/>
    </row>
    <row r="2">
      <c r="A2" s="9" t="s">
        <v>0</v>
      </c>
      <c r="B2" s="9"/>
      <c r="C2" s="9" t="s">
        <v>2729</v>
      </c>
      <c r="D2" s="43" t="s">
        <v>2730</v>
      </c>
      <c r="E2" s="9" t="s">
        <v>2731</v>
      </c>
      <c r="F2" s="9" t="s">
        <v>2732</v>
      </c>
      <c r="G2" s="9" t="s">
        <v>4</v>
      </c>
      <c r="H2" s="9"/>
      <c r="I2" s="10" t="s">
        <v>4145</v>
      </c>
      <c r="J2" s="43" t="s">
        <v>4146</v>
      </c>
      <c r="K2" s="9" t="s">
        <v>2731</v>
      </c>
      <c r="L2" s="9" t="s">
        <v>2732</v>
      </c>
      <c r="M2" s="43" t="s">
        <v>4</v>
      </c>
      <c r="N2" s="43"/>
      <c r="O2" s="43" t="s">
        <v>2736</v>
      </c>
      <c r="Q2" s="9" t="s">
        <v>2738</v>
      </c>
      <c r="R2" s="9" t="s">
        <v>2739</v>
      </c>
      <c r="S2" s="9" t="s">
        <v>2740</v>
      </c>
      <c r="T2" s="9" t="s">
        <v>2741</v>
      </c>
      <c r="U2" s="9" t="s">
        <v>2742</v>
      </c>
      <c r="V2" s="9" t="s">
        <v>2743</v>
      </c>
      <c r="X2" s="9" t="s">
        <v>4147</v>
      </c>
      <c r="Y2" s="9" t="s">
        <v>4147</v>
      </c>
      <c r="Z2" s="9" t="s">
        <v>2745</v>
      </c>
    </row>
    <row r="3">
      <c r="A3" s="9">
        <v>1.0</v>
      </c>
      <c r="B3" s="29"/>
      <c r="C3" s="40" t="s">
        <v>34</v>
      </c>
      <c r="D3" s="48">
        <v>2318.0</v>
      </c>
      <c r="E3" s="48">
        <v>0.0</v>
      </c>
      <c r="F3" s="48">
        <v>105.8</v>
      </c>
      <c r="G3" s="40" t="s">
        <v>35</v>
      </c>
      <c r="H3" s="40"/>
      <c r="I3" s="55" t="s">
        <v>4148</v>
      </c>
      <c r="J3" s="48">
        <v>2539.0</v>
      </c>
      <c r="K3" s="48">
        <v>0.0</v>
      </c>
      <c r="L3" s="48">
        <v>167.46</v>
      </c>
      <c r="M3" s="40" t="s">
        <v>35</v>
      </c>
      <c r="N3" s="5"/>
      <c r="O3" s="5">
        <f t="shared" ref="O3:O336" si="1">D3-J3</f>
        <v>-221</v>
      </c>
      <c r="Q3" s="9" t="s">
        <v>2747</v>
      </c>
      <c r="R3">
        <f>COUNTA(C:C)-1</f>
        <v>380</v>
      </c>
      <c r="S3" s="6">
        <f>average(D:D)</f>
        <v>1697.842105</v>
      </c>
      <c r="T3" s="6">
        <f>average(D3:D336)</f>
        <v>1743.356287</v>
      </c>
      <c r="U3">
        <f>median(D3:D336)</f>
        <v>1721</v>
      </c>
      <c r="V3" s="6">
        <f>countif(O:O,"&gt;0")</f>
        <v>312</v>
      </c>
      <c r="W3" s="51">
        <f t="shared" ref="W3:W4" si="2">V3/(min(R3:R4))</f>
        <v>0.9341317365</v>
      </c>
      <c r="X3">
        <f>COUNTIF(G3:G336,"premium")</f>
        <v>107</v>
      </c>
      <c r="Y3" s="51">
        <f t="shared" ref="Y3:Y4" si="3">X3/R3</f>
        <v>0.2815789474</v>
      </c>
      <c r="Z3">
        <f>COUNTIF(G3:G336,"staff")</f>
        <v>2</v>
      </c>
    </row>
    <row r="4">
      <c r="A4" s="9">
        <v>2.0</v>
      </c>
      <c r="B4" s="29"/>
      <c r="C4" s="40" t="s">
        <v>53</v>
      </c>
      <c r="D4" s="48">
        <v>2275.0</v>
      </c>
      <c r="E4" s="48">
        <v>0.0</v>
      </c>
      <c r="F4" s="48">
        <v>85.84</v>
      </c>
      <c r="G4" s="40" t="s">
        <v>35</v>
      </c>
      <c r="H4" s="40"/>
      <c r="I4" s="55" t="s">
        <v>4149</v>
      </c>
      <c r="J4" s="48">
        <v>2397.0</v>
      </c>
      <c r="K4" s="48">
        <v>0.0</v>
      </c>
      <c r="L4" s="48">
        <v>94.69</v>
      </c>
      <c r="M4" s="40" t="s">
        <v>35</v>
      </c>
      <c r="N4" s="5"/>
      <c r="O4" s="5">
        <f t="shared" si="1"/>
        <v>-122</v>
      </c>
      <c r="Q4" s="9" t="s">
        <v>4150</v>
      </c>
      <c r="R4">
        <f>COUNTA(I:I)-1</f>
        <v>334</v>
      </c>
      <c r="S4" s="6">
        <f>average(J:J)</f>
        <v>1640.419162</v>
      </c>
      <c r="T4" s="6">
        <f>average(J:J)</f>
        <v>1640.419162</v>
      </c>
      <c r="U4" s="6">
        <f>median(J:J)</f>
        <v>1601.5</v>
      </c>
      <c r="V4" s="6">
        <f>countif(O:O,"&lt;0")</f>
        <v>20</v>
      </c>
      <c r="W4" s="51">
        <f t="shared" si="2"/>
        <v>0.05988023952</v>
      </c>
      <c r="X4">
        <f>COUNTIF(M:M,"premium")</f>
        <v>192</v>
      </c>
      <c r="Y4" s="51">
        <f t="shared" si="3"/>
        <v>0.5748502994</v>
      </c>
      <c r="Z4">
        <f>COUNTIF(M3:M336,"staff")</f>
        <v>0</v>
      </c>
    </row>
    <row r="5">
      <c r="A5" s="9">
        <v>3.0</v>
      </c>
      <c r="B5" s="29"/>
      <c r="C5" s="40" t="s">
        <v>48</v>
      </c>
      <c r="D5" s="48">
        <v>2259.0</v>
      </c>
      <c r="E5" s="48">
        <v>0.0</v>
      </c>
      <c r="F5" s="48">
        <v>77.7</v>
      </c>
      <c r="G5" s="40" t="s">
        <v>35</v>
      </c>
      <c r="H5" s="40"/>
      <c r="I5" s="55" t="s">
        <v>4151</v>
      </c>
      <c r="J5" s="48">
        <v>2312.0</v>
      </c>
      <c r="K5" s="48">
        <v>0.0</v>
      </c>
      <c r="L5" s="48">
        <v>87.36</v>
      </c>
      <c r="M5" s="40" t="s">
        <v>35</v>
      </c>
      <c r="N5" s="5"/>
      <c r="O5" s="5">
        <f t="shared" si="1"/>
        <v>-53</v>
      </c>
      <c r="Q5" s="9" t="s">
        <v>2751</v>
      </c>
      <c r="S5" s="6">
        <f>average(O:O)</f>
        <v>102.9371257</v>
      </c>
      <c r="U5">
        <f>median(O:O)</f>
        <v>111</v>
      </c>
      <c r="V5" s="6">
        <f>countif(O:O,"0")</f>
        <v>2</v>
      </c>
      <c r="X5" s="6">
        <f>U3-U4</f>
        <v>119.5</v>
      </c>
    </row>
    <row r="6">
      <c r="A6" s="9">
        <v>4.0</v>
      </c>
      <c r="B6" s="29"/>
      <c r="C6" s="40" t="s">
        <v>56</v>
      </c>
      <c r="D6" s="48">
        <v>2234.0</v>
      </c>
      <c r="E6" s="48">
        <v>0.0</v>
      </c>
      <c r="F6" s="48">
        <v>101.58</v>
      </c>
      <c r="G6" s="40" t="s">
        <v>39</v>
      </c>
      <c r="H6" s="40"/>
      <c r="I6" s="55">
        <v>8.7654321E7</v>
      </c>
      <c r="J6" s="48">
        <v>2200.0</v>
      </c>
      <c r="K6" s="48">
        <v>0.0</v>
      </c>
      <c r="L6" s="48">
        <v>89.25</v>
      </c>
      <c r="M6" s="40" t="s">
        <v>35</v>
      </c>
      <c r="N6" s="5"/>
      <c r="O6" s="5">
        <f t="shared" si="1"/>
        <v>34</v>
      </c>
    </row>
    <row r="7">
      <c r="A7" s="9">
        <v>5.0</v>
      </c>
      <c r="B7" s="29"/>
      <c r="C7" s="40" t="s">
        <v>73</v>
      </c>
      <c r="D7" s="48">
        <v>2191.0</v>
      </c>
      <c r="E7" s="48">
        <v>0.0</v>
      </c>
      <c r="F7" s="48">
        <v>84.29</v>
      </c>
      <c r="G7" s="40" t="s">
        <v>35</v>
      </c>
      <c r="H7" s="40"/>
      <c r="I7" s="55" t="s">
        <v>4152</v>
      </c>
      <c r="J7" s="48">
        <v>2184.0</v>
      </c>
      <c r="K7" s="48">
        <v>7.41</v>
      </c>
      <c r="L7" s="48">
        <v>59.74</v>
      </c>
      <c r="M7" s="40" t="s">
        <v>35</v>
      </c>
      <c r="N7" s="5"/>
      <c r="O7" s="5">
        <f t="shared" si="1"/>
        <v>7</v>
      </c>
    </row>
    <row r="8">
      <c r="A8" s="9">
        <v>6.0</v>
      </c>
      <c r="B8" s="29"/>
      <c r="C8" s="40" t="s">
        <v>90</v>
      </c>
      <c r="D8" s="48">
        <v>2180.0</v>
      </c>
      <c r="E8" s="48">
        <v>0.0</v>
      </c>
      <c r="F8" s="48">
        <v>49.32</v>
      </c>
      <c r="G8" s="40" t="s">
        <v>39</v>
      </c>
      <c r="H8" s="40"/>
      <c r="I8" s="55" t="s">
        <v>4153</v>
      </c>
      <c r="J8" s="48">
        <v>2180.0</v>
      </c>
      <c r="K8" s="48">
        <v>0.0</v>
      </c>
      <c r="L8" s="48">
        <v>79.75</v>
      </c>
      <c r="M8" s="40" t="s">
        <v>35</v>
      </c>
      <c r="N8" s="5"/>
      <c r="O8" s="5">
        <f t="shared" si="1"/>
        <v>0</v>
      </c>
    </row>
    <row r="9">
      <c r="A9" s="9">
        <v>7.0</v>
      </c>
      <c r="B9" s="29"/>
      <c r="C9" s="40" t="s">
        <v>78</v>
      </c>
      <c r="D9" s="48">
        <v>2150.0</v>
      </c>
      <c r="E9" s="48">
        <v>42.11</v>
      </c>
      <c r="F9" s="48">
        <v>67.29</v>
      </c>
      <c r="G9" s="40" t="s">
        <v>35</v>
      </c>
      <c r="H9" s="40"/>
      <c r="I9" s="55" t="s">
        <v>4154</v>
      </c>
      <c r="J9" s="48">
        <v>2169.0</v>
      </c>
      <c r="K9" s="48">
        <v>0.0</v>
      </c>
      <c r="L9" s="48">
        <v>59.2</v>
      </c>
      <c r="M9" s="40" t="s">
        <v>35</v>
      </c>
      <c r="N9" s="5"/>
      <c r="O9" s="5">
        <f t="shared" si="1"/>
        <v>-19</v>
      </c>
    </row>
    <row r="10">
      <c r="A10" s="9">
        <v>8.0</v>
      </c>
      <c r="B10" s="29"/>
      <c r="C10" s="40" t="s">
        <v>80</v>
      </c>
      <c r="D10" s="48">
        <v>2140.0</v>
      </c>
      <c r="E10" s="48">
        <v>0.0</v>
      </c>
      <c r="F10" s="48">
        <v>97.18</v>
      </c>
      <c r="G10" s="40" t="s">
        <v>39</v>
      </c>
      <c r="H10" s="40"/>
      <c r="I10" s="55" t="s">
        <v>4155</v>
      </c>
      <c r="J10" s="48">
        <v>2162.0</v>
      </c>
      <c r="K10" s="48">
        <v>0.0</v>
      </c>
      <c r="L10" s="48">
        <v>87.25</v>
      </c>
      <c r="M10" s="40" t="s">
        <v>35</v>
      </c>
      <c r="N10" s="5"/>
      <c r="O10" s="5">
        <f t="shared" si="1"/>
        <v>-22</v>
      </c>
    </row>
    <row r="11">
      <c r="A11" s="9">
        <v>9.0</v>
      </c>
      <c r="B11" s="29"/>
      <c r="C11" s="40" t="s">
        <v>118</v>
      </c>
      <c r="D11" s="48">
        <v>2139.0</v>
      </c>
      <c r="E11" s="48">
        <v>9.09</v>
      </c>
      <c r="F11" s="48">
        <v>72.93</v>
      </c>
      <c r="G11" s="40" t="s">
        <v>39</v>
      </c>
      <c r="H11" s="40"/>
      <c r="I11" s="55" t="s">
        <v>4156</v>
      </c>
      <c r="J11" s="48">
        <v>2155.0</v>
      </c>
      <c r="K11" s="48">
        <v>0.0</v>
      </c>
      <c r="L11" s="48">
        <v>65.68</v>
      </c>
      <c r="M11" s="40" t="s">
        <v>35</v>
      </c>
      <c r="N11" s="5"/>
      <c r="O11" s="5">
        <f t="shared" si="1"/>
        <v>-16</v>
      </c>
    </row>
    <row r="12">
      <c r="A12" s="9">
        <v>10.0</v>
      </c>
      <c r="B12" s="29"/>
      <c r="C12" s="40" t="s">
        <v>68</v>
      </c>
      <c r="D12" s="48">
        <v>2138.0</v>
      </c>
      <c r="E12" s="48">
        <v>0.0</v>
      </c>
      <c r="F12" s="48">
        <v>101.2</v>
      </c>
      <c r="G12" s="40" t="s">
        <v>35</v>
      </c>
      <c r="H12" s="40"/>
      <c r="I12" s="55" t="s">
        <v>4157</v>
      </c>
      <c r="J12" s="48">
        <v>2132.0</v>
      </c>
      <c r="K12" s="48">
        <v>0.0</v>
      </c>
      <c r="L12" s="48">
        <v>55.85</v>
      </c>
      <c r="M12" s="40" t="s">
        <v>39</v>
      </c>
      <c r="N12" s="5"/>
      <c r="O12" s="5">
        <f t="shared" si="1"/>
        <v>6</v>
      </c>
    </row>
    <row r="13">
      <c r="A13" s="9">
        <v>11.0</v>
      </c>
      <c r="B13" s="29"/>
      <c r="C13" s="40" t="s">
        <v>83</v>
      </c>
      <c r="D13" s="48">
        <v>2130.0</v>
      </c>
      <c r="E13" s="48">
        <v>0.0</v>
      </c>
      <c r="F13" s="48">
        <v>88.01</v>
      </c>
      <c r="G13" s="40" t="s">
        <v>35</v>
      </c>
      <c r="H13" s="40"/>
      <c r="I13" s="55" t="s">
        <v>4158</v>
      </c>
      <c r="J13" s="48">
        <v>2132.0</v>
      </c>
      <c r="K13" s="48">
        <v>0.0</v>
      </c>
      <c r="L13" s="48">
        <v>91.3</v>
      </c>
      <c r="M13" s="40" t="s">
        <v>39</v>
      </c>
      <c r="N13" s="5"/>
      <c r="O13" s="5">
        <f t="shared" si="1"/>
        <v>-2</v>
      </c>
    </row>
    <row r="14">
      <c r="A14" s="9">
        <v>12.0</v>
      </c>
      <c r="B14" s="29"/>
      <c r="C14" s="40" t="s">
        <v>95</v>
      </c>
      <c r="D14" s="48">
        <v>2129.0</v>
      </c>
      <c r="E14" s="48">
        <v>0.0</v>
      </c>
      <c r="F14" s="48">
        <v>81.74</v>
      </c>
      <c r="G14" s="40" t="s">
        <v>39</v>
      </c>
      <c r="H14" s="40"/>
      <c r="I14" s="55" t="s">
        <v>4159</v>
      </c>
      <c r="J14" s="48">
        <v>2128.0</v>
      </c>
      <c r="K14" s="48">
        <v>0.0</v>
      </c>
      <c r="L14" s="48">
        <v>53.9</v>
      </c>
      <c r="M14" s="40" t="s">
        <v>35</v>
      </c>
      <c r="N14" s="5"/>
      <c r="O14" s="5">
        <f t="shared" si="1"/>
        <v>1</v>
      </c>
    </row>
    <row r="15">
      <c r="A15" s="9">
        <v>13.0</v>
      </c>
      <c r="B15" s="29"/>
      <c r="C15" s="40" t="s">
        <v>93</v>
      </c>
      <c r="D15" s="48">
        <v>2125.0</v>
      </c>
      <c r="E15" s="48">
        <v>0.0</v>
      </c>
      <c r="F15" s="48">
        <v>85.81</v>
      </c>
      <c r="G15" s="40" t="s">
        <v>39</v>
      </c>
      <c r="H15" s="40"/>
      <c r="I15" s="55" t="s">
        <v>4160</v>
      </c>
      <c r="J15" s="48">
        <v>2125.0</v>
      </c>
      <c r="K15" s="48">
        <v>0.0</v>
      </c>
      <c r="L15" s="48">
        <v>102.93</v>
      </c>
      <c r="M15" s="40" t="s">
        <v>35</v>
      </c>
      <c r="N15" s="5"/>
      <c r="O15" s="5">
        <f t="shared" si="1"/>
        <v>0</v>
      </c>
    </row>
    <row r="16">
      <c r="A16" s="9">
        <v>14.0</v>
      </c>
      <c r="B16" s="29"/>
      <c r="C16" s="40" t="s">
        <v>107</v>
      </c>
      <c r="D16" s="48">
        <v>2084.0</v>
      </c>
      <c r="E16" s="48">
        <v>0.0</v>
      </c>
      <c r="F16" s="48">
        <v>92.7</v>
      </c>
      <c r="G16" s="40" t="s">
        <v>35</v>
      </c>
      <c r="H16" s="40"/>
      <c r="I16" s="55" t="s">
        <v>4161</v>
      </c>
      <c r="J16" s="48">
        <v>2113.0</v>
      </c>
      <c r="K16" s="48">
        <v>0.0</v>
      </c>
      <c r="L16" s="48">
        <v>82.23</v>
      </c>
      <c r="M16" s="40" t="s">
        <v>39</v>
      </c>
      <c r="N16" s="5"/>
      <c r="O16" s="5">
        <f t="shared" si="1"/>
        <v>-29</v>
      </c>
    </row>
    <row r="17">
      <c r="A17" s="9">
        <v>15.0</v>
      </c>
      <c r="B17" s="29"/>
      <c r="C17" s="40" t="s">
        <v>134</v>
      </c>
      <c r="D17" s="48">
        <v>2083.0</v>
      </c>
      <c r="E17" s="48">
        <v>0.0</v>
      </c>
      <c r="F17" s="48">
        <v>50.48</v>
      </c>
      <c r="G17" s="40" t="s">
        <v>39</v>
      </c>
      <c r="H17" s="40"/>
      <c r="I17" s="55" t="s">
        <v>4162</v>
      </c>
      <c r="J17" s="48">
        <v>2098.0</v>
      </c>
      <c r="K17" s="48">
        <v>0.0</v>
      </c>
      <c r="L17" s="48">
        <v>79.04</v>
      </c>
      <c r="M17" s="40" t="s">
        <v>35</v>
      </c>
      <c r="N17" s="5"/>
      <c r="O17" s="5">
        <f t="shared" si="1"/>
        <v>-15</v>
      </c>
    </row>
    <row r="18">
      <c r="A18" s="9">
        <v>16.0</v>
      </c>
      <c r="B18" s="29"/>
      <c r="C18" s="40" t="s">
        <v>85</v>
      </c>
      <c r="D18" s="48">
        <v>2083.0</v>
      </c>
      <c r="E18" s="48">
        <v>0.0</v>
      </c>
      <c r="F18" s="48">
        <v>64.98</v>
      </c>
      <c r="G18" s="40" t="s">
        <v>35</v>
      </c>
      <c r="H18" s="40"/>
      <c r="I18" s="55" t="s">
        <v>4163</v>
      </c>
      <c r="J18" s="48">
        <v>2095.0</v>
      </c>
      <c r="K18" s="48">
        <v>0.0</v>
      </c>
      <c r="L18" s="48">
        <v>59.63</v>
      </c>
      <c r="M18" s="40" t="s">
        <v>35</v>
      </c>
      <c r="N18" s="5"/>
      <c r="O18" s="5">
        <f t="shared" si="1"/>
        <v>-12</v>
      </c>
    </row>
    <row r="19">
      <c r="A19" s="9">
        <v>17.0</v>
      </c>
      <c r="B19" s="29"/>
      <c r="C19" s="40" t="s">
        <v>121</v>
      </c>
      <c r="D19" s="48">
        <v>2069.0</v>
      </c>
      <c r="E19" s="48">
        <v>0.0</v>
      </c>
      <c r="F19" s="48">
        <v>102.0</v>
      </c>
      <c r="G19" s="40" t="s">
        <v>39</v>
      </c>
      <c r="H19" s="40"/>
      <c r="I19" s="55" t="s">
        <v>4164</v>
      </c>
      <c r="J19" s="48">
        <v>2078.0</v>
      </c>
      <c r="K19" s="48">
        <v>0.0</v>
      </c>
      <c r="L19" s="48">
        <v>91.74</v>
      </c>
      <c r="M19" s="40" t="s">
        <v>35</v>
      </c>
      <c r="N19" s="5"/>
      <c r="O19" s="5">
        <f t="shared" si="1"/>
        <v>-9</v>
      </c>
    </row>
    <row r="20">
      <c r="A20" s="9">
        <v>18.0</v>
      </c>
      <c r="B20" s="29"/>
      <c r="C20" s="40" t="s">
        <v>111</v>
      </c>
      <c r="D20" s="48">
        <v>2057.0</v>
      </c>
      <c r="E20" s="48">
        <v>0.0</v>
      </c>
      <c r="F20" s="48">
        <v>88.65</v>
      </c>
      <c r="G20" s="40" t="s">
        <v>35</v>
      </c>
      <c r="H20" s="40"/>
      <c r="I20" s="55" t="s">
        <v>4165</v>
      </c>
      <c r="J20" s="48">
        <v>2072.0</v>
      </c>
      <c r="K20" s="48">
        <v>0.0</v>
      </c>
      <c r="L20" s="48">
        <v>66.51</v>
      </c>
      <c r="M20" s="40" t="s">
        <v>35</v>
      </c>
      <c r="N20" s="5"/>
      <c r="O20" s="5">
        <f t="shared" si="1"/>
        <v>-15</v>
      </c>
    </row>
    <row r="21">
      <c r="A21" s="9">
        <v>19.0</v>
      </c>
      <c r="B21" s="29"/>
      <c r="C21" s="40" t="s">
        <v>267</v>
      </c>
      <c r="D21" s="48">
        <v>2054.0</v>
      </c>
      <c r="E21" s="48">
        <v>3.33</v>
      </c>
      <c r="F21" s="48">
        <v>56.1</v>
      </c>
      <c r="G21" s="40" t="s">
        <v>39</v>
      </c>
      <c r="H21" s="40"/>
      <c r="I21" s="55" t="s">
        <v>4166</v>
      </c>
      <c r="J21" s="48">
        <v>2070.0</v>
      </c>
      <c r="K21" s="48">
        <v>0.0</v>
      </c>
      <c r="L21" s="48">
        <v>85.84</v>
      </c>
      <c r="M21" s="40" t="s">
        <v>39</v>
      </c>
      <c r="N21" s="5"/>
      <c r="O21" s="5">
        <f t="shared" si="1"/>
        <v>-16</v>
      </c>
    </row>
    <row r="22">
      <c r="A22" s="9">
        <v>20.0</v>
      </c>
      <c r="B22" s="29"/>
      <c r="C22" s="40" t="s">
        <v>151</v>
      </c>
      <c r="D22" s="48">
        <v>2048.0</v>
      </c>
      <c r="E22" s="48">
        <v>0.0</v>
      </c>
      <c r="F22" s="48">
        <v>69.57</v>
      </c>
      <c r="G22" s="40" t="s">
        <v>39</v>
      </c>
      <c r="H22" s="40"/>
      <c r="I22" s="55" t="s">
        <v>4167</v>
      </c>
      <c r="J22" s="48">
        <v>2068.0</v>
      </c>
      <c r="K22" s="48">
        <v>0.0</v>
      </c>
      <c r="L22" s="48">
        <v>65.74</v>
      </c>
      <c r="M22" s="40" t="s">
        <v>35</v>
      </c>
      <c r="N22" s="5"/>
      <c r="O22" s="5">
        <f t="shared" si="1"/>
        <v>-20</v>
      </c>
    </row>
    <row r="23">
      <c r="A23" s="9">
        <v>21.0</v>
      </c>
      <c r="B23" s="29"/>
      <c r="C23" s="40" t="s">
        <v>137</v>
      </c>
      <c r="D23" s="48">
        <v>2044.0</v>
      </c>
      <c r="E23" s="48">
        <v>0.0</v>
      </c>
      <c r="F23" s="48">
        <v>69.77</v>
      </c>
      <c r="G23" s="40" t="s">
        <v>39</v>
      </c>
      <c r="H23" s="40"/>
      <c r="I23" s="55" t="s">
        <v>4168</v>
      </c>
      <c r="J23" s="48">
        <v>2050.0</v>
      </c>
      <c r="K23" s="48">
        <v>0.0</v>
      </c>
      <c r="L23" s="48">
        <v>59.72</v>
      </c>
      <c r="M23" s="40" t="s">
        <v>35</v>
      </c>
      <c r="N23" s="5"/>
      <c r="O23" s="5">
        <f t="shared" si="1"/>
        <v>-6</v>
      </c>
    </row>
    <row r="24">
      <c r="A24" s="9">
        <v>22.0</v>
      </c>
      <c r="B24" s="29"/>
      <c r="C24" s="40" t="s">
        <v>113</v>
      </c>
      <c r="D24" s="48">
        <v>2039.0</v>
      </c>
      <c r="E24" s="48">
        <v>0.0</v>
      </c>
      <c r="F24" s="48">
        <v>63.98</v>
      </c>
      <c r="G24" s="40" t="s">
        <v>39</v>
      </c>
      <c r="H24" s="40"/>
      <c r="I24" s="55" t="s">
        <v>4169</v>
      </c>
      <c r="J24" s="48">
        <v>2042.0</v>
      </c>
      <c r="K24" s="48">
        <v>0.0</v>
      </c>
      <c r="L24" s="48">
        <v>62.12</v>
      </c>
      <c r="M24" s="40" t="s">
        <v>35</v>
      </c>
      <c r="N24" s="5"/>
      <c r="O24" s="5">
        <f t="shared" si="1"/>
        <v>-3</v>
      </c>
    </row>
    <row r="25">
      <c r="A25" s="9">
        <v>23.0</v>
      </c>
      <c r="B25" s="29"/>
      <c r="C25" s="40" t="s">
        <v>145</v>
      </c>
      <c r="D25" s="48">
        <v>2028.0</v>
      </c>
      <c r="E25" s="48">
        <v>0.0</v>
      </c>
      <c r="F25" s="48">
        <v>72.15</v>
      </c>
      <c r="G25" s="40" t="s">
        <v>35</v>
      </c>
      <c r="H25" s="40"/>
      <c r="I25" s="55" t="s">
        <v>4170</v>
      </c>
      <c r="J25" s="48">
        <v>2038.0</v>
      </c>
      <c r="K25" s="48">
        <v>0.0</v>
      </c>
      <c r="L25" s="48">
        <v>66.08</v>
      </c>
      <c r="M25" s="40" t="s">
        <v>35</v>
      </c>
      <c r="N25" s="5"/>
      <c r="O25" s="5">
        <f t="shared" si="1"/>
        <v>-10</v>
      </c>
    </row>
    <row r="26">
      <c r="A26" s="9">
        <v>24.0</v>
      </c>
      <c r="B26" s="29"/>
      <c r="C26" s="40" t="s">
        <v>197</v>
      </c>
      <c r="D26" s="48">
        <v>2025.0</v>
      </c>
      <c r="E26" s="48">
        <v>0.0</v>
      </c>
      <c r="F26" s="48">
        <v>69.13</v>
      </c>
      <c r="G26" s="40" t="s">
        <v>39</v>
      </c>
      <c r="H26" s="40"/>
      <c r="I26" s="55" t="s">
        <v>4171</v>
      </c>
      <c r="J26" s="48">
        <v>2037.0</v>
      </c>
      <c r="K26" s="48">
        <v>0.0</v>
      </c>
      <c r="L26" s="48">
        <v>56.08</v>
      </c>
      <c r="M26" s="40" t="s">
        <v>35</v>
      </c>
      <c r="N26" s="5"/>
      <c r="O26" s="5">
        <f t="shared" si="1"/>
        <v>-12</v>
      </c>
    </row>
    <row r="27">
      <c r="A27" s="9">
        <v>25.0</v>
      </c>
      <c r="B27" s="29"/>
      <c r="C27" s="40" t="s">
        <v>131</v>
      </c>
      <c r="D27" s="48">
        <v>2025.0</v>
      </c>
      <c r="E27" s="48">
        <v>3.85</v>
      </c>
      <c r="F27" s="48">
        <v>71.02</v>
      </c>
      <c r="G27" s="40" t="s">
        <v>39</v>
      </c>
      <c r="H27" s="40"/>
      <c r="I27" s="55" t="s">
        <v>4172</v>
      </c>
      <c r="J27" s="48">
        <v>2037.0</v>
      </c>
      <c r="K27" s="48">
        <v>0.0</v>
      </c>
      <c r="L27" s="48">
        <v>93.09</v>
      </c>
      <c r="M27" s="40" t="s">
        <v>35</v>
      </c>
      <c r="N27" s="5"/>
      <c r="O27" s="5">
        <f t="shared" si="1"/>
        <v>-12</v>
      </c>
    </row>
    <row r="28">
      <c r="A28" s="9">
        <v>26.0</v>
      </c>
      <c r="B28" s="29"/>
      <c r="C28" s="40" t="s">
        <v>248</v>
      </c>
      <c r="D28" s="48">
        <v>2023.0</v>
      </c>
      <c r="E28" s="48">
        <v>0.0</v>
      </c>
      <c r="F28" s="48">
        <v>89.43</v>
      </c>
      <c r="G28" s="40" t="s">
        <v>39</v>
      </c>
      <c r="H28" s="40"/>
      <c r="I28" s="55" t="s">
        <v>4173</v>
      </c>
      <c r="J28" s="48">
        <v>2031.0</v>
      </c>
      <c r="K28" s="48">
        <v>0.0</v>
      </c>
      <c r="L28" s="48">
        <v>86.87</v>
      </c>
      <c r="M28" s="40" t="s">
        <v>35</v>
      </c>
      <c r="N28" s="5"/>
      <c r="O28" s="5">
        <f t="shared" si="1"/>
        <v>-8</v>
      </c>
    </row>
    <row r="29">
      <c r="A29" s="9">
        <v>27.0</v>
      </c>
      <c r="B29" s="29"/>
      <c r="C29" s="40" t="s">
        <v>129</v>
      </c>
      <c r="D29" s="48">
        <v>2022.0</v>
      </c>
      <c r="E29" s="48">
        <v>1.11</v>
      </c>
      <c r="F29" s="48">
        <v>52.82</v>
      </c>
      <c r="G29" s="40" t="s">
        <v>39</v>
      </c>
      <c r="H29" s="40"/>
      <c r="I29" s="55" t="s">
        <v>4174</v>
      </c>
      <c r="J29" s="48">
        <v>2016.0</v>
      </c>
      <c r="K29" s="48">
        <v>0.0</v>
      </c>
      <c r="L29" s="48">
        <v>62.04</v>
      </c>
      <c r="M29" s="40" t="s">
        <v>35</v>
      </c>
      <c r="N29" s="5"/>
      <c r="O29" s="5">
        <f t="shared" si="1"/>
        <v>6</v>
      </c>
    </row>
    <row r="30">
      <c r="A30" s="9">
        <v>28.0</v>
      </c>
      <c r="B30" s="29"/>
      <c r="C30" s="40" t="s">
        <v>237</v>
      </c>
      <c r="D30" s="48">
        <v>2022.0</v>
      </c>
      <c r="E30" s="48">
        <v>0.0</v>
      </c>
      <c r="F30" s="48">
        <v>55.61</v>
      </c>
      <c r="G30" s="40" t="s">
        <v>35</v>
      </c>
      <c r="H30" s="40"/>
      <c r="I30" s="55" t="s">
        <v>4175</v>
      </c>
      <c r="J30" s="48">
        <v>2002.0</v>
      </c>
      <c r="K30" s="48">
        <v>0.0</v>
      </c>
      <c r="L30" s="48">
        <v>50.93</v>
      </c>
      <c r="M30" s="40" t="s">
        <v>39</v>
      </c>
      <c r="N30" s="5"/>
      <c r="O30" s="5">
        <f t="shared" si="1"/>
        <v>20</v>
      </c>
    </row>
    <row r="31">
      <c r="A31" s="9">
        <v>29.0</v>
      </c>
      <c r="B31" s="29"/>
      <c r="C31" s="40" t="s">
        <v>331</v>
      </c>
      <c r="D31" s="48">
        <v>2012.0</v>
      </c>
      <c r="E31" s="48">
        <v>15.79</v>
      </c>
      <c r="F31" s="48">
        <v>74.42</v>
      </c>
      <c r="G31" s="40" t="s">
        <v>39</v>
      </c>
      <c r="H31" s="40"/>
      <c r="I31" s="55" t="s">
        <v>4176</v>
      </c>
      <c r="J31" s="48">
        <v>2000.0</v>
      </c>
      <c r="K31" s="48">
        <v>0.0</v>
      </c>
      <c r="L31" s="48">
        <v>88.56</v>
      </c>
      <c r="M31" s="40" t="s">
        <v>39</v>
      </c>
      <c r="N31" s="5"/>
      <c r="O31" s="5">
        <f t="shared" si="1"/>
        <v>12</v>
      </c>
    </row>
    <row r="32">
      <c r="A32" s="9">
        <v>30.0</v>
      </c>
      <c r="B32" s="29"/>
      <c r="C32" s="40" t="s">
        <v>156</v>
      </c>
      <c r="D32" s="48">
        <v>2010.0</v>
      </c>
      <c r="E32" s="48">
        <v>0.0</v>
      </c>
      <c r="F32" s="48">
        <v>66.53</v>
      </c>
      <c r="G32" s="40" t="s">
        <v>39</v>
      </c>
      <c r="H32" s="40"/>
      <c r="I32" s="55" t="s">
        <v>4177</v>
      </c>
      <c r="J32" s="48">
        <v>1991.0</v>
      </c>
      <c r="K32" s="48">
        <v>0.0</v>
      </c>
      <c r="L32" s="48">
        <v>94.44</v>
      </c>
      <c r="M32" s="40" t="s">
        <v>39</v>
      </c>
      <c r="N32" s="5"/>
      <c r="O32" s="5">
        <f t="shared" si="1"/>
        <v>19</v>
      </c>
    </row>
    <row r="33">
      <c r="A33" s="9">
        <v>31.0</v>
      </c>
      <c r="B33" s="29"/>
      <c r="C33" s="40" t="s">
        <v>180</v>
      </c>
      <c r="D33" s="48">
        <v>2007.0</v>
      </c>
      <c r="E33" s="48">
        <v>0.0</v>
      </c>
      <c r="F33" s="48">
        <v>82.35</v>
      </c>
      <c r="G33" s="40" t="s">
        <v>39</v>
      </c>
      <c r="H33" s="40"/>
      <c r="I33" s="55" t="s">
        <v>4178</v>
      </c>
      <c r="J33" s="48">
        <v>1980.0</v>
      </c>
      <c r="K33" s="48">
        <v>0.0</v>
      </c>
      <c r="L33" s="48">
        <v>74.34</v>
      </c>
      <c r="M33" s="40" t="s">
        <v>35</v>
      </c>
      <c r="N33" s="5"/>
      <c r="O33" s="5">
        <f t="shared" si="1"/>
        <v>27</v>
      </c>
    </row>
    <row r="34">
      <c r="A34" s="9">
        <v>32.0</v>
      </c>
      <c r="B34" s="29"/>
      <c r="C34" s="40" t="s">
        <v>142</v>
      </c>
      <c r="D34" s="48">
        <v>2006.0</v>
      </c>
      <c r="E34" s="48">
        <v>0.0</v>
      </c>
      <c r="F34" s="48">
        <v>80.5</v>
      </c>
      <c r="G34" s="40" t="s">
        <v>35</v>
      </c>
      <c r="H34" s="40"/>
      <c r="I34" s="55" t="s">
        <v>4179</v>
      </c>
      <c r="J34" s="48">
        <v>1978.0</v>
      </c>
      <c r="K34" s="48">
        <v>0.0</v>
      </c>
      <c r="L34" s="48">
        <v>78.84</v>
      </c>
      <c r="M34" s="40" t="s">
        <v>35</v>
      </c>
      <c r="N34" s="5"/>
      <c r="O34" s="5">
        <f t="shared" si="1"/>
        <v>28</v>
      </c>
    </row>
    <row r="35">
      <c r="A35" s="9">
        <v>33.0</v>
      </c>
      <c r="B35" s="29"/>
      <c r="C35" s="40" t="s">
        <v>176</v>
      </c>
      <c r="D35" s="48">
        <v>2005.0</v>
      </c>
      <c r="E35" s="48">
        <v>0.0</v>
      </c>
      <c r="F35" s="48">
        <v>95.44</v>
      </c>
      <c r="G35" s="40" t="s">
        <v>35</v>
      </c>
      <c r="H35" s="40"/>
      <c r="I35" s="55" t="s">
        <v>4180</v>
      </c>
      <c r="J35" s="48">
        <v>1976.0</v>
      </c>
      <c r="K35" s="48">
        <v>0.0</v>
      </c>
      <c r="L35" s="48">
        <v>80.82</v>
      </c>
      <c r="M35" s="40" t="s">
        <v>35</v>
      </c>
      <c r="N35" s="5"/>
      <c r="O35" s="5">
        <f t="shared" si="1"/>
        <v>29</v>
      </c>
    </row>
    <row r="36">
      <c r="A36" s="9">
        <v>34.0</v>
      </c>
      <c r="B36" s="29"/>
      <c r="C36" s="40" t="s">
        <v>165</v>
      </c>
      <c r="D36" s="48">
        <v>1987.0</v>
      </c>
      <c r="E36" s="48">
        <v>0.0</v>
      </c>
      <c r="F36" s="48">
        <v>80.78</v>
      </c>
      <c r="G36" s="40" t="s">
        <v>35</v>
      </c>
      <c r="H36" s="40"/>
      <c r="I36" s="55" t="s">
        <v>4181</v>
      </c>
      <c r="J36" s="48">
        <v>1976.0</v>
      </c>
      <c r="K36" s="48">
        <v>0.0</v>
      </c>
      <c r="L36" s="48">
        <v>75.33</v>
      </c>
      <c r="M36" s="40" t="s">
        <v>39</v>
      </c>
      <c r="N36" s="5"/>
      <c r="O36" s="5">
        <f t="shared" si="1"/>
        <v>11</v>
      </c>
    </row>
    <row r="37">
      <c r="A37" s="9">
        <v>35.0</v>
      </c>
      <c r="B37" s="29"/>
      <c r="C37" s="40" t="s">
        <v>221</v>
      </c>
      <c r="D37" s="48">
        <v>1985.0</v>
      </c>
      <c r="E37" s="48">
        <v>0.0</v>
      </c>
      <c r="F37" s="48">
        <v>89.34</v>
      </c>
      <c r="G37" s="40" t="s">
        <v>39</v>
      </c>
      <c r="H37" s="40"/>
      <c r="I37" s="55" t="s">
        <v>4182</v>
      </c>
      <c r="J37" s="48">
        <v>1970.0</v>
      </c>
      <c r="K37" s="48">
        <v>0.0</v>
      </c>
      <c r="L37" s="48">
        <v>92.36</v>
      </c>
      <c r="M37" s="40" t="s">
        <v>35</v>
      </c>
      <c r="N37" s="5"/>
      <c r="O37" s="5">
        <f t="shared" si="1"/>
        <v>15</v>
      </c>
    </row>
    <row r="38">
      <c r="A38" s="9">
        <v>36.0</v>
      </c>
      <c r="B38" s="29"/>
      <c r="C38" s="40" t="s">
        <v>446</v>
      </c>
      <c r="D38" s="48">
        <v>1973.0</v>
      </c>
      <c r="E38" s="48">
        <v>14.29</v>
      </c>
      <c r="F38" s="48">
        <v>73.28</v>
      </c>
      <c r="G38" s="40" t="s">
        <v>39</v>
      </c>
      <c r="H38" s="40"/>
      <c r="I38" s="55" t="s">
        <v>4183</v>
      </c>
      <c r="J38" s="48">
        <v>1960.0</v>
      </c>
      <c r="K38" s="48">
        <v>2.0</v>
      </c>
      <c r="L38" s="48">
        <v>59.18</v>
      </c>
      <c r="M38" s="40" t="s">
        <v>39</v>
      </c>
      <c r="N38" s="5"/>
      <c r="O38" s="5">
        <f t="shared" si="1"/>
        <v>13</v>
      </c>
    </row>
    <row r="39">
      <c r="A39" s="9">
        <v>37.0</v>
      </c>
      <c r="B39" s="29"/>
      <c r="C39" s="40" t="s">
        <v>428</v>
      </c>
      <c r="D39" s="48">
        <v>1970.0</v>
      </c>
      <c r="E39" s="48">
        <v>0.0</v>
      </c>
      <c r="F39" s="48">
        <v>74.67</v>
      </c>
      <c r="G39" s="40" t="s">
        <v>35</v>
      </c>
      <c r="H39" s="40"/>
      <c r="I39" s="55" t="s">
        <v>4184</v>
      </c>
      <c r="J39" s="48">
        <v>1948.0</v>
      </c>
      <c r="K39" s="48">
        <v>0.0</v>
      </c>
      <c r="L39" s="48">
        <v>71.46</v>
      </c>
      <c r="M39" s="40" t="s">
        <v>35</v>
      </c>
      <c r="N39" s="5"/>
      <c r="O39" s="5">
        <f t="shared" si="1"/>
        <v>22</v>
      </c>
    </row>
    <row r="40">
      <c r="A40" s="9">
        <v>38.0</v>
      </c>
      <c r="C40" s="40" t="s">
        <v>433</v>
      </c>
      <c r="D40" s="48">
        <v>1968.0</v>
      </c>
      <c r="E40" s="48">
        <v>0.0</v>
      </c>
      <c r="F40" s="48">
        <v>52.24</v>
      </c>
      <c r="G40" s="40" t="s">
        <v>39</v>
      </c>
      <c r="H40" s="40"/>
      <c r="I40" s="55" t="s">
        <v>4185</v>
      </c>
      <c r="J40" s="48">
        <v>1934.0</v>
      </c>
      <c r="K40" s="48">
        <v>0.0</v>
      </c>
      <c r="L40" s="48">
        <v>97.47</v>
      </c>
      <c r="M40" s="40" t="s">
        <v>39</v>
      </c>
      <c r="N40" s="5"/>
      <c r="O40" s="5">
        <f t="shared" si="1"/>
        <v>34</v>
      </c>
    </row>
    <row r="41">
      <c r="A41" s="9">
        <v>39.0</v>
      </c>
      <c r="B41" s="29"/>
      <c r="C41" s="40" t="s">
        <v>159</v>
      </c>
      <c r="D41" s="48">
        <v>1965.0</v>
      </c>
      <c r="E41" s="48">
        <v>0.0</v>
      </c>
      <c r="F41" s="48">
        <v>66.4</v>
      </c>
      <c r="G41" s="40" t="s">
        <v>35</v>
      </c>
      <c r="H41" s="40"/>
      <c r="I41" s="55" t="s">
        <v>4186</v>
      </c>
      <c r="J41" s="48">
        <v>1932.0</v>
      </c>
      <c r="K41" s="48">
        <v>0.0</v>
      </c>
      <c r="L41" s="48">
        <v>87.27</v>
      </c>
      <c r="M41" s="40" t="s">
        <v>39</v>
      </c>
      <c r="N41" s="5"/>
      <c r="O41" s="5">
        <f t="shared" si="1"/>
        <v>33</v>
      </c>
    </row>
    <row r="42">
      <c r="A42" s="9">
        <v>40.0</v>
      </c>
      <c r="B42" s="29"/>
      <c r="C42" s="40" t="s">
        <v>294</v>
      </c>
      <c r="D42" s="48">
        <v>1963.0</v>
      </c>
      <c r="E42" s="48">
        <v>0.0</v>
      </c>
      <c r="F42" s="48">
        <v>53.11</v>
      </c>
      <c r="G42" s="40" t="s">
        <v>35</v>
      </c>
      <c r="H42" s="40"/>
      <c r="I42" s="55" t="s">
        <v>4187</v>
      </c>
      <c r="J42" s="48">
        <v>1925.0</v>
      </c>
      <c r="K42" s="48">
        <v>0.0</v>
      </c>
      <c r="L42" s="48">
        <v>75.5</v>
      </c>
      <c r="M42" s="40" t="s">
        <v>39</v>
      </c>
      <c r="N42" s="5"/>
      <c r="O42" s="5">
        <f t="shared" si="1"/>
        <v>38</v>
      </c>
    </row>
    <row r="43">
      <c r="A43" s="9">
        <v>41.0</v>
      </c>
      <c r="B43" s="29"/>
      <c r="C43" s="40" t="s">
        <v>335</v>
      </c>
      <c r="D43" s="48">
        <v>1962.0</v>
      </c>
      <c r="E43" s="48">
        <v>0.0</v>
      </c>
      <c r="F43" s="48">
        <v>54.64</v>
      </c>
      <c r="G43" s="40" t="s">
        <v>39</v>
      </c>
      <c r="H43" s="40"/>
      <c r="I43" s="55" t="s">
        <v>4188</v>
      </c>
      <c r="J43" s="48">
        <v>1917.0</v>
      </c>
      <c r="K43" s="48">
        <v>0.0</v>
      </c>
      <c r="L43" s="48">
        <v>80.73</v>
      </c>
      <c r="M43" s="40" t="s">
        <v>39</v>
      </c>
      <c r="N43" s="5"/>
      <c r="O43" s="5">
        <f t="shared" si="1"/>
        <v>45</v>
      </c>
    </row>
    <row r="44">
      <c r="A44" s="9">
        <v>42.0</v>
      </c>
      <c r="B44" s="29"/>
      <c r="C44" s="40" t="s">
        <v>271</v>
      </c>
      <c r="D44" s="48">
        <v>1962.0</v>
      </c>
      <c r="E44" s="48">
        <v>0.0</v>
      </c>
      <c r="F44" s="48">
        <v>54.05</v>
      </c>
      <c r="G44" s="40" t="s">
        <v>39</v>
      </c>
      <c r="H44" s="40"/>
      <c r="I44" s="55" t="s">
        <v>4189</v>
      </c>
      <c r="J44" s="48">
        <v>1909.0</v>
      </c>
      <c r="K44" s="48">
        <v>0.0</v>
      </c>
      <c r="L44" s="48">
        <v>46.12</v>
      </c>
      <c r="M44" s="40" t="s">
        <v>35</v>
      </c>
      <c r="N44" s="5"/>
      <c r="O44" s="5">
        <f t="shared" si="1"/>
        <v>53</v>
      </c>
    </row>
    <row r="45">
      <c r="A45" s="9">
        <v>43.0</v>
      </c>
      <c r="B45" s="29"/>
      <c r="C45" s="40" t="s">
        <v>211</v>
      </c>
      <c r="D45" s="48">
        <v>1961.0</v>
      </c>
      <c r="E45" s="48">
        <v>0.0</v>
      </c>
      <c r="F45" s="48">
        <v>78.68</v>
      </c>
      <c r="G45" s="40" t="s">
        <v>35</v>
      </c>
      <c r="H45" s="40"/>
      <c r="I45" s="55" t="s">
        <v>4190</v>
      </c>
      <c r="J45" s="48">
        <v>1904.0</v>
      </c>
      <c r="K45" s="48">
        <v>0.0</v>
      </c>
      <c r="L45" s="48">
        <v>47.91</v>
      </c>
      <c r="M45" s="40" t="s">
        <v>35</v>
      </c>
      <c r="N45" s="5"/>
      <c r="O45" s="5">
        <f t="shared" si="1"/>
        <v>57</v>
      </c>
    </row>
    <row r="46">
      <c r="A46" s="9">
        <v>44.0</v>
      </c>
      <c r="B46" s="29"/>
      <c r="C46" s="40" t="s">
        <v>204</v>
      </c>
      <c r="D46" s="48">
        <v>1961.0</v>
      </c>
      <c r="E46" s="48">
        <v>0.0</v>
      </c>
      <c r="F46" s="48">
        <v>60.28</v>
      </c>
      <c r="G46" s="40" t="s">
        <v>35</v>
      </c>
      <c r="H46" s="40"/>
      <c r="I46" s="55" t="s">
        <v>4191</v>
      </c>
      <c r="J46" s="48">
        <v>1897.0</v>
      </c>
      <c r="K46" s="48">
        <v>0.0</v>
      </c>
      <c r="L46" s="48">
        <v>65.64</v>
      </c>
      <c r="M46" s="40" t="s">
        <v>35</v>
      </c>
      <c r="N46" s="5"/>
      <c r="O46" s="5">
        <f t="shared" si="1"/>
        <v>64</v>
      </c>
    </row>
    <row r="47">
      <c r="A47" s="9">
        <v>45.0</v>
      </c>
      <c r="B47" s="29"/>
      <c r="C47" s="40" t="s">
        <v>251</v>
      </c>
      <c r="D47" s="48">
        <v>1961.0</v>
      </c>
      <c r="E47" s="48">
        <v>0.0</v>
      </c>
      <c r="F47" s="48">
        <v>68.31</v>
      </c>
      <c r="G47" s="40" t="s">
        <v>39</v>
      </c>
      <c r="H47" s="40"/>
      <c r="I47" s="55" t="s">
        <v>4192</v>
      </c>
      <c r="J47" s="48">
        <v>1893.0</v>
      </c>
      <c r="K47" s="48">
        <v>0.0</v>
      </c>
      <c r="L47" s="48">
        <v>50.66</v>
      </c>
      <c r="M47" s="40" t="s">
        <v>39</v>
      </c>
      <c r="N47" s="5"/>
      <c r="O47" s="5">
        <f t="shared" si="1"/>
        <v>68</v>
      </c>
    </row>
    <row r="48">
      <c r="A48" s="9">
        <v>46.0</v>
      </c>
      <c r="B48" s="29"/>
      <c r="C48" s="40" t="s">
        <v>321</v>
      </c>
      <c r="D48" s="48">
        <v>1950.0</v>
      </c>
      <c r="E48" s="48">
        <v>0.0</v>
      </c>
      <c r="F48" s="48">
        <v>113.02</v>
      </c>
      <c r="G48" s="40" t="s">
        <v>39</v>
      </c>
      <c r="H48" s="40"/>
      <c r="I48" s="55" t="s">
        <v>4193</v>
      </c>
      <c r="J48" s="48">
        <v>1891.0</v>
      </c>
      <c r="K48" s="48">
        <v>0.0</v>
      </c>
      <c r="L48" s="48">
        <v>72.4</v>
      </c>
      <c r="M48" s="40" t="s">
        <v>35</v>
      </c>
      <c r="N48" s="5"/>
      <c r="O48" s="5">
        <f t="shared" si="1"/>
        <v>59</v>
      </c>
    </row>
    <row r="49">
      <c r="A49" s="9">
        <v>47.0</v>
      </c>
      <c r="B49" s="29"/>
      <c r="C49" s="40" t="s">
        <v>262</v>
      </c>
      <c r="D49" s="48">
        <v>1949.0</v>
      </c>
      <c r="E49" s="48">
        <v>0.0</v>
      </c>
      <c r="F49" s="48">
        <v>105.26</v>
      </c>
      <c r="G49" s="40" t="s">
        <v>35</v>
      </c>
      <c r="H49" s="40"/>
      <c r="I49" s="55" t="s">
        <v>4194</v>
      </c>
      <c r="J49" s="48">
        <v>1891.0</v>
      </c>
      <c r="K49" s="48">
        <v>0.0</v>
      </c>
      <c r="L49" s="48">
        <v>68.68</v>
      </c>
      <c r="M49" s="40" t="s">
        <v>35</v>
      </c>
      <c r="N49" s="5"/>
      <c r="O49" s="5">
        <f t="shared" si="1"/>
        <v>58</v>
      </c>
    </row>
    <row r="50">
      <c r="A50" s="9">
        <v>48.0</v>
      </c>
      <c r="B50" s="29"/>
      <c r="C50" s="40" t="s">
        <v>589</v>
      </c>
      <c r="D50" s="48">
        <v>1947.0</v>
      </c>
      <c r="E50" s="48">
        <v>0.0</v>
      </c>
      <c r="F50" s="48">
        <v>80.49</v>
      </c>
      <c r="G50" s="40" t="s">
        <v>35</v>
      </c>
      <c r="H50" s="40"/>
      <c r="I50" s="55" t="s">
        <v>4195</v>
      </c>
      <c r="J50" s="48">
        <v>1886.0</v>
      </c>
      <c r="K50" s="48">
        <v>2.22</v>
      </c>
      <c r="L50" s="48">
        <v>58.0</v>
      </c>
      <c r="M50" s="40" t="s">
        <v>39</v>
      </c>
      <c r="N50" s="5"/>
      <c r="O50" s="5">
        <f t="shared" si="1"/>
        <v>61</v>
      </c>
    </row>
    <row r="51">
      <c r="A51" s="9">
        <v>49.0</v>
      </c>
      <c r="B51" s="29"/>
      <c r="C51" s="40" t="s">
        <v>242</v>
      </c>
      <c r="D51" s="48">
        <v>1946.0</v>
      </c>
      <c r="E51" s="48">
        <v>0.0</v>
      </c>
      <c r="F51" s="48">
        <v>82.31</v>
      </c>
      <c r="G51" s="40" t="s">
        <v>35</v>
      </c>
      <c r="H51" s="40"/>
      <c r="I51" s="55" t="s">
        <v>4196</v>
      </c>
      <c r="J51" s="48">
        <v>1884.0</v>
      </c>
      <c r="K51" s="48">
        <v>0.0</v>
      </c>
      <c r="L51" s="48">
        <v>79.01</v>
      </c>
      <c r="M51" s="40" t="s">
        <v>35</v>
      </c>
      <c r="N51" s="5"/>
      <c r="O51" s="5">
        <f t="shared" si="1"/>
        <v>62</v>
      </c>
    </row>
    <row r="52">
      <c r="A52" s="9">
        <v>50.0</v>
      </c>
      <c r="B52" s="29"/>
      <c r="C52" s="40" t="s">
        <v>316</v>
      </c>
      <c r="D52" s="48">
        <v>1942.0</v>
      </c>
      <c r="E52" s="48">
        <v>0.0</v>
      </c>
      <c r="F52" s="48">
        <v>71.5</v>
      </c>
      <c r="G52" s="40" t="s">
        <v>35</v>
      </c>
      <c r="H52" s="40"/>
      <c r="I52" s="55" t="s">
        <v>4197</v>
      </c>
      <c r="J52" s="48">
        <v>1875.0</v>
      </c>
      <c r="K52" s="48">
        <v>0.0</v>
      </c>
      <c r="L52" s="48">
        <v>58.34</v>
      </c>
      <c r="M52" s="40" t="s">
        <v>35</v>
      </c>
      <c r="N52" s="5"/>
      <c r="O52" s="5">
        <f t="shared" si="1"/>
        <v>67</v>
      </c>
    </row>
    <row r="53">
      <c r="A53" s="9">
        <v>51.0</v>
      </c>
      <c r="B53" s="29"/>
      <c r="C53" s="40" t="s">
        <v>225</v>
      </c>
      <c r="D53" s="48">
        <v>1937.0</v>
      </c>
      <c r="E53" s="48">
        <v>0.0</v>
      </c>
      <c r="F53" s="48">
        <v>103.05</v>
      </c>
      <c r="G53" s="40" t="s">
        <v>39</v>
      </c>
      <c r="H53" s="40"/>
      <c r="I53" s="55" t="s">
        <v>4198</v>
      </c>
      <c r="J53" s="48">
        <v>1875.0</v>
      </c>
      <c r="K53" s="48">
        <v>0.0</v>
      </c>
      <c r="L53" s="48">
        <v>54.94</v>
      </c>
      <c r="M53" s="40" t="s">
        <v>39</v>
      </c>
      <c r="N53" s="5"/>
      <c r="O53" s="5">
        <f t="shared" si="1"/>
        <v>62</v>
      </c>
    </row>
    <row r="54">
      <c r="A54" s="9">
        <v>52.0</v>
      </c>
      <c r="B54" s="29"/>
      <c r="C54" s="40" t="s">
        <v>311</v>
      </c>
      <c r="D54" s="48">
        <v>1936.0</v>
      </c>
      <c r="E54" s="48">
        <v>0.0</v>
      </c>
      <c r="F54" s="48">
        <v>94.49</v>
      </c>
      <c r="G54" s="40" t="s">
        <v>39</v>
      </c>
      <c r="H54" s="40"/>
      <c r="I54" s="55" t="s">
        <v>4199</v>
      </c>
      <c r="J54" s="48">
        <v>1874.0</v>
      </c>
      <c r="K54" s="48">
        <v>0.0</v>
      </c>
      <c r="L54" s="48">
        <v>90.89</v>
      </c>
      <c r="M54" s="40" t="s">
        <v>35</v>
      </c>
      <c r="N54" s="5"/>
      <c r="O54" s="5">
        <f t="shared" si="1"/>
        <v>62</v>
      </c>
    </row>
    <row r="55">
      <c r="A55" s="9">
        <v>53.0</v>
      </c>
      <c r="B55" s="29"/>
      <c r="C55" s="40" t="s">
        <v>414</v>
      </c>
      <c r="D55" s="48">
        <v>1935.0</v>
      </c>
      <c r="E55" s="48">
        <v>0.0</v>
      </c>
      <c r="F55" s="48">
        <v>66.06</v>
      </c>
      <c r="G55" s="40" t="s">
        <v>39</v>
      </c>
      <c r="H55" s="40"/>
      <c r="I55" s="55" t="s">
        <v>4200</v>
      </c>
      <c r="J55" s="48">
        <v>1872.0</v>
      </c>
      <c r="K55" s="48">
        <v>0.0</v>
      </c>
      <c r="L55" s="48">
        <v>175.66</v>
      </c>
      <c r="M55" s="40" t="s">
        <v>39</v>
      </c>
      <c r="N55" s="5"/>
      <c r="O55" s="5">
        <f t="shared" si="1"/>
        <v>63</v>
      </c>
    </row>
    <row r="56">
      <c r="A56" s="9">
        <v>54.0</v>
      </c>
      <c r="B56" s="29"/>
      <c r="C56" s="40" t="s">
        <v>256</v>
      </c>
      <c r="D56" s="48">
        <v>1931.0</v>
      </c>
      <c r="E56" s="48">
        <v>0.0</v>
      </c>
      <c r="F56" s="48">
        <v>110.13</v>
      </c>
      <c r="G56" s="40" t="s">
        <v>39</v>
      </c>
      <c r="H56" s="40"/>
      <c r="I56" s="55" t="s">
        <v>4201</v>
      </c>
      <c r="J56" s="48">
        <v>1872.0</v>
      </c>
      <c r="K56" s="48">
        <v>0.0</v>
      </c>
      <c r="L56" s="48">
        <v>73.69</v>
      </c>
      <c r="M56" s="40" t="s">
        <v>35</v>
      </c>
      <c r="N56" s="5"/>
      <c r="O56" s="5">
        <f t="shared" si="1"/>
        <v>59</v>
      </c>
    </row>
    <row r="57">
      <c r="A57" s="9">
        <v>55.0</v>
      </c>
      <c r="B57" s="29"/>
      <c r="C57" s="40" t="s">
        <v>245</v>
      </c>
      <c r="D57" s="48">
        <v>1929.0</v>
      </c>
      <c r="E57" s="48">
        <v>0.0</v>
      </c>
      <c r="F57" s="48">
        <v>63.29</v>
      </c>
      <c r="G57" s="40" t="s">
        <v>35</v>
      </c>
      <c r="H57" s="40"/>
      <c r="I57" s="55" t="s">
        <v>4202</v>
      </c>
      <c r="J57" s="48">
        <v>1865.0</v>
      </c>
      <c r="K57" s="48">
        <v>0.0</v>
      </c>
      <c r="L57" s="48">
        <v>57.12</v>
      </c>
      <c r="M57" s="40" t="s">
        <v>39</v>
      </c>
      <c r="N57" s="5"/>
      <c r="O57" s="5">
        <f t="shared" si="1"/>
        <v>64</v>
      </c>
    </row>
    <row r="58">
      <c r="A58" s="9">
        <v>56.0</v>
      </c>
      <c r="B58" s="29"/>
      <c r="C58" s="40" t="s">
        <v>259</v>
      </c>
      <c r="D58" s="48">
        <v>1928.0</v>
      </c>
      <c r="E58" s="48">
        <v>0.0</v>
      </c>
      <c r="F58" s="48">
        <v>47.19</v>
      </c>
      <c r="G58" s="40" t="s">
        <v>35</v>
      </c>
      <c r="H58" s="40"/>
      <c r="I58" s="55" t="s">
        <v>4203</v>
      </c>
      <c r="J58" s="48">
        <v>1862.0</v>
      </c>
      <c r="K58" s="48">
        <v>0.0</v>
      </c>
      <c r="L58" s="48">
        <v>50.96</v>
      </c>
      <c r="M58" s="40" t="s">
        <v>35</v>
      </c>
      <c r="N58" s="5"/>
      <c r="O58" s="5">
        <f t="shared" si="1"/>
        <v>66</v>
      </c>
    </row>
    <row r="59">
      <c r="A59" s="9">
        <v>57.0</v>
      </c>
      <c r="B59" s="29"/>
      <c r="C59" s="40" t="s">
        <v>568</v>
      </c>
      <c r="D59" s="48">
        <v>1926.0</v>
      </c>
      <c r="E59" s="48">
        <v>0.0</v>
      </c>
      <c r="F59" s="48">
        <v>97.62</v>
      </c>
      <c r="G59" s="40" t="s">
        <v>39</v>
      </c>
      <c r="H59" s="40"/>
      <c r="I59" s="55" t="s">
        <v>4204</v>
      </c>
      <c r="J59" s="48">
        <v>1850.0</v>
      </c>
      <c r="K59" s="48">
        <v>2.63</v>
      </c>
      <c r="L59" s="48">
        <v>60.09</v>
      </c>
      <c r="M59" s="40" t="s">
        <v>35</v>
      </c>
      <c r="N59" s="5"/>
      <c r="O59" s="5">
        <f t="shared" si="1"/>
        <v>76</v>
      </c>
    </row>
    <row r="60">
      <c r="A60" s="9">
        <v>58.0</v>
      </c>
      <c r="B60" s="29"/>
      <c r="C60" s="40" t="s">
        <v>277</v>
      </c>
      <c r="D60" s="48">
        <v>1923.0</v>
      </c>
      <c r="E60" s="48">
        <v>0.0</v>
      </c>
      <c r="F60" s="48">
        <v>76.58</v>
      </c>
      <c r="G60" s="40" t="s">
        <v>278</v>
      </c>
      <c r="H60" s="40"/>
      <c r="I60" s="55" t="s">
        <v>4205</v>
      </c>
      <c r="J60" s="48">
        <v>1849.0</v>
      </c>
      <c r="K60" s="48">
        <v>0.0</v>
      </c>
      <c r="L60" s="48">
        <v>74.79</v>
      </c>
      <c r="M60" s="40" t="s">
        <v>35</v>
      </c>
      <c r="N60" s="5"/>
      <c r="O60" s="5">
        <f t="shared" si="1"/>
        <v>74</v>
      </c>
    </row>
    <row r="61">
      <c r="A61" s="9">
        <v>59.0</v>
      </c>
      <c r="B61" s="29"/>
      <c r="C61" s="40" t="s">
        <v>437</v>
      </c>
      <c r="D61" s="48">
        <v>1922.0</v>
      </c>
      <c r="E61" s="48">
        <v>0.0</v>
      </c>
      <c r="F61" s="48">
        <v>79.35</v>
      </c>
      <c r="G61" s="40" t="s">
        <v>39</v>
      </c>
      <c r="H61" s="40"/>
      <c r="I61" s="55" t="s">
        <v>4206</v>
      </c>
      <c r="J61" s="48">
        <v>1848.0</v>
      </c>
      <c r="K61" s="48">
        <v>0.0</v>
      </c>
      <c r="L61" s="48">
        <v>194.41</v>
      </c>
      <c r="M61" s="40" t="s">
        <v>39</v>
      </c>
      <c r="N61" s="5"/>
      <c r="O61" s="5">
        <f t="shared" si="1"/>
        <v>74</v>
      </c>
    </row>
    <row r="62">
      <c r="A62" s="9">
        <v>60.0</v>
      </c>
      <c r="B62" s="29"/>
      <c r="C62" s="40" t="s">
        <v>4207</v>
      </c>
      <c r="D62" s="48">
        <v>1921.0</v>
      </c>
      <c r="E62" s="48">
        <v>11.76</v>
      </c>
      <c r="F62" s="48">
        <v>62.25</v>
      </c>
      <c r="G62" s="40" t="s">
        <v>35</v>
      </c>
      <c r="H62" s="40"/>
      <c r="I62" s="55" t="s">
        <v>4208</v>
      </c>
      <c r="J62" s="48">
        <v>1846.0</v>
      </c>
      <c r="K62" s="48">
        <v>0.0</v>
      </c>
      <c r="L62" s="48">
        <v>76.53</v>
      </c>
      <c r="M62" s="40" t="s">
        <v>39</v>
      </c>
      <c r="N62" s="5"/>
      <c r="O62" s="5">
        <f t="shared" si="1"/>
        <v>75</v>
      </c>
    </row>
    <row r="63">
      <c r="A63" s="9">
        <v>61.0</v>
      </c>
      <c r="B63" s="29"/>
      <c r="C63" s="40" t="s">
        <v>339</v>
      </c>
      <c r="D63" s="48">
        <v>1920.0</v>
      </c>
      <c r="E63" s="48">
        <v>0.0</v>
      </c>
      <c r="F63" s="48">
        <v>63.12</v>
      </c>
      <c r="G63" s="40" t="s">
        <v>39</v>
      </c>
      <c r="H63" s="40"/>
      <c r="I63" s="55" t="s">
        <v>4209</v>
      </c>
      <c r="J63" s="48">
        <v>1843.0</v>
      </c>
      <c r="K63" s="48">
        <v>0.0</v>
      </c>
      <c r="L63" s="48">
        <v>75.68</v>
      </c>
      <c r="M63" s="40" t="s">
        <v>35</v>
      </c>
      <c r="N63" s="5"/>
      <c r="O63" s="5">
        <f t="shared" si="1"/>
        <v>77</v>
      </c>
    </row>
    <row r="64">
      <c r="A64" s="9">
        <v>62.0</v>
      </c>
      <c r="B64" s="29"/>
      <c r="C64" s="40" t="s">
        <v>308</v>
      </c>
      <c r="D64" s="48">
        <v>1917.0</v>
      </c>
      <c r="E64" s="48">
        <v>0.0</v>
      </c>
      <c r="F64" s="48">
        <v>116.02</v>
      </c>
      <c r="G64" s="40" t="s">
        <v>39</v>
      </c>
      <c r="H64" s="40"/>
      <c r="I64" s="55" t="s">
        <v>4210</v>
      </c>
      <c r="J64" s="48">
        <v>1840.0</v>
      </c>
      <c r="K64" s="48">
        <v>0.0</v>
      </c>
      <c r="L64" s="48">
        <v>118.52</v>
      </c>
      <c r="M64" s="40" t="s">
        <v>35</v>
      </c>
      <c r="N64" s="5"/>
      <c r="O64" s="5">
        <f t="shared" si="1"/>
        <v>77</v>
      </c>
    </row>
    <row r="65">
      <c r="A65" s="9">
        <v>63.0</v>
      </c>
      <c r="B65" s="29"/>
      <c r="C65" s="40" t="s">
        <v>411</v>
      </c>
      <c r="D65" s="48">
        <v>1914.0</v>
      </c>
      <c r="E65" s="48">
        <v>0.0</v>
      </c>
      <c r="F65" s="48">
        <v>70.55</v>
      </c>
      <c r="G65" s="40" t="s">
        <v>35</v>
      </c>
      <c r="H65" s="40"/>
      <c r="I65" s="55" t="s">
        <v>4211</v>
      </c>
      <c r="J65" s="48">
        <v>1836.0</v>
      </c>
      <c r="K65" s="48">
        <v>0.0</v>
      </c>
      <c r="L65" s="48">
        <v>60.16</v>
      </c>
      <c r="M65" s="40" t="s">
        <v>39</v>
      </c>
      <c r="N65" s="5"/>
      <c r="O65" s="5">
        <f t="shared" si="1"/>
        <v>78</v>
      </c>
    </row>
    <row r="66">
      <c r="A66" s="9">
        <v>64.0</v>
      </c>
      <c r="B66" s="29"/>
      <c r="C66" s="40" t="s">
        <v>541</v>
      </c>
      <c r="D66" s="48">
        <v>1904.0</v>
      </c>
      <c r="E66" s="48">
        <v>0.0</v>
      </c>
      <c r="F66" s="48">
        <v>68.78</v>
      </c>
      <c r="G66" s="40" t="s">
        <v>35</v>
      </c>
      <c r="H66" s="40"/>
      <c r="I66" s="55" t="s">
        <v>4212</v>
      </c>
      <c r="J66" s="48">
        <v>1832.0</v>
      </c>
      <c r="K66" s="48">
        <v>0.0</v>
      </c>
      <c r="L66" s="48">
        <v>72.91</v>
      </c>
      <c r="M66" s="40" t="s">
        <v>39</v>
      </c>
      <c r="N66" s="5"/>
      <c r="O66" s="5">
        <f t="shared" si="1"/>
        <v>72</v>
      </c>
    </row>
    <row r="67">
      <c r="A67" s="9">
        <v>65.0</v>
      </c>
      <c r="B67" s="29"/>
      <c r="C67" s="40" t="s">
        <v>395</v>
      </c>
      <c r="D67" s="48">
        <v>1902.0</v>
      </c>
      <c r="E67" s="48">
        <v>0.0</v>
      </c>
      <c r="F67" s="48">
        <v>67.19</v>
      </c>
      <c r="G67" s="40" t="s">
        <v>35</v>
      </c>
      <c r="H67" s="40"/>
      <c r="I67" s="55" t="s">
        <v>4213</v>
      </c>
      <c r="J67" s="48">
        <v>1830.0</v>
      </c>
      <c r="K67" s="48">
        <v>0.0</v>
      </c>
      <c r="L67" s="48">
        <v>58.57</v>
      </c>
      <c r="M67" s="40" t="s">
        <v>39</v>
      </c>
      <c r="N67" s="5"/>
      <c r="O67" s="5">
        <f t="shared" si="1"/>
        <v>72</v>
      </c>
    </row>
    <row r="68">
      <c r="A68" s="9">
        <v>66.0</v>
      </c>
      <c r="B68" s="29"/>
      <c r="C68" s="40" t="s">
        <v>347</v>
      </c>
      <c r="D68" s="48">
        <v>1901.0</v>
      </c>
      <c r="E68" s="48">
        <v>0.0</v>
      </c>
      <c r="F68" s="48">
        <v>91.5</v>
      </c>
      <c r="G68" s="40" t="s">
        <v>39</v>
      </c>
      <c r="H68" s="40"/>
      <c r="I68" s="55" t="s">
        <v>4214</v>
      </c>
      <c r="J68" s="48">
        <v>1828.0</v>
      </c>
      <c r="K68" s="48">
        <v>18.18</v>
      </c>
      <c r="L68" s="48">
        <v>80.07</v>
      </c>
      <c r="M68" s="40" t="s">
        <v>39</v>
      </c>
      <c r="N68" s="5"/>
      <c r="O68" s="5">
        <f t="shared" si="1"/>
        <v>73</v>
      </c>
    </row>
    <row r="69">
      <c r="A69" s="9">
        <v>67.0</v>
      </c>
      <c r="B69" s="29"/>
      <c r="C69" s="40" t="s">
        <v>550</v>
      </c>
      <c r="D69" s="48">
        <v>1899.0</v>
      </c>
      <c r="E69" s="48">
        <v>0.0</v>
      </c>
      <c r="F69" s="48">
        <v>76.32</v>
      </c>
      <c r="G69" s="40" t="s">
        <v>39</v>
      </c>
      <c r="H69" s="40"/>
      <c r="I69" s="55" t="s">
        <v>4215</v>
      </c>
      <c r="J69" s="48">
        <v>1827.0</v>
      </c>
      <c r="K69" s="48">
        <v>0.0</v>
      </c>
      <c r="L69" s="48">
        <v>65.74</v>
      </c>
      <c r="M69" s="40" t="s">
        <v>39</v>
      </c>
      <c r="N69" s="5"/>
      <c r="O69" s="5">
        <f t="shared" si="1"/>
        <v>72</v>
      </c>
    </row>
    <row r="70">
      <c r="A70" s="9">
        <v>68.0</v>
      </c>
      <c r="B70" s="29"/>
      <c r="C70" s="40" t="s">
        <v>405</v>
      </c>
      <c r="D70" s="48">
        <v>1897.0</v>
      </c>
      <c r="E70" s="48">
        <v>0.0</v>
      </c>
      <c r="F70" s="48">
        <v>82.16</v>
      </c>
      <c r="G70" s="40" t="s">
        <v>39</v>
      </c>
      <c r="H70" s="40"/>
      <c r="I70" s="55" t="s">
        <v>4216</v>
      </c>
      <c r="J70" s="48">
        <v>1827.0</v>
      </c>
      <c r="K70" s="48">
        <v>0.0</v>
      </c>
      <c r="L70" s="48">
        <v>68.34</v>
      </c>
      <c r="M70" s="40" t="s">
        <v>39</v>
      </c>
      <c r="N70" s="5"/>
      <c r="O70" s="5">
        <f t="shared" si="1"/>
        <v>70</v>
      </c>
    </row>
    <row r="71">
      <c r="A71" s="9">
        <v>69.0</v>
      </c>
      <c r="B71" s="29"/>
      <c r="C71" s="40" t="s">
        <v>452</v>
      </c>
      <c r="D71" s="48">
        <v>1897.0</v>
      </c>
      <c r="E71" s="48">
        <v>6.17</v>
      </c>
      <c r="F71" s="48">
        <v>53.48</v>
      </c>
      <c r="G71" s="40" t="s">
        <v>39</v>
      </c>
      <c r="H71" s="40"/>
      <c r="I71" s="55" t="s">
        <v>4217</v>
      </c>
      <c r="J71" s="48">
        <v>1825.0</v>
      </c>
      <c r="K71" s="48">
        <v>0.0</v>
      </c>
      <c r="L71" s="48">
        <v>55.0</v>
      </c>
      <c r="M71" s="40" t="s">
        <v>39</v>
      </c>
      <c r="N71" s="5"/>
      <c r="O71" s="5">
        <f t="shared" si="1"/>
        <v>72</v>
      </c>
    </row>
    <row r="72">
      <c r="A72" s="9">
        <v>70.0</v>
      </c>
      <c r="B72" s="29"/>
      <c r="C72" s="40" t="s">
        <v>417</v>
      </c>
      <c r="D72" s="48">
        <v>1894.0</v>
      </c>
      <c r="E72" s="48">
        <v>0.0</v>
      </c>
      <c r="F72" s="48">
        <v>68.76</v>
      </c>
      <c r="G72" s="40" t="s">
        <v>39</v>
      </c>
      <c r="H72" s="40"/>
      <c r="I72" s="55" t="s">
        <v>4218</v>
      </c>
      <c r="J72" s="48">
        <v>1819.0</v>
      </c>
      <c r="K72" s="48">
        <v>0.0</v>
      </c>
      <c r="L72" s="48">
        <v>67.7</v>
      </c>
      <c r="M72" s="40" t="s">
        <v>39</v>
      </c>
      <c r="N72" s="5"/>
      <c r="O72" s="5">
        <f t="shared" si="1"/>
        <v>75</v>
      </c>
    </row>
    <row r="73">
      <c r="A73" s="9">
        <v>71.0</v>
      </c>
      <c r="B73" s="29"/>
      <c r="C73" s="40" t="s">
        <v>328</v>
      </c>
      <c r="D73" s="48">
        <v>1892.0</v>
      </c>
      <c r="E73" s="48">
        <v>0.0</v>
      </c>
      <c r="F73" s="48">
        <v>126.42</v>
      </c>
      <c r="G73" s="40" t="s">
        <v>35</v>
      </c>
      <c r="H73" s="40"/>
      <c r="I73" s="55" t="s">
        <v>4219</v>
      </c>
      <c r="J73" s="48">
        <v>1818.0</v>
      </c>
      <c r="K73" s="48">
        <v>0.0</v>
      </c>
      <c r="L73" s="48">
        <v>58.3</v>
      </c>
      <c r="M73" s="40" t="s">
        <v>35</v>
      </c>
      <c r="N73" s="5"/>
      <c r="O73" s="5">
        <f t="shared" si="1"/>
        <v>74</v>
      </c>
    </row>
    <row r="74">
      <c r="A74" s="9">
        <v>72.0</v>
      </c>
      <c r="B74" s="29"/>
      <c r="C74" s="40" t="s">
        <v>342</v>
      </c>
      <c r="D74" s="48">
        <v>1891.0</v>
      </c>
      <c r="E74" s="48">
        <v>0.0</v>
      </c>
      <c r="F74" s="48">
        <v>106.74</v>
      </c>
      <c r="G74" s="40" t="s">
        <v>39</v>
      </c>
      <c r="H74" s="40"/>
      <c r="I74" s="55" t="s">
        <v>4220</v>
      </c>
      <c r="J74" s="48">
        <v>1815.0</v>
      </c>
      <c r="K74" s="48">
        <v>0.0</v>
      </c>
      <c r="L74" s="48">
        <v>62.75</v>
      </c>
      <c r="M74" s="40" t="s">
        <v>35</v>
      </c>
      <c r="N74" s="5"/>
      <c r="O74" s="5">
        <f t="shared" si="1"/>
        <v>76</v>
      </c>
    </row>
    <row r="75">
      <c r="A75" s="9">
        <v>73.0</v>
      </c>
      <c r="B75" s="29"/>
      <c r="C75" s="40" t="s">
        <v>360</v>
      </c>
      <c r="D75" s="48">
        <v>1888.0</v>
      </c>
      <c r="E75" s="48">
        <v>0.0</v>
      </c>
      <c r="F75" s="48">
        <v>90.75</v>
      </c>
      <c r="G75" s="40" t="s">
        <v>35</v>
      </c>
      <c r="H75" s="40"/>
      <c r="I75" s="55" t="s">
        <v>4221</v>
      </c>
      <c r="J75" s="48">
        <v>1815.0</v>
      </c>
      <c r="K75" s="48">
        <v>0.0</v>
      </c>
      <c r="L75" s="48">
        <v>70.13</v>
      </c>
      <c r="M75" s="40" t="s">
        <v>39</v>
      </c>
      <c r="N75" s="5"/>
      <c r="O75" s="5">
        <f t="shared" si="1"/>
        <v>73</v>
      </c>
    </row>
    <row r="76">
      <c r="A76" s="9">
        <v>74.0</v>
      </c>
      <c r="B76" s="29"/>
      <c r="C76" s="40" t="s">
        <v>458</v>
      </c>
      <c r="D76" s="48">
        <v>1887.0</v>
      </c>
      <c r="E76" s="48">
        <v>0.0</v>
      </c>
      <c r="F76" s="48">
        <v>55.31</v>
      </c>
      <c r="G76" s="40" t="s">
        <v>39</v>
      </c>
      <c r="H76" s="40"/>
      <c r="I76" s="55" t="s">
        <v>4222</v>
      </c>
      <c r="J76" s="48">
        <v>1814.0</v>
      </c>
      <c r="K76" s="48">
        <v>0.0</v>
      </c>
      <c r="L76" s="48">
        <v>85.88</v>
      </c>
      <c r="M76" s="40" t="s">
        <v>35</v>
      </c>
      <c r="N76" s="5"/>
      <c r="O76" s="5">
        <f t="shared" si="1"/>
        <v>73</v>
      </c>
    </row>
    <row r="77">
      <c r="A77" s="9">
        <v>75.0</v>
      </c>
      <c r="B77" s="29"/>
      <c r="C77" s="40" t="s">
        <v>290</v>
      </c>
      <c r="D77" s="48">
        <v>1883.0</v>
      </c>
      <c r="E77" s="48">
        <v>0.0</v>
      </c>
      <c r="F77" s="48">
        <v>64.94</v>
      </c>
      <c r="G77" s="40" t="s">
        <v>35</v>
      </c>
      <c r="H77" s="40"/>
      <c r="I77" s="55" t="s">
        <v>4223</v>
      </c>
      <c r="J77" s="48">
        <v>1811.0</v>
      </c>
      <c r="K77" s="48">
        <v>0.0</v>
      </c>
      <c r="L77" s="48">
        <v>76.75</v>
      </c>
      <c r="M77" s="40" t="s">
        <v>35</v>
      </c>
      <c r="N77" s="5"/>
      <c r="O77" s="5">
        <f t="shared" si="1"/>
        <v>72</v>
      </c>
    </row>
    <row r="78">
      <c r="A78" s="9">
        <v>76.0</v>
      </c>
      <c r="B78" s="29"/>
      <c r="C78" s="40" t="s">
        <v>398</v>
      </c>
      <c r="D78" s="48">
        <v>1881.0</v>
      </c>
      <c r="E78" s="48">
        <v>0.0</v>
      </c>
      <c r="F78" s="48">
        <v>94.73</v>
      </c>
      <c r="G78" s="40" t="s">
        <v>39</v>
      </c>
      <c r="H78" s="40"/>
      <c r="I78" s="55" t="s">
        <v>4224</v>
      </c>
      <c r="J78" s="48">
        <v>1807.0</v>
      </c>
      <c r="K78" s="48">
        <v>7.69</v>
      </c>
      <c r="L78" s="48">
        <v>76.4</v>
      </c>
      <c r="M78" s="40" t="s">
        <v>39</v>
      </c>
      <c r="N78" s="5"/>
      <c r="O78" s="5">
        <f t="shared" si="1"/>
        <v>74</v>
      </c>
    </row>
    <row r="79">
      <c r="A79" s="9">
        <v>77.0</v>
      </c>
      <c r="B79" s="29"/>
      <c r="C79" s="40" t="s">
        <v>408</v>
      </c>
      <c r="D79" s="48">
        <v>1880.0</v>
      </c>
      <c r="E79" s="48">
        <v>0.0</v>
      </c>
      <c r="F79" s="48">
        <v>53.37</v>
      </c>
      <c r="G79" s="40" t="s">
        <v>35</v>
      </c>
      <c r="H79" s="40"/>
      <c r="I79" s="55" t="s">
        <v>4225</v>
      </c>
      <c r="J79" s="48">
        <v>1806.0</v>
      </c>
      <c r="K79" s="48">
        <v>0.0</v>
      </c>
      <c r="L79" s="48">
        <v>64.37</v>
      </c>
      <c r="M79" s="40" t="s">
        <v>35</v>
      </c>
      <c r="N79" s="5"/>
      <c r="O79" s="5">
        <f t="shared" si="1"/>
        <v>74</v>
      </c>
    </row>
    <row r="80">
      <c r="A80" s="9">
        <v>78.0</v>
      </c>
      <c r="B80" s="29"/>
      <c r="C80" s="40" t="s">
        <v>509</v>
      </c>
      <c r="D80" s="48">
        <v>1875.0</v>
      </c>
      <c r="E80" s="48">
        <v>14.29</v>
      </c>
      <c r="F80" s="48">
        <v>105.66</v>
      </c>
      <c r="G80" s="40" t="s">
        <v>39</v>
      </c>
      <c r="H80" s="40"/>
      <c r="I80" s="55" t="s">
        <v>4226</v>
      </c>
      <c r="J80" s="48">
        <v>1806.0</v>
      </c>
      <c r="K80" s="48">
        <v>0.0</v>
      </c>
      <c r="L80" s="48">
        <v>123.6</v>
      </c>
      <c r="M80" s="40" t="s">
        <v>39</v>
      </c>
      <c r="N80" s="5"/>
      <c r="O80" s="5">
        <f t="shared" si="1"/>
        <v>69</v>
      </c>
    </row>
    <row r="81">
      <c r="A81" s="9">
        <v>79.0</v>
      </c>
      <c r="B81" s="29"/>
      <c r="C81" s="40" t="s">
        <v>443</v>
      </c>
      <c r="D81" s="48">
        <v>1872.0</v>
      </c>
      <c r="E81" s="48">
        <v>0.0</v>
      </c>
      <c r="F81" s="48">
        <v>75.71</v>
      </c>
      <c r="G81" s="40" t="s">
        <v>35</v>
      </c>
      <c r="H81" s="40"/>
      <c r="I81" s="55" t="s">
        <v>4227</v>
      </c>
      <c r="J81" s="48">
        <v>1799.0</v>
      </c>
      <c r="K81" s="48">
        <v>0.0</v>
      </c>
      <c r="L81" s="48">
        <v>45.45</v>
      </c>
      <c r="M81" s="40" t="s">
        <v>35</v>
      </c>
      <c r="N81" s="5"/>
      <c r="O81" s="5">
        <f t="shared" si="1"/>
        <v>73</v>
      </c>
    </row>
    <row r="82">
      <c r="A82" s="9">
        <v>80.0</v>
      </c>
      <c r="B82" s="29"/>
      <c r="C82" s="40" t="s">
        <v>357</v>
      </c>
      <c r="D82" s="48">
        <v>1871.0</v>
      </c>
      <c r="E82" s="48">
        <v>0.0</v>
      </c>
      <c r="F82" s="48">
        <v>78.56</v>
      </c>
      <c r="G82" s="40" t="s">
        <v>35</v>
      </c>
      <c r="H82" s="40"/>
      <c r="I82" s="55" t="s">
        <v>4228</v>
      </c>
      <c r="J82" s="48">
        <v>1797.0</v>
      </c>
      <c r="K82" s="48">
        <v>0.0</v>
      </c>
      <c r="L82" s="48">
        <v>53.92</v>
      </c>
      <c r="M82" s="40" t="s">
        <v>39</v>
      </c>
      <c r="N82" s="5"/>
      <c r="O82" s="5">
        <f t="shared" si="1"/>
        <v>74</v>
      </c>
    </row>
    <row r="83">
      <c r="A83" s="9">
        <v>81.0</v>
      </c>
      <c r="B83" s="29"/>
      <c r="C83" s="40" t="s">
        <v>324</v>
      </c>
      <c r="D83" s="48">
        <v>1871.0</v>
      </c>
      <c r="E83" s="48">
        <v>0.0</v>
      </c>
      <c r="F83" s="48">
        <v>81.79</v>
      </c>
      <c r="G83" s="40" t="s">
        <v>35</v>
      </c>
      <c r="H83" s="40"/>
      <c r="I83" s="55" t="s">
        <v>4229</v>
      </c>
      <c r="J83" s="48">
        <v>1796.0</v>
      </c>
      <c r="K83" s="48">
        <v>0.0</v>
      </c>
      <c r="L83" s="48">
        <v>72.35</v>
      </c>
      <c r="M83" s="40" t="s">
        <v>39</v>
      </c>
      <c r="N83" s="5"/>
      <c r="O83" s="5">
        <f t="shared" si="1"/>
        <v>75</v>
      </c>
    </row>
    <row r="84">
      <c r="A84" s="9">
        <v>82.0</v>
      </c>
      <c r="B84" s="29"/>
      <c r="C84" s="40" t="s">
        <v>668</v>
      </c>
      <c r="D84" s="48">
        <v>1868.0</v>
      </c>
      <c r="E84" s="48">
        <v>0.0</v>
      </c>
      <c r="F84" s="48">
        <v>64.96</v>
      </c>
      <c r="G84" s="40" t="s">
        <v>35</v>
      </c>
      <c r="H84" s="40"/>
      <c r="I84" s="55" t="s">
        <v>4230</v>
      </c>
      <c r="J84" s="48">
        <v>1792.0</v>
      </c>
      <c r="K84" s="48">
        <v>0.0</v>
      </c>
      <c r="L84" s="48">
        <v>74.2</v>
      </c>
      <c r="M84" s="40" t="s">
        <v>35</v>
      </c>
      <c r="N84" s="5"/>
      <c r="O84" s="5">
        <f t="shared" si="1"/>
        <v>76</v>
      </c>
    </row>
    <row r="85">
      <c r="A85" s="9">
        <v>83.0</v>
      </c>
      <c r="B85" s="29"/>
      <c r="C85" s="40" t="s">
        <v>194</v>
      </c>
      <c r="D85" s="48">
        <v>1865.0</v>
      </c>
      <c r="E85" s="48">
        <v>0.0</v>
      </c>
      <c r="F85" s="48">
        <v>60.31</v>
      </c>
      <c r="G85" s="40" t="s">
        <v>35</v>
      </c>
      <c r="H85" s="40"/>
      <c r="I85" s="55" t="s">
        <v>4231</v>
      </c>
      <c r="J85" s="48">
        <v>1790.0</v>
      </c>
      <c r="K85" s="48">
        <v>2.38</v>
      </c>
      <c r="L85" s="48">
        <v>59.59</v>
      </c>
      <c r="M85" s="40" t="s">
        <v>39</v>
      </c>
      <c r="N85" s="5"/>
      <c r="O85" s="5">
        <f t="shared" si="1"/>
        <v>75</v>
      </c>
    </row>
    <row r="86">
      <c r="A86" s="9">
        <v>84.0</v>
      </c>
      <c r="B86" s="29"/>
      <c r="C86" s="40" t="s">
        <v>292</v>
      </c>
      <c r="D86" s="48">
        <v>1864.0</v>
      </c>
      <c r="E86" s="48">
        <v>0.0</v>
      </c>
      <c r="F86" s="48">
        <v>78.19</v>
      </c>
      <c r="G86" s="40" t="s">
        <v>39</v>
      </c>
      <c r="H86" s="40"/>
      <c r="I86" s="55" t="s">
        <v>4232</v>
      </c>
      <c r="J86" s="48">
        <v>1789.0</v>
      </c>
      <c r="K86" s="48">
        <v>0.0</v>
      </c>
      <c r="L86" s="48">
        <v>45.41</v>
      </c>
      <c r="M86" s="40" t="s">
        <v>35</v>
      </c>
      <c r="N86" s="5"/>
      <c r="O86" s="5">
        <f t="shared" si="1"/>
        <v>75</v>
      </c>
    </row>
    <row r="87">
      <c r="A87" s="9">
        <v>85.0</v>
      </c>
      <c r="B87" s="29"/>
      <c r="C87" s="40" t="s">
        <v>305</v>
      </c>
      <c r="D87" s="48">
        <v>1863.0</v>
      </c>
      <c r="E87" s="48">
        <v>5.88</v>
      </c>
      <c r="F87" s="48">
        <v>85.78</v>
      </c>
      <c r="G87" s="40" t="s">
        <v>39</v>
      </c>
      <c r="H87" s="40"/>
      <c r="I87" s="55" t="s">
        <v>4233</v>
      </c>
      <c r="J87" s="48">
        <v>1789.0</v>
      </c>
      <c r="K87" s="48">
        <v>0.0</v>
      </c>
      <c r="L87" s="48">
        <v>92.91</v>
      </c>
      <c r="M87" s="40" t="s">
        <v>35</v>
      </c>
      <c r="N87" s="5"/>
      <c r="O87" s="5">
        <f t="shared" si="1"/>
        <v>74</v>
      </c>
    </row>
    <row r="88">
      <c r="A88" s="9">
        <v>86.0</v>
      </c>
      <c r="B88" s="29"/>
      <c r="C88" s="40" t="s">
        <v>492</v>
      </c>
      <c r="D88" s="48">
        <v>1862.0</v>
      </c>
      <c r="E88" s="48">
        <v>0.0</v>
      </c>
      <c r="F88" s="48">
        <v>61.73</v>
      </c>
      <c r="G88" s="40" t="s">
        <v>39</v>
      </c>
      <c r="H88" s="40"/>
      <c r="I88" s="55" t="s">
        <v>4234</v>
      </c>
      <c r="J88" s="48">
        <v>1786.0</v>
      </c>
      <c r="K88" s="48">
        <v>7.67</v>
      </c>
      <c r="L88" s="48">
        <v>36.08</v>
      </c>
      <c r="M88" s="40" t="s">
        <v>39</v>
      </c>
      <c r="N88" s="5"/>
      <c r="O88" s="5">
        <f t="shared" si="1"/>
        <v>76</v>
      </c>
    </row>
    <row r="89">
      <c r="A89" s="9">
        <v>87.0</v>
      </c>
      <c r="B89" s="29"/>
      <c r="C89" s="40" t="s">
        <v>189</v>
      </c>
      <c r="D89" s="48">
        <v>1861.0</v>
      </c>
      <c r="E89" s="48">
        <v>0.0</v>
      </c>
      <c r="F89" s="48">
        <v>62.45</v>
      </c>
      <c r="G89" s="40" t="s">
        <v>39</v>
      </c>
      <c r="H89" s="40"/>
      <c r="I89" s="55" t="s">
        <v>4235</v>
      </c>
      <c r="J89" s="48">
        <v>1780.0</v>
      </c>
      <c r="K89" s="48">
        <v>0.0</v>
      </c>
      <c r="L89" s="48">
        <v>92.84</v>
      </c>
      <c r="M89" s="40" t="s">
        <v>39</v>
      </c>
      <c r="N89" s="5"/>
      <c r="O89" s="5">
        <f t="shared" si="1"/>
        <v>81</v>
      </c>
    </row>
    <row r="90">
      <c r="A90" s="9">
        <v>88.0</v>
      </c>
      <c r="B90" s="29"/>
      <c r="C90" s="40" t="s">
        <v>402</v>
      </c>
      <c r="D90" s="48">
        <v>1857.0</v>
      </c>
      <c r="E90" s="48">
        <v>0.0</v>
      </c>
      <c r="F90" s="48">
        <v>86.31</v>
      </c>
      <c r="G90" s="40" t="s">
        <v>39</v>
      </c>
      <c r="H90" s="40"/>
      <c r="I90" s="55" t="s">
        <v>4236</v>
      </c>
      <c r="J90" s="48">
        <v>1780.0</v>
      </c>
      <c r="K90" s="48">
        <v>8.33</v>
      </c>
      <c r="L90" s="48">
        <v>64.5</v>
      </c>
      <c r="M90" s="40" t="s">
        <v>35</v>
      </c>
      <c r="N90" s="5"/>
      <c r="O90" s="5">
        <f t="shared" si="1"/>
        <v>77</v>
      </c>
    </row>
    <row r="91">
      <c r="A91" s="9">
        <v>89.0</v>
      </c>
      <c r="B91" s="29"/>
      <c r="C91" s="40" t="s">
        <v>393</v>
      </c>
      <c r="D91" s="48">
        <v>1856.0</v>
      </c>
      <c r="E91" s="48">
        <v>0.0</v>
      </c>
      <c r="F91" s="48">
        <v>69.96</v>
      </c>
      <c r="G91" s="40" t="s">
        <v>35</v>
      </c>
      <c r="H91" s="40"/>
      <c r="I91" s="55" t="s">
        <v>4237</v>
      </c>
      <c r="J91" s="48">
        <v>1774.0</v>
      </c>
      <c r="K91" s="48">
        <v>0.0</v>
      </c>
      <c r="L91" s="48">
        <v>42.12</v>
      </c>
      <c r="M91" s="40" t="s">
        <v>39</v>
      </c>
      <c r="N91" s="5"/>
      <c r="O91" s="5">
        <f t="shared" si="1"/>
        <v>82</v>
      </c>
    </row>
    <row r="92">
      <c r="A92" s="9">
        <v>90.0</v>
      </c>
      <c r="B92" s="29"/>
      <c r="C92" s="40" t="s">
        <v>556</v>
      </c>
      <c r="D92" s="48">
        <v>1856.0</v>
      </c>
      <c r="E92" s="48">
        <v>0.0</v>
      </c>
      <c r="F92" s="48">
        <v>79.17</v>
      </c>
      <c r="G92" s="40" t="s">
        <v>39</v>
      </c>
      <c r="H92" s="40"/>
      <c r="I92" s="55" t="s">
        <v>4238</v>
      </c>
      <c r="J92" s="48">
        <v>1770.0</v>
      </c>
      <c r="K92" s="48">
        <v>0.0</v>
      </c>
      <c r="L92" s="48">
        <v>88.26</v>
      </c>
      <c r="M92" s="40" t="s">
        <v>35</v>
      </c>
      <c r="N92" s="5"/>
      <c r="O92" s="5">
        <f t="shared" si="1"/>
        <v>86</v>
      </c>
    </row>
    <row r="93">
      <c r="A93" s="9">
        <v>91.0</v>
      </c>
      <c r="B93" s="29"/>
      <c r="C93" s="40" t="s">
        <v>384</v>
      </c>
      <c r="D93" s="48">
        <v>1856.0</v>
      </c>
      <c r="E93" s="48">
        <v>0.0</v>
      </c>
      <c r="F93" s="48">
        <v>128.5</v>
      </c>
      <c r="G93" s="40" t="s">
        <v>39</v>
      </c>
      <c r="H93" s="40"/>
      <c r="I93" s="55" t="s">
        <v>4239</v>
      </c>
      <c r="J93" s="48">
        <v>1768.0</v>
      </c>
      <c r="K93" s="48">
        <v>0.0</v>
      </c>
      <c r="L93" s="48">
        <v>98.21</v>
      </c>
      <c r="M93" s="40" t="s">
        <v>35</v>
      </c>
      <c r="N93" s="5"/>
      <c r="O93" s="5">
        <f t="shared" si="1"/>
        <v>88</v>
      </c>
    </row>
    <row r="94">
      <c r="A94" s="9">
        <v>92.0</v>
      </c>
      <c r="B94" s="29"/>
      <c r="C94" s="40" t="s">
        <v>627</v>
      </c>
      <c r="D94" s="48">
        <v>1854.0</v>
      </c>
      <c r="E94" s="48">
        <v>0.0</v>
      </c>
      <c r="F94" s="48">
        <v>73.48</v>
      </c>
      <c r="G94" s="40" t="s">
        <v>39</v>
      </c>
      <c r="H94" s="40"/>
      <c r="I94" s="55" t="s">
        <v>4240</v>
      </c>
      <c r="J94" s="48">
        <v>1768.0</v>
      </c>
      <c r="K94" s="48">
        <v>0.0</v>
      </c>
      <c r="L94" s="48">
        <v>58.47</v>
      </c>
      <c r="M94" s="40" t="s">
        <v>35</v>
      </c>
      <c r="N94" s="5"/>
      <c r="O94" s="5">
        <f t="shared" si="1"/>
        <v>86</v>
      </c>
    </row>
    <row r="95">
      <c r="A95" s="9">
        <v>93.0</v>
      </c>
      <c r="B95" s="29"/>
      <c r="C95" s="40" t="s">
        <v>362</v>
      </c>
      <c r="D95" s="48">
        <v>1853.0</v>
      </c>
      <c r="E95" s="48">
        <v>0.0</v>
      </c>
      <c r="F95" s="48">
        <v>82.57</v>
      </c>
      <c r="G95" s="40" t="s">
        <v>39</v>
      </c>
      <c r="H95" s="40"/>
      <c r="I95" s="55" t="s">
        <v>4241</v>
      </c>
      <c r="J95" s="48">
        <v>1767.0</v>
      </c>
      <c r="K95" s="48">
        <v>0.0</v>
      </c>
      <c r="L95" s="48">
        <v>94.69</v>
      </c>
      <c r="M95" s="40" t="s">
        <v>35</v>
      </c>
      <c r="N95" s="5"/>
      <c r="O95" s="5">
        <f t="shared" si="1"/>
        <v>86</v>
      </c>
    </row>
    <row r="96">
      <c r="A96" s="9">
        <v>94.0</v>
      </c>
      <c r="B96" s="29"/>
      <c r="C96" s="40" t="s">
        <v>441</v>
      </c>
      <c r="D96" s="48">
        <v>1852.0</v>
      </c>
      <c r="E96" s="48">
        <v>0.0</v>
      </c>
      <c r="F96" s="48">
        <v>119.37</v>
      </c>
      <c r="G96" s="40" t="s">
        <v>39</v>
      </c>
      <c r="H96" s="40"/>
      <c r="I96" s="55" t="s">
        <v>4242</v>
      </c>
      <c r="J96" s="48">
        <v>1764.0</v>
      </c>
      <c r="K96" s="48">
        <v>0.0</v>
      </c>
      <c r="L96" s="48">
        <v>84.31</v>
      </c>
      <c r="M96" s="40" t="s">
        <v>39</v>
      </c>
      <c r="N96" s="5"/>
      <c r="O96" s="5">
        <f t="shared" si="1"/>
        <v>88</v>
      </c>
    </row>
    <row r="97">
      <c r="A97" s="9">
        <v>95.0</v>
      </c>
      <c r="B97" s="29"/>
      <c r="C97" s="40" t="s">
        <v>3210</v>
      </c>
      <c r="D97" s="48">
        <v>1849.0</v>
      </c>
      <c r="E97" s="48">
        <v>0.0</v>
      </c>
      <c r="F97" s="48">
        <v>94.66</v>
      </c>
      <c r="G97" s="40" t="s">
        <v>39</v>
      </c>
      <c r="H97" s="40"/>
      <c r="I97" s="55" t="s">
        <v>4243</v>
      </c>
      <c r="J97" s="48">
        <v>1761.0</v>
      </c>
      <c r="K97" s="48">
        <v>0.0</v>
      </c>
      <c r="L97" s="48">
        <v>71.11</v>
      </c>
      <c r="M97" s="40" t="s">
        <v>35</v>
      </c>
      <c r="N97" s="5"/>
      <c r="O97" s="5">
        <f t="shared" si="1"/>
        <v>88</v>
      </c>
    </row>
    <row r="98">
      <c r="A98" s="9">
        <v>96.0</v>
      </c>
      <c r="B98" s="29"/>
      <c r="C98" s="40" t="s">
        <v>679</v>
      </c>
      <c r="D98" s="48">
        <v>1848.0</v>
      </c>
      <c r="E98" s="48">
        <v>8.11</v>
      </c>
      <c r="F98" s="48">
        <v>67.44</v>
      </c>
      <c r="G98" s="40" t="s">
        <v>35</v>
      </c>
      <c r="H98" s="40"/>
      <c r="I98" s="55" t="s">
        <v>4244</v>
      </c>
      <c r="J98" s="48">
        <v>1760.0</v>
      </c>
      <c r="K98" s="48">
        <v>0.0</v>
      </c>
      <c r="L98" s="48">
        <v>88.49</v>
      </c>
      <c r="M98" s="40" t="s">
        <v>39</v>
      </c>
      <c r="N98" s="5"/>
      <c r="O98" s="5">
        <f t="shared" si="1"/>
        <v>88</v>
      </c>
    </row>
    <row r="99">
      <c r="A99" s="9">
        <v>97.0</v>
      </c>
      <c r="B99" s="29"/>
      <c r="C99" s="40" t="s">
        <v>828</v>
      </c>
      <c r="D99" s="48">
        <v>1848.0</v>
      </c>
      <c r="E99" s="48">
        <v>3.7</v>
      </c>
      <c r="F99" s="48">
        <v>68.05</v>
      </c>
      <c r="G99" s="40" t="s">
        <v>35</v>
      </c>
      <c r="H99" s="40"/>
      <c r="I99" s="55" t="s">
        <v>4245</v>
      </c>
      <c r="J99" s="48">
        <v>1756.0</v>
      </c>
      <c r="K99" s="48">
        <v>0.0</v>
      </c>
      <c r="L99" s="48">
        <v>80.14</v>
      </c>
      <c r="M99" s="40" t="s">
        <v>35</v>
      </c>
      <c r="N99" s="5"/>
      <c r="O99" s="5">
        <f t="shared" si="1"/>
        <v>92</v>
      </c>
    </row>
    <row r="100">
      <c r="A100" s="9">
        <v>98.0</v>
      </c>
      <c r="B100" s="29"/>
      <c r="C100" s="40" t="s">
        <v>597</v>
      </c>
      <c r="D100" s="48">
        <v>1845.0</v>
      </c>
      <c r="E100" s="48">
        <v>0.0</v>
      </c>
      <c r="F100" s="48">
        <v>86.12</v>
      </c>
      <c r="G100" s="40" t="s">
        <v>35</v>
      </c>
      <c r="H100" s="40"/>
      <c r="I100" s="55" t="s">
        <v>4246</v>
      </c>
      <c r="J100" s="48">
        <v>1754.0</v>
      </c>
      <c r="K100" s="48">
        <v>0.0</v>
      </c>
      <c r="L100" s="48">
        <v>50.81</v>
      </c>
      <c r="M100" s="40" t="s">
        <v>35</v>
      </c>
      <c r="N100" s="5"/>
      <c r="O100" s="5">
        <f t="shared" si="1"/>
        <v>91</v>
      </c>
    </row>
    <row r="101">
      <c r="A101" s="9">
        <v>99.0</v>
      </c>
      <c r="B101" s="29"/>
      <c r="C101" s="40" t="s">
        <v>495</v>
      </c>
      <c r="D101" s="48">
        <v>1844.0</v>
      </c>
      <c r="E101" s="48">
        <v>0.0</v>
      </c>
      <c r="F101" s="48">
        <v>51.97</v>
      </c>
      <c r="G101" s="40" t="s">
        <v>35</v>
      </c>
      <c r="H101" s="40"/>
      <c r="I101" s="55" t="s">
        <v>4247</v>
      </c>
      <c r="J101" s="48">
        <v>1754.0</v>
      </c>
      <c r="K101" s="48">
        <v>0.0</v>
      </c>
      <c r="L101" s="48">
        <v>62.55</v>
      </c>
      <c r="M101" s="40" t="s">
        <v>35</v>
      </c>
      <c r="N101" s="5"/>
      <c r="O101" s="5">
        <f t="shared" si="1"/>
        <v>90</v>
      </c>
    </row>
    <row r="102">
      <c r="A102" s="9">
        <v>100.0</v>
      </c>
      <c r="B102" s="29"/>
      <c r="C102" s="40" t="s">
        <v>553</v>
      </c>
      <c r="D102" s="48">
        <v>1841.0</v>
      </c>
      <c r="E102" s="48">
        <v>0.0</v>
      </c>
      <c r="F102" s="48">
        <v>85.41</v>
      </c>
      <c r="G102" s="40" t="s">
        <v>35</v>
      </c>
      <c r="H102" s="40"/>
      <c r="I102" s="55" t="s">
        <v>4248</v>
      </c>
      <c r="J102" s="48">
        <v>1752.0</v>
      </c>
      <c r="K102" s="48">
        <v>0.0</v>
      </c>
      <c r="L102" s="48">
        <v>62.14</v>
      </c>
      <c r="M102" s="40" t="s">
        <v>35</v>
      </c>
      <c r="N102" s="5"/>
      <c r="O102" s="5">
        <f t="shared" si="1"/>
        <v>89</v>
      </c>
    </row>
    <row r="103">
      <c r="A103" s="9">
        <v>101.0</v>
      </c>
      <c r="B103" s="29"/>
      <c r="C103" s="40" t="s">
        <v>286</v>
      </c>
      <c r="D103" s="48">
        <v>1840.0</v>
      </c>
      <c r="E103" s="48">
        <v>14.29</v>
      </c>
      <c r="F103" s="48">
        <v>98.39</v>
      </c>
      <c r="G103" s="40" t="s">
        <v>39</v>
      </c>
      <c r="H103" s="40"/>
      <c r="I103" s="55" t="s">
        <v>4249</v>
      </c>
      <c r="J103" s="48">
        <v>1751.0</v>
      </c>
      <c r="K103" s="48">
        <v>0.0</v>
      </c>
      <c r="L103" s="48">
        <v>67.89</v>
      </c>
      <c r="M103" s="40" t="s">
        <v>39</v>
      </c>
      <c r="N103" s="5"/>
      <c r="O103" s="5">
        <f t="shared" si="1"/>
        <v>89</v>
      </c>
    </row>
    <row r="104">
      <c r="A104" s="9">
        <v>102.0</v>
      </c>
      <c r="B104" s="29"/>
      <c r="C104" s="40" t="s">
        <v>373</v>
      </c>
      <c r="D104" s="48">
        <v>1838.0</v>
      </c>
      <c r="E104" s="48">
        <v>0.0</v>
      </c>
      <c r="F104" s="48">
        <v>77.42</v>
      </c>
      <c r="G104" s="40" t="s">
        <v>39</v>
      </c>
      <c r="H104" s="40"/>
      <c r="I104" s="55" t="s">
        <v>4250</v>
      </c>
      <c r="J104" s="48">
        <v>1746.0</v>
      </c>
      <c r="K104" s="48">
        <v>0.0</v>
      </c>
      <c r="L104" s="48">
        <v>71.0</v>
      </c>
      <c r="M104" s="40" t="s">
        <v>35</v>
      </c>
      <c r="N104" s="5"/>
      <c r="O104" s="5">
        <f t="shared" si="1"/>
        <v>92</v>
      </c>
    </row>
    <row r="105">
      <c r="A105" s="9">
        <v>103.0</v>
      </c>
      <c r="B105" s="29"/>
      <c r="C105" s="40" t="s">
        <v>512</v>
      </c>
      <c r="D105" s="48">
        <v>1836.0</v>
      </c>
      <c r="E105" s="48">
        <v>0.0</v>
      </c>
      <c r="F105" s="48">
        <v>58.95</v>
      </c>
      <c r="G105" s="40" t="s">
        <v>39</v>
      </c>
      <c r="H105" s="40"/>
      <c r="I105" s="55" t="s">
        <v>4251</v>
      </c>
      <c r="J105" s="48">
        <v>1745.0</v>
      </c>
      <c r="K105" s="48">
        <v>0.0</v>
      </c>
      <c r="L105" s="48">
        <v>64.27</v>
      </c>
      <c r="M105" s="40" t="s">
        <v>35</v>
      </c>
      <c r="N105" s="5"/>
      <c r="O105" s="5">
        <f t="shared" si="1"/>
        <v>91</v>
      </c>
    </row>
    <row r="106">
      <c r="A106" s="9">
        <v>104.0</v>
      </c>
      <c r="B106" s="29"/>
      <c r="C106" s="40" t="s">
        <v>727</v>
      </c>
      <c r="D106" s="48">
        <v>1835.0</v>
      </c>
      <c r="E106" s="48">
        <v>0.0</v>
      </c>
      <c r="F106" s="48">
        <v>71.48</v>
      </c>
      <c r="G106" s="40" t="s">
        <v>39</v>
      </c>
      <c r="H106" s="40"/>
      <c r="I106" s="55" t="s">
        <v>4252</v>
      </c>
      <c r="J106" s="48">
        <v>1742.0</v>
      </c>
      <c r="K106" s="48">
        <v>0.0</v>
      </c>
      <c r="L106" s="48">
        <v>70.25</v>
      </c>
      <c r="M106" s="40" t="s">
        <v>39</v>
      </c>
      <c r="N106" s="5"/>
      <c r="O106" s="5">
        <f t="shared" si="1"/>
        <v>93</v>
      </c>
    </row>
    <row r="107">
      <c r="A107" s="9">
        <v>105.0</v>
      </c>
      <c r="B107" s="29"/>
      <c r="C107" s="40" t="s">
        <v>528</v>
      </c>
      <c r="D107" s="48">
        <v>1833.0</v>
      </c>
      <c r="E107" s="48">
        <v>0.0</v>
      </c>
      <c r="F107" s="48">
        <v>55.92</v>
      </c>
      <c r="G107" s="40" t="s">
        <v>39</v>
      </c>
      <c r="H107" s="40"/>
      <c r="I107" s="55" t="s">
        <v>4253</v>
      </c>
      <c r="J107" s="48">
        <v>1741.0</v>
      </c>
      <c r="K107" s="48">
        <v>0.0</v>
      </c>
      <c r="L107" s="48">
        <v>50.47</v>
      </c>
      <c r="M107" s="40" t="s">
        <v>35</v>
      </c>
      <c r="N107" s="5"/>
      <c r="O107" s="5">
        <f t="shared" si="1"/>
        <v>92</v>
      </c>
    </row>
    <row r="108">
      <c r="A108" s="9">
        <v>106.0</v>
      </c>
      <c r="B108" s="29"/>
      <c r="C108" s="40" t="s">
        <v>586</v>
      </c>
      <c r="D108" s="48">
        <v>1832.0</v>
      </c>
      <c r="E108" s="48">
        <v>25.0</v>
      </c>
      <c r="F108" s="48">
        <v>99.15</v>
      </c>
      <c r="G108" s="40" t="s">
        <v>39</v>
      </c>
      <c r="H108" s="40"/>
      <c r="I108" s="55" t="s">
        <v>4254</v>
      </c>
      <c r="J108" s="48">
        <v>1740.0</v>
      </c>
      <c r="K108" s="48">
        <v>0.0</v>
      </c>
      <c r="L108" s="48">
        <v>71.11</v>
      </c>
      <c r="M108" s="40" t="s">
        <v>35</v>
      </c>
      <c r="N108" s="5"/>
      <c r="O108" s="5">
        <f t="shared" si="1"/>
        <v>92</v>
      </c>
    </row>
    <row r="109">
      <c r="A109" s="9">
        <v>107.0</v>
      </c>
      <c r="B109" s="29"/>
      <c r="C109" s="40" t="s">
        <v>636</v>
      </c>
      <c r="D109" s="48">
        <v>1832.0</v>
      </c>
      <c r="E109" s="48">
        <v>0.0</v>
      </c>
      <c r="F109" s="48">
        <v>59.38</v>
      </c>
      <c r="G109" s="40" t="s">
        <v>35</v>
      </c>
      <c r="H109" s="40"/>
      <c r="I109" s="55" t="s">
        <v>4255</v>
      </c>
      <c r="J109" s="48">
        <v>1740.0</v>
      </c>
      <c r="K109" s="48">
        <v>0.0</v>
      </c>
      <c r="L109" s="48">
        <v>86.19</v>
      </c>
      <c r="M109" s="40" t="s">
        <v>39</v>
      </c>
      <c r="N109" s="5"/>
      <c r="O109" s="5">
        <f t="shared" si="1"/>
        <v>92</v>
      </c>
    </row>
    <row r="110">
      <c r="A110" s="9">
        <v>108.0</v>
      </c>
      <c r="B110" s="29"/>
      <c r="C110" s="40" t="s">
        <v>498</v>
      </c>
      <c r="D110" s="48">
        <v>1830.0</v>
      </c>
      <c r="E110" s="48">
        <v>0.0</v>
      </c>
      <c r="F110" s="48">
        <v>84.59</v>
      </c>
      <c r="G110" s="40" t="s">
        <v>39</v>
      </c>
      <c r="H110" s="40"/>
      <c r="I110" s="55" t="s">
        <v>4256</v>
      </c>
      <c r="J110" s="48">
        <v>1736.0</v>
      </c>
      <c r="K110" s="48">
        <v>0.0</v>
      </c>
      <c r="L110" s="48">
        <v>66.81</v>
      </c>
      <c r="M110" s="40" t="s">
        <v>39</v>
      </c>
      <c r="N110" s="5"/>
      <c r="O110" s="5">
        <f t="shared" si="1"/>
        <v>94</v>
      </c>
    </row>
    <row r="111">
      <c r="A111" s="9">
        <v>109.0</v>
      </c>
      <c r="B111" s="29"/>
      <c r="C111" s="40" t="s">
        <v>420</v>
      </c>
      <c r="D111" s="48">
        <v>1828.0</v>
      </c>
      <c r="E111" s="48">
        <v>0.0</v>
      </c>
      <c r="F111" s="48">
        <v>70.19</v>
      </c>
      <c r="G111" s="40" t="s">
        <v>39</v>
      </c>
      <c r="H111" s="40"/>
      <c r="I111" s="55" t="s">
        <v>4257</v>
      </c>
      <c r="J111" s="48">
        <v>1735.0</v>
      </c>
      <c r="K111" s="48">
        <v>0.0</v>
      </c>
      <c r="L111" s="48">
        <v>74.4</v>
      </c>
      <c r="M111" s="40" t="s">
        <v>35</v>
      </c>
      <c r="N111" s="5"/>
      <c r="O111" s="5">
        <f t="shared" si="1"/>
        <v>93</v>
      </c>
    </row>
    <row r="112">
      <c r="A112" s="9">
        <v>110.0</v>
      </c>
      <c r="B112" s="29"/>
      <c r="C112" s="40" t="s">
        <v>599</v>
      </c>
      <c r="D112" s="48">
        <v>1828.0</v>
      </c>
      <c r="E112" s="48">
        <v>0.0</v>
      </c>
      <c r="F112" s="48">
        <v>61.2</v>
      </c>
      <c r="G112" s="40" t="s">
        <v>39</v>
      </c>
      <c r="H112" s="40"/>
      <c r="I112" s="55" t="s">
        <v>4258</v>
      </c>
      <c r="J112" s="48">
        <v>1729.0</v>
      </c>
      <c r="K112" s="48">
        <v>0.0</v>
      </c>
      <c r="L112" s="48">
        <v>92.04</v>
      </c>
      <c r="M112" s="40" t="s">
        <v>39</v>
      </c>
      <c r="N112" s="5"/>
      <c r="O112" s="5">
        <f t="shared" si="1"/>
        <v>99</v>
      </c>
    </row>
    <row r="113">
      <c r="A113" s="9">
        <v>111.0</v>
      </c>
      <c r="B113" s="29"/>
      <c r="C113" s="40" t="s">
        <v>4259</v>
      </c>
      <c r="D113" s="48">
        <v>1827.0</v>
      </c>
      <c r="E113" s="48">
        <v>0.0</v>
      </c>
      <c r="F113" s="48">
        <v>50.13</v>
      </c>
      <c r="G113" s="40" t="s">
        <v>39</v>
      </c>
      <c r="H113" s="40"/>
      <c r="I113" s="55" t="s">
        <v>4260</v>
      </c>
      <c r="J113" s="48">
        <v>1728.0</v>
      </c>
      <c r="K113" s="48">
        <v>0.0</v>
      </c>
      <c r="L113" s="48">
        <v>66.25</v>
      </c>
      <c r="M113" s="40" t="s">
        <v>35</v>
      </c>
      <c r="N113" s="5"/>
      <c r="O113" s="5">
        <f t="shared" si="1"/>
        <v>99</v>
      </c>
    </row>
    <row r="114">
      <c r="A114" s="9">
        <v>112.0</v>
      </c>
      <c r="B114" s="29"/>
      <c r="C114" s="40" t="s">
        <v>466</v>
      </c>
      <c r="D114" s="48">
        <v>1827.0</v>
      </c>
      <c r="E114" s="48">
        <v>0.0</v>
      </c>
      <c r="F114" s="48">
        <v>115.64</v>
      </c>
      <c r="G114" s="40" t="s">
        <v>39</v>
      </c>
      <c r="H114" s="40"/>
      <c r="I114" s="55" t="s">
        <v>4261</v>
      </c>
      <c r="J114" s="48">
        <v>1728.0</v>
      </c>
      <c r="K114" s="48">
        <v>0.0</v>
      </c>
      <c r="L114" s="48">
        <v>86.79</v>
      </c>
      <c r="M114" s="40" t="s">
        <v>39</v>
      </c>
      <c r="N114" s="5"/>
      <c r="O114" s="5">
        <f t="shared" si="1"/>
        <v>99</v>
      </c>
    </row>
    <row r="115">
      <c r="A115" s="9">
        <v>113.0</v>
      </c>
      <c r="B115" s="29"/>
      <c r="C115" s="40" t="s">
        <v>547</v>
      </c>
      <c r="D115" s="48">
        <v>1823.0</v>
      </c>
      <c r="E115" s="48">
        <v>15.0</v>
      </c>
      <c r="F115" s="48">
        <v>50.03</v>
      </c>
      <c r="G115" s="40" t="s">
        <v>39</v>
      </c>
      <c r="H115" s="40"/>
      <c r="I115" s="55" t="s">
        <v>4262</v>
      </c>
      <c r="J115" s="48">
        <v>1722.0</v>
      </c>
      <c r="K115" s="48">
        <v>0.0</v>
      </c>
      <c r="L115" s="48">
        <v>48.44</v>
      </c>
      <c r="M115" s="40" t="s">
        <v>35</v>
      </c>
      <c r="N115" s="5"/>
      <c r="O115" s="5">
        <f t="shared" si="1"/>
        <v>101</v>
      </c>
    </row>
    <row r="116">
      <c r="A116" s="9">
        <v>114.0</v>
      </c>
      <c r="B116" s="29"/>
      <c r="C116" s="40" t="s">
        <v>353</v>
      </c>
      <c r="D116" s="48">
        <v>1823.0</v>
      </c>
      <c r="E116" s="48">
        <v>0.0</v>
      </c>
      <c r="F116" s="48">
        <v>55.57</v>
      </c>
      <c r="G116" s="40" t="s">
        <v>39</v>
      </c>
      <c r="H116" s="40"/>
      <c r="I116" s="55" t="s">
        <v>4263</v>
      </c>
      <c r="J116" s="48">
        <v>1718.0</v>
      </c>
      <c r="K116" s="48">
        <v>0.0</v>
      </c>
      <c r="L116" s="48">
        <v>64.22</v>
      </c>
      <c r="M116" s="40" t="s">
        <v>35</v>
      </c>
      <c r="N116" s="5"/>
      <c r="O116" s="5">
        <f t="shared" si="1"/>
        <v>105</v>
      </c>
    </row>
    <row r="117">
      <c r="A117" s="9">
        <v>115.0</v>
      </c>
      <c r="B117" s="29"/>
      <c r="C117" s="40" t="s">
        <v>515</v>
      </c>
      <c r="D117" s="48">
        <v>1821.0</v>
      </c>
      <c r="E117" s="48">
        <v>0.0</v>
      </c>
      <c r="F117" s="48">
        <v>94.19</v>
      </c>
      <c r="G117" s="40" t="s">
        <v>39</v>
      </c>
      <c r="H117" s="40"/>
      <c r="I117" s="55" t="s">
        <v>4264</v>
      </c>
      <c r="J117" s="48">
        <v>1717.0</v>
      </c>
      <c r="K117" s="48">
        <v>0.0</v>
      </c>
      <c r="L117" s="48">
        <v>73.94</v>
      </c>
      <c r="M117" s="40" t="s">
        <v>39</v>
      </c>
      <c r="N117" s="5"/>
      <c r="O117" s="5">
        <f t="shared" si="1"/>
        <v>104</v>
      </c>
    </row>
    <row r="118">
      <c r="A118" s="9">
        <v>116.0</v>
      </c>
      <c r="B118" s="29"/>
      <c r="C118" s="40" t="s">
        <v>472</v>
      </c>
      <c r="D118" s="48">
        <v>1819.0</v>
      </c>
      <c r="E118" s="48">
        <v>12.5</v>
      </c>
      <c r="F118" s="48">
        <v>66.14</v>
      </c>
      <c r="G118" s="40" t="s">
        <v>39</v>
      </c>
      <c r="H118" s="40"/>
      <c r="I118" s="55" t="s">
        <v>4265</v>
      </c>
      <c r="J118" s="48">
        <v>1713.0</v>
      </c>
      <c r="K118" s="48">
        <v>0.0</v>
      </c>
      <c r="L118" s="48">
        <v>61.52</v>
      </c>
      <c r="M118" s="40" t="s">
        <v>35</v>
      </c>
      <c r="N118" s="5"/>
      <c r="O118" s="5">
        <f t="shared" si="1"/>
        <v>106</v>
      </c>
    </row>
    <row r="119">
      <c r="A119" s="9">
        <v>117.0</v>
      </c>
      <c r="B119" s="29"/>
      <c r="C119" s="40" t="s">
        <v>480</v>
      </c>
      <c r="D119" s="48">
        <v>1817.0</v>
      </c>
      <c r="E119" s="48">
        <v>0.0</v>
      </c>
      <c r="F119" s="48">
        <v>98.64</v>
      </c>
      <c r="G119" s="40" t="s">
        <v>39</v>
      </c>
      <c r="H119" s="40"/>
      <c r="I119" s="55" t="s">
        <v>4266</v>
      </c>
      <c r="J119" s="48">
        <v>1711.0</v>
      </c>
      <c r="K119" s="48">
        <v>0.0</v>
      </c>
      <c r="L119" s="48">
        <v>83.04</v>
      </c>
      <c r="M119" s="40" t="s">
        <v>39</v>
      </c>
      <c r="N119" s="5"/>
      <c r="O119" s="5">
        <f t="shared" si="1"/>
        <v>106</v>
      </c>
    </row>
    <row r="120">
      <c r="A120" s="9">
        <v>118.0</v>
      </c>
      <c r="B120" s="29"/>
      <c r="C120" s="40" t="s">
        <v>708</v>
      </c>
      <c r="D120" s="48">
        <v>1816.0</v>
      </c>
      <c r="E120" s="48">
        <v>0.0</v>
      </c>
      <c r="F120" s="48">
        <v>117.64</v>
      </c>
      <c r="G120" s="40" t="s">
        <v>39</v>
      </c>
      <c r="H120" s="40"/>
      <c r="I120" s="55" t="s">
        <v>4267</v>
      </c>
      <c r="J120" s="48">
        <v>1711.0</v>
      </c>
      <c r="K120" s="48">
        <v>0.0</v>
      </c>
      <c r="L120" s="48">
        <v>60.42</v>
      </c>
      <c r="M120" s="40" t="s">
        <v>35</v>
      </c>
      <c r="N120" s="5"/>
      <c r="O120" s="5">
        <f t="shared" si="1"/>
        <v>105</v>
      </c>
    </row>
    <row r="121">
      <c r="A121" s="9">
        <v>119.0</v>
      </c>
      <c r="B121" s="29"/>
      <c r="C121" s="40" t="s">
        <v>701</v>
      </c>
      <c r="D121" s="48">
        <v>1813.0</v>
      </c>
      <c r="E121" s="48">
        <v>0.0</v>
      </c>
      <c r="F121" s="48">
        <v>49.23</v>
      </c>
      <c r="G121" s="40" t="s">
        <v>35</v>
      </c>
      <c r="H121" s="40"/>
      <c r="I121" s="55" t="s">
        <v>4268</v>
      </c>
      <c r="J121" s="48">
        <v>1707.0</v>
      </c>
      <c r="K121" s="48">
        <v>0.0</v>
      </c>
      <c r="L121" s="48">
        <v>63.1</v>
      </c>
      <c r="M121" s="40" t="s">
        <v>35</v>
      </c>
      <c r="N121" s="5"/>
      <c r="O121" s="5">
        <f t="shared" si="1"/>
        <v>106</v>
      </c>
    </row>
    <row r="122">
      <c r="A122" s="9">
        <v>120.0</v>
      </c>
      <c r="B122" s="29"/>
      <c r="C122" s="40" t="s">
        <v>602</v>
      </c>
      <c r="D122" s="48">
        <v>1809.0</v>
      </c>
      <c r="E122" s="48">
        <v>0.0</v>
      </c>
      <c r="F122" s="48">
        <v>58.09</v>
      </c>
      <c r="G122" s="40" t="s">
        <v>35</v>
      </c>
      <c r="H122" s="40"/>
      <c r="I122" s="55" t="s">
        <v>4269</v>
      </c>
      <c r="J122" s="48">
        <v>1705.0</v>
      </c>
      <c r="K122" s="48">
        <v>7.41</v>
      </c>
      <c r="L122" s="48">
        <v>48.12</v>
      </c>
      <c r="M122" s="40" t="s">
        <v>35</v>
      </c>
      <c r="N122" s="5"/>
      <c r="O122" s="5">
        <f t="shared" si="1"/>
        <v>104</v>
      </c>
    </row>
    <row r="123">
      <c r="A123" s="9">
        <v>121.0</v>
      </c>
      <c r="B123" s="29"/>
      <c r="C123" s="40" t="s">
        <v>572</v>
      </c>
      <c r="D123" s="48">
        <v>1807.0</v>
      </c>
      <c r="E123" s="48">
        <v>0.0</v>
      </c>
      <c r="F123" s="48">
        <v>84.28</v>
      </c>
      <c r="G123" s="40" t="s">
        <v>39</v>
      </c>
      <c r="H123" s="40"/>
      <c r="I123" s="55" t="s">
        <v>4270</v>
      </c>
      <c r="J123" s="48">
        <v>1704.0</v>
      </c>
      <c r="K123" s="48">
        <v>0.0</v>
      </c>
      <c r="L123" s="48">
        <v>59.47</v>
      </c>
      <c r="M123" s="40" t="s">
        <v>35</v>
      </c>
      <c r="N123" s="5"/>
      <c r="O123" s="5">
        <f t="shared" si="1"/>
        <v>103</v>
      </c>
    </row>
    <row r="124">
      <c r="A124" s="9">
        <v>122.0</v>
      </c>
      <c r="B124" s="29"/>
      <c r="C124" s="40" t="s">
        <v>604</v>
      </c>
      <c r="D124" s="48">
        <v>1807.0</v>
      </c>
      <c r="E124" s="48">
        <v>0.0</v>
      </c>
      <c r="F124" s="48">
        <v>73.02</v>
      </c>
      <c r="G124" s="40" t="s">
        <v>39</v>
      </c>
      <c r="H124" s="40"/>
      <c r="I124" s="55" t="s">
        <v>4271</v>
      </c>
      <c r="J124" s="48">
        <v>1704.0</v>
      </c>
      <c r="K124" s="48">
        <v>0.0</v>
      </c>
      <c r="L124" s="48">
        <v>86.98</v>
      </c>
      <c r="M124" s="40" t="s">
        <v>39</v>
      </c>
      <c r="N124" s="5"/>
      <c r="O124" s="5">
        <f t="shared" si="1"/>
        <v>103</v>
      </c>
    </row>
    <row r="125">
      <c r="A125" s="9">
        <v>123.0</v>
      </c>
      <c r="B125" s="29"/>
      <c r="C125" s="40" t="s">
        <v>529</v>
      </c>
      <c r="D125" s="48">
        <v>1806.0</v>
      </c>
      <c r="E125" s="48">
        <v>0.0</v>
      </c>
      <c r="F125" s="48">
        <v>87.42</v>
      </c>
      <c r="G125" s="40" t="s">
        <v>35</v>
      </c>
      <c r="H125" s="40"/>
      <c r="I125" s="55" t="s">
        <v>4272</v>
      </c>
      <c r="J125" s="48">
        <v>1703.0</v>
      </c>
      <c r="K125" s="48">
        <v>0.0</v>
      </c>
      <c r="L125" s="48">
        <v>78.09</v>
      </c>
      <c r="M125" s="40" t="s">
        <v>35</v>
      </c>
      <c r="N125" s="5"/>
      <c r="O125" s="5">
        <f t="shared" si="1"/>
        <v>103</v>
      </c>
    </row>
    <row r="126">
      <c r="A126" s="9">
        <v>124.0</v>
      </c>
      <c r="B126" s="29"/>
      <c r="C126" s="40" t="s">
        <v>663</v>
      </c>
      <c r="D126" s="48">
        <v>1802.0</v>
      </c>
      <c r="E126" s="48">
        <v>0.0</v>
      </c>
      <c r="F126" s="48">
        <v>85.03</v>
      </c>
      <c r="G126" s="40" t="s">
        <v>35</v>
      </c>
      <c r="H126" s="40"/>
      <c r="I126" s="55" t="s">
        <v>4273</v>
      </c>
      <c r="J126" s="48">
        <v>1697.0</v>
      </c>
      <c r="K126" s="48">
        <v>0.0</v>
      </c>
      <c r="L126" s="48">
        <v>67.74</v>
      </c>
      <c r="M126" s="40" t="s">
        <v>35</v>
      </c>
      <c r="N126" s="5"/>
      <c r="O126" s="5">
        <f t="shared" si="1"/>
        <v>105</v>
      </c>
    </row>
    <row r="127">
      <c r="A127" s="9">
        <v>125.0</v>
      </c>
      <c r="B127" s="29"/>
      <c r="C127" s="40" t="s">
        <v>521</v>
      </c>
      <c r="D127" s="48">
        <v>1799.0</v>
      </c>
      <c r="E127" s="48">
        <v>0.0</v>
      </c>
      <c r="F127" s="48">
        <v>65.42</v>
      </c>
      <c r="G127" s="40" t="s">
        <v>39</v>
      </c>
      <c r="H127" s="40"/>
      <c r="I127" s="55" t="s">
        <v>4274</v>
      </c>
      <c r="J127" s="48">
        <v>1695.0</v>
      </c>
      <c r="K127" s="48">
        <v>0.0</v>
      </c>
      <c r="L127" s="48">
        <v>63.03</v>
      </c>
      <c r="M127" s="40" t="s">
        <v>35</v>
      </c>
      <c r="N127" s="5"/>
      <c r="O127" s="5">
        <f t="shared" si="1"/>
        <v>104</v>
      </c>
    </row>
    <row r="128">
      <c r="A128" s="9">
        <v>126.0</v>
      </c>
      <c r="B128" s="29"/>
      <c r="C128" s="40" t="s">
        <v>614</v>
      </c>
      <c r="D128" s="48">
        <v>1798.0</v>
      </c>
      <c r="E128" s="48">
        <v>0.0</v>
      </c>
      <c r="F128" s="48">
        <v>89.32</v>
      </c>
      <c r="G128" s="40" t="s">
        <v>39</v>
      </c>
      <c r="H128" s="40"/>
      <c r="I128" s="55" t="s">
        <v>4275</v>
      </c>
      <c r="J128" s="48">
        <v>1694.0</v>
      </c>
      <c r="K128" s="48">
        <v>0.0</v>
      </c>
      <c r="L128" s="48">
        <v>119.61</v>
      </c>
      <c r="M128" s="40" t="s">
        <v>35</v>
      </c>
      <c r="N128" s="5"/>
      <c r="O128" s="5">
        <f t="shared" si="1"/>
        <v>104</v>
      </c>
    </row>
    <row r="129">
      <c r="A129" s="9">
        <v>127.0</v>
      </c>
      <c r="B129" s="29"/>
      <c r="C129" s="40" t="s">
        <v>624</v>
      </c>
      <c r="D129" s="48">
        <v>1797.0</v>
      </c>
      <c r="E129" s="48">
        <v>0.0</v>
      </c>
      <c r="F129" s="48">
        <v>53.47</v>
      </c>
      <c r="G129" s="40" t="s">
        <v>39</v>
      </c>
      <c r="H129" s="40"/>
      <c r="I129" s="55" t="s">
        <v>4276</v>
      </c>
      <c r="J129" s="48">
        <v>1693.0</v>
      </c>
      <c r="K129" s="48">
        <v>0.0</v>
      </c>
      <c r="L129" s="48">
        <v>110.45</v>
      </c>
      <c r="M129" s="40" t="s">
        <v>39</v>
      </c>
      <c r="N129" s="5"/>
      <c r="O129" s="5">
        <f t="shared" si="1"/>
        <v>104</v>
      </c>
    </row>
    <row r="130">
      <c r="A130" s="9">
        <v>128.0</v>
      </c>
      <c r="B130" s="29"/>
      <c r="C130" s="40" t="s">
        <v>524</v>
      </c>
      <c r="D130" s="48">
        <v>1796.0</v>
      </c>
      <c r="E130" s="48">
        <v>0.0</v>
      </c>
      <c r="F130" s="48">
        <v>87.46</v>
      </c>
      <c r="G130" s="40" t="s">
        <v>35</v>
      </c>
      <c r="H130" s="40"/>
      <c r="I130" s="55" t="s">
        <v>4277</v>
      </c>
      <c r="J130" s="48">
        <v>1691.0</v>
      </c>
      <c r="K130" s="48">
        <v>2.35</v>
      </c>
      <c r="L130" s="48">
        <v>52.32</v>
      </c>
      <c r="M130" s="40" t="s">
        <v>39</v>
      </c>
      <c r="N130" s="5"/>
      <c r="O130" s="5">
        <f t="shared" si="1"/>
        <v>105</v>
      </c>
    </row>
    <row r="131">
      <c r="A131" s="9">
        <v>129.0</v>
      </c>
      <c r="B131" s="29"/>
      <c r="C131" s="40" t="s">
        <v>896</v>
      </c>
      <c r="D131" s="48">
        <v>1796.0</v>
      </c>
      <c r="E131" s="48">
        <v>0.0</v>
      </c>
      <c r="F131" s="48">
        <v>65.42</v>
      </c>
      <c r="G131" s="40" t="s">
        <v>39</v>
      </c>
      <c r="H131" s="40"/>
      <c r="I131" s="55" t="s">
        <v>4278</v>
      </c>
      <c r="J131" s="48">
        <v>1684.0</v>
      </c>
      <c r="K131" s="48">
        <v>0.0</v>
      </c>
      <c r="L131" s="48">
        <v>45.01</v>
      </c>
      <c r="M131" s="40" t="s">
        <v>35</v>
      </c>
      <c r="N131" s="5"/>
      <c r="O131" s="5">
        <f t="shared" si="1"/>
        <v>112</v>
      </c>
    </row>
    <row r="132">
      <c r="A132" s="9">
        <v>130.0</v>
      </c>
      <c r="B132" s="29"/>
      <c r="C132" s="40" t="s">
        <v>982</v>
      </c>
      <c r="D132" s="48">
        <v>1795.0</v>
      </c>
      <c r="E132" s="48">
        <v>0.0</v>
      </c>
      <c r="F132" s="48">
        <v>103.84</v>
      </c>
      <c r="G132" s="40" t="s">
        <v>39</v>
      </c>
      <c r="H132" s="40"/>
      <c r="I132" s="55" t="s">
        <v>4279</v>
      </c>
      <c r="J132" s="48">
        <v>1679.0</v>
      </c>
      <c r="K132" s="48">
        <v>0.0</v>
      </c>
      <c r="L132" s="48">
        <v>58.7</v>
      </c>
      <c r="M132" s="40" t="s">
        <v>39</v>
      </c>
      <c r="N132" s="5"/>
      <c r="O132" s="5">
        <f t="shared" si="1"/>
        <v>116</v>
      </c>
    </row>
    <row r="133">
      <c r="A133" s="9">
        <v>131.0</v>
      </c>
      <c r="B133" s="29"/>
      <c r="C133" s="40" t="s">
        <v>616</v>
      </c>
      <c r="D133" s="48">
        <v>1791.0</v>
      </c>
      <c r="E133" s="48">
        <v>0.0</v>
      </c>
      <c r="F133" s="48">
        <v>91.08</v>
      </c>
      <c r="G133" s="40" t="s">
        <v>39</v>
      </c>
      <c r="H133" s="40"/>
      <c r="I133" s="55" t="s">
        <v>4280</v>
      </c>
      <c r="J133" s="48">
        <v>1677.0</v>
      </c>
      <c r="K133" s="48">
        <v>0.0</v>
      </c>
      <c r="L133" s="48">
        <v>43.9</v>
      </c>
      <c r="M133" s="40" t="s">
        <v>39</v>
      </c>
      <c r="N133" s="5"/>
      <c r="O133" s="5">
        <f t="shared" si="1"/>
        <v>114</v>
      </c>
    </row>
    <row r="134">
      <c r="A134" s="9">
        <v>132.0</v>
      </c>
      <c r="B134" s="29"/>
      <c r="C134" s="40" t="s">
        <v>729</v>
      </c>
      <c r="D134" s="48">
        <v>1790.0</v>
      </c>
      <c r="E134" s="48">
        <v>0.0</v>
      </c>
      <c r="F134" s="48">
        <v>94.02</v>
      </c>
      <c r="G134" s="40" t="s">
        <v>35</v>
      </c>
      <c r="H134" s="40"/>
      <c r="I134" s="55" t="s">
        <v>4281</v>
      </c>
      <c r="J134" s="48">
        <v>1676.0</v>
      </c>
      <c r="K134" s="48">
        <v>0.0</v>
      </c>
      <c r="L134" s="48">
        <v>158.44</v>
      </c>
      <c r="M134" s="40" t="s">
        <v>35</v>
      </c>
      <c r="N134" s="5"/>
      <c r="O134" s="5">
        <f t="shared" si="1"/>
        <v>114</v>
      </c>
    </row>
    <row r="135">
      <c r="A135" s="9">
        <v>133.0</v>
      </c>
      <c r="B135" s="29"/>
      <c r="C135" s="40" t="s">
        <v>544</v>
      </c>
      <c r="D135" s="48">
        <v>1790.0</v>
      </c>
      <c r="E135" s="48">
        <v>0.0</v>
      </c>
      <c r="F135" s="48">
        <v>45.75</v>
      </c>
      <c r="G135" s="40" t="s">
        <v>35</v>
      </c>
      <c r="H135" s="40"/>
      <c r="I135" s="55" t="s">
        <v>4282</v>
      </c>
      <c r="J135" s="48">
        <v>1674.0</v>
      </c>
      <c r="K135" s="48">
        <v>0.0</v>
      </c>
      <c r="L135" s="48">
        <v>56.49</v>
      </c>
      <c r="M135" s="40" t="s">
        <v>35</v>
      </c>
      <c r="N135" s="5"/>
      <c r="O135" s="5">
        <f t="shared" si="1"/>
        <v>116</v>
      </c>
    </row>
    <row r="136">
      <c r="A136" s="9">
        <v>134.0</v>
      </c>
      <c r="C136" s="40" t="s">
        <v>633</v>
      </c>
      <c r="D136" s="48">
        <v>1787.0</v>
      </c>
      <c r="E136" s="48">
        <v>0.0</v>
      </c>
      <c r="F136" s="48">
        <v>86.32</v>
      </c>
      <c r="G136" s="40" t="s">
        <v>39</v>
      </c>
      <c r="H136" s="40"/>
      <c r="I136" s="55" t="s">
        <v>4283</v>
      </c>
      <c r="J136" s="48">
        <v>1674.0</v>
      </c>
      <c r="K136" s="48">
        <v>0.0</v>
      </c>
      <c r="L136" s="48">
        <v>48.46</v>
      </c>
      <c r="M136" s="40" t="s">
        <v>35</v>
      </c>
      <c r="N136" s="5"/>
      <c r="O136" s="5">
        <f t="shared" si="1"/>
        <v>113</v>
      </c>
    </row>
    <row r="137">
      <c r="A137" s="9">
        <v>135.0</v>
      </c>
      <c r="B137" s="29"/>
      <c r="C137" s="40" t="s">
        <v>381</v>
      </c>
      <c r="D137" s="48">
        <v>1785.0</v>
      </c>
      <c r="E137" s="48">
        <v>2.7</v>
      </c>
      <c r="F137" s="48">
        <v>54.88</v>
      </c>
      <c r="G137" s="40" t="s">
        <v>39</v>
      </c>
      <c r="H137" s="40"/>
      <c r="I137" s="55" t="s">
        <v>4284</v>
      </c>
      <c r="J137" s="48">
        <v>1673.0</v>
      </c>
      <c r="K137" s="48">
        <v>0.0</v>
      </c>
      <c r="L137" s="48">
        <v>67.6</v>
      </c>
      <c r="M137" s="40" t="s">
        <v>35</v>
      </c>
      <c r="N137" s="5"/>
      <c r="O137" s="5">
        <f t="shared" si="1"/>
        <v>112</v>
      </c>
    </row>
    <row r="138">
      <c r="A138" s="9">
        <v>136.0</v>
      </c>
      <c r="B138" s="29"/>
      <c r="C138" s="40" t="s">
        <v>487</v>
      </c>
      <c r="D138" s="48">
        <v>1782.0</v>
      </c>
      <c r="E138" s="48">
        <v>0.0</v>
      </c>
      <c r="F138" s="48">
        <v>120.09</v>
      </c>
      <c r="G138" s="40" t="s">
        <v>39</v>
      </c>
      <c r="H138" s="40"/>
      <c r="I138" s="55" t="s">
        <v>4285</v>
      </c>
      <c r="J138" s="48">
        <v>1671.0</v>
      </c>
      <c r="K138" s="48">
        <v>0.0</v>
      </c>
      <c r="L138" s="48">
        <v>65.52</v>
      </c>
      <c r="M138" s="40" t="s">
        <v>39</v>
      </c>
      <c r="N138" s="5"/>
      <c r="O138" s="5">
        <f t="shared" si="1"/>
        <v>111</v>
      </c>
    </row>
    <row r="139">
      <c r="A139" s="9">
        <v>137.0</v>
      </c>
      <c r="B139" s="29"/>
      <c r="C139" s="40" t="s">
        <v>717</v>
      </c>
      <c r="D139" s="48">
        <v>1780.0</v>
      </c>
      <c r="E139" s="48">
        <v>22.22</v>
      </c>
      <c r="F139" s="48">
        <v>75.29</v>
      </c>
      <c r="G139" s="40" t="s">
        <v>39</v>
      </c>
      <c r="H139" s="40"/>
      <c r="I139" s="55" t="s">
        <v>4286</v>
      </c>
      <c r="J139" s="48">
        <v>1670.0</v>
      </c>
      <c r="K139" s="48">
        <v>0.0</v>
      </c>
      <c r="L139" s="48">
        <v>101.47</v>
      </c>
      <c r="M139" s="40" t="s">
        <v>39</v>
      </c>
      <c r="N139" s="5"/>
      <c r="O139" s="5">
        <f t="shared" si="1"/>
        <v>110</v>
      </c>
    </row>
    <row r="140">
      <c r="A140" s="9">
        <v>138.0</v>
      </c>
      <c r="B140" s="29"/>
      <c r="C140" s="40" t="s">
        <v>565</v>
      </c>
      <c r="D140" s="48">
        <v>1779.0</v>
      </c>
      <c r="E140" s="48">
        <v>1.68</v>
      </c>
      <c r="F140" s="48">
        <v>50.42</v>
      </c>
      <c r="G140" s="40" t="s">
        <v>39</v>
      </c>
      <c r="H140" s="40"/>
      <c r="I140" s="55" t="s">
        <v>4287</v>
      </c>
      <c r="J140" s="48">
        <v>1666.0</v>
      </c>
      <c r="K140" s="48">
        <v>0.0</v>
      </c>
      <c r="L140" s="48">
        <v>53.39</v>
      </c>
      <c r="M140" s="40" t="s">
        <v>35</v>
      </c>
      <c r="N140" s="5"/>
      <c r="O140" s="5">
        <f t="shared" si="1"/>
        <v>113</v>
      </c>
    </row>
    <row r="141">
      <c r="A141" s="9">
        <v>139.0</v>
      </c>
      <c r="B141" s="29"/>
      <c r="C141" s="40" t="s">
        <v>518</v>
      </c>
      <c r="D141" s="48">
        <v>1777.0</v>
      </c>
      <c r="E141" s="48">
        <v>0.0</v>
      </c>
      <c r="F141" s="48">
        <v>71.58</v>
      </c>
      <c r="G141" s="40" t="s">
        <v>39</v>
      </c>
      <c r="H141" s="40"/>
      <c r="I141" s="55" t="s">
        <v>4288</v>
      </c>
      <c r="J141" s="48">
        <v>1662.0</v>
      </c>
      <c r="K141" s="48">
        <v>0.0</v>
      </c>
      <c r="L141" s="48">
        <v>74.97</v>
      </c>
      <c r="M141" s="40" t="s">
        <v>35</v>
      </c>
      <c r="N141" s="5"/>
      <c r="O141" s="5">
        <f t="shared" si="1"/>
        <v>115</v>
      </c>
    </row>
    <row r="142">
      <c r="A142" s="9">
        <v>140.0</v>
      </c>
      <c r="B142" s="29"/>
      <c r="C142" s="40" t="s">
        <v>619</v>
      </c>
      <c r="D142" s="48">
        <v>1777.0</v>
      </c>
      <c r="E142" s="48">
        <v>0.0</v>
      </c>
      <c r="F142" s="48">
        <v>59.77</v>
      </c>
      <c r="G142" s="40" t="s">
        <v>39</v>
      </c>
      <c r="H142" s="40"/>
      <c r="I142" s="55" t="s">
        <v>4289</v>
      </c>
      <c r="J142" s="48">
        <v>1662.0</v>
      </c>
      <c r="K142" s="48">
        <v>10.34</v>
      </c>
      <c r="L142" s="48">
        <v>66.72</v>
      </c>
      <c r="M142" s="40" t="s">
        <v>39</v>
      </c>
      <c r="N142" s="5"/>
      <c r="O142" s="5">
        <f t="shared" si="1"/>
        <v>115</v>
      </c>
    </row>
    <row r="143">
      <c r="A143" s="9">
        <v>141.0</v>
      </c>
      <c r="B143" s="29"/>
      <c r="C143" s="40" t="s">
        <v>630</v>
      </c>
      <c r="D143" s="48">
        <v>1777.0</v>
      </c>
      <c r="E143" s="48">
        <v>0.0</v>
      </c>
      <c r="F143" s="48">
        <v>82.41</v>
      </c>
      <c r="G143" s="40" t="s">
        <v>35</v>
      </c>
      <c r="H143" s="40"/>
      <c r="I143" s="55" t="s">
        <v>4290</v>
      </c>
      <c r="J143" s="48">
        <v>1661.0</v>
      </c>
      <c r="K143" s="48">
        <v>0.0</v>
      </c>
      <c r="L143" s="48">
        <v>62.87</v>
      </c>
      <c r="M143" s="40" t="s">
        <v>35</v>
      </c>
      <c r="N143" s="5"/>
      <c r="O143" s="5">
        <f t="shared" si="1"/>
        <v>116</v>
      </c>
    </row>
    <row r="144">
      <c r="A144" s="9">
        <v>142.0</v>
      </c>
      <c r="B144" s="29"/>
      <c r="C144" s="40" t="s">
        <v>660</v>
      </c>
      <c r="D144" s="48">
        <v>1775.0</v>
      </c>
      <c r="E144" s="48">
        <v>0.0</v>
      </c>
      <c r="F144" s="48">
        <v>57.83</v>
      </c>
      <c r="G144" s="40" t="s">
        <v>39</v>
      </c>
      <c r="H144" s="40"/>
      <c r="I144" s="55" t="s">
        <v>4291</v>
      </c>
      <c r="J144" s="48">
        <v>1660.0</v>
      </c>
      <c r="K144" s="48">
        <v>0.0</v>
      </c>
      <c r="L144" s="48">
        <v>47.18</v>
      </c>
      <c r="M144" s="40" t="s">
        <v>35</v>
      </c>
      <c r="N144" s="5"/>
      <c r="O144" s="5">
        <f t="shared" si="1"/>
        <v>115</v>
      </c>
    </row>
    <row r="145">
      <c r="A145" s="9">
        <v>143.0</v>
      </c>
      <c r="B145" s="29"/>
      <c r="C145" s="40" t="s">
        <v>563</v>
      </c>
      <c r="D145" s="48">
        <v>1774.0</v>
      </c>
      <c r="E145" s="48">
        <v>0.0</v>
      </c>
      <c r="F145" s="48">
        <v>94.85</v>
      </c>
      <c r="G145" s="40" t="s">
        <v>39</v>
      </c>
      <c r="H145" s="40"/>
      <c r="I145" s="55" t="s">
        <v>4292</v>
      </c>
      <c r="J145" s="48">
        <v>1657.0</v>
      </c>
      <c r="K145" s="48">
        <v>0.0</v>
      </c>
      <c r="L145" s="48">
        <v>52.8</v>
      </c>
      <c r="M145" s="40" t="s">
        <v>35</v>
      </c>
      <c r="N145" s="5"/>
      <c r="O145" s="5">
        <f t="shared" si="1"/>
        <v>117</v>
      </c>
    </row>
    <row r="146">
      <c r="A146" s="9">
        <v>144.0</v>
      </c>
      <c r="B146" s="29"/>
      <c r="C146" s="40" t="s">
        <v>992</v>
      </c>
      <c r="D146" s="48">
        <v>1774.0</v>
      </c>
      <c r="E146" s="48">
        <v>0.0</v>
      </c>
      <c r="F146" s="48">
        <v>124.06</v>
      </c>
      <c r="G146" s="40" t="s">
        <v>35</v>
      </c>
      <c r="H146" s="40"/>
      <c r="I146" s="55" t="s">
        <v>4293</v>
      </c>
      <c r="J146" s="48">
        <v>1657.0</v>
      </c>
      <c r="K146" s="48">
        <v>0.0</v>
      </c>
      <c r="L146" s="48">
        <v>71.0</v>
      </c>
      <c r="M146" s="40" t="s">
        <v>39</v>
      </c>
      <c r="N146" s="5"/>
      <c r="O146" s="5">
        <f t="shared" si="1"/>
        <v>117</v>
      </c>
    </row>
    <row r="147">
      <c r="A147" s="9">
        <v>145.0</v>
      </c>
      <c r="B147" s="29"/>
      <c r="C147" s="40" t="s">
        <v>581</v>
      </c>
      <c r="D147" s="48">
        <v>1771.0</v>
      </c>
      <c r="E147" s="48">
        <v>0.0</v>
      </c>
      <c r="F147" s="48">
        <v>86.78</v>
      </c>
      <c r="G147" s="40" t="s">
        <v>35</v>
      </c>
      <c r="H147" s="40"/>
      <c r="I147" s="55" t="s">
        <v>4294</v>
      </c>
      <c r="J147" s="48">
        <v>1657.0</v>
      </c>
      <c r="K147" s="48">
        <v>0.0</v>
      </c>
      <c r="L147" s="48">
        <v>52.41</v>
      </c>
      <c r="M147" s="40" t="s">
        <v>35</v>
      </c>
      <c r="N147" s="5"/>
      <c r="O147" s="5">
        <f t="shared" si="1"/>
        <v>114</v>
      </c>
    </row>
    <row r="148">
      <c r="A148" s="9">
        <v>146.0</v>
      </c>
      <c r="B148" s="29"/>
      <c r="C148" s="40" t="s">
        <v>593</v>
      </c>
      <c r="D148" s="48">
        <v>1770.0</v>
      </c>
      <c r="E148" s="48">
        <v>0.0</v>
      </c>
      <c r="F148" s="48">
        <v>104.39</v>
      </c>
      <c r="G148" s="40" t="s">
        <v>39</v>
      </c>
      <c r="H148" s="40"/>
      <c r="I148" s="55" t="s">
        <v>4295</v>
      </c>
      <c r="J148" s="48">
        <v>1649.0</v>
      </c>
      <c r="K148" s="48">
        <v>0.0</v>
      </c>
      <c r="L148" s="48">
        <v>69.08</v>
      </c>
      <c r="M148" s="40" t="s">
        <v>39</v>
      </c>
      <c r="N148" s="5"/>
      <c r="O148" s="5">
        <f t="shared" si="1"/>
        <v>121</v>
      </c>
    </row>
    <row r="149">
      <c r="A149" s="9">
        <v>147.0</v>
      </c>
      <c r="B149" s="29"/>
      <c r="C149" s="40" t="s">
        <v>769</v>
      </c>
      <c r="D149" s="48">
        <v>1768.0</v>
      </c>
      <c r="E149" s="48">
        <v>0.0</v>
      </c>
      <c r="F149" s="48">
        <v>40.93</v>
      </c>
      <c r="G149" s="40" t="s">
        <v>39</v>
      </c>
      <c r="H149" s="40"/>
      <c r="I149" s="55" t="s">
        <v>4296</v>
      </c>
      <c r="J149" s="48">
        <v>1648.0</v>
      </c>
      <c r="K149" s="48">
        <v>0.0</v>
      </c>
      <c r="L149" s="48">
        <v>210.61</v>
      </c>
      <c r="M149" s="40" t="s">
        <v>39</v>
      </c>
      <c r="N149" s="5"/>
      <c r="O149" s="5">
        <f t="shared" si="1"/>
        <v>120</v>
      </c>
    </row>
    <row r="150">
      <c r="A150" s="9">
        <v>148.0</v>
      </c>
      <c r="B150" s="29"/>
      <c r="C150" s="40" t="s">
        <v>844</v>
      </c>
      <c r="D150" s="48">
        <v>1763.0</v>
      </c>
      <c r="E150" s="48">
        <v>0.0</v>
      </c>
      <c r="F150" s="48">
        <v>72.49</v>
      </c>
      <c r="G150" s="40" t="s">
        <v>39</v>
      </c>
      <c r="H150" s="40"/>
      <c r="I150" s="55" t="s">
        <v>4297</v>
      </c>
      <c r="J150" s="48">
        <v>1645.0</v>
      </c>
      <c r="K150" s="48">
        <v>0.0</v>
      </c>
      <c r="L150" s="48">
        <v>54.37</v>
      </c>
      <c r="M150" s="40" t="s">
        <v>35</v>
      </c>
      <c r="N150" s="5"/>
      <c r="O150" s="5">
        <f t="shared" si="1"/>
        <v>118</v>
      </c>
    </row>
    <row r="151">
      <c r="A151" s="9">
        <v>149.0</v>
      </c>
      <c r="B151" s="29"/>
      <c r="C151" s="40" t="s">
        <v>760</v>
      </c>
      <c r="D151" s="48">
        <v>1762.0</v>
      </c>
      <c r="E151" s="48">
        <v>0.0</v>
      </c>
      <c r="F151" s="48">
        <v>95.66</v>
      </c>
      <c r="G151" s="40" t="s">
        <v>39</v>
      </c>
      <c r="H151" s="40"/>
      <c r="I151" s="55" t="s">
        <v>4298</v>
      </c>
      <c r="J151" s="48">
        <v>1645.0</v>
      </c>
      <c r="K151" s="48">
        <v>0.0</v>
      </c>
      <c r="L151" s="48">
        <v>55.09</v>
      </c>
      <c r="M151" s="40" t="s">
        <v>39</v>
      </c>
      <c r="N151" s="5"/>
      <c r="O151" s="5">
        <f t="shared" si="1"/>
        <v>117</v>
      </c>
    </row>
    <row r="152">
      <c r="A152" s="9">
        <v>150.0</v>
      </c>
      <c r="B152" s="29"/>
      <c r="C152" s="40" t="s">
        <v>704</v>
      </c>
      <c r="D152" s="48">
        <v>1760.0</v>
      </c>
      <c r="E152" s="48">
        <v>0.0</v>
      </c>
      <c r="F152" s="48">
        <v>56.02</v>
      </c>
      <c r="G152" s="40" t="s">
        <v>39</v>
      </c>
      <c r="H152" s="40"/>
      <c r="I152" s="55" t="s">
        <v>4299</v>
      </c>
      <c r="J152" s="48">
        <v>1639.0</v>
      </c>
      <c r="K152" s="48">
        <v>0.0</v>
      </c>
      <c r="L152" s="48">
        <v>75.51</v>
      </c>
      <c r="M152" s="40" t="s">
        <v>35</v>
      </c>
      <c r="N152" s="5"/>
      <c r="O152" s="5">
        <f t="shared" si="1"/>
        <v>121</v>
      </c>
    </row>
    <row r="153">
      <c r="A153" s="9">
        <v>151.0</v>
      </c>
      <c r="B153" s="29"/>
      <c r="C153" s="40" t="s">
        <v>671</v>
      </c>
      <c r="D153" s="48">
        <v>1760.0</v>
      </c>
      <c r="E153" s="48">
        <v>0.0</v>
      </c>
      <c r="F153" s="48">
        <v>75.66</v>
      </c>
      <c r="G153" s="40" t="s">
        <v>39</v>
      </c>
      <c r="H153" s="40"/>
      <c r="I153" s="55" t="s">
        <v>4300</v>
      </c>
      <c r="J153" s="48">
        <v>1637.0</v>
      </c>
      <c r="K153" s="48">
        <v>7.69</v>
      </c>
      <c r="L153" s="48">
        <v>51.69</v>
      </c>
      <c r="M153" s="40" t="s">
        <v>39</v>
      </c>
      <c r="N153" s="5"/>
      <c r="O153" s="5">
        <f t="shared" si="1"/>
        <v>123</v>
      </c>
    </row>
    <row r="154">
      <c r="A154" s="9">
        <v>152.0</v>
      </c>
      <c r="B154" s="29"/>
      <c r="C154" s="40" t="s">
        <v>917</v>
      </c>
      <c r="D154" s="48">
        <v>1759.0</v>
      </c>
      <c r="E154" s="48">
        <v>0.0</v>
      </c>
      <c r="F154" s="48">
        <v>65.03</v>
      </c>
      <c r="G154" s="40" t="s">
        <v>39</v>
      </c>
      <c r="H154" s="40"/>
      <c r="I154" s="55" t="s">
        <v>4301</v>
      </c>
      <c r="J154" s="48">
        <v>1636.0</v>
      </c>
      <c r="K154" s="48">
        <v>0.0</v>
      </c>
      <c r="L154" s="48">
        <v>57.1</v>
      </c>
      <c r="M154" s="40" t="s">
        <v>39</v>
      </c>
      <c r="N154" s="5"/>
      <c r="O154" s="5">
        <f t="shared" si="1"/>
        <v>123</v>
      </c>
    </row>
    <row r="155">
      <c r="A155" s="9">
        <v>153.0</v>
      </c>
      <c r="B155" s="29"/>
      <c r="C155" s="40" t="s">
        <v>1011</v>
      </c>
      <c r="D155" s="48">
        <v>1758.0</v>
      </c>
      <c r="E155" s="48">
        <v>0.0</v>
      </c>
      <c r="F155" s="48">
        <v>70.31</v>
      </c>
      <c r="G155" s="40" t="s">
        <v>39</v>
      </c>
      <c r="H155" s="40"/>
      <c r="I155" s="55" t="s">
        <v>4302</v>
      </c>
      <c r="J155" s="48">
        <v>1635.0</v>
      </c>
      <c r="K155" s="48">
        <v>0.0</v>
      </c>
      <c r="L155" s="48">
        <v>44.48</v>
      </c>
      <c r="M155" s="40" t="s">
        <v>35</v>
      </c>
      <c r="N155" s="5"/>
      <c r="O155" s="5">
        <f t="shared" si="1"/>
        <v>123</v>
      </c>
    </row>
    <row r="156">
      <c r="A156" s="9">
        <v>154.0</v>
      </c>
      <c r="B156" s="29"/>
      <c r="C156" s="40" t="s">
        <v>854</v>
      </c>
      <c r="D156" s="48">
        <v>1756.0</v>
      </c>
      <c r="E156" s="48">
        <v>0.0</v>
      </c>
      <c r="F156" s="48">
        <v>82.44</v>
      </c>
      <c r="G156" s="40" t="s">
        <v>35</v>
      </c>
      <c r="H156" s="40"/>
      <c r="I156" s="55" t="s">
        <v>4303</v>
      </c>
      <c r="J156" s="48">
        <v>1634.0</v>
      </c>
      <c r="K156" s="48">
        <v>0.0</v>
      </c>
      <c r="L156" s="48">
        <v>41.52</v>
      </c>
      <c r="M156" s="40" t="s">
        <v>35</v>
      </c>
      <c r="N156" s="5"/>
      <c r="O156" s="5">
        <f t="shared" si="1"/>
        <v>122</v>
      </c>
    </row>
    <row r="157">
      <c r="A157" s="9">
        <v>155.0</v>
      </c>
      <c r="B157" s="29"/>
      <c r="C157" s="40" t="s">
        <v>841</v>
      </c>
      <c r="D157" s="48">
        <v>1750.0</v>
      </c>
      <c r="E157" s="48">
        <v>0.0</v>
      </c>
      <c r="F157" s="48">
        <v>87.27</v>
      </c>
      <c r="G157" s="40" t="s">
        <v>39</v>
      </c>
      <c r="H157" s="40"/>
      <c r="I157" s="55" t="s">
        <v>4304</v>
      </c>
      <c r="J157" s="48">
        <v>1628.0</v>
      </c>
      <c r="K157" s="48">
        <v>0.0</v>
      </c>
      <c r="L157" s="48">
        <v>55.9</v>
      </c>
      <c r="M157" s="40" t="s">
        <v>39</v>
      </c>
      <c r="N157" s="5"/>
      <c r="O157" s="5">
        <f t="shared" si="1"/>
        <v>122</v>
      </c>
    </row>
    <row r="158">
      <c r="A158" s="9">
        <v>156.0</v>
      </c>
      <c r="B158" s="29"/>
      <c r="C158" s="40" t="s">
        <v>1001</v>
      </c>
      <c r="D158" s="48">
        <v>1748.0</v>
      </c>
      <c r="E158" s="48">
        <v>0.0</v>
      </c>
      <c r="F158" s="48">
        <v>71.8</v>
      </c>
      <c r="G158" s="40" t="s">
        <v>39</v>
      </c>
      <c r="H158" s="40"/>
      <c r="I158" s="55" t="s">
        <v>4305</v>
      </c>
      <c r="J158" s="48">
        <v>1624.0</v>
      </c>
      <c r="K158" s="48">
        <v>0.0</v>
      </c>
      <c r="L158" s="48">
        <v>47.39</v>
      </c>
      <c r="M158" s="40" t="s">
        <v>35</v>
      </c>
      <c r="N158" s="5"/>
      <c r="O158" s="5">
        <f t="shared" si="1"/>
        <v>124</v>
      </c>
    </row>
    <row r="159">
      <c r="A159" s="9">
        <v>157.0</v>
      </c>
      <c r="B159" s="29"/>
      <c r="C159" s="40" t="s">
        <v>780</v>
      </c>
      <c r="D159" s="48">
        <v>1743.0</v>
      </c>
      <c r="E159" s="48">
        <v>0.0</v>
      </c>
      <c r="F159" s="48">
        <v>83.85</v>
      </c>
      <c r="G159" s="40" t="s">
        <v>39</v>
      </c>
      <c r="H159" s="40"/>
      <c r="I159" s="55" t="s">
        <v>4306</v>
      </c>
      <c r="J159" s="48">
        <v>1623.0</v>
      </c>
      <c r="K159" s="48">
        <v>0.0</v>
      </c>
      <c r="L159" s="48">
        <v>83.72</v>
      </c>
      <c r="M159" s="40" t="s">
        <v>39</v>
      </c>
      <c r="N159" s="5"/>
      <c r="O159" s="5">
        <f t="shared" si="1"/>
        <v>120</v>
      </c>
    </row>
    <row r="160">
      <c r="A160" s="9">
        <v>158.0</v>
      </c>
      <c r="B160" s="29"/>
      <c r="C160" s="40" t="s">
        <v>873</v>
      </c>
      <c r="D160" s="48">
        <v>1743.0</v>
      </c>
      <c r="E160" s="48">
        <v>0.0</v>
      </c>
      <c r="F160" s="48">
        <v>87.5</v>
      </c>
      <c r="G160" s="40" t="s">
        <v>39</v>
      </c>
      <c r="H160" s="40"/>
      <c r="I160" s="55" t="s">
        <v>4307</v>
      </c>
      <c r="J160" s="48">
        <v>1621.0</v>
      </c>
      <c r="K160" s="48">
        <v>0.0</v>
      </c>
      <c r="L160" s="48">
        <v>90.14</v>
      </c>
      <c r="M160" s="40" t="s">
        <v>35</v>
      </c>
      <c r="N160" s="5"/>
      <c r="O160" s="5">
        <f t="shared" si="1"/>
        <v>122</v>
      </c>
    </row>
    <row r="161">
      <c r="A161" s="9">
        <v>159.0</v>
      </c>
      <c r="B161" s="29"/>
      <c r="C161" s="40" t="s">
        <v>832</v>
      </c>
      <c r="D161" s="48">
        <v>1742.0</v>
      </c>
      <c r="E161" s="48">
        <v>0.0</v>
      </c>
      <c r="F161" s="48">
        <v>74.2</v>
      </c>
      <c r="G161" s="40" t="s">
        <v>39</v>
      </c>
      <c r="H161" s="40"/>
      <c r="I161" s="55" t="s">
        <v>4308</v>
      </c>
      <c r="J161" s="48">
        <v>1620.0</v>
      </c>
      <c r="K161" s="48">
        <v>3.7</v>
      </c>
      <c r="L161" s="48">
        <v>62.01</v>
      </c>
      <c r="M161" s="40" t="s">
        <v>35</v>
      </c>
      <c r="N161" s="5"/>
      <c r="O161" s="5">
        <f t="shared" si="1"/>
        <v>122</v>
      </c>
    </row>
    <row r="162">
      <c r="A162" s="9">
        <v>160.0</v>
      </c>
      <c r="B162" s="29"/>
      <c r="C162" s="40" t="s">
        <v>538</v>
      </c>
      <c r="D162" s="48">
        <v>1739.0</v>
      </c>
      <c r="E162" s="48">
        <v>6.25</v>
      </c>
      <c r="F162" s="48">
        <v>84.67</v>
      </c>
      <c r="G162" s="40" t="s">
        <v>35</v>
      </c>
      <c r="H162" s="40"/>
      <c r="I162" s="55" t="s">
        <v>4309</v>
      </c>
      <c r="J162" s="48">
        <v>1619.0</v>
      </c>
      <c r="K162" s="48">
        <v>0.0</v>
      </c>
      <c r="L162" s="48">
        <v>105.59</v>
      </c>
      <c r="M162" s="40" t="s">
        <v>35</v>
      </c>
      <c r="N162" s="5"/>
      <c r="O162" s="5">
        <f t="shared" si="1"/>
        <v>120</v>
      </c>
    </row>
    <row r="163">
      <c r="A163" s="9">
        <v>161.0</v>
      </c>
      <c r="B163" s="29"/>
      <c r="C163" s="40" t="s">
        <v>802</v>
      </c>
      <c r="D163" s="48">
        <v>1739.0</v>
      </c>
      <c r="E163" s="48">
        <v>0.0</v>
      </c>
      <c r="F163" s="48">
        <v>75.6</v>
      </c>
      <c r="G163" s="40" t="s">
        <v>39</v>
      </c>
      <c r="H163" s="40"/>
      <c r="I163" s="55" t="s">
        <v>4310</v>
      </c>
      <c r="J163" s="48">
        <v>1617.0</v>
      </c>
      <c r="K163" s="48">
        <v>0.0</v>
      </c>
      <c r="L163" s="48">
        <v>53.2</v>
      </c>
      <c r="M163" s="40" t="s">
        <v>35</v>
      </c>
      <c r="N163" s="5"/>
      <c r="O163" s="5">
        <f t="shared" si="1"/>
        <v>122</v>
      </c>
    </row>
    <row r="164">
      <c r="A164" s="9">
        <v>162.0</v>
      </c>
      <c r="B164" s="29"/>
      <c r="C164" s="40" t="s">
        <v>756</v>
      </c>
      <c r="D164" s="48">
        <v>1732.0</v>
      </c>
      <c r="E164" s="48">
        <v>0.0</v>
      </c>
      <c r="F164" s="48">
        <v>85.69</v>
      </c>
      <c r="G164" s="40" t="s">
        <v>39</v>
      </c>
      <c r="H164" s="40"/>
      <c r="I164" s="55" t="s">
        <v>4311</v>
      </c>
      <c r="J164" s="48">
        <v>1616.0</v>
      </c>
      <c r="K164" s="48">
        <v>3.33</v>
      </c>
      <c r="L164" s="48">
        <v>69.64</v>
      </c>
      <c r="M164" s="40" t="s">
        <v>39</v>
      </c>
      <c r="N164" s="5"/>
      <c r="O164" s="5">
        <f t="shared" si="1"/>
        <v>116</v>
      </c>
      <c r="P164" s="9">
        <v>1.0</v>
      </c>
    </row>
    <row r="165">
      <c r="A165" s="9">
        <v>163.0</v>
      </c>
      <c r="B165" s="29"/>
      <c r="C165" s="40" t="s">
        <v>1156</v>
      </c>
      <c r="D165" s="48">
        <v>1730.0</v>
      </c>
      <c r="E165" s="48">
        <v>0.0</v>
      </c>
      <c r="F165" s="48">
        <v>73.13</v>
      </c>
      <c r="G165" s="40" t="s">
        <v>39</v>
      </c>
      <c r="H165" s="40"/>
      <c r="I165" s="55" t="s">
        <v>4312</v>
      </c>
      <c r="J165" s="48">
        <v>1615.0</v>
      </c>
      <c r="K165" s="48">
        <v>0.0</v>
      </c>
      <c r="L165" s="48">
        <v>51.27</v>
      </c>
      <c r="M165" s="40" t="s">
        <v>39</v>
      </c>
      <c r="N165" s="5"/>
      <c r="O165" s="5">
        <f t="shared" si="1"/>
        <v>115</v>
      </c>
      <c r="P165" s="9">
        <v>2.0</v>
      </c>
    </row>
    <row r="166">
      <c r="A166" s="9">
        <v>164.0</v>
      </c>
      <c r="C166" s="40" t="s">
        <v>898</v>
      </c>
      <c r="D166" s="48">
        <v>1729.0</v>
      </c>
      <c r="E166" s="48">
        <v>2.86</v>
      </c>
      <c r="F166" s="48">
        <v>70.44</v>
      </c>
      <c r="G166" s="40" t="s">
        <v>39</v>
      </c>
      <c r="H166" s="40"/>
      <c r="I166" s="55" t="s">
        <v>4313</v>
      </c>
      <c r="J166" s="48">
        <v>1610.0</v>
      </c>
      <c r="K166" s="48">
        <v>0.0</v>
      </c>
      <c r="L166" s="48">
        <v>77.71</v>
      </c>
      <c r="M166" s="40" t="s">
        <v>39</v>
      </c>
      <c r="N166" s="5"/>
      <c r="O166" s="5">
        <f t="shared" si="1"/>
        <v>119</v>
      </c>
      <c r="P166" s="9">
        <v>3.0</v>
      </c>
    </row>
    <row r="167">
      <c r="A167" s="9">
        <v>165.0</v>
      </c>
      <c r="B167" s="29"/>
      <c r="C167" s="40" t="s">
        <v>764</v>
      </c>
      <c r="D167" s="48">
        <v>1728.0</v>
      </c>
      <c r="E167" s="48">
        <v>0.0</v>
      </c>
      <c r="F167" s="48">
        <v>107.02</v>
      </c>
      <c r="G167" s="40" t="s">
        <v>39</v>
      </c>
      <c r="H167" s="40"/>
      <c r="I167" s="55" t="s">
        <v>4314</v>
      </c>
      <c r="J167" s="48">
        <v>1604.0</v>
      </c>
      <c r="K167" s="48">
        <v>0.0</v>
      </c>
      <c r="L167" s="48">
        <v>67.01</v>
      </c>
      <c r="M167" s="40" t="s">
        <v>39</v>
      </c>
      <c r="N167" s="5"/>
      <c r="O167" s="5">
        <f t="shared" si="1"/>
        <v>124</v>
      </c>
      <c r="P167" s="9">
        <v>4.0</v>
      </c>
    </row>
    <row r="168">
      <c r="A168" s="9">
        <v>166.0</v>
      </c>
      <c r="B168" s="29"/>
      <c r="C168" s="40" t="s">
        <v>1067</v>
      </c>
      <c r="D168" s="48">
        <v>1728.0</v>
      </c>
      <c r="E168" s="48">
        <v>0.0</v>
      </c>
      <c r="F168" s="48">
        <v>85.3</v>
      </c>
      <c r="G168" s="40" t="s">
        <v>35</v>
      </c>
      <c r="H168" s="40"/>
      <c r="I168" s="55" t="s">
        <v>4315</v>
      </c>
      <c r="J168" s="48">
        <v>1603.0</v>
      </c>
      <c r="K168" s="48">
        <v>0.0</v>
      </c>
      <c r="L168" s="48">
        <v>52.18</v>
      </c>
      <c r="M168" s="40" t="s">
        <v>35</v>
      </c>
      <c r="N168" s="5"/>
      <c r="O168" s="5">
        <f t="shared" si="1"/>
        <v>125</v>
      </c>
      <c r="P168" s="9">
        <v>5.0</v>
      </c>
    </row>
    <row r="169">
      <c r="A169" s="9">
        <v>167.0</v>
      </c>
      <c r="B169" s="29"/>
      <c r="C169" s="40" t="s">
        <v>742</v>
      </c>
      <c r="D169" s="48">
        <v>1721.0</v>
      </c>
      <c r="E169" s="48">
        <v>0.0</v>
      </c>
      <c r="F169" s="48">
        <v>88.88</v>
      </c>
      <c r="G169" s="40" t="s">
        <v>35</v>
      </c>
      <c r="H169" s="40"/>
      <c r="I169" s="55" t="s">
        <v>4317</v>
      </c>
      <c r="J169" s="48">
        <v>1602.0</v>
      </c>
      <c r="K169" s="48">
        <v>0.0</v>
      </c>
      <c r="L169" s="48">
        <v>81.3</v>
      </c>
      <c r="M169" s="40" t="s">
        <v>35</v>
      </c>
      <c r="N169" s="5"/>
      <c r="O169" s="5">
        <f t="shared" si="1"/>
        <v>119</v>
      </c>
      <c r="P169" s="9">
        <v>6.0</v>
      </c>
    </row>
    <row r="170">
      <c r="A170" s="9">
        <v>168.0</v>
      </c>
      <c r="B170" s="29"/>
      <c r="C170" s="40" t="s">
        <v>863</v>
      </c>
      <c r="D170" s="48">
        <v>1721.0</v>
      </c>
      <c r="E170" s="48">
        <v>0.0</v>
      </c>
      <c r="F170" s="48">
        <v>78.65</v>
      </c>
      <c r="G170" s="40" t="s">
        <v>39</v>
      </c>
      <c r="H170" s="40"/>
      <c r="I170" s="55" t="s">
        <v>4320</v>
      </c>
      <c r="J170" s="48">
        <v>1601.0</v>
      </c>
      <c r="K170" s="48">
        <v>0.0</v>
      </c>
      <c r="L170" s="48">
        <v>63.75</v>
      </c>
      <c r="M170" s="40" t="s">
        <v>35</v>
      </c>
      <c r="N170" s="5"/>
      <c r="O170" s="5">
        <f t="shared" si="1"/>
        <v>120</v>
      </c>
      <c r="P170" s="9">
        <v>7.0</v>
      </c>
    </row>
    <row r="171">
      <c r="A171" s="9">
        <v>169.0</v>
      </c>
      <c r="B171" s="29"/>
      <c r="C171" s="40" t="s">
        <v>782</v>
      </c>
      <c r="D171" s="48">
        <v>1720.0</v>
      </c>
      <c r="E171" s="48">
        <v>0.0</v>
      </c>
      <c r="F171" s="48">
        <v>102.2</v>
      </c>
      <c r="G171" s="40" t="s">
        <v>39</v>
      </c>
      <c r="H171" s="40"/>
      <c r="I171" s="55" t="s">
        <v>4321</v>
      </c>
      <c r="J171" s="48">
        <v>1601.0</v>
      </c>
      <c r="K171" s="48">
        <v>0.0</v>
      </c>
      <c r="L171" s="48">
        <v>52.23</v>
      </c>
      <c r="M171" s="40" t="s">
        <v>35</v>
      </c>
      <c r="N171" s="5"/>
      <c r="O171" s="5">
        <f t="shared" si="1"/>
        <v>119</v>
      </c>
      <c r="P171" s="9">
        <v>8.0</v>
      </c>
    </row>
    <row r="172">
      <c r="A172" s="9">
        <v>170.0</v>
      </c>
      <c r="B172" s="29"/>
      <c r="C172" s="40" t="s">
        <v>788</v>
      </c>
      <c r="D172" s="48">
        <v>1719.0</v>
      </c>
      <c r="E172" s="48">
        <v>3.33</v>
      </c>
      <c r="F172" s="48">
        <v>80.43</v>
      </c>
      <c r="G172" s="40" t="s">
        <v>39</v>
      </c>
      <c r="H172" s="40"/>
      <c r="I172" s="55" t="s">
        <v>4322</v>
      </c>
      <c r="J172" s="48">
        <v>1600.0</v>
      </c>
      <c r="K172" s="48">
        <v>0.0</v>
      </c>
      <c r="L172" s="48">
        <v>109.61</v>
      </c>
      <c r="M172" s="40" t="s">
        <v>35</v>
      </c>
      <c r="N172" s="5"/>
      <c r="O172" s="5">
        <f t="shared" si="1"/>
        <v>119</v>
      </c>
      <c r="P172" s="9">
        <v>9.0</v>
      </c>
    </row>
    <row r="173">
      <c r="A173" s="9">
        <v>171.0</v>
      </c>
      <c r="B173" s="29"/>
      <c r="C173" s="40" t="s">
        <v>814</v>
      </c>
      <c r="D173" s="48">
        <v>1717.0</v>
      </c>
      <c r="E173" s="48">
        <v>0.0</v>
      </c>
      <c r="F173" s="48">
        <v>107.46</v>
      </c>
      <c r="G173" s="40" t="s">
        <v>39</v>
      </c>
      <c r="H173" s="40"/>
      <c r="I173" s="55" t="s">
        <v>4326</v>
      </c>
      <c r="J173" s="48">
        <v>1599.0</v>
      </c>
      <c r="K173" s="48">
        <v>0.0</v>
      </c>
      <c r="L173" s="48">
        <v>72.21</v>
      </c>
      <c r="M173" s="40" t="s">
        <v>35</v>
      </c>
      <c r="N173" s="5"/>
      <c r="O173" s="5">
        <f t="shared" si="1"/>
        <v>118</v>
      </c>
      <c r="P173" s="9">
        <v>10.0</v>
      </c>
    </row>
    <row r="174">
      <c r="A174" s="9">
        <v>172.0</v>
      </c>
      <c r="B174" s="29"/>
      <c r="C174" s="40" t="s">
        <v>838</v>
      </c>
      <c r="D174" s="48">
        <v>1717.0</v>
      </c>
      <c r="E174" s="48">
        <v>0.0</v>
      </c>
      <c r="F174" s="48">
        <v>74.58</v>
      </c>
      <c r="G174" s="40" t="s">
        <v>39</v>
      </c>
      <c r="H174" s="40"/>
      <c r="I174" s="55" t="s">
        <v>4327</v>
      </c>
      <c r="J174" s="48">
        <v>1599.0</v>
      </c>
      <c r="K174" s="48">
        <v>0.0</v>
      </c>
      <c r="L174" s="48">
        <v>59.49</v>
      </c>
      <c r="M174" s="40" t="s">
        <v>39</v>
      </c>
      <c r="N174" s="5"/>
      <c r="O174" s="5">
        <f t="shared" si="1"/>
        <v>118</v>
      </c>
      <c r="P174" s="9">
        <v>11.0</v>
      </c>
    </row>
    <row r="175">
      <c r="A175" s="9">
        <v>173.0</v>
      </c>
      <c r="B175" s="29"/>
      <c r="C175" s="40" t="s">
        <v>940</v>
      </c>
      <c r="D175" s="48">
        <v>1713.0</v>
      </c>
      <c r="E175" s="48">
        <v>0.0</v>
      </c>
      <c r="F175" s="48">
        <v>70.89</v>
      </c>
      <c r="G175" s="40" t="s">
        <v>39</v>
      </c>
      <c r="H175" s="40"/>
      <c r="I175" s="55" t="s">
        <v>4328</v>
      </c>
      <c r="J175" s="48">
        <v>1598.0</v>
      </c>
      <c r="K175" s="48">
        <v>0.0</v>
      </c>
      <c r="L175" s="48">
        <v>84.39</v>
      </c>
      <c r="M175" s="40" t="s">
        <v>39</v>
      </c>
      <c r="N175" s="5"/>
      <c r="O175" s="5">
        <f t="shared" si="1"/>
        <v>115</v>
      </c>
      <c r="P175" s="9">
        <v>12.0</v>
      </c>
    </row>
    <row r="176">
      <c r="A176" s="9">
        <v>174.0</v>
      </c>
      <c r="B176" s="29"/>
      <c r="C176" s="40" t="s">
        <v>696</v>
      </c>
      <c r="D176" s="48">
        <v>1713.0</v>
      </c>
      <c r="E176" s="48">
        <v>0.0</v>
      </c>
      <c r="F176" s="48">
        <v>102.7</v>
      </c>
      <c r="G176" s="40" t="s">
        <v>39</v>
      </c>
      <c r="H176" s="40"/>
      <c r="I176" s="55" t="s">
        <v>4329</v>
      </c>
      <c r="J176" s="48">
        <v>1598.0</v>
      </c>
      <c r="K176" s="48">
        <v>0.0</v>
      </c>
      <c r="L176" s="48">
        <v>75.36</v>
      </c>
      <c r="M176" s="40" t="s">
        <v>39</v>
      </c>
      <c r="N176" s="5"/>
      <c r="O176" s="5">
        <f t="shared" si="1"/>
        <v>115</v>
      </c>
      <c r="P176" s="9">
        <v>13.0</v>
      </c>
    </row>
    <row r="177">
      <c r="A177" s="9">
        <v>175.0</v>
      </c>
      <c r="B177" s="29"/>
      <c r="C177" s="40" t="s">
        <v>911</v>
      </c>
      <c r="D177" s="48">
        <v>1713.0</v>
      </c>
      <c r="E177" s="48">
        <v>7.41</v>
      </c>
      <c r="F177" s="48">
        <v>66.54</v>
      </c>
      <c r="G177" s="40" t="s">
        <v>39</v>
      </c>
      <c r="H177" s="40"/>
      <c r="I177" s="55" t="s">
        <v>4330</v>
      </c>
      <c r="J177" s="48">
        <v>1597.0</v>
      </c>
      <c r="K177" s="48">
        <v>0.0</v>
      </c>
      <c r="L177" s="48">
        <v>113.72</v>
      </c>
      <c r="M177" s="40" t="s">
        <v>39</v>
      </c>
      <c r="N177" s="5"/>
      <c r="O177" s="5">
        <f t="shared" si="1"/>
        <v>116</v>
      </c>
      <c r="P177" s="9">
        <v>14.0</v>
      </c>
    </row>
    <row r="178">
      <c r="A178" s="9">
        <v>176.0</v>
      </c>
      <c r="B178" s="29"/>
      <c r="C178" s="40" t="s">
        <v>966</v>
      </c>
      <c r="D178" s="48">
        <v>1711.0</v>
      </c>
      <c r="E178" s="48">
        <v>0.0</v>
      </c>
      <c r="F178" s="48">
        <v>98.95</v>
      </c>
      <c r="G178" s="40" t="s">
        <v>39</v>
      </c>
      <c r="H178" s="40"/>
      <c r="I178" s="55" t="s">
        <v>4331</v>
      </c>
      <c r="J178" s="48">
        <v>1597.0</v>
      </c>
      <c r="K178" s="49">
        <v>0.0</v>
      </c>
      <c r="L178" s="49">
        <v>48.6</v>
      </c>
      <c r="M178" s="54" t="s">
        <v>35</v>
      </c>
      <c r="N178" s="5"/>
      <c r="O178" s="5">
        <f t="shared" si="1"/>
        <v>114</v>
      </c>
      <c r="P178" s="9">
        <v>15.0</v>
      </c>
    </row>
    <row r="179">
      <c r="A179" s="9">
        <v>177.0</v>
      </c>
      <c r="B179" s="29"/>
      <c r="C179" s="40" t="s">
        <v>923</v>
      </c>
      <c r="D179" s="48">
        <v>1709.0</v>
      </c>
      <c r="E179" s="48">
        <v>0.0</v>
      </c>
      <c r="F179" s="48">
        <v>74.52</v>
      </c>
      <c r="G179" s="40" t="s">
        <v>39</v>
      </c>
      <c r="H179" s="40"/>
      <c r="I179" s="55" t="s">
        <v>4332</v>
      </c>
      <c r="J179" s="48">
        <v>1595.0</v>
      </c>
      <c r="K179" s="48">
        <v>0.0</v>
      </c>
      <c r="L179" s="48">
        <v>128.98</v>
      </c>
      <c r="M179" s="40" t="s">
        <v>35</v>
      </c>
      <c r="N179" s="5"/>
      <c r="O179" s="5">
        <f t="shared" si="1"/>
        <v>114</v>
      </c>
      <c r="P179" s="9">
        <v>16.0</v>
      </c>
    </row>
    <row r="180">
      <c r="A180" s="9">
        <v>178.0</v>
      </c>
      <c r="C180" s="40" t="s">
        <v>865</v>
      </c>
      <c r="D180" s="48">
        <v>1706.0</v>
      </c>
      <c r="E180" s="48">
        <v>0.0</v>
      </c>
      <c r="F180" s="48">
        <v>87.05</v>
      </c>
      <c r="G180" s="40" t="s">
        <v>39</v>
      </c>
      <c r="H180" s="40"/>
      <c r="I180" s="55" t="s">
        <v>4333</v>
      </c>
      <c r="J180" s="48">
        <v>1593.0</v>
      </c>
      <c r="K180" s="48">
        <v>0.0</v>
      </c>
      <c r="L180" s="48">
        <v>70.64</v>
      </c>
      <c r="M180" s="40" t="s">
        <v>35</v>
      </c>
      <c r="N180" s="5"/>
      <c r="O180" s="5">
        <f t="shared" si="1"/>
        <v>113</v>
      </c>
      <c r="P180" s="9">
        <v>17.0</v>
      </c>
    </row>
    <row r="181">
      <c r="A181" s="9">
        <v>179.0</v>
      </c>
      <c r="B181" s="29"/>
      <c r="C181" s="40" t="s">
        <v>837</v>
      </c>
      <c r="D181" s="48">
        <v>1705.0</v>
      </c>
      <c r="E181" s="48">
        <v>0.0</v>
      </c>
      <c r="F181" s="48">
        <v>87.26</v>
      </c>
      <c r="G181" s="40" t="s">
        <v>35</v>
      </c>
      <c r="H181" s="40"/>
      <c r="I181" s="55" t="s">
        <v>4334</v>
      </c>
      <c r="J181" s="48">
        <v>1593.0</v>
      </c>
      <c r="K181" s="48">
        <v>0.0</v>
      </c>
      <c r="L181" s="48">
        <v>65.68</v>
      </c>
      <c r="M181" s="40" t="s">
        <v>35</v>
      </c>
      <c r="N181" s="5"/>
      <c r="O181" s="5">
        <f t="shared" si="1"/>
        <v>112</v>
      </c>
      <c r="P181" s="9">
        <v>18.0</v>
      </c>
    </row>
    <row r="182">
      <c r="A182" s="9">
        <v>180.0</v>
      </c>
      <c r="B182" s="29"/>
      <c r="C182" s="40" t="s">
        <v>645</v>
      </c>
      <c r="D182" s="48">
        <v>1704.0</v>
      </c>
      <c r="E182" s="48">
        <v>0.0</v>
      </c>
      <c r="F182" s="48">
        <v>112.9</v>
      </c>
      <c r="G182" s="40" t="s">
        <v>39</v>
      </c>
      <c r="H182" s="40"/>
      <c r="I182" s="55" t="s">
        <v>4335</v>
      </c>
      <c r="J182" s="48">
        <v>1592.0</v>
      </c>
      <c r="K182" s="48">
        <v>0.0</v>
      </c>
      <c r="L182" s="48">
        <v>49.45</v>
      </c>
      <c r="M182" s="40" t="s">
        <v>39</v>
      </c>
      <c r="N182" s="5"/>
      <c r="O182" s="5">
        <f t="shared" si="1"/>
        <v>112</v>
      </c>
      <c r="P182" s="9">
        <v>19.0</v>
      </c>
    </row>
    <row r="183">
      <c r="A183" s="9">
        <v>181.0</v>
      </c>
      <c r="B183" s="29"/>
      <c r="C183" s="40" t="s">
        <v>981</v>
      </c>
      <c r="D183" s="48">
        <v>1704.0</v>
      </c>
      <c r="E183" s="48">
        <v>4.48</v>
      </c>
      <c r="F183" s="48">
        <v>54.99</v>
      </c>
      <c r="G183" s="40" t="s">
        <v>39</v>
      </c>
      <c r="H183" s="40"/>
      <c r="I183" s="55" t="s">
        <v>4336</v>
      </c>
      <c r="J183" s="48">
        <v>1592.0</v>
      </c>
      <c r="K183" s="48">
        <v>0.0</v>
      </c>
      <c r="L183" s="48">
        <v>60.87</v>
      </c>
      <c r="M183" s="40" t="s">
        <v>39</v>
      </c>
      <c r="N183" s="5"/>
      <c r="O183" s="5">
        <f t="shared" si="1"/>
        <v>112</v>
      </c>
      <c r="P183" s="9">
        <v>20.0</v>
      </c>
    </row>
    <row r="184">
      <c r="A184" s="9">
        <v>182.0</v>
      </c>
      <c r="B184" s="29"/>
      <c r="C184" s="40" t="s">
        <v>976</v>
      </c>
      <c r="D184" s="48">
        <v>1704.0</v>
      </c>
      <c r="E184" s="48">
        <v>0.0</v>
      </c>
      <c r="F184" s="48">
        <v>96.52</v>
      </c>
      <c r="G184" s="40" t="s">
        <v>39</v>
      </c>
      <c r="H184" s="40"/>
      <c r="I184" s="55" t="s">
        <v>4337</v>
      </c>
      <c r="J184" s="48">
        <v>1590.0</v>
      </c>
      <c r="K184" s="48">
        <v>0.0</v>
      </c>
      <c r="L184" s="48">
        <v>39.51</v>
      </c>
      <c r="M184" s="40" t="s">
        <v>35</v>
      </c>
      <c r="N184" s="5"/>
      <c r="O184" s="5">
        <f t="shared" si="1"/>
        <v>114</v>
      </c>
      <c r="P184" s="9">
        <v>21.0</v>
      </c>
    </row>
    <row r="185">
      <c r="A185" s="9">
        <v>183.0</v>
      </c>
      <c r="B185" s="29"/>
      <c r="C185" s="40" t="s">
        <v>878</v>
      </c>
      <c r="D185" s="48">
        <v>1703.0</v>
      </c>
      <c r="E185" s="48">
        <v>0.0</v>
      </c>
      <c r="F185" s="48">
        <v>42.57</v>
      </c>
      <c r="G185" s="40" t="s">
        <v>39</v>
      </c>
      <c r="H185" s="10"/>
      <c r="I185" s="55" t="s">
        <v>4338</v>
      </c>
      <c r="J185" s="48">
        <v>1589.0</v>
      </c>
      <c r="K185" s="48">
        <v>0.0</v>
      </c>
      <c r="L185" s="48">
        <v>53.66</v>
      </c>
      <c r="M185" s="40" t="s">
        <v>39</v>
      </c>
      <c r="N185" s="5"/>
      <c r="O185" s="5">
        <f t="shared" si="1"/>
        <v>114</v>
      </c>
      <c r="P185" s="9">
        <v>22.0</v>
      </c>
    </row>
    <row r="186">
      <c r="A186" s="9">
        <v>184.0</v>
      </c>
      <c r="B186" s="29"/>
      <c r="C186" s="40" t="s">
        <v>857</v>
      </c>
      <c r="D186" s="48">
        <v>1703.0</v>
      </c>
      <c r="E186" s="48">
        <v>0.0</v>
      </c>
      <c r="F186" s="48">
        <v>92.75</v>
      </c>
      <c r="G186" s="40" t="s">
        <v>39</v>
      </c>
      <c r="H186" s="10"/>
      <c r="I186" s="55" t="s">
        <v>4343</v>
      </c>
      <c r="J186" s="48">
        <v>1588.0</v>
      </c>
      <c r="K186" s="48">
        <v>7.69</v>
      </c>
      <c r="L186" s="48">
        <v>47.63</v>
      </c>
      <c r="M186" s="40" t="s">
        <v>35</v>
      </c>
      <c r="N186" s="5"/>
      <c r="O186" s="5">
        <f t="shared" si="1"/>
        <v>115</v>
      </c>
      <c r="P186" s="9">
        <v>23.0</v>
      </c>
    </row>
    <row r="187">
      <c r="A187" s="9">
        <v>185.0</v>
      </c>
      <c r="B187" s="29"/>
      <c r="C187" s="40" t="s">
        <v>675</v>
      </c>
      <c r="D187" s="48">
        <v>1700.0</v>
      </c>
      <c r="E187" s="48">
        <v>0.0</v>
      </c>
      <c r="F187" s="48">
        <v>96.04</v>
      </c>
      <c r="G187" s="40" t="s">
        <v>39</v>
      </c>
      <c r="H187" s="10"/>
      <c r="I187" s="55" t="s">
        <v>4344</v>
      </c>
      <c r="J187" s="48">
        <v>1588.0</v>
      </c>
      <c r="K187" s="48">
        <v>0.0</v>
      </c>
      <c r="L187" s="48">
        <v>72.77</v>
      </c>
      <c r="M187" s="40" t="s">
        <v>35</v>
      </c>
      <c r="N187" s="5"/>
      <c r="O187" s="5">
        <f t="shared" si="1"/>
        <v>112</v>
      </c>
      <c r="P187" s="9">
        <v>24.0</v>
      </c>
    </row>
    <row r="188">
      <c r="A188" s="9">
        <v>186.0</v>
      </c>
      <c r="B188" s="29"/>
      <c r="C188" s="40" t="s">
        <v>861</v>
      </c>
      <c r="D188" s="48">
        <v>1697.0</v>
      </c>
      <c r="E188" s="48">
        <v>0.0</v>
      </c>
      <c r="F188" s="48">
        <v>57.55</v>
      </c>
      <c r="G188" s="40" t="s">
        <v>39</v>
      </c>
      <c r="H188" s="10"/>
      <c r="I188" s="55" t="s">
        <v>4345</v>
      </c>
      <c r="J188" s="48">
        <v>1588.0</v>
      </c>
      <c r="K188" s="48">
        <v>0.0</v>
      </c>
      <c r="L188" s="48">
        <v>71.03</v>
      </c>
      <c r="M188" s="40" t="s">
        <v>39</v>
      </c>
      <c r="N188" s="5"/>
      <c r="O188" s="5">
        <f t="shared" si="1"/>
        <v>109</v>
      </c>
      <c r="P188" s="9">
        <v>25.0</v>
      </c>
    </row>
    <row r="189">
      <c r="A189" s="9">
        <v>187.0</v>
      </c>
      <c r="B189" s="29"/>
      <c r="C189" s="40" t="s">
        <v>3465</v>
      </c>
      <c r="D189" s="48">
        <v>1697.0</v>
      </c>
      <c r="E189" s="48">
        <v>9.09</v>
      </c>
      <c r="F189" s="48">
        <v>86.0</v>
      </c>
      <c r="G189" s="40" t="s">
        <v>39</v>
      </c>
      <c r="H189" s="10"/>
      <c r="I189" s="55" t="s">
        <v>4346</v>
      </c>
      <c r="J189" s="48">
        <v>1586.0</v>
      </c>
      <c r="K189" s="48">
        <v>0.0</v>
      </c>
      <c r="L189" s="48">
        <v>87.46</v>
      </c>
      <c r="M189" s="40" t="s">
        <v>35</v>
      </c>
      <c r="N189" s="5"/>
      <c r="O189" s="5">
        <f t="shared" si="1"/>
        <v>111</v>
      </c>
      <c r="P189" s="9">
        <v>26.0</v>
      </c>
    </row>
    <row r="190">
      <c r="A190" s="9">
        <v>188.0</v>
      </c>
      <c r="B190" s="29"/>
      <c r="C190" s="40" t="s">
        <v>906</v>
      </c>
      <c r="D190" s="48">
        <v>1696.0</v>
      </c>
      <c r="E190" s="48">
        <v>0.0</v>
      </c>
      <c r="F190" s="48">
        <v>42.65</v>
      </c>
      <c r="G190" s="40" t="s">
        <v>39</v>
      </c>
      <c r="H190" s="10"/>
      <c r="I190" s="55" t="s">
        <v>4347</v>
      </c>
      <c r="J190" s="48">
        <v>1582.0</v>
      </c>
      <c r="K190" s="48">
        <v>0.0</v>
      </c>
      <c r="L190" s="48">
        <v>35.05</v>
      </c>
      <c r="M190" s="40" t="s">
        <v>35</v>
      </c>
      <c r="N190" s="5"/>
      <c r="O190" s="5">
        <f t="shared" si="1"/>
        <v>114</v>
      </c>
      <c r="P190" s="9">
        <v>27.0</v>
      </c>
    </row>
    <row r="191">
      <c r="A191" s="9">
        <v>189.0</v>
      </c>
      <c r="B191" s="29"/>
      <c r="C191" s="40" t="s">
        <v>1037</v>
      </c>
      <c r="D191" s="48">
        <v>1693.0</v>
      </c>
      <c r="E191" s="48">
        <v>16.67</v>
      </c>
      <c r="F191" s="48">
        <v>78.28</v>
      </c>
      <c r="G191" s="40" t="s">
        <v>35</v>
      </c>
      <c r="H191" s="10"/>
      <c r="I191" s="55" t="s">
        <v>4348</v>
      </c>
      <c r="J191" s="48">
        <v>1579.0</v>
      </c>
      <c r="K191" s="48">
        <v>0.0</v>
      </c>
      <c r="L191" s="48">
        <v>68.87</v>
      </c>
      <c r="M191" s="40" t="s">
        <v>35</v>
      </c>
      <c r="N191" s="5"/>
      <c r="O191" s="5">
        <f t="shared" si="1"/>
        <v>114</v>
      </c>
      <c r="P191" s="9">
        <v>28.0</v>
      </c>
    </row>
    <row r="192">
      <c r="A192" s="9">
        <v>190.0</v>
      </c>
      <c r="B192" s="29"/>
      <c r="C192" s="40" t="s">
        <v>748</v>
      </c>
      <c r="D192" s="48">
        <v>1693.0</v>
      </c>
      <c r="E192" s="48">
        <v>4.55</v>
      </c>
      <c r="F192" s="48">
        <v>69.57</v>
      </c>
      <c r="G192" s="40" t="s">
        <v>39</v>
      </c>
      <c r="H192" s="10"/>
      <c r="I192" s="55" t="s">
        <v>4349</v>
      </c>
      <c r="J192" s="48">
        <v>1578.0</v>
      </c>
      <c r="K192" s="48">
        <v>0.0</v>
      </c>
      <c r="L192" s="48">
        <v>66.34</v>
      </c>
      <c r="M192" s="40" t="s">
        <v>35</v>
      </c>
      <c r="N192" s="5"/>
      <c r="O192" s="5">
        <f t="shared" si="1"/>
        <v>115</v>
      </c>
      <c r="P192" s="9">
        <v>29.0</v>
      </c>
    </row>
    <row r="193">
      <c r="A193" s="9">
        <v>191.0</v>
      </c>
      <c r="B193" s="29"/>
      <c r="C193" s="40" t="s">
        <v>880</v>
      </c>
      <c r="D193" s="48">
        <v>1690.0</v>
      </c>
      <c r="E193" s="48">
        <v>0.0</v>
      </c>
      <c r="F193" s="48">
        <v>75.49</v>
      </c>
      <c r="G193" s="40" t="s">
        <v>39</v>
      </c>
      <c r="H193" s="10"/>
      <c r="I193" s="55" t="s">
        <v>4350</v>
      </c>
      <c r="J193" s="48">
        <v>1578.0</v>
      </c>
      <c r="K193" s="48">
        <v>0.0</v>
      </c>
      <c r="L193" s="48">
        <v>60.35</v>
      </c>
      <c r="M193" s="40" t="s">
        <v>39</v>
      </c>
      <c r="N193" s="5"/>
      <c r="O193" s="5">
        <f t="shared" si="1"/>
        <v>112</v>
      </c>
      <c r="P193" s="9">
        <v>30.0</v>
      </c>
    </row>
    <row r="194">
      <c r="A194" s="9">
        <v>192.0</v>
      </c>
      <c r="B194" s="29"/>
      <c r="C194" s="40" t="s">
        <v>803</v>
      </c>
      <c r="D194" s="48">
        <v>1688.0</v>
      </c>
      <c r="E194" s="48">
        <v>0.0</v>
      </c>
      <c r="F194" s="48">
        <v>37.85</v>
      </c>
      <c r="G194" s="40" t="s">
        <v>35</v>
      </c>
      <c r="H194" s="10"/>
      <c r="I194" s="55" t="s">
        <v>4353</v>
      </c>
      <c r="J194" s="48">
        <v>1578.0</v>
      </c>
      <c r="K194" s="48">
        <v>0.0</v>
      </c>
      <c r="L194" s="48">
        <v>44.82</v>
      </c>
      <c r="M194" s="40" t="s">
        <v>35</v>
      </c>
      <c r="N194" s="5"/>
      <c r="O194" s="5">
        <f t="shared" si="1"/>
        <v>110</v>
      </c>
      <c r="P194" s="9">
        <v>31.0</v>
      </c>
    </row>
    <row r="195">
      <c r="A195" s="9">
        <v>193.0</v>
      </c>
      <c r="B195" s="29"/>
      <c r="C195" s="40" t="s">
        <v>785</v>
      </c>
      <c r="D195" s="48">
        <v>1687.0</v>
      </c>
      <c r="E195" s="48">
        <v>0.0</v>
      </c>
      <c r="F195" s="48">
        <v>77.2</v>
      </c>
      <c r="G195" s="40" t="s">
        <v>39</v>
      </c>
      <c r="H195" s="10"/>
      <c r="I195" s="55" t="s">
        <v>4355</v>
      </c>
      <c r="J195" s="48">
        <v>1576.0</v>
      </c>
      <c r="K195" s="48">
        <v>0.0</v>
      </c>
      <c r="L195" s="48">
        <v>55.94</v>
      </c>
      <c r="M195" s="40" t="s">
        <v>35</v>
      </c>
      <c r="N195" s="5"/>
      <c r="O195" s="5">
        <f t="shared" si="1"/>
        <v>111</v>
      </c>
      <c r="P195" s="9">
        <v>32.0</v>
      </c>
    </row>
    <row r="196">
      <c r="A196" s="9">
        <v>194.0</v>
      </c>
      <c r="B196" s="29"/>
      <c r="C196" s="40" t="s">
        <v>894</v>
      </c>
      <c r="D196" s="48">
        <v>1687.0</v>
      </c>
      <c r="E196" s="48">
        <v>0.0</v>
      </c>
      <c r="F196" s="48">
        <v>49.75</v>
      </c>
      <c r="G196" s="40" t="s">
        <v>35</v>
      </c>
      <c r="H196" s="10"/>
      <c r="I196" s="55" t="s">
        <v>4356</v>
      </c>
      <c r="J196" s="48">
        <v>1575.0</v>
      </c>
      <c r="K196" s="48">
        <v>0.0</v>
      </c>
      <c r="L196" s="48">
        <v>44.17</v>
      </c>
      <c r="M196" s="40" t="s">
        <v>35</v>
      </c>
      <c r="N196" s="5"/>
      <c r="O196" s="5">
        <f t="shared" si="1"/>
        <v>112</v>
      </c>
      <c r="P196" s="9">
        <v>33.0</v>
      </c>
    </row>
    <row r="197">
      <c r="A197" s="9">
        <v>195.0</v>
      </c>
      <c r="B197" s="29"/>
      <c r="C197" s="40" t="s">
        <v>997</v>
      </c>
      <c r="D197" s="48">
        <v>1685.0</v>
      </c>
      <c r="E197" s="48">
        <v>0.0</v>
      </c>
      <c r="F197" s="48">
        <v>126.77</v>
      </c>
      <c r="G197" s="40" t="s">
        <v>39</v>
      </c>
      <c r="H197" s="10"/>
      <c r="I197" s="55" t="s">
        <v>4360</v>
      </c>
      <c r="J197" s="48">
        <v>1575.0</v>
      </c>
      <c r="K197" s="48">
        <v>0.0</v>
      </c>
      <c r="L197" s="48">
        <v>90.0</v>
      </c>
      <c r="M197" s="40" t="s">
        <v>39</v>
      </c>
      <c r="N197" s="5"/>
      <c r="O197" s="5">
        <f t="shared" si="1"/>
        <v>110</v>
      </c>
      <c r="P197" s="9">
        <v>34.0</v>
      </c>
    </row>
    <row r="198">
      <c r="A198" s="9">
        <v>196.0</v>
      </c>
      <c r="B198" s="29"/>
      <c r="C198" s="40" t="s">
        <v>840</v>
      </c>
      <c r="D198" s="48">
        <v>1685.0</v>
      </c>
      <c r="E198" s="48">
        <v>0.0</v>
      </c>
      <c r="F198" s="48">
        <v>81.87</v>
      </c>
      <c r="G198" s="40" t="s">
        <v>39</v>
      </c>
      <c r="H198" s="10"/>
      <c r="I198" s="55" t="s">
        <v>4366</v>
      </c>
      <c r="J198" s="48">
        <v>1572.0</v>
      </c>
      <c r="K198" s="48">
        <v>0.0</v>
      </c>
      <c r="L198" s="48">
        <v>101.82</v>
      </c>
      <c r="M198" s="40" t="s">
        <v>35</v>
      </c>
      <c r="N198" s="5"/>
      <c r="O198" s="5">
        <f t="shared" si="1"/>
        <v>113</v>
      </c>
      <c r="P198" s="9">
        <v>35.0</v>
      </c>
    </row>
    <row r="199">
      <c r="A199" s="9">
        <v>197.0</v>
      </c>
      <c r="B199" s="29"/>
      <c r="C199" s="40" t="s">
        <v>777</v>
      </c>
      <c r="D199" s="48">
        <v>1683.0</v>
      </c>
      <c r="E199" s="48">
        <v>0.0</v>
      </c>
      <c r="F199" s="48">
        <v>72.45</v>
      </c>
      <c r="G199" s="40" t="s">
        <v>39</v>
      </c>
      <c r="H199" s="10"/>
      <c r="I199" s="55" t="s">
        <v>4372</v>
      </c>
      <c r="J199" s="48">
        <v>1572.0</v>
      </c>
      <c r="K199" s="48">
        <v>1.72</v>
      </c>
      <c r="L199" s="48">
        <v>56.86</v>
      </c>
      <c r="M199" s="40" t="s">
        <v>35</v>
      </c>
      <c r="N199" s="5"/>
      <c r="O199" s="5">
        <f t="shared" si="1"/>
        <v>111</v>
      </c>
      <c r="P199" s="9">
        <v>36.0</v>
      </c>
    </row>
    <row r="200">
      <c r="A200" s="9">
        <v>198.0</v>
      </c>
      <c r="B200" s="29"/>
      <c r="C200" s="40" t="s">
        <v>1248</v>
      </c>
      <c r="D200" s="48">
        <v>1682.0</v>
      </c>
      <c r="E200" s="48">
        <v>0.0</v>
      </c>
      <c r="F200" s="48">
        <v>101.18</v>
      </c>
      <c r="G200" s="40" t="s">
        <v>39</v>
      </c>
      <c r="H200" s="10"/>
      <c r="I200" s="55" t="s">
        <v>4378</v>
      </c>
      <c r="J200" s="48">
        <v>1570.0</v>
      </c>
      <c r="K200" s="48">
        <v>0.0</v>
      </c>
      <c r="L200" s="48">
        <v>37.32</v>
      </c>
      <c r="M200" s="40" t="s">
        <v>39</v>
      </c>
      <c r="N200" s="5"/>
      <c r="O200" s="5">
        <f t="shared" si="1"/>
        <v>112</v>
      </c>
      <c r="P200" s="9">
        <v>37.0</v>
      </c>
    </row>
    <row r="201">
      <c r="A201" s="9">
        <v>199.0</v>
      </c>
      <c r="B201" s="29"/>
      <c r="C201" s="40" t="s">
        <v>891</v>
      </c>
      <c r="D201" s="48">
        <v>1680.0</v>
      </c>
      <c r="E201" s="48">
        <v>0.0</v>
      </c>
      <c r="F201" s="48">
        <v>82.68</v>
      </c>
      <c r="G201" s="40" t="s">
        <v>39</v>
      </c>
      <c r="H201" s="10"/>
      <c r="I201" s="55" t="s">
        <v>4383</v>
      </c>
      <c r="J201" s="48">
        <v>1568.0</v>
      </c>
      <c r="K201" s="48">
        <v>3.75</v>
      </c>
      <c r="L201" s="48">
        <v>40.52</v>
      </c>
      <c r="M201" s="40" t="s">
        <v>39</v>
      </c>
      <c r="N201" s="5"/>
      <c r="O201" s="5">
        <f t="shared" si="1"/>
        <v>112</v>
      </c>
      <c r="P201" s="9">
        <v>38.0</v>
      </c>
    </row>
    <row r="202">
      <c r="A202" s="9">
        <v>200.0</v>
      </c>
      <c r="B202" s="29"/>
      <c r="C202" s="40" t="s">
        <v>808</v>
      </c>
      <c r="D202" s="48">
        <v>1677.0</v>
      </c>
      <c r="E202" s="48">
        <v>0.0</v>
      </c>
      <c r="F202" s="48">
        <v>64.35</v>
      </c>
      <c r="G202" s="40" t="s">
        <v>39</v>
      </c>
      <c r="H202" s="10"/>
      <c r="I202" s="55" t="s">
        <v>4388</v>
      </c>
      <c r="J202" s="48">
        <v>1568.0</v>
      </c>
      <c r="K202" s="48">
        <v>0.0</v>
      </c>
      <c r="L202" s="48">
        <v>64.44</v>
      </c>
      <c r="M202" s="40" t="s">
        <v>35</v>
      </c>
      <c r="N202" s="5"/>
      <c r="O202" s="5">
        <f t="shared" si="1"/>
        <v>109</v>
      </c>
      <c r="P202" s="9">
        <v>39.0</v>
      </c>
    </row>
    <row r="203">
      <c r="A203" s="9">
        <v>201.0</v>
      </c>
      <c r="B203" s="29"/>
      <c r="C203" s="40" t="s">
        <v>806</v>
      </c>
      <c r="D203" s="48">
        <v>1675.0</v>
      </c>
      <c r="E203" s="48">
        <v>0.0</v>
      </c>
      <c r="F203" s="48">
        <v>80.3</v>
      </c>
      <c r="G203" s="40" t="s">
        <v>39</v>
      </c>
      <c r="H203" s="10"/>
      <c r="I203" s="55" t="s">
        <v>4397</v>
      </c>
      <c r="J203" s="48">
        <v>1567.0</v>
      </c>
      <c r="K203" s="48">
        <v>0.0</v>
      </c>
      <c r="L203" s="48">
        <v>77.53</v>
      </c>
      <c r="M203" s="40" t="s">
        <v>39</v>
      </c>
      <c r="N203" s="5"/>
      <c r="O203" s="5">
        <f t="shared" si="1"/>
        <v>108</v>
      </c>
      <c r="P203" s="9">
        <v>40.0</v>
      </c>
    </row>
    <row r="204">
      <c r="A204" s="9">
        <v>202.0</v>
      </c>
      <c r="B204" s="29"/>
      <c r="C204" s="40" t="s">
        <v>847</v>
      </c>
      <c r="D204" s="48">
        <v>1675.0</v>
      </c>
      <c r="E204" s="48">
        <v>3.77</v>
      </c>
      <c r="F204" s="48">
        <v>57.25</v>
      </c>
      <c r="G204" s="40" t="s">
        <v>39</v>
      </c>
      <c r="H204" s="10"/>
      <c r="I204" s="55" t="s">
        <v>4401</v>
      </c>
      <c r="J204" s="48">
        <v>1566.0</v>
      </c>
      <c r="K204" s="48">
        <v>4.55</v>
      </c>
      <c r="L204" s="48">
        <v>66.84</v>
      </c>
      <c r="M204" s="40" t="s">
        <v>39</v>
      </c>
      <c r="N204" s="5"/>
      <c r="O204" s="5">
        <f t="shared" si="1"/>
        <v>109</v>
      </c>
      <c r="P204" s="9">
        <v>41.0</v>
      </c>
    </row>
    <row r="205">
      <c r="A205" s="9">
        <v>203.0</v>
      </c>
      <c r="B205" s="29"/>
      <c r="C205" s="40" t="s">
        <v>920</v>
      </c>
      <c r="D205" s="48">
        <v>1672.0</v>
      </c>
      <c r="E205" s="48">
        <v>0.0</v>
      </c>
      <c r="F205" s="48">
        <v>93.23</v>
      </c>
      <c r="G205" s="40" t="s">
        <v>39</v>
      </c>
      <c r="H205" s="10"/>
      <c r="I205" s="55" t="s">
        <v>4405</v>
      </c>
      <c r="J205" s="48">
        <v>1566.0</v>
      </c>
      <c r="K205" s="48">
        <v>0.0</v>
      </c>
      <c r="L205" s="48">
        <v>61.64</v>
      </c>
      <c r="M205" s="40" t="s">
        <v>39</v>
      </c>
      <c r="N205" s="5"/>
      <c r="O205" s="5">
        <f t="shared" si="1"/>
        <v>106</v>
      </c>
      <c r="P205" s="9">
        <v>42.0</v>
      </c>
    </row>
    <row r="206">
      <c r="A206" s="9">
        <v>204.0</v>
      </c>
      <c r="B206" s="29"/>
      <c r="C206" s="40" t="s">
        <v>979</v>
      </c>
      <c r="D206" s="48">
        <v>1672.0</v>
      </c>
      <c r="E206" s="48">
        <v>9.62</v>
      </c>
      <c r="F206" s="48">
        <v>58.24</v>
      </c>
      <c r="G206" s="40" t="s">
        <v>39</v>
      </c>
      <c r="H206" s="10"/>
      <c r="I206" s="55" t="s">
        <v>4412</v>
      </c>
      <c r="J206" s="48">
        <v>1563.0</v>
      </c>
      <c r="K206" s="48">
        <v>0.0</v>
      </c>
      <c r="L206" s="48">
        <v>50.61</v>
      </c>
      <c r="M206" s="40" t="s">
        <v>35</v>
      </c>
      <c r="N206" s="5"/>
      <c r="O206" s="5">
        <f t="shared" si="1"/>
        <v>109</v>
      </c>
      <c r="P206" s="9">
        <v>43.0</v>
      </c>
    </row>
    <row r="207">
      <c r="A207" s="9">
        <v>205.0</v>
      </c>
      <c r="B207" s="29"/>
      <c r="C207" s="40" t="s">
        <v>1117</v>
      </c>
      <c r="D207" s="48">
        <v>1665.0</v>
      </c>
      <c r="E207" s="48">
        <v>0.0</v>
      </c>
      <c r="F207" s="48">
        <v>63.26</v>
      </c>
      <c r="G207" s="40" t="s">
        <v>35</v>
      </c>
      <c r="H207" s="10"/>
      <c r="I207" s="55" t="s">
        <v>4420</v>
      </c>
      <c r="J207" s="48">
        <v>1563.0</v>
      </c>
      <c r="K207" s="48">
        <v>0.0</v>
      </c>
      <c r="L207" s="48">
        <v>61.65</v>
      </c>
      <c r="M207" s="40" t="s">
        <v>35</v>
      </c>
      <c r="N207" s="5"/>
      <c r="O207" s="5">
        <f t="shared" si="1"/>
        <v>102</v>
      </c>
      <c r="P207" s="9">
        <v>44.0</v>
      </c>
    </row>
    <row r="208">
      <c r="A208" s="9">
        <v>206.0</v>
      </c>
      <c r="B208" s="29"/>
      <c r="C208" s="40" t="s">
        <v>1030</v>
      </c>
      <c r="D208" s="48">
        <v>1664.0</v>
      </c>
      <c r="E208" s="48">
        <v>6.82</v>
      </c>
      <c r="F208" s="48">
        <v>66.59</v>
      </c>
      <c r="G208" s="40" t="s">
        <v>39</v>
      </c>
      <c r="H208" s="10"/>
      <c r="I208" s="55" t="s">
        <v>4427</v>
      </c>
      <c r="J208" s="48">
        <v>1562.0</v>
      </c>
      <c r="K208" s="48">
        <v>0.0</v>
      </c>
      <c r="L208" s="48">
        <v>73.34</v>
      </c>
      <c r="M208" s="40" t="s">
        <v>35</v>
      </c>
      <c r="N208" s="5"/>
      <c r="O208" s="5">
        <f t="shared" si="1"/>
        <v>102</v>
      </c>
      <c r="P208" s="9">
        <v>45.0</v>
      </c>
    </row>
    <row r="209">
      <c r="A209" s="9">
        <v>207.0</v>
      </c>
      <c r="C209" s="40" t="s">
        <v>885</v>
      </c>
      <c r="D209" s="48">
        <v>1664.0</v>
      </c>
      <c r="E209" s="48">
        <v>0.0</v>
      </c>
      <c r="F209" s="48">
        <v>88.62</v>
      </c>
      <c r="G209" s="40" t="s">
        <v>35</v>
      </c>
      <c r="H209" s="10"/>
      <c r="I209" s="55" t="s">
        <v>4432</v>
      </c>
      <c r="J209" s="48">
        <v>1561.0</v>
      </c>
      <c r="K209" s="48">
        <v>0.0</v>
      </c>
      <c r="L209" s="48">
        <v>52.61</v>
      </c>
      <c r="M209" s="40" t="s">
        <v>35</v>
      </c>
      <c r="N209" s="5"/>
      <c r="O209" s="5">
        <f t="shared" si="1"/>
        <v>103</v>
      </c>
      <c r="P209" s="9">
        <v>46.0</v>
      </c>
    </row>
    <row r="210">
      <c r="A210" s="9">
        <v>208.0</v>
      </c>
      <c r="B210" s="29"/>
      <c r="C210" s="40" t="s">
        <v>790</v>
      </c>
      <c r="D210" s="48">
        <v>1663.0</v>
      </c>
      <c r="E210" s="48">
        <v>0.0</v>
      </c>
      <c r="F210" s="48">
        <v>69.28</v>
      </c>
      <c r="G210" s="40" t="s">
        <v>35</v>
      </c>
      <c r="H210" s="10"/>
      <c r="I210" s="55" t="s">
        <v>4439</v>
      </c>
      <c r="J210" s="48">
        <v>1557.0</v>
      </c>
      <c r="K210" s="48">
        <v>0.0</v>
      </c>
      <c r="L210" s="48">
        <v>73.88</v>
      </c>
      <c r="M210" s="40" t="s">
        <v>39</v>
      </c>
      <c r="N210" s="5"/>
      <c r="O210" s="5">
        <f t="shared" si="1"/>
        <v>106</v>
      </c>
      <c r="P210" s="9">
        <v>47.0</v>
      </c>
    </row>
    <row r="211">
      <c r="A211" s="9">
        <v>209.0</v>
      </c>
      <c r="B211" s="29"/>
      <c r="C211" s="40" t="s">
        <v>1215</v>
      </c>
      <c r="D211" s="48">
        <v>1663.0</v>
      </c>
      <c r="E211" s="48">
        <v>0.0</v>
      </c>
      <c r="F211" s="48">
        <v>114.67</v>
      </c>
      <c r="G211" s="40" t="s">
        <v>39</v>
      </c>
      <c r="H211" s="10"/>
      <c r="I211" s="55" t="s">
        <v>4444</v>
      </c>
      <c r="J211" s="48">
        <v>1556.0</v>
      </c>
      <c r="K211" s="48">
        <v>0.0</v>
      </c>
      <c r="L211" s="48">
        <v>150.39</v>
      </c>
      <c r="M211" s="40" t="s">
        <v>39</v>
      </c>
      <c r="N211" s="5"/>
      <c r="O211" s="5">
        <f t="shared" si="1"/>
        <v>107</v>
      </c>
      <c r="P211" s="9">
        <v>48.0</v>
      </c>
    </row>
    <row r="212">
      <c r="A212" s="9">
        <v>210.0</v>
      </c>
      <c r="B212" s="29"/>
      <c r="C212" s="40" t="s">
        <v>926</v>
      </c>
      <c r="D212" s="48">
        <v>1663.0</v>
      </c>
      <c r="E212" s="48">
        <v>0.0</v>
      </c>
      <c r="F212" s="48">
        <v>81.78</v>
      </c>
      <c r="G212" s="40" t="s">
        <v>39</v>
      </c>
      <c r="H212" s="10"/>
      <c r="I212" s="55" t="s">
        <v>4451</v>
      </c>
      <c r="J212" s="48">
        <v>1555.0</v>
      </c>
      <c r="K212" s="48">
        <v>0.0</v>
      </c>
      <c r="L212" s="48">
        <v>51.72</v>
      </c>
      <c r="M212" s="40" t="s">
        <v>35</v>
      </c>
      <c r="N212" s="5"/>
      <c r="O212" s="5">
        <f t="shared" si="1"/>
        <v>108</v>
      </c>
      <c r="P212" s="9">
        <v>49.0</v>
      </c>
    </row>
    <row r="213">
      <c r="A213" s="9">
        <v>211.0</v>
      </c>
      <c r="B213" s="29"/>
      <c r="C213" s="40" t="s">
        <v>931</v>
      </c>
      <c r="D213" s="48">
        <v>1662.0</v>
      </c>
      <c r="E213" s="48">
        <v>0.0</v>
      </c>
      <c r="F213" s="48">
        <v>77.87</v>
      </c>
      <c r="G213" s="40" t="s">
        <v>35</v>
      </c>
      <c r="H213" s="10"/>
      <c r="I213" s="55" t="s">
        <v>4457</v>
      </c>
      <c r="J213" s="48">
        <v>1550.0</v>
      </c>
      <c r="K213" s="48">
        <v>0.0</v>
      </c>
      <c r="L213" s="48">
        <v>51.69</v>
      </c>
      <c r="M213" s="40" t="s">
        <v>39</v>
      </c>
      <c r="N213" s="5"/>
      <c r="O213" s="5">
        <f t="shared" si="1"/>
        <v>112</v>
      </c>
      <c r="P213" s="9">
        <v>50.0</v>
      </c>
    </row>
    <row r="214">
      <c r="A214" s="9">
        <v>212.0</v>
      </c>
      <c r="B214" s="29"/>
      <c r="C214" s="40" t="s">
        <v>1225</v>
      </c>
      <c r="D214" s="48">
        <v>1661.0</v>
      </c>
      <c r="E214" s="48">
        <v>0.0</v>
      </c>
      <c r="F214" s="48">
        <v>61.38</v>
      </c>
      <c r="G214" s="40" t="s">
        <v>39</v>
      </c>
      <c r="H214" s="10"/>
      <c r="I214" s="55" t="s">
        <v>4466</v>
      </c>
      <c r="J214" s="48">
        <v>1550.0</v>
      </c>
      <c r="K214" s="48">
        <v>0.0</v>
      </c>
      <c r="L214" s="48">
        <v>55.9</v>
      </c>
      <c r="M214" s="40" t="s">
        <v>35</v>
      </c>
      <c r="N214" s="5"/>
      <c r="O214" s="5">
        <f t="shared" si="1"/>
        <v>111</v>
      </c>
      <c r="P214" s="9">
        <v>51.0</v>
      </c>
    </row>
    <row r="215">
      <c r="A215" s="9">
        <v>213.0</v>
      </c>
      <c r="C215" s="40" t="s">
        <v>907</v>
      </c>
      <c r="D215" s="48">
        <v>1661.0</v>
      </c>
      <c r="E215" s="48">
        <v>0.0</v>
      </c>
      <c r="F215" s="48">
        <v>67.64</v>
      </c>
      <c r="G215" s="40" t="s">
        <v>39</v>
      </c>
      <c r="H215" s="10"/>
      <c r="I215" s="55" t="s">
        <v>4471</v>
      </c>
      <c r="J215" s="48">
        <v>1550.0</v>
      </c>
      <c r="K215" s="48">
        <v>0.0</v>
      </c>
      <c r="L215" s="48">
        <v>51.56</v>
      </c>
      <c r="M215" s="40" t="s">
        <v>39</v>
      </c>
      <c r="N215" s="5"/>
      <c r="O215" s="5">
        <f t="shared" si="1"/>
        <v>111</v>
      </c>
      <c r="P215" s="9">
        <v>52.0</v>
      </c>
    </row>
    <row r="216">
      <c r="A216" s="9">
        <v>214.0</v>
      </c>
      <c r="B216" s="29"/>
      <c r="C216" s="40" t="s">
        <v>890</v>
      </c>
      <c r="D216" s="48">
        <v>1660.0</v>
      </c>
      <c r="E216" s="48">
        <v>0.0</v>
      </c>
      <c r="F216" s="48">
        <v>78.53</v>
      </c>
      <c r="G216" s="40" t="s">
        <v>35</v>
      </c>
      <c r="H216" s="10"/>
      <c r="I216" s="55" t="s">
        <v>4477</v>
      </c>
      <c r="J216" s="48">
        <v>1549.0</v>
      </c>
      <c r="K216" s="48">
        <v>15.38</v>
      </c>
      <c r="L216" s="48">
        <v>61.01</v>
      </c>
      <c r="M216" s="40" t="s">
        <v>39</v>
      </c>
      <c r="N216" s="5"/>
      <c r="O216" s="5">
        <f t="shared" si="1"/>
        <v>111</v>
      </c>
      <c r="P216" s="9">
        <v>53.0</v>
      </c>
    </row>
    <row r="217">
      <c r="A217" s="9">
        <v>215.0</v>
      </c>
      <c r="B217" s="29"/>
      <c r="C217" s="40" t="s">
        <v>1046</v>
      </c>
      <c r="D217" s="48">
        <v>1660.0</v>
      </c>
      <c r="E217" s="48">
        <v>11.11</v>
      </c>
      <c r="F217" s="48">
        <v>71.27</v>
      </c>
      <c r="G217" s="40" t="s">
        <v>39</v>
      </c>
      <c r="H217" s="10"/>
      <c r="I217" s="55" t="s">
        <v>4483</v>
      </c>
      <c r="J217" s="48">
        <v>1547.0</v>
      </c>
      <c r="K217" s="48">
        <v>3.0</v>
      </c>
      <c r="L217" s="48">
        <v>48.16</v>
      </c>
      <c r="M217" s="40" t="s">
        <v>35</v>
      </c>
      <c r="N217" s="5"/>
      <c r="O217" s="5">
        <f t="shared" si="1"/>
        <v>113</v>
      </c>
      <c r="P217" s="9">
        <v>54.0</v>
      </c>
    </row>
    <row r="218">
      <c r="A218" s="9">
        <v>216.0</v>
      </c>
      <c r="B218" s="29"/>
      <c r="C218" s="40" t="s">
        <v>901</v>
      </c>
      <c r="D218" s="48">
        <v>1658.0</v>
      </c>
      <c r="E218" s="48">
        <v>0.0</v>
      </c>
      <c r="F218" s="48">
        <v>82.08</v>
      </c>
      <c r="G218" s="40" t="s">
        <v>39</v>
      </c>
      <c r="H218" s="10"/>
      <c r="I218" s="55" t="s">
        <v>4493</v>
      </c>
      <c r="J218" s="48">
        <v>1545.0</v>
      </c>
      <c r="K218" s="48">
        <v>0.0</v>
      </c>
      <c r="L218" s="48">
        <v>59.87</v>
      </c>
      <c r="M218" s="40" t="s">
        <v>39</v>
      </c>
      <c r="N218" s="5"/>
      <c r="O218" s="5">
        <f t="shared" si="1"/>
        <v>113</v>
      </c>
      <c r="P218" s="9">
        <v>55.0</v>
      </c>
    </row>
    <row r="219">
      <c r="A219" s="9">
        <v>217.0</v>
      </c>
      <c r="B219" s="29"/>
      <c r="C219" s="40" t="s">
        <v>965</v>
      </c>
      <c r="D219" s="48">
        <v>1656.0</v>
      </c>
      <c r="E219" s="48">
        <v>2.17</v>
      </c>
      <c r="F219" s="48">
        <v>62.49</v>
      </c>
      <c r="G219" s="40" t="s">
        <v>39</v>
      </c>
      <c r="H219" s="10"/>
      <c r="I219" s="55" t="s">
        <v>4496</v>
      </c>
      <c r="J219" s="48">
        <v>1541.0</v>
      </c>
      <c r="K219" s="48">
        <v>0.0</v>
      </c>
      <c r="L219" s="48">
        <v>58.4</v>
      </c>
      <c r="M219" s="40" t="s">
        <v>39</v>
      </c>
      <c r="N219" s="5"/>
      <c r="O219" s="5">
        <f t="shared" si="1"/>
        <v>115</v>
      </c>
      <c r="P219" s="9">
        <v>56.0</v>
      </c>
    </row>
    <row r="220">
      <c r="A220" s="9">
        <v>218.0</v>
      </c>
      <c r="B220" s="29"/>
      <c r="C220" s="40" t="s">
        <v>1028</v>
      </c>
      <c r="D220" s="48">
        <v>1655.0</v>
      </c>
      <c r="E220" s="48">
        <v>0.0</v>
      </c>
      <c r="F220" s="48">
        <v>72.13</v>
      </c>
      <c r="G220" s="40" t="s">
        <v>39</v>
      </c>
      <c r="H220" s="10"/>
      <c r="I220" s="55" t="s">
        <v>4502</v>
      </c>
      <c r="J220" s="48">
        <v>1539.0</v>
      </c>
      <c r="K220" s="48">
        <v>0.0</v>
      </c>
      <c r="L220" s="48">
        <v>44.02</v>
      </c>
      <c r="M220" s="40" t="s">
        <v>35</v>
      </c>
      <c r="N220" s="5"/>
      <c r="O220" s="5">
        <f t="shared" si="1"/>
        <v>116</v>
      </c>
      <c r="P220" s="9">
        <v>57.0</v>
      </c>
    </row>
    <row r="221">
      <c r="A221" s="9">
        <v>219.0</v>
      </c>
      <c r="B221" s="29"/>
      <c r="C221" s="40" t="s">
        <v>1079</v>
      </c>
      <c r="D221" s="48">
        <v>1654.0</v>
      </c>
      <c r="E221" s="48">
        <v>32.14</v>
      </c>
      <c r="F221" s="48">
        <v>67.61</v>
      </c>
      <c r="G221" s="40" t="s">
        <v>39</v>
      </c>
      <c r="H221" s="10"/>
      <c r="I221" s="55" t="s">
        <v>4507</v>
      </c>
      <c r="J221" s="48">
        <v>1538.0</v>
      </c>
      <c r="K221" s="48">
        <v>0.0</v>
      </c>
      <c r="L221" s="48">
        <v>75.77</v>
      </c>
      <c r="M221" s="40" t="s">
        <v>39</v>
      </c>
      <c r="N221" s="5"/>
      <c r="O221" s="5">
        <f t="shared" si="1"/>
        <v>116</v>
      </c>
      <c r="P221" s="9">
        <v>58.0</v>
      </c>
    </row>
    <row r="222">
      <c r="A222" s="9">
        <v>220.0</v>
      </c>
      <c r="B222" s="29"/>
      <c r="C222" s="40" t="s">
        <v>1171</v>
      </c>
      <c r="D222" s="48">
        <v>1650.0</v>
      </c>
      <c r="E222" s="48">
        <v>0.0</v>
      </c>
      <c r="F222" s="48">
        <v>92.9</v>
      </c>
      <c r="G222" s="40" t="s">
        <v>39</v>
      </c>
      <c r="H222" s="10"/>
      <c r="I222" s="55" t="s">
        <v>4517</v>
      </c>
      <c r="J222" s="48">
        <v>1538.0</v>
      </c>
      <c r="K222" s="48">
        <v>0.0</v>
      </c>
      <c r="L222" s="48">
        <v>59.33</v>
      </c>
      <c r="M222" s="40" t="s">
        <v>39</v>
      </c>
      <c r="N222" s="5"/>
      <c r="O222" s="5">
        <f t="shared" si="1"/>
        <v>112</v>
      </c>
      <c r="P222" s="9">
        <v>59.0</v>
      </c>
    </row>
    <row r="223">
      <c r="A223" s="9">
        <v>221.0</v>
      </c>
      <c r="B223" s="29"/>
      <c r="C223" s="40" t="s">
        <v>1051</v>
      </c>
      <c r="D223" s="48">
        <v>1649.0</v>
      </c>
      <c r="E223" s="48">
        <v>0.0</v>
      </c>
      <c r="F223" s="48">
        <v>77.23</v>
      </c>
      <c r="G223" s="40" t="s">
        <v>35</v>
      </c>
      <c r="H223" s="10"/>
      <c r="I223" s="55" t="s">
        <v>4520</v>
      </c>
      <c r="J223" s="48">
        <v>1538.0</v>
      </c>
      <c r="K223" s="48">
        <v>0.0</v>
      </c>
      <c r="L223" s="48">
        <v>71.72</v>
      </c>
      <c r="M223" s="40" t="s">
        <v>39</v>
      </c>
      <c r="N223" s="5"/>
      <c r="O223" s="5">
        <f t="shared" si="1"/>
        <v>111</v>
      </c>
      <c r="P223" s="9">
        <v>60.0</v>
      </c>
    </row>
    <row r="224">
      <c r="A224" s="9">
        <v>222.0</v>
      </c>
      <c r="B224" s="29"/>
      <c r="C224" s="40" t="s">
        <v>1032</v>
      </c>
      <c r="D224" s="48">
        <v>1647.0</v>
      </c>
      <c r="E224" s="48">
        <v>0.0</v>
      </c>
      <c r="F224" s="48">
        <v>60.42</v>
      </c>
      <c r="G224" s="40" t="s">
        <v>35</v>
      </c>
      <c r="H224" s="10"/>
      <c r="I224" s="55" t="s">
        <v>4528</v>
      </c>
      <c r="J224" s="48">
        <v>1530.0</v>
      </c>
      <c r="K224" s="48">
        <v>0.0</v>
      </c>
      <c r="L224" s="48">
        <v>35.18</v>
      </c>
      <c r="M224" s="40" t="s">
        <v>35</v>
      </c>
      <c r="N224" s="5"/>
      <c r="O224" s="5">
        <f t="shared" si="1"/>
        <v>117</v>
      </c>
      <c r="P224" s="9">
        <v>61.0</v>
      </c>
    </row>
    <row r="225">
      <c r="A225" s="9">
        <v>223.0</v>
      </c>
      <c r="B225" s="29"/>
      <c r="C225" s="40" t="s">
        <v>990</v>
      </c>
      <c r="D225" s="48">
        <v>1646.0</v>
      </c>
      <c r="E225" s="48">
        <v>14.29</v>
      </c>
      <c r="F225" s="48">
        <v>75.32</v>
      </c>
      <c r="G225" s="40" t="s">
        <v>39</v>
      </c>
      <c r="H225" s="10"/>
      <c r="I225" s="55" t="s">
        <v>4531</v>
      </c>
      <c r="J225" s="48">
        <v>1529.0</v>
      </c>
      <c r="K225" s="48">
        <v>0.0</v>
      </c>
      <c r="L225" s="48">
        <v>50.8</v>
      </c>
      <c r="M225" s="40" t="s">
        <v>39</v>
      </c>
      <c r="N225" s="5"/>
      <c r="O225" s="5">
        <f t="shared" si="1"/>
        <v>117</v>
      </c>
      <c r="P225" s="9">
        <v>62.0</v>
      </c>
    </row>
    <row r="226">
      <c r="A226" s="9">
        <v>224.0</v>
      </c>
      <c r="B226" s="29"/>
      <c r="C226" s="40" t="s">
        <v>913</v>
      </c>
      <c r="D226" s="48">
        <v>1645.0</v>
      </c>
      <c r="E226" s="48">
        <v>0.0</v>
      </c>
      <c r="F226" s="48">
        <v>71.87</v>
      </c>
      <c r="G226" s="40" t="s">
        <v>39</v>
      </c>
      <c r="H226" s="10"/>
      <c r="I226" s="55" t="s">
        <v>4535</v>
      </c>
      <c r="J226" s="48">
        <v>1526.0</v>
      </c>
      <c r="K226" s="48">
        <v>0.0</v>
      </c>
      <c r="L226" s="48">
        <v>62.89</v>
      </c>
      <c r="M226" s="40" t="s">
        <v>39</v>
      </c>
      <c r="N226" s="5"/>
      <c r="O226" s="5">
        <f t="shared" si="1"/>
        <v>119</v>
      </c>
      <c r="P226" s="9">
        <v>63.0</v>
      </c>
    </row>
    <row r="227">
      <c r="A227" s="9">
        <v>225.0</v>
      </c>
      <c r="B227" s="29"/>
      <c r="C227" s="40" t="s">
        <v>1091</v>
      </c>
      <c r="D227" s="48">
        <v>1643.0</v>
      </c>
      <c r="E227" s="48">
        <v>0.0</v>
      </c>
      <c r="F227" s="48">
        <v>79.07</v>
      </c>
      <c r="G227" s="40" t="s">
        <v>39</v>
      </c>
      <c r="H227" s="10"/>
      <c r="I227" s="55" t="s">
        <v>4539</v>
      </c>
      <c r="J227" s="48">
        <v>1525.0</v>
      </c>
      <c r="K227" s="48">
        <v>0.0</v>
      </c>
      <c r="L227" s="48">
        <v>59.77</v>
      </c>
      <c r="M227" s="40" t="s">
        <v>35</v>
      </c>
      <c r="N227" s="5"/>
      <c r="O227" s="5">
        <f t="shared" si="1"/>
        <v>118</v>
      </c>
      <c r="P227" s="9">
        <v>64.0</v>
      </c>
    </row>
    <row r="228">
      <c r="A228" s="9">
        <v>226.0</v>
      </c>
      <c r="B228" s="29"/>
      <c r="C228" s="40" t="s">
        <v>1005</v>
      </c>
      <c r="D228" s="48">
        <v>1640.0</v>
      </c>
      <c r="E228" s="48">
        <v>0.0</v>
      </c>
      <c r="F228" s="48">
        <v>60.03</v>
      </c>
      <c r="G228" s="40" t="s">
        <v>39</v>
      </c>
      <c r="H228" s="10"/>
      <c r="I228" s="55" t="s">
        <v>4545</v>
      </c>
      <c r="J228" s="48">
        <v>1522.0</v>
      </c>
      <c r="K228" s="48">
        <v>0.0</v>
      </c>
      <c r="L228" s="48">
        <v>66.32</v>
      </c>
      <c r="M228" s="40" t="s">
        <v>39</v>
      </c>
      <c r="N228" s="5"/>
      <c r="O228" s="5">
        <f t="shared" si="1"/>
        <v>118</v>
      </c>
      <c r="P228" s="9">
        <v>65.0</v>
      </c>
    </row>
    <row r="229">
      <c r="A229" s="9">
        <v>227.0</v>
      </c>
      <c r="B229" s="29"/>
      <c r="C229" s="40" t="s">
        <v>1008</v>
      </c>
      <c r="D229" s="48">
        <v>1639.0</v>
      </c>
      <c r="E229" s="48">
        <v>0.0</v>
      </c>
      <c r="F229" s="48">
        <v>79.82</v>
      </c>
      <c r="G229" s="40" t="s">
        <v>35</v>
      </c>
      <c r="H229" s="10"/>
      <c r="I229" s="55" t="s">
        <v>4553</v>
      </c>
      <c r="J229" s="48">
        <v>1522.0</v>
      </c>
      <c r="K229" s="48">
        <v>1.1</v>
      </c>
      <c r="L229" s="48">
        <v>50.32</v>
      </c>
      <c r="M229" s="40" t="s">
        <v>35</v>
      </c>
      <c r="N229" s="5"/>
      <c r="O229" s="5">
        <f t="shared" si="1"/>
        <v>117</v>
      </c>
      <c r="P229" s="9">
        <v>66.0</v>
      </c>
    </row>
    <row r="230">
      <c r="A230" s="9">
        <v>228.0</v>
      </c>
      <c r="B230" s="29"/>
      <c r="C230" s="40" t="s">
        <v>1132</v>
      </c>
      <c r="D230" s="48">
        <v>1637.0</v>
      </c>
      <c r="E230" s="48">
        <v>0.0</v>
      </c>
      <c r="F230" s="48">
        <v>63.8</v>
      </c>
      <c r="G230" s="40" t="s">
        <v>39</v>
      </c>
      <c r="H230" s="10"/>
      <c r="I230" s="55" t="s">
        <v>4560</v>
      </c>
      <c r="J230" s="48">
        <v>1521.0</v>
      </c>
      <c r="K230" s="48">
        <v>0.0</v>
      </c>
      <c r="L230" s="48">
        <v>91.07</v>
      </c>
      <c r="M230" s="40" t="s">
        <v>39</v>
      </c>
      <c r="N230" s="5"/>
      <c r="O230" s="5">
        <f t="shared" si="1"/>
        <v>116</v>
      </c>
      <c r="P230" s="9">
        <v>67.0</v>
      </c>
    </row>
    <row r="231">
      <c r="A231" s="9">
        <v>229.0</v>
      </c>
      <c r="B231" s="29"/>
      <c r="C231" s="40" t="s">
        <v>1088</v>
      </c>
      <c r="D231" s="48">
        <v>1635.0</v>
      </c>
      <c r="E231" s="48">
        <v>0.0</v>
      </c>
      <c r="F231" s="48">
        <v>85.72</v>
      </c>
      <c r="G231" s="40" t="s">
        <v>39</v>
      </c>
      <c r="H231" s="10"/>
      <c r="I231" s="55" t="s">
        <v>4566</v>
      </c>
      <c r="J231" s="48">
        <v>1519.0</v>
      </c>
      <c r="K231" s="48">
        <v>0.0</v>
      </c>
      <c r="L231" s="48">
        <v>86.53</v>
      </c>
      <c r="M231" s="40" t="s">
        <v>39</v>
      </c>
      <c r="N231" s="5"/>
      <c r="O231" s="5">
        <f t="shared" si="1"/>
        <v>116</v>
      </c>
      <c r="P231" s="9">
        <v>68.0</v>
      </c>
    </row>
    <row r="232">
      <c r="A232" s="9">
        <v>230.0</v>
      </c>
      <c r="B232" s="29"/>
      <c r="C232" s="40" t="s">
        <v>744</v>
      </c>
      <c r="D232" s="48">
        <v>1633.0</v>
      </c>
      <c r="E232" s="48">
        <v>6.25</v>
      </c>
      <c r="F232" s="48">
        <v>68.61</v>
      </c>
      <c r="G232" s="40" t="s">
        <v>39</v>
      </c>
      <c r="H232" s="10"/>
      <c r="I232" s="55" t="s">
        <v>4572</v>
      </c>
      <c r="J232" s="48">
        <v>1515.0</v>
      </c>
      <c r="K232" s="48">
        <v>0.0</v>
      </c>
      <c r="L232" s="48">
        <v>61.66</v>
      </c>
      <c r="M232" s="40" t="s">
        <v>35</v>
      </c>
      <c r="N232" s="5"/>
      <c r="O232" s="5">
        <f t="shared" si="1"/>
        <v>118</v>
      </c>
      <c r="P232" s="9">
        <v>69.0</v>
      </c>
    </row>
    <row r="233">
      <c r="A233" s="9">
        <v>231.0</v>
      </c>
      <c r="C233" s="40" t="s">
        <v>936</v>
      </c>
      <c r="D233" s="48">
        <v>1633.0</v>
      </c>
      <c r="E233" s="48">
        <v>0.0</v>
      </c>
      <c r="F233" s="48">
        <v>81.34</v>
      </c>
      <c r="G233" s="40" t="s">
        <v>39</v>
      </c>
      <c r="H233" s="10"/>
      <c r="I233" s="55" t="s">
        <v>4579</v>
      </c>
      <c r="J233" s="48">
        <v>1515.0</v>
      </c>
      <c r="K233" s="48">
        <v>0.0</v>
      </c>
      <c r="L233" s="48">
        <v>77.0</v>
      </c>
      <c r="M233" s="40" t="s">
        <v>35</v>
      </c>
      <c r="N233" s="5"/>
      <c r="O233" s="5">
        <f t="shared" si="1"/>
        <v>118</v>
      </c>
      <c r="P233" s="9">
        <v>70.0</v>
      </c>
    </row>
    <row r="234">
      <c r="A234" s="9">
        <v>232.0</v>
      </c>
      <c r="B234" s="29"/>
      <c r="C234" s="40" t="s">
        <v>1019</v>
      </c>
      <c r="D234" s="48">
        <v>1633.0</v>
      </c>
      <c r="E234" s="48">
        <v>0.0</v>
      </c>
      <c r="F234" s="48">
        <v>76.06</v>
      </c>
      <c r="G234" s="40" t="s">
        <v>39</v>
      </c>
      <c r="H234" s="10"/>
      <c r="I234" s="55" t="s">
        <v>4582</v>
      </c>
      <c r="J234" s="48">
        <v>1513.0</v>
      </c>
      <c r="K234" s="48">
        <v>0.0</v>
      </c>
      <c r="L234" s="48">
        <v>62.51</v>
      </c>
      <c r="M234" s="40" t="s">
        <v>35</v>
      </c>
      <c r="N234" s="5"/>
      <c r="O234" s="5">
        <f t="shared" si="1"/>
        <v>120</v>
      </c>
      <c r="P234" s="9">
        <v>71.0</v>
      </c>
    </row>
    <row r="235">
      <c r="A235" s="9">
        <v>233.0</v>
      </c>
      <c r="B235" s="29"/>
      <c r="C235" s="40" t="s">
        <v>1112</v>
      </c>
      <c r="D235" s="48">
        <v>1633.0</v>
      </c>
      <c r="E235" s="48">
        <v>0.0</v>
      </c>
      <c r="F235" s="48">
        <v>41.56</v>
      </c>
      <c r="G235" s="40" t="s">
        <v>35</v>
      </c>
      <c r="H235" s="10"/>
      <c r="I235" s="55" t="s">
        <v>4588</v>
      </c>
      <c r="J235" s="48">
        <v>1510.0</v>
      </c>
      <c r="K235" s="48">
        <v>0.0</v>
      </c>
      <c r="L235" s="48">
        <v>58.06</v>
      </c>
      <c r="M235" s="40" t="s">
        <v>35</v>
      </c>
      <c r="N235" s="5"/>
      <c r="O235" s="5">
        <f t="shared" si="1"/>
        <v>123</v>
      </c>
      <c r="P235" s="9">
        <v>72.0</v>
      </c>
    </row>
    <row r="236">
      <c r="A236" s="9">
        <v>234.0</v>
      </c>
      <c r="B236" s="29"/>
      <c r="C236" s="40" t="s">
        <v>1074</v>
      </c>
      <c r="D236" s="48">
        <v>1632.0</v>
      </c>
      <c r="E236" s="48">
        <v>0.0</v>
      </c>
      <c r="F236" s="48">
        <v>67.86</v>
      </c>
      <c r="G236" s="40" t="s">
        <v>35</v>
      </c>
      <c r="H236" s="10"/>
      <c r="I236" s="55" t="s">
        <v>4594</v>
      </c>
      <c r="J236" s="48">
        <v>1506.0</v>
      </c>
      <c r="K236" s="48">
        <v>0.0</v>
      </c>
      <c r="L236" s="48">
        <v>46.22</v>
      </c>
      <c r="M236" s="40" t="s">
        <v>39</v>
      </c>
      <c r="N236" s="5"/>
      <c r="O236" s="5">
        <f t="shared" si="1"/>
        <v>126</v>
      </c>
      <c r="P236" s="9">
        <v>73.0</v>
      </c>
    </row>
    <row r="237">
      <c r="A237" s="9">
        <v>235.0</v>
      </c>
      <c r="B237" s="29"/>
      <c r="C237" s="40" t="s">
        <v>1360</v>
      </c>
      <c r="D237" s="48">
        <v>1631.0</v>
      </c>
      <c r="E237" s="48">
        <v>0.0</v>
      </c>
      <c r="F237" s="48">
        <v>48.01</v>
      </c>
      <c r="G237" s="40" t="s">
        <v>35</v>
      </c>
      <c r="H237" s="10"/>
      <c r="I237" s="55" t="s">
        <v>4600</v>
      </c>
      <c r="J237" s="48">
        <v>1506.0</v>
      </c>
      <c r="K237" s="48">
        <v>0.0</v>
      </c>
      <c r="L237" s="48">
        <v>50.97</v>
      </c>
      <c r="M237" s="40" t="s">
        <v>35</v>
      </c>
      <c r="N237" s="5"/>
      <c r="O237" s="5">
        <f t="shared" si="1"/>
        <v>125</v>
      </c>
      <c r="P237" s="9">
        <v>74.0</v>
      </c>
    </row>
    <row r="238">
      <c r="A238" s="9">
        <v>236.0</v>
      </c>
      <c r="B238" s="29"/>
      <c r="C238" s="40" t="s">
        <v>998</v>
      </c>
      <c r="D238" s="48">
        <v>1630.0</v>
      </c>
      <c r="E238" s="48">
        <v>0.0</v>
      </c>
      <c r="F238" s="48">
        <v>59.78</v>
      </c>
      <c r="G238" s="40" t="s">
        <v>35</v>
      </c>
      <c r="H238" s="10"/>
      <c r="I238" s="55" t="s">
        <v>4605</v>
      </c>
      <c r="J238" s="48">
        <v>1504.0</v>
      </c>
      <c r="K238" s="48">
        <v>0.0</v>
      </c>
      <c r="L238" s="48">
        <v>64.49</v>
      </c>
      <c r="M238" s="40" t="s">
        <v>39</v>
      </c>
      <c r="N238" s="5"/>
      <c r="O238" s="5">
        <f t="shared" si="1"/>
        <v>126</v>
      </c>
      <c r="P238" s="9">
        <v>75.0</v>
      </c>
    </row>
    <row r="239">
      <c r="A239" s="9">
        <v>237.0</v>
      </c>
      <c r="B239" s="29"/>
      <c r="C239" s="40" t="s">
        <v>1059</v>
      </c>
      <c r="D239" s="48">
        <v>1629.0</v>
      </c>
      <c r="E239" s="48">
        <v>0.0</v>
      </c>
      <c r="F239" s="48">
        <v>71.56</v>
      </c>
      <c r="G239" s="40" t="s">
        <v>35</v>
      </c>
      <c r="H239" s="10"/>
      <c r="I239" s="55" t="s">
        <v>4611</v>
      </c>
      <c r="J239" s="48">
        <v>1503.0</v>
      </c>
      <c r="K239" s="48">
        <v>0.0</v>
      </c>
      <c r="L239" s="48">
        <v>47.7</v>
      </c>
      <c r="M239" s="40" t="s">
        <v>39</v>
      </c>
      <c r="N239" s="5"/>
      <c r="O239" s="5">
        <f t="shared" si="1"/>
        <v>126</v>
      </c>
      <c r="P239" s="9">
        <v>76.0</v>
      </c>
    </row>
    <row r="240">
      <c r="A240" s="9">
        <v>238.0</v>
      </c>
      <c r="B240" s="29"/>
      <c r="C240" s="40" t="s">
        <v>924</v>
      </c>
      <c r="D240" s="48">
        <v>1624.0</v>
      </c>
      <c r="E240" s="48">
        <v>3.45</v>
      </c>
      <c r="F240" s="48">
        <v>45.48</v>
      </c>
      <c r="G240" s="40" t="s">
        <v>39</v>
      </c>
      <c r="H240" s="10"/>
      <c r="I240" s="55" t="s">
        <v>4618</v>
      </c>
      <c r="J240" s="48">
        <v>1502.0</v>
      </c>
      <c r="K240" s="48">
        <v>0.0</v>
      </c>
      <c r="L240" s="48">
        <v>45.47</v>
      </c>
      <c r="M240" s="40" t="s">
        <v>35</v>
      </c>
      <c r="N240" s="5"/>
      <c r="O240" s="5">
        <f t="shared" si="1"/>
        <v>122</v>
      </c>
      <c r="P240" s="9">
        <v>77.0</v>
      </c>
    </row>
    <row r="241">
      <c r="A241" s="9">
        <v>239.0</v>
      </c>
      <c r="B241" s="29"/>
      <c r="C241" s="40" t="s">
        <v>958</v>
      </c>
      <c r="D241" s="48">
        <v>1622.0</v>
      </c>
      <c r="E241" s="48">
        <v>0.0</v>
      </c>
      <c r="F241" s="48">
        <v>74.11</v>
      </c>
      <c r="G241" s="40" t="s">
        <v>35</v>
      </c>
      <c r="H241" s="10"/>
      <c r="I241" s="55" t="s">
        <v>4623</v>
      </c>
      <c r="J241" s="48">
        <v>1501.0</v>
      </c>
      <c r="K241" s="48">
        <v>5.08</v>
      </c>
      <c r="L241" s="48">
        <v>52.75</v>
      </c>
      <c r="M241" s="40" t="s">
        <v>39</v>
      </c>
      <c r="N241" s="5"/>
      <c r="O241" s="5">
        <f t="shared" si="1"/>
        <v>121</v>
      </c>
      <c r="P241" s="9">
        <v>78.0</v>
      </c>
    </row>
    <row r="242">
      <c r="A242" s="9">
        <v>240.0</v>
      </c>
      <c r="B242" s="29"/>
      <c r="C242" s="40" t="s">
        <v>1267</v>
      </c>
      <c r="D242" s="48">
        <v>1621.0</v>
      </c>
      <c r="E242" s="48">
        <v>0.0</v>
      </c>
      <c r="F242" s="48">
        <v>57.97</v>
      </c>
      <c r="G242" s="40" t="s">
        <v>35</v>
      </c>
      <c r="H242" s="10"/>
      <c r="I242" s="55" t="s">
        <v>4629</v>
      </c>
      <c r="J242" s="48">
        <v>1500.0</v>
      </c>
      <c r="K242" s="48">
        <v>0.0</v>
      </c>
      <c r="L242" s="48">
        <v>76.07</v>
      </c>
      <c r="M242" s="40" t="s">
        <v>35</v>
      </c>
      <c r="N242" s="5"/>
      <c r="O242" s="5">
        <f t="shared" si="1"/>
        <v>121</v>
      </c>
      <c r="P242" s="9">
        <v>79.0</v>
      </c>
    </row>
    <row r="243">
      <c r="A243" s="9">
        <v>241.0</v>
      </c>
      <c r="B243" s="29"/>
      <c r="C243" s="40" t="s">
        <v>974</v>
      </c>
      <c r="D243" s="48">
        <v>1620.0</v>
      </c>
      <c r="E243" s="48">
        <v>0.0</v>
      </c>
      <c r="F243" s="48">
        <v>65.9</v>
      </c>
      <c r="G243" s="40" t="s">
        <v>39</v>
      </c>
      <c r="H243" s="10"/>
      <c r="I243" s="55" t="s">
        <v>4639</v>
      </c>
      <c r="J243" s="48">
        <v>1500.0</v>
      </c>
      <c r="K243" s="48">
        <v>0.0</v>
      </c>
      <c r="L243" s="48">
        <v>63.73</v>
      </c>
      <c r="M243" s="40" t="s">
        <v>35</v>
      </c>
      <c r="N243" s="5"/>
      <c r="O243" s="5">
        <f t="shared" si="1"/>
        <v>120</v>
      </c>
      <c r="P243" s="9">
        <v>80.0</v>
      </c>
    </row>
    <row r="244">
      <c r="A244" s="9">
        <v>242.0</v>
      </c>
      <c r="B244" s="29"/>
      <c r="C244" s="40" t="s">
        <v>1012</v>
      </c>
      <c r="D244" s="48">
        <v>1618.0</v>
      </c>
      <c r="E244" s="48">
        <v>15.79</v>
      </c>
      <c r="F244" s="48">
        <v>65.02</v>
      </c>
      <c r="G244" s="40" t="s">
        <v>39</v>
      </c>
      <c r="H244" s="10"/>
      <c r="I244" s="55" t="s">
        <v>4644</v>
      </c>
      <c r="J244" s="48">
        <v>1495.0</v>
      </c>
      <c r="K244" s="48">
        <v>3.64</v>
      </c>
      <c r="L244" s="48">
        <v>58.2</v>
      </c>
      <c r="M244" s="40" t="s">
        <v>39</v>
      </c>
      <c r="N244" s="5"/>
      <c r="O244" s="5">
        <f t="shared" si="1"/>
        <v>123</v>
      </c>
      <c r="P244" s="9">
        <v>81.0</v>
      </c>
    </row>
    <row r="245">
      <c r="A245" s="9">
        <v>243.0</v>
      </c>
      <c r="B245" s="29"/>
      <c r="C245" s="40" t="s">
        <v>1100</v>
      </c>
      <c r="D245" s="48">
        <v>1618.0</v>
      </c>
      <c r="E245" s="48">
        <v>0.0</v>
      </c>
      <c r="F245" s="48">
        <v>96.5</v>
      </c>
      <c r="G245" s="40" t="s">
        <v>39</v>
      </c>
      <c r="H245" s="10"/>
      <c r="I245" s="55" t="s">
        <v>4648</v>
      </c>
      <c r="J245" s="48">
        <v>1494.0</v>
      </c>
      <c r="K245" s="48">
        <v>0.0</v>
      </c>
      <c r="L245" s="48">
        <v>74.72</v>
      </c>
      <c r="M245" s="40" t="s">
        <v>39</v>
      </c>
      <c r="N245" s="5"/>
      <c r="O245" s="5">
        <f t="shared" si="1"/>
        <v>124</v>
      </c>
      <c r="P245" s="9">
        <v>82.0</v>
      </c>
    </row>
    <row r="246">
      <c r="A246" s="9">
        <v>244.0</v>
      </c>
      <c r="B246" s="29"/>
      <c r="C246" s="40" t="s">
        <v>1107</v>
      </c>
      <c r="D246" s="48">
        <v>1608.0</v>
      </c>
      <c r="E246" s="48">
        <v>0.0</v>
      </c>
      <c r="F246" s="48">
        <v>78.67</v>
      </c>
      <c r="G246" s="40" t="s">
        <v>39</v>
      </c>
      <c r="H246" s="10"/>
      <c r="I246" s="55" t="s">
        <v>4653</v>
      </c>
      <c r="J246" s="48">
        <v>1494.0</v>
      </c>
      <c r="K246" s="48">
        <v>0.0</v>
      </c>
      <c r="L246" s="48">
        <v>67.01</v>
      </c>
      <c r="M246" s="40" t="s">
        <v>39</v>
      </c>
      <c r="N246" s="5"/>
      <c r="O246" s="5">
        <f t="shared" si="1"/>
        <v>114</v>
      </c>
      <c r="P246" s="9">
        <v>83.0</v>
      </c>
    </row>
    <row r="247">
      <c r="A247" s="9">
        <v>245.0</v>
      </c>
      <c r="B247" s="29"/>
      <c r="C247" s="40" t="s">
        <v>1149</v>
      </c>
      <c r="D247" s="48">
        <v>1607.0</v>
      </c>
      <c r="E247" s="48">
        <v>0.0</v>
      </c>
      <c r="F247" s="48">
        <v>93.1</v>
      </c>
      <c r="G247" s="40" t="s">
        <v>39</v>
      </c>
      <c r="H247" s="10"/>
      <c r="I247" s="55" t="s">
        <v>4656</v>
      </c>
      <c r="J247" s="48">
        <v>1491.0</v>
      </c>
      <c r="K247" s="48">
        <v>0.0</v>
      </c>
      <c r="L247" s="48">
        <v>44.79</v>
      </c>
      <c r="M247" s="40" t="s">
        <v>35</v>
      </c>
      <c r="N247" s="5"/>
      <c r="O247" s="5">
        <f t="shared" si="1"/>
        <v>116</v>
      </c>
      <c r="P247" s="9">
        <v>84.0</v>
      </c>
    </row>
    <row r="248">
      <c r="A248" s="9">
        <v>246.0</v>
      </c>
      <c r="B248" s="29"/>
      <c r="C248" s="40" t="s">
        <v>904</v>
      </c>
      <c r="D248" s="48">
        <v>1607.0</v>
      </c>
      <c r="E248" s="48">
        <v>0.0</v>
      </c>
      <c r="F248" s="48">
        <v>116.82</v>
      </c>
      <c r="G248" s="40" t="s">
        <v>39</v>
      </c>
      <c r="H248" s="10"/>
      <c r="I248" s="55" t="s">
        <v>4661</v>
      </c>
      <c r="J248" s="48">
        <v>1489.0</v>
      </c>
      <c r="K248" s="48">
        <v>0.0</v>
      </c>
      <c r="L248" s="48">
        <v>50.89</v>
      </c>
      <c r="M248" s="40" t="s">
        <v>35</v>
      </c>
      <c r="N248" s="5"/>
      <c r="O248" s="5">
        <f t="shared" si="1"/>
        <v>118</v>
      </c>
      <c r="P248" s="9">
        <v>85.0</v>
      </c>
    </row>
    <row r="249">
      <c r="A249" s="9">
        <v>247.0</v>
      </c>
      <c r="B249" s="29"/>
      <c r="C249" s="40" t="s">
        <v>1147</v>
      </c>
      <c r="D249" s="48">
        <v>1603.0</v>
      </c>
      <c r="E249" s="48">
        <v>0.0</v>
      </c>
      <c r="F249" s="48">
        <v>89.32</v>
      </c>
      <c r="G249" s="40" t="s">
        <v>39</v>
      </c>
      <c r="H249" s="10"/>
      <c r="I249" s="55" t="s">
        <v>4667</v>
      </c>
      <c r="J249" s="48">
        <v>1489.0</v>
      </c>
      <c r="K249" s="48">
        <v>0.0</v>
      </c>
      <c r="L249" s="48">
        <v>62.45</v>
      </c>
      <c r="M249" s="40" t="s">
        <v>39</v>
      </c>
      <c r="N249" s="5"/>
      <c r="O249" s="5">
        <f t="shared" si="1"/>
        <v>114</v>
      </c>
      <c r="P249" s="9">
        <v>86.0</v>
      </c>
    </row>
    <row r="250">
      <c r="A250" s="9">
        <v>248.0</v>
      </c>
      <c r="B250" s="29"/>
      <c r="C250" s="40" t="s">
        <v>1167</v>
      </c>
      <c r="D250" s="48">
        <v>1603.0</v>
      </c>
      <c r="E250" s="48">
        <v>0.0</v>
      </c>
      <c r="F250" s="48">
        <v>45.91</v>
      </c>
      <c r="G250" s="40" t="s">
        <v>39</v>
      </c>
      <c r="H250" s="10"/>
      <c r="I250" s="55" t="s">
        <v>4673</v>
      </c>
      <c r="J250" s="48">
        <v>1485.0</v>
      </c>
      <c r="K250" s="48">
        <v>0.0</v>
      </c>
      <c r="L250" s="48">
        <v>105.6</v>
      </c>
      <c r="M250" s="40" t="s">
        <v>35</v>
      </c>
      <c r="N250" s="5"/>
      <c r="O250" s="5">
        <f t="shared" si="1"/>
        <v>118</v>
      </c>
      <c r="P250" s="9">
        <v>87.0</v>
      </c>
    </row>
    <row r="251">
      <c r="A251" s="9">
        <v>249.0</v>
      </c>
      <c r="B251" s="29"/>
      <c r="C251" s="40" t="s">
        <v>1163</v>
      </c>
      <c r="D251" s="48">
        <v>1602.0</v>
      </c>
      <c r="E251" s="48">
        <v>18.75</v>
      </c>
      <c r="F251" s="48">
        <v>66.94</v>
      </c>
      <c r="G251" s="40" t="s">
        <v>39</v>
      </c>
      <c r="H251" s="10"/>
      <c r="I251" s="55" t="s">
        <v>4677</v>
      </c>
      <c r="J251" s="48">
        <v>1484.0</v>
      </c>
      <c r="K251" s="48">
        <v>0.0</v>
      </c>
      <c r="L251" s="48">
        <v>69.41</v>
      </c>
      <c r="M251" s="40" t="s">
        <v>35</v>
      </c>
      <c r="N251" s="5"/>
      <c r="O251" s="5">
        <f t="shared" si="1"/>
        <v>118</v>
      </c>
      <c r="P251" s="9">
        <v>88.0</v>
      </c>
    </row>
    <row r="252">
      <c r="A252" s="9">
        <v>250.0</v>
      </c>
      <c r="B252" s="29"/>
      <c r="C252" s="40" t="s">
        <v>1293</v>
      </c>
      <c r="D252" s="48">
        <v>1602.0</v>
      </c>
      <c r="E252" s="48">
        <v>0.0</v>
      </c>
      <c r="F252" s="48">
        <v>54.5</v>
      </c>
      <c r="G252" s="40" t="s">
        <v>39</v>
      </c>
      <c r="H252" s="10"/>
      <c r="I252" s="55" t="s">
        <v>4681</v>
      </c>
      <c r="J252" s="48">
        <v>1483.0</v>
      </c>
      <c r="K252" s="48">
        <v>0.0</v>
      </c>
      <c r="L252" s="48">
        <v>47.04</v>
      </c>
      <c r="M252" s="40" t="s">
        <v>35</v>
      </c>
      <c r="N252" s="5"/>
      <c r="O252" s="5">
        <f t="shared" si="1"/>
        <v>119</v>
      </c>
      <c r="P252" s="9">
        <v>89.0</v>
      </c>
    </row>
    <row r="253">
      <c r="A253" s="9">
        <v>251.0</v>
      </c>
      <c r="B253" s="29"/>
      <c r="C253" s="40" t="s">
        <v>942</v>
      </c>
      <c r="D253" s="48">
        <v>1598.0</v>
      </c>
      <c r="E253" s="48">
        <v>0.0</v>
      </c>
      <c r="F253" s="48">
        <v>88.95</v>
      </c>
      <c r="G253" s="40" t="s">
        <v>35</v>
      </c>
      <c r="H253" s="10"/>
      <c r="I253" s="55" t="s">
        <v>4687</v>
      </c>
      <c r="J253" s="48">
        <v>1482.0</v>
      </c>
      <c r="K253" s="48">
        <v>0.0</v>
      </c>
      <c r="L253" s="48">
        <v>53.78</v>
      </c>
      <c r="M253" s="40" t="s">
        <v>35</v>
      </c>
      <c r="N253" s="5"/>
      <c r="O253" s="5">
        <f t="shared" si="1"/>
        <v>116</v>
      </c>
      <c r="P253" s="9">
        <v>90.0</v>
      </c>
    </row>
    <row r="254">
      <c r="A254" s="9">
        <v>252.0</v>
      </c>
      <c r="B254" s="29"/>
      <c r="C254" s="40" t="s">
        <v>1077</v>
      </c>
      <c r="D254" s="48">
        <v>1597.0</v>
      </c>
      <c r="E254" s="48">
        <v>0.0</v>
      </c>
      <c r="F254" s="48">
        <v>50.87</v>
      </c>
      <c r="G254" s="40" t="s">
        <v>39</v>
      </c>
      <c r="H254" s="10"/>
      <c r="I254" s="55" t="s">
        <v>4692</v>
      </c>
      <c r="J254" s="48">
        <v>1482.0</v>
      </c>
      <c r="K254" s="48">
        <v>0.0</v>
      </c>
      <c r="L254" s="48">
        <v>78.26</v>
      </c>
      <c r="M254" s="40" t="s">
        <v>35</v>
      </c>
      <c r="N254" s="5"/>
      <c r="O254" s="5">
        <f t="shared" si="1"/>
        <v>115</v>
      </c>
      <c r="P254" s="9">
        <v>91.0</v>
      </c>
    </row>
    <row r="255">
      <c r="A255" s="9">
        <v>253.0</v>
      </c>
      <c r="B255" s="29"/>
      <c r="C255" s="40" t="s">
        <v>1140</v>
      </c>
      <c r="D255" s="48">
        <v>1594.0</v>
      </c>
      <c r="E255" s="48">
        <v>0.0</v>
      </c>
      <c r="F255" s="48">
        <v>80.05</v>
      </c>
      <c r="G255" s="40" t="s">
        <v>39</v>
      </c>
      <c r="H255" s="10"/>
      <c r="I255" s="55" t="s">
        <v>4696</v>
      </c>
      <c r="J255" s="48">
        <v>1480.0</v>
      </c>
      <c r="K255" s="48">
        <v>0.0</v>
      </c>
      <c r="L255" s="48">
        <v>55.77</v>
      </c>
      <c r="M255" s="40" t="s">
        <v>39</v>
      </c>
      <c r="N255" s="5"/>
      <c r="O255" s="5">
        <f t="shared" si="1"/>
        <v>114</v>
      </c>
      <c r="P255" s="9">
        <v>92.0</v>
      </c>
    </row>
    <row r="256">
      <c r="A256" s="9">
        <v>254.0</v>
      </c>
      <c r="B256" s="29"/>
      <c r="C256" s="40" t="s">
        <v>1169</v>
      </c>
      <c r="D256" s="48">
        <v>1594.0</v>
      </c>
      <c r="E256" s="48">
        <v>0.0</v>
      </c>
      <c r="F256" s="48">
        <v>54.15</v>
      </c>
      <c r="G256" s="40" t="s">
        <v>35</v>
      </c>
      <c r="H256" s="10"/>
      <c r="I256" s="55" t="s">
        <v>4700</v>
      </c>
      <c r="J256" s="48">
        <v>1477.0</v>
      </c>
      <c r="K256" s="48">
        <v>0.0</v>
      </c>
      <c r="L256" s="48">
        <v>70.29</v>
      </c>
      <c r="M256" s="40" t="s">
        <v>35</v>
      </c>
      <c r="N256" s="5"/>
      <c r="O256" s="5">
        <f t="shared" si="1"/>
        <v>117</v>
      </c>
      <c r="P256" s="9">
        <v>93.0</v>
      </c>
    </row>
    <row r="257">
      <c r="A257" s="9">
        <v>255.0</v>
      </c>
      <c r="B257" s="29"/>
      <c r="C257" s="40" t="s">
        <v>971</v>
      </c>
      <c r="D257" s="48">
        <v>1588.0</v>
      </c>
      <c r="E257" s="48">
        <v>0.0</v>
      </c>
      <c r="F257" s="48">
        <v>84.69</v>
      </c>
      <c r="G257" s="40" t="s">
        <v>39</v>
      </c>
      <c r="H257" s="10"/>
      <c r="I257" s="55" t="s">
        <v>4705</v>
      </c>
      <c r="J257" s="48">
        <v>1472.0</v>
      </c>
      <c r="K257" s="48">
        <v>0.0</v>
      </c>
      <c r="L257" s="48">
        <v>84.49</v>
      </c>
      <c r="M257" s="40" t="s">
        <v>35</v>
      </c>
      <c r="N257" s="5"/>
      <c r="O257" s="5">
        <f t="shared" si="1"/>
        <v>116</v>
      </c>
      <c r="P257" s="9">
        <v>94.0</v>
      </c>
    </row>
    <row r="258">
      <c r="A258" s="9">
        <v>256.0</v>
      </c>
      <c r="B258" s="29"/>
      <c r="C258" s="40" t="s">
        <v>1170</v>
      </c>
      <c r="D258" s="48">
        <v>1586.0</v>
      </c>
      <c r="E258" s="48">
        <v>0.0</v>
      </c>
      <c r="F258" s="48">
        <v>131.05</v>
      </c>
      <c r="G258" s="40" t="s">
        <v>35</v>
      </c>
      <c r="H258" s="10"/>
      <c r="I258" s="55" t="s">
        <v>4709</v>
      </c>
      <c r="J258" s="48">
        <v>1471.0</v>
      </c>
      <c r="K258" s="48">
        <v>0.0</v>
      </c>
      <c r="L258" s="48">
        <v>62.37</v>
      </c>
      <c r="M258" s="40" t="s">
        <v>35</v>
      </c>
      <c r="N258" s="5"/>
      <c r="O258" s="5">
        <f t="shared" si="1"/>
        <v>115</v>
      </c>
      <c r="P258" s="9">
        <v>1.0</v>
      </c>
    </row>
    <row r="259">
      <c r="A259" s="9">
        <v>257.0</v>
      </c>
      <c r="B259" s="29"/>
      <c r="C259" s="40" t="s">
        <v>995</v>
      </c>
      <c r="D259" s="48">
        <v>1585.0</v>
      </c>
      <c r="E259" s="48">
        <v>0.0</v>
      </c>
      <c r="F259" s="48">
        <v>47.87</v>
      </c>
      <c r="G259" s="40" t="s">
        <v>39</v>
      </c>
      <c r="H259" s="10"/>
      <c r="I259" s="55" t="s">
        <v>4712</v>
      </c>
      <c r="J259" s="48">
        <v>1469.0</v>
      </c>
      <c r="K259" s="48">
        <v>0.0</v>
      </c>
      <c r="L259" s="48">
        <v>56.22</v>
      </c>
      <c r="M259" s="40" t="s">
        <v>35</v>
      </c>
      <c r="N259" s="5"/>
      <c r="O259" s="5">
        <f t="shared" si="1"/>
        <v>116</v>
      </c>
      <c r="P259" s="9">
        <v>2.0</v>
      </c>
    </row>
    <row r="260">
      <c r="A260" s="9">
        <v>258.0</v>
      </c>
      <c r="B260" s="29"/>
      <c r="C260" s="40" t="s">
        <v>988</v>
      </c>
      <c r="D260" s="48">
        <v>1585.0</v>
      </c>
      <c r="E260" s="48">
        <v>0.0</v>
      </c>
      <c r="F260" s="48">
        <v>92.47</v>
      </c>
      <c r="G260" s="40" t="s">
        <v>39</v>
      </c>
      <c r="H260" s="10"/>
      <c r="I260" s="55" t="s">
        <v>4718</v>
      </c>
      <c r="J260" s="48">
        <v>1468.0</v>
      </c>
      <c r="K260" s="48">
        <v>0.0</v>
      </c>
      <c r="L260" s="48">
        <v>61.19</v>
      </c>
      <c r="M260" s="40" t="s">
        <v>39</v>
      </c>
      <c r="N260" s="5"/>
      <c r="O260" s="5">
        <f t="shared" si="1"/>
        <v>117</v>
      </c>
      <c r="P260" s="9">
        <v>3.0</v>
      </c>
    </row>
    <row r="261">
      <c r="A261" s="9">
        <v>259.0</v>
      </c>
      <c r="B261" s="29"/>
      <c r="C261" s="40" t="s">
        <v>1394</v>
      </c>
      <c r="D261" s="48">
        <v>1582.0</v>
      </c>
      <c r="E261" s="48">
        <v>0.0</v>
      </c>
      <c r="F261" s="48">
        <v>67.05</v>
      </c>
      <c r="G261" s="40" t="s">
        <v>39</v>
      </c>
      <c r="H261" s="10"/>
      <c r="I261" s="55" t="s">
        <v>4723</v>
      </c>
      <c r="J261" s="48">
        <v>1467.0</v>
      </c>
      <c r="K261" s="48">
        <v>0.0</v>
      </c>
      <c r="L261" s="48">
        <v>61.35</v>
      </c>
      <c r="M261" s="40" t="s">
        <v>35</v>
      </c>
      <c r="N261" s="5"/>
      <c r="O261" s="5">
        <f t="shared" si="1"/>
        <v>115</v>
      </c>
      <c r="P261" s="9">
        <v>4.0</v>
      </c>
    </row>
    <row r="262">
      <c r="A262" s="9">
        <v>260.0</v>
      </c>
      <c r="B262" s="29"/>
      <c r="C262" s="40" t="s">
        <v>1195</v>
      </c>
      <c r="D262" s="48">
        <v>1580.0</v>
      </c>
      <c r="E262" s="48">
        <v>0.0</v>
      </c>
      <c r="F262" s="48">
        <v>64.53</v>
      </c>
      <c r="G262" s="40" t="s">
        <v>39</v>
      </c>
      <c r="H262" s="10"/>
      <c r="I262" s="55" t="s">
        <v>4731</v>
      </c>
      <c r="J262" s="48">
        <v>1464.0</v>
      </c>
      <c r="K262" s="48">
        <v>0.0</v>
      </c>
      <c r="L262" s="48">
        <v>94.98</v>
      </c>
      <c r="M262" s="40" t="s">
        <v>35</v>
      </c>
      <c r="N262" s="5"/>
      <c r="O262" s="5">
        <f t="shared" si="1"/>
        <v>116</v>
      </c>
      <c r="P262" s="9">
        <v>5.0</v>
      </c>
    </row>
    <row r="263">
      <c r="A263" s="9">
        <v>261.0</v>
      </c>
      <c r="B263" s="29"/>
      <c r="C263" s="40" t="s">
        <v>1109</v>
      </c>
      <c r="D263" s="48">
        <v>1580.0</v>
      </c>
      <c r="E263" s="48">
        <v>25.0</v>
      </c>
      <c r="F263" s="48">
        <v>114.22</v>
      </c>
      <c r="G263" s="40" t="s">
        <v>39</v>
      </c>
      <c r="H263" s="10"/>
      <c r="I263" s="55" t="s">
        <v>4738</v>
      </c>
      <c r="J263" s="48">
        <v>1462.0</v>
      </c>
      <c r="K263" s="48">
        <v>0.0</v>
      </c>
      <c r="L263" s="48">
        <v>63.29</v>
      </c>
      <c r="M263" s="40" t="s">
        <v>35</v>
      </c>
      <c r="N263" s="5"/>
      <c r="O263" s="5">
        <f t="shared" si="1"/>
        <v>118</v>
      </c>
      <c r="P263" s="9">
        <v>6.0</v>
      </c>
    </row>
    <row r="264">
      <c r="A264" s="9">
        <v>262.0</v>
      </c>
      <c r="B264" s="29"/>
      <c r="C264" s="40" t="s">
        <v>1129</v>
      </c>
      <c r="D264" s="48">
        <v>1576.0</v>
      </c>
      <c r="E264" s="48">
        <v>0.0</v>
      </c>
      <c r="F264" s="48">
        <v>50.17</v>
      </c>
      <c r="G264" s="40" t="s">
        <v>35</v>
      </c>
      <c r="H264" s="10"/>
      <c r="I264" s="55" t="s">
        <v>4743</v>
      </c>
      <c r="J264" s="48">
        <v>1462.0</v>
      </c>
      <c r="K264" s="48">
        <v>0.0</v>
      </c>
      <c r="L264" s="48">
        <v>66.11</v>
      </c>
      <c r="M264" s="40" t="s">
        <v>39</v>
      </c>
      <c r="N264" s="5"/>
      <c r="O264" s="5">
        <f t="shared" si="1"/>
        <v>114</v>
      </c>
      <c r="P264" s="9">
        <v>7.0</v>
      </c>
    </row>
    <row r="265">
      <c r="A265" s="9">
        <v>263.0</v>
      </c>
      <c r="B265" s="29"/>
      <c r="C265" s="40" t="s">
        <v>1136</v>
      </c>
      <c r="D265" s="48">
        <v>1572.0</v>
      </c>
      <c r="E265" s="48">
        <v>0.0</v>
      </c>
      <c r="F265" s="48">
        <v>62.65</v>
      </c>
      <c r="G265" s="40" t="s">
        <v>35</v>
      </c>
      <c r="H265" s="10"/>
      <c r="I265" s="55" t="s">
        <v>4750</v>
      </c>
      <c r="J265" s="48">
        <v>1461.0</v>
      </c>
      <c r="K265" s="48">
        <v>1.18</v>
      </c>
      <c r="L265" s="48">
        <v>48.34</v>
      </c>
      <c r="M265" s="40" t="s">
        <v>35</v>
      </c>
      <c r="N265" s="5"/>
      <c r="O265" s="5">
        <f t="shared" si="1"/>
        <v>111</v>
      </c>
      <c r="P265" s="9">
        <v>8.0</v>
      </c>
    </row>
    <row r="266">
      <c r="A266" s="9">
        <v>264.0</v>
      </c>
      <c r="B266" s="29"/>
      <c r="C266" s="40" t="s">
        <v>1190</v>
      </c>
      <c r="D266" s="48">
        <v>1570.0</v>
      </c>
      <c r="E266" s="48">
        <v>8.78</v>
      </c>
      <c r="F266" s="48">
        <v>44.16</v>
      </c>
      <c r="G266" s="40" t="s">
        <v>39</v>
      </c>
      <c r="H266" s="10"/>
      <c r="I266" s="55" t="s">
        <v>4755</v>
      </c>
      <c r="J266" s="48">
        <v>1461.0</v>
      </c>
      <c r="K266" s="48">
        <v>0.0</v>
      </c>
      <c r="L266" s="48">
        <v>51.62</v>
      </c>
      <c r="M266" s="40" t="s">
        <v>35</v>
      </c>
      <c r="N266" s="5"/>
      <c r="O266" s="5">
        <f t="shared" si="1"/>
        <v>109</v>
      </c>
      <c r="P266" s="9">
        <v>9.0</v>
      </c>
    </row>
    <row r="267">
      <c r="A267" s="9">
        <v>265.0</v>
      </c>
      <c r="B267" s="29"/>
      <c r="C267" s="40" t="s">
        <v>1069</v>
      </c>
      <c r="D267" s="48">
        <v>1569.0</v>
      </c>
      <c r="E267" s="48">
        <v>0.0</v>
      </c>
      <c r="F267" s="48">
        <v>98.75</v>
      </c>
      <c r="G267" s="40" t="s">
        <v>35</v>
      </c>
      <c r="H267" s="10"/>
      <c r="I267" s="55" t="s">
        <v>4760</v>
      </c>
      <c r="J267" s="48">
        <v>1461.0</v>
      </c>
      <c r="K267" s="48">
        <v>0.0</v>
      </c>
      <c r="L267" s="48">
        <v>73.59</v>
      </c>
      <c r="M267" s="40" t="s">
        <v>39</v>
      </c>
      <c r="N267" s="5"/>
      <c r="O267" s="5">
        <f t="shared" si="1"/>
        <v>108</v>
      </c>
      <c r="P267" s="9">
        <v>10.0</v>
      </c>
    </row>
    <row r="268">
      <c r="A268" s="9">
        <v>266.0</v>
      </c>
      <c r="B268" s="29"/>
      <c r="C268" s="40" t="s">
        <v>1207</v>
      </c>
      <c r="D268" s="48">
        <v>1568.0</v>
      </c>
      <c r="E268" s="48">
        <v>0.0</v>
      </c>
      <c r="F268" s="48">
        <v>64.09</v>
      </c>
      <c r="G268" s="40" t="s">
        <v>39</v>
      </c>
      <c r="H268" s="10"/>
      <c r="I268" s="55" t="s">
        <v>4765</v>
      </c>
      <c r="J268" s="48">
        <v>1460.0</v>
      </c>
      <c r="K268" s="48">
        <v>0.0</v>
      </c>
      <c r="L268" s="48">
        <v>42.06</v>
      </c>
      <c r="M268" s="40" t="s">
        <v>35</v>
      </c>
      <c r="N268" s="5"/>
      <c r="O268" s="5">
        <f t="shared" si="1"/>
        <v>108</v>
      </c>
      <c r="P268" s="9">
        <v>11.0</v>
      </c>
    </row>
    <row r="269">
      <c r="A269" s="9">
        <v>267.0</v>
      </c>
      <c r="B269" s="29"/>
      <c r="C269" s="40" t="s">
        <v>1250</v>
      </c>
      <c r="D269" s="48">
        <v>1568.0</v>
      </c>
      <c r="E269" s="48">
        <v>0.0</v>
      </c>
      <c r="F269" s="48">
        <v>74.86</v>
      </c>
      <c r="G269" s="40" t="s">
        <v>39</v>
      </c>
      <c r="H269" s="10"/>
      <c r="I269" s="55" t="s">
        <v>4771</v>
      </c>
      <c r="J269" s="48">
        <v>1458.0</v>
      </c>
      <c r="K269" s="48">
        <v>9.09</v>
      </c>
      <c r="L269" s="48">
        <v>51.33</v>
      </c>
      <c r="M269" s="40" t="s">
        <v>39</v>
      </c>
      <c r="N269" s="5"/>
      <c r="O269" s="5">
        <f t="shared" si="1"/>
        <v>110</v>
      </c>
      <c r="P269" s="9">
        <v>12.0</v>
      </c>
    </row>
    <row r="270">
      <c r="A270" s="9">
        <v>268.0</v>
      </c>
      <c r="B270" s="29"/>
      <c r="C270" s="40" t="s">
        <v>1114</v>
      </c>
      <c r="D270" s="48">
        <v>1567.0</v>
      </c>
      <c r="E270" s="48">
        <v>0.0</v>
      </c>
      <c r="F270" s="48">
        <v>52.79</v>
      </c>
      <c r="G270" s="40" t="s">
        <v>35</v>
      </c>
      <c r="H270" s="10"/>
      <c r="I270" s="55" t="s">
        <v>4781</v>
      </c>
      <c r="J270" s="48">
        <v>1457.0</v>
      </c>
      <c r="K270" s="48">
        <v>0.0</v>
      </c>
      <c r="L270" s="48">
        <v>49.51</v>
      </c>
      <c r="M270" s="40" t="s">
        <v>35</v>
      </c>
      <c r="N270" s="5"/>
      <c r="O270" s="5">
        <f t="shared" si="1"/>
        <v>110</v>
      </c>
      <c r="P270" s="9">
        <v>13.0</v>
      </c>
    </row>
    <row r="271">
      <c r="A271" s="9">
        <v>269.0</v>
      </c>
      <c r="B271" s="29"/>
      <c r="C271" s="40" t="s">
        <v>1202</v>
      </c>
      <c r="D271" s="48">
        <v>1567.0</v>
      </c>
      <c r="E271" s="48">
        <v>2.78</v>
      </c>
      <c r="F271" s="48">
        <v>46.89</v>
      </c>
      <c r="G271" s="40" t="s">
        <v>39</v>
      </c>
      <c r="H271" s="10"/>
      <c r="I271" s="55" t="s">
        <v>4785</v>
      </c>
      <c r="J271" s="48">
        <v>1457.0</v>
      </c>
      <c r="K271" s="48">
        <v>0.0</v>
      </c>
      <c r="L271" s="48">
        <v>77.64</v>
      </c>
      <c r="M271" s="40" t="s">
        <v>35</v>
      </c>
      <c r="N271" s="5"/>
      <c r="O271" s="5">
        <f t="shared" si="1"/>
        <v>110</v>
      </c>
      <c r="P271" s="9">
        <v>14.0</v>
      </c>
    </row>
    <row r="272">
      <c r="A272" s="9">
        <v>270.0</v>
      </c>
      <c r="B272" s="29"/>
      <c r="C272" s="40" t="s">
        <v>1098</v>
      </c>
      <c r="D272" s="48">
        <v>1567.0</v>
      </c>
      <c r="E272" s="48">
        <v>0.0</v>
      </c>
      <c r="F272" s="48">
        <v>63.0</v>
      </c>
      <c r="G272" s="40" t="s">
        <v>39</v>
      </c>
      <c r="H272" s="10"/>
      <c r="I272" s="55" t="s">
        <v>4789</v>
      </c>
      <c r="J272" s="48">
        <v>1457.0</v>
      </c>
      <c r="K272" s="48">
        <v>16.67</v>
      </c>
      <c r="L272" s="48">
        <v>79.09</v>
      </c>
      <c r="M272" s="40" t="s">
        <v>39</v>
      </c>
      <c r="N272" s="5"/>
      <c r="O272" s="5">
        <f t="shared" si="1"/>
        <v>110</v>
      </c>
      <c r="P272" s="9">
        <v>15.0</v>
      </c>
    </row>
    <row r="273">
      <c r="A273" s="9">
        <v>271.0</v>
      </c>
      <c r="C273" s="40" t="s">
        <v>903</v>
      </c>
      <c r="D273" s="48">
        <v>1566.0</v>
      </c>
      <c r="E273" s="48">
        <v>0.0</v>
      </c>
      <c r="F273" s="48">
        <v>65.53</v>
      </c>
      <c r="G273" s="40" t="s">
        <v>39</v>
      </c>
      <c r="H273" s="10"/>
      <c r="I273" s="55" t="s">
        <v>4791</v>
      </c>
      <c r="J273" s="48">
        <v>1455.0</v>
      </c>
      <c r="K273" s="48">
        <v>0.0</v>
      </c>
      <c r="L273" s="48">
        <v>57.79</v>
      </c>
      <c r="M273" s="40" t="s">
        <v>39</v>
      </c>
      <c r="N273" s="5"/>
      <c r="O273" s="5">
        <f t="shared" si="1"/>
        <v>111</v>
      </c>
      <c r="P273" s="9">
        <v>16.0</v>
      </c>
    </row>
    <row r="274">
      <c r="A274" s="9">
        <v>272.0</v>
      </c>
      <c r="B274" s="29"/>
      <c r="C274" s="40" t="s">
        <v>1065</v>
      </c>
      <c r="D274" s="48">
        <v>1564.0</v>
      </c>
      <c r="E274" s="48">
        <v>0.0</v>
      </c>
      <c r="F274" s="48">
        <v>87.52</v>
      </c>
      <c r="G274" s="40" t="s">
        <v>35</v>
      </c>
      <c r="H274" s="10"/>
      <c r="I274" s="55" t="s">
        <v>4795</v>
      </c>
      <c r="J274" s="48">
        <v>1454.0</v>
      </c>
      <c r="K274" s="48">
        <v>0.0</v>
      </c>
      <c r="L274" s="48">
        <v>73.93</v>
      </c>
      <c r="M274" s="40" t="s">
        <v>35</v>
      </c>
      <c r="N274" s="5"/>
      <c r="O274" s="5">
        <f t="shared" si="1"/>
        <v>110</v>
      </c>
      <c r="P274" s="9">
        <v>17.0</v>
      </c>
    </row>
    <row r="275">
      <c r="A275" s="9">
        <v>273.0</v>
      </c>
      <c r="B275" s="29"/>
      <c r="C275" s="40" t="s">
        <v>1222</v>
      </c>
      <c r="D275" s="48">
        <v>1564.0</v>
      </c>
      <c r="E275" s="48">
        <v>0.0</v>
      </c>
      <c r="F275" s="48">
        <v>58.79</v>
      </c>
      <c r="G275" s="40" t="s">
        <v>39</v>
      </c>
      <c r="H275" s="10"/>
      <c r="I275" s="55" t="s">
        <v>4798</v>
      </c>
      <c r="J275" s="48">
        <v>1454.0</v>
      </c>
      <c r="K275" s="48">
        <v>0.0</v>
      </c>
      <c r="L275" s="48">
        <v>43.44</v>
      </c>
      <c r="M275" s="40" t="s">
        <v>39</v>
      </c>
      <c r="N275" s="5"/>
      <c r="O275" s="5">
        <f t="shared" si="1"/>
        <v>110</v>
      </c>
      <c r="P275" s="9">
        <v>18.0</v>
      </c>
    </row>
    <row r="276">
      <c r="A276" s="9">
        <v>274.0</v>
      </c>
      <c r="B276" s="29"/>
      <c r="C276" s="40" t="s">
        <v>1045</v>
      </c>
      <c r="D276" s="48">
        <v>1561.0</v>
      </c>
      <c r="E276" s="48">
        <v>0.0</v>
      </c>
      <c r="F276" s="48">
        <v>91.03</v>
      </c>
      <c r="G276" s="40" t="s">
        <v>39</v>
      </c>
      <c r="H276" s="10"/>
      <c r="I276" s="55" t="s">
        <v>4803</v>
      </c>
      <c r="J276" s="48">
        <v>1452.0</v>
      </c>
      <c r="K276" s="48">
        <v>20.0</v>
      </c>
      <c r="L276" s="48">
        <v>57.74</v>
      </c>
      <c r="M276" s="40" t="s">
        <v>35</v>
      </c>
      <c r="N276" s="5"/>
      <c r="O276" s="5">
        <f t="shared" si="1"/>
        <v>109</v>
      </c>
      <c r="P276" s="9">
        <v>19.0</v>
      </c>
    </row>
    <row r="277">
      <c r="A277" s="9">
        <v>275.0</v>
      </c>
      <c r="B277" s="29"/>
      <c r="C277" s="40" t="s">
        <v>1251</v>
      </c>
      <c r="D277" s="48">
        <v>1559.0</v>
      </c>
      <c r="E277" s="48">
        <v>0.0</v>
      </c>
      <c r="F277" s="48">
        <v>56.06</v>
      </c>
      <c r="G277" s="40" t="s">
        <v>39</v>
      </c>
      <c r="H277" s="10"/>
      <c r="I277" s="55" t="s">
        <v>4806</v>
      </c>
      <c r="J277" s="48">
        <v>1448.0</v>
      </c>
      <c r="K277" s="48">
        <v>0.99</v>
      </c>
      <c r="L277" s="48">
        <v>29.76</v>
      </c>
      <c r="M277" s="40" t="s">
        <v>35</v>
      </c>
      <c r="N277" s="5"/>
      <c r="O277" s="5">
        <f t="shared" si="1"/>
        <v>111</v>
      </c>
      <c r="P277" s="9">
        <v>20.0</v>
      </c>
    </row>
    <row r="278">
      <c r="A278" s="9">
        <v>276.0</v>
      </c>
      <c r="B278" s="29"/>
      <c r="C278" s="40" t="s">
        <v>1104</v>
      </c>
      <c r="D278" s="48">
        <v>1558.0</v>
      </c>
      <c r="E278" s="48">
        <v>0.0</v>
      </c>
      <c r="F278" s="48">
        <v>67.94</v>
      </c>
      <c r="G278" s="40" t="s">
        <v>35</v>
      </c>
      <c r="H278" s="10"/>
      <c r="I278" s="55" t="s">
        <v>4811</v>
      </c>
      <c r="J278" s="48">
        <v>1446.0</v>
      </c>
      <c r="K278" s="48">
        <v>0.0</v>
      </c>
      <c r="L278" s="48">
        <v>55.33</v>
      </c>
      <c r="M278" s="40" t="s">
        <v>35</v>
      </c>
      <c r="N278" s="5"/>
      <c r="O278" s="5">
        <f t="shared" si="1"/>
        <v>112</v>
      </c>
      <c r="P278" s="9">
        <v>21.0</v>
      </c>
    </row>
    <row r="279">
      <c r="A279" s="9">
        <v>277.0</v>
      </c>
      <c r="B279" s="29"/>
      <c r="C279" s="40" t="s">
        <v>1313</v>
      </c>
      <c r="D279" s="48">
        <v>1558.0</v>
      </c>
      <c r="E279" s="48">
        <v>0.0</v>
      </c>
      <c r="F279" s="48">
        <v>87.01</v>
      </c>
      <c r="G279" s="40" t="s">
        <v>39</v>
      </c>
      <c r="H279" s="10"/>
      <c r="I279" s="55" t="s">
        <v>4816</v>
      </c>
      <c r="J279" s="48">
        <v>1444.0</v>
      </c>
      <c r="K279" s="48">
        <v>0.0</v>
      </c>
      <c r="L279" s="48">
        <v>56.81</v>
      </c>
      <c r="M279" s="40" t="s">
        <v>39</v>
      </c>
      <c r="N279" s="5"/>
      <c r="O279" s="5">
        <f t="shared" si="1"/>
        <v>114</v>
      </c>
      <c r="P279" s="9">
        <v>22.0</v>
      </c>
    </row>
    <row r="280">
      <c r="A280" s="9">
        <v>278.0</v>
      </c>
      <c r="B280" s="29"/>
      <c r="C280" s="40" t="s">
        <v>1281</v>
      </c>
      <c r="D280" s="48">
        <v>1552.0</v>
      </c>
      <c r="E280" s="48">
        <v>6.67</v>
      </c>
      <c r="F280" s="48">
        <v>63.29</v>
      </c>
      <c r="G280" s="40" t="s">
        <v>39</v>
      </c>
      <c r="H280" s="10"/>
      <c r="I280" s="55" t="s">
        <v>4822</v>
      </c>
      <c r="J280" s="48">
        <v>1439.0</v>
      </c>
      <c r="K280" s="48">
        <v>0.0</v>
      </c>
      <c r="L280" s="48">
        <v>62.39</v>
      </c>
      <c r="M280" s="40" t="s">
        <v>35</v>
      </c>
      <c r="N280" s="5"/>
      <c r="O280" s="5">
        <f t="shared" si="1"/>
        <v>113</v>
      </c>
      <c r="P280" s="9">
        <v>23.0</v>
      </c>
    </row>
    <row r="281">
      <c r="A281" s="9">
        <v>279.0</v>
      </c>
      <c r="B281" s="29"/>
      <c r="C281" s="40" t="s">
        <v>1154</v>
      </c>
      <c r="D281" s="48">
        <v>1552.0</v>
      </c>
      <c r="E281" s="48">
        <v>0.0</v>
      </c>
      <c r="F281" s="48">
        <v>80.08</v>
      </c>
      <c r="G281" s="40" t="s">
        <v>35</v>
      </c>
      <c r="H281" s="10"/>
      <c r="I281" s="55" t="s">
        <v>4826</v>
      </c>
      <c r="J281" s="48">
        <v>1439.0</v>
      </c>
      <c r="K281" s="48">
        <v>16.67</v>
      </c>
      <c r="L281" s="48">
        <v>67.58</v>
      </c>
      <c r="M281" s="40" t="s">
        <v>39</v>
      </c>
      <c r="N281" s="5"/>
      <c r="O281" s="5">
        <f t="shared" si="1"/>
        <v>113</v>
      </c>
      <c r="P281" s="9">
        <v>24.0</v>
      </c>
    </row>
    <row r="282">
      <c r="A282" s="9">
        <v>280.0</v>
      </c>
      <c r="B282" s="29"/>
      <c r="C282" s="40" t="s">
        <v>1258</v>
      </c>
      <c r="D282" s="48">
        <v>1550.0</v>
      </c>
      <c r="E282" s="48">
        <v>0.0</v>
      </c>
      <c r="F282" s="48">
        <v>83.2</v>
      </c>
      <c r="G282" s="40" t="s">
        <v>39</v>
      </c>
      <c r="H282" s="10"/>
      <c r="I282" s="55" t="s">
        <v>4832</v>
      </c>
      <c r="J282" s="48">
        <v>1437.0</v>
      </c>
      <c r="K282" s="48">
        <v>0.0</v>
      </c>
      <c r="L282" s="48">
        <v>72.67</v>
      </c>
      <c r="M282" s="40" t="s">
        <v>35</v>
      </c>
      <c r="N282" s="5"/>
      <c r="O282" s="5">
        <f t="shared" si="1"/>
        <v>113</v>
      </c>
      <c r="P282" s="9">
        <v>25.0</v>
      </c>
    </row>
    <row r="283">
      <c r="A283" s="9">
        <v>281.0</v>
      </c>
      <c r="B283" s="29"/>
      <c r="C283" s="40" t="s">
        <v>1173</v>
      </c>
      <c r="D283" s="48">
        <v>1546.0</v>
      </c>
      <c r="E283" s="48">
        <v>15.09</v>
      </c>
      <c r="F283" s="48">
        <v>59.39</v>
      </c>
      <c r="G283" s="40" t="s">
        <v>35</v>
      </c>
      <c r="H283" s="10"/>
      <c r="I283" s="55" t="s">
        <v>4838</v>
      </c>
      <c r="J283" s="48">
        <v>1436.0</v>
      </c>
      <c r="K283" s="48">
        <v>0.0</v>
      </c>
      <c r="L283" s="48">
        <v>93.62</v>
      </c>
      <c r="M283" s="40" t="s">
        <v>39</v>
      </c>
      <c r="N283" s="5"/>
      <c r="O283" s="5">
        <f t="shared" si="1"/>
        <v>110</v>
      </c>
      <c r="P283" s="9">
        <v>26.0</v>
      </c>
    </row>
    <row r="284">
      <c r="A284" s="9">
        <v>282.0</v>
      </c>
      <c r="B284" s="29"/>
      <c r="C284" s="40" t="s">
        <v>1034</v>
      </c>
      <c r="D284" s="48">
        <v>1544.0</v>
      </c>
      <c r="E284" s="48">
        <v>0.0</v>
      </c>
      <c r="F284" s="48">
        <v>51.89</v>
      </c>
      <c r="G284" s="40" t="s">
        <v>39</v>
      </c>
      <c r="H284" s="10"/>
      <c r="I284" s="55" t="s">
        <v>4842</v>
      </c>
      <c r="J284" s="48">
        <v>1436.0</v>
      </c>
      <c r="K284" s="48">
        <v>7.69</v>
      </c>
      <c r="L284" s="48">
        <v>75.25</v>
      </c>
      <c r="M284" s="40" t="s">
        <v>39</v>
      </c>
      <c r="N284" s="5"/>
      <c r="O284" s="5">
        <f t="shared" si="1"/>
        <v>108</v>
      </c>
      <c r="P284" s="9">
        <v>27.0</v>
      </c>
    </row>
    <row r="285">
      <c r="A285" s="9">
        <v>283.0</v>
      </c>
      <c r="B285" s="29"/>
      <c r="C285" s="40" t="s">
        <v>1212</v>
      </c>
      <c r="D285" s="48">
        <v>1543.0</v>
      </c>
      <c r="E285" s="48">
        <v>0.0</v>
      </c>
      <c r="F285" s="48">
        <v>71.54</v>
      </c>
      <c r="G285" s="40" t="s">
        <v>39</v>
      </c>
      <c r="H285" s="10"/>
      <c r="I285" s="55" t="s">
        <v>4845</v>
      </c>
      <c r="J285" s="48">
        <v>1436.0</v>
      </c>
      <c r="K285" s="48">
        <v>0.0</v>
      </c>
      <c r="L285" s="48">
        <v>106.77</v>
      </c>
      <c r="M285" s="40" t="s">
        <v>35</v>
      </c>
      <c r="N285" s="5"/>
      <c r="O285" s="5">
        <f t="shared" si="1"/>
        <v>107</v>
      </c>
      <c r="P285" s="9">
        <v>28.0</v>
      </c>
    </row>
    <row r="286">
      <c r="A286" s="9">
        <v>284.0</v>
      </c>
      <c r="B286" s="29"/>
      <c r="C286" s="40" t="s">
        <v>1382</v>
      </c>
      <c r="D286" s="48">
        <v>1541.0</v>
      </c>
      <c r="E286" s="48">
        <v>2.78</v>
      </c>
      <c r="F286" s="48">
        <v>60.6</v>
      </c>
      <c r="G286" s="40" t="s">
        <v>39</v>
      </c>
      <c r="H286" s="10"/>
      <c r="I286" s="55" t="s">
        <v>4849</v>
      </c>
      <c r="J286" s="48">
        <v>1432.0</v>
      </c>
      <c r="K286" s="48">
        <v>0.0</v>
      </c>
      <c r="L286" s="48">
        <v>59.78</v>
      </c>
      <c r="M286" s="40" t="s">
        <v>39</v>
      </c>
      <c r="N286" s="5"/>
      <c r="O286" s="5">
        <f t="shared" si="1"/>
        <v>109</v>
      </c>
      <c r="P286" s="9">
        <v>29.0</v>
      </c>
    </row>
    <row r="287">
      <c r="A287" s="9">
        <v>285.0</v>
      </c>
      <c r="B287" s="29"/>
      <c r="C287" s="40" t="s">
        <v>1236</v>
      </c>
      <c r="D287" s="48">
        <v>1538.0</v>
      </c>
      <c r="E287" s="48">
        <v>0.0</v>
      </c>
      <c r="F287" s="48">
        <v>67.99</v>
      </c>
      <c r="G287" s="40" t="s">
        <v>39</v>
      </c>
      <c r="H287" s="10"/>
      <c r="I287" s="55" t="s">
        <v>4854</v>
      </c>
      <c r="J287" s="48">
        <v>1432.0</v>
      </c>
      <c r="K287" s="48">
        <v>0.0</v>
      </c>
      <c r="L287" s="48">
        <v>54.29</v>
      </c>
      <c r="M287" s="40" t="s">
        <v>35</v>
      </c>
      <c r="N287" s="5"/>
      <c r="O287" s="5">
        <f t="shared" si="1"/>
        <v>106</v>
      </c>
      <c r="P287" s="9">
        <v>30.0</v>
      </c>
    </row>
    <row r="288">
      <c r="A288" s="9">
        <v>286.0</v>
      </c>
      <c r="B288" s="29"/>
      <c r="C288" s="40" t="s">
        <v>1228</v>
      </c>
      <c r="D288" s="48">
        <v>1537.0</v>
      </c>
      <c r="E288" s="48">
        <v>20.0</v>
      </c>
      <c r="F288" s="48">
        <v>83.74</v>
      </c>
      <c r="G288" s="40" t="s">
        <v>35</v>
      </c>
      <c r="H288" s="10"/>
      <c r="I288" s="55" t="s">
        <v>4859</v>
      </c>
      <c r="J288" s="48">
        <v>1431.0</v>
      </c>
      <c r="K288" s="48">
        <v>6.9</v>
      </c>
      <c r="L288" s="48">
        <v>61.44</v>
      </c>
      <c r="M288" s="40" t="s">
        <v>39</v>
      </c>
      <c r="N288" s="5"/>
      <c r="O288" s="5">
        <f t="shared" si="1"/>
        <v>106</v>
      </c>
      <c r="P288" s="9">
        <v>31.0</v>
      </c>
    </row>
    <row r="289">
      <c r="A289" s="9">
        <v>287.0</v>
      </c>
      <c r="B289" s="29"/>
      <c r="C289" s="40" t="s">
        <v>1179</v>
      </c>
      <c r="D289" s="48">
        <v>1535.0</v>
      </c>
      <c r="E289" s="48">
        <v>0.0</v>
      </c>
      <c r="F289" s="48">
        <v>91.1</v>
      </c>
      <c r="G289" s="40" t="s">
        <v>39</v>
      </c>
      <c r="H289" s="10"/>
      <c r="I289" s="55" t="s">
        <v>4863</v>
      </c>
      <c r="J289" s="48">
        <v>1430.0</v>
      </c>
      <c r="K289" s="48">
        <v>0.0</v>
      </c>
      <c r="L289" s="48">
        <v>44.27</v>
      </c>
      <c r="M289" s="40" t="s">
        <v>35</v>
      </c>
      <c r="N289" s="5"/>
      <c r="O289" s="5">
        <f t="shared" si="1"/>
        <v>105</v>
      </c>
      <c r="P289" s="9">
        <v>32.0</v>
      </c>
    </row>
    <row r="290">
      <c r="A290" s="9">
        <v>288.0</v>
      </c>
      <c r="B290" s="29"/>
      <c r="C290" s="40" t="s">
        <v>1279</v>
      </c>
      <c r="D290" s="48">
        <v>1534.0</v>
      </c>
      <c r="E290" s="48">
        <v>0.0</v>
      </c>
      <c r="F290" s="48">
        <v>77.21</v>
      </c>
      <c r="G290" s="40" t="s">
        <v>39</v>
      </c>
      <c r="H290" s="10"/>
      <c r="I290" s="55" t="s">
        <v>4879</v>
      </c>
      <c r="J290" s="48">
        <v>1428.0</v>
      </c>
      <c r="K290" s="48">
        <v>0.0</v>
      </c>
      <c r="L290" s="48">
        <v>60.27</v>
      </c>
      <c r="M290" s="40" t="s">
        <v>39</v>
      </c>
      <c r="N290" s="5"/>
      <c r="O290" s="5">
        <f t="shared" si="1"/>
        <v>106</v>
      </c>
      <c r="P290" s="9">
        <v>33.0</v>
      </c>
    </row>
    <row r="291">
      <c r="A291" s="9">
        <v>289.0</v>
      </c>
      <c r="B291" s="29"/>
      <c r="C291" s="40" t="s">
        <v>1233</v>
      </c>
      <c r="D291" s="48">
        <v>1530.0</v>
      </c>
      <c r="E291" s="48">
        <v>5.13</v>
      </c>
      <c r="F291" s="48">
        <v>58.81</v>
      </c>
      <c r="G291" s="40" t="s">
        <v>39</v>
      </c>
      <c r="H291" s="10"/>
      <c r="I291" s="55" t="s">
        <v>4886</v>
      </c>
      <c r="J291" s="48">
        <v>1416.0</v>
      </c>
      <c r="K291" s="48">
        <v>2.5</v>
      </c>
      <c r="L291" s="48">
        <v>60.36</v>
      </c>
      <c r="M291" s="40" t="s">
        <v>35</v>
      </c>
      <c r="N291" s="5"/>
      <c r="O291" s="5">
        <f t="shared" si="1"/>
        <v>114</v>
      </c>
      <c r="P291" s="9">
        <v>34.0</v>
      </c>
    </row>
    <row r="292">
      <c r="A292" s="9">
        <v>290.0</v>
      </c>
      <c r="B292" s="29"/>
      <c r="C292" s="40" t="s">
        <v>1151</v>
      </c>
      <c r="D292" s="48">
        <v>1529.0</v>
      </c>
      <c r="E292" s="48">
        <v>0.0</v>
      </c>
      <c r="F292" s="48">
        <v>91.62</v>
      </c>
      <c r="G292" s="40" t="s">
        <v>39</v>
      </c>
      <c r="H292" s="10"/>
      <c r="I292" s="55" t="s">
        <v>4894</v>
      </c>
      <c r="J292" s="48">
        <v>1411.0</v>
      </c>
      <c r="K292" s="48">
        <v>0.0</v>
      </c>
      <c r="L292" s="48">
        <v>71.74</v>
      </c>
      <c r="M292" s="40" t="s">
        <v>39</v>
      </c>
      <c r="N292" s="5"/>
      <c r="O292" s="5">
        <f t="shared" si="1"/>
        <v>118</v>
      </c>
      <c r="P292" s="9">
        <v>35.0</v>
      </c>
    </row>
    <row r="293">
      <c r="A293" s="9">
        <v>291.0</v>
      </c>
      <c r="B293" s="29"/>
      <c r="C293" s="40" t="s">
        <v>1254</v>
      </c>
      <c r="D293" s="48">
        <v>1528.0</v>
      </c>
      <c r="E293" s="48">
        <v>0.0</v>
      </c>
      <c r="F293" s="48">
        <v>65.64</v>
      </c>
      <c r="G293" s="40" t="s">
        <v>35</v>
      </c>
      <c r="H293" s="10"/>
      <c r="I293" s="55" t="s">
        <v>4904</v>
      </c>
      <c r="J293" s="48">
        <v>1401.0</v>
      </c>
      <c r="K293" s="48">
        <v>0.0</v>
      </c>
      <c r="L293" s="48">
        <v>48.62</v>
      </c>
      <c r="M293" s="40" t="s">
        <v>35</v>
      </c>
      <c r="N293" s="5"/>
      <c r="O293" s="5">
        <f t="shared" si="1"/>
        <v>127</v>
      </c>
      <c r="P293" s="9">
        <v>36.0</v>
      </c>
    </row>
    <row r="294">
      <c r="A294" s="9">
        <v>292.0</v>
      </c>
      <c r="B294" s="29"/>
      <c r="C294" s="40" t="s">
        <v>1331</v>
      </c>
      <c r="D294" s="48">
        <v>1527.0</v>
      </c>
      <c r="E294" s="48">
        <v>0.0</v>
      </c>
      <c r="F294" s="48">
        <v>43.74</v>
      </c>
      <c r="G294" s="40" t="s">
        <v>39</v>
      </c>
      <c r="H294" s="10"/>
      <c r="I294" s="55" t="s">
        <v>4910</v>
      </c>
      <c r="J294" s="48">
        <v>1397.0</v>
      </c>
      <c r="K294" s="48">
        <v>0.0</v>
      </c>
      <c r="L294" s="48">
        <v>85.96</v>
      </c>
      <c r="M294" s="40" t="s">
        <v>35</v>
      </c>
      <c r="N294" s="5"/>
      <c r="O294" s="5">
        <f t="shared" si="1"/>
        <v>130</v>
      </c>
      <c r="P294" s="9">
        <v>37.0</v>
      </c>
    </row>
    <row r="295">
      <c r="A295" s="9">
        <v>293.0</v>
      </c>
      <c r="B295" s="29"/>
      <c r="C295" s="40" t="s">
        <v>1265</v>
      </c>
      <c r="D295" s="48">
        <v>1526.0</v>
      </c>
      <c r="E295" s="48">
        <v>0.47</v>
      </c>
      <c r="F295" s="48">
        <v>37.97</v>
      </c>
      <c r="G295" s="40" t="s">
        <v>39</v>
      </c>
      <c r="H295" s="10"/>
      <c r="I295" s="55" t="s">
        <v>4916</v>
      </c>
      <c r="J295" s="48">
        <v>1391.0</v>
      </c>
      <c r="K295" s="48">
        <v>0.0</v>
      </c>
      <c r="L295" s="48">
        <v>85.8</v>
      </c>
      <c r="M295" s="40" t="s">
        <v>39</v>
      </c>
      <c r="N295" s="5"/>
      <c r="O295" s="5">
        <f t="shared" si="1"/>
        <v>135</v>
      </c>
      <c r="P295" s="9">
        <v>38.0</v>
      </c>
    </row>
    <row r="296">
      <c r="A296" s="9">
        <v>294.0</v>
      </c>
      <c r="B296" s="29"/>
      <c r="C296" s="40" t="s">
        <v>1084</v>
      </c>
      <c r="D296" s="48">
        <v>1524.0</v>
      </c>
      <c r="E296" s="48">
        <v>0.0</v>
      </c>
      <c r="F296" s="48">
        <v>76.29</v>
      </c>
      <c r="G296" s="40" t="s">
        <v>39</v>
      </c>
      <c r="H296" s="10"/>
      <c r="I296" s="55" t="s">
        <v>4924</v>
      </c>
      <c r="J296" s="48">
        <v>1387.0</v>
      </c>
      <c r="K296" s="48">
        <v>0.0</v>
      </c>
      <c r="L296" s="48">
        <v>43.73</v>
      </c>
      <c r="M296" s="40" t="s">
        <v>35</v>
      </c>
      <c r="N296" s="5"/>
      <c r="O296" s="5">
        <f t="shared" si="1"/>
        <v>137</v>
      </c>
      <c r="P296" s="9">
        <v>39.0</v>
      </c>
    </row>
    <row r="297">
      <c r="A297" s="9">
        <v>295.0</v>
      </c>
      <c r="B297" s="29"/>
      <c r="C297" s="40" t="s">
        <v>1320</v>
      </c>
      <c r="D297" s="48">
        <v>1517.0</v>
      </c>
      <c r="E297" s="48">
        <v>0.0</v>
      </c>
      <c r="F297" s="48">
        <v>82.96</v>
      </c>
      <c r="G297" s="40" t="s">
        <v>39</v>
      </c>
      <c r="H297" s="10"/>
      <c r="I297" s="55" t="s">
        <v>4930</v>
      </c>
      <c r="J297" s="48">
        <v>1387.0</v>
      </c>
      <c r="K297" s="48">
        <v>22.22</v>
      </c>
      <c r="L297" s="48">
        <v>75.34</v>
      </c>
      <c r="M297" s="40" t="s">
        <v>39</v>
      </c>
      <c r="N297" s="5"/>
      <c r="O297" s="5">
        <f t="shared" si="1"/>
        <v>130</v>
      </c>
      <c r="P297" s="9">
        <v>40.0</v>
      </c>
    </row>
    <row r="298">
      <c r="A298" s="9">
        <v>296.0</v>
      </c>
      <c r="B298" s="29"/>
      <c r="C298" s="40" t="s">
        <v>1240</v>
      </c>
      <c r="D298" s="48">
        <v>1517.0</v>
      </c>
      <c r="E298" s="48">
        <v>0.0</v>
      </c>
      <c r="F298" s="48">
        <v>82.69</v>
      </c>
      <c r="G298" s="40" t="s">
        <v>35</v>
      </c>
      <c r="H298" s="10"/>
      <c r="I298" s="55" t="s">
        <v>4938</v>
      </c>
      <c r="J298" s="48">
        <v>1386.0</v>
      </c>
      <c r="K298" s="48">
        <v>0.0</v>
      </c>
      <c r="L298" s="48">
        <v>70.34</v>
      </c>
      <c r="M298" s="40" t="s">
        <v>35</v>
      </c>
      <c r="N298" s="5"/>
      <c r="O298" s="5">
        <f t="shared" si="1"/>
        <v>131</v>
      </c>
      <c r="P298" s="9">
        <v>41.0</v>
      </c>
    </row>
    <row r="299">
      <c r="A299" s="9">
        <v>297.0</v>
      </c>
      <c r="B299" s="29"/>
      <c r="C299" s="40" t="s">
        <v>1263</v>
      </c>
      <c r="D299" s="48">
        <v>1515.0</v>
      </c>
      <c r="E299" s="48">
        <v>0.0</v>
      </c>
      <c r="F299" s="48">
        <v>95.77</v>
      </c>
      <c r="G299" s="40" t="s">
        <v>39</v>
      </c>
      <c r="H299" s="10"/>
      <c r="I299" s="55" t="s">
        <v>4942</v>
      </c>
      <c r="J299" s="48">
        <v>1383.0</v>
      </c>
      <c r="K299" s="48">
        <v>0.0</v>
      </c>
      <c r="L299" s="48">
        <v>48.18</v>
      </c>
      <c r="M299" s="40" t="s">
        <v>39</v>
      </c>
      <c r="N299" s="5"/>
      <c r="O299" s="5">
        <f t="shared" si="1"/>
        <v>132</v>
      </c>
      <c r="P299" s="9">
        <v>42.0</v>
      </c>
    </row>
    <row r="300">
      <c r="A300" s="9">
        <v>298.0</v>
      </c>
      <c r="B300" s="29"/>
      <c r="C300" s="40" t="s">
        <v>1456</v>
      </c>
      <c r="D300" s="48">
        <v>1512.0</v>
      </c>
      <c r="E300" s="48">
        <v>6.25</v>
      </c>
      <c r="F300" s="48">
        <v>73.91</v>
      </c>
      <c r="G300" s="40" t="s">
        <v>39</v>
      </c>
      <c r="H300" s="10"/>
      <c r="I300" s="55" t="s">
        <v>4949</v>
      </c>
      <c r="J300" s="48">
        <v>1381.0</v>
      </c>
      <c r="K300" s="48">
        <v>0.0</v>
      </c>
      <c r="L300" s="48">
        <v>49.93</v>
      </c>
      <c r="M300" s="40" t="s">
        <v>39</v>
      </c>
      <c r="N300" s="5"/>
      <c r="O300" s="5">
        <f t="shared" si="1"/>
        <v>131</v>
      </c>
      <c r="P300" s="9">
        <v>43.0</v>
      </c>
    </row>
    <row r="301">
      <c r="A301" s="9">
        <v>299.0</v>
      </c>
      <c r="B301" s="29"/>
      <c r="C301" s="40" t="s">
        <v>1271</v>
      </c>
      <c r="D301" s="48">
        <v>1511.0</v>
      </c>
      <c r="E301" s="48">
        <v>0.0</v>
      </c>
      <c r="F301" s="48">
        <v>90.62</v>
      </c>
      <c r="G301" s="40" t="s">
        <v>35</v>
      </c>
      <c r="H301" s="10"/>
      <c r="I301" s="55" t="s">
        <v>4961</v>
      </c>
      <c r="J301" s="48">
        <v>1375.0</v>
      </c>
      <c r="K301" s="48">
        <v>0.0</v>
      </c>
      <c r="L301" s="48">
        <v>83.14</v>
      </c>
      <c r="M301" s="40" t="s">
        <v>35</v>
      </c>
      <c r="N301" s="5"/>
      <c r="O301" s="5">
        <f t="shared" si="1"/>
        <v>136</v>
      </c>
      <c r="P301" s="9">
        <v>44.0</v>
      </c>
    </row>
    <row r="302">
      <c r="A302" s="9">
        <v>300.0</v>
      </c>
      <c r="B302" s="29"/>
      <c r="C302" s="40" t="s">
        <v>1318</v>
      </c>
      <c r="D302" s="48">
        <v>1507.0</v>
      </c>
      <c r="E302" s="48">
        <v>0.0</v>
      </c>
      <c r="F302" s="48">
        <v>50.94</v>
      </c>
      <c r="G302" s="40" t="s">
        <v>39</v>
      </c>
      <c r="H302" s="10"/>
      <c r="I302" s="55" t="s">
        <v>4967</v>
      </c>
      <c r="J302" s="48">
        <v>1372.0</v>
      </c>
      <c r="K302" s="48">
        <v>0.0</v>
      </c>
      <c r="L302" s="48">
        <v>60.41</v>
      </c>
      <c r="M302" s="40" t="s">
        <v>35</v>
      </c>
      <c r="N302" s="5"/>
      <c r="O302" s="5">
        <f t="shared" si="1"/>
        <v>135</v>
      </c>
      <c r="P302" s="9">
        <v>45.0</v>
      </c>
    </row>
    <row r="303">
      <c r="A303" s="9">
        <v>301.0</v>
      </c>
      <c r="B303" s="29"/>
      <c r="C303" s="40" t="s">
        <v>1346</v>
      </c>
      <c r="D303" s="48">
        <v>1506.0</v>
      </c>
      <c r="E303" s="48">
        <v>0.0</v>
      </c>
      <c r="F303" s="48">
        <v>64.73</v>
      </c>
      <c r="G303" s="40" t="s">
        <v>35</v>
      </c>
      <c r="H303" s="10"/>
      <c r="I303" s="55" t="s">
        <v>4971</v>
      </c>
      <c r="J303" s="48">
        <v>1371.0</v>
      </c>
      <c r="K303" s="48">
        <v>4.55</v>
      </c>
      <c r="L303" s="48">
        <v>45.35</v>
      </c>
      <c r="M303" s="40" t="s">
        <v>39</v>
      </c>
      <c r="N303" s="5"/>
      <c r="O303" s="5">
        <f t="shared" si="1"/>
        <v>135</v>
      </c>
      <c r="P303" s="9">
        <v>46.0</v>
      </c>
    </row>
    <row r="304">
      <c r="A304" s="9">
        <v>302.0</v>
      </c>
      <c r="B304" s="29"/>
      <c r="C304" s="40" t="s">
        <v>1344</v>
      </c>
      <c r="D304" s="48">
        <v>1500.0</v>
      </c>
      <c r="E304" s="48">
        <v>0.0</v>
      </c>
      <c r="F304" s="48">
        <v>60.04</v>
      </c>
      <c r="G304" s="40" t="s">
        <v>35</v>
      </c>
      <c r="H304" s="10"/>
      <c r="I304" s="55" t="s">
        <v>4976</v>
      </c>
      <c r="J304" s="48">
        <v>1368.0</v>
      </c>
      <c r="K304" s="48">
        <v>0.0</v>
      </c>
      <c r="L304" s="48">
        <v>103.53</v>
      </c>
      <c r="M304" s="40" t="s">
        <v>35</v>
      </c>
      <c r="N304" s="5"/>
      <c r="O304" s="5">
        <f t="shared" si="1"/>
        <v>132</v>
      </c>
      <c r="P304" s="9">
        <v>47.0</v>
      </c>
    </row>
    <row r="305">
      <c r="A305" s="9">
        <v>303.0</v>
      </c>
      <c r="B305" s="29"/>
      <c r="C305" s="40" t="s">
        <v>1295</v>
      </c>
      <c r="D305" s="48">
        <v>1497.0</v>
      </c>
      <c r="E305" s="48">
        <v>0.0</v>
      </c>
      <c r="F305" s="48">
        <v>60.84</v>
      </c>
      <c r="G305" s="40" t="s">
        <v>35</v>
      </c>
      <c r="H305" s="10"/>
      <c r="I305" s="55" t="s">
        <v>4980</v>
      </c>
      <c r="J305" s="48">
        <v>1365.0</v>
      </c>
      <c r="K305" s="48">
        <v>0.0</v>
      </c>
      <c r="L305" s="48">
        <v>53.12</v>
      </c>
      <c r="M305" s="40" t="s">
        <v>39</v>
      </c>
      <c r="N305" s="5"/>
      <c r="O305" s="5">
        <f t="shared" si="1"/>
        <v>132</v>
      </c>
      <c r="P305" s="9">
        <v>48.0</v>
      </c>
    </row>
    <row r="306">
      <c r="A306" s="9">
        <v>304.0</v>
      </c>
      <c r="B306" s="29"/>
      <c r="C306" s="40" t="s">
        <v>1209</v>
      </c>
      <c r="D306" s="48">
        <v>1497.0</v>
      </c>
      <c r="E306" s="48">
        <v>2.22</v>
      </c>
      <c r="F306" s="48">
        <v>67.69</v>
      </c>
      <c r="G306" s="40" t="s">
        <v>39</v>
      </c>
      <c r="H306" s="10"/>
      <c r="I306" s="55" t="s">
        <v>4987</v>
      </c>
      <c r="J306" s="48">
        <v>1352.0</v>
      </c>
      <c r="K306" s="48">
        <v>0.0</v>
      </c>
      <c r="L306" s="48">
        <v>37.26</v>
      </c>
      <c r="M306" s="40" t="s">
        <v>35</v>
      </c>
      <c r="N306" s="5"/>
      <c r="O306" s="5">
        <f t="shared" si="1"/>
        <v>145</v>
      </c>
      <c r="P306" s="9">
        <v>49.0</v>
      </c>
    </row>
    <row r="307">
      <c r="A307" s="9">
        <v>305.0</v>
      </c>
      <c r="B307" s="29"/>
      <c r="C307" s="40" t="s">
        <v>1324</v>
      </c>
      <c r="D307" s="48">
        <v>1496.0</v>
      </c>
      <c r="E307" s="48">
        <v>0.0</v>
      </c>
      <c r="F307" s="48">
        <v>69.71</v>
      </c>
      <c r="G307" s="40" t="s">
        <v>35</v>
      </c>
      <c r="H307" s="10"/>
      <c r="I307" s="55" t="s">
        <v>4991</v>
      </c>
      <c r="J307" s="48">
        <v>1348.0</v>
      </c>
      <c r="K307" s="48">
        <v>6.29</v>
      </c>
      <c r="L307" s="48">
        <v>40.19</v>
      </c>
      <c r="M307" s="40" t="s">
        <v>39</v>
      </c>
      <c r="N307" s="5"/>
      <c r="O307" s="5">
        <f t="shared" si="1"/>
        <v>148</v>
      </c>
      <c r="P307" s="9">
        <v>50.0</v>
      </c>
    </row>
    <row r="308">
      <c r="A308" s="9">
        <v>306.0</v>
      </c>
      <c r="B308" s="29"/>
      <c r="C308" s="40" t="s">
        <v>1352</v>
      </c>
      <c r="D308" s="48">
        <v>1496.0</v>
      </c>
      <c r="E308" s="48">
        <v>4.0</v>
      </c>
      <c r="F308" s="48">
        <v>69.85</v>
      </c>
      <c r="G308" s="40" t="s">
        <v>39</v>
      </c>
      <c r="H308" s="10"/>
      <c r="I308" s="55" t="s">
        <v>4996</v>
      </c>
      <c r="J308" s="48">
        <v>1341.0</v>
      </c>
      <c r="K308" s="48">
        <v>12.5</v>
      </c>
      <c r="L308" s="48">
        <v>70.87</v>
      </c>
      <c r="M308" s="40" t="s">
        <v>39</v>
      </c>
      <c r="N308" s="5"/>
      <c r="O308" s="5">
        <f t="shared" si="1"/>
        <v>155</v>
      </c>
      <c r="P308" s="9">
        <v>51.0</v>
      </c>
    </row>
    <row r="309">
      <c r="A309" s="9">
        <v>307.0</v>
      </c>
      <c r="B309" s="29"/>
      <c r="C309" s="40" t="s">
        <v>1370</v>
      </c>
      <c r="D309" s="48">
        <v>1495.0</v>
      </c>
      <c r="E309" s="48">
        <v>0.0</v>
      </c>
      <c r="F309" s="48">
        <v>65.53</v>
      </c>
      <c r="G309" s="40" t="s">
        <v>39</v>
      </c>
      <c r="H309" s="10"/>
      <c r="I309" s="55" t="s">
        <v>5001</v>
      </c>
      <c r="J309" s="48">
        <v>1335.0</v>
      </c>
      <c r="K309" s="48">
        <v>0.0</v>
      </c>
      <c r="L309" s="48">
        <v>61.08</v>
      </c>
      <c r="M309" s="40" t="s">
        <v>35</v>
      </c>
      <c r="N309" s="5"/>
      <c r="O309" s="5">
        <f t="shared" si="1"/>
        <v>160</v>
      </c>
      <c r="P309" s="9">
        <v>52.0</v>
      </c>
    </row>
    <row r="310">
      <c r="A310" s="9">
        <v>308.0</v>
      </c>
      <c r="B310" s="29"/>
      <c r="C310" s="40" t="s">
        <v>1245</v>
      </c>
      <c r="D310" s="48">
        <v>1493.0</v>
      </c>
      <c r="E310" s="48">
        <v>0.0</v>
      </c>
      <c r="F310" s="48">
        <v>57.57</v>
      </c>
      <c r="G310" s="40" t="s">
        <v>39</v>
      </c>
      <c r="H310" s="10"/>
      <c r="I310" s="55" t="s">
        <v>5006</v>
      </c>
      <c r="J310" s="48">
        <v>1333.0</v>
      </c>
      <c r="K310" s="48">
        <v>0.0</v>
      </c>
      <c r="L310" s="48">
        <v>93.41</v>
      </c>
      <c r="M310" s="40" t="s">
        <v>39</v>
      </c>
      <c r="N310" s="5"/>
      <c r="O310" s="5">
        <f t="shared" si="1"/>
        <v>160</v>
      </c>
      <c r="P310" s="9">
        <v>53.0</v>
      </c>
    </row>
    <row r="311">
      <c r="A311" s="9">
        <v>309.0</v>
      </c>
      <c r="B311" s="29"/>
      <c r="C311" s="40" t="s">
        <v>1413</v>
      </c>
      <c r="D311" s="48">
        <v>1493.0</v>
      </c>
      <c r="E311" s="48">
        <v>0.0</v>
      </c>
      <c r="F311" s="48">
        <v>70.76</v>
      </c>
      <c r="G311" s="40" t="s">
        <v>39</v>
      </c>
      <c r="H311" s="10"/>
      <c r="I311" s="55" t="s">
        <v>5011</v>
      </c>
      <c r="J311" s="48">
        <v>1331.0</v>
      </c>
      <c r="K311" s="48">
        <v>4.08</v>
      </c>
      <c r="L311" s="48">
        <v>41.69</v>
      </c>
      <c r="M311" s="40" t="s">
        <v>35</v>
      </c>
      <c r="N311" s="5"/>
      <c r="O311" s="5">
        <f t="shared" si="1"/>
        <v>162</v>
      </c>
      <c r="P311" s="9">
        <v>54.0</v>
      </c>
    </row>
    <row r="312">
      <c r="A312" s="9">
        <v>310.0</v>
      </c>
      <c r="C312" s="40" t="s">
        <v>1423</v>
      </c>
      <c r="D312" s="48">
        <v>1488.0</v>
      </c>
      <c r="E312" s="48">
        <v>0.0</v>
      </c>
      <c r="F312" s="48">
        <v>67.2</v>
      </c>
      <c r="G312" s="40" t="s">
        <v>39</v>
      </c>
      <c r="H312" s="10"/>
      <c r="I312" s="55" t="s">
        <v>5017</v>
      </c>
      <c r="J312" s="48">
        <v>1329.0</v>
      </c>
      <c r="K312" s="48">
        <v>58.06</v>
      </c>
      <c r="L312" s="48">
        <v>55.69</v>
      </c>
      <c r="M312" s="40" t="s">
        <v>35</v>
      </c>
      <c r="N312" s="5"/>
      <c r="O312" s="5">
        <f t="shared" si="1"/>
        <v>159</v>
      </c>
      <c r="P312" s="9">
        <v>55.0</v>
      </c>
    </row>
    <row r="313">
      <c r="A313" s="9">
        <v>311.0</v>
      </c>
      <c r="C313" s="40" t="s">
        <v>1269</v>
      </c>
      <c r="D313" s="48">
        <v>1484.0</v>
      </c>
      <c r="E313" s="48">
        <v>0.0</v>
      </c>
      <c r="F313" s="48">
        <v>66.42</v>
      </c>
      <c r="G313" s="40" t="s">
        <v>35</v>
      </c>
      <c r="H313" s="10"/>
      <c r="I313" s="55" t="s">
        <v>5023</v>
      </c>
      <c r="J313" s="48">
        <v>1327.0</v>
      </c>
      <c r="K313" s="48">
        <v>2.94</v>
      </c>
      <c r="L313" s="48">
        <v>72.83</v>
      </c>
      <c r="M313" s="40" t="s">
        <v>39</v>
      </c>
      <c r="N313" s="5"/>
      <c r="O313" s="5">
        <f t="shared" si="1"/>
        <v>157</v>
      </c>
      <c r="P313" s="9">
        <v>56.0</v>
      </c>
    </row>
    <row r="314">
      <c r="A314" s="9">
        <v>312.0</v>
      </c>
      <c r="C314" s="40" t="s">
        <v>1439</v>
      </c>
      <c r="D314" s="48">
        <v>1482.0</v>
      </c>
      <c r="E314" s="48">
        <v>0.0</v>
      </c>
      <c r="F314" s="48">
        <v>92.92</v>
      </c>
      <c r="G314" s="40" t="s">
        <v>39</v>
      </c>
      <c r="H314" s="10"/>
      <c r="I314" s="55" t="s">
        <v>5030</v>
      </c>
      <c r="J314" s="48">
        <v>1319.0</v>
      </c>
      <c r="K314" s="48">
        <v>0.0</v>
      </c>
      <c r="L314" s="48">
        <v>57.69</v>
      </c>
      <c r="M314" s="40" t="s">
        <v>35</v>
      </c>
      <c r="N314" s="5"/>
      <c r="O314" s="5">
        <f t="shared" si="1"/>
        <v>163</v>
      </c>
      <c r="P314" s="9">
        <v>57.0</v>
      </c>
    </row>
    <row r="315">
      <c r="A315" s="9">
        <v>313.0</v>
      </c>
      <c r="C315" s="40" t="s">
        <v>1374</v>
      </c>
      <c r="D315" s="48">
        <v>1481.0</v>
      </c>
      <c r="E315" s="48">
        <v>0.0</v>
      </c>
      <c r="F315" s="48">
        <v>58.95</v>
      </c>
      <c r="G315" s="40" t="s">
        <v>39</v>
      </c>
      <c r="H315" s="10"/>
      <c r="I315" s="55" t="s">
        <v>5039</v>
      </c>
      <c r="J315" s="48">
        <v>1310.0</v>
      </c>
      <c r="K315" s="48">
        <v>15.0</v>
      </c>
      <c r="L315" s="48">
        <v>48.88</v>
      </c>
      <c r="M315" s="40" t="s">
        <v>39</v>
      </c>
      <c r="N315" s="5"/>
      <c r="O315" s="5">
        <f t="shared" si="1"/>
        <v>171</v>
      </c>
      <c r="P315" s="9">
        <v>58.0</v>
      </c>
    </row>
    <row r="316">
      <c r="A316" s="9">
        <v>314.0</v>
      </c>
      <c r="C316" s="40" t="s">
        <v>1392</v>
      </c>
      <c r="D316" s="48">
        <v>1478.0</v>
      </c>
      <c r="E316" s="48">
        <v>22.22</v>
      </c>
      <c r="F316" s="48">
        <v>89.64</v>
      </c>
      <c r="G316" s="40" t="s">
        <v>39</v>
      </c>
      <c r="H316" s="10"/>
      <c r="I316" s="55" t="s">
        <v>5045</v>
      </c>
      <c r="J316" s="48">
        <v>1307.0</v>
      </c>
      <c r="K316" s="48">
        <v>0.0</v>
      </c>
      <c r="L316" s="48">
        <v>52.74</v>
      </c>
      <c r="M316" s="40" t="s">
        <v>35</v>
      </c>
      <c r="N316" s="5"/>
      <c r="O316" s="5">
        <f t="shared" si="1"/>
        <v>171</v>
      </c>
      <c r="P316" s="9">
        <v>59.0</v>
      </c>
    </row>
    <row r="317">
      <c r="A317" s="9">
        <v>315.0</v>
      </c>
      <c r="C317" s="40" t="s">
        <v>1497</v>
      </c>
      <c r="D317" s="48">
        <v>1476.0</v>
      </c>
      <c r="E317" s="48">
        <v>0.0</v>
      </c>
      <c r="F317" s="48">
        <v>34.56</v>
      </c>
      <c r="G317" s="40" t="s">
        <v>35</v>
      </c>
      <c r="H317" s="10"/>
      <c r="I317" s="55" t="s">
        <v>5051</v>
      </c>
      <c r="J317" s="48">
        <v>1306.0</v>
      </c>
      <c r="K317" s="48">
        <v>0.0</v>
      </c>
      <c r="L317" s="48">
        <v>43.1</v>
      </c>
      <c r="M317" s="40" t="s">
        <v>35</v>
      </c>
      <c r="N317" s="5"/>
      <c r="O317" s="5">
        <f t="shared" si="1"/>
        <v>170</v>
      </c>
      <c r="P317" s="9">
        <v>60.0</v>
      </c>
    </row>
    <row r="318">
      <c r="A318" s="9">
        <v>316.0</v>
      </c>
      <c r="C318" s="40" t="s">
        <v>1186</v>
      </c>
      <c r="D318" s="48">
        <v>1476.0</v>
      </c>
      <c r="E318" s="48">
        <v>6.12</v>
      </c>
      <c r="F318" s="48">
        <v>56.65</v>
      </c>
      <c r="G318" s="40" t="s">
        <v>39</v>
      </c>
      <c r="H318" s="10"/>
      <c r="I318" s="55" t="s">
        <v>5057</v>
      </c>
      <c r="J318" s="48">
        <v>1300.0</v>
      </c>
      <c r="K318" s="48">
        <v>0.0</v>
      </c>
      <c r="L318" s="48">
        <v>76.52</v>
      </c>
      <c r="M318" s="40" t="s">
        <v>35</v>
      </c>
      <c r="N318" s="5"/>
      <c r="O318" s="5">
        <f t="shared" si="1"/>
        <v>176</v>
      </c>
      <c r="P318" s="9">
        <v>61.0</v>
      </c>
    </row>
    <row r="319">
      <c r="A319" s="9">
        <v>317.0</v>
      </c>
      <c r="C319" s="40" t="s">
        <v>1481</v>
      </c>
      <c r="D319" s="48">
        <v>1475.0</v>
      </c>
      <c r="E319" s="48">
        <v>6.45</v>
      </c>
      <c r="F319" s="48">
        <v>65.45</v>
      </c>
      <c r="G319" s="40" t="s">
        <v>39</v>
      </c>
      <c r="H319" s="10"/>
      <c r="I319" s="55" t="s">
        <v>5062</v>
      </c>
      <c r="J319" s="48">
        <v>1284.0</v>
      </c>
      <c r="K319" s="48">
        <v>0.0</v>
      </c>
      <c r="L319" s="48">
        <v>123.19</v>
      </c>
      <c r="M319" s="40" t="s">
        <v>39</v>
      </c>
      <c r="N319" s="5"/>
      <c r="O319" s="5">
        <f t="shared" si="1"/>
        <v>191</v>
      </c>
      <c r="P319" s="9">
        <v>62.0</v>
      </c>
    </row>
    <row r="320">
      <c r="A320" s="9">
        <v>318.0</v>
      </c>
      <c r="C320" s="40" t="s">
        <v>1447</v>
      </c>
      <c r="D320" s="48">
        <v>1472.0</v>
      </c>
      <c r="E320" s="48">
        <v>0.0</v>
      </c>
      <c r="F320" s="48">
        <v>45.65</v>
      </c>
      <c r="G320" s="40" t="s">
        <v>35</v>
      </c>
      <c r="H320" s="10"/>
      <c r="I320" s="55" t="s">
        <v>5068</v>
      </c>
      <c r="J320" s="48">
        <v>1281.0</v>
      </c>
      <c r="K320" s="48">
        <v>0.0</v>
      </c>
      <c r="L320" s="48">
        <v>64.1</v>
      </c>
      <c r="M320" s="40" t="s">
        <v>35</v>
      </c>
      <c r="N320" s="5"/>
      <c r="O320" s="5">
        <f t="shared" si="1"/>
        <v>191</v>
      </c>
      <c r="P320" s="9">
        <v>63.0</v>
      </c>
    </row>
    <row r="321">
      <c r="A321" s="9">
        <v>319.0</v>
      </c>
      <c r="C321" s="40" t="s">
        <v>1418</v>
      </c>
      <c r="D321" s="48">
        <v>1471.0</v>
      </c>
      <c r="E321" s="48">
        <v>0.0</v>
      </c>
      <c r="F321" s="48">
        <v>67.59</v>
      </c>
      <c r="G321" s="40" t="s">
        <v>39</v>
      </c>
      <c r="H321" s="10"/>
      <c r="I321" s="55" t="s">
        <v>5072</v>
      </c>
      <c r="J321" s="48">
        <v>1273.0</v>
      </c>
      <c r="K321" s="48">
        <v>0.0</v>
      </c>
      <c r="L321" s="48">
        <v>73.78</v>
      </c>
      <c r="M321" s="40" t="s">
        <v>39</v>
      </c>
      <c r="N321" s="5"/>
      <c r="O321" s="5">
        <f t="shared" si="1"/>
        <v>198</v>
      </c>
      <c r="P321" s="9">
        <v>64.0</v>
      </c>
    </row>
    <row r="322">
      <c r="A322" s="9">
        <v>320.0</v>
      </c>
      <c r="C322" s="40" t="s">
        <v>1416</v>
      </c>
      <c r="D322" s="48">
        <v>1466.0</v>
      </c>
      <c r="E322" s="48">
        <v>0.0</v>
      </c>
      <c r="F322" s="48">
        <v>57.32</v>
      </c>
      <c r="G322" s="40" t="s">
        <v>35</v>
      </c>
      <c r="H322" s="10"/>
      <c r="I322" s="55" t="s">
        <v>5080</v>
      </c>
      <c r="J322" s="48">
        <v>1269.0</v>
      </c>
      <c r="K322" s="48">
        <v>0.0</v>
      </c>
      <c r="L322" s="48">
        <v>48.72</v>
      </c>
      <c r="M322" s="40" t="s">
        <v>39</v>
      </c>
      <c r="N322" s="5"/>
      <c r="O322" s="5">
        <f t="shared" si="1"/>
        <v>197</v>
      </c>
      <c r="P322" s="9">
        <v>65.0</v>
      </c>
    </row>
    <row r="323">
      <c r="A323" s="9">
        <v>321.0</v>
      </c>
      <c r="C323" s="40" t="s">
        <v>1468</v>
      </c>
      <c r="D323" s="48">
        <v>1462.0</v>
      </c>
      <c r="E323" s="48">
        <v>0.0</v>
      </c>
      <c r="F323" s="48">
        <v>53.42</v>
      </c>
      <c r="G323" s="40" t="s">
        <v>35</v>
      </c>
      <c r="H323" s="10"/>
      <c r="I323" s="55" t="s">
        <v>5084</v>
      </c>
      <c r="J323" s="48">
        <v>1268.0</v>
      </c>
      <c r="K323" s="48">
        <v>0.0</v>
      </c>
      <c r="L323" s="48">
        <v>37.12</v>
      </c>
      <c r="M323" s="40" t="s">
        <v>39</v>
      </c>
      <c r="N323" s="5"/>
      <c r="O323" s="5">
        <f t="shared" si="1"/>
        <v>194</v>
      </c>
      <c r="P323" s="9">
        <v>66.0</v>
      </c>
    </row>
    <row r="324">
      <c r="A324" s="9">
        <v>322.0</v>
      </c>
      <c r="C324" s="40" t="s">
        <v>1494</v>
      </c>
      <c r="D324" s="48">
        <v>1460.0</v>
      </c>
      <c r="E324" s="48">
        <v>0.0</v>
      </c>
      <c r="F324" s="48">
        <v>65.02</v>
      </c>
      <c r="G324" s="40" t="s">
        <v>39</v>
      </c>
      <c r="H324" s="10"/>
      <c r="I324" s="55" t="s">
        <v>5092</v>
      </c>
      <c r="J324" s="48">
        <v>1266.0</v>
      </c>
      <c r="K324" s="48">
        <v>0.0</v>
      </c>
      <c r="L324" s="48">
        <v>55.86</v>
      </c>
      <c r="M324" s="40" t="s">
        <v>39</v>
      </c>
      <c r="N324" s="5"/>
      <c r="O324" s="5">
        <f t="shared" si="1"/>
        <v>194</v>
      </c>
      <c r="P324" s="9">
        <v>67.0</v>
      </c>
    </row>
    <row r="325">
      <c r="A325" s="9">
        <v>323.0</v>
      </c>
      <c r="C325" s="40" t="s">
        <v>1511</v>
      </c>
      <c r="D325" s="48">
        <v>1457.0</v>
      </c>
      <c r="E325" s="48">
        <v>0.0</v>
      </c>
      <c r="F325" s="48">
        <v>65.2</v>
      </c>
      <c r="G325" s="40" t="s">
        <v>39</v>
      </c>
      <c r="H325" s="10"/>
      <c r="I325" s="55" t="s">
        <v>5099</v>
      </c>
      <c r="J325" s="48">
        <v>1228.0</v>
      </c>
      <c r="K325" s="48">
        <v>0.0</v>
      </c>
      <c r="L325" s="48">
        <v>56.5</v>
      </c>
      <c r="M325" s="40" t="s">
        <v>35</v>
      </c>
      <c r="N325" s="5"/>
      <c r="O325" s="5">
        <f t="shared" si="1"/>
        <v>229</v>
      </c>
      <c r="P325" s="9">
        <v>68.0</v>
      </c>
    </row>
    <row r="326">
      <c r="A326" s="9">
        <v>324.0</v>
      </c>
      <c r="C326" s="40" t="s">
        <v>1516</v>
      </c>
      <c r="D326" s="48">
        <v>1455.0</v>
      </c>
      <c r="E326" s="48">
        <v>0.0</v>
      </c>
      <c r="F326" s="48">
        <v>87.9</v>
      </c>
      <c r="G326" s="40" t="s">
        <v>39</v>
      </c>
      <c r="H326" s="10"/>
      <c r="I326" s="55" t="s">
        <v>5106</v>
      </c>
      <c r="J326" s="48">
        <v>1216.0</v>
      </c>
      <c r="K326" s="48">
        <v>0.0</v>
      </c>
      <c r="L326" s="48">
        <v>52.73</v>
      </c>
      <c r="M326" s="40" t="s">
        <v>35</v>
      </c>
      <c r="N326" s="5"/>
      <c r="O326" s="5">
        <f t="shared" si="1"/>
        <v>239</v>
      </c>
      <c r="P326" s="9">
        <v>69.0</v>
      </c>
    </row>
    <row r="327">
      <c r="A327" s="9">
        <v>325.0</v>
      </c>
      <c r="C327" s="40" t="s">
        <v>1342</v>
      </c>
      <c r="D327" s="48">
        <v>1454.0</v>
      </c>
      <c r="E327" s="48">
        <v>0.0</v>
      </c>
      <c r="F327" s="48">
        <v>83.55</v>
      </c>
      <c r="G327" s="40" t="s">
        <v>39</v>
      </c>
      <c r="H327" s="10"/>
      <c r="I327" s="55" t="s">
        <v>5109</v>
      </c>
      <c r="J327" s="48">
        <v>1214.0</v>
      </c>
      <c r="K327" s="48">
        <v>0.0</v>
      </c>
      <c r="L327" s="48">
        <v>75.72</v>
      </c>
      <c r="M327" s="40" t="s">
        <v>39</v>
      </c>
      <c r="N327" s="5"/>
      <c r="O327" s="5">
        <f t="shared" si="1"/>
        <v>240</v>
      </c>
      <c r="P327" s="9">
        <v>70.0</v>
      </c>
    </row>
    <row r="328">
      <c r="A328" s="9">
        <v>326.0</v>
      </c>
      <c r="C328" s="40" t="s">
        <v>1399</v>
      </c>
      <c r="D328" s="48">
        <v>1449.0</v>
      </c>
      <c r="E328" s="48">
        <v>0.0</v>
      </c>
      <c r="F328" s="48">
        <v>59.99</v>
      </c>
      <c r="G328" s="40" t="s">
        <v>39</v>
      </c>
      <c r="H328" s="10"/>
      <c r="I328" s="55" t="s">
        <v>5115</v>
      </c>
      <c r="J328" s="48">
        <v>1191.0</v>
      </c>
      <c r="K328" s="48">
        <v>0.0</v>
      </c>
      <c r="L328" s="48">
        <v>73.71</v>
      </c>
      <c r="M328" s="40" t="s">
        <v>39</v>
      </c>
      <c r="N328" s="5"/>
      <c r="O328" s="5">
        <f t="shared" si="1"/>
        <v>258</v>
      </c>
      <c r="P328" s="9">
        <v>71.0</v>
      </c>
    </row>
    <row r="329">
      <c r="A329" s="9">
        <v>327.0</v>
      </c>
      <c r="C329" s="40" t="s">
        <v>1428</v>
      </c>
      <c r="D329" s="48">
        <v>1448.0</v>
      </c>
      <c r="E329" s="48">
        <v>0.0</v>
      </c>
      <c r="F329" s="48">
        <v>90.36</v>
      </c>
      <c r="G329" s="40" t="s">
        <v>278</v>
      </c>
      <c r="H329" s="10"/>
      <c r="I329" s="55" t="s">
        <v>5120</v>
      </c>
      <c r="J329" s="48">
        <v>1178.0</v>
      </c>
      <c r="K329" s="48">
        <v>0.0</v>
      </c>
      <c r="L329" s="48">
        <v>84.05</v>
      </c>
      <c r="M329" s="40" t="s">
        <v>35</v>
      </c>
      <c r="N329" s="5"/>
      <c r="O329" s="5">
        <f t="shared" si="1"/>
        <v>270</v>
      </c>
      <c r="P329" s="9">
        <v>72.0</v>
      </c>
    </row>
    <row r="330">
      <c r="A330" s="9">
        <v>328.0</v>
      </c>
      <c r="C330" s="40" t="s">
        <v>1122</v>
      </c>
      <c r="D330" s="48">
        <v>1445.0</v>
      </c>
      <c r="E330" s="48">
        <v>0.0</v>
      </c>
      <c r="F330" s="48">
        <v>66.74</v>
      </c>
      <c r="G330" s="40" t="s">
        <v>39</v>
      </c>
      <c r="H330" s="10"/>
      <c r="I330" s="55" t="s">
        <v>5121</v>
      </c>
      <c r="J330" s="48">
        <v>1170.0</v>
      </c>
      <c r="K330" s="48">
        <v>0.0</v>
      </c>
      <c r="L330" s="48">
        <v>65.11</v>
      </c>
      <c r="M330" s="40" t="s">
        <v>35</v>
      </c>
      <c r="N330" s="5"/>
      <c r="O330" s="5">
        <f t="shared" si="1"/>
        <v>275</v>
      </c>
      <c r="P330" s="9">
        <v>73.0</v>
      </c>
    </row>
    <row r="331">
      <c r="A331" s="9">
        <v>329.0</v>
      </c>
      <c r="C331" s="40" t="s">
        <v>1436</v>
      </c>
      <c r="D331" s="48">
        <v>1444.0</v>
      </c>
      <c r="E331" s="48">
        <v>0.0</v>
      </c>
      <c r="F331" s="48">
        <v>67.4</v>
      </c>
      <c r="G331" s="40" t="s">
        <v>35</v>
      </c>
      <c r="H331" s="10"/>
      <c r="I331" s="55" t="s">
        <v>5125</v>
      </c>
      <c r="J331" s="48">
        <v>1167.0</v>
      </c>
      <c r="K331" s="48">
        <v>0.0</v>
      </c>
      <c r="L331" s="48">
        <v>51.2</v>
      </c>
      <c r="M331" s="40" t="s">
        <v>39</v>
      </c>
      <c r="N331" s="5"/>
      <c r="O331" s="5">
        <f t="shared" si="1"/>
        <v>277</v>
      </c>
      <c r="P331" s="9">
        <v>74.0</v>
      </c>
    </row>
    <row r="332">
      <c r="A332" s="9">
        <v>330.0</v>
      </c>
      <c r="C332" s="40" t="s">
        <v>1421</v>
      </c>
      <c r="D332" s="48">
        <v>1437.0</v>
      </c>
      <c r="E332" s="48">
        <v>10.0</v>
      </c>
      <c r="F332" s="48">
        <v>77.11</v>
      </c>
      <c r="G332" s="40" t="s">
        <v>39</v>
      </c>
      <c r="H332" s="10"/>
      <c r="I332" s="55" t="s">
        <v>5132</v>
      </c>
      <c r="J332" s="48">
        <v>1118.0</v>
      </c>
      <c r="K332" s="48">
        <v>0.0</v>
      </c>
      <c r="L332" s="48">
        <v>47.15</v>
      </c>
      <c r="M332" s="40" t="s">
        <v>35</v>
      </c>
      <c r="N332" s="5"/>
      <c r="O332" s="5">
        <f t="shared" si="1"/>
        <v>319</v>
      </c>
      <c r="P332" s="9">
        <v>75.0</v>
      </c>
    </row>
    <row r="333">
      <c r="A333" s="9">
        <v>331.0</v>
      </c>
      <c r="C333" s="40" t="s">
        <v>1475</v>
      </c>
      <c r="D333" s="48">
        <v>1433.0</v>
      </c>
      <c r="E333" s="48">
        <v>1.08</v>
      </c>
      <c r="F333" s="48">
        <v>49.21</v>
      </c>
      <c r="G333" s="40" t="s">
        <v>35</v>
      </c>
      <c r="H333" s="10"/>
      <c r="I333" s="55" t="s">
        <v>5135</v>
      </c>
      <c r="J333" s="48">
        <v>1109.0</v>
      </c>
      <c r="K333" s="48">
        <v>0.0</v>
      </c>
      <c r="L333" s="48">
        <v>49.99</v>
      </c>
      <c r="M333" s="40" t="s">
        <v>39</v>
      </c>
      <c r="N333" s="5"/>
      <c r="O333" s="5">
        <f t="shared" si="1"/>
        <v>324</v>
      </c>
      <c r="P333" s="9">
        <v>76.0</v>
      </c>
    </row>
    <row r="334">
      <c r="A334" s="9">
        <v>332.0</v>
      </c>
      <c r="C334" s="40" t="s">
        <v>1042</v>
      </c>
      <c r="D334" s="48">
        <v>1432.0</v>
      </c>
      <c r="E334" s="48">
        <v>3.83</v>
      </c>
      <c r="F334" s="48">
        <v>32.23</v>
      </c>
      <c r="G334" s="40" t="s">
        <v>39</v>
      </c>
      <c r="H334" s="10"/>
      <c r="I334" s="55" t="s">
        <v>5136</v>
      </c>
      <c r="J334" s="48">
        <v>1084.0</v>
      </c>
      <c r="K334" s="48">
        <v>0.0</v>
      </c>
      <c r="L334" s="48">
        <v>51.9</v>
      </c>
      <c r="M334" s="40" t="s">
        <v>35</v>
      </c>
      <c r="N334" s="5"/>
      <c r="O334" s="5">
        <f t="shared" si="1"/>
        <v>348</v>
      </c>
      <c r="P334" s="9">
        <v>77.0</v>
      </c>
    </row>
    <row r="335">
      <c r="A335" s="9">
        <v>333.0</v>
      </c>
      <c r="C335" s="40" t="s">
        <v>1451</v>
      </c>
      <c r="D335" s="48">
        <v>1431.0</v>
      </c>
      <c r="E335" s="48">
        <v>0.0</v>
      </c>
      <c r="F335" s="48">
        <v>84.82</v>
      </c>
      <c r="G335" s="40" t="s">
        <v>35</v>
      </c>
      <c r="H335" s="10"/>
      <c r="I335" s="55" t="s">
        <v>5139</v>
      </c>
      <c r="J335" s="48">
        <v>929.0</v>
      </c>
      <c r="K335" s="48">
        <v>0.0</v>
      </c>
      <c r="L335" s="48">
        <v>37.85</v>
      </c>
      <c r="M335" s="40" t="s">
        <v>35</v>
      </c>
      <c r="N335" s="5"/>
      <c r="O335" s="5">
        <f t="shared" si="1"/>
        <v>502</v>
      </c>
      <c r="P335" s="9">
        <v>78.0</v>
      </c>
    </row>
    <row r="336">
      <c r="A336" s="9">
        <v>334.0</v>
      </c>
      <c r="C336" s="40" t="s">
        <v>1589</v>
      </c>
      <c r="D336" s="48">
        <v>1430.0</v>
      </c>
      <c r="E336" s="48">
        <v>0.0</v>
      </c>
      <c r="F336" s="48">
        <v>49.93</v>
      </c>
      <c r="G336" s="40" t="s">
        <v>35</v>
      </c>
      <c r="H336" s="10"/>
      <c r="I336" s="55" t="s">
        <v>5143</v>
      </c>
      <c r="J336" s="48">
        <v>827.0</v>
      </c>
      <c r="K336" s="48">
        <v>1.77</v>
      </c>
      <c r="L336" s="48">
        <v>49.65</v>
      </c>
      <c r="M336" s="40" t="s">
        <v>39</v>
      </c>
      <c r="N336" s="5"/>
      <c r="O336" s="5">
        <f t="shared" si="1"/>
        <v>603</v>
      </c>
      <c r="P336" s="9">
        <v>79.0</v>
      </c>
    </row>
    <row r="337">
      <c r="A337" s="9">
        <v>335.0</v>
      </c>
      <c r="C337" s="40" t="s">
        <v>1377</v>
      </c>
      <c r="D337" s="48">
        <v>1429.0</v>
      </c>
      <c r="E337" s="48">
        <v>0.0</v>
      </c>
      <c r="F337" s="48">
        <v>76.9</v>
      </c>
      <c r="G337" s="40" t="s">
        <v>39</v>
      </c>
      <c r="H337" s="10"/>
      <c r="I337" s="10"/>
      <c r="J337" s="23"/>
      <c r="K337" s="5"/>
      <c r="L337" s="5"/>
      <c r="M337" s="5"/>
      <c r="N337" s="5"/>
      <c r="O337" s="5"/>
    </row>
    <row r="338">
      <c r="A338" s="9">
        <v>336.0</v>
      </c>
      <c r="C338" s="40" t="s">
        <v>1449</v>
      </c>
      <c r="D338" s="48">
        <v>1427.0</v>
      </c>
      <c r="E338" s="48">
        <v>0.0</v>
      </c>
      <c r="F338" s="48">
        <v>57.35</v>
      </c>
      <c r="G338" s="40" t="s">
        <v>35</v>
      </c>
      <c r="H338" s="10"/>
      <c r="I338" s="10"/>
      <c r="J338" s="23"/>
      <c r="K338" s="5"/>
      <c r="L338" s="5"/>
      <c r="M338" s="5"/>
      <c r="N338" s="5"/>
      <c r="O338" s="5"/>
    </row>
    <row r="339">
      <c r="A339" s="9">
        <v>337.0</v>
      </c>
      <c r="C339" s="40" t="s">
        <v>1299</v>
      </c>
      <c r="D339" s="48">
        <v>1426.0</v>
      </c>
      <c r="E339" s="48">
        <v>0.0</v>
      </c>
      <c r="F339" s="48">
        <v>91.54</v>
      </c>
      <c r="G339" s="40" t="s">
        <v>39</v>
      </c>
      <c r="H339" s="10"/>
      <c r="I339" s="10"/>
      <c r="J339" s="23"/>
      <c r="K339" s="5"/>
      <c r="L339" s="5"/>
      <c r="M339" s="5"/>
      <c r="N339" s="5"/>
      <c r="O339" s="5"/>
    </row>
    <row r="340">
      <c r="A340" s="9">
        <v>338.0</v>
      </c>
      <c r="C340" s="40" t="s">
        <v>1363</v>
      </c>
      <c r="D340" s="48">
        <v>1422.0</v>
      </c>
      <c r="E340" s="48">
        <v>0.0</v>
      </c>
      <c r="F340" s="48">
        <v>73.33</v>
      </c>
      <c r="G340" s="40" t="s">
        <v>39</v>
      </c>
      <c r="H340" s="10"/>
      <c r="I340" s="10"/>
      <c r="J340" s="23"/>
      <c r="K340" s="5"/>
      <c r="L340" s="5"/>
      <c r="M340" s="5"/>
      <c r="N340" s="5"/>
      <c r="O340" s="5"/>
    </row>
    <row r="341">
      <c r="A341" s="9">
        <v>339.0</v>
      </c>
      <c r="C341" s="40" t="s">
        <v>1297</v>
      </c>
      <c r="D341" s="48">
        <v>1416.0</v>
      </c>
      <c r="E341" s="48">
        <v>0.0</v>
      </c>
      <c r="F341" s="48">
        <v>38.42</v>
      </c>
      <c r="G341" s="40" t="s">
        <v>39</v>
      </c>
      <c r="H341" s="10"/>
      <c r="I341" s="10"/>
      <c r="J341" s="23"/>
      <c r="K341" s="5"/>
      <c r="L341" s="5"/>
      <c r="M341" s="5"/>
      <c r="N341" s="5"/>
      <c r="O341" s="5"/>
    </row>
    <row r="342">
      <c r="A342" s="9">
        <v>340.0</v>
      </c>
      <c r="C342" s="40" t="s">
        <v>1401</v>
      </c>
      <c r="D342" s="48">
        <v>1412.0</v>
      </c>
      <c r="E342" s="48">
        <v>0.0</v>
      </c>
      <c r="F342" s="48">
        <v>49.4</v>
      </c>
      <c r="G342" s="40" t="s">
        <v>39</v>
      </c>
      <c r="H342" s="10"/>
      <c r="I342" s="10"/>
      <c r="J342" s="23"/>
      <c r="K342" s="5"/>
      <c r="L342" s="5"/>
      <c r="M342" s="5"/>
      <c r="N342" s="5"/>
      <c r="O342" s="5"/>
    </row>
    <row r="343">
      <c r="A343" s="9">
        <v>341.0</v>
      </c>
      <c r="C343" s="40" t="s">
        <v>1595</v>
      </c>
      <c r="D343" s="48">
        <v>1411.0</v>
      </c>
      <c r="E343" s="48">
        <v>0.0</v>
      </c>
      <c r="F343" s="48">
        <v>106.58</v>
      </c>
      <c r="G343" s="40" t="s">
        <v>39</v>
      </c>
      <c r="H343" s="10"/>
      <c r="I343" s="10"/>
      <c r="J343" s="23"/>
      <c r="K343" s="5"/>
      <c r="L343" s="5"/>
      <c r="M343" s="5"/>
      <c r="N343" s="5"/>
      <c r="O343" s="5"/>
    </row>
    <row r="344">
      <c r="A344" s="9">
        <v>342.0</v>
      </c>
      <c r="C344" s="40" t="s">
        <v>1542</v>
      </c>
      <c r="D344" s="48">
        <v>1409.0</v>
      </c>
      <c r="E344" s="48">
        <v>0.0</v>
      </c>
      <c r="F344" s="48">
        <v>70.1</v>
      </c>
      <c r="G344" s="40" t="s">
        <v>35</v>
      </c>
      <c r="H344" s="10"/>
      <c r="I344" s="10"/>
      <c r="J344" s="23"/>
      <c r="K344" s="5"/>
      <c r="L344" s="5"/>
      <c r="M344" s="5"/>
      <c r="N344" s="5"/>
      <c r="O344" s="5"/>
    </row>
    <row r="345">
      <c r="A345" s="9">
        <v>343.0</v>
      </c>
      <c r="C345" s="40" t="s">
        <v>1503</v>
      </c>
      <c r="D345" s="48">
        <v>1407.0</v>
      </c>
      <c r="E345" s="48">
        <v>0.0</v>
      </c>
      <c r="F345" s="48">
        <v>62.13</v>
      </c>
      <c r="G345" s="40" t="s">
        <v>39</v>
      </c>
      <c r="H345" s="10"/>
      <c r="I345" s="10"/>
      <c r="J345" s="23"/>
      <c r="K345" s="5"/>
      <c r="L345" s="5"/>
      <c r="M345" s="5"/>
      <c r="N345" s="5"/>
      <c r="O345" s="5"/>
    </row>
    <row r="346">
      <c r="A346" s="9">
        <v>344.0</v>
      </c>
      <c r="C346" s="40" t="s">
        <v>1567</v>
      </c>
      <c r="D346" s="48">
        <v>1407.0</v>
      </c>
      <c r="E346" s="48">
        <v>0.0</v>
      </c>
      <c r="F346" s="48">
        <v>74.17</v>
      </c>
      <c r="G346" s="40" t="s">
        <v>39</v>
      </c>
      <c r="H346" s="10"/>
      <c r="I346" s="10"/>
      <c r="J346" s="23"/>
      <c r="K346" s="5"/>
      <c r="L346" s="5"/>
      <c r="M346" s="5"/>
      <c r="N346" s="5"/>
      <c r="O346" s="5"/>
    </row>
    <row r="347">
      <c r="A347" s="9">
        <v>345.0</v>
      </c>
      <c r="C347" s="40" t="s">
        <v>1553</v>
      </c>
      <c r="D347" s="48">
        <v>1405.0</v>
      </c>
      <c r="E347" s="48">
        <v>0.0</v>
      </c>
      <c r="F347" s="48">
        <v>81.47</v>
      </c>
      <c r="G347" s="40" t="s">
        <v>39</v>
      </c>
      <c r="H347" s="10"/>
      <c r="I347" s="10"/>
      <c r="J347" s="23"/>
      <c r="K347" s="5"/>
      <c r="L347" s="5"/>
      <c r="M347" s="5"/>
      <c r="N347" s="5"/>
      <c r="O347" s="5"/>
    </row>
    <row r="348">
      <c r="A348" s="9">
        <v>346.0</v>
      </c>
      <c r="C348" s="40" t="s">
        <v>1579</v>
      </c>
      <c r="D348" s="48">
        <v>1401.0</v>
      </c>
      <c r="E348" s="48">
        <v>1.75</v>
      </c>
      <c r="F348" s="48">
        <v>54.09</v>
      </c>
      <c r="G348" s="40" t="s">
        <v>39</v>
      </c>
      <c r="H348" s="10"/>
      <c r="I348" s="10"/>
      <c r="J348" s="23"/>
      <c r="K348" s="5"/>
      <c r="L348" s="5"/>
      <c r="M348" s="5"/>
      <c r="N348" s="5"/>
      <c r="O348" s="5"/>
    </row>
    <row r="349">
      <c r="A349" s="9">
        <v>347.0</v>
      </c>
      <c r="C349" s="40" t="s">
        <v>1465</v>
      </c>
      <c r="D349" s="48">
        <v>1399.0</v>
      </c>
      <c r="E349" s="48">
        <v>0.0</v>
      </c>
      <c r="F349" s="48">
        <v>53.96</v>
      </c>
      <c r="G349" s="40" t="s">
        <v>39</v>
      </c>
      <c r="H349" s="10"/>
      <c r="I349" s="10"/>
      <c r="J349" s="23"/>
      <c r="K349" s="5"/>
      <c r="L349" s="5"/>
      <c r="M349" s="5"/>
      <c r="N349" s="5"/>
      <c r="O349" s="5"/>
    </row>
    <row r="350">
      <c r="A350" s="9">
        <v>348.0</v>
      </c>
      <c r="C350" s="40" t="s">
        <v>1539</v>
      </c>
      <c r="D350" s="48">
        <v>1399.0</v>
      </c>
      <c r="E350" s="48">
        <v>4.35</v>
      </c>
      <c r="F350" s="48">
        <v>64.65</v>
      </c>
      <c r="G350" s="40" t="s">
        <v>39</v>
      </c>
      <c r="H350" s="10"/>
      <c r="I350" s="10"/>
      <c r="J350" s="23"/>
      <c r="K350" s="5"/>
      <c r="L350" s="5"/>
      <c r="M350" s="5"/>
      <c r="N350" s="5"/>
      <c r="O350" s="5"/>
    </row>
    <row r="351">
      <c r="A351" s="9">
        <v>349.0</v>
      </c>
      <c r="C351" s="40" t="s">
        <v>1458</v>
      </c>
      <c r="D351" s="48">
        <v>1399.0</v>
      </c>
      <c r="E351" s="48">
        <v>10.0</v>
      </c>
      <c r="F351" s="48">
        <v>71.19</v>
      </c>
      <c r="G351" s="40" t="s">
        <v>39</v>
      </c>
      <c r="H351" s="10"/>
      <c r="I351" s="10"/>
      <c r="J351" s="23"/>
      <c r="K351" s="5"/>
      <c r="L351" s="5"/>
      <c r="M351" s="5"/>
      <c r="N351" s="5"/>
      <c r="O351" s="5"/>
    </row>
    <row r="352">
      <c r="A352" s="9">
        <v>350.0</v>
      </c>
      <c r="C352" s="40" t="s">
        <v>1406</v>
      </c>
      <c r="D352" s="48">
        <v>1397.0</v>
      </c>
      <c r="E352" s="48">
        <v>0.0</v>
      </c>
      <c r="F352" s="48">
        <v>56.89</v>
      </c>
      <c r="G352" s="40" t="s">
        <v>39</v>
      </c>
      <c r="H352" s="10"/>
      <c r="I352" s="10"/>
      <c r="J352" s="23"/>
      <c r="K352" s="5"/>
      <c r="L352" s="5"/>
      <c r="M352" s="5"/>
      <c r="N352" s="5"/>
      <c r="O352" s="5"/>
    </row>
    <row r="353">
      <c r="A353" s="9">
        <v>351.0</v>
      </c>
      <c r="C353" s="40" t="s">
        <v>1659</v>
      </c>
      <c r="D353" s="48">
        <v>1392.0</v>
      </c>
      <c r="E353" s="48">
        <v>0.86</v>
      </c>
      <c r="F353" s="48">
        <v>45.11</v>
      </c>
      <c r="G353" s="40" t="s">
        <v>39</v>
      </c>
      <c r="H353" s="23"/>
      <c r="I353" s="10"/>
      <c r="J353" s="23"/>
      <c r="K353" s="5"/>
      <c r="L353" s="5"/>
      <c r="M353" s="5"/>
      <c r="N353" s="5"/>
      <c r="O353" s="5"/>
    </row>
    <row r="354">
      <c r="A354" s="9">
        <v>352.0</v>
      </c>
      <c r="C354" s="40" t="s">
        <v>1546</v>
      </c>
      <c r="D354" s="48">
        <v>1391.0</v>
      </c>
      <c r="E354" s="48">
        <v>0.0</v>
      </c>
      <c r="F354" s="48">
        <v>47.5</v>
      </c>
      <c r="G354" s="40" t="s">
        <v>39</v>
      </c>
      <c r="H354" s="10"/>
      <c r="I354" s="10"/>
      <c r="J354" s="23"/>
      <c r="K354" s="5"/>
      <c r="L354" s="5"/>
      <c r="M354" s="5"/>
      <c r="N354" s="5"/>
      <c r="O354" s="5"/>
    </row>
    <row r="355">
      <c r="A355" s="9">
        <v>353.0</v>
      </c>
      <c r="C355" s="40" t="s">
        <v>1604</v>
      </c>
      <c r="D355" s="48">
        <v>1389.0</v>
      </c>
      <c r="E355" s="48">
        <v>0.0</v>
      </c>
      <c r="F355" s="48">
        <v>65.67</v>
      </c>
      <c r="G355" s="40" t="s">
        <v>35</v>
      </c>
      <c r="H355" s="10"/>
      <c r="I355" s="10"/>
      <c r="J355" s="23"/>
      <c r="K355" s="5"/>
      <c r="L355" s="5"/>
      <c r="M355" s="5"/>
      <c r="N355" s="5"/>
      <c r="O355" s="5"/>
    </row>
    <row r="356">
      <c r="A356" s="9">
        <v>354.0</v>
      </c>
      <c r="C356" s="40" t="s">
        <v>1290</v>
      </c>
      <c r="D356" s="48">
        <v>1389.0</v>
      </c>
      <c r="E356" s="48">
        <v>0.0</v>
      </c>
      <c r="F356" s="48">
        <v>24.41</v>
      </c>
      <c r="G356" s="40" t="s">
        <v>39</v>
      </c>
      <c r="H356" s="10"/>
      <c r="I356" s="10"/>
      <c r="J356" s="23"/>
      <c r="K356" s="5"/>
      <c r="L356" s="5"/>
      <c r="M356" s="5"/>
      <c r="N356" s="5"/>
      <c r="O356" s="5"/>
    </row>
    <row r="357">
      <c r="A357" s="9">
        <v>355.0</v>
      </c>
      <c r="C357" s="40" t="s">
        <v>1489</v>
      </c>
      <c r="D357" s="48">
        <v>1387.0</v>
      </c>
      <c r="E357" s="48">
        <v>0.0</v>
      </c>
      <c r="F357" s="48">
        <v>77.57</v>
      </c>
      <c r="G357" s="40" t="s">
        <v>39</v>
      </c>
      <c r="H357" s="10"/>
      <c r="I357" s="10"/>
      <c r="J357" s="23"/>
      <c r="K357" s="5"/>
      <c r="L357" s="5"/>
      <c r="M357" s="5"/>
      <c r="N357" s="5"/>
      <c r="O357" s="5"/>
    </row>
    <row r="358">
      <c r="A358" s="9">
        <v>356.0</v>
      </c>
      <c r="C358" s="40" t="s">
        <v>1519</v>
      </c>
      <c r="D358" s="48">
        <v>1384.0</v>
      </c>
      <c r="E358" s="48">
        <v>1.64</v>
      </c>
      <c r="F358" s="48">
        <v>42.52</v>
      </c>
      <c r="G358" s="40" t="s">
        <v>39</v>
      </c>
      <c r="H358" s="10"/>
      <c r="I358" s="10"/>
      <c r="J358" s="23"/>
      <c r="K358" s="5"/>
      <c r="L358" s="5"/>
      <c r="M358" s="5"/>
      <c r="N358" s="5"/>
      <c r="O358" s="5"/>
    </row>
    <row r="359">
      <c r="A359" s="9">
        <v>357.0</v>
      </c>
      <c r="C359" s="40" t="s">
        <v>1357</v>
      </c>
      <c r="D359" s="48">
        <v>1383.0</v>
      </c>
      <c r="E359" s="48">
        <v>0.0</v>
      </c>
      <c r="F359" s="48">
        <v>41.02</v>
      </c>
      <c r="G359" s="40" t="s">
        <v>35</v>
      </c>
      <c r="H359" s="10"/>
      <c r="I359" s="10"/>
      <c r="J359" s="23"/>
      <c r="K359" s="5"/>
      <c r="L359" s="5"/>
      <c r="M359" s="5"/>
      <c r="N359" s="5"/>
      <c r="O359" s="5"/>
    </row>
    <row r="360">
      <c r="A360" s="9">
        <v>358.0</v>
      </c>
      <c r="C360" s="40" t="s">
        <v>1582</v>
      </c>
      <c r="D360" s="48">
        <v>1382.0</v>
      </c>
      <c r="E360" s="48">
        <v>0.0</v>
      </c>
      <c r="F360" s="48">
        <v>62.45</v>
      </c>
      <c r="G360" s="40" t="s">
        <v>39</v>
      </c>
      <c r="H360" s="10"/>
      <c r="I360" s="10"/>
      <c r="J360" s="23"/>
      <c r="K360" s="5"/>
      <c r="L360" s="5"/>
      <c r="M360" s="5"/>
      <c r="N360" s="5"/>
      <c r="O360" s="5"/>
    </row>
    <row r="361">
      <c r="A361" s="9">
        <v>359.0</v>
      </c>
      <c r="C361" s="40" t="s">
        <v>1598</v>
      </c>
      <c r="D361" s="48">
        <v>1382.0</v>
      </c>
      <c r="E361" s="48">
        <v>0.0</v>
      </c>
      <c r="F361" s="48">
        <v>63.85</v>
      </c>
      <c r="G361" s="40" t="s">
        <v>39</v>
      </c>
      <c r="H361" s="10"/>
      <c r="I361" s="10"/>
      <c r="J361" s="23"/>
      <c r="K361" s="5"/>
      <c r="L361" s="5"/>
      <c r="M361" s="5"/>
      <c r="N361" s="5"/>
      <c r="O361" s="5"/>
    </row>
    <row r="362">
      <c r="A362" s="9">
        <v>360.0</v>
      </c>
      <c r="C362" s="40" t="s">
        <v>1615</v>
      </c>
      <c r="D362" s="48">
        <v>1379.0</v>
      </c>
      <c r="E362" s="48">
        <v>4.18</v>
      </c>
      <c r="F362" s="48">
        <v>35.68</v>
      </c>
      <c r="G362" s="40" t="s">
        <v>39</v>
      </c>
      <c r="H362" s="10"/>
      <c r="I362" s="10"/>
      <c r="J362" s="23"/>
      <c r="K362" s="5"/>
      <c r="L362" s="5"/>
      <c r="M362" s="5"/>
      <c r="N362" s="5"/>
      <c r="O362" s="5"/>
    </row>
    <row r="363">
      <c r="A363" s="9">
        <v>361.0</v>
      </c>
      <c r="C363" s="40" t="s">
        <v>1510</v>
      </c>
      <c r="D363" s="48">
        <v>1374.0</v>
      </c>
      <c r="E363" s="48">
        <v>0.0</v>
      </c>
      <c r="F363" s="48">
        <v>72.24</v>
      </c>
      <c r="G363" s="40" t="s">
        <v>39</v>
      </c>
      <c r="H363" s="10"/>
      <c r="I363" s="10"/>
      <c r="J363" s="23"/>
      <c r="K363" s="5"/>
      <c r="L363" s="5"/>
      <c r="M363" s="5"/>
      <c r="N363" s="5"/>
      <c r="O363" s="5"/>
    </row>
    <row r="364">
      <c r="A364" s="9">
        <v>362.0</v>
      </c>
      <c r="C364" s="40" t="s">
        <v>1571</v>
      </c>
      <c r="D364" s="48">
        <v>1373.0</v>
      </c>
      <c r="E364" s="48">
        <v>0.0</v>
      </c>
      <c r="F364" s="48">
        <v>120.35</v>
      </c>
      <c r="G364" s="40" t="s">
        <v>39</v>
      </c>
      <c r="H364" s="10"/>
      <c r="I364" s="10"/>
      <c r="J364" s="23"/>
      <c r="K364" s="5"/>
      <c r="L364" s="5"/>
      <c r="M364" s="5"/>
      <c r="N364" s="5"/>
      <c r="O364" s="5"/>
    </row>
    <row r="365">
      <c r="A365" s="9">
        <v>363.0</v>
      </c>
      <c r="C365" s="40" t="s">
        <v>1591</v>
      </c>
      <c r="D365" s="48">
        <v>1360.0</v>
      </c>
      <c r="E365" s="48">
        <v>0.0</v>
      </c>
      <c r="F365" s="48">
        <v>89.07</v>
      </c>
      <c r="G365" s="40" t="s">
        <v>35</v>
      </c>
      <c r="H365" s="10"/>
      <c r="I365" s="10"/>
      <c r="J365" s="23"/>
      <c r="K365" s="5"/>
      <c r="L365" s="5"/>
      <c r="M365" s="5"/>
      <c r="N365" s="5"/>
      <c r="O365" s="5"/>
    </row>
    <row r="366">
      <c r="A366" s="9">
        <v>364.0</v>
      </c>
      <c r="C366" s="40" t="s">
        <v>1529</v>
      </c>
      <c r="D366" s="48">
        <v>1354.0</v>
      </c>
      <c r="E366" s="48">
        <v>1.75</v>
      </c>
      <c r="F366" s="48">
        <v>57.41</v>
      </c>
      <c r="G366" s="40" t="s">
        <v>39</v>
      </c>
      <c r="H366" s="10"/>
      <c r="I366" s="10"/>
      <c r="J366" s="23"/>
      <c r="K366" s="5"/>
      <c r="L366" s="5"/>
      <c r="M366" s="5"/>
      <c r="N366" s="5"/>
      <c r="O366" s="5"/>
    </row>
    <row r="367">
      <c r="A367" s="9">
        <v>365.0</v>
      </c>
      <c r="C367" s="40" t="s">
        <v>1643</v>
      </c>
      <c r="D367" s="48">
        <v>1354.0</v>
      </c>
      <c r="E367" s="48">
        <v>0.0</v>
      </c>
      <c r="F367" s="48">
        <v>79.04</v>
      </c>
      <c r="G367" s="40" t="s">
        <v>39</v>
      </c>
      <c r="H367" s="10"/>
      <c r="I367" s="10"/>
      <c r="J367" s="23"/>
      <c r="K367" s="5"/>
      <c r="L367" s="5"/>
      <c r="M367" s="5"/>
      <c r="N367" s="5"/>
      <c r="O367" s="5"/>
    </row>
    <row r="368">
      <c r="A368" s="9">
        <v>366.0</v>
      </c>
      <c r="C368" s="40" t="s">
        <v>1593</v>
      </c>
      <c r="D368" s="48">
        <v>1351.0</v>
      </c>
      <c r="E368" s="48">
        <v>0.0</v>
      </c>
      <c r="F368" s="48">
        <v>86.43</v>
      </c>
      <c r="G368" s="40" t="s">
        <v>39</v>
      </c>
      <c r="H368" s="10"/>
      <c r="I368" s="10"/>
      <c r="J368" s="23"/>
      <c r="K368" s="5"/>
      <c r="L368" s="5"/>
      <c r="M368" s="5"/>
      <c r="N368" s="5"/>
      <c r="O368" s="5"/>
    </row>
    <row r="369">
      <c r="A369" s="9">
        <v>367.0</v>
      </c>
      <c r="C369" s="40" t="s">
        <v>1574</v>
      </c>
      <c r="D369" s="48">
        <v>1346.0</v>
      </c>
      <c r="E369" s="48">
        <v>0.0</v>
      </c>
      <c r="F369" s="48">
        <v>57.09</v>
      </c>
      <c r="G369" s="40" t="s">
        <v>39</v>
      </c>
      <c r="H369" s="10"/>
      <c r="I369" s="10"/>
      <c r="J369" s="23"/>
      <c r="K369" s="5"/>
      <c r="L369" s="5"/>
      <c r="M369" s="5"/>
      <c r="N369" s="5"/>
      <c r="O369" s="5"/>
    </row>
    <row r="370">
      <c r="A370" s="9">
        <v>368.0</v>
      </c>
      <c r="C370" s="40" t="s">
        <v>1584</v>
      </c>
      <c r="D370" s="48">
        <v>1343.0</v>
      </c>
      <c r="E370" s="48">
        <v>0.0</v>
      </c>
      <c r="F370" s="48">
        <v>47.55</v>
      </c>
      <c r="G370" s="40" t="s">
        <v>39</v>
      </c>
      <c r="H370" s="10"/>
      <c r="I370" s="10"/>
      <c r="J370" s="23"/>
      <c r="K370" s="5"/>
      <c r="L370" s="5"/>
      <c r="M370" s="5"/>
      <c r="N370" s="5"/>
      <c r="O370" s="5"/>
    </row>
    <row r="371">
      <c r="A371" s="9">
        <v>369.0</v>
      </c>
      <c r="C371" s="40" t="s">
        <v>1610</v>
      </c>
      <c r="D371" s="48">
        <v>1341.0</v>
      </c>
      <c r="E371" s="48">
        <v>0.0</v>
      </c>
      <c r="F371" s="48">
        <v>64.84</v>
      </c>
      <c r="G371" s="40" t="s">
        <v>35</v>
      </c>
      <c r="H371" s="10"/>
      <c r="I371" s="10"/>
      <c r="J371" s="23"/>
      <c r="K371" s="5"/>
      <c r="L371" s="5"/>
      <c r="M371" s="5"/>
      <c r="N371" s="5"/>
      <c r="O371" s="5"/>
    </row>
    <row r="372">
      <c r="A372" s="9">
        <v>370.0</v>
      </c>
      <c r="C372" s="40" t="s">
        <v>1526</v>
      </c>
      <c r="D372" s="48">
        <v>1340.0</v>
      </c>
      <c r="E372" s="48">
        <v>0.0</v>
      </c>
      <c r="F372" s="48">
        <v>70.53</v>
      </c>
      <c r="G372" s="40" t="s">
        <v>35</v>
      </c>
      <c r="H372" s="10"/>
      <c r="I372" s="10"/>
      <c r="J372" s="23"/>
      <c r="K372" s="5"/>
      <c r="L372" s="5"/>
      <c r="M372" s="5"/>
      <c r="N372" s="5"/>
      <c r="O372" s="5"/>
    </row>
    <row r="373">
      <c r="A373" s="9">
        <v>371.0</v>
      </c>
      <c r="C373" s="40" t="s">
        <v>1625</v>
      </c>
      <c r="D373" s="48">
        <v>1335.0</v>
      </c>
      <c r="E373" s="48">
        <v>0.0</v>
      </c>
      <c r="F373" s="48">
        <v>57.54</v>
      </c>
      <c r="G373" s="40" t="s">
        <v>39</v>
      </c>
      <c r="H373" s="10"/>
      <c r="I373" s="10"/>
      <c r="J373" s="23"/>
      <c r="K373" s="5"/>
      <c r="L373" s="5"/>
      <c r="M373" s="5"/>
      <c r="N373" s="5"/>
      <c r="O373" s="5"/>
    </row>
    <row r="374">
      <c r="A374" s="9">
        <v>372.0</v>
      </c>
      <c r="C374" s="40" t="s">
        <v>1460</v>
      </c>
      <c r="D374" s="48">
        <v>1334.0</v>
      </c>
      <c r="E374" s="48">
        <v>1.2</v>
      </c>
      <c r="F374" s="48">
        <v>32.89</v>
      </c>
      <c r="G374" s="40" t="s">
        <v>39</v>
      </c>
      <c r="H374" s="10"/>
      <c r="I374" s="10"/>
      <c r="J374" s="23"/>
      <c r="K374" s="5"/>
      <c r="L374" s="5"/>
      <c r="M374" s="5"/>
      <c r="N374" s="5"/>
      <c r="O374" s="5"/>
    </row>
    <row r="375">
      <c r="A375" s="9">
        <v>373.0</v>
      </c>
      <c r="C375" s="40" t="s">
        <v>1506</v>
      </c>
      <c r="D375" s="48">
        <v>1333.0</v>
      </c>
      <c r="E375" s="48">
        <v>13.33</v>
      </c>
      <c r="F375" s="48">
        <v>82.61</v>
      </c>
      <c r="G375" s="40" t="s">
        <v>39</v>
      </c>
      <c r="H375" s="10"/>
      <c r="I375" s="10"/>
      <c r="J375" s="23"/>
      <c r="K375" s="5"/>
      <c r="L375" s="5"/>
      <c r="M375" s="5"/>
      <c r="N375" s="5"/>
      <c r="O375" s="5"/>
    </row>
    <row r="376">
      <c r="A376" s="9">
        <v>374.0</v>
      </c>
      <c r="C376" s="40" t="s">
        <v>1617</v>
      </c>
      <c r="D376" s="48">
        <v>1329.0</v>
      </c>
      <c r="E376" s="48">
        <v>0.0</v>
      </c>
      <c r="F376" s="48">
        <v>65.64</v>
      </c>
      <c r="G376" s="40" t="s">
        <v>39</v>
      </c>
      <c r="H376" s="10"/>
      <c r="I376" s="10"/>
      <c r="J376" s="23"/>
      <c r="K376" s="5"/>
      <c r="L376" s="5"/>
      <c r="M376" s="5"/>
      <c r="N376" s="5"/>
      <c r="O376" s="5"/>
    </row>
    <row r="377">
      <c r="A377" s="9">
        <v>375.0</v>
      </c>
      <c r="C377" s="40" t="s">
        <v>1601</v>
      </c>
      <c r="D377" s="48">
        <v>1329.0</v>
      </c>
      <c r="E377" s="48">
        <v>0.0</v>
      </c>
      <c r="F377" s="48">
        <v>58.14</v>
      </c>
      <c r="G377" s="40" t="s">
        <v>39</v>
      </c>
      <c r="H377" s="10"/>
      <c r="I377" s="10"/>
      <c r="J377" s="23"/>
      <c r="K377" s="5"/>
      <c r="L377" s="5"/>
      <c r="M377" s="5"/>
      <c r="N377" s="5"/>
      <c r="O377" s="5"/>
    </row>
    <row r="378">
      <c r="A378" s="9">
        <v>376.0</v>
      </c>
      <c r="C378" s="40" t="s">
        <v>1620</v>
      </c>
      <c r="D378" s="48">
        <v>1303.0</v>
      </c>
      <c r="E378" s="48">
        <v>0.0</v>
      </c>
      <c r="F378" s="48">
        <v>64.33</v>
      </c>
      <c r="G378" s="40" t="s">
        <v>39</v>
      </c>
      <c r="H378" s="10"/>
      <c r="I378" s="10"/>
      <c r="J378" s="23"/>
      <c r="K378" s="5"/>
      <c r="L378" s="5"/>
      <c r="M378" s="5"/>
      <c r="N378" s="5"/>
      <c r="O378" s="5"/>
    </row>
    <row r="379">
      <c r="A379" s="9">
        <v>377.0</v>
      </c>
      <c r="C379" s="40" t="s">
        <v>1638</v>
      </c>
      <c r="D379" s="48">
        <v>1280.0</v>
      </c>
      <c r="E379" s="48">
        <v>0.0</v>
      </c>
      <c r="F379" s="48">
        <v>76.76</v>
      </c>
      <c r="G379" s="40" t="s">
        <v>39</v>
      </c>
      <c r="H379" s="10"/>
      <c r="I379" s="10"/>
      <c r="J379" s="23"/>
      <c r="K379" s="5"/>
      <c r="L379" s="5"/>
      <c r="M379" s="5"/>
      <c r="N379" s="5"/>
      <c r="O379" s="5"/>
    </row>
    <row r="380">
      <c r="A380" s="9">
        <v>378.0</v>
      </c>
      <c r="C380" s="40" t="s">
        <v>1641</v>
      </c>
      <c r="D380" s="48">
        <v>1280.0</v>
      </c>
      <c r="E380" s="48">
        <v>1.22</v>
      </c>
      <c r="F380" s="48">
        <v>50.82</v>
      </c>
      <c r="G380" s="40" t="s">
        <v>39</v>
      </c>
      <c r="H380" s="10"/>
      <c r="I380" s="10"/>
      <c r="J380" s="23"/>
      <c r="K380" s="5"/>
      <c r="L380" s="5"/>
      <c r="M380" s="5"/>
      <c r="N380" s="5"/>
      <c r="O380" s="5"/>
    </row>
    <row r="381">
      <c r="A381" s="9">
        <v>379.0</v>
      </c>
      <c r="C381" s="40" t="s">
        <v>1521</v>
      </c>
      <c r="D381" s="48">
        <v>1229.0</v>
      </c>
      <c r="E381" s="48">
        <v>12.64</v>
      </c>
      <c r="F381" s="48">
        <v>38.59</v>
      </c>
      <c r="G381" s="40" t="s">
        <v>39</v>
      </c>
      <c r="H381" s="10"/>
      <c r="I381" s="10"/>
      <c r="J381" s="23"/>
      <c r="K381" s="5"/>
      <c r="L381" s="5"/>
      <c r="M381" s="5"/>
      <c r="N381" s="5"/>
      <c r="O381" s="5"/>
    </row>
    <row r="382">
      <c r="A382" s="9">
        <v>380.0</v>
      </c>
      <c r="C382" s="40" t="s">
        <v>1673</v>
      </c>
      <c r="D382" s="48">
        <v>1187.0</v>
      </c>
      <c r="E382" s="48">
        <v>0.0</v>
      </c>
      <c r="F382" s="48">
        <v>47.06</v>
      </c>
      <c r="G382" s="40" t="s">
        <v>39</v>
      </c>
      <c r="H382" s="10"/>
      <c r="I382" s="10"/>
      <c r="J382" s="23"/>
      <c r="K382" s="5"/>
      <c r="L382" s="5"/>
      <c r="M382" s="5"/>
      <c r="N382" s="5"/>
      <c r="O382" s="5"/>
    </row>
    <row r="383">
      <c r="C383" s="29"/>
      <c r="D383" s="53"/>
      <c r="E383" s="29"/>
      <c r="F383" s="29"/>
      <c r="G383" s="29"/>
      <c r="H383" s="10"/>
      <c r="I383" s="10"/>
      <c r="J383" s="23"/>
      <c r="K383" s="5"/>
      <c r="L383" s="5"/>
      <c r="M383" s="5"/>
      <c r="N383" s="5"/>
      <c r="O383" s="5"/>
    </row>
    <row r="384">
      <c r="C384" s="29"/>
      <c r="D384" s="53"/>
      <c r="E384" s="29"/>
      <c r="F384" s="29"/>
      <c r="G384" s="29"/>
      <c r="H384" s="10"/>
      <c r="I384" s="10"/>
      <c r="J384" s="23"/>
      <c r="K384" s="5"/>
      <c r="L384" s="5"/>
      <c r="M384" s="5"/>
      <c r="N384" s="5"/>
      <c r="O384" s="5"/>
    </row>
    <row r="385">
      <c r="C385" s="10"/>
      <c r="D385" s="23"/>
      <c r="E385" s="29"/>
      <c r="F385" s="29"/>
      <c r="G385" s="29"/>
      <c r="H385" s="10"/>
      <c r="I385" s="10"/>
      <c r="J385" s="23"/>
      <c r="K385" s="5"/>
      <c r="L385" s="5"/>
      <c r="M385" s="5"/>
      <c r="N385" s="5"/>
      <c r="O385" s="5"/>
    </row>
    <row r="386">
      <c r="C386" s="29"/>
      <c r="D386" s="53"/>
      <c r="E386" s="29"/>
      <c r="F386" s="29"/>
      <c r="G386" s="29"/>
      <c r="H386" s="10"/>
      <c r="I386" s="10"/>
      <c r="J386" s="23"/>
      <c r="K386" s="5"/>
      <c r="L386" s="5"/>
      <c r="M386" s="5"/>
      <c r="N386" s="5"/>
      <c r="O386" s="5"/>
    </row>
    <row r="387">
      <c r="C387" s="10"/>
      <c r="D387" s="23"/>
      <c r="E387" s="29"/>
      <c r="F387" s="29"/>
      <c r="G387" s="29"/>
      <c r="H387" s="10"/>
      <c r="I387" s="10"/>
      <c r="J387" s="23"/>
      <c r="K387" s="5"/>
      <c r="L387" s="5"/>
      <c r="M387" s="5"/>
      <c r="N387" s="5"/>
      <c r="O387" s="5"/>
    </row>
    <row r="388">
      <c r="C388" s="10"/>
      <c r="D388" s="23"/>
      <c r="E388" s="29"/>
      <c r="F388" s="29"/>
      <c r="G388" s="29"/>
      <c r="H388" s="10"/>
      <c r="I388" s="10"/>
      <c r="J388" s="23"/>
      <c r="K388" s="5"/>
      <c r="L388" s="5"/>
      <c r="M388" s="5"/>
      <c r="N388" s="5"/>
      <c r="O388" s="5"/>
    </row>
    <row r="389">
      <c r="C389" s="10"/>
      <c r="D389" s="23"/>
      <c r="E389" s="29"/>
      <c r="F389" s="29"/>
      <c r="G389" s="29"/>
      <c r="H389" s="10"/>
      <c r="I389" s="10"/>
      <c r="J389" s="23"/>
      <c r="K389" s="5"/>
      <c r="L389" s="5"/>
      <c r="M389" s="5"/>
      <c r="N389" s="5"/>
      <c r="O389" s="5"/>
    </row>
    <row r="390">
      <c r="C390" s="10"/>
      <c r="D390" s="23"/>
      <c r="E390" s="29"/>
      <c r="F390" s="29"/>
      <c r="G390" s="29"/>
      <c r="H390" s="10"/>
      <c r="I390" s="10"/>
      <c r="J390" s="23"/>
      <c r="K390" s="5"/>
      <c r="L390" s="5"/>
      <c r="M390" s="5"/>
      <c r="N390" s="5"/>
      <c r="O390" s="5"/>
    </row>
    <row r="391">
      <c r="C391" s="29"/>
      <c r="D391" s="53"/>
      <c r="E391" s="29"/>
      <c r="F391" s="29"/>
      <c r="G391" s="29"/>
      <c r="H391" s="10"/>
      <c r="I391" s="10"/>
      <c r="J391" s="23"/>
      <c r="K391" s="5"/>
      <c r="L391" s="5"/>
      <c r="M391" s="5"/>
      <c r="N391" s="5"/>
      <c r="O391" s="5"/>
    </row>
    <row r="392">
      <c r="C392" s="10"/>
      <c r="D392" s="23"/>
      <c r="E392" s="29"/>
      <c r="F392" s="29"/>
      <c r="G392" s="29"/>
      <c r="H392" s="10"/>
      <c r="I392" s="10"/>
      <c r="J392" s="23"/>
      <c r="K392" s="5"/>
      <c r="L392" s="5"/>
      <c r="M392" s="5"/>
      <c r="N392" s="5"/>
      <c r="O392" s="5"/>
    </row>
    <row r="393">
      <c r="C393" s="10"/>
      <c r="D393" s="23"/>
      <c r="E393" s="29"/>
      <c r="F393" s="29"/>
      <c r="G393" s="29"/>
      <c r="H393" s="10"/>
      <c r="I393" s="10"/>
      <c r="J393" s="23"/>
      <c r="K393" s="5"/>
      <c r="L393" s="5"/>
      <c r="M393" s="5"/>
      <c r="N393" s="5"/>
      <c r="O393" s="5"/>
    </row>
    <row r="394">
      <c r="C394" s="10"/>
      <c r="D394" s="23"/>
      <c r="E394" s="29"/>
      <c r="F394" s="29"/>
      <c r="G394" s="29"/>
      <c r="H394" s="10"/>
      <c r="I394" s="10"/>
      <c r="J394" s="23"/>
      <c r="K394" s="5"/>
      <c r="L394" s="5"/>
      <c r="M394" s="5"/>
      <c r="N394" s="5"/>
      <c r="O394" s="5"/>
    </row>
    <row r="395">
      <c r="C395" s="29"/>
      <c r="D395" s="53"/>
      <c r="E395" s="29"/>
      <c r="F395" s="29"/>
      <c r="G395" s="29"/>
      <c r="H395" s="10"/>
      <c r="I395" s="10"/>
      <c r="J395" s="23"/>
      <c r="K395" s="5"/>
      <c r="L395" s="5"/>
      <c r="M395" s="5"/>
      <c r="N395" s="5"/>
      <c r="O395" s="5"/>
    </row>
    <row r="396">
      <c r="C396" s="29"/>
      <c r="D396" s="53"/>
      <c r="E396" s="29"/>
      <c r="F396" s="29"/>
      <c r="G396" s="29"/>
      <c r="H396" s="10"/>
      <c r="I396" s="10"/>
      <c r="J396" s="23"/>
      <c r="K396" s="5"/>
      <c r="L396" s="5"/>
      <c r="M396" s="5"/>
      <c r="N396" s="5"/>
      <c r="O396" s="5"/>
    </row>
    <row r="397">
      <c r="C397" s="10"/>
      <c r="D397" s="23"/>
      <c r="E397" s="29"/>
      <c r="F397" s="29"/>
      <c r="G397" s="29"/>
      <c r="H397" s="10"/>
      <c r="I397" s="10"/>
      <c r="J397" s="23"/>
      <c r="K397" s="5"/>
      <c r="L397" s="5"/>
      <c r="M397" s="5"/>
      <c r="N397" s="5"/>
      <c r="O397" s="5"/>
    </row>
    <row r="398">
      <c r="C398" s="10"/>
      <c r="D398" s="23"/>
      <c r="E398" s="29"/>
      <c r="F398" s="29"/>
      <c r="G398" s="29"/>
      <c r="H398" s="10"/>
      <c r="I398" s="10"/>
      <c r="J398" s="23"/>
      <c r="K398" s="5"/>
      <c r="L398" s="5"/>
      <c r="M398" s="5"/>
      <c r="N398" s="5"/>
      <c r="O398" s="5"/>
    </row>
    <row r="399">
      <c r="C399" s="10"/>
      <c r="D399" s="23"/>
      <c r="E399" s="29"/>
      <c r="F399" s="29"/>
      <c r="G399" s="29"/>
      <c r="H399" s="10"/>
      <c r="I399" s="10"/>
      <c r="J399" s="23"/>
      <c r="K399" s="5"/>
      <c r="L399" s="5"/>
      <c r="M399" s="5"/>
      <c r="N399" s="5"/>
      <c r="O399" s="5"/>
    </row>
    <row r="400">
      <c r="C400" s="29"/>
      <c r="D400" s="53"/>
      <c r="E400" s="29"/>
      <c r="F400" s="29"/>
      <c r="G400" s="29"/>
      <c r="H400" s="10"/>
      <c r="I400" s="10"/>
      <c r="J400" s="23"/>
      <c r="K400" s="5"/>
      <c r="L400" s="5"/>
      <c r="M400" s="5"/>
      <c r="N400" s="5"/>
      <c r="O400" s="5"/>
    </row>
    <row r="401">
      <c r="C401" s="10"/>
      <c r="D401" s="23"/>
      <c r="E401" s="29"/>
      <c r="F401" s="29"/>
      <c r="G401" s="29"/>
      <c r="H401" s="10"/>
      <c r="I401" s="10"/>
      <c r="J401" s="23"/>
      <c r="K401" s="5"/>
      <c r="L401" s="5"/>
      <c r="M401" s="5"/>
      <c r="N401" s="5"/>
      <c r="O401" s="5"/>
    </row>
    <row r="402">
      <c r="C402" s="10"/>
      <c r="D402" s="23"/>
      <c r="E402" s="29"/>
      <c r="F402" s="29"/>
      <c r="G402" s="29"/>
      <c r="H402" s="10"/>
      <c r="I402" s="10"/>
      <c r="J402" s="23"/>
      <c r="K402" s="5"/>
      <c r="L402" s="5"/>
      <c r="M402" s="5"/>
      <c r="N402" s="5"/>
      <c r="O402" s="5"/>
    </row>
    <row r="403">
      <c r="C403" s="10"/>
      <c r="D403" s="23"/>
      <c r="E403" s="29"/>
      <c r="F403" s="29"/>
      <c r="G403" s="29"/>
      <c r="H403" s="10"/>
      <c r="I403" s="10"/>
      <c r="J403" s="23"/>
      <c r="K403" s="5"/>
      <c r="L403" s="5"/>
      <c r="M403" s="5"/>
      <c r="N403" s="5"/>
      <c r="O403" s="5"/>
    </row>
    <row r="404">
      <c r="C404" s="10"/>
      <c r="D404" s="23"/>
      <c r="E404" s="29"/>
      <c r="F404" s="29"/>
      <c r="G404" s="29"/>
      <c r="H404" s="10"/>
      <c r="I404" s="10"/>
      <c r="J404" s="23"/>
      <c r="K404" s="5"/>
      <c r="L404" s="5"/>
      <c r="M404" s="5"/>
      <c r="N404" s="5"/>
      <c r="O404" s="5"/>
    </row>
    <row r="405">
      <c r="C405" s="10"/>
      <c r="D405" s="23"/>
      <c r="E405" s="29"/>
      <c r="F405" s="29"/>
      <c r="G405" s="29"/>
      <c r="H405" s="10"/>
      <c r="I405" s="10"/>
      <c r="J405" s="23"/>
      <c r="K405" s="5"/>
      <c r="L405" s="5"/>
      <c r="M405" s="5"/>
      <c r="N405" s="5"/>
      <c r="O405" s="5"/>
    </row>
    <row r="406">
      <c r="C406" s="10"/>
      <c r="D406" s="23"/>
      <c r="E406" s="29"/>
      <c r="F406" s="29"/>
      <c r="G406" s="29"/>
      <c r="H406" s="10"/>
      <c r="I406" s="10"/>
      <c r="J406" s="23"/>
      <c r="K406" s="5"/>
      <c r="L406" s="5"/>
      <c r="M406" s="5"/>
      <c r="N406" s="5"/>
      <c r="O406" s="5"/>
    </row>
    <row r="407">
      <c r="C407" s="29"/>
      <c r="D407" s="53"/>
      <c r="E407" s="29"/>
      <c r="F407" s="29"/>
      <c r="G407" s="29"/>
      <c r="H407" s="10"/>
      <c r="I407" s="10"/>
      <c r="J407" s="23"/>
      <c r="K407" s="5"/>
      <c r="L407" s="5"/>
      <c r="M407" s="5"/>
      <c r="N407" s="5"/>
      <c r="O407" s="5"/>
    </row>
    <row r="408">
      <c r="C408" s="10"/>
      <c r="D408" s="23"/>
      <c r="E408" s="29"/>
      <c r="F408" s="29"/>
      <c r="G408" s="29"/>
      <c r="H408" s="10"/>
      <c r="I408" s="10"/>
      <c r="J408" s="23"/>
      <c r="K408" s="5"/>
      <c r="L408" s="5"/>
      <c r="M408" s="5"/>
      <c r="N408" s="5"/>
      <c r="O408" s="5"/>
    </row>
    <row r="409">
      <c r="C409" s="29"/>
      <c r="D409" s="53"/>
      <c r="E409" s="29"/>
      <c r="F409" s="29"/>
      <c r="G409" s="29"/>
      <c r="H409" s="10"/>
      <c r="I409" s="10"/>
      <c r="J409" s="23"/>
      <c r="K409" s="5"/>
      <c r="L409" s="5"/>
      <c r="M409" s="5"/>
      <c r="N409" s="5"/>
      <c r="O409" s="5"/>
    </row>
    <row r="410">
      <c r="C410" s="10"/>
      <c r="D410" s="23"/>
      <c r="E410" s="29"/>
      <c r="F410" s="29"/>
      <c r="G410" s="29"/>
      <c r="H410" s="10"/>
      <c r="I410" s="10"/>
      <c r="J410" s="23"/>
      <c r="K410" s="5"/>
      <c r="L410" s="5"/>
      <c r="M410" s="5"/>
      <c r="N410" s="5"/>
      <c r="O410" s="5"/>
    </row>
    <row r="411">
      <c r="C411" s="10"/>
      <c r="D411" s="23"/>
      <c r="E411" s="29"/>
      <c r="F411" s="29"/>
      <c r="G411" s="29"/>
      <c r="H411" s="10"/>
      <c r="I411" s="10"/>
      <c r="J411" s="23"/>
      <c r="K411" s="5"/>
      <c r="L411" s="5"/>
      <c r="M411" s="5"/>
      <c r="N411" s="5"/>
      <c r="O411" s="5"/>
    </row>
    <row r="412">
      <c r="C412" s="10"/>
      <c r="D412" s="23"/>
      <c r="E412" s="29"/>
      <c r="F412" s="29"/>
      <c r="G412" s="29"/>
      <c r="H412" s="10"/>
      <c r="I412" s="10"/>
      <c r="J412" s="23"/>
      <c r="K412" s="5"/>
      <c r="L412" s="5"/>
      <c r="M412" s="5"/>
      <c r="N412" s="5"/>
      <c r="O412" s="5"/>
    </row>
    <row r="413">
      <c r="C413" s="29"/>
      <c r="D413" s="53"/>
      <c r="E413" s="29"/>
      <c r="F413" s="29"/>
      <c r="G413" s="29"/>
      <c r="H413" s="10"/>
      <c r="I413" s="10"/>
      <c r="J413" s="23"/>
      <c r="K413" s="5"/>
      <c r="L413" s="5"/>
      <c r="M413" s="5"/>
      <c r="N413" s="5"/>
      <c r="O413" s="5"/>
    </row>
    <row r="414">
      <c r="C414" s="29"/>
      <c r="D414" s="53"/>
      <c r="E414" s="29"/>
      <c r="F414" s="29"/>
      <c r="G414" s="29"/>
      <c r="H414" s="10"/>
      <c r="I414" s="10"/>
      <c r="J414" s="23"/>
      <c r="K414" s="5"/>
      <c r="L414" s="5"/>
      <c r="M414" s="5"/>
      <c r="N414" s="5"/>
      <c r="O414" s="5"/>
    </row>
    <row r="415">
      <c r="C415" s="10"/>
      <c r="D415" s="23"/>
      <c r="E415" s="29"/>
      <c r="F415" s="29"/>
      <c r="G415" s="29"/>
      <c r="H415" s="10"/>
      <c r="I415" s="10"/>
      <c r="J415" s="23"/>
      <c r="K415" s="5"/>
      <c r="L415" s="5"/>
      <c r="M415" s="5"/>
      <c r="N415" s="5"/>
      <c r="O415" s="5"/>
    </row>
    <row r="416">
      <c r="C416" s="10"/>
      <c r="D416" s="23"/>
      <c r="E416" s="29"/>
      <c r="F416" s="29"/>
      <c r="G416" s="29"/>
      <c r="H416" s="10"/>
      <c r="I416" s="10"/>
      <c r="J416" s="23"/>
      <c r="K416" s="5"/>
      <c r="L416" s="5"/>
      <c r="M416" s="5"/>
      <c r="N416" s="5"/>
      <c r="O416" s="5"/>
    </row>
    <row r="417">
      <c r="C417" s="10"/>
      <c r="D417" s="23"/>
      <c r="E417" s="29"/>
      <c r="F417" s="29"/>
      <c r="G417" s="29"/>
      <c r="H417" s="23"/>
      <c r="I417" s="10"/>
      <c r="J417" s="23"/>
      <c r="K417" s="5"/>
      <c r="L417" s="5"/>
      <c r="M417" s="5"/>
      <c r="N417" s="5"/>
      <c r="O417" s="5"/>
    </row>
    <row r="418">
      <c r="C418" s="10"/>
      <c r="D418" s="23"/>
      <c r="E418" s="29"/>
      <c r="F418" s="29"/>
      <c r="G418" s="29"/>
      <c r="H418" s="10"/>
      <c r="I418" s="10"/>
      <c r="J418" s="23"/>
      <c r="K418" s="5"/>
      <c r="L418" s="5"/>
      <c r="M418" s="5"/>
      <c r="N418" s="5"/>
      <c r="O418" s="5"/>
    </row>
    <row r="419">
      <c r="C419" s="29"/>
      <c r="D419" s="53"/>
      <c r="E419" s="29"/>
      <c r="F419" s="29"/>
      <c r="G419" s="29"/>
      <c r="H419" s="10"/>
      <c r="I419" s="10"/>
      <c r="J419" s="23"/>
      <c r="K419" s="5"/>
      <c r="L419" s="5"/>
      <c r="M419" s="5"/>
      <c r="N419" s="5"/>
      <c r="O419" s="5"/>
    </row>
    <row r="420">
      <c r="C420" s="29"/>
      <c r="D420" s="53"/>
      <c r="E420" s="29"/>
      <c r="F420" s="29"/>
      <c r="G420" s="29"/>
      <c r="H420" s="10"/>
      <c r="I420" s="10"/>
      <c r="J420" s="23"/>
      <c r="K420" s="5"/>
      <c r="L420" s="5"/>
      <c r="M420" s="5"/>
      <c r="N420" s="5"/>
      <c r="O420" s="5"/>
    </row>
    <row r="421">
      <c r="C421" s="10"/>
      <c r="D421" s="23"/>
      <c r="E421" s="29"/>
      <c r="F421" s="29"/>
      <c r="G421" s="29"/>
      <c r="H421" s="10"/>
      <c r="I421" s="10"/>
      <c r="J421" s="23"/>
      <c r="K421" s="5"/>
      <c r="L421" s="5"/>
      <c r="M421" s="5"/>
      <c r="N421" s="5"/>
      <c r="O421" s="5"/>
    </row>
    <row r="422">
      <c r="C422" s="10"/>
      <c r="D422" s="23"/>
      <c r="E422" s="29"/>
      <c r="F422" s="29"/>
      <c r="G422" s="29"/>
      <c r="H422" s="10"/>
      <c r="I422" s="10"/>
      <c r="J422" s="23"/>
      <c r="K422" s="5"/>
      <c r="L422" s="5"/>
      <c r="M422" s="5"/>
      <c r="N422" s="5"/>
      <c r="O422" s="5"/>
    </row>
    <row r="423">
      <c r="C423" s="29"/>
      <c r="D423" s="53"/>
      <c r="E423" s="29"/>
      <c r="F423" s="29"/>
      <c r="G423" s="29"/>
      <c r="H423" s="10"/>
      <c r="I423" s="10"/>
      <c r="J423" s="23"/>
      <c r="K423" s="5"/>
      <c r="L423" s="5"/>
      <c r="M423" s="5"/>
      <c r="N423" s="5"/>
      <c r="O423" s="5"/>
    </row>
    <row r="424">
      <c r="C424" s="10"/>
      <c r="D424" s="23"/>
      <c r="E424" s="29"/>
      <c r="F424" s="29"/>
      <c r="G424" s="29"/>
      <c r="H424" s="10"/>
      <c r="I424" s="10"/>
      <c r="J424" s="23"/>
      <c r="K424" s="5"/>
      <c r="L424" s="5"/>
      <c r="M424" s="5"/>
      <c r="N424" s="5"/>
      <c r="O424" s="5"/>
    </row>
    <row r="425">
      <c r="C425" s="10"/>
      <c r="D425" s="23"/>
      <c r="E425" s="29"/>
      <c r="F425" s="29"/>
      <c r="G425" s="29"/>
      <c r="H425" s="10"/>
      <c r="I425" s="10"/>
      <c r="J425" s="23"/>
      <c r="K425" s="5"/>
      <c r="L425" s="5"/>
      <c r="M425" s="5"/>
      <c r="N425" s="5"/>
      <c r="O425" s="5"/>
    </row>
    <row r="426">
      <c r="C426" s="10"/>
      <c r="D426" s="23"/>
      <c r="E426" s="29"/>
      <c r="F426" s="29"/>
      <c r="G426" s="29"/>
      <c r="H426" s="10"/>
      <c r="I426" s="10"/>
      <c r="J426" s="23"/>
      <c r="K426" s="5"/>
      <c r="L426" s="5"/>
      <c r="M426" s="5"/>
      <c r="N426" s="5"/>
      <c r="O426" s="5"/>
    </row>
    <row r="427">
      <c r="C427" s="10"/>
      <c r="D427" s="23"/>
      <c r="E427" s="29"/>
      <c r="F427" s="29"/>
      <c r="G427" s="29"/>
      <c r="H427" s="10"/>
      <c r="I427" s="10"/>
      <c r="J427" s="23"/>
      <c r="K427" s="5"/>
      <c r="L427" s="5"/>
      <c r="M427" s="5"/>
      <c r="N427" s="5"/>
      <c r="O427" s="5"/>
    </row>
    <row r="428">
      <c r="C428" s="10"/>
      <c r="D428" s="23"/>
      <c r="E428" s="29"/>
      <c r="F428" s="29"/>
      <c r="G428" s="29"/>
      <c r="H428" s="10"/>
      <c r="I428" s="10"/>
      <c r="J428" s="23"/>
      <c r="K428" s="5"/>
      <c r="L428" s="5"/>
      <c r="M428" s="5"/>
      <c r="N428" s="5"/>
      <c r="O428" s="5"/>
    </row>
    <row r="429">
      <c r="C429" s="10"/>
      <c r="D429" s="23"/>
      <c r="E429" s="29"/>
      <c r="F429" s="29"/>
      <c r="G429" s="29"/>
      <c r="H429" s="10"/>
      <c r="I429" s="10"/>
      <c r="J429" s="23"/>
      <c r="K429" s="5"/>
      <c r="L429" s="5"/>
      <c r="M429" s="5"/>
      <c r="N429" s="5"/>
      <c r="O429" s="5"/>
    </row>
    <row r="430">
      <c r="C430" s="10"/>
      <c r="D430" s="23"/>
      <c r="E430" s="29"/>
      <c r="F430" s="29"/>
      <c r="G430" s="29"/>
      <c r="H430" s="10"/>
      <c r="I430" s="10"/>
      <c r="J430" s="23"/>
      <c r="K430" s="5"/>
      <c r="L430" s="5"/>
      <c r="M430" s="5"/>
      <c r="N430" s="5"/>
      <c r="O430" s="5"/>
    </row>
    <row r="431">
      <c r="C431" s="10"/>
      <c r="D431" s="23"/>
      <c r="E431" s="29"/>
      <c r="F431" s="29"/>
      <c r="G431" s="29"/>
      <c r="H431" s="10"/>
      <c r="I431" s="10"/>
      <c r="J431" s="23"/>
      <c r="K431" s="5"/>
      <c r="L431" s="5"/>
      <c r="M431" s="5"/>
      <c r="N431" s="5"/>
      <c r="O431" s="5"/>
    </row>
    <row r="432">
      <c r="C432" s="10"/>
      <c r="D432" s="23"/>
      <c r="E432" s="29"/>
      <c r="F432" s="29"/>
      <c r="G432" s="29"/>
      <c r="H432" s="10"/>
      <c r="I432" s="10"/>
      <c r="J432" s="23"/>
      <c r="K432" s="5"/>
      <c r="L432" s="5"/>
      <c r="M432" s="5"/>
      <c r="N432" s="5"/>
      <c r="O432" s="5"/>
    </row>
    <row r="433">
      <c r="C433" s="29"/>
      <c r="D433" s="53"/>
      <c r="E433" s="29"/>
      <c r="F433" s="29"/>
      <c r="G433" s="29"/>
      <c r="H433" s="10"/>
      <c r="I433" s="10"/>
      <c r="J433" s="23"/>
      <c r="K433" s="5"/>
      <c r="L433" s="5"/>
      <c r="M433" s="5"/>
      <c r="N433" s="5"/>
      <c r="O433" s="5"/>
    </row>
    <row r="434">
      <c r="C434" s="10"/>
      <c r="D434" s="23"/>
      <c r="E434" s="29"/>
      <c r="F434" s="29"/>
      <c r="G434" s="29"/>
      <c r="H434" s="10"/>
      <c r="I434" s="10"/>
      <c r="J434" s="23"/>
      <c r="K434" s="5"/>
      <c r="L434" s="5"/>
      <c r="M434" s="5"/>
      <c r="N434" s="5"/>
      <c r="O434" s="5"/>
    </row>
    <row r="435">
      <c r="C435" s="29"/>
      <c r="D435" s="53"/>
      <c r="E435" s="29"/>
      <c r="F435" s="29"/>
      <c r="G435" s="29"/>
      <c r="H435" s="10"/>
      <c r="I435" s="10"/>
      <c r="J435" s="23"/>
      <c r="K435" s="5"/>
      <c r="L435" s="5"/>
      <c r="M435" s="5"/>
      <c r="N435" s="5"/>
      <c r="O435" s="5"/>
    </row>
    <row r="436">
      <c r="C436" s="10"/>
      <c r="D436" s="23"/>
      <c r="E436" s="29"/>
      <c r="F436" s="29"/>
      <c r="G436" s="29"/>
      <c r="H436" s="10"/>
      <c r="I436" s="10"/>
      <c r="J436" s="23"/>
      <c r="K436" s="5"/>
      <c r="L436" s="5"/>
      <c r="M436" s="5"/>
      <c r="N436" s="5"/>
      <c r="O436" s="5"/>
    </row>
    <row r="437">
      <c r="C437" s="10"/>
      <c r="D437" s="23"/>
      <c r="E437" s="29"/>
      <c r="F437" s="29"/>
      <c r="G437" s="29"/>
      <c r="H437" s="10"/>
      <c r="I437" s="10"/>
      <c r="J437" s="23"/>
      <c r="K437" s="5"/>
      <c r="L437" s="5"/>
      <c r="M437" s="5"/>
      <c r="N437" s="5"/>
      <c r="O437" s="5"/>
    </row>
    <row r="438">
      <c r="C438" s="29"/>
      <c r="D438" s="53"/>
      <c r="E438" s="29"/>
      <c r="F438" s="29"/>
      <c r="G438" s="29"/>
      <c r="H438" s="10"/>
      <c r="I438" s="10"/>
      <c r="J438" s="23"/>
      <c r="K438" s="5"/>
      <c r="L438" s="5"/>
      <c r="M438" s="5"/>
      <c r="N438" s="5"/>
      <c r="O438" s="5"/>
    </row>
    <row r="439">
      <c r="C439" s="10"/>
      <c r="D439" s="23"/>
      <c r="E439" s="29"/>
      <c r="F439" s="29"/>
      <c r="G439" s="29"/>
      <c r="H439" s="10"/>
      <c r="I439" s="10"/>
      <c r="J439" s="23"/>
      <c r="K439" s="5"/>
      <c r="L439" s="5"/>
      <c r="M439" s="5"/>
      <c r="N439" s="5"/>
      <c r="O439" s="5"/>
    </row>
    <row r="440">
      <c r="C440" s="10"/>
      <c r="D440" s="23"/>
      <c r="E440" s="29"/>
      <c r="F440" s="29"/>
      <c r="G440" s="29"/>
      <c r="H440" s="10"/>
      <c r="I440" s="10"/>
      <c r="J440" s="23"/>
      <c r="K440" s="5"/>
      <c r="L440" s="5"/>
      <c r="M440" s="5"/>
      <c r="N440" s="5"/>
      <c r="O440" s="5"/>
    </row>
    <row r="441">
      <c r="C441" s="10"/>
      <c r="D441" s="23"/>
      <c r="E441" s="29"/>
      <c r="F441" s="29"/>
      <c r="G441" s="29"/>
      <c r="H441" s="10"/>
      <c r="I441" s="10"/>
      <c r="J441" s="23"/>
      <c r="K441" s="5"/>
      <c r="L441" s="5"/>
      <c r="M441" s="5"/>
      <c r="N441" s="5"/>
      <c r="O441" s="5"/>
    </row>
    <row r="442">
      <c r="C442" s="10"/>
      <c r="D442" s="23"/>
      <c r="E442" s="29"/>
      <c r="F442" s="29"/>
      <c r="G442" s="29"/>
      <c r="H442" s="10"/>
      <c r="I442" s="10"/>
      <c r="J442" s="23"/>
      <c r="K442" s="5"/>
      <c r="L442" s="5"/>
      <c r="M442" s="5"/>
      <c r="N442" s="5"/>
      <c r="O442" s="5"/>
    </row>
    <row r="443">
      <c r="C443" s="10"/>
      <c r="D443" s="23"/>
      <c r="E443" s="29"/>
      <c r="F443" s="29"/>
      <c r="G443" s="29"/>
      <c r="H443" s="10"/>
      <c r="I443" s="10"/>
      <c r="J443" s="23"/>
      <c r="K443" s="5"/>
      <c r="L443" s="5"/>
      <c r="M443" s="5"/>
      <c r="N443" s="5"/>
      <c r="O443" s="5"/>
    </row>
    <row r="444">
      <c r="C444" s="10"/>
      <c r="D444" s="23"/>
      <c r="H444" s="10"/>
      <c r="I444" s="10"/>
      <c r="J444" s="23"/>
      <c r="K444" s="5"/>
      <c r="L444" s="5"/>
      <c r="M444" s="5"/>
      <c r="N444" s="5"/>
      <c r="O444" s="5"/>
    </row>
    <row r="445">
      <c r="C445" s="10"/>
      <c r="D445" s="23"/>
      <c r="H445" s="10"/>
      <c r="I445" s="10"/>
      <c r="J445" s="23"/>
      <c r="K445" s="5"/>
      <c r="L445" s="5"/>
      <c r="M445" s="5"/>
      <c r="N445" s="5"/>
      <c r="O445" s="5"/>
    </row>
    <row r="446">
      <c r="C446" s="29"/>
      <c r="D446" s="53"/>
      <c r="H446" s="10"/>
      <c r="I446" s="10"/>
      <c r="J446" s="23"/>
      <c r="K446" s="5"/>
      <c r="L446" s="5"/>
      <c r="M446" s="5"/>
      <c r="N446" s="5"/>
      <c r="O446" s="5"/>
    </row>
    <row r="447">
      <c r="C447" s="10"/>
      <c r="D447" s="23"/>
      <c r="H447" s="29"/>
      <c r="I447" s="29"/>
      <c r="J447" s="58"/>
      <c r="K447" s="5"/>
      <c r="L447" s="5"/>
      <c r="M447" s="5"/>
      <c r="N447" s="5"/>
      <c r="O447" s="5"/>
    </row>
    <row r="448">
      <c r="C448" s="10"/>
      <c r="D448" s="23"/>
      <c r="H448" s="29"/>
      <c r="I448" s="29"/>
      <c r="J448" s="58"/>
      <c r="K448" s="5"/>
      <c r="L448" s="5"/>
      <c r="M448" s="5"/>
      <c r="N448" s="5"/>
      <c r="O448" s="5"/>
    </row>
    <row r="449">
      <c r="D449" s="5"/>
      <c r="H449" s="29"/>
      <c r="I449" s="29"/>
      <c r="J449" s="58"/>
      <c r="K449" s="5"/>
      <c r="L449" s="5"/>
      <c r="M449" s="5"/>
      <c r="N449" s="5"/>
      <c r="O449" s="5"/>
    </row>
    <row r="450">
      <c r="D450" s="5"/>
      <c r="H450" s="29"/>
      <c r="I450" s="29"/>
      <c r="J450" s="58"/>
      <c r="K450" s="5"/>
      <c r="L450" s="5"/>
      <c r="M450" s="5"/>
      <c r="N450" s="5"/>
      <c r="O450" s="5"/>
    </row>
    <row r="451">
      <c r="D451" s="5"/>
      <c r="H451" s="29"/>
      <c r="I451" s="29"/>
      <c r="J451" s="58"/>
      <c r="K451" s="5"/>
      <c r="L451" s="5"/>
      <c r="M451" s="5"/>
      <c r="N451" s="5"/>
      <c r="O451" s="5"/>
    </row>
    <row r="452">
      <c r="D452" s="5"/>
      <c r="H452" s="29"/>
      <c r="I452" s="29"/>
      <c r="J452" s="58"/>
      <c r="K452" s="5"/>
      <c r="L452" s="5"/>
      <c r="M452" s="5"/>
      <c r="N452" s="5"/>
      <c r="O452" s="5"/>
    </row>
    <row r="453">
      <c r="D453" s="5"/>
      <c r="H453" s="29"/>
      <c r="I453" s="29"/>
      <c r="J453" s="58"/>
      <c r="K453" s="5"/>
      <c r="L453" s="5"/>
      <c r="M453" s="5"/>
      <c r="N453" s="5"/>
      <c r="O453" s="5"/>
    </row>
    <row r="454">
      <c r="D454" s="5"/>
      <c r="H454" s="29"/>
      <c r="I454" s="29"/>
      <c r="J454" s="58"/>
      <c r="K454" s="5"/>
      <c r="L454" s="5"/>
      <c r="M454" s="5"/>
      <c r="N454" s="5"/>
      <c r="O454" s="5"/>
    </row>
    <row r="455">
      <c r="D455" s="5"/>
      <c r="H455" s="29"/>
      <c r="I455" s="29"/>
      <c r="J455" s="58"/>
      <c r="K455" s="5"/>
      <c r="L455" s="5"/>
      <c r="M455" s="5"/>
      <c r="N455" s="5"/>
      <c r="O455" s="5"/>
    </row>
    <row r="456">
      <c r="D456" s="5"/>
      <c r="H456" s="29"/>
      <c r="I456" s="29"/>
      <c r="J456" s="58"/>
      <c r="K456" s="5"/>
      <c r="L456" s="5"/>
      <c r="M456" s="5"/>
      <c r="N456" s="5"/>
      <c r="O456" s="5"/>
    </row>
    <row r="457">
      <c r="D457" s="5"/>
      <c r="H457" s="29"/>
      <c r="I457" s="29"/>
      <c r="J457" s="58"/>
      <c r="K457" s="5"/>
      <c r="L457" s="5"/>
      <c r="M457" s="5"/>
      <c r="N457" s="5"/>
      <c r="O457" s="5"/>
    </row>
    <row r="458">
      <c r="D458" s="5"/>
      <c r="H458" s="29"/>
      <c r="I458" s="29"/>
      <c r="J458" s="58"/>
      <c r="K458" s="5"/>
      <c r="L458" s="5"/>
      <c r="M458" s="5"/>
      <c r="N458" s="5"/>
      <c r="O458" s="5"/>
    </row>
    <row r="459">
      <c r="D459" s="5"/>
      <c r="H459" s="29"/>
      <c r="I459" s="29"/>
      <c r="J459" s="58"/>
      <c r="K459" s="5"/>
      <c r="L459" s="5"/>
      <c r="M459" s="5"/>
      <c r="N459" s="5"/>
      <c r="O459" s="5"/>
    </row>
    <row r="460">
      <c r="D460" s="5"/>
      <c r="H460" s="29"/>
      <c r="I460" s="29"/>
      <c r="J460" s="58"/>
      <c r="K460" s="5"/>
      <c r="L460" s="5"/>
      <c r="M460" s="5"/>
      <c r="N460" s="5"/>
      <c r="O460" s="5"/>
    </row>
    <row r="461">
      <c r="D461" s="5"/>
      <c r="H461" s="29"/>
      <c r="I461" s="29"/>
      <c r="J461" s="58"/>
      <c r="K461" s="5"/>
      <c r="L461" s="5"/>
      <c r="M461" s="5"/>
      <c r="N461" s="5"/>
      <c r="O461" s="5"/>
    </row>
    <row r="462">
      <c r="D462" s="5"/>
      <c r="H462" s="29"/>
      <c r="I462" s="29"/>
      <c r="J462" s="58"/>
      <c r="K462" s="5"/>
      <c r="L462" s="5"/>
      <c r="M462" s="5"/>
      <c r="N462" s="5"/>
      <c r="O462" s="5"/>
    </row>
    <row r="463">
      <c r="D463" s="5"/>
      <c r="H463" s="29"/>
      <c r="I463" s="29"/>
      <c r="J463" s="58"/>
      <c r="K463" s="5"/>
      <c r="L463" s="5"/>
      <c r="M463" s="5"/>
      <c r="N463" s="5"/>
      <c r="O463" s="5"/>
    </row>
    <row r="464">
      <c r="D464" s="5"/>
      <c r="H464" s="29"/>
      <c r="I464" s="29"/>
      <c r="J464" s="58"/>
      <c r="K464" s="5"/>
      <c r="L464" s="5"/>
      <c r="M464" s="5"/>
      <c r="N464" s="5"/>
      <c r="O464" s="5"/>
    </row>
    <row r="465">
      <c r="D465" s="5"/>
      <c r="H465" s="29"/>
      <c r="I465" s="29"/>
      <c r="J465" s="58"/>
      <c r="K465" s="5"/>
      <c r="L465" s="5"/>
      <c r="M465" s="5"/>
      <c r="N465" s="5"/>
      <c r="O465" s="5"/>
    </row>
    <row r="466">
      <c r="D466" s="5"/>
      <c r="H466" s="29"/>
      <c r="I466" s="29"/>
      <c r="J466" s="58"/>
      <c r="K466" s="5"/>
      <c r="L466" s="5"/>
      <c r="M466" s="5"/>
      <c r="N466" s="5"/>
      <c r="O466" s="5"/>
    </row>
    <row r="467">
      <c r="D467" s="5"/>
      <c r="H467" s="29"/>
      <c r="I467" s="29"/>
      <c r="J467" s="58"/>
      <c r="K467" s="5"/>
      <c r="L467" s="5"/>
      <c r="M467" s="5"/>
      <c r="N467" s="5"/>
      <c r="O467" s="5"/>
    </row>
    <row r="468">
      <c r="D468" s="5"/>
      <c r="H468" s="29"/>
      <c r="I468" s="29"/>
      <c r="J468" s="58"/>
      <c r="K468" s="5"/>
      <c r="L468" s="5"/>
      <c r="M468" s="5"/>
      <c r="N468" s="5"/>
      <c r="O468" s="5"/>
    </row>
    <row r="469">
      <c r="D469" s="5"/>
      <c r="H469" s="29"/>
      <c r="I469" s="29"/>
      <c r="J469" s="58"/>
      <c r="K469" s="5"/>
      <c r="L469" s="5"/>
      <c r="M469" s="5"/>
      <c r="N469" s="5"/>
      <c r="O469" s="5"/>
    </row>
    <row r="470">
      <c r="D470" s="5"/>
      <c r="H470" s="29"/>
      <c r="I470" s="29"/>
      <c r="J470" s="58"/>
      <c r="K470" s="5"/>
      <c r="L470" s="5"/>
      <c r="M470" s="5"/>
      <c r="N470" s="5"/>
      <c r="O470" s="5"/>
    </row>
    <row r="471">
      <c r="D471" s="5"/>
      <c r="H471" s="29"/>
      <c r="I471" s="29"/>
      <c r="J471" s="58"/>
      <c r="K471" s="5"/>
      <c r="L471" s="5"/>
      <c r="M471" s="5"/>
      <c r="N471" s="5"/>
      <c r="O471" s="5"/>
    </row>
    <row r="472">
      <c r="D472" s="5"/>
      <c r="H472" s="29"/>
      <c r="I472" s="29"/>
      <c r="J472" s="58"/>
      <c r="K472" s="5"/>
      <c r="L472" s="5"/>
      <c r="M472" s="5"/>
      <c r="N472" s="5"/>
      <c r="O472" s="5"/>
    </row>
    <row r="473">
      <c r="D473" s="5"/>
      <c r="H473" s="29"/>
      <c r="I473" s="29"/>
      <c r="J473" s="58"/>
      <c r="K473" s="5"/>
      <c r="L473" s="5"/>
      <c r="M473" s="5"/>
      <c r="N473" s="5"/>
      <c r="O473" s="5"/>
    </row>
    <row r="474">
      <c r="D474" s="5"/>
      <c r="H474" s="29"/>
      <c r="I474" s="29"/>
      <c r="J474" s="58"/>
      <c r="K474" s="5"/>
      <c r="L474" s="5"/>
      <c r="M474" s="5"/>
      <c r="N474" s="5"/>
      <c r="O474" s="5"/>
    </row>
    <row r="475">
      <c r="D475" s="5"/>
      <c r="H475" s="29"/>
      <c r="I475" s="29"/>
      <c r="J475" s="58"/>
      <c r="K475" s="5"/>
      <c r="L475" s="5"/>
      <c r="M475" s="5"/>
      <c r="N475" s="5"/>
      <c r="O475" s="5"/>
    </row>
    <row r="476">
      <c r="D476" s="5"/>
      <c r="H476" s="29"/>
      <c r="I476" s="29"/>
      <c r="J476" s="58"/>
      <c r="K476" s="5"/>
      <c r="L476" s="5"/>
      <c r="M476" s="5"/>
      <c r="N476" s="5"/>
      <c r="O476" s="5"/>
    </row>
    <row r="477">
      <c r="D477" s="5"/>
      <c r="H477" s="29"/>
      <c r="I477" s="29"/>
      <c r="J477" s="58"/>
      <c r="K477" s="5"/>
      <c r="L477" s="5"/>
      <c r="M477" s="5"/>
      <c r="N477" s="5"/>
      <c r="O477" s="5"/>
    </row>
    <row r="478">
      <c r="D478" s="5"/>
      <c r="H478" s="29"/>
      <c r="I478" s="29"/>
      <c r="J478" s="58"/>
      <c r="K478" s="5"/>
      <c r="L478" s="5"/>
      <c r="M478" s="5"/>
      <c r="N478" s="5"/>
      <c r="O478" s="5"/>
    </row>
    <row r="479">
      <c r="D479" s="5"/>
      <c r="H479" s="29"/>
      <c r="I479" s="29"/>
      <c r="J479" s="58"/>
      <c r="K479" s="5"/>
      <c r="L479" s="5"/>
      <c r="M479" s="5"/>
      <c r="N479" s="5"/>
      <c r="O479" s="5"/>
    </row>
    <row r="480">
      <c r="D480" s="5"/>
      <c r="H480" s="29"/>
      <c r="I480" s="29"/>
      <c r="J480" s="58"/>
      <c r="K480" s="5"/>
      <c r="L480" s="5"/>
      <c r="M480" s="5"/>
      <c r="N480" s="5"/>
      <c r="O480" s="5"/>
    </row>
    <row r="481">
      <c r="D481" s="5"/>
      <c r="H481" s="29"/>
      <c r="I481" s="29"/>
      <c r="J481" s="58"/>
      <c r="K481" s="5"/>
      <c r="L481" s="5"/>
      <c r="M481" s="5"/>
      <c r="N481" s="5"/>
      <c r="O481" s="5"/>
    </row>
    <row r="482">
      <c r="D482" s="5"/>
      <c r="H482" s="29"/>
      <c r="I482" s="29"/>
      <c r="J482" s="58"/>
      <c r="K482" s="5"/>
      <c r="L482" s="5"/>
      <c r="M482" s="5"/>
      <c r="N482" s="5"/>
      <c r="O482" s="5"/>
    </row>
    <row r="483">
      <c r="D483" s="5"/>
      <c r="H483" s="29"/>
      <c r="I483" s="29"/>
      <c r="J483" s="58"/>
      <c r="K483" s="5"/>
      <c r="L483" s="5"/>
      <c r="M483" s="5"/>
      <c r="N483" s="5"/>
      <c r="O483" s="5"/>
    </row>
    <row r="484">
      <c r="D484" s="5"/>
      <c r="H484" s="29"/>
      <c r="I484" s="29"/>
      <c r="J484" s="58"/>
      <c r="K484" s="5"/>
      <c r="L484" s="5"/>
      <c r="M484" s="5"/>
      <c r="N484" s="5"/>
      <c r="O484" s="5"/>
    </row>
    <row r="485">
      <c r="D485" s="5"/>
      <c r="H485" s="29"/>
      <c r="I485" s="29"/>
      <c r="J485" s="58"/>
      <c r="K485" s="5"/>
      <c r="L485" s="5"/>
      <c r="M485" s="5"/>
      <c r="N485" s="5"/>
      <c r="O485" s="5"/>
    </row>
    <row r="486">
      <c r="D486" s="5"/>
      <c r="H486" s="29"/>
      <c r="I486" s="29"/>
      <c r="J486" s="29"/>
      <c r="K486" s="5"/>
      <c r="L486" s="5"/>
      <c r="M486" s="5"/>
      <c r="N486" s="5"/>
      <c r="O486" s="5"/>
    </row>
    <row r="487">
      <c r="D487" s="5"/>
      <c r="H487" s="29"/>
      <c r="I487" s="29"/>
      <c r="J487" s="29"/>
      <c r="K487" s="5"/>
      <c r="L487" s="5"/>
      <c r="M487" s="5"/>
      <c r="N487" s="5"/>
      <c r="O487" s="5"/>
    </row>
    <row r="488">
      <c r="D488" s="5"/>
      <c r="H488" s="29"/>
      <c r="I488" s="29"/>
      <c r="J488" s="29"/>
      <c r="K488" s="5"/>
      <c r="L488" s="5"/>
      <c r="M488" s="5"/>
      <c r="N488" s="5"/>
      <c r="O488" s="5"/>
    </row>
    <row r="489">
      <c r="D489" s="5"/>
      <c r="I489" s="42"/>
      <c r="K489" s="5"/>
      <c r="L489" s="5"/>
      <c r="M489" s="5"/>
      <c r="N489" s="5"/>
      <c r="O489" s="5"/>
    </row>
    <row r="490">
      <c r="D490" s="5"/>
      <c r="H490" s="29"/>
      <c r="I490" s="29"/>
      <c r="J490" s="29"/>
      <c r="K490" s="5"/>
      <c r="L490" s="5"/>
      <c r="M490" s="5"/>
      <c r="N490" s="5"/>
      <c r="O490" s="5"/>
    </row>
    <row r="491">
      <c r="D491" s="5"/>
      <c r="H491" s="29"/>
      <c r="I491" s="29"/>
      <c r="J491" s="29"/>
      <c r="K491" s="5"/>
      <c r="L491" s="5"/>
      <c r="M491" s="5"/>
      <c r="N491" s="5"/>
      <c r="O491" s="5"/>
    </row>
    <row r="492">
      <c r="D492" s="5"/>
      <c r="H492" s="29"/>
      <c r="I492" s="29"/>
      <c r="J492" s="29"/>
      <c r="K492" s="5"/>
      <c r="L492" s="5"/>
      <c r="M492" s="5"/>
      <c r="N492" s="5"/>
      <c r="O492" s="5"/>
    </row>
    <row r="493">
      <c r="D493" s="5"/>
      <c r="H493" s="29"/>
      <c r="I493" s="29"/>
      <c r="J493" s="29"/>
      <c r="K493" s="5"/>
      <c r="L493" s="5"/>
      <c r="M493" s="5"/>
      <c r="N493" s="5"/>
      <c r="O493" s="5"/>
    </row>
    <row r="494">
      <c r="D494" s="5"/>
      <c r="H494" s="29"/>
      <c r="I494" s="29"/>
      <c r="J494" s="29"/>
      <c r="K494" s="5"/>
      <c r="L494" s="5"/>
      <c r="M494" s="5"/>
      <c r="N494" s="5"/>
      <c r="O494" s="5"/>
    </row>
    <row r="495">
      <c r="D495" s="5"/>
      <c r="H495" s="29"/>
      <c r="I495" s="29"/>
      <c r="J495" s="29"/>
      <c r="K495" s="5"/>
      <c r="L495" s="5"/>
      <c r="M495" s="5"/>
      <c r="N495" s="5"/>
      <c r="O495" s="5"/>
    </row>
    <row r="496">
      <c r="D496" s="5"/>
      <c r="H496" s="29"/>
      <c r="I496" s="29"/>
      <c r="J496" s="29"/>
      <c r="K496" s="5"/>
      <c r="L496" s="5"/>
      <c r="M496" s="5"/>
      <c r="N496" s="5"/>
      <c r="O496" s="5"/>
    </row>
    <row r="497">
      <c r="D497" s="5"/>
      <c r="H497" s="29"/>
      <c r="I497" s="29"/>
      <c r="J497" s="29"/>
      <c r="K497" s="5"/>
      <c r="L497" s="5"/>
      <c r="M497" s="5"/>
      <c r="N497" s="5"/>
      <c r="O497" s="5"/>
    </row>
    <row r="498">
      <c r="D498" s="5"/>
      <c r="H498" s="29"/>
      <c r="I498" s="29"/>
      <c r="J498" s="29"/>
      <c r="K498" s="5"/>
      <c r="L498" s="5"/>
      <c r="M498" s="5"/>
      <c r="N498" s="5"/>
      <c r="O498" s="5"/>
    </row>
    <row r="499">
      <c r="D499" s="5"/>
      <c r="H499" s="29"/>
      <c r="I499" s="29"/>
      <c r="J499" s="29"/>
      <c r="K499" s="5"/>
      <c r="L499" s="5"/>
      <c r="M499" s="5"/>
      <c r="N499" s="5"/>
      <c r="O499" s="5"/>
    </row>
    <row r="500">
      <c r="D500" s="5"/>
      <c r="H500" s="29"/>
      <c r="I500" s="29"/>
      <c r="J500" s="29"/>
      <c r="K500" s="5"/>
      <c r="L500" s="5"/>
      <c r="M500" s="5"/>
      <c r="N500" s="5"/>
      <c r="O500" s="5"/>
    </row>
    <row r="501">
      <c r="D501" s="5"/>
      <c r="H501" s="29"/>
      <c r="I501" s="29"/>
      <c r="J501" s="29"/>
      <c r="K501" s="5"/>
      <c r="L501" s="5"/>
      <c r="M501" s="5"/>
      <c r="N501" s="5"/>
      <c r="O501" s="5"/>
    </row>
    <row r="502">
      <c r="D502" s="5"/>
      <c r="H502" s="29"/>
      <c r="I502" s="29"/>
      <c r="J502" s="29"/>
      <c r="K502" s="5"/>
      <c r="L502" s="5"/>
      <c r="M502" s="5"/>
      <c r="N502" s="5"/>
      <c r="O502" s="5"/>
    </row>
    <row r="503">
      <c r="D503" s="5"/>
      <c r="H503" s="29"/>
      <c r="I503" s="29"/>
      <c r="J503" s="29"/>
      <c r="K503" s="5"/>
      <c r="L503" s="5"/>
      <c r="M503" s="5"/>
      <c r="N503" s="5"/>
      <c r="O503" s="5"/>
    </row>
    <row r="504">
      <c r="D504" s="5"/>
      <c r="H504" s="29"/>
      <c r="I504" s="29"/>
      <c r="J504" s="29"/>
      <c r="K504" s="5"/>
      <c r="L504" s="5"/>
      <c r="M504" s="5"/>
      <c r="N504" s="5"/>
      <c r="O504" s="5"/>
    </row>
    <row r="505">
      <c r="D505" s="5"/>
      <c r="H505" s="29"/>
      <c r="I505" s="29"/>
      <c r="J505" s="29"/>
      <c r="K505" s="5"/>
      <c r="L505" s="5"/>
      <c r="M505" s="5"/>
      <c r="N505" s="5"/>
      <c r="O505" s="5"/>
    </row>
    <row r="506">
      <c r="D506" s="5"/>
      <c r="I506" s="42"/>
      <c r="K506" s="5"/>
      <c r="L506" s="5"/>
      <c r="M506" s="5"/>
      <c r="N506" s="5"/>
      <c r="O506" s="5"/>
    </row>
    <row r="507">
      <c r="D507" s="5"/>
      <c r="I507" s="42"/>
      <c r="J507" s="5"/>
      <c r="K507" s="5"/>
      <c r="L507" s="5"/>
      <c r="M507" s="5"/>
      <c r="N507" s="5"/>
      <c r="O507" s="5"/>
    </row>
    <row r="508">
      <c r="D508" s="5"/>
      <c r="I508" s="42"/>
      <c r="J508" s="5"/>
      <c r="K508" s="5"/>
      <c r="L508" s="5"/>
      <c r="M508" s="5"/>
      <c r="N508" s="5"/>
      <c r="O508" s="5"/>
    </row>
    <row r="509">
      <c r="D509" s="5"/>
      <c r="I509" s="42"/>
      <c r="J509" s="5"/>
      <c r="K509" s="5"/>
      <c r="L509" s="5"/>
      <c r="M509" s="5"/>
      <c r="N509" s="5"/>
      <c r="O509" s="5"/>
    </row>
    <row r="510">
      <c r="D510" s="5"/>
      <c r="I510" s="42"/>
      <c r="J510" s="5"/>
      <c r="K510" s="5"/>
      <c r="L510" s="5"/>
      <c r="M510" s="5"/>
      <c r="N510" s="5"/>
      <c r="O510" s="5"/>
    </row>
    <row r="511">
      <c r="D511" s="5"/>
      <c r="I511" s="42"/>
      <c r="J511" s="5"/>
      <c r="K511" s="5"/>
      <c r="L511" s="5"/>
      <c r="M511" s="5"/>
      <c r="N511" s="5"/>
      <c r="O511" s="5"/>
    </row>
    <row r="512">
      <c r="D512" s="5"/>
      <c r="I512" s="42"/>
      <c r="J512" s="5"/>
      <c r="K512" s="5"/>
      <c r="L512" s="5"/>
      <c r="M512" s="5"/>
      <c r="N512" s="5"/>
      <c r="O512" s="5"/>
    </row>
    <row r="513">
      <c r="D513" s="5"/>
      <c r="I513" s="42"/>
      <c r="J513" s="5"/>
      <c r="K513" s="5"/>
      <c r="L513" s="5"/>
      <c r="M513" s="5"/>
      <c r="N513" s="5"/>
      <c r="O513" s="5"/>
    </row>
    <row r="514">
      <c r="D514" s="5"/>
      <c r="I514" s="42"/>
      <c r="J514" s="5"/>
      <c r="K514" s="5"/>
      <c r="L514" s="5"/>
      <c r="M514" s="5"/>
      <c r="N514" s="5"/>
      <c r="O514" s="5"/>
    </row>
    <row r="515">
      <c r="D515" s="5"/>
      <c r="I515" s="42"/>
      <c r="J515" s="5"/>
      <c r="K515" s="5"/>
      <c r="L515" s="5"/>
      <c r="M515" s="5"/>
      <c r="N515" s="5"/>
      <c r="O515" s="5"/>
    </row>
    <row r="516">
      <c r="D516" s="5"/>
      <c r="I516" s="42"/>
      <c r="J516" s="5"/>
      <c r="K516" s="5"/>
      <c r="L516" s="5"/>
      <c r="M516" s="5"/>
      <c r="N516" s="5"/>
      <c r="O516" s="5"/>
    </row>
    <row r="517">
      <c r="D517" s="5"/>
      <c r="I517" s="42"/>
      <c r="J517" s="5"/>
      <c r="K517" s="5"/>
      <c r="L517" s="5"/>
      <c r="M517" s="5"/>
      <c r="N517" s="5"/>
      <c r="O517" s="5"/>
    </row>
    <row r="518">
      <c r="D518" s="5"/>
      <c r="I518" s="42"/>
      <c r="J518" s="5"/>
      <c r="K518" s="5"/>
      <c r="L518" s="5"/>
      <c r="M518" s="5"/>
      <c r="N518" s="5"/>
      <c r="O518" s="5"/>
    </row>
    <row r="519">
      <c r="D519" s="5"/>
      <c r="I519" s="42"/>
      <c r="J519" s="5"/>
      <c r="K519" s="5"/>
      <c r="L519" s="5"/>
      <c r="M519" s="5"/>
      <c r="N519" s="5"/>
      <c r="O519" s="5"/>
    </row>
    <row r="520">
      <c r="D520" s="5"/>
      <c r="I520" s="42"/>
      <c r="J520" s="5"/>
      <c r="K520" s="5"/>
      <c r="L520" s="5"/>
      <c r="M520" s="5"/>
      <c r="N520" s="5"/>
      <c r="O520" s="5"/>
    </row>
    <row r="521">
      <c r="D521" s="5"/>
      <c r="I521" s="42"/>
      <c r="J521" s="5"/>
      <c r="K521" s="5"/>
      <c r="L521" s="5"/>
      <c r="M521" s="5"/>
      <c r="N521" s="5"/>
      <c r="O521" s="5"/>
    </row>
    <row r="522">
      <c r="D522" s="5"/>
      <c r="I522" s="42"/>
      <c r="J522" s="5"/>
      <c r="K522" s="5"/>
      <c r="L522" s="5"/>
      <c r="M522" s="5"/>
      <c r="N522" s="5"/>
      <c r="O522" s="5"/>
    </row>
    <row r="523">
      <c r="D523" s="5"/>
      <c r="I523" s="42"/>
      <c r="J523" s="5"/>
      <c r="K523" s="5"/>
      <c r="L523" s="5"/>
      <c r="M523" s="5"/>
      <c r="N523" s="5"/>
      <c r="O523" s="5"/>
    </row>
    <row r="524">
      <c r="D524" s="5"/>
      <c r="I524" s="42"/>
      <c r="J524" s="5"/>
      <c r="K524" s="5"/>
      <c r="L524" s="5"/>
      <c r="M524" s="5"/>
      <c r="N524" s="5"/>
      <c r="O524" s="5"/>
    </row>
    <row r="525">
      <c r="D525" s="5"/>
      <c r="I525" s="42"/>
      <c r="J525" s="5"/>
      <c r="K525" s="5"/>
      <c r="L525" s="5"/>
      <c r="M525" s="5"/>
      <c r="N525" s="5"/>
      <c r="O525" s="5"/>
    </row>
    <row r="526">
      <c r="D526" s="5"/>
      <c r="I526" s="42"/>
      <c r="J526" s="5"/>
      <c r="K526" s="5"/>
      <c r="L526" s="5"/>
      <c r="M526" s="5"/>
      <c r="N526" s="5"/>
      <c r="O526" s="5"/>
    </row>
    <row r="527">
      <c r="D527" s="5"/>
      <c r="I527" s="42"/>
      <c r="J527" s="5"/>
      <c r="K527" s="5"/>
      <c r="L527" s="5"/>
      <c r="M527" s="5"/>
      <c r="N527" s="5"/>
      <c r="O527" s="5"/>
    </row>
    <row r="528">
      <c r="D528" s="5"/>
      <c r="I528" s="42"/>
      <c r="J528" s="5"/>
      <c r="K528" s="5"/>
      <c r="L528" s="5"/>
      <c r="M528" s="5"/>
      <c r="N528" s="5"/>
      <c r="O528" s="5"/>
    </row>
    <row r="529">
      <c r="D529" s="5"/>
      <c r="I529" s="42"/>
      <c r="J529" s="5"/>
      <c r="K529" s="5"/>
      <c r="L529" s="5"/>
      <c r="M529" s="5"/>
      <c r="N529" s="5"/>
      <c r="O529" s="5"/>
    </row>
    <row r="530">
      <c r="D530" s="5"/>
      <c r="I530" s="42"/>
      <c r="J530" s="5"/>
      <c r="K530" s="5"/>
      <c r="L530" s="5"/>
      <c r="M530" s="5"/>
      <c r="N530" s="5"/>
      <c r="O530" s="5"/>
    </row>
    <row r="531">
      <c r="D531" s="5"/>
      <c r="I531" s="42"/>
      <c r="J531" s="5"/>
      <c r="K531" s="5"/>
      <c r="L531" s="5"/>
      <c r="M531" s="5"/>
      <c r="N531" s="5"/>
      <c r="O531" s="5"/>
    </row>
    <row r="532">
      <c r="D532" s="5"/>
      <c r="I532" s="42"/>
      <c r="J532" s="5"/>
      <c r="K532" s="5"/>
      <c r="L532" s="5"/>
      <c r="M532" s="5"/>
      <c r="N532" s="5"/>
      <c r="O532" s="5"/>
    </row>
    <row r="533">
      <c r="D533" s="5"/>
      <c r="I533" s="42"/>
      <c r="J533" s="5"/>
      <c r="K533" s="5"/>
      <c r="L533" s="5"/>
      <c r="M533" s="5"/>
      <c r="N533" s="5"/>
      <c r="O533" s="5"/>
    </row>
    <row r="534">
      <c r="D534" s="5"/>
      <c r="I534" s="42"/>
      <c r="J534" s="5"/>
      <c r="K534" s="5"/>
      <c r="L534" s="5"/>
      <c r="M534" s="5"/>
      <c r="N534" s="5"/>
      <c r="O534" s="5"/>
    </row>
    <row r="535">
      <c r="D535" s="5"/>
      <c r="I535" s="42"/>
      <c r="J535" s="5"/>
      <c r="K535" s="5"/>
      <c r="L535" s="5"/>
      <c r="M535" s="5"/>
      <c r="N535" s="5"/>
      <c r="O535" s="5"/>
    </row>
    <row r="536">
      <c r="D536" s="5"/>
      <c r="I536" s="42"/>
      <c r="J536" s="5"/>
      <c r="K536" s="5"/>
      <c r="L536" s="5"/>
      <c r="M536" s="5"/>
      <c r="N536" s="5"/>
      <c r="O536" s="5"/>
    </row>
    <row r="537">
      <c r="D537" s="5"/>
      <c r="I537" s="42"/>
      <c r="J537" s="5"/>
      <c r="K537" s="5"/>
      <c r="L537" s="5"/>
      <c r="M537" s="5"/>
      <c r="N537" s="5"/>
      <c r="O537" s="5"/>
    </row>
    <row r="538">
      <c r="D538" s="5"/>
      <c r="I538" s="42"/>
      <c r="J538" s="5"/>
      <c r="K538" s="5"/>
      <c r="L538" s="5"/>
      <c r="M538" s="5"/>
      <c r="N538" s="5"/>
      <c r="O538" s="5"/>
    </row>
    <row r="539">
      <c r="D539" s="5"/>
      <c r="I539" s="42"/>
      <c r="J539" s="5"/>
      <c r="K539" s="5"/>
      <c r="L539" s="5"/>
      <c r="M539" s="5"/>
      <c r="N539" s="5"/>
      <c r="O539" s="5"/>
    </row>
    <row r="540">
      <c r="D540" s="5"/>
      <c r="I540" s="42"/>
      <c r="J540" s="5"/>
      <c r="K540" s="5"/>
      <c r="L540" s="5"/>
      <c r="M540" s="5"/>
      <c r="N540" s="5"/>
      <c r="O540" s="5"/>
    </row>
    <row r="541">
      <c r="D541" s="5"/>
      <c r="I541" s="42"/>
      <c r="J541" s="5"/>
      <c r="K541" s="5"/>
      <c r="L541" s="5"/>
      <c r="M541" s="5"/>
      <c r="N541" s="5"/>
      <c r="O541" s="5"/>
    </row>
    <row r="542">
      <c r="D542" s="5"/>
      <c r="I542" s="42"/>
      <c r="J542" s="5"/>
      <c r="K542" s="5"/>
      <c r="L542" s="5"/>
      <c r="M542" s="5"/>
      <c r="N542" s="5"/>
      <c r="O542" s="5"/>
    </row>
    <row r="543">
      <c r="D543" s="5"/>
      <c r="I543" s="42"/>
      <c r="J543" s="5"/>
      <c r="K543" s="5"/>
      <c r="L543" s="5"/>
      <c r="M543" s="5"/>
      <c r="N543" s="5"/>
      <c r="O543" s="5"/>
    </row>
    <row r="544">
      <c r="D544" s="5"/>
      <c r="I544" s="42"/>
      <c r="J544" s="5"/>
      <c r="K544" s="5"/>
      <c r="L544" s="5"/>
      <c r="M544" s="5"/>
      <c r="N544" s="5"/>
      <c r="O544" s="5"/>
    </row>
    <row r="545">
      <c r="D545" s="5"/>
      <c r="I545" s="42"/>
      <c r="J545" s="5"/>
      <c r="K545" s="5"/>
      <c r="L545" s="5"/>
      <c r="M545" s="5"/>
      <c r="N545" s="5"/>
      <c r="O545" s="5"/>
    </row>
    <row r="546">
      <c r="D546" s="5"/>
      <c r="I546" s="42"/>
      <c r="J546" s="5"/>
      <c r="K546" s="5"/>
      <c r="L546" s="5"/>
      <c r="M546" s="5"/>
      <c r="N546" s="5"/>
      <c r="O546" s="5"/>
    </row>
    <row r="547">
      <c r="D547" s="5"/>
      <c r="I547" s="42"/>
      <c r="J547" s="5"/>
      <c r="K547" s="5"/>
      <c r="L547" s="5"/>
      <c r="M547" s="5"/>
      <c r="N547" s="5"/>
      <c r="O547" s="5"/>
    </row>
    <row r="548">
      <c r="D548" s="5"/>
      <c r="I548" s="42"/>
      <c r="J548" s="5"/>
      <c r="K548" s="5"/>
      <c r="L548" s="5"/>
      <c r="M548" s="5"/>
      <c r="N548" s="5"/>
      <c r="O548" s="5"/>
    </row>
    <row r="549">
      <c r="D549" s="5"/>
      <c r="I549" s="42"/>
      <c r="J549" s="5"/>
      <c r="K549" s="5"/>
      <c r="L549" s="5"/>
      <c r="M549" s="5"/>
      <c r="N549" s="5"/>
      <c r="O549" s="5"/>
    </row>
    <row r="550">
      <c r="D550" s="5"/>
      <c r="I550" s="42"/>
      <c r="J550" s="5"/>
      <c r="K550" s="5"/>
      <c r="L550" s="5"/>
      <c r="M550" s="5"/>
      <c r="N550" s="5"/>
      <c r="O550" s="5"/>
    </row>
    <row r="551">
      <c r="D551" s="5"/>
      <c r="I551" s="42"/>
      <c r="J551" s="5"/>
      <c r="K551" s="5"/>
      <c r="L551" s="5"/>
      <c r="M551" s="5"/>
      <c r="N551" s="5"/>
      <c r="O551" s="5"/>
    </row>
    <row r="552">
      <c r="D552" s="5"/>
      <c r="I552" s="42"/>
      <c r="J552" s="5"/>
      <c r="K552" s="5"/>
      <c r="L552" s="5"/>
      <c r="M552" s="5"/>
      <c r="N552" s="5"/>
      <c r="O552" s="5"/>
    </row>
    <row r="553">
      <c r="D553" s="5"/>
      <c r="I553" s="42"/>
      <c r="J553" s="5"/>
      <c r="K553" s="5"/>
      <c r="L553" s="5"/>
      <c r="M553" s="5"/>
      <c r="N553" s="5"/>
      <c r="O553" s="5"/>
    </row>
    <row r="554">
      <c r="D554" s="5"/>
      <c r="I554" s="42"/>
      <c r="J554" s="5"/>
      <c r="K554" s="5"/>
      <c r="L554" s="5"/>
      <c r="M554" s="5"/>
      <c r="N554" s="5"/>
      <c r="O554" s="5"/>
    </row>
    <row r="555">
      <c r="D555" s="5"/>
      <c r="I555" s="42"/>
      <c r="J555" s="5"/>
      <c r="K555" s="5"/>
      <c r="L555" s="5"/>
      <c r="M555" s="5"/>
      <c r="N555" s="5"/>
      <c r="O555" s="5"/>
    </row>
    <row r="556">
      <c r="D556" s="5"/>
      <c r="I556" s="42"/>
      <c r="J556" s="5"/>
      <c r="K556" s="5"/>
      <c r="L556" s="5"/>
      <c r="M556" s="5"/>
      <c r="N556" s="5"/>
      <c r="O556" s="5"/>
    </row>
    <row r="557">
      <c r="D557" s="5"/>
      <c r="I557" s="42"/>
      <c r="J557" s="5"/>
      <c r="K557" s="5"/>
      <c r="L557" s="5"/>
      <c r="M557" s="5"/>
      <c r="N557" s="5"/>
      <c r="O557" s="5"/>
    </row>
    <row r="558">
      <c r="D558" s="5"/>
      <c r="I558" s="42"/>
      <c r="J558" s="5"/>
      <c r="K558" s="5"/>
      <c r="L558" s="5"/>
      <c r="M558" s="5"/>
      <c r="N558" s="5"/>
      <c r="O558" s="5"/>
    </row>
    <row r="559">
      <c r="D559" s="5"/>
      <c r="I559" s="42"/>
      <c r="J559" s="5"/>
      <c r="K559" s="5"/>
      <c r="L559" s="5"/>
      <c r="M559" s="5"/>
      <c r="N559" s="5"/>
      <c r="O559" s="5"/>
    </row>
    <row r="560">
      <c r="D560" s="5"/>
      <c r="I560" s="42"/>
      <c r="J560" s="5"/>
      <c r="K560" s="5"/>
      <c r="L560" s="5"/>
      <c r="M560" s="5"/>
      <c r="N560" s="5"/>
      <c r="O560" s="5"/>
    </row>
    <row r="561">
      <c r="D561" s="5"/>
      <c r="I561" s="42"/>
      <c r="J561" s="5"/>
      <c r="K561" s="5"/>
      <c r="L561" s="5"/>
      <c r="M561" s="5"/>
      <c r="N561" s="5"/>
      <c r="O561" s="5"/>
    </row>
    <row r="562">
      <c r="D562" s="5"/>
      <c r="I562" s="42"/>
      <c r="J562" s="5"/>
      <c r="K562" s="5"/>
      <c r="L562" s="5"/>
      <c r="M562" s="5"/>
      <c r="N562" s="5"/>
      <c r="O562" s="5"/>
    </row>
    <row r="563">
      <c r="D563" s="5"/>
      <c r="I563" s="42"/>
      <c r="J563" s="5"/>
      <c r="K563" s="5"/>
      <c r="L563" s="5"/>
      <c r="M563" s="5"/>
      <c r="N563" s="5"/>
      <c r="O563" s="5"/>
    </row>
    <row r="564">
      <c r="D564" s="5"/>
      <c r="I564" s="42"/>
      <c r="J564" s="5"/>
      <c r="K564" s="5"/>
      <c r="L564" s="5"/>
      <c r="M564" s="5"/>
      <c r="N564" s="5"/>
      <c r="O564" s="5"/>
    </row>
    <row r="565">
      <c r="D565" s="5"/>
      <c r="I565" s="42"/>
      <c r="J565" s="5"/>
      <c r="K565" s="5"/>
      <c r="L565" s="5"/>
      <c r="M565" s="5"/>
      <c r="N565" s="5"/>
      <c r="O565" s="5"/>
    </row>
    <row r="566">
      <c r="D566" s="5"/>
      <c r="I566" s="42"/>
      <c r="J566" s="5"/>
      <c r="K566" s="5"/>
      <c r="L566" s="5"/>
      <c r="M566" s="5"/>
      <c r="N566" s="5"/>
      <c r="O566" s="5"/>
    </row>
    <row r="567">
      <c r="D567" s="5"/>
      <c r="I567" s="42"/>
      <c r="J567" s="5"/>
      <c r="K567" s="5"/>
      <c r="L567" s="5"/>
      <c r="M567" s="5"/>
      <c r="N567" s="5"/>
      <c r="O567" s="5"/>
    </row>
    <row r="568">
      <c r="D568" s="5"/>
      <c r="I568" s="42"/>
      <c r="J568" s="5"/>
      <c r="K568" s="5"/>
      <c r="L568" s="5"/>
      <c r="M568" s="5"/>
      <c r="N568" s="5"/>
      <c r="O568" s="5"/>
    </row>
    <row r="569">
      <c r="D569" s="5"/>
      <c r="I569" s="42"/>
      <c r="J569" s="5"/>
      <c r="K569" s="5"/>
      <c r="L569" s="5"/>
      <c r="M569" s="5"/>
      <c r="N569" s="5"/>
      <c r="O569" s="5"/>
    </row>
    <row r="570">
      <c r="D570" s="5"/>
      <c r="I570" s="42"/>
      <c r="J570" s="5"/>
      <c r="K570" s="5"/>
      <c r="L570" s="5"/>
      <c r="M570" s="5"/>
      <c r="N570" s="5"/>
      <c r="O570" s="5"/>
    </row>
    <row r="571">
      <c r="D571" s="5"/>
      <c r="I571" s="42"/>
      <c r="J571" s="5"/>
      <c r="K571" s="5"/>
      <c r="L571" s="5"/>
      <c r="M571" s="5"/>
      <c r="N571" s="5"/>
      <c r="O571" s="5"/>
    </row>
    <row r="572">
      <c r="D572" s="5"/>
      <c r="I572" s="42"/>
      <c r="J572" s="5"/>
      <c r="K572" s="5"/>
      <c r="L572" s="5"/>
      <c r="M572" s="5"/>
      <c r="N572" s="5"/>
      <c r="O572" s="5"/>
    </row>
    <row r="573">
      <c r="D573" s="5"/>
      <c r="I573" s="42"/>
      <c r="J573" s="5"/>
      <c r="K573" s="5"/>
      <c r="L573" s="5"/>
      <c r="M573" s="5"/>
      <c r="N573" s="5"/>
      <c r="O573" s="5"/>
    </row>
    <row r="574">
      <c r="D574" s="5"/>
      <c r="I574" s="42"/>
      <c r="J574" s="5"/>
      <c r="K574" s="5"/>
      <c r="L574" s="5"/>
      <c r="M574" s="5"/>
      <c r="N574" s="5"/>
      <c r="O574" s="5"/>
    </row>
    <row r="575">
      <c r="D575" s="5"/>
      <c r="I575" s="42"/>
      <c r="J575" s="5"/>
      <c r="K575" s="5"/>
      <c r="L575" s="5"/>
      <c r="M575" s="5"/>
      <c r="N575" s="5"/>
      <c r="O575" s="5"/>
    </row>
    <row r="576">
      <c r="D576" s="5"/>
      <c r="I576" s="42"/>
      <c r="J576" s="5"/>
      <c r="K576" s="5"/>
      <c r="L576" s="5"/>
      <c r="M576" s="5"/>
      <c r="N576" s="5"/>
      <c r="O576" s="5"/>
    </row>
    <row r="577">
      <c r="D577" s="5"/>
      <c r="I577" s="42"/>
      <c r="J577" s="5"/>
      <c r="K577" s="5"/>
      <c r="L577" s="5"/>
      <c r="M577" s="5"/>
      <c r="N577" s="5"/>
      <c r="O577" s="5"/>
    </row>
    <row r="578">
      <c r="D578" s="5"/>
      <c r="I578" s="42"/>
      <c r="J578" s="5"/>
      <c r="K578" s="5"/>
      <c r="L578" s="5"/>
      <c r="M578" s="5"/>
      <c r="N578" s="5"/>
      <c r="O578" s="5"/>
    </row>
    <row r="579">
      <c r="D579" s="5"/>
      <c r="I579" s="42"/>
      <c r="J579" s="5"/>
      <c r="K579" s="5"/>
      <c r="L579" s="5"/>
      <c r="M579" s="5"/>
      <c r="N579" s="5"/>
      <c r="O579" s="5"/>
    </row>
    <row r="580">
      <c r="D580" s="5"/>
      <c r="I580" s="42"/>
      <c r="J580" s="5"/>
      <c r="K580" s="5"/>
      <c r="L580" s="5"/>
      <c r="M580" s="5"/>
      <c r="N580" s="5"/>
      <c r="O580" s="5"/>
    </row>
    <row r="581">
      <c r="D581" s="5"/>
      <c r="I581" s="42"/>
      <c r="J581" s="5"/>
      <c r="K581" s="5"/>
      <c r="L581" s="5"/>
      <c r="M581" s="5"/>
      <c r="N581" s="5"/>
      <c r="O581" s="5"/>
    </row>
    <row r="582">
      <c r="D582" s="5"/>
      <c r="I582" s="42"/>
      <c r="J582" s="5"/>
      <c r="K582" s="5"/>
      <c r="L582" s="5"/>
      <c r="M582" s="5"/>
      <c r="N582" s="5"/>
      <c r="O582" s="5"/>
    </row>
    <row r="583">
      <c r="D583" s="5"/>
      <c r="I583" s="42"/>
      <c r="J583" s="5"/>
      <c r="K583" s="5"/>
      <c r="L583" s="5"/>
      <c r="M583" s="5"/>
      <c r="N583" s="5"/>
      <c r="O583" s="5"/>
    </row>
    <row r="584">
      <c r="D584" s="5"/>
      <c r="I584" s="42"/>
      <c r="J584" s="5"/>
      <c r="K584" s="5"/>
      <c r="L584" s="5"/>
      <c r="M584" s="5"/>
      <c r="N584" s="5"/>
      <c r="O584" s="5"/>
    </row>
    <row r="585">
      <c r="D585" s="5"/>
      <c r="I585" s="42"/>
      <c r="J585" s="5"/>
      <c r="K585" s="5"/>
      <c r="L585" s="5"/>
      <c r="M585" s="5"/>
      <c r="N585" s="5"/>
      <c r="O585" s="5"/>
    </row>
    <row r="586">
      <c r="D586" s="5"/>
      <c r="I586" s="42"/>
      <c r="J586" s="5"/>
      <c r="K586" s="5"/>
      <c r="L586" s="5"/>
      <c r="M586" s="5"/>
      <c r="N586" s="5"/>
      <c r="O586" s="5"/>
    </row>
    <row r="587">
      <c r="D587" s="5"/>
      <c r="I587" s="42"/>
      <c r="J587" s="5"/>
      <c r="K587" s="5"/>
      <c r="L587" s="5"/>
      <c r="M587" s="5"/>
      <c r="N587" s="5"/>
      <c r="O587" s="5"/>
    </row>
    <row r="588">
      <c r="D588" s="5"/>
      <c r="I588" s="42"/>
      <c r="J588" s="5"/>
      <c r="K588" s="5"/>
      <c r="L588" s="5"/>
      <c r="M588" s="5"/>
      <c r="N588" s="5"/>
      <c r="O588" s="5"/>
    </row>
    <row r="589">
      <c r="D589" s="5"/>
      <c r="I589" s="42"/>
      <c r="J589" s="5"/>
      <c r="K589" s="5"/>
      <c r="L589" s="5"/>
      <c r="M589" s="5"/>
      <c r="N589" s="5"/>
      <c r="O589" s="5"/>
    </row>
    <row r="590">
      <c r="D590" s="5"/>
      <c r="I590" s="42"/>
      <c r="J590" s="5"/>
      <c r="K590" s="5"/>
      <c r="L590" s="5"/>
      <c r="M590" s="5"/>
      <c r="N590" s="5"/>
      <c r="O590" s="5"/>
    </row>
    <row r="591">
      <c r="D591" s="5"/>
      <c r="I591" s="42"/>
      <c r="J591" s="5"/>
      <c r="K591" s="5"/>
      <c r="L591" s="5"/>
      <c r="M591" s="5"/>
      <c r="N591" s="5"/>
      <c r="O591" s="5"/>
    </row>
    <row r="592">
      <c r="D592" s="5"/>
      <c r="I592" s="42"/>
      <c r="J592" s="5"/>
      <c r="K592" s="5"/>
      <c r="L592" s="5"/>
      <c r="M592" s="5"/>
      <c r="N592" s="5"/>
      <c r="O592" s="5"/>
    </row>
    <row r="593">
      <c r="D593" s="5"/>
      <c r="I593" s="42"/>
      <c r="J593" s="5"/>
      <c r="K593" s="5"/>
      <c r="L593" s="5"/>
      <c r="M593" s="5"/>
      <c r="N593" s="5"/>
      <c r="O593" s="5"/>
    </row>
    <row r="594">
      <c r="D594" s="5"/>
      <c r="I594" s="42"/>
      <c r="J594" s="5"/>
      <c r="K594" s="5"/>
      <c r="L594" s="5"/>
      <c r="M594" s="5"/>
      <c r="N594" s="5"/>
      <c r="O594" s="5"/>
    </row>
    <row r="595">
      <c r="D595" s="5"/>
      <c r="I595" s="42"/>
      <c r="J595" s="5"/>
      <c r="K595" s="5"/>
      <c r="L595" s="5"/>
      <c r="M595" s="5"/>
      <c r="N595" s="5"/>
      <c r="O595" s="5"/>
    </row>
    <row r="596">
      <c r="D596" s="5"/>
      <c r="I596" s="42"/>
      <c r="J596" s="5"/>
      <c r="K596" s="5"/>
      <c r="L596" s="5"/>
      <c r="M596" s="5"/>
      <c r="N596" s="5"/>
      <c r="O596" s="5"/>
    </row>
    <row r="597">
      <c r="D597" s="5"/>
      <c r="I597" s="42"/>
      <c r="J597" s="5"/>
      <c r="K597" s="5"/>
      <c r="L597" s="5"/>
      <c r="M597" s="5"/>
      <c r="N597" s="5"/>
      <c r="O597" s="5"/>
    </row>
    <row r="598">
      <c r="D598" s="5"/>
      <c r="I598" s="42"/>
      <c r="J598" s="5"/>
      <c r="K598" s="5"/>
      <c r="L598" s="5"/>
      <c r="M598" s="5"/>
      <c r="N598" s="5"/>
      <c r="O598" s="5"/>
    </row>
    <row r="599">
      <c r="D599" s="5"/>
      <c r="I599" s="42"/>
      <c r="J599" s="5"/>
      <c r="K599" s="5"/>
      <c r="L599" s="5"/>
      <c r="M599" s="5"/>
      <c r="N599" s="5"/>
      <c r="O599" s="5"/>
    </row>
    <row r="600">
      <c r="D600" s="5"/>
      <c r="I600" s="42"/>
      <c r="J600" s="5"/>
      <c r="K600" s="5"/>
      <c r="L600" s="5"/>
      <c r="M600" s="5"/>
      <c r="N600" s="5"/>
      <c r="O600" s="5"/>
    </row>
    <row r="601">
      <c r="D601" s="5"/>
      <c r="I601" s="42"/>
      <c r="J601" s="5"/>
      <c r="K601" s="5"/>
      <c r="L601" s="5"/>
      <c r="M601" s="5"/>
      <c r="N601" s="5"/>
      <c r="O601" s="5"/>
    </row>
    <row r="602">
      <c r="D602" s="5"/>
      <c r="I602" s="42"/>
      <c r="J602" s="5"/>
      <c r="K602" s="5"/>
      <c r="L602" s="5"/>
      <c r="M602" s="5"/>
      <c r="N602" s="5"/>
      <c r="O602" s="5"/>
    </row>
    <row r="603">
      <c r="D603" s="5"/>
      <c r="I603" s="42"/>
      <c r="J603" s="5"/>
      <c r="K603" s="5"/>
      <c r="L603" s="5"/>
      <c r="M603" s="5"/>
      <c r="N603" s="5"/>
      <c r="O603" s="5"/>
    </row>
    <row r="604">
      <c r="D604" s="5"/>
      <c r="I604" s="42"/>
      <c r="J604" s="5"/>
      <c r="K604" s="5"/>
      <c r="L604" s="5"/>
      <c r="M604" s="5"/>
      <c r="N604" s="5"/>
      <c r="O604" s="5"/>
    </row>
    <row r="605">
      <c r="D605" s="5"/>
      <c r="I605" s="42"/>
      <c r="J605" s="5"/>
      <c r="K605" s="5"/>
      <c r="L605" s="5"/>
      <c r="M605" s="5"/>
      <c r="N605" s="5"/>
      <c r="O605" s="5"/>
    </row>
    <row r="606">
      <c r="D606" s="5"/>
      <c r="I606" s="42"/>
      <c r="J606" s="5"/>
      <c r="K606" s="5"/>
      <c r="L606" s="5"/>
      <c r="M606" s="5"/>
      <c r="N606" s="5"/>
      <c r="O606" s="5"/>
    </row>
    <row r="607">
      <c r="D607" s="5"/>
      <c r="I607" s="42"/>
      <c r="J607" s="5"/>
      <c r="K607" s="5"/>
      <c r="L607" s="5"/>
      <c r="M607" s="5"/>
      <c r="N607" s="5"/>
      <c r="O607" s="5"/>
    </row>
    <row r="608">
      <c r="D608" s="5"/>
      <c r="I608" s="42"/>
      <c r="J608" s="5"/>
      <c r="K608" s="5"/>
      <c r="L608" s="5"/>
      <c r="M608" s="5"/>
      <c r="N608" s="5"/>
      <c r="O608" s="5"/>
    </row>
    <row r="609">
      <c r="D609" s="5"/>
      <c r="I609" s="42"/>
      <c r="J609" s="5"/>
      <c r="K609" s="5"/>
      <c r="L609" s="5"/>
      <c r="M609" s="5"/>
      <c r="N609" s="5"/>
      <c r="O609" s="5"/>
    </row>
    <row r="610">
      <c r="D610" s="5"/>
      <c r="I610" s="42"/>
      <c r="J610" s="5"/>
      <c r="K610" s="5"/>
      <c r="L610" s="5"/>
      <c r="M610" s="5"/>
      <c r="N610" s="5"/>
      <c r="O610" s="5"/>
    </row>
    <row r="611">
      <c r="D611" s="5"/>
      <c r="I611" s="42"/>
      <c r="J611" s="5"/>
      <c r="K611" s="5"/>
      <c r="L611" s="5"/>
      <c r="M611" s="5"/>
      <c r="N611" s="5"/>
      <c r="O611" s="5"/>
    </row>
    <row r="612">
      <c r="D612" s="5"/>
      <c r="I612" s="42"/>
      <c r="J612" s="5"/>
      <c r="K612" s="5"/>
      <c r="L612" s="5"/>
      <c r="M612" s="5"/>
      <c r="N612" s="5"/>
      <c r="O612" s="5"/>
    </row>
    <row r="613">
      <c r="D613" s="5"/>
      <c r="I613" s="42"/>
      <c r="J613" s="5"/>
      <c r="K613" s="5"/>
      <c r="L613" s="5"/>
      <c r="M613" s="5"/>
      <c r="N613" s="5"/>
      <c r="O613" s="5"/>
    </row>
    <row r="614">
      <c r="D614" s="5"/>
      <c r="I614" s="42"/>
      <c r="J614" s="5"/>
      <c r="K614" s="5"/>
      <c r="L614" s="5"/>
      <c r="M614" s="5"/>
      <c r="N614" s="5"/>
      <c r="O614" s="5"/>
    </row>
    <row r="615">
      <c r="D615" s="5"/>
      <c r="I615" s="42"/>
      <c r="J615" s="5"/>
      <c r="K615" s="5"/>
      <c r="L615" s="5"/>
      <c r="M615" s="5"/>
      <c r="N615" s="5"/>
      <c r="O615" s="5"/>
    </row>
    <row r="616">
      <c r="D616" s="5"/>
      <c r="I616" s="42"/>
      <c r="J616" s="5"/>
      <c r="K616" s="5"/>
      <c r="L616" s="5"/>
      <c r="M616" s="5"/>
      <c r="N616" s="5"/>
      <c r="O616" s="5"/>
    </row>
    <row r="617">
      <c r="D617" s="5"/>
      <c r="I617" s="42"/>
      <c r="J617" s="5"/>
      <c r="K617" s="5"/>
      <c r="L617" s="5"/>
      <c r="M617" s="5"/>
      <c r="N617" s="5"/>
      <c r="O617" s="5"/>
    </row>
    <row r="618">
      <c r="D618" s="5"/>
      <c r="I618" s="42"/>
      <c r="J618" s="5"/>
      <c r="K618" s="5"/>
      <c r="L618" s="5"/>
      <c r="M618" s="5"/>
      <c r="N618" s="5"/>
      <c r="O618" s="5"/>
    </row>
    <row r="619">
      <c r="D619" s="5"/>
      <c r="I619" s="42"/>
      <c r="J619" s="5"/>
      <c r="K619" s="5"/>
      <c r="L619" s="5"/>
      <c r="M619" s="5"/>
      <c r="N619" s="5"/>
      <c r="O619" s="5"/>
    </row>
    <row r="620">
      <c r="D620" s="5"/>
      <c r="I620" s="42"/>
      <c r="J620" s="5"/>
      <c r="K620" s="5"/>
      <c r="L620" s="5"/>
      <c r="M620" s="5"/>
      <c r="N620" s="5"/>
      <c r="O620" s="5"/>
    </row>
    <row r="621">
      <c r="D621" s="5"/>
      <c r="I621" s="42"/>
      <c r="J621" s="5"/>
      <c r="K621" s="5"/>
      <c r="L621" s="5"/>
      <c r="M621" s="5"/>
      <c r="N621" s="5"/>
      <c r="O621" s="5"/>
    </row>
    <row r="622">
      <c r="D622" s="5"/>
      <c r="I622" s="42"/>
      <c r="J622" s="5"/>
      <c r="K622" s="5"/>
      <c r="L622" s="5"/>
      <c r="M622" s="5"/>
      <c r="N622" s="5"/>
      <c r="O622" s="5"/>
    </row>
    <row r="623">
      <c r="D623" s="5"/>
      <c r="I623" s="42"/>
      <c r="J623" s="5"/>
      <c r="K623" s="5"/>
      <c r="L623" s="5"/>
      <c r="M623" s="5"/>
      <c r="N623" s="5"/>
      <c r="O623" s="5"/>
    </row>
    <row r="624">
      <c r="D624" s="5"/>
      <c r="I624" s="42"/>
      <c r="J624" s="5"/>
      <c r="K624" s="5"/>
      <c r="L624" s="5"/>
      <c r="M624" s="5"/>
      <c r="N624" s="5"/>
      <c r="O624" s="5"/>
    </row>
    <row r="625">
      <c r="D625" s="5"/>
      <c r="I625" s="42"/>
      <c r="J625" s="5"/>
      <c r="K625" s="5"/>
      <c r="L625" s="5"/>
      <c r="M625" s="5"/>
      <c r="N625" s="5"/>
      <c r="O625" s="5"/>
    </row>
    <row r="626">
      <c r="D626" s="5"/>
      <c r="I626" s="42"/>
      <c r="J626" s="5"/>
      <c r="K626" s="5"/>
      <c r="L626" s="5"/>
      <c r="M626" s="5"/>
      <c r="N626" s="5"/>
      <c r="O626" s="5"/>
    </row>
    <row r="627">
      <c r="D627" s="5"/>
      <c r="I627" s="42"/>
      <c r="J627" s="5"/>
      <c r="K627" s="5"/>
      <c r="L627" s="5"/>
      <c r="M627" s="5"/>
      <c r="N627" s="5"/>
      <c r="O627" s="5"/>
    </row>
    <row r="628">
      <c r="D628" s="5"/>
      <c r="I628" s="42"/>
      <c r="J628" s="5"/>
      <c r="K628" s="5"/>
      <c r="L628" s="5"/>
      <c r="M628" s="5"/>
      <c r="N628" s="5"/>
      <c r="O628" s="5"/>
    </row>
    <row r="629">
      <c r="D629" s="5"/>
      <c r="I629" s="42"/>
      <c r="J629" s="5"/>
      <c r="K629" s="5"/>
      <c r="L629" s="5"/>
      <c r="M629" s="5"/>
      <c r="N629" s="5"/>
      <c r="O629" s="5"/>
    </row>
    <row r="630">
      <c r="D630" s="5"/>
      <c r="I630" s="42"/>
      <c r="J630" s="5"/>
      <c r="K630" s="5"/>
      <c r="L630" s="5"/>
      <c r="M630" s="5"/>
      <c r="N630" s="5"/>
      <c r="O630" s="5"/>
    </row>
    <row r="631">
      <c r="D631" s="5"/>
      <c r="I631" s="42"/>
      <c r="J631" s="5"/>
      <c r="K631" s="5"/>
      <c r="L631" s="5"/>
      <c r="M631" s="5"/>
      <c r="N631" s="5"/>
      <c r="O631" s="5"/>
    </row>
    <row r="632">
      <c r="D632" s="5"/>
      <c r="I632" s="42"/>
      <c r="J632" s="5"/>
      <c r="K632" s="5"/>
      <c r="L632" s="5"/>
      <c r="M632" s="5"/>
      <c r="N632" s="5"/>
      <c r="O632" s="5"/>
    </row>
    <row r="633">
      <c r="D633" s="5"/>
      <c r="I633" s="42"/>
      <c r="J633" s="5"/>
      <c r="K633" s="5"/>
      <c r="L633" s="5"/>
      <c r="M633" s="5"/>
      <c r="N633" s="5"/>
      <c r="O633" s="5"/>
    </row>
    <row r="634">
      <c r="D634" s="5"/>
      <c r="I634" s="42"/>
      <c r="J634" s="5"/>
      <c r="K634" s="5"/>
      <c r="L634" s="5"/>
      <c r="M634" s="5"/>
      <c r="N634" s="5"/>
      <c r="O634" s="5"/>
    </row>
    <row r="635">
      <c r="D635" s="5"/>
      <c r="I635" s="42"/>
      <c r="J635" s="5"/>
      <c r="K635" s="5"/>
      <c r="L635" s="5"/>
      <c r="M635" s="5"/>
      <c r="N635" s="5"/>
      <c r="O635" s="5"/>
    </row>
    <row r="636">
      <c r="D636" s="5"/>
      <c r="I636" s="42"/>
      <c r="J636" s="5"/>
      <c r="K636" s="5"/>
      <c r="L636" s="5"/>
      <c r="M636" s="5"/>
      <c r="N636" s="5"/>
      <c r="O636" s="5"/>
    </row>
    <row r="637">
      <c r="D637" s="5"/>
      <c r="I637" s="42"/>
      <c r="J637" s="5"/>
      <c r="K637" s="5"/>
      <c r="L637" s="5"/>
      <c r="M637" s="5"/>
      <c r="N637" s="5"/>
      <c r="O637" s="5"/>
    </row>
    <row r="638">
      <c r="D638" s="5"/>
      <c r="I638" s="42"/>
      <c r="J638" s="5"/>
      <c r="K638" s="5"/>
      <c r="L638" s="5"/>
      <c r="M638" s="5"/>
      <c r="N638" s="5"/>
      <c r="O638" s="5"/>
    </row>
    <row r="639">
      <c r="D639" s="5"/>
      <c r="I639" s="42"/>
      <c r="J639" s="5"/>
      <c r="K639" s="5"/>
      <c r="L639" s="5"/>
      <c r="M639" s="5"/>
      <c r="N639" s="5"/>
      <c r="O639" s="5"/>
    </row>
    <row r="640">
      <c r="D640" s="5"/>
      <c r="I640" s="42"/>
      <c r="J640" s="5"/>
      <c r="K640" s="5"/>
      <c r="L640" s="5"/>
      <c r="M640" s="5"/>
      <c r="N640" s="5"/>
      <c r="O640" s="5"/>
    </row>
    <row r="641">
      <c r="D641" s="5"/>
      <c r="I641" s="42"/>
      <c r="J641" s="5"/>
      <c r="K641" s="5"/>
      <c r="L641" s="5"/>
      <c r="M641" s="5"/>
      <c r="N641" s="5"/>
      <c r="O641" s="5"/>
    </row>
    <row r="642">
      <c r="D642" s="5"/>
      <c r="I642" s="42"/>
      <c r="J642" s="5"/>
      <c r="K642" s="5"/>
      <c r="L642" s="5"/>
      <c r="M642" s="5"/>
      <c r="N642" s="5"/>
      <c r="O642" s="5"/>
    </row>
    <row r="643">
      <c r="D643" s="5"/>
      <c r="I643" s="42"/>
      <c r="J643" s="5"/>
      <c r="K643" s="5"/>
      <c r="L643" s="5"/>
      <c r="M643" s="5"/>
      <c r="N643" s="5"/>
      <c r="O643" s="5"/>
    </row>
    <row r="644">
      <c r="D644" s="5"/>
      <c r="I644" s="42"/>
      <c r="J644" s="5"/>
      <c r="K644" s="5"/>
      <c r="L644" s="5"/>
      <c r="M644" s="5"/>
      <c r="N644" s="5"/>
      <c r="O644" s="5"/>
    </row>
    <row r="645">
      <c r="D645" s="5"/>
      <c r="I645" s="42"/>
      <c r="J645" s="5"/>
      <c r="K645" s="5"/>
      <c r="L645" s="5"/>
      <c r="M645" s="5"/>
      <c r="N645" s="5"/>
      <c r="O645" s="5"/>
    </row>
    <row r="646">
      <c r="D646" s="5"/>
      <c r="I646" s="42"/>
      <c r="J646" s="5"/>
      <c r="K646" s="5"/>
      <c r="L646" s="5"/>
      <c r="M646" s="5"/>
      <c r="N646" s="5"/>
      <c r="O646" s="5"/>
    </row>
    <row r="647">
      <c r="D647" s="5"/>
      <c r="I647" s="42"/>
      <c r="J647" s="5"/>
      <c r="K647" s="5"/>
      <c r="L647" s="5"/>
      <c r="M647" s="5"/>
      <c r="N647" s="5"/>
      <c r="O647" s="5"/>
    </row>
    <row r="648">
      <c r="D648" s="5"/>
      <c r="I648" s="42"/>
      <c r="J648" s="5"/>
      <c r="K648" s="5"/>
      <c r="L648" s="5"/>
      <c r="M648" s="5"/>
      <c r="N648" s="5"/>
      <c r="O648" s="5"/>
    </row>
    <row r="649">
      <c r="D649" s="5"/>
      <c r="I649" s="42"/>
      <c r="J649" s="5"/>
      <c r="K649" s="5"/>
      <c r="L649" s="5"/>
      <c r="M649" s="5"/>
      <c r="N649" s="5"/>
      <c r="O649" s="5"/>
    </row>
    <row r="650">
      <c r="D650" s="5"/>
      <c r="I650" s="42"/>
      <c r="J650" s="5"/>
      <c r="K650" s="5"/>
      <c r="L650" s="5"/>
      <c r="M650" s="5"/>
      <c r="N650" s="5"/>
      <c r="O650" s="5"/>
    </row>
    <row r="651">
      <c r="D651" s="5"/>
      <c r="I651" s="42"/>
      <c r="J651" s="5"/>
      <c r="K651" s="5"/>
      <c r="L651" s="5"/>
      <c r="M651" s="5"/>
      <c r="N651" s="5"/>
      <c r="O651" s="5"/>
    </row>
    <row r="652">
      <c r="D652" s="5"/>
      <c r="I652" s="42"/>
      <c r="J652" s="5"/>
      <c r="K652" s="5"/>
      <c r="L652" s="5"/>
      <c r="M652" s="5"/>
      <c r="N652" s="5"/>
      <c r="O652" s="5"/>
    </row>
    <row r="653">
      <c r="D653" s="5"/>
      <c r="I653" s="42"/>
      <c r="J653" s="5"/>
      <c r="K653" s="5"/>
      <c r="L653" s="5"/>
      <c r="M653" s="5"/>
      <c r="N653" s="5"/>
      <c r="O653" s="5"/>
    </row>
    <row r="654">
      <c r="D654" s="5"/>
      <c r="I654" s="42"/>
      <c r="J654" s="5"/>
      <c r="K654" s="5"/>
      <c r="L654" s="5"/>
      <c r="M654" s="5"/>
      <c r="N654" s="5"/>
      <c r="O654" s="5"/>
    </row>
    <row r="655">
      <c r="D655" s="5"/>
      <c r="I655" s="42"/>
      <c r="J655" s="5"/>
      <c r="K655" s="5"/>
      <c r="L655" s="5"/>
      <c r="M655" s="5"/>
      <c r="N655" s="5"/>
      <c r="O655" s="5"/>
    </row>
    <row r="656">
      <c r="D656" s="5"/>
      <c r="I656" s="42"/>
      <c r="J656" s="5"/>
      <c r="K656" s="5"/>
      <c r="L656" s="5"/>
      <c r="M656" s="5"/>
      <c r="N656" s="5"/>
      <c r="O656" s="5"/>
    </row>
    <row r="657">
      <c r="D657" s="5"/>
      <c r="I657" s="42"/>
      <c r="J657" s="5"/>
      <c r="K657" s="5"/>
      <c r="L657" s="5"/>
      <c r="M657" s="5"/>
      <c r="N657" s="5"/>
      <c r="O657" s="5"/>
    </row>
    <row r="658">
      <c r="D658" s="5"/>
      <c r="I658" s="42"/>
      <c r="J658" s="5"/>
      <c r="K658" s="5"/>
      <c r="L658" s="5"/>
      <c r="M658" s="5"/>
      <c r="N658" s="5"/>
      <c r="O658" s="5"/>
    </row>
    <row r="659">
      <c r="D659" s="5"/>
      <c r="I659" s="42"/>
      <c r="J659" s="5"/>
      <c r="K659" s="5"/>
      <c r="L659" s="5"/>
      <c r="M659" s="5"/>
      <c r="N659" s="5"/>
      <c r="O659" s="5"/>
    </row>
    <row r="660">
      <c r="D660" s="5"/>
      <c r="I660" s="42"/>
      <c r="J660" s="5"/>
      <c r="K660" s="5"/>
      <c r="L660" s="5"/>
      <c r="M660" s="5"/>
      <c r="N660" s="5"/>
      <c r="O660" s="5"/>
    </row>
    <row r="661">
      <c r="D661" s="5"/>
      <c r="I661" s="42"/>
      <c r="J661" s="5"/>
      <c r="K661" s="5"/>
      <c r="L661" s="5"/>
      <c r="M661" s="5"/>
      <c r="N661" s="5"/>
      <c r="O661" s="5"/>
    </row>
    <row r="662">
      <c r="D662" s="5"/>
      <c r="I662" s="42"/>
      <c r="J662" s="5"/>
      <c r="K662" s="5"/>
      <c r="L662" s="5"/>
      <c r="M662" s="5"/>
      <c r="N662" s="5"/>
      <c r="O662" s="5"/>
    </row>
    <row r="663">
      <c r="D663" s="5"/>
      <c r="I663" s="42"/>
      <c r="J663" s="5"/>
      <c r="K663" s="5"/>
      <c r="L663" s="5"/>
      <c r="M663" s="5"/>
      <c r="N663" s="5"/>
      <c r="O663" s="5"/>
    </row>
    <row r="664">
      <c r="D664" s="5"/>
      <c r="I664" s="42"/>
      <c r="J664" s="5"/>
      <c r="K664" s="5"/>
      <c r="L664" s="5"/>
      <c r="M664" s="5"/>
      <c r="N664" s="5"/>
      <c r="O664" s="5"/>
    </row>
    <row r="665">
      <c r="D665" s="5"/>
      <c r="I665" s="42"/>
      <c r="J665" s="5"/>
      <c r="K665" s="5"/>
      <c r="L665" s="5"/>
      <c r="M665" s="5"/>
      <c r="N665" s="5"/>
      <c r="O665" s="5"/>
    </row>
    <row r="666">
      <c r="D666" s="5"/>
      <c r="I666" s="42"/>
      <c r="J666" s="5"/>
      <c r="K666" s="5"/>
      <c r="L666" s="5"/>
      <c r="M666" s="5"/>
      <c r="N666" s="5"/>
      <c r="O666" s="5"/>
    </row>
    <row r="667">
      <c r="D667" s="5"/>
      <c r="I667" s="42"/>
      <c r="J667" s="5"/>
      <c r="K667" s="5"/>
      <c r="L667" s="5"/>
      <c r="M667" s="5"/>
      <c r="N667" s="5"/>
      <c r="O667" s="5"/>
    </row>
    <row r="668">
      <c r="D668" s="5"/>
      <c r="I668" s="42"/>
      <c r="J668" s="5"/>
      <c r="K668" s="5"/>
      <c r="L668" s="5"/>
      <c r="M668" s="5"/>
      <c r="N668" s="5"/>
      <c r="O668" s="5"/>
    </row>
    <row r="669">
      <c r="D669" s="5"/>
      <c r="I669" s="42"/>
      <c r="J669" s="5"/>
      <c r="K669" s="5"/>
      <c r="L669" s="5"/>
      <c r="M669" s="5"/>
      <c r="N669" s="5"/>
      <c r="O669" s="5"/>
    </row>
    <row r="670">
      <c r="D670" s="5"/>
      <c r="I670" s="42"/>
      <c r="J670" s="5"/>
      <c r="K670" s="5"/>
      <c r="L670" s="5"/>
      <c r="M670" s="5"/>
      <c r="N670" s="5"/>
      <c r="O670" s="5"/>
    </row>
    <row r="671">
      <c r="D671" s="5"/>
      <c r="I671" s="42"/>
      <c r="J671" s="5"/>
      <c r="K671" s="5"/>
      <c r="L671" s="5"/>
      <c r="M671" s="5"/>
      <c r="N671" s="5"/>
      <c r="O671" s="5"/>
    </row>
    <row r="672">
      <c r="D672" s="5"/>
      <c r="I672" s="42"/>
      <c r="J672" s="5"/>
      <c r="K672" s="5"/>
      <c r="L672" s="5"/>
      <c r="M672" s="5"/>
      <c r="N672" s="5"/>
      <c r="O672" s="5"/>
    </row>
    <row r="673">
      <c r="D673" s="5"/>
      <c r="I673" s="42"/>
      <c r="J673" s="5"/>
      <c r="K673" s="5"/>
      <c r="L673" s="5"/>
      <c r="M673" s="5"/>
      <c r="N673" s="5"/>
      <c r="O673" s="5"/>
    </row>
    <row r="674">
      <c r="D674" s="5"/>
      <c r="I674" s="42"/>
      <c r="J674" s="5"/>
      <c r="K674" s="5"/>
      <c r="L674" s="5"/>
      <c r="M674" s="5"/>
      <c r="N674" s="5"/>
      <c r="O674" s="5"/>
    </row>
    <row r="675">
      <c r="D675" s="5"/>
      <c r="I675" s="42"/>
      <c r="J675" s="5"/>
      <c r="K675" s="5"/>
      <c r="L675" s="5"/>
      <c r="M675" s="5"/>
      <c r="N675" s="5"/>
      <c r="O675" s="5"/>
    </row>
    <row r="676">
      <c r="D676" s="5"/>
      <c r="I676" s="42"/>
      <c r="J676" s="5"/>
      <c r="K676" s="5"/>
      <c r="L676" s="5"/>
      <c r="M676" s="5"/>
      <c r="N676" s="5"/>
      <c r="O676" s="5"/>
    </row>
    <row r="677">
      <c r="D677" s="5"/>
      <c r="I677" s="42"/>
      <c r="J677" s="5"/>
      <c r="K677" s="5"/>
      <c r="L677" s="5"/>
      <c r="M677" s="5"/>
      <c r="N677" s="5"/>
      <c r="O677" s="5"/>
    </row>
    <row r="678">
      <c r="D678" s="5"/>
      <c r="I678" s="42"/>
      <c r="J678" s="5"/>
      <c r="K678" s="5"/>
      <c r="L678" s="5"/>
      <c r="M678" s="5"/>
      <c r="N678" s="5"/>
      <c r="O678" s="5"/>
    </row>
    <row r="679">
      <c r="D679" s="5"/>
      <c r="I679" s="42"/>
      <c r="J679" s="5"/>
      <c r="K679" s="5"/>
      <c r="L679" s="5"/>
      <c r="M679" s="5"/>
      <c r="N679" s="5"/>
      <c r="O679" s="5"/>
    </row>
    <row r="680">
      <c r="D680" s="5"/>
      <c r="I680" s="42"/>
      <c r="J680" s="5"/>
      <c r="K680" s="5"/>
      <c r="L680" s="5"/>
      <c r="M680" s="5"/>
      <c r="N680" s="5"/>
      <c r="O680" s="5"/>
    </row>
    <row r="681">
      <c r="D681" s="5"/>
      <c r="I681" s="42"/>
      <c r="J681" s="5"/>
      <c r="K681" s="5"/>
      <c r="L681" s="5"/>
      <c r="M681" s="5"/>
      <c r="N681" s="5"/>
      <c r="O681" s="5"/>
    </row>
    <row r="682">
      <c r="D682" s="5"/>
      <c r="I682" s="42"/>
      <c r="J682" s="5"/>
      <c r="K682" s="5"/>
      <c r="L682" s="5"/>
      <c r="M682" s="5"/>
      <c r="N682" s="5"/>
      <c r="O682" s="5"/>
    </row>
    <row r="683">
      <c r="D683" s="5"/>
      <c r="I683" s="42"/>
      <c r="J683" s="5"/>
      <c r="K683" s="5"/>
      <c r="L683" s="5"/>
      <c r="M683" s="5"/>
      <c r="N683" s="5"/>
      <c r="O683" s="5"/>
    </row>
    <row r="684">
      <c r="D684" s="5"/>
      <c r="I684" s="42"/>
      <c r="J684" s="5"/>
      <c r="K684" s="5"/>
      <c r="L684" s="5"/>
      <c r="M684" s="5"/>
      <c r="N684" s="5"/>
      <c r="O684" s="5"/>
    </row>
    <row r="685">
      <c r="D685" s="5"/>
      <c r="I685" s="42"/>
      <c r="J685" s="5"/>
      <c r="K685" s="5"/>
      <c r="L685" s="5"/>
      <c r="M685" s="5"/>
      <c r="N685" s="5"/>
      <c r="O685" s="5"/>
    </row>
    <row r="686">
      <c r="D686" s="5"/>
      <c r="I686" s="42"/>
      <c r="J686" s="5"/>
      <c r="K686" s="5"/>
      <c r="L686" s="5"/>
      <c r="M686" s="5"/>
      <c r="N686" s="5"/>
      <c r="O686" s="5"/>
    </row>
    <row r="687">
      <c r="D687" s="5"/>
      <c r="I687" s="42"/>
      <c r="J687" s="5"/>
      <c r="K687" s="5"/>
      <c r="L687" s="5"/>
      <c r="M687" s="5"/>
      <c r="N687" s="5"/>
      <c r="O687" s="5"/>
    </row>
    <row r="688">
      <c r="D688" s="5"/>
      <c r="I688" s="42"/>
      <c r="J688" s="5"/>
      <c r="K688" s="5"/>
      <c r="L688" s="5"/>
      <c r="M688" s="5"/>
      <c r="N688" s="5"/>
      <c r="O688" s="5"/>
    </row>
    <row r="689">
      <c r="D689" s="5"/>
      <c r="I689" s="42"/>
      <c r="J689" s="5"/>
      <c r="K689" s="5"/>
      <c r="L689" s="5"/>
      <c r="M689" s="5"/>
      <c r="N689" s="5"/>
      <c r="O689" s="5"/>
    </row>
    <row r="690">
      <c r="D690" s="5"/>
      <c r="I690" s="42"/>
      <c r="J690" s="5"/>
      <c r="K690" s="5"/>
      <c r="L690" s="5"/>
      <c r="M690" s="5"/>
      <c r="N690" s="5"/>
      <c r="O690" s="5"/>
    </row>
    <row r="691">
      <c r="D691" s="5"/>
      <c r="I691" s="42"/>
      <c r="J691" s="5"/>
      <c r="K691" s="5"/>
      <c r="L691" s="5"/>
      <c r="M691" s="5"/>
      <c r="N691" s="5"/>
      <c r="O691" s="5"/>
    </row>
    <row r="692">
      <c r="D692" s="5"/>
      <c r="I692" s="42"/>
      <c r="J692" s="5"/>
      <c r="K692" s="5"/>
      <c r="L692" s="5"/>
      <c r="M692" s="5"/>
      <c r="N692" s="5"/>
      <c r="O692" s="5"/>
    </row>
    <row r="693">
      <c r="D693" s="5"/>
      <c r="I693" s="42"/>
      <c r="J693" s="5"/>
      <c r="K693" s="5"/>
      <c r="L693" s="5"/>
      <c r="M693" s="5"/>
      <c r="N693" s="5"/>
      <c r="O693" s="5"/>
    </row>
    <row r="694">
      <c r="D694" s="5"/>
      <c r="I694" s="42"/>
      <c r="J694" s="5"/>
      <c r="K694" s="5"/>
      <c r="L694" s="5"/>
      <c r="M694" s="5"/>
      <c r="N694" s="5"/>
      <c r="O694" s="5"/>
    </row>
    <row r="695">
      <c r="D695" s="5"/>
      <c r="I695" s="42"/>
      <c r="J695" s="5"/>
      <c r="K695" s="5"/>
      <c r="L695" s="5"/>
      <c r="M695" s="5"/>
      <c r="N695" s="5"/>
      <c r="O695" s="5"/>
    </row>
    <row r="696">
      <c r="D696" s="5"/>
      <c r="I696" s="42"/>
      <c r="J696" s="5"/>
      <c r="K696" s="5"/>
      <c r="L696" s="5"/>
      <c r="M696" s="5"/>
      <c r="N696" s="5"/>
      <c r="O696" s="5"/>
    </row>
    <row r="697">
      <c r="D697" s="5"/>
      <c r="I697" s="42"/>
      <c r="J697" s="5"/>
      <c r="K697" s="5"/>
      <c r="L697" s="5"/>
      <c r="M697" s="5"/>
      <c r="N697" s="5"/>
      <c r="O697" s="5"/>
    </row>
    <row r="698">
      <c r="D698" s="5"/>
      <c r="I698" s="42"/>
      <c r="J698" s="5"/>
      <c r="K698" s="5"/>
      <c r="L698" s="5"/>
      <c r="M698" s="5"/>
      <c r="N698" s="5"/>
      <c r="O698" s="5"/>
    </row>
    <row r="699">
      <c r="D699" s="5"/>
      <c r="I699" s="42"/>
      <c r="J699" s="5"/>
      <c r="K699" s="5"/>
      <c r="L699" s="5"/>
      <c r="M699" s="5"/>
      <c r="N699" s="5"/>
      <c r="O699" s="5"/>
    </row>
    <row r="700">
      <c r="D700" s="5"/>
      <c r="I700" s="42"/>
      <c r="J700" s="5"/>
      <c r="K700" s="5"/>
      <c r="L700" s="5"/>
      <c r="M700" s="5"/>
      <c r="N700" s="5"/>
      <c r="O700" s="5"/>
    </row>
    <row r="701">
      <c r="D701" s="5"/>
      <c r="I701" s="42"/>
      <c r="J701" s="5"/>
      <c r="K701" s="5"/>
      <c r="L701" s="5"/>
      <c r="M701" s="5"/>
      <c r="N701" s="5"/>
      <c r="O701" s="5"/>
    </row>
    <row r="702">
      <c r="D702" s="5"/>
      <c r="I702" s="42"/>
      <c r="J702" s="5"/>
      <c r="K702" s="5"/>
      <c r="L702" s="5"/>
      <c r="M702" s="5"/>
      <c r="N702" s="5"/>
      <c r="O702" s="5"/>
    </row>
    <row r="703">
      <c r="D703" s="5"/>
      <c r="I703" s="42"/>
      <c r="J703" s="5"/>
      <c r="K703" s="5"/>
      <c r="L703" s="5"/>
      <c r="M703" s="5"/>
      <c r="N703" s="5"/>
      <c r="O703" s="5"/>
    </row>
    <row r="704">
      <c r="D704" s="5"/>
      <c r="I704" s="42"/>
      <c r="J704" s="5"/>
      <c r="K704" s="5"/>
      <c r="L704" s="5"/>
      <c r="M704" s="5"/>
      <c r="N704" s="5"/>
      <c r="O704" s="5"/>
    </row>
    <row r="705">
      <c r="D705" s="5"/>
      <c r="I705" s="42"/>
      <c r="J705" s="5"/>
      <c r="K705" s="5"/>
      <c r="L705" s="5"/>
      <c r="M705" s="5"/>
      <c r="N705" s="5"/>
      <c r="O705" s="5"/>
    </row>
    <row r="706">
      <c r="D706" s="5"/>
      <c r="I706" s="42"/>
      <c r="J706" s="5"/>
      <c r="K706" s="5"/>
      <c r="L706" s="5"/>
      <c r="M706" s="5"/>
      <c r="N706" s="5"/>
      <c r="O706" s="5"/>
    </row>
    <row r="707">
      <c r="D707" s="5"/>
      <c r="I707" s="42"/>
      <c r="J707" s="5"/>
      <c r="K707" s="5"/>
      <c r="L707" s="5"/>
      <c r="M707" s="5"/>
      <c r="N707" s="5"/>
      <c r="O707" s="5"/>
    </row>
    <row r="708">
      <c r="D708" s="5"/>
      <c r="I708" s="42"/>
      <c r="J708" s="5"/>
      <c r="K708" s="5"/>
      <c r="L708" s="5"/>
      <c r="M708" s="5"/>
      <c r="N708" s="5"/>
      <c r="O708" s="5"/>
    </row>
    <row r="709">
      <c r="D709" s="5"/>
      <c r="I709" s="42"/>
      <c r="J709" s="5"/>
      <c r="K709" s="5"/>
      <c r="L709" s="5"/>
      <c r="M709" s="5"/>
      <c r="N709" s="5"/>
      <c r="O709" s="5"/>
    </row>
    <row r="710">
      <c r="D710" s="5"/>
      <c r="I710" s="42"/>
      <c r="J710" s="5"/>
      <c r="K710" s="5"/>
      <c r="L710" s="5"/>
      <c r="M710" s="5"/>
      <c r="N710" s="5"/>
      <c r="O710" s="5"/>
    </row>
    <row r="711">
      <c r="D711" s="5"/>
      <c r="I711" s="42"/>
      <c r="J711" s="5"/>
      <c r="K711" s="5"/>
      <c r="L711" s="5"/>
      <c r="M711" s="5"/>
      <c r="N711" s="5"/>
      <c r="O711" s="5"/>
    </row>
    <row r="712">
      <c r="D712" s="5"/>
      <c r="I712" s="42"/>
      <c r="J712" s="5"/>
      <c r="K712" s="5"/>
      <c r="L712" s="5"/>
      <c r="M712" s="5"/>
      <c r="N712" s="5"/>
      <c r="O712" s="5"/>
    </row>
    <row r="713">
      <c r="D713" s="5"/>
      <c r="I713" s="42"/>
      <c r="J713" s="5"/>
      <c r="K713" s="5"/>
      <c r="L713" s="5"/>
      <c r="M713" s="5"/>
      <c r="N713" s="5"/>
      <c r="O713" s="5"/>
    </row>
    <row r="714">
      <c r="D714" s="5"/>
      <c r="I714" s="42"/>
      <c r="J714" s="5"/>
      <c r="K714" s="5"/>
      <c r="L714" s="5"/>
      <c r="M714" s="5"/>
      <c r="N714" s="5"/>
      <c r="O714" s="5"/>
    </row>
    <row r="715">
      <c r="D715" s="5"/>
      <c r="I715" s="42"/>
      <c r="J715" s="5"/>
      <c r="K715" s="5"/>
      <c r="L715" s="5"/>
      <c r="M715" s="5"/>
      <c r="N715" s="5"/>
      <c r="O715" s="5"/>
    </row>
    <row r="716">
      <c r="D716" s="5"/>
      <c r="I716" s="42"/>
      <c r="J716" s="5"/>
      <c r="K716" s="5"/>
      <c r="L716" s="5"/>
      <c r="M716" s="5"/>
      <c r="N716" s="5"/>
      <c r="O716" s="5"/>
    </row>
    <row r="717">
      <c r="D717" s="5"/>
      <c r="I717" s="42"/>
      <c r="J717" s="5"/>
      <c r="K717" s="5"/>
      <c r="L717" s="5"/>
      <c r="M717" s="5"/>
      <c r="N717" s="5"/>
      <c r="O717" s="5"/>
    </row>
    <row r="718">
      <c r="D718" s="5"/>
      <c r="I718" s="42"/>
      <c r="J718" s="5"/>
      <c r="K718" s="5"/>
      <c r="L718" s="5"/>
      <c r="M718" s="5"/>
      <c r="N718" s="5"/>
      <c r="O718" s="5"/>
    </row>
    <row r="719">
      <c r="D719" s="5"/>
      <c r="I719" s="42"/>
      <c r="J719" s="5"/>
      <c r="K719" s="5"/>
      <c r="L719" s="5"/>
      <c r="M719" s="5"/>
      <c r="N719" s="5"/>
      <c r="O719" s="5"/>
    </row>
    <row r="720">
      <c r="D720" s="5"/>
      <c r="I720" s="42"/>
      <c r="J720" s="5"/>
      <c r="K720" s="5"/>
      <c r="L720" s="5"/>
      <c r="M720" s="5"/>
      <c r="N720" s="5"/>
      <c r="O720" s="5"/>
    </row>
    <row r="721">
      <c r="D721" s="5"/>
      <c r="I721" s="42"/>
      <c r="J721" s="5"/>
      <c r="K721" s="5"/>
      <c r="L721" s="5"/>
      <c r="M721" s="5"/>
      <c r="N721" s="5"/>
      <c r="O721" s="5"/>
    </row>
    <row r="722">
      <c r="D722" s="5"/>
      <c r="I722" s="42"/>
      <c r="J722" s="5"/>
      <c r="K722" s="5"/>
      <c r="L722" s="5"/>
      <c r="M722" s="5"/>
      <c r="N722" s="5"/>
      <c r="O722" s="5"/>
    </row>
    <row r="723">
      <c r="D723" s="5"/>
      <c r="I723" s="42"/>
      <c r="J723" s="5"/>
      <c r="K723" s="5"/>
      <c r="L723" s="5"/>
      <c r="M723" s="5"/>
      <c r="N723" s="5"/>
      <c r="O723" s="5"/>
    </row>
    <row r="724">
      <c r="D724" s="5"/>
      <c r="I724" s="42"/>
      <c r="J724" s="5"/>
      <c r="K724" s="5"/>
      <c r="L724" s="5"/>
      <c r="M724" s="5"/>
      <c r="N724" s="5"/>
      <c r="O724" s="5"/>
    </row>
    <row r="725">
      <c r="D725" s="5"/>
      <c r="I725" s="42"/>
      <c r="J725" s="5"/>
      <c r="K725" s="5"/>
      <c r="L725" s="5"/>
      <c r="M725" s="5"/>
      <c r="N725" s="5"/>
      <c r="O725" s="5"/>
    </row>
    <row r="726">
      <c r="D726" s="5"/>
      <c r="I726" s="42"/>
      <c r="J726" s="5"/>
      <c r="K726" s="5"/>
      <c r="L726" s="5"/>
      <c r="M726" s="5"/>
      <c r="N726" s="5"/>
      <c r="O726" s="5"/>
    </row>
    <row r="727">
      <c r="D727" s="5"/>
      <c r="I727" s="42"/>
      <c r="J727" s="5"/>
      <c r="K727" s="5"/>
      <c r="L727" s="5"/>
      <c r="M727" s="5"/>
      <c r="N727" s="5"/>
      <c r="O727" s="5"/>
    </row>
    <row r="728">
      <c r="D728" s="5"/>
      <c r="I728" s="42"/>
      <c r="J728" s="5"/>
      <c r="K728" s="5"/>
      <c r="L728" s="5"/>
      <c r="M728" s="5"/>
      <c r="N728" s="5"/>
      <c r="O728" s="5"/>
    </row>
    <row r="729">
      <c r="D729" s="5"/>
      <c r="I729" s="42"/>
      <c r="J729" s="5"/>
      <c r="K729" s="5"/>
      <c r="L729" s="5"/>
      <c r="M729" s="5"/>
      <c r="N729" s="5"/>
      <c r="O729" s="5"/>
    </row>
    <row r="730">
      <c r="D730" s="5"/>
      <c r="I730" s="42"/>
      <c r="J730" s="5"/>
      <c r="K730" s="5"/>
      <c r="L730" s="5"/>
      <c r="M730" s="5"/>
      <c r="N730" s="5"/>
      <c r="O730" s="5"/>
    </row>
    <row r="731">
      <c r="D731" s="5"/>
      <c r="I731" s="42"/>
      <c r="J731" s="5"/>
      <c r="K731" s="5"/>
      <c r="L731" s="5"/>
      <c r="M731" s="5"/>
      <c r="N731" s="5"/>
      <c r="O731" s="5"/>
    </row>
    <row r="732">
      <c r="D732" s="5"/>
      <c r="I732" s="42"/>
      <c r="J732" s="5"/>
      <c r="K732" s="5"/>
      <c r="L732" s="5"/>
      <c r="M732" s="5"/>
      <c r="N732" s="5"/>
      <c r="O732" s="5"/>
    </row>
    <row r="733">
      <c r="D733" s="5"/>
      <c r="I733" s="42"/>
      <c r="J733" s="5"/>
      <c r="K733" s="5"/>
      <c r="L733" s="5"/>
      <c r="M733" s="5"/>
      <c r="N733" s="5"/>
      <c r="O733" s="5"/>
    </row>
    <row r="734">
      <c r="D734" s="5"/>
      <c r="I734" s="42"/>
      <c r="J734" s="5"/>
      <c r="K734" s="5"/>
      <c r="L734" s="5"/>
      <c r="M734" s="5"/>
      <c r="N734" s="5"/>
      <c r="O734" s="5"/>
    </row>
    <row r="735">
      <c r="D735" s="5"/>
      <c r="I735" s="42"/>
      <c r="J735" s="5"/>
      <c r="K735" s="5"/>
      <c r="L735" s="5"/>
      <c r="M735" s="5"/>
      <c r="N735" s="5"/>
      <c r="O735" s="5"/>
    </row>
    <row r="736">
      <c r="D736" s="5"/>
      <c r="I736" s="42"/>
      <c r="J736" s="5"/>
      <c r="K736" s="5"/>
      <c r="L736" s="5"/>
      <c r="M736" s="5"/>
      <c r="N736" s="5"/>
      <c r="O736" s="5"/>
    </row>
    <row r="737">
      <c r="D737" s="5"/>
      <c r="I737" s="42"/>
      <c r="J737" s="5"/>
      <c r="K737" s="5"/>
      <c r="L737" s="5"/>
      <c r="M737" s="5"/>
      <c r="N737" s="5"/>
      <c r="O737" s="5"/>
    </row>
    <row r="738">
      <c r="D738" s="5"/>
      <c r="I738" s="42"/>
      <c r="J738" s="5"/>
      <c r="K738" s="5"/>
      <c r="L738" s="5"/>
      <c r="M738" s="5"/>
      <c r="N738" s="5"/>
      <c r="O738" s="5"/>
    </row>
    <row r="739">
      <c r="D739" s="5"/>
      <c r="I739" s="42"/>
      <c r="J739" s="5"/>
      <c r="K739" s="5"/>
      <c r="L739" s="5"/>
      <c r="M739" s="5"/>
      <c r="N739" s="5"/>
      <c r="O739" s="5"/>
    </row>
    <row r="740">
      <c r="D740" s="5"/>
      <c r="I740" s="42"/>
      <c r="J740" s="5"/>
      <c r="K740" s="5"/>
      <c r="L740" s="5"/>
      <c r="M740" s="5"/>
      <c r="N740" s="5"/>
      <c r="O740" s="5"/>
    </row>
    <row r="741">
      <c r="D741" s="5"/>
      <c r="I741" s="42"/>
      <c r="J741" s="5"/>
      <c r="K741" s="5"/>
      <c r="L741" s="5"/>
      <c r="M741" s="5"/>
      <c r="N741" s="5"/>
      <c r="O741" s="5"/>
    </row>
    <row r="742">
      <c r="D742" s="5"/>
      <c r="I742" s="42"/>
      <c r="J742" s="5"/>
      <c r="K742" s="5"/>
      <c r="L742" s="5"/>
      <c r="M742" s="5"/>
      <c r="N742" s="5"/>
      <c r="O742" s="5"/>
    </row>
    <row r="743">
      <c r="D743" s="5"/>
      <c r="I743" s="42"/>
      <c r="J743" s="5"/>
      <c r="K743" s="5"/>
      <c r="L743" s="5"/>
      <c r="M743" s="5"/>
      <c r="N743" s="5"/>
      <c r="O743" s="5"/>
    </row>
    <row r="744">
      <c r="D744" s="5"/>
      <c r="I744" s="42"/>
      <c r="J744" s="5"/>
      <c r="K744" s="5"/>
      <c r="L744" s="5"/>
      <c r="M744" s="5"/>
      <c r="N744" s="5"/>
      <c r="O744" s="5"/>
    </row>
    <row r="745">
      <c r="D745" s="5"/>
      <c r="I745" s="42"/>
      <c r="J745" s="5"/>
      <c r="K745" s="5"/>
      <c r="L745" s="5"/>
      <c r="M745" s="5"/>
      <c r="N745" s="5"/>
      <c r="O745" s="5"/>
    </row>
    <row r="746">
      <c r="D746" s="5"/>
      <c r="I746" s="42"/>
      <c r="J746" s="5"/>
      <c r="K746" s="5"/>
      <c r="L746" s="5"/>
      <c r="M746" s="5"/>
      <c r="N746" s="5"/>
      <c r="O746" s="5"/>
    </row>
    <row r="747">
      <c r="D747" s="5"/>
      <c r="I747" s="42"/>
      <c r="J747" s="5"/>
      <c r="K747" s="5"/>
      <c r="L747" s="5"/>
      <c r="M747" s="5"/>
      <c r="N747" s="5"/>
      <c r="O747" s="5"/>
    </row>
    <row r="748">
      <c r="D748" s="5"/>
      <c r="I748" s="42"/>
      <c r="J748" s="5"/>
      <c r="K748" s="5"/>
      <c r="L748" s="5"/>
      <c r="M748" s="5"/>
      <c r="N748" s="5"/>
      <c r="O748" s="5"/>
    </row>
    <row r="749">
      <c r="D749" s="5"/>
      <c r="I749" s="42"/>
      <c r="J749" s="5"/>
      <c r="K749" s="5"/>
      <c r="L749" s="5"/>
      <c r="M749" s="5"/>
      <c r="N749" s="5"/>
      <c r="O749" s="5"/>
    </row>
    <row r="750">
      <c r="D750" s="5"/>
      <c r="I750" s="42"/>
      <c r="J750" s="5"/>
      <c r="K750" s="5"/>
      <c r="L750" s="5"/>
      <c r="M750" s="5"/>
      <c r="N750" s="5"/>
      <c r="O750" s="5"/>
    </row>
    <row r="751">
      <c r="D751" s="5"/>
      <c r="I751" s="42"/>
      <c r="J751" s="5"/>
      <c r="K751" s="5"/>
      <c r="L751" s="5"/>
      <c r="M751" s="5"/>
      <c r="N751" s="5"/>
      <c r="O751" s="5"/>
    </row>
    <row r="752">
      <c r="D752" s="5"/>
      <c r="I752" s="42"/>
      <c r="J752" s="5"/>
      <c r="K752" s="5"/>
      <c r="L752" s="5"/>
      <c r="M752" s="5"/>
      <c r="N752" s="5"/>
      <c r="O752" s="5"/>
    </row>
    <row r="753">
      <c r="D753" s="5"/>
      <c r="I753" s="42"/>
      <c r="J753" s="5"/>
      <c r="K753" s="5"/>
      <c r="L753" s="5"/>
      <c r="M753" s="5"/>
      <c r="N753" s="5"/>
      <c r="O753" s="5"/>
    </row>
    <row r="754">
      <c r="D754" s="5"/>
      <c r="I754" s="42"/>
      <c r="J754" s="5"/>
      <c r="K754" s="5"/>
      <c r="L754" s="5"/>
      <c r="M754" s="5"/>
      <c r="N754" s="5"/>
      <c r="O754" s="5"/>
    </row>
    <row r="755">
      <c r="D755" s="5"/>
      <c r="I755" s="42"/>
      <c r="J755" s="5"/>
      <c r="K755" s="5"/>
      <c r="L755" s="5"/>
      <c r="M755" s="5"/>
      <c r="N755" s="5"/>
      <c r="O755" s="5"/>
    </row>
    <row r="756">
      <c r="D756" s="5"/>
      <c r="I756" s="42"/>
      <c r="J756" s="5"/>
      <c r="K756" s="5"/>
      <c r="L756" s="5"/>
      <c r="M756" s="5"/>
      <c r="N756" s="5"/>
      <c r="O756" s="5"/>
    </row>
    <row r="757">
      <c r="D757" s="5"/>
      <c r="I757" s="42"/>
      <c r="J757" s="5"/>
      <c r="K757" s="5"/>
      <c r="L757" s="5"/>
      <c r="M757" s="5"/>
      <c r="N757" s="5"/>
      <c r="O757" s="5"/>
    </row>
    <row r="758">
      <c r="D758" s="5"/>
      <c r="I758" s="42"/>
      <c r="J758" s="5"/>
      <c r="K758" s="5"/>
      <c r="L758" s="5"/>
      <c r="M758" s="5"/>
      <c r="N758" s="5"/>
      <c r="O758" s="5"/>
    </row>
    <row r="759">
      <c r="D759" s="5"/>
      <c r="I759" s="42"/>
      <c r="J759" s="5"/>
      <c r="K759" s="5"/>
      <c r="L759" s="5"/>
      <c r="M759" s="5"/>
      <c r="N759" s="5"/>
      <c r="O759" s="5"/>
    </row>
    <row r="760">
      <c r="D760" s="5"/>
      <c r="I760" s="42"/>
      <c r="J760" s="5"/>
      <c r="K760" s="5"/>
      <c r="L760" s="5"/>
      <c r="M760" s="5"/>
      <c r="N760" s="5"/>
      <c r="O760" s="5"/>
    </row>
    <row r="761">
      <c r="D761" s="5"/>
      <c r="I761" s="42"/>
      <c r="J761" s="5"/>
      <c r="K761" s="5"/>
      <c r="L761" s="5"/>
      <c r="M761" s="5"/>
      <c r="N761" s="5"/>
      <c r="O761" s="5"/>
    </row>
    <row r="762">
      <c r="D762" s="5"/>
      <c r="I762" s="42"/>
      <c r="J762" s="5"/>
      <c r="K762" s="5"/>
      <c r="L762" s="5"/>
      <c r="M762" s="5"/>
      <c r="N762" s="5"/>
      <c r="O762" s="5"/>
    </row>
    <row r="763">
      <c r="D763" s="5"/>
      <c r="I763" s="42"/>
      <c r="J763" s="5"/>
      <c r="K763" s="5"/>
      <c r="L763" s="5"/>
      <c r="M763" s="5"/>
      <c r="N763" s="5"/>
      <c r="O763" s="5"/>
    </row>
    <row r="764">
      <c r="D764" s="5"/>
      <c r="I764" s="42"/>
      <c r="J764" s="5"/>
      <c r="K764" s="5"/>
      <c r="L764" s="5"/>
      <c r="M764" s="5"/>
      <c r="N764" s="5"/>
      <c r="O764" s="5"/>
    </row>
    <row r="765">
      <c r="D765" s="5"/>
      <c r="I765" s="42"/>
      <c r="J765" s="5"/>
      <c r="K765" s="5"/>
      <c r="L765" s="5"/>
      <c r="M765" s="5"/>
      <c r="N765" s="5"/>
      <c r="O765" s="5"/>
    </row>
    <row r="766">
      <c r="D766" s="5"/>
      <c r="I766" s="42"/>
      <c r="J766" s="5"/>
      <c r="K766" s="5"/>
      <c r="L766" s="5"/>
      <c r="M766" s="5"/>
      <c r="N766" s="5"/>
      <c r="O766" s="5"/>
    </row>
    <row r="767">
      <c r="D767" s="5"/>
      <c r="I767" s="42"/>
      <c r="J767" s="5"/>
      <c r="K767" s="5"/>
      <c r="L767" s="5"/>
      <c r="M767" s="5"/>
      <c r="N767" s="5"/>
      <c r="O767" s="5"/>
    </row>
    <row r="768">
      <c r="D768" s="5"/>
      <c r="I768" s="42"/>
      <c r="J768" s="5"/>
      <c r="K768" s="5"/>
      <c r="L768" s="5"/>
      <c r="M768" s="5"/>
      <c r="N768" s="5"/>
      <c r="O768" s="5"/>
    </row>
    <row r="769">
      <c r="D769" s="5"/>
      <c r="I769" s="42"/>
      <c r="J769" s="5"/>
      <c r="K769" s="5"/>
      <c r="L769" s="5"/>
      <c r="M769" s="5"/>
      <c r="N769" s="5"/>
      <c r="O769" s="5"/>
    </row>
    <row r="770">
      <c r="D770" s="5"/>
      <c r="I770" s="42"/>
      <c r="J770" s="5"/>
      <c r="K770" s="5"/>
      <c r="L770" s="5"/>
      <c r="M770" s="5"/>
      <c r="N770" s="5"/>
      <c r="O770" s="5"/>
    </row>
    <row r="771">
      <c r="D771" s="5"/>
      <c r="I771" s="42"/>
      <c r="J771" s="5"/>
      <c r="K771" s="5"/>
      <c r="L771" s="5"/>
      <c r="M771" s="5"/>
      <c r="N771" s="5"/>
      <c r="O771" s="5"/>
    </row>
    <row r="772">
      <c r="D772" s="5"/>
      <c r="I772" s="42"/>
      <c r="J772" s="5"/>
      <c r="K772" s="5"/>
      <c r="L772" s="5"/>
      <c r="M772" s="5"/>
      <c r="N772" s="5"/>
      <c r="O772" s="5"/>
    </row>
    <row r="773">
      <c r="D773" s="5"/>
      <c r="I773" s="42"/>
      <c r="J773" s="5"/>
      <c r="K773" s="5"/>
      <c r="L773" s="5"/>
      <c r="M773" s="5"/>
      <c r="N773" s="5"/>
      <c r="O773" s="5"/>
    </row>
    <row r="774">
      <c r="D774" s="5"/>
      <c r="I774" s="42"/>
      <c r="J774" s="5"/>
      <c r="K774" s="5"/>
      <c r="L774" s="5"/>
      <c r="M774" s="5"/>
      <c r="N774" s="5"/>
      <c r="O774" s="5"/>
    </row>
    <row r="775">
      <c r="D775" s="5"/>
      <c r="I775" s="42"/>
      <c r="J775" s="5"/>
      <c r="K775" s="5"/>
      <c r="L775" s="5"/>
      <c r="M775" s="5"/>
      <c r="N775" s="5"/>
      <c r="O775" s="5"/>
    </row>
    <row r="776">
      <c r="D776" s="5"/>
      <c r="I776" s="42"/>
      <c r="J776" s="5"/>
      <c r="K776" s="5"/>
      <c r="L776" s="5"/>
      <c r="M776" s="5"/>
      <c r="N776" s="5"/>
      <c r="O776" s="5"/>
    </row>
    <row r="777">
      <c r="D777" s="5"/>
      <c r="I777" s="42"/>
      <c r="J777" s="5"/>
      <c r="K777" s="5"/>
      <c r="L777" s="5"/>
      <c r="M777" s="5"/>
      <c r="N777" s="5"/>
      <c r="O777" s="5"/>
    </row>
    <row r="778">
      <c r="D778" s="5"/>
      <c r="I778" s="42"/>
      <c r="J778" s="5"/>
      <c r="K778" s="5"/>
      <c r="L778" s="5"/>
      <c r="M778" s="5"/>
      <c r="N778" s="5"/>
      <c r="O778" s="5"/>
    </row>
    <row r="779">
      <c r="D779" s="5"/>
      <c r="I779" s="42"/>
      <c r="J779" s="5"/>
      <c r="K779" s="5"/>
      <c r="L779" s="5"/>
      <c r="M779" s="5"/>
      <c r="N779" s="5"/>
      <c r="O779" s="5"/>
    </row>
    <row r="780">
      <c r="D780" s="5"/>
      <c r="I780" s="42"/>
      <c r="J780" s="5"/>
      <c r="K780" s="5"/>
      <c r="L780" s="5"/>
      <c r="M780" s="5"/>
      <c r="N780" s="5"/>
      <c r="O780" s="5"/>
    </row>
    <row r="781">
      <c r="D781" s="5"/>
      <c r="I781" s="42"/>
      <c r="J781" s="5"/>
      <c r="K781" s="5"/>
      <c r="L781" s="5"/>
      <c r="M781" s="5"/>
      <c r="N781" s="5"/>
      <c r="O781" s="5"/>
    </row>
    <row r="782">
      <c r="D782" s="5"/>
      <c r="I782" s="42"/>
      <c r="J782" s="5"/>
      <c r="K782" s="5"/>
      <c r="L782" s="5"/>
      <c r="M782" s="5"/>
      <c r="N782" s="5"/>
      <c r="O782" s="5"/>
    </row>
    <row r="783">
      <c r="D783" s="5"/>
      <c r="I783" s="42"/>
      <c r="J783" s="5"/>
      <c r="K783" s="5"/>
      <c r="L783" s="5"/>
      <c r="M783" s="5"/>
      <c r="N783" s="5"/>
      <c r="O783" s="5"/>
    </row>
    <row r="784">
      <c r="D784" s="5"/>
      <c r="I784" s="42"/>
      <c r="J784" s="5"/>
      <c r="K784" s="5"/>
      <c r="L784" s="5"/>
      <c r="M784" s="5"/>
      <c r="N784" s="5"/>
      <c r="O784" s="5"/>
    </row>
    <row r="785">
      <c r="D785" s="5"/>
      <c r="I785" s="42"/>
      <c r="J785" s="5"/>
      <c r="K785" s="5"/>
      <c r="L785" s="5"/>
      <c r="M785" s="5"/>
      <c r="N785" s="5"/>
      <c r="O785" s="5"/>
    </row>
    <row r="786">
      <c r="D786" s="5"/>
      <c r="I786" s="42"/>
      <c r="J786" s="5"/>
      <c r="K786" s="5"/>
      <c r="L786" s="5"/>
      <c r="M786" s="5"/>
      <c r="N786" s="5"/>
      <c r="O786" s="5"/>
    </row>
    <row r="787">
      <c r="D787" s="5"/>
      <c r="I787" s="42"/>
      <c r="J787" s="5"/>
      <c r="K787" s="5"/>
      <c r="L787" s="5"/>
      <c r="M787" s="5"/>
      <c r="N787" s="5"/>
      <c r="O787" s="5"/>
    </row>
    <row r="788">
      <c r="D788" s="5"/>
      <c r="I788" s="42"/>
      <c r="J788" s="5"/>
      <c r="K788" s="5"/>
      <c r="L788" s="5"/>
      <c r="M788" s="5"/>
      <c r="N788" s="5"/>
      <c r="O788" s="5"/>
    </row>
    <row r="789">
      <c r="D789" s="5"/>
      <c r="I789" s="42"/>
      <c r="J789" s="5"/>
      <c r="K789" s="5"/>
      <c r="L789" s="5"/>
      <c r="M789" s="5"/>
      <c r="N789" s="5"/>
      <c r="O789" s="5"/>
    </row>
    <row r="790">
      <c r="D790" s="5"/>
      <c r="I790" s="42"/>
      <c r="J790" s="5"/>
      <c r="K790" s="5"/>
      <c r="L790" s="5"/>
      <c r="M790" s="5"/>
      <c r="N790" s="5"/>
      <c r="O790" s="5"/>
    </row>
    <row r="791">
      <c r="D791" s="5"/>
      <c r="I791" s="42"/>
      <c r="J791" s="5"/>
      <c r="K791" s="5"/>
      <c r="L791" s="5"/>
      <c r="M791" s="5"/>
      <c r="N791" s="5"/>
      <c r="O791" s="5"/>
    </row>
    <row r="792">
      <c r="D792" s="5"/>
      <c r="I792" s="42"/>
      <c r="J792" s="5"/>
      <c r="K792" s="5"/>
      <c r="L792" s="5"/>
      <c r="M792" s="5"/>
      <c r="N792" s="5"/>
      <c r="O792" s="5"/>
    </row>
    <row r="793">
      <c r="D793" s="5"/>
      <c r="I793" s="42"/>
      <c r="J793" s="5"/>
      <c r="K793" s="5"/>
      <c r="L793" s="5"/>
      <c r="M793" s="5"/>
      <c r="N793" s="5"/>
      <c r="O793" s="5"/>
    </row>
    <row r="794">
      <c r="D794" s="5"/>
      <c r="I794" s="42"/>
      <c r="J794" s="5"/>
      <c r="K794" s="5"/>
      <c r="L794" s="5"/>
      <c r="M794" s="5"/>
      <c r="N794" s="5"/>
      <c r="O794" s="5"/>
    </row>
    <row r="795">
      <c r="D795" s="5"/>
      <c r="I795" s="42"/>
      <c r="J795" s="5"/>
      <c r="K795" s="5"/>
      <c r="L795" s="5"/>
      <c r="M795" s="5"/>
      <c r="N795" s="5"/>
      <c r="O795" s="5"/>
    </row>
    <row r="796">
      <c r="D796" s="5"/>
      <c r="I796" s="42"/>
      <c r="J796" s="5"/>
      <c r="K796" s="5"/>
      <c r="L796" s="5"/>
      <c r="M796" s="5"/>
      <c r="N796" s="5"/>
      <c r="O796" s="5"/>
    </row>
    <row r="797">
      <c r="D797" s="5"/>
      <c r="I797" s="42"/>
      <c r="J797" s="5"/>
      <c r="K797" s="5"/>
      <c r="L797" s="5"/>
      <c r="M797" s="5"/>
      <c r="N797" s="5"/>
      <c r="O797" s="5"/>
    </row>
    <row r="798">
      <c r="D798" s="5"/>
      <c r="I798" s="42"/>
      <c r="J798" s="5"/>
      <c r="K798" s="5"/>
      <c r="L798" s="5"/>
      <c r="M798" s="5"/>
      <c r="N798" s="5"/>
      <c r="O798" s="5"/>
    </row>
    <row r="799">
      <c r="D799" s="5"/>
      <c r="I799" s="42"/>
      <c r="J799" s="5"/>
      <c r="K799" s="5"/>
      <c r="L799" s="5"/>
      <c r="M799" s="5"/>
      <c r="N799" s="5"/>
      <c r="O799" s="5"/>
    </row>
    <row r="800">
      <c r="D800" s="5"/>
      <c r="I800" s="42"/>
      <c r="J800" s="5"/>
      <c r="K800" s="5"/>
      <c r="L800" s="5"/>
      <c r="M800" s="5"/>
      <c r="N800" s="5"/>
      <c r="O800" s="5"/>
    </row>
    <row r="801">
      <c r="D801" s="5"/>
      <c r="I801" s="42"/>
      <c r="J801" s="5"/>
      <c r="K801" s="5"/>
      <c r="L801" s="5"/>
      <c r="M801" s="5"/>
      <c r="N801" s="5"/>
      <c r="O801" s="5"/>
    </row>
    <row r="802">
      <c r="D802" s="5"/>
      <c r="I802" s="42"/>
      <c r="J802" s="5"/>
      <c r="K802" s="5"/>
      <c r="L802" s="5"/>
      <c r="M802" s="5"/>
      <c r="N802" s="5"/>
      <c r="O802" s="5"/>
    </row>
    <row r="803">
      <c r="D803" s="5"/>
      <c r="I803" s="42"/>
      <c r="J803" s="5"/>
      <c r="K803" s="5"/>
      <c r="L803" s="5"/>
      <c r="M803" s="5"/>
      <c r="N803" s="5"/>
      <c r="O803" s="5"/>
    </row>
    <row r="804">
      <c r="D804" s="5"/>
      <c r="I804" s="42"/>
      <c r="J804" s="5"/>
      <c r="K804" s="5"/>
      <c r="L804" s="5"/>
      <c r="M804" s="5"/>
      <c r="N804" s="5"/>
      <c r="O804" s="5"/>
    </row>
    <row r="805">
      <c r="D805" s="5"/>
      <c r="I805" s="42"/>
      <c r="J805" s="5"/>
      <c r="K805" s="5"/>
      <c r="L805" s="5"/>
      <c r="M805" s="5"/>
      <c r="N805" s="5"/>
      <c r="O805" s="5"/>
    </row>
    <row r="806">
      <c r="D806" s="5"/>
      <c r="I806" s="42"/>
      <c r="J806" s="5"/>
      <c r="K806" s="5"/>
      <c r="L806" s="5"/>
      <c r="M806" s="5"/>
      <c r="N806" s="5"/>
      <c r="O806" s="5"/>
    </row>
    <row r="807">
      <c r="D807" s="5"/>
      <c r="I807" s="42"/>
      <c r="J807" s="5"/>
      <c r="K807" s="5"/>
      <c r="L807" s="5"/>
      <c r="M807" s="5"/>
      <c r="N807" s="5"/>
      <c r="O807" s="5"/>
    </row>
    <row r="808">
      <c r="D808" s="5"/>
      <c r="I808" s="42"/>
      <c r="J808" s="5"/>
      <c r="K808" s="5"/>
      <c r="L808" s="5"/>
      <c r="M808" s="5"/>
      <c r="N808" s="5"/>
      <c r="O808" s="5"/>
    </row>
    <row r="809">
      <c r="D809" s="5"/>
      <c r="I809" s="42"/>
      <c r="J809" s="5"/>
      <c r="K809" s="5"/>
      <c r="L809" s="5"/>
      <c r="M809" s="5"/>
      <c r="N809" s="5"/>
      <c r="O809" s="5"/>
    </row>
    <row r="810">
      <c r="D810" s="5"/>
      <c r="I810" s="42"/>
      <c r="J810" s="5"/>
      <c r="K810" s="5"/>
      <c r="L810" s="5"/>
      <c r="M810" s="5"/>
      <c r="N810" s="5"/>
      <c r="O810" s="5"/>
    </row>
    <row r="811">
      <c r="D811" s="5"/>
      <c r="I811" s="42"/>
      <c r="J811" s="5"/>
      <c r="K811" s="5"/>
      <c r="L811" s="5"/>
      <c r="M811" s="5"/>
      <c r="N811" s="5"/>
      <c r="O811" s="5"/>
    </row>
    <row r="812">
      <c r="D812" s="5"/>
      <c r="I812" s="42"/>
      <c r="J812" s="5"/>
      <c r="K812" s="5"/>
      <c r="L812" s="5"/>
      <c r="M812" s="5"/>
      <c r="N812" s="5"/>
      <c r="O812" s="5"/>
    </row>
    <row r="813">
      <c r="D813" s="5"/>
      <c r="I813" s="42"/>
      <c r="J813" s="5"/>
      <c r="K813" s="5"/>
      <c r="L813" s="5"/>
      <c r="M813" s="5"/>
      <c r="N813" s="5"/>
      <c r="O813" s="5"/>
    </row>
    <row r="814">
      <c r="D814" s="5"/>
      <c r="I814" s="42"/>
      <c r="J814" s="5"/>
      <c r="K814" s="5"/>
      <c r="L814" s="5"/>
      <c r="M814" s="5"/>
      <c r="N814" s="5"/>
      <c r="O814" s="5"/>
    </row>
    <row r="815">
      <c r="D815" s="5"/>
      <c r="I815" s="42"/>
      <c r="J815" s="5"/>
      <c r="K815" s="5"/>
      <c r="L815" s="5"/>
      <c r="M815" s="5"/>
      <c r="N815" s="5"/>
      <c r="O815" s="5"/>
    </row>
    <row r="816">
      <c r="D816" s="5"/>
      <c r="I816" s="42"/>
      <c r="J816" s="5"/>
      <c r="K816" s="5"/>
      <c r="L816" s="5"/>
      <c r="M816" s="5"/>
      <c r="N816" s="5"/>
      <c r="O816" s="5"/>
    </row>
    <row r="817">
      <c r="D817" s="5"/>
      <c r="I817" s="42"/>
      <c r="J817" s="5"/>
      <c r="K817" s="5"/>
      <c r="L817" s="5"/>
      <c r="M817" s="5"/>
      <c r="N817" s="5"/>
      <c r="O817" s="5"/>
    </row>
    <row r="818">
      <c r="D818" s="5"/>
      <c r="I818" s="42"/>
      <c r="J818" s="5"/>
      <c r="K818" s="5"/>
      <c r="L818" s="5"/>
      <c r="M818" s="5"/>
      <c r="N818" s="5"/>
      <c r="O818" s="5"/>
    </row>
    <row r="819">
      <c r="D819" s="5"/>
      <c r="I819" s="42"/>
      <c r="J819" s="5"/>
      <c r="K819" s="5"/>
      <c r="L819" s="5"/>
      <c r="M819" s="5"/>
      <c r="N819" s="5"/>
      <c r="O819" s="5"/>
    </row>
    <row r="820">
      <c r="D820" s="5"/>
      <c r="I820" s="42"/>
      <c r="J820" s="5"/>
      <c r="K820" s="5"/>
      <c r="L820" s="5"/>
      <c r="M820" s="5"/>
      <c r="N820" s="5"/>
      <c r="O820" s="5"/>
    </row>
    <row r="821">
      <c r="D821" s="5"/>
      <c r="I821" s="42"/>
      <c r="J821" s="5"/>
      <c r="K821" s="5"/>
      <c r="L821" s="5"/>
      <c r="M821" s="5"/>
      <c r="N821" s="5"/>
      <c r="O821" s="5"/>
    </row>
    <row r="822">
      <c r="D822" s="5"/>
      <c r="I822" s="42"/>
      <c r="J822" s="5"/>
      <c r="K822" s="5"/>
      <c r="L822" s="5"/>
      <c r="M822" s="5"/>
      <c r="N822" s="5"/>
      <c r="O822" s="5"/>
    </row>
    <row r="823">
      <c r="D823" s="5"/>
      <c r="I823" s="42"/>
      <c r="J823" s="5"/>
      <c r="K823" s="5"/>
      <c r="L823" s="5"/>
      <c r="M823" s="5"/>
      <c r="N823" s="5"/>
      <c r="O823" s="5"/>
    </row>
    <row r="824">
      <c r="D824" s="5"/>
      <c r="I824" s="42"/>
      <c r="J824" s="5"/>
      <c r="K824" s="5"/>
      <c r="L824" s="5"/>
      <c r="M824" s="5"/>
      <c r="N824" s="5"/>
      <c r="O824" s="5"/>
    </row>
    <row r="825">
      <c r="D825" s="5"/>
      <c r="I825" s="42"/>
      <c r="J825" s="5"/>
      <c r="K825" s="5"/>
      <c r="L825" s="5"/>
      <c r="M825" s="5"/>
      <c r="N825" s="5"/>
      <c r="O825" s="5"/>
    </row>
    <row r="826">
      <c r="D826" s="5"/>
      <c r="I826" s="42"/>
      <c r="J826" s="5"/>
      <c r="K826" s="5"/>
      <c r="L826" s="5"/>
      <c r="M826" s="5"/>
      <c r="N826" s="5"/>
      <c r="O826" s="5"/>
    </row>
    <row r="827">
      <c r="D827" s="5"/>
      <c r="I827" s="42"/>
      <c r="J827" s="5"/>
      <c r="K827" s="5"/>
      <c r="L827" s="5"/>
      <c r="M827" s="5"/>
      <c r="N827" s="5"/>
      <c r="O827" s="5"/>
    </row>
    <row r="828">
      <c r="D828" s="5"/>
      <c r="I828" s="42"/>
      <c r="J828" s="5"/>
      <c r="K828" s="5"/>
      <c r="L828" s="5"/>
      <c r="M828" s="5"/>
      <c r="N828" s="5"/>
      <c r="O828" s="5"/>
    </row>
    <row r="829">
      <c r="D829" s="5"/>
      <c r="I829" s="42"/>
      <c r="J829" s="5"/>
      <c r="K829" s="5"/>
      <c r="L829" s="5"/>
      <c r="M829" s="5"/>
      <c r="N829" s="5"/>
      <c r="O829" s="5"/>
    </row>
    <row r="830">
      <c r="D830" s="5"/>
      <c r="I830" s="42"/>
      <c r="J830" s="5"/>
      <c r="K830" s="5"/>
      <c r="L830" s="5"/>
      <c r="M830" s="5"/>
      <c r="N830" s="5"/>
      <c r="O830" s="5"/>
    </row>
    <row r="831">
      <c r="D831" s="5"/>
      <c r="I831" s="42"/>
      <c r="J831" s="5"/>
      <c r="K831" s="5"/>
      <c r="L831" s="5"/>
      <c r="M831" s="5"/>
      <c r="N831" s="5"/>
      <c r="O831" s="5"/>
    </row>
    <row r="832">
      <c r="D832" s="5"/>
      <c r="I832" s="42"/>
      <c r="J832" s="5"/>
      <c r="K832" s="5"/>
      <c r="L832" s="5"/>
      <c r="M832" s="5"/>
      <c r="N832" s="5"/>
      <c r="O832" s="5"/>
    </row>
    <row r="833">
      <c r="D833" s="5"/>
      <c r="I833" s="42"/>
      <c r="J833" s="5"/>
      <c r="K833" s="5"/>
      <c r="L833" s="5"/>
      <c r="M833" s="5"/>
      <c r="N833" s="5"/>
      <c r="O833" s="5"/>
    </row>
    <row r="834">
      <c r="D834" s="5"/>
      <c r="I834" s="42"/>
      <c r="J834" s="5"/>
      <c r="K834" s="5"/>
      <c r="L834" s="5"/>
      <c r="M834" s="5"/>
      <c r="N834" s="5"/>
      <c r="O834" s="5"/>
    </row>
    <row r="835">
      <c r="D835" s="5"/>
      <c r="I835" s="42"/>
      <c r="J835" s="5"/>
      <c r="K835" s="5"/>
      <c r="L835" s="5"/>
      <c r="M835" s="5"/>
      <c r="N835" s="5"/>
      <c r="O835" s="5"/>
    </row>
    <row r="836">
      <c r="D836" s="5"/>
      <c r="I836" s="42"/>
      <c r="J836" s="5"/>
      <c r="K836" s="5"/>
      <c r="L836" s="5"/>
      <c r="M836" s="5"/>
      <c r="N836" s="5"/>
      <c r="O836" s="5"/>
    </row>
    <row r="837">
      <c r="D837" s="5"/>
      <c r="I837" s="42"/>
      <c r="J837" s="5"/>
      <c r="K837" s="5"/>
      <c r="L837" s="5"/>
      <c r="M837" s="5"/>
      <c r="N837" s="5"/>
      <c r="O837" s="5"/>
    </row>
    <row r="838">
      <c r="D838" s="5"/>
      <c r="I838" s="42"/>
      <c r="J838" s="5"/>
      <c r="K838" s="5"/>
      <c r="L838" s="5"/>
      <c r="M838" s="5"/>
      <c r="N838" s="5"/>
      <c r="O838" s="5"/>
    </row>
    <row r="839">
      <c r="D839" s="5"/>
      <c r="I839" s="42"/>
      <c r="J839" s="5"/>
      <c r="K839" s="5"/>
      <c r="L839" s="5"/>
      <c r="M839" s="5"/>
      <c r="N839" s="5"/>
      <c r="O839" s="5"/>
    </row>
    <row r="840">
      <c r="D840" s="5"/>
      <c r="I840" s="42"/>
      <c r="J840" s="5"/>
      <c r="K840" s="5"/>
      <c r="L840" s="5"/>
      <c r="M840" s="5"/>
      <c r="N840" s="5"/>
      <c r="O840" s="5"/>
    </row>
    <row r="841">
      <c r="D841" s="5"/>
      <c r="I841" s="42"/>
      <c r="J841" s="5"/>
      <c r="K841" s="5"/>
      <c r="L841" s="5"/>
      <c r="M841" s="5"/>
      <c r="N841" s="5"/>
      <c r="O841" s="5"/>
    </row>
    <row r="842">
      <c r="D842" s="5"/>
      <c r="I842" s="42"/>
      <c r="J842" s="5"/>
      <c r="K842" s="5"/>
      <c r="L842" s="5"/>
      <c r="M842" s="5"/>
      <c r="N842" s="5"/>
      <c r="O842" s="5"/>
    </row>
    <row r="843">
      <c r="D843" s="5"/>
      <c r="I843" s="42"/>
      <c r="J843" s="5"/>
      <c r="K843" s="5"/>
      <c r="L843" s="5"/>
      <c r="M843" s="5"/>
      <c r="N843" s="5"/>
      <c r="O843" s="5"/>
    </row>
    <row r="844">
      <c r="D844" s="5"/>
      <c r="I844" s="42"/>
      <c r="J844" s="5"/>
      <c r="K844" s="5"/>
      <c r="L844" s="5"/>
      <c r="M844" s="5"/>
      <c r="N844" s="5"/>
      <c r="O844" s="5"/>
    </row>
    <row r="845">
      <c r="D845" s="5"/>
      <c r="I845" s="42"/>
      <c r="J845" s="5"/>
      <c r="K845" s="5"/>
      <c r="L845" s="5"/>
      <c r="M845" s="5"/>
      <c r="N845" s="5"/>
      <c r="O845" s="5"/>
    </row>
    <row r="846">
      <c r="D846" s="5"/>
      <c r="I846" s="42"/>
      <c r="J846" s="5"/>
      <c r="K846" s="5"/>
      <c r="L846" s="5"/>
      <c r="M846" s="5"/>
      <c r="N846" s="5"/>
      <c r="O846" s="5"/>
    </row>
    <row r="847">
      <c r="D847" s="5"/>
      <c r="I847" s="42"/>
      <c r="J847" s="5"/>
      <c r="K847" s="5"/>
      <c r="L847" s="5"/>
      <c r="M847" s="5"/>
      <c r="N847" s="5"/>
      <c r="O847" s="5"/>
    </row>
    <row r="848">
      <c r="D848" s="5"/>
      <c r="I848" s="42"/>
      <c r="J848" s="5"/>
      <c r="K848" s="5"/>
      <c r="L848" s="5"/>
      <c r="M848" s="5"/>
      <c r="N848" s="5"/>
      <c r="O848" s="5"/>
    </row>
    <row r="849">
      <c r="D849" s="5"/>
      <c r="I849" s="42"/>
      <c r="J849" s="5"/>
      <c r="K849" s="5"/>
      <c r="L849" s="5"/>
      <c r="M849" s="5"/>
      <c r="N849" s="5"/>
      <c r="O849" s="5"/>
    </row>
    <row r="850">
      <c r="D850" s="5"/>
      <c r="I850" s="42"/>
      <c r="J850" s="5"/>
      <c r="K850" s="5"/>
      <c r="L850" s="5"/>
      <c r="M850" s="5"/>
      <c r="N850" s="5"/>
      <c r="O850" s="5"/>
    </row>
    <row r="851">
      <c r="D851" s="5"/>
      <c r="I851" s="42"/>
      <c r="J851" s="5"/>
      <c r="K851" s="5"/>
      <c r="L851" s="5"/>
      <c r="M851" s="5"/>
      <c r="N851" s="5"/>
      <c r="O851" s="5"/>
    </row>
    <row r="852">
      <c r="D852" s="5"/>
      <c r="I852" s="42"/>
      <c r="J852" s="5"/>
      <c r="K852" s="5"/>
      <c r="L852" s="5"/>
      <c r="M852" s="5"/>
      <c r="N852" s="5"/>
      <c r="O852" s="5"/>
    </row>
    <row r="853">
      <c r="D853" s="5"/>
      <c r="I853" s="42"/>
      <c r="J853" s="5"/>
      <c r="K853" s="5"/>
      <c r="L853" s="5"/>
      <c r="M853" s="5"/>
      <c r="N853" s="5"/>
      <c r="O853" s="5"/>
    </row>
    <row r="854">
      <c r="D854" s="5"/>
      <c r="I854" s="42"/>
      <c r="J854" s="5"/>
      <c r="K854" s="5"/>
      <c r="L854" s="5"/>
      <c r="M854" s="5"/>
      <c r="N854" s="5"/>
      <c r="O854" s="5"/>
    </row>
    <row r="855">
      <c r="D855" s="5"/>
      <c r="I855" s="42"/>
      <c r="J855" s="5"/>
      <c r="K855" s="5"/>
      <c r="L855" s="5"/>
      <c r="M855" s="5"/>
      <c r="N855" s="5"/>
      <c r="O855" s="5"/>
    </row>
    <row r="856">
      <c r="D856" s="5"/>
      <c r="I856" s="42"/>
      <c r="J856" s="5"/>
      <c r="K856" s="5"/>
      <c r="L856" s="5"/>
      <c r="M856" s="5"/>
      <c r="N856" s="5"/>
      <c r="O856" s="5"/>
    </row>
    <row r="857">
      <c r="D857" s="5"/>
      <c r="I857" s="42"/>
      <c r="J857" s="5"/>
      <c r="K857" s="5"/>
      <c r="L857" s="5"/>
      <c r="M857" s="5"/>
      <c r="N857" s="5"/>
      <c r="O857" s="5"/>
    </row>
    <row r="858">
      <c r="D858" s="5"/>
      <c r="I858" s="42"/>
      <c r="J858" s="5"/>
      <c r="K858" s="5"/>
      <c r="L858" s="5"/>
      <c r="M858" s="5"/>
      <c r="N858" s="5"/>
      <c r="O858" s="5"/>
    </row>
    <row r="859">
      <c r="D859" s="5"/>
      <c r="I859" s="42"/>
      <c r="J859" s="5"/>
      <c r="K859" s="5"/>
      <c r="L859" s="5"/>
      <c r="M859" s="5"/>
      <c r="N859" s="5"/>
      <c r="O859" s="5"/>
    </row>
    <row r="860">
      <c r="D860" s="5"/>
      <c r="I860" s="42"/>
      <c r="J860" s="5"/>
      <c r="K860" s="5"/>
      <c r="L860" s="5"/>
      <c r="M860" s="5"/>
      <c r="N860" s="5"/>
      <c r="O860" s="5"/>
    </row>
    <row r="861">
      <c r="D861" s="5"/>
      <c r="I861" s="42"/>
      <c r="J861" s="5"/>
      <c r="K861" s="5"/>
      <c r="L861" s="5"/>
      <c r="M861" s="5"/>
      <c r="N861" s="5"/>
      <c r="O861" s="5"/>
    </row>
    <row r="862">
      <c r="D862" s="5"/>
      <c r="I862" s="42"/>
      <c r="J862" s="5"/>
      <c r="K862" s="5"/>
      <c r="L862" s="5"/>
      <c r="M862" s="5"/>
      <c r="N862" s="5"/>
      <c r="O862" s="5"/>
    </row>
    <row r="863">
      <c r="D863" s="5"/>
      <c r="I863" s="42"/>
      <c r="J863" s="5"/>
      <c r="K863" s="5"/>
      <c r="L863" s="5"/>
      <c r="M863" s="5"/>
      <c r="N863" s="5"/>
      <c r="O863" s="5"/>
    </row>
    <row r="864">
      <c r="D864" s="5"/>
      <c r="I864" s="42"/>
      <c r="J864" s="5"/>
      <c r="K864" s="5"/>
      <c r="L864" s="5"/>
      <c r="M864" s="5"/>
      <c r="N864" s="5"/>
      <c r="O864" s="5"/>
    </row>
    <row r="865">
      <c r="D865" s="5"/>
      <c r="I865" s="42"/>
      <c r="J865" s="5"/>
      <c r="K865" s="5"/>
      <c r="L865" s="5"/>
      <c r="M865" s="5"/>
      <c r="N865" s="5"/>
      <c r="O865" s="5"/>
    </row>
    <row r="866">
      <c r="D866" s="5"/>
      <c r="I866" s="42"/>
      <c r="J866" s="5"/>
      <c r="K866" s="5"/>
      <c r="L866" s="5"/>
      <c r="M866" s="5"/>
      <c r="N866" s="5"/>
      <c r="O866" s="5"/>
    </row>
    <row r="867">
      <c r="D867" s="5"/>
      <c r="I867" s="42"/>
      <c r="J867" s="5"/>
      <c r="K867" s="5"/>
      <c r="L867" s="5"/>
      <c r="M867" s="5"/>
      <c r="N867" s="5"/>
      <c r="O867" s="5"/>
    </row>
    <row r="868">
      <c r="D868" s="5"/>
      <c r="I868" s="42"/>
      <c r="J868" s="5"/>
      <c r="K868" s="5"/>
      <c r="L868" s="5"/>
      <c r="M868" s="5"/>
      <c r="N868" s="5"/>
      <c r="O868" s="5"/>
    </row>
    <row r="869">
      <c r="D869" s="5"/>
      <c r="I869" s="42"/>
      <c r="J869" s="5"/>
      <c r="K869" s="5"/>
      <c r="L869" s="5"/>
      <c r="M869" s="5"/>
      <c r="N869" s="5"/>
      <c r="O869" s="5"/>
    </row>
    <row r="870">
      <c r="D870" s="5"/>
      <c r="I870" s="42"/>
      <c r="J870" s="5"/>
      <c r="K870" s="5"/>
      <c r="L870" s="5"/>
      <c r="M870" s="5"/>
      <c r="N870" s="5"/>
      <c r="O870" s="5"/>
    </row>
    <row r="871">
      <c r="D871" s="5"/>
      <c r="I871" s="42"/>
      <c r="J871" s="5"/>
      <c r="K871" s="5"/>
      <c r="L871" s="5"/>
      <c r="M871" s="5"/>
      <c r="N871" s="5"/>
      <c r="O871" s="5"/>
    </row>
    <row r="872">
      <c r="D872" s="5"/>
      <c r="I872" s="42"/>
      <c r="J872" s="5"/>
      <c r="K872" s="5"/>
      <c r="L872" s="5"/>
      <c r="M872" s="5"/>
      <c r="N872" s="5"/>
      <c r="O872" s="5"/>
    </row>
    <row r="873">
      <c r="D873" s="5"/>
      <c r="I873" s="42"/>
      <c r="J873" s="5"/>
      <c r="K873" s="5"/>
      <c r="L873" s="5"/>
      <c r="M873" s="5"/>
      <c r="N873" s="5"/>
      <c r="O873" s="5"/>
    </row>
    <row r="874">
      <c r="D874" s="5"/>
      <c r="I874" s="42"/>
      <c r="J874" s="5"/>
      <c r="K874" s="5"/>
      <c r="L874" s="5"/>
      <c r="M874" s="5"/>
      <c r="N874" s="5"/>
      <c r="O874" s="5"/>
    </row>
    <row r="875">
      <c r="D875" s="5"/>
      <c r="I875" s="42"/>
      <c r="J875" s="5"/>
      <c r="K875" s="5"/>
      <c r="L875" s="5"/>
      <c r="M875" s="5"/>
      <c r="N875" s="5"/>
      <c r="O875" s="5"/>
    </row>
    <row r="876">
      <c r="D876" s="5"/>
      <c r="I876" s="42"/>
      <c r="J876" s="5"/>
      <c r="K876" s="5"/>
      <c r="L876" s="5"/>
      <c r="M876" s="5"/>
      <c r="N876" s="5"/>
      <c r="O876" s="5"/>
    </row>
    <row r="877">
      <c r="D877" s="5"/>
      <c r="I877" s="42"/>
      <c r="J877" s="5"/>
      <c r="K877" s="5"/>
      <c r="L877" s="5"/>
      <c r="M877" s="5"/>
      <c r="N877" s="5"/>
      <c r="O877" s="5"/>
    </row>
    <row r="878">
      <c r="D878" s="5"/>
      <c r="I878" s="42"/>
      <c r="J878" s="5"/>
      <c r="K878" s="5"/>
      <c r="L878" s="5"/>
      <c r="M878" s="5"/>
      <c r="N878" s="5"/>
      <c r="O878" s="5"/>
    </row>
    <row r="879">
      <c r="D879" s="5"/>
      <c r="I879" s="42"/>
      <c r="J879" s="5"/>
      <c r="K879" s="5"/>
      <c r="L879" s="5"/>
      <c r="M879" s="5"/>
      <c r="N879" s="5"/>
      <c r="O879" s="5"/>
    </row>
    <row r="880">
      <c r="D880" s="5"/>
      <c r="I880" s="42"/>
      <c r="J880" s="5"/>
      <c r="K880" s="5"/>
      <c r="L880" s="5"/>
      <c r="M880" s="5"/>
      <c r="N880" s="5"/>
      <c r="O880" s="5"/>
    </row>
    <row r="881">
      <c r="D881" s="5"/>
      <c r="I881" s="42"/>
      <c r="J881" s="5"/>
      <c r="K881" s="5"/>
      <c r="L881" s="5"/>
      <c r="M881" s="5"/>
      <c r="N881" s="5"/>
      <c r="O881" s="5"/>
    </row>
    <row r="882">
      <c r="D882" s="5"/>
      <c r="I882" s="42"/>
      <c r="J882" s="5"/>
      <c r="K882" s="5"/>
      <c r="L882" s="5"/>
      <c r="M882" s="5"/>
      <c r="N882" s="5"/>
      <c r="O882" s="5"/>
    </row>
    <row r="883">
      <c r="D883" s="5"/>
      <c r="I883" s="42"/>
      <c r="J883" s="5"/>
      <c r="K883" s="5"/>
      <c r="L883" s="5"/>
      <c r="M883" s="5"/>
      <c r="N883" s="5"/>
      <c r="O883" s="5"/>
    </row>
    <row r="884">
      <c r="D884" s="5"/>
      <c r="I884" s="42"/>
      <c r="J884" s="5"/>
      <c r="K884" s="5"/>
      <c r="L884" s="5"/>
      <c r="M884" s="5"/>
      <c r="N884" s="5"/>
      <c r="O884" s="5"/>
    </row>
    <row r="885">
      <c r="D885" s="5"/>
      <c r="I885" s="42"/>
      <c r="J885" s="5"/>
      <c r="K885" s="5"/>
      <c r="L885" s="5"/>
      <c r="M885" s="5"/>
      <c r="N885" s="5"/>
      <c r="O885" s="5"/>
    </row>
    <row r="886">
      <c r="D886" s="5"/>
      <c r="I886" s="42"/>
      <c r="J886" s="5"/>
      <c r="K886" s="5"/>
      <c r="L886" s="5"/>
      <c r="M886" s="5"/>
      <c r="N886" s="5"/>
      <c r="O886" s="5"/>
    </row>
    <row r="887">
      <c r="D887" s="5"/>
      <c r="I887" s="42"/>
      <c r="J887" s="5"/>
      <c r="K887" s="5"/>
      <c r="L887" s="5"/>
      <c r="M887" s="5"/>
      <c r="N887" s="5"/>
      <c r="O887" s="5"/>
    </row>
    <row r="888">
      <c r="D888" s="5"/>
      <c r="I888" s="42"/>
      <c r="J888" s="5"/>
      <c r="K888" s="5"/>
      <c r="L888" s="5"/>
      <c r="M888" s="5"/>
      <c r="N888" s="5"/>
      <c r="O888" s="5"/>
    </row>
    <row r="889">
      <c r="D889" s="5"/>
      <c r="I889" s="42"/>
      <c r="J889" s="5"/>
      <c r="K889" s="5"/>
      <c r="L889" s="5"/>
      <c r="M889" s="5"/>
      <c r="N889" s="5"/>
      <c r="O889" s="5"/>
    </row>
    <row r="890">
      <c r="D890" s="5"/>
      <c r="I890" s="42"/>
      <c r="J890" s="5"/>
      <c r="K890" s="5"/>
      <c r="L890" s="5"/>
      <c r="M890" s="5"/>
      <c r="N890" s="5"/>
      <c r="O890" s="5"/>
    </row>
    <row r="891">
      <c r="D891" s="5"/>
      <c r="I891" s="42"/>
      <c r="J891" s="5"/>
      <c r="K891" s="5"/>
      <c r="L891" s="5"/>
      <c r="M891" s="5"/>
      <c r="N891" s="5"/>
      <c r="O891" s="5"/>
    </row>
    <row r="892">
      <c r="D892" s="5"/>
      <c r="I892" s="42"/>
      <c r="J892" s="5"/>
      <c r="K892" s="5"/>
      <c r="L892" s="5"/>
      <c r="M892" s="5"/>
      <c r="N892" s="5"/>
      <c r="O892" s="5"/>
    </row>
    <row r="893">
      <c r="D893" s="5"/>
      <c r="I893" s="42"/>
      <c r="J893" s="5"/>
      <c r="K893" s="5"/>
      <c r="L893" s="5"/>
      <c r="M893" s="5"/>
      <c r="N893" s="5"/>
      <c r="O893" s="5"/>
    </row>
    <row r="894">
      <c r="D894" s="5"/>
      <c r="I894" s="42"/>
      <c r="J894" s="5"/>
      <c r="K894" s="5"/>
      <c r="L894" s="5"/>
      <c r="M894" s="5"/>
      <c r="N894" s="5"/>
      <c r="O894" s="5"/>
    </row>
    <row r="895">
      <c r="D895" s="5"/>
      <c r="I895" s="42"/>
      <c r="J895" s="5"/>
      <c r="K895" s="5"/>
      <c r="L895" s="5"/>
      <c r="M895" s="5"/>
      <c r="N895" s="5"/>
      <c r="O895" s="5"/>
    </row>
    <row r="896">
      <c r="D896" s="5"/>
      <c r="I896" s="42"/>
      <c r="J896" s="5"/>
      <c r="K896" s="5"/>
      <c r="L896" s="5"/>
      <c r="M896" s="5"/>
      <c r="N896" s="5"/>
      <c r="O896" s="5"/>
    </row>
    <row r="897">
      <c r="D897" s="5"/>
      <c r="I897" s="42"/>
      <c r="J897" s="5"/>
      <c r="K897" s="5"/>
      <c r="L897" s="5"/>
      <c r="M897" s="5"/>
      <c r="N897" s="5"/>
      <c r="O897" s="5"/>
    </row>
    <row r="898">
      <c r="D898" s="5"/>
      <c r="I898" s="42"/>
      <c r="J898" s="5"/>
      <c r="K898" s="5"/>
      <c r="L898" s="5"/>
      <c r="M898" s="5"/>
      <c r="N898" s="5"/>
      <c r="O898" s="5"/>
    </row>
    <row r="899">
      <c r="D899" s="5"/>
      <c r="I899" s="42"/>
      <c r="J899" s="5"/>
      <c r="K899" s="5"/>
      <c r="L899" s="5"/>
      <c r="M899" s="5"/>
      <c r="N899" s="5"/>
      <c r="O899" s="5"/>
    </row>
    <row r="900">
      <c r="D900" s="5"/>
      <c r="I900" s="42"/>
      <c r="J900" s="5"/>
      <c r="K900" s="5"/>
      <c r="L900" s="5"/>
      <c r="M900" s="5"/>
      <c r="N900" s="5"/>
      <c r="O900" s="5"/>
    </row>
    <row r="901">
      <c r="D901" s="5"/>
      <c r="I901" s="42"/>
      <c r="J901" s="5"/>
      <c r="K901" s="5"/>
      <c r="L901" s="5"/>
      <c r="M901" s="5"/>
      <c r="N901" s="5"/>
      <c r="O901" s="5"/>
    </row>
    <row r="902">
      <c r="D902" s="5"/>
      <c r="I902" s="42"/>
      <c r="J902" s="5"/>
      <c r="K902" s="5"/>
      <c r="L902" s="5"/>
      <c r="M902" s="5"/>
      <c r="N902" s="5"/>
      <c r="O902" s="5"/>
    </row>
    <row r="903">
      <c r="D903" s="5"/>
      <c r="I903" s="42"/>
      <c r="J903" s="5"/>
      <c r="K903" s="5"/>
      <c r="L903" s="5"/>
      <c r="M903" s="5"/>
      <c r="N903" s="5"/>
      <c r="O903" s="5"/>
    </row>
    <row r="904">
      <c r="D904" s="5"/>
      <c r="I904" s="42"/>
      <c r="J904" s="5"/>
      <c r="K904" s="5"/>
      <c r="L904" s="5"/>
      <c r="M904" s="5"/>
      <c r="N904" s="5"/>
      <c r="O904" s="5"/>
    </row>
    <row r="905">
      <c r="D905" s="5"/>
      <c r="I905" s="42"/>
      <c r="J905" s="5"/>
      <c r="K905" s="5"/>
      <c r="L905" s="5"/>
      <c r="M905" s="5"/>
      <c r="N905" s="5"/>
      <c r="O905" s="5"/>
    </row>
    <row r="906">
      <c r="D906" s="5"/>
      <c r="I906" s="42"/>
      <c r="J906" s="5"/>
      <c r="K906" s="5"/>
      <c r="L906" s="5"/>
      <c r="M906" s="5"/>
      <c r="N906" s="5"/>
      <c r="O906" s="5"/>
    </row>
    <row r="907">
      <c r="D907" s="5"/>
      <c r="I907" s="42"/>
      <c r="J907" s="5"/>
      <c r="K907" s="5"/>
      <c r="L907" s="5"/>
      <c r="M907" s="5"/>
      <c r="N907" s="5"/>
      <c r="O907" s="5"/>
    </row>
    <row r="908">
      <c r="D908" s="5"/>
      <c r="I908" s="42"/>
      <c r="J908" s="5"/>
      <c r="K908" s="5"/>
      <c r="L908" s="5"/>
      <c r="M908" s="5"/>
      <c r="N908" s="5"/>
      <c r="O908" s="5"/>
    </row>
    <row r="909">
      <c r="D909" s="5"/>
      <c r="I909" s="42"/>
      <c r="J909" s="5"/>
      <c r="K909" s="5"/>
      <c r="L909" s="5"/>
      <c r="M909" s="5"/>
      <c r="N909" s="5"/>
      <c r="O909" s="5"/>
    </row>
    <row r="910">
      <c r="D910" s="5"/>
      <c r="I910" s="42"/>
      <c r="J910" s="5"/>
      <c r="K910" s="5"/>
      <c r="L910" s="5"/>
      <c r="M910" s="5"/>
      <c r="N910" s="5"/>
      <c r="O910" s="5"/>
    </row>
    <row r="911">
      <c r="D911" s="5"/>
      <c r="I911" s="42"/>
      <c r="J911" s="5"/>
      <c r="K911" s="5"/>
      <c r="L911" s="5"/>
      <c r="M911" s="5"/>
      <c r="N911" s="5"/>
      <c r="O911" s="5"/>
    </row>
    <row r="912">
      <c r="D912" s="5"/>
      <c r="I912" s="42"/>
      <c r="J912" s="5"/>
      <c r="K912" s="5"/>
      <c r="L912" s="5"/>
      <c r="M912" s="5"/>
      <c r="N912" s="5"/>
      <c r="O912" s="5"/>
    </row>
    <row r="913">
      <c r="D913" s="5"/>
      <c r="I913" s="42"/>
      <c r="J913" s="5"/>
      <c r="K913" s="5"/>
      <c r="L913" s="5"/>
      <c r="M913" s="5"/>
      <c r="N913" s="5"/>
      <c r="O913" s="5"/>
    </row>
    <row r="914">
      <c r="D914" s="5"/>
      <c r="I914" s="42"/>
      <c r="J914" s="5"/>
      <c r="K914" s="5"/>
      <c r="L914" s="5"/>
      <c r="M914" s="5"/>
      <c r="N914" s="5"/>
      <c r="O914" s="5"/>
    </row>
    <row r="915">
      <c r="D915" s="5"/>
      <c r="I915" s="42"/>
      <c r="J915" s="5"/>
      <c r="K915" s="5"/>
      <c r="L915" s="5"/>
      <c r="M915" s="5"/>
      <c r="N915" s="5"/>
      <c r="O915" s="5"/>
    </row>
    <row r="916">
      <c r="D916" s="5"/>
      <c r="I916" s="42"/>
      <c r="J916" s="5"/>
      <c r="K916" s="5"/>
      <c r="L916" s="5"/>
      <c r="M916" s="5"/>
      <c r="N916" s="5"/>
      <c r="O916" s="5"/>
    </row>
    <row r="917">
      <c r="D917" s="5"/>
      <c r="I917" s="42"/>
      <c r="J917" s="5"/>
      <c r="K917" s="5"/>
      <c r="L917" s="5"/>
      <c r="M917" s="5"/>
      <c r="N917" s="5"/>
      <c r="O917" s="5"/>
    </row>
    <row r="918">
      <c r="D918" s="5"/>
      <c r="I918" s="42"/>
      <c r="J918" s="5"/>
      <c r="K918" s="5"/>
      <c r="L918" s="5"/>
      <c r="M918" s="5"/>
      <c r="N918" s="5"/>
      <c r="O918" s="5"/>
    </row>
    <row r="919">
      <c r="D919" s="5"/>
      <c r="I919" s="42"/>
      <c r="J919" s="5"/>
      <c r="K919" s="5"/>
      <c r="L919" s="5"/>
      <c r="M919" s="5"/>
      <c r="N919" s="5"/>
      <c r="O919" s="5"/>
    </row>
    <row r="920">
      <c r="D920" s="5"/>
      <c r="I920" s="42"/>
      <c r="J920" s="5"/>
      <c r="K920" s="5"/>
      <c r="L920" s="5"/>
      <c r="M920" s="5"/>
      <c r="N920" s="5"/>
      <c r="O920" s="5"/>
    </row>
    <row r="921">
      <c r="D921" s="5"/>
      <c r="I921" s="42"/>
      <c r="J921" s="5"/>
      <c r="K921" s="5"/>
      <c r="L921" s="5"/>
      <c r="M921" s="5"/>
      <c r="N921" s="5"/>
      <c r="O921" s="5"/>
    </row>
    <row r="922">
      <c r="D922" s="5"/>
      <c r="I922" s="42"/>
      <c r="J922" s="5"/>
      <c r="K922" s="5"/>
      <c r="L922" s="5"/>
      <c r="M922" s="5"/>
      <c r="N922" s="5"/>
      <c r="O922" s="5"/>
    </row>
    <row r="923">
      <c r="D923" s="5"/>
      <c r="I923" s="42"/>
      <c r="J923" s="5"/>
      <c r="K923" s="5"/>
      <c r="L923" s="5"/>
      <c r="M923" s="5"/>
      <c r="N923" s="5"/>
      <c r="O923" s="5"/>
    </row>
    <row r="924">
      <c r="D924" s="5"/>
      <c r="I924" s="42"/>
      <c r="J924" s="5"/>
      <c r="K924" s="5"/>
      <c r="L924" s="5"/>
      <c r="M924" s="5"/>
      <c r="N924" s="5"/>
      <c r="O924" s="5"/>
    </row>
    <row r="925">
      <c r="D925" s="5"/>
      <c r="I925" s="42"/>
      <c r="J925" s="5"/>
      <c r="K925" s="5"/>
      <c r="L925" s="5"/>
      <c r="M925" s="5"/>
      <c r="N925" s="5"/>
      <c r="O925" s="5"/>
    </row>
    <row r="926">
      <c r="D926" s="5"/>
      <c r="I926" s="42"/>
      <c r="J926" s="5"/>
      <c r="K926" s="5"/>
      <c r="L926" s="5"/>
      <c r="M926" s="5"/>
      <c r="N926" s="5"/>
      <c r="O926" s="5"/>
    </row>
    <row r="927">
      <c r="D927" s="5"/>
      <c r="I927" s="42"/>
      <c r="J927" s="5"/>
      <c r="K927" s="5"/>
      <c r="L927" s="5"/>
      <c r="M927" s="5"/>
      <c r="N927" s="5"/>
      <c r="O927" s="5"/>
    </row>
    <row r="928">
      <c r="D928" s="5"/>
      <c r="I928" s="42"/>
      <c r="J928" s="5"/>
      <c r="K928" s="5"/>
      <c r="L928" s="5"/>
      <c r="M928" s="5"/>
      <c r="N928" s="5"/>
      <c r="O928" s="5"/>
    </row>
    <row r="929">
      <c r="D929" s="5"/>
      <c r="I929" s="42"/>
      <c r="J929" s="5"/>
      <c r="K929" s="5"/>
      <c r="L929" s="5"/>
      <c r="M929" s="5"/>
      <c r="N929" s="5"/>
      <c r="O929" s="5"/>
    </row>
    <row r="930">
      <c r="D930" s="5"/>
      <c r="I930" s="42"/>
      <c r="J930" s="5"/>
      <c r="K930" s="5"/>
      <c r="L930" s="5"/>
      <c r="M930" s="5"/>
      <c r="N930" s="5"/>
      <c r="O930" s="5"/>
    </row>
    <row r="931">
      <c r="D931" s="5"/>
      <c r="I931" s="42"/>
      <c r="J931" s="5"/>
      <c r="K931" s="5"/>
      <c r="L931" s="5"/>
      <c r="M931" s="5"/>
      <c r="N931" s="5"/>
      <c r="O931" s="5"/>
    </row>
    <row r="932">
      <c r="D932" s="5"/>
      <c r="I932" s="42"/>
      <c r="J932" s="5"/>
      <c r="K932" s="5"/>
      <c r="L932" s="5"/>
      <c r="M932" s="5"/>
      <c r="N932" s="5"/>
      <c r="O932" s="5"/>
    </row>
    <row r="933">
      <c r="D933" s="5"/>
      <c r="I933" s="42"/>
      <c r="J933" s="5"/>
      <c r="K933" s="5"/>
      <c r="L933" s="5"/>
      <c r="M933" s="5"/>
      <c r="N933" s="5"/>
      <c r="O933" s="5"/>
    </row>
    <row r="934">
      <c r="D934" s="5"/>
      <c r="I934" s="42"/>
      <c r="J934" s="5"/>
      <c r="K934" s="5"/>
      <c r="L934" s="5"/>
      <c r="M934" s="5"/>
      <c r="N934" s="5"/>
      <c r="O934" s="5"/>
    </row>
    <row r="935">
      <c r="D935" s="5"/>
      <c r="I935" s="42"/>
      <c r="J935" s="5"/>
      <c r="K935" s="5"/>
      <c r="L935" s="5"/>
      <c r="M935" s="5"/>
      <c r="N935" s="5"/>
      <c r="O935" s="5"/>
    </row>
    <row r="936">
      <c r="D936" s="5"/>
      <c r="I936" s="42"/>
      <c r="J936" s="5"/>
      <c r="K936" s="5"/>
      <c r="L936" s="5"/>
      <c r="M936" s="5"/>
      <c r="N936" s="5"/>
      <c r="O936" s="5"/>
    </row>
    <row r="937">
      <c r="D937" s="5"/>
      <c r="I937" s="42"/>
      <c r="J937" s="5"/>
      <c r="K937" s="5"/>
      <c r="L937" s="5"/>
      <c r="M937" s="5"/>
      <c r="N937" s="5"/>
      <c r="O937" s="5"/>
    </row>
    <row r="938">
      <c r="D938" s="5"/>
      <c r="I938" s="42"/>
      <c r="J938" s="5"/>
      <c r="K938" s="5"/>
      <c r="L938" s="5"/>
      <c r="M938" s="5"/>
      <c r="N938" s="5"/>
      <c r="O938" s="5"/>
    </row>
    <row r="939">
      <c r="D939" s="5"/>
      <c r="I939" s="42"/>
      <c r="J939" s="5"/>
      <c r="K939" s="5"/>
      <c r="L939" s="5"/>
      <c r="M939" s="5"/>
      <c r="N939" s="5"/>
      <c r="O939" s="5"/>
    </row>
    <row r="940">
      <c r="D940" s="5"/>
      <c r="I940" s="42"/>
      <c r="J940" s="5"/>
      <c r="K940" s="5"/>
      <c r="L940" s="5"/>
      <c r="M940" s="5"/>
      <c r="N940" s="5"/>
      <c r="O940" s="5"/>
    </row>
    <row r="941">
      <c r="D941" s="5"/>
      <c r="I941" s="42"/>
      <c r="J941" s="5"/>
      <c r="K941" s="5"/>
      <c r="L941" s="5"/>
      <c r="M941" s="5"/>
      <c r="N941" s="5"/>
      <c r="O941" s="5"/>
    </row>
    <row r="942">
      <c r="D942" s="5"/>
      <c r="I942" s="42"/>
      <c r="J942" s="5"/>
      <c r="K942" s="5"/>
      <c r="L942" s="5"/>
      <c r="M942" s="5"/>
      <c r="N942" s="5"/>
      <c r="O942" s="5"/>
    </row>
    <row r="943">
      <c r="D943" s="5"/>
      <c r="I943" s="42"/>
      <c r="J943" s="5"/>
      <c r="K943" s="5"/>
      <c r="L943" s="5"/>
      <c r="M943" s="5"/>
      <c r="N943" s="5"/>
      <c r="O943" s="5"/>
    </row>
    <row r="944">
      <c r="D944" s="5"/>
      <c r="I944" s="42"/>
      <c r="J944" s="5"/>
      <c r="K944" s="5"/>
      <c r="L944" s="5"/>
      <c r="M944" s="5"/>
      <c r="N944" s="5"/>
      <c r="O944" s="5"/>
    </row>
    <row r="945">
      <c r="D945" s="5"/>
      <c r="I945" s="42"/>
      <c r="J945" s="5"/>
      <c r="K945" s="5"/>
      <c r="L945" s="5"/>
      <c r="M945" s="5"/>
      <c r="N945" s="5"/>
      <c r="O945" s="5"/>
    </row>
    <row r="946">
      <c r="D946" s="5"/>
      <c r="I946" s="42"/>
      <c r="J946" s="5"/>
      <c r="K946" s="5"/>
      <c r="L946" s="5"/>
      <c r="M946" s="5"/>
      <c r="N946" s="5"/>
      <c r="O946" s="5"/>
    </row>
    <row r="947">
      <c r="D947" s="5"/>
      <c r="I947" s="42"/>
      <c r="J947" s="5"/>
      <c r="K947" s="5"/>
      <c r="L947" s="5"/>
      <c r="M947" s="5"/>
      <c r="N947" s="5"/>
      <c r="O947" s="5"/>
    </row>
    <row r="948">
      <c r="D948" s="5"/>
      <c r="I948" s="42"/>
      <c r="J948" s="5"/>
      <c r="K948" s="5"/>
      <c r="L948" s="5"/>
      <c r="M948" s="5"/>
      <c r="N948" s="5"/>
      <c r="O948" s="5"/>
    </row>
    <row r="949">
      <c r="D949" s="5"/>
      <c r="I949" s="42"/>
      <c r="J949" s="5"/>
      <c r="K949" s="5"/>
      <c r="L949" s="5"/>
      <c r="M949" s="5"/>
      <c r="N949" s="5"/>
      <c r="O949" s="5"/>
    </row>
    <row r="950">
      <c r="D950" s="5"/>
      <c r="I950" s="42"/>
      <c r="J950" s="5"/>
      <c r="K950" s="5"/>
      <c r="L950" s="5"/>
      <c r="M950" s="5"/>
      <c r="N950" s="5"/>
      <c r="O950" s="5"/>
    </row>
    <row r="951">
      <c r="D951" s="5"/>
      <c r="I951" s="42"/>
      <c r="J951" s="5"/>
      <c r="K951" s="5"/>
      <c r="L951" s="5"/>
      <c r="M951" s="5"/>
      <c r="N951" s="5"/>
      <c r="O951" s="5"/>
    </row>
    <row r="952">
      <c r="D952" s="5"/>
      <c r="I952" s="42"/>
      <c r="J952" s="5"/>
      <c r="K952" s="5"/>
      <c r="L952" s="5"/>
      <c r="M952" s="5"/>
      <c r="N952" s="5"/>
      <c r="O952" s="5"/>
    </row>
    <row r="953">
      <c r="D953" s="5"/>
      <c r="I953" s="42"/>
      <c r="J953" s="5"/>
      <c r="K953" s="5"/>
      <c r="L953" s="5"/>
      <c r="M953" s="5"/>
      <c r="N953" s="5"/>
      <c r="O953" s="5"/>
    </row>
    <row r="954">
      <c r="D954" s="5"/>
      <c r="I954" s="42"/>
      <c r="J954" s="5"/>
      <c r="K954" s="5"/>
      <c r="L954" s="5"/>
      <c r="M954" s="5"/>
      <c r="N954" s="5"/>
      <c r="O954" s="5"/>
    </row>
    <row r="955">
      <c r="D955" s="5"/>
      <c r="I955" s="42"/>
      <c r="J955" s="5"/>
      <c r="K955" s="5"/>
      <c r="L955" s="5"/>
      <c r="M955" s="5"/>
      <c r="N955" s="5"/>
      <c r="O955" s="5"/>
    </row>
    <row r="956">
      <c r="D956" s="5"/>
      <c r="I956" s="42"/>
      <c r="J956" s="5"/>
      <c r="K956" s="5"/>
      <c r="L956" s="5"/>
      <c r="M956" s="5"/>
      <c r="N956" s="5"/>
      <c r="O956" s="5"/>
    </row>
    <row r="957">
      <c r="D957" s="5"/>
      <c r="I957" s="42"/>
      <c r="J957" s="5"/>
      <c r="K957" s="5"/>
      <c r="L957" s="5"/>
      <c r="M957" s="5"/>
      <c r="N957" s="5"/>
      <c r="O957" s="5"/>
    </row>
    <row r="958">
      <c r="D958" s="5"/>
      <c r="I958" s="42"/>
      <c r="J958" s="5"/>
      <c r="K958" s="5"/>
      <c r="L958" s="5"/>
      <c r="M958" s="5"/>
      <c r="N958" s="5"/>
      <c r="O958" s="5"/>
    </row>
    <row r="959">
      <c r="D959" s="5"/>
      <c r="I959" s="42"/>
      <c r="J959" s="5"/>
      <c r="K959" s="5"/>
      <c r="L959" s="5"/>
      <c r="M959" s="5"/>
      <c r="N959" s="5"/>
      <c r="O959" s="5"/>
    </row>
    <row r="960">
      <c r="D960" s="5"/>
      <c r="I960" s="42"/>
      <c r="J960" s="5"/>
      <c r="K960" s="5"/>
      <c r="L960" s="5"/>
      <c r="M960" s="5"/>
      <c r="N960" s="5"/>
      <c r="O960" s="5"/>
    </row>
    <row r="961">
      <c r="D961" s="5"/>
      <c r="I961" s="42"/>
      <c r="J961" s="5"/>
      <c r="K961" s="5"/>
      <c r="L961" s="5"/>
      <c r="M961" s="5"/>
      <c r="N961" s="5"/>
      <c r="O961" s="5"/>
    </row>
    <row r="962">
      <c r="D962" s="5"/>
      <c r="I962" s="42"/>
      <c r="J962" s="5"/>
      <c r="K962" s="5"/>
      <c r="L962" s="5"/>
      <c r="M962" s="5"/>
      <c r="N962" s="5"/>
      <c r="O962" s="5"/>
    </row>
    <row r="963">
      <c r="D963" s="5"/>
      <c r="I963" s="42"/>
      <c r="J963" s="5"/>
      <c r="K963" s="5"/>
      <c r="L963" s="5"/>
      <c r="M963" s="5"/>
      <c r="N963" s="5"/>
      <c r="O963" s="5"/>
    </row>
    <row r="964">
      <c r="D964" s="5"/>
      <c r="I964" s="42"/>
      <c r="J964" s="5"/>
      <c r="K964" s="5"/>
      <c r="L964" s="5"/>
      <c r="M964" s="5"/>
      <c r="N964" s="5"/>
      <c r="O964" s="5"/>
    </row>
    <row r="965">
      <c r="D965" s="5"/>
      <c r="I965" s="42"/>
      <c r="J965" s="5"/>
      <c r="K965" s="5"/>
      <c r="L965" s="5"/>
      <c r="M965" s="5"/>
      <c r="N965" s="5"/>
      <c r="O965" s="5"/>
    </row>
    <row r="966">
      <c r="D966" s="5"/>
      <c r="I966" s="42"/>
      <c r="J966" s="5"/>
      <c r="K966" s="5"/>
      <c r="L966" s="5"/>
      <c r="M966" s="5"/>
      <c r="N966" s="5"/>
      <c r="O966" s="5"/>
    </row>
    <row r="967">
      <c r="D967" s="5"/>
      <c r="I967" s="42"/>
      <c r="J967" s="5"/>
      <c r="K967" s="5"/>
      <c r="L967" s="5"/>
      <c r="M967" s="5"/>
      <c r="N967" s="5"/>
      <c r="O967" s="5"/>
    </row>
    <row r="968">
      <c r="D968" s="5"/>
      <c r="I968" s="42"/>
      <c r="J968" s="5"/>
      <c r="K968" s="5"/>
      <c r="L968" s="5"/>
      <c r="M968" s="5"/>
      <c r="N968" s="5"/>
      <c r="O968" s="5"/>
    </row>
    <row r="969">
      <c r="D969" s="5"/>
      <c r="I969" s="42"/>
      <c r="J969" s="5"/>
      <c r="K969" s="5"/>
      <c r="L969" s="5"/>
      <c r="M969" s="5"/>
      <c r="N969" s="5"/>
      <c r="O969" s="5"/>
    </row>
    <row r="970">
      <c r="D970" s="5"/>
      <c r="I970" s="42"/>
      <c r="J970" s="5"/>
      <c r="K970" s="5"/>
      <c r="L970" s="5"/>
      <c r="M970" s="5"/>
      <c r="N970" s="5"/>
      <c r="O970" s="5"/>
    </row>
    <row r="971">
      <c r="D971" s="5"/>
      <c r="I971" s="42"/>
      <c r="J971" s="5"/>
      <c r="K971" s="5"/>
      <c r="L971" s="5"/>
      <c r="M971" s="5"/>
      <c r="N971" s="5"/>
      <c r="O971" s="5"/>
    </row>
    <row r="972">
      <c r="D972" s="5"/>
      <c r="I972" s="42"/>
      <c r="J972" s="5"/>
      <c r="K972" s="5"/>
      <c r="L972" s="5"/>
      <c r="M972" s="5"/>
      <c r="N972" s="5"/>
      <c r="O972" s="5"/>
    </row>
    <row r="973">
      <c r="D973" s="5"/>
      <c r="I973" s="42"/>
      <c r="J973" s="5"/>
      <c r="K973" s="5"/>
      <c r="L973" s="5"/>
      <c r="M973" s="5"/>
      <c r="N973" s="5"/>
      <c r="O973" s="5"/>
    </row>
    <row r="974">
      <c r="D974" s="5"/>
      <c r="I974" s="42"/>
      <c r="J974" s="5"/>
      <c r="K974" s="5"/>
      <c r="L974" s="5"/>
      <c r="M974" s="5"/>
      <c r="N974" s="5"/>
      <c r="O974" s="5"/>
    </row>
    <row r="975">
      <c r="D975" s="5"/>
      <c r="I975" s="42"/>
      <c r="J975" s="5"/>
      <c r="K975" s="5"/>
      <c r="L975" s="5"/>
      <c r="M975" s="5"/>
      <c r="N975" s="5"/>
      <c r="O975" s="5"/>
    </row>
    <row r="976">
      <c r="D976" s="5"/>
      <c r="I976" s="42"/>
      <c r="J976" s="5"/>
      <c r="K976" s="5"/>
      <c r="L976" s="5"/>
      <c r="M976" s="5"/>
      <c r="N976" s="5"/>
      <c r="O976" s="5"/>
    </row>
    <row r="977">
      <c r="D977" s="5"/>
      <c r="I977" s="42"/>
      <c r="J977" s="5"/>
      <c r="K977" s="5"/>
      <c r="L977" s="5"/>
      <c r="M977" s="5"/>
      <c r="N977" s="5"/>
      <c r="O977" s="5"/>
    </row>
    <row r="978">
      <c r="D978" s="5"/>
      <c r="I978" s="42"/>
      <c r="J978" s="5"/>
      <c r="K978" s="5"/>
      <c r="L978" s="5"/>
      <c r="M978" s="5"/>
      <c r="N978" s="5"/>
      <c r="O978" s="5"/>
    </row>
    <row r="979">
      <c r="D979" s="5"/>
      <c r="I979" s="42"/>
      <c r="J979" s="5"/>
      <c r="K979" s="5"/>
      <c r="L979" s="5"/>
      <c r="M979" s="5"/>
      <c r="N979" s="5"/>
      <c r="O979" s="5"/>
    </row>
    <row r="980">
      <c r="D980" s="5"/>
      <c r="I980" s="42"/>
      <c r="J980" s="5"/>
      <c r="K980" s="5"/>
      <c r="L980" s="5"/>
      <c r="M980" s="5"/>
      <c r="N980" s="5"/>
      <c r="O980" s="5"/>
    </row>
    <row r="981">
      <c r="D981" s="5"/>
      <c r="I981" s="42"/>
      <c r="J981" s="5"/>
      <c r="K981" s="5"/>
      <c r="L981" s="5"/>
      <c r="M981" s="5"/>
      <c r="N981" s="5"/>
      <c r="O981" s="5"/>
    </row>
    <row r="982">
      <c r="D982" s="5"/>
      <c r="I982" s="42"/>
      <c r="J982" s="5"/>
      <c r="K982" s="5"/>
      <c r="L982" s="5"/>
      <c r="M982" s="5"/>
      <c r="N982" s="5"/>
      <c r="O982" s="5"/>
    </row>
    <row r="983">
      <c r="D983" s="5"/>
      <c r="I983" s="42"/>
      <c r="J983" s="5"/>
      <c r="K983" s="5"/>
      <c r="L983" s="5"/>
      <c r="M983" s="5"/>
      <c r="N983" s="5"/>
      <c r="O983" s="5"/>
    </row>
    <row r="984">
      <c r="D984" s="5"/>
      <c r="I984" s="42"/>
      <c r="J984" s="5"/>
      <c r="K984" s="5"/>
      <c r="L984" s="5"/>
      <c r="M984" s="5"/>
      <c r="N984" s="5"/>
      <c r="O984" s="5"/>
    </row>
    <row r="985">
      <c r="D985" s="5"/>
      <c r="I985" s="42"/>
      <c r="J985" s="5"/>
      <c r="K985" s="5"/>
      <c r="L985" s="5"/>
      <c r="M985" s="5"/>
      <c r="N985" s="5"/>
      <c r="O985" s="5"/>
    </row>
    <row r="986">
      <c r="D986" s="5"/>
      <c r="I986" s="42"/>
      <c r="J986" s="5"/>
      <c r="K986" s="5"/>
      <c r="L986" s="5"/>
      <c r="M986" s="5"/>
      <c r="N986" s="5"/>
      <c r="O986" s="5"/>
    </row>
    <row r="987">
      <c r="D987" s="5"/>
      <c r="I987" s="42"/>
      <c r="J987" s="5"/>
      <c r="K987" s="5"/>
      <c r="L987" s="5"/>
      <c r="M987" s="5"/>
      <c r="N987" s="5"/>
      <c r="O987" s="5"/>
    </row>
    <row r="988">
      <c r="D988" s="5"/>
      <c r="I988" s="42"/>
      <c r="J988" s="5"/>
      <c r="K988" s="5"/>
      <c r="L988" s="5"/>
      <c r="M988" s="5"/>
      <c r="N988" s="5"/>
      <c r="O988" s="5"/>
    </row>
    <row r="989">
      <c r="D989" s="5"/>
      <c r="I989" s="42"/>
      <c r="J989" s="5"/>
      <c r="K989" s="5"/>
      <c r="L989" s="5"/>
      <c r="M989" s="5"/>
      <c r="N989" s="5"/>
      <c r="O989" s="5"/>
    </row>
    <row r="990">
      <c r="D990" s="5"/>
      <c r="I990" s="42"/>
      <c r="J990" s="5"/>
      <c r="K990" s="5"/>
      <c r="L990" s="5"/>
      <c r="M990" s="5"/>
      <c r="N990" s="5"/>
      <c r="O990" s="5"/>
    </row>
    <row r="991">
      <c r="D991" s="5"/>
      <c r="I991" s="42"/>
      <c r="J991" s="5"/>
      <c r="K991" s="5"/>
      <c r="L991" s="5"/>
      <c r="M991" s="5"/>
      <c r="N991" s="5"/>
      <c r="O991" s="5"/>
    </row>
    <row r="992">
      <c r="D992" s="5"/>
      <c r="I992" s="42"/>
      <c r="J992" s="5"/>
      <c r="K992" s="5"/>
      <c r="L992" s="5"/>
      <c r="M992" s="5"/>
      <c r="N992" s="5"/>
      <c r="O992" s="5"/>
    </row>
    <row r="993">
      <c r="D993" s="5"/>
      <c r="I993" s="42"/>
      <c r="J993" s="5"/>
      <c r="K993" s="5"/>
      <c r="L993" s="5"/>
      <c r="M993" s="5"/>
      <c r="N993" s="5"/>
      <c r="O993" s="5"/>
    </row>
    <row r="994">
      <c r="D994" s="5"/>
      <c r="I994" s="42"/>
      <c r="J994" s="5"/>
      <c r="K994" s="5"/>
      <c r="L994" s="5"/>
      <c r="M994" s="5"/>
      <c r="N994" s="5"/>
      <c r="O994" s="5"/>
    </row>
    <row r="995">
      <c r="D995" s="5"/>
      <c r="I995" s="42"/>
      <c r="J995" s="5"/>
      <c r="K995" s="5"/>
      <c r="L995" s="5"/>
      <c r="M995" s="5"/>
      <c r="N995" s="5"/>
      <c r="O995" s="5"/>
    </row>
    <row r="996">
      <c r="D996" s="5"/>
      <c r="I996" s="42"/>
      <c r="J996" s="5"/>
      <c r="K996" s="5"/>
      <c r="L996" s="5"/>
      <c r="M996" s="5"/>
      <c r="N996" s="5"/>
      <c r="O996" s="5"/>
    </row>
    <row r="997">
      <c r="D997" s="5"/>
      <c r="I997" s="42"/>
      <c r="J997" s="5"/>
      <c r="K997" s="5"/>
      <c r="L997" s="5"/>
      <c r="M997" s="5"/>
      <c r="N997" s="5"/>
      <c r="O997" s="5"/>
    </row>
    <row r="998">
      <c r="D998" s="5"/>
      <c r="I998" s="42"/>
      <c r="J998" s="5"/>
      <c r="K998" s="5"/>
      <c r="L998" s="5"/>
      <c r="M998" s="5"/>
      <c r="N998" s="5"/>
      <c r="O998" s="5"/>
    </row>
    <row r="999">
      <c r="D999" s="5"/>
      <c r="I999" s="42"/>
      <c r="J999" s="5"/>
      <c r="K999" s="5"/>
      <c r="L999" s="5"/>
      <c r="M999" s="5"/>
      <c r="N999" s="5"/>
      <c r="O999" s="5"/>
    </row>
    <row r="1000">
      <c r="D1000" s="5"/>
      <c r="I1000" s="42"/>
      <c r="J1000" s="5"/>
      <c r="K1000" s="5"/>
      <c r="L1000" s="5"/>
      <c r="M1000" s="5"/>
      <c r="N1000" s="5"/>
      <c r="O1000" s="5"/>
    </row>
  </sheetData>
  <autoFilter ref="$A$2:$O$336"/>
  <mergeCells count="1">
    <mergeCell ref="V2:W2"/>
  </mergeCells>
  <conditionalFormatting sqref="E294 E316 E363:E364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4 E316 E363:E364">
    <cfRule type="colorScale" priority="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93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3">
    <cfRule type="colorScale" priority="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90:E292">
    <cfRule type="colorScale" priority="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0:E292">
    <cfRule type="colorScale" priority="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5:E289">
    <cfRule type="colorScale" priority="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5:E289">
    <cfRule type="colorScale" priority="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5:E288">
    <cfRule type="colorScale" priority="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5:E288">
    <cfRule type="colorScale" priority="1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2:E284">
    <cfRule type="colorScale" priority="1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2:E284">
    <cfRule type="colorScale" priority="1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1">
    <cfRule type="colorScale" priority="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1">
    <cfRule type="colorScale" priority="1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7:E280">
    <cfRule type="colorScale" priority="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7:E280">
    <cfRule type="colorScale" priority="1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7:E278">
    <cfRule type="colorScale" priority="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7:E278">
    <cfRule type="colorScale" priority="1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5:E276">
    <cfRule type="colorScale" priority="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5:E276">
    <cfRule type="colorScale" priority="2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8:E274">
    <cfRule type="colorScale" priority="2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8:E274">
    <cfRule type="colorScale" priority="2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0:E272">
    <cfRule type="colorScale" priority="2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0:E272">
    <cfRule type="colorScale" priority="2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9">
    <cfRule type="colorScale" priority="2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9">
    <cfRule type="colorScale" priority="2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8">
    <cfRule type="colorScale" priority="2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8">
    <cfRule type="colorScale" priority="2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7">
    <cfRule type="colorScale" priority="2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7">
    <cfRule type="colorScale" priority="3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55:E266">
    <cfRule type="colorScale" priority="3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55:E266">
    <cfRule type="colorScale" priority="3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5">
    <cfRule type="colorScale" priority="3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5">
    <cfRule type="colorScale" priority="3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3:E264">
    <cfRule type="colorScale" priority="3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3:E264">
    <cfRule type="colorScale" priority="3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2">
    <cfRule type="colorScale" priority="3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2">
    <cfRule type="colorScale" priority="3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0:E261">
    <cfRule type="colorScale" priority="3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0:E261">
    <cfRule type="colorScale" priority="4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55:E259">
    <cfRule type="colorScale" priority="4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55:E259">
    <cfRule type="colorScale" priority="4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56">
    <cfRule type="colorScale" priority="4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56">
    <cfRule type="colorScale" priority="4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3:E255">
    <cfRule type="colorScale" priority="4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3:E255">
    <cfRule type="colorScale" priority="4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8:E253">
    <cfRule type="colorScale" priority="4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8:E253">
    <cfRule type="colorScale" priority="4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4:E247">
    <cfRule type="colorScale" priority="4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4:E247">
    <cfRule type="colorScale" priority="5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6">
    <cfRule type="colorScale" priority="5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6">
    <cfRule type="colorScale" priority="5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5">
    <cfRule type="colorScale" priority="5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5">
    <cfRule type="colorScale" priority="5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5:E244">
    <cfRule type="colorScale" priority="5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5:E244">
    <cfRule type="colorScale" priority="5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9:E242">
    <cfRule type="colorScale" priority="5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9:E242">
    <cfRule type="colorScale" priority="5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6:E240">
    <cfRule type="colorScale" priority="5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6:E240">
    <cfRule type="colorScale" priority="6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7:E235">
    <cfRule type="colorScale" priority="6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7:E235">
    <cfRule type="colorScale" priority="6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4">
    <cfRule type="colorScale" priority="6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4">
    <cfRule type="colorScale" priority="6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1:E233">
    <cfRule type="colorScale" priority="6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1:E233">
    <cfRule type="colorScale" priority="6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2">
    <cfRule type="colorScale" priority="6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2">
    <cfRule type="colorScale" priority="6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8:E231">
    <cfRule type="colorScale" priority="6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8:E231">
    <cfRule type="colorScale" priority="7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9">
    <cfRule type="colorScale" priority="7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9">
    <cfRule type="colorScale" priority="7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5:E228">
    <cfRule type="colorScale" priority="7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5:E228">
    <cfRule type="colorScale" priority="7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2:E224">
    <cfRule type="colorScale" priority="7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2:E224">
    <cfRule type="colorScale" priority="7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0:E222">
    <cfRule type="colorScale" priority="7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0:E222">
    <cfRule type="colorScale" priority="7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4:E219">
    <cfRule type="colorScale" priority="7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4:E219">
    <cfRule type="colorScale" priority="8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7">
    <cfRule type="colorScale" priority="8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7">
    <cfRule type="colorScale" priority="8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5:E216">
    <cfRule type="colorScale" priority="8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5:E216">
    <cfRule type="colorScale" priority="8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2:E214">
    <cfRule type="colorScale" priority="8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2:E214">
    <cfRule type="colorScale" priority="8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02:E211">
    <cfRule type="colorScale" priority="8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02:E211">
    <cfRule type="colorScale" priority="8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06">
    <cfRule type="colorScale" priority="8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06">
    <cfRule type="colorScale" priority="9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04:E205">
    <cfRule type="colorScale" priority="9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04:E205">
    <cfRule type="colorScale" priority="9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2:E203">
    <cfRule type="colorScale" priority="9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2:E203">
    <cfRule type="colorScale" priority="9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8:E202">
    <cfRule type="colorScale" priority="9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8:E202">
    <cfRule type="colorScale" priority="9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7">
    <cfRule type="colorScale" priority="9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7">
    <cfRule type="colorScale" priority="9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3:E196">
    <cfRule type="colorScale" priority="9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3:E196">
    <cfRule type="colorScale" priority="10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2:E194">
    <cfRule type="colorScale" priority="10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2:E194">
    <cfRule type="colorScale" priority="10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0:E191">
    <cfRule type="colorScale" priority="10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0:E191">
    <cfRule type="colorScale" priority="10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9">
    <cfRule type="colorScale" priority="10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9">
    <cfRule type="colorScale" priority="10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3:E188">
    <cfRule type="colorScale" priority="10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3:E188">
    <cfRule type="colorScale" priority="10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2">
    <cfRule type="colorScale" priority="10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2">
    <cfRule type="colorScale" priority="11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9:E181">
    <cfRule type="colorScale" priority="11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9:E181">
    <cfRule type="colorScale" priority="11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9">
    <cfRule type="colorScale" priority="1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9">
    <cfRule type="colorScale" priority="11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8">
    <cfRule type="colorScale" priority="1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8">
    <cfRule type="colorScale" priority="11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7">
    <cfRule type="colorScale" priority="1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7">
    <cfRule type="colorScale" priority="11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5:E176">
    <cfRule type="colorScale" priority="1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5:E176">
    <cfRule type="colorScale" priority="12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3:E174">
    <cfRule type="colorScale" priority="12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3:E174">
    <cfRule type="colorScale" priority="12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8:E172">
    <cfRule type="colorScale" priority="12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8:E172">
    <cfRule type="colorScale" priority="12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8:E170">
    <cfRule type="colorScale" priority="12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8:E170">
    <cfRule type="colorScale" priority="12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4:E167">
    <cfRule type="colorScale" priority="12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4:E167">
    <cfRule type="colorScale" priority="12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5">
    <cfRule type="colorScale" priority="12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5">
    <cfRule type="colorScale" priority="13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4">
    <cfRule type="colorScale" priority="13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4">
    <cfRule type="colorScale" priority="13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7:E163">
    <cfRule type="colorScale" priority="13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7:E163">
    <cfRule type="colorScale" priority="13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1:E162">
    <cfRule type="colorScale" priority="13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1:E162">
    <cfRule type="colorScale" priority="13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0">
    <cfRule type="colorScale" priority="13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0">
    <cfRule type="colorScale" priority="13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9:E159">
    <cfRule type="colorScale" priority="13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9:E159">
    <cfRule type="colorScale" priority="14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6:E157">
    <cfRule type="colorScale" priority="14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6:E157">
    <cfRule type="colorScale" priority="14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5">
    <cfRule type="colorScale" priority="14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5">
    <cfRule type="colorScale" priority="14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0:E154">
    <cfRule type="colorScale" priority="14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0:E154">
    <cfRule type="colorScale" priority="14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9">
    <cfRule type="colorScale" priority="14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9">
    <cfRule type="colorScale" priority="14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6:E148">
    <cfRule type="colorScale" priority="14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6:E148">
    <cfRule type="colorScale" priority="15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1:E147">
    <cfRule type="colorScale" priority="15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1:E147">
    <cfRule type="colorScale" priority="15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9:E140">
    <cfRule type="colorScale" priority="15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9:E140">
    <cfRule type="colorScale" priority="15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9">
    <cfRule type="colorScale" priority="15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9">
    <cfRule type="colorScale" priority="15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7:E138">
    <cfRule type="colorScale" priority="15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7:E138">
    <cfRule type="colorScale" priority="15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8:E137">
    <cfRule type="colorScale" priority="15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8:E137">
    <cfRule type="colorScale" priority="16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4">
    <cfRule type="colorScale" priority="16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4">
    <cfRule type="colorScale" priority="16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3">
    <cfRule type="colorScale" priority="16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3">
    <cfRule type="colorScale" priority="16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1:E132">
    <cfRule type="colorScale" priority="16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1:E132">
    <cfRule type="colorScale" priority="16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0:E131">
    <cfRule type="colorScale" priority="16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0:E131">
    <cfRule type="colorScale" priority="16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8:E129">
    <cfRule type="colorScale" priority="16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8:E129">
    <cfRule type="colorScale" priority="17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0:E127">
    <cfRule type="colorScale" priority="17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0:E127">
    <cfRule type="colorScale" priority="17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5:E126">
    <cfRule type="colorScale" priority="17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5:E126">
    <cfRule type="colorScale" priority="17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4">
    <cfRule type="colorScale" priority="17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4">
    <cfRule type="colorScale" priority="17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2:E123">
    <cfRule type="colorScale" priority="17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2:E123">
    <cfRule type="colorScale" priority="17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1">
    <cfRule type="colorScale" priority="17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1">
    <cfRule type="colorScale" priority="18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0">
    <cfRule type="colorScale" priority="18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0">
    <cfRule type="colorScale" priority="18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3:E119">
    <cfRule type="colorScale" priority="18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3:E119">
    <cfRule type="colorScale" priority="18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2">
    <cfRule type="colorScale" priority="18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2">
    <cfRule type="colorScale" priority="18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8:E111">
    <cfRule type="colorScale" priority="18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8:E111">
    <cfRule type="colorScale" priority="18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1:E107">
    <cfRule type="colorScale" priority="18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1:E107">
    <cfRule type="colorScale" priority="19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5:E106">
    <cfRule type="colorScale" priority="19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5:E106">
    <cfRule type="colorScale" priority="19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4">
    <cfRule type="colorScale" priority="19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4">
    <cfRule type="colorScale" priority="19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2:E103">
    <cfRule type="colorScale" priority="19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2:E103">
    <cfRule type="colorScale" priority="19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0:E101">
    <cfRule type="colorScale" priority="19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0:E101">
    <cfRule type="colorScale" priority="19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6:E100">
    <cfRule type="colorScale" priority="19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6:E100">
    <cfRule type="colorScale" priority="20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4:E95">
    <cfRule type="colorScale" priority="20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4:E95">
    <cfRule type="colorScale" priority="20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2:E93">
    <cfRule type="colorScale" priority="20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2:E93">
    <cfRule type="colorScale" priority="20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0:E91">
    <cfRule type="colorScale" priority="20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0:E91">
    <cfRule type="colorScale" priority="20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9">
    <cfRule type="colorScale" priority="20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9">
    <cfRule type="colorScale" priority="20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8">
    <cfRule type="colorScale" priority="20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8">
    <cfRule type="colorScale" priority="21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1:E87">
    <cfRule type="colorScale" priority="21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1:E87">
    <cfRule type="colorScale" priority="21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6">
    <cfRule type="colorScale" priority="2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6">
    <cfRule type="colorScale" priority="21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4:E85">
    <cfRule type="colorScale" priority="2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4:E85">
    <cfRule type="colorScale" priority="21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1:E83">
    <cfRule type="colorScale" priority="2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1:E83">
    <cfRule type="colorScale" priority="21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70:E80">
    <cfRule type="colorScale" priority="2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70:E80">
    <cfRule type="colorScale" priority="22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9">
    <cfRule type="colorScale" priority="22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9">
    <cfRule type="colorScale" priority="22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8">
    <cfRule type="colorScale" priority="22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8">
    <cfRule type="colorScale" priority="22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5:E67">
    <cfRule type="colorScale" priority="22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5:E67">
    <cfRule type="colorScale" priority="22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4">
    <cfRule type="colorScale" priority="22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4">
    <cfRule type="colorScale" priority="22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7:E63">
    <cfRule type="colorScale" priority="22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7:E63">
    <cfRule type="colorScale" priority="23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2">
    <cfRule type="colorScale" priority="23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2">
    <cfRule type="colorScale" priority="23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0:E61">
    <cfRule type="colorScale" priority="23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0:E61">
    <cfRule type="colorScale" priority="23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5:E59">
    <cfRule type="colorScale" priority="23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5:E59">
    <cfRule type="colorScale" priority="23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8">
    <cfRule type="colorScale" priority="23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8">
    <cfRule type="colorScale" priority="23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6:E57">
    <cfRule type="colorScale" priority="23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6:E57">
    <cfRule type="colorScale" priority="24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0:E55">
    <cfRule type="colorScale" priority="24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0:E55">
    <cfRule type="colorScale" priority="24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4:E51">
    <cfRule type="colorScale" priority="24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4:E51">
    <cfRule type="colorScale" priority="24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9">
    <cfRule type="colorScale" priority="24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9">
    <cfRule type="colorScale" priority="24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7:E48">
    <cfRule type="colorScale" priority="24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7:E48">
    <cfRule type="colorScale" priority="24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5:E47">
    <cfRule type="colorScale" priority="24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5:E47">
    <cfRule type="colorScale" priority="25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7:E44">
    <cfRule type="colorScale" priority="25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7:E44">
    <cfRule type="colorScale" priority="25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9:E42">
    <cfRule type="colorScale" priority="25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9:E42">
    <cfRule type="colorScale" priority="25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1">
    <cfRule type="colorScale" priority="25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1">
    <cfRule type="colorScale" priority="25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9:E40">
    <cfRule type="colorScale" priority="25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9:E40">
    <cfRule type="colorScale" priority="25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:E38">
    <cfRule type="colorScale" priority="25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:E38">
    <cfRule type="colorScale" priority="26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4">
    <cfRule type="colorScale" priority="26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4">
    <cfRule type="colorScale" priority="26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2:E33">
    <cfRule type="colorScale" priority="26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2:E33">
    <cfRule type="colorScale" priority="26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:E31">
    <cfRule type="colorScale" priority="26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:E31">
    <cfRule type="colorScale" priority="26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0">
    <cfRule type="colorScale" priority="26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0">
    <cfRule type="colorScale" priority="26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9">
    <cfRule type="colorScale" priority="26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">
    <cfRule type="colorScale" priority="27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:E28">
    <cfRule type="colorScale" priority="27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:E28">
    <cfRule type="colorScale" priority="27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">
    <cfRule type="colorScale" priority="27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">
    <cfRule type="colorScale" priority="27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:E25">
    <cfRule type="colorScale" priority="27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:E25">
    <cfRule type="colorScale" priority="27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">
    <cfRule type="colorScale" priority="27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">
    <cfRule type="colorScale" priority="27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:E22">
    <cfRule type="colorScale" priority="27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:E22">
    <cfRule type="colorScale" priority="28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:E19">
    <cfRule type="colorScale" priority="28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:E19">
    <cfRule type="colorScale" priority="28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:E17">
    <cfRule type="colorScale" priority="28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:E17">
    <cfRule type="colorScale" priority="28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:E16">
    <cfRule type="colorScale" priority="28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:E16">
    <cfRule type="colorScale" priority="28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7:E10">
    <cfRule type="colorScale" priority="28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7:E10">
    <cfRule type="colorScale" priority="28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">
    <cfRule type="colorScale" priority="28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">
    <cfRule type="colorScale" priority="29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7">
    <cfRule type="colorScale" priority="29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7">
    <cfRule type="colorScale" priority="29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">
    <cfRule type="colorScale" priority="29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">
    <cfRule type="colorScale" priority="29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:E5">
    <cfRule type="colorScale" priority="29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:E5">
    <cfRule type="colorScale" priority="29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">
    <cfRule type="colorScale" priority="29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">
    <cfRule type="colorScale" priority="29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D193:D196">
    <cfRule type="colorScale" priority="29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92:D194">
    <cfRule type="colorScale" priority="30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90:D191">
    <cfRule type="colorScale" priority="30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9">
    <cfRule type="colorScale" priority="30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3:D188">
    <cfRule type="colorScale" priority="30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2">
    <cfRule type="colorScale" priority="30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9:D181">
    <cfRule type="colorScale" priority="30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9">
    <cfRule type="colorScale" priority="30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8">
    <cfRule type="colorScale" priority="30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7">
    <cfRule type="colorScale" priority="30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5:D176">
    <cfRule type="colorScale" priority="30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3:D174">
    <cfRule type="colorScale" priority="31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8:D172">
    <cfRule type="colorScale" priority="31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8:D170">
    <cfRule type="colorScale" priority="31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4:D167">
    <cfRule type="colorScale" priority="31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5">
    <cfRule type="colorScale" priority="31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4">
    <cfRule type="colorScale" priority="31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7:D163">
    <cfRule type="colorScale" priority="31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1:D162">
    <cfRule type="colorScale" priority="31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0">
    <cfRule type="colorScale" priority="31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9:D159">
    <cfRule type="colorScale" priority="31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6:D157">
    <cfRule type="colorScale" priority="32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5">
    <cfRule type="colorScale" priority="32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0:D154">
    <cfRule type="colorScale" priority="32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9">
    <cfRule type="colorScale" priority="32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6:D148">
    <cfRule type="colorScale" priority="32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1:D147">
    <cfRule type="colorScale" priority="32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9:D140">
    <cfRule type="colorScale" priority="32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9">
    <cfRule type="colorScale" priority="32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7:D138">
    <cfRule type="colorScale" priority="32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8:D137">
    <cfRule type="colorScale" priority="32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4">
    <cfRule type="colorScale" priority="33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3">
    <cfRule type="colorScale" priority="33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1:D132">
    <cfRule type="colorScale" priority="33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0:D131">
    <cfRule type="colorScale" priority="33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8:D129">
    <cfRule type="colorScale" priority="33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0:D127">
    <cfRule type="colorScale" priority="33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5:D126">
    <cfRule type="colorScale" priority="33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4">
    <cfRule type="colorScale" priority="33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2:D123">
    <cfRule type="colorScale" priority="33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1">
    <cfRule type="colorScale" priority="33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0">
    <cfRule type="colorScale" priority="34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3:D119">
    <cfRule type="colorScale" priority="34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2">
    <cfRule type="colorScale" priority="34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8:D111">
    <cfRule type="colorScale" priority="34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1:D107">
    <cfRule type="colorScale" priority="34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5:D106">
    <cfRule type="colorScale" priority="34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4">
    <cfRule type="colorScale" priority="34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2:D103">
    <cfRule type="colorScale" priority="34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0:D101">
    <cfRule type="colorScale" priority="34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6:D100">
    <cfRule type="colorScale" priority="34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4:D95">
    <cfRule type="colorScale" priority="35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2:D93">
    <cfRule type="colorScale" priority="35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0:D91">
    <cfRule type="colorScale" priority="35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9">
    <cfRule type="colorScale" priority="35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8">
    <cfRule type="colorScale" priority="35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1:D87">
    <cfRule type="colorScale" priority="35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6">
    <cfRule type="colorScale" priority="35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4:D85">
    <cfRule type="colorScale" priority="35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1:D83">
    <cfRule type="colorScale" priority="35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70:D80">
    <cfRule type="colorScale" priority="35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9">
    <cfRule type="colorScale" priority="36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8">
    <cfRule type="colorScale" priority="36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5:D67">
    <cfRule type="colorScale" priority="36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4">
    <cfRule type="colorScale" priority="36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7:D63">
    <cfRule type="colorScale" priority="36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2">
    <cfRule type="colorScale" priority="36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0:D61">
    <cfRule type="colorScale" priority="36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5:D59">
    <cfRule type="colorScale" priority="36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8">
    <cfRule type="colorScale" priority="36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6:D57">
    <cfRule type="colorScale" priority="36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0:D55">
    <cfRule type="colorScale" priority="37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4:D51">
    <cfRule type="colorScale" priority="37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9">
    <cfRule type="colorScale" priority="37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7:D48">
    <cfRule type="colorScale" priority="37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5:D47">
    <cfRule type="colorScale" priority="37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7:D44">
    <cfRule type="colorScale" priority="37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9:D42">
    <cfRule type="colorScale" priority="37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1">
    <cfRule type="colorScale" priority="37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9:D40">
    <cfRule type="colorScale" priority="37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6:D38">
    <cfRule type="colorScale" priority="37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4">
    <cfRule type="colorScale" priority="38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2:D33">
    <cfRule type="colorScale" priority="38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8:D31">
    <cfRule type="colorScale" priority="38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0">
    <cfRule type="colorScale" priority="38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9">
    <cfRule type="colorScale" priority="38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7:D28">
    <cfRule type="colorScale" priority="38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6">
    <cfRule type="colorScale" priority="38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2:D25">
    <cfRule type="colorScale" priority="38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4">
    <cfRule type="colorScale" priority="38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:D19">
    <cfRule type="colorScale" priority="38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:D17">
    <cfRule type="colorScale" priority="39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:D16">
    <cfRule type="colorScale" priority="39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">
    <cfRule type="colorScale" priority="39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7">
    <cfRule type="colorScale" priority="39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">
    <cfRule type="colorScale" priority="39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:D370">
    <cfRule type="colorScale" priority="39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J184">
    <cfRule type="colorScale" priority="39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3">
    <cfRule type="colorScale" priority="39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1:J182">
    <cfRule type="colorScale" priority="39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0">
    <cfRule type="colorScale" priority="39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9">
    <cfRule type="colorScale" priority="40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7:J178">
    <cfRule type="colorScale" priority="40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5:J176">
    <cfRule type="colorScale" priority="40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3:J174">
    <cfRule type="colorScale" priority="40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2">
    <cfRule type="colorScale" priority="40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0:J171">
    <cfRule type="colorScale" priority="40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9">
    <cfRule type="colorScale" priority="40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8">
    <cfRule type="colorScale" priority="40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7">
    <cfRule type="colorScale" priority="40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6">
    <cfRule type="colorScale" priority="40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5">
    <cfRule type="colorScale" priority="41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3:J164">
    <cfRule type="colorScale" priority="41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2">
    <cfRule type="colorScale" priority="41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1">
    <cfRule type="colorScale" priority="41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0">
    <cfRule type="colorScale" priority="41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9">
    <cfRule type="colorScale" priority="41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8">
    <cfRule type="colorScale" priority="41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6:J157">
    <cfRule type="colorScale" priority="41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5">
    <cfRule type="colorScale" priority="41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3:J154">
    <cfRule type="colorScale" priority="41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2">
    <cfRule type="colorScale" priority="42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1">
    <cfRule type="colorScale" priority="42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0">
    <cfRule type="colorScale" priority="42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48:J149">
    <cfRule type="colorScale" priority="42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6.14"/>
    <col customWidth="1" min="6" max="6" width="5.71"/>
    <col customWidth="1" min="7" max="7" width="12.43"/>
    <col customWidth="1" min="10" max="10" width="7.57"/>
    <col customWidth="1" min="11" max="15" width="8.57"/>
    <col customWidth="1" min="18" max="18" width="9.57"/>
    <col customWidth="1" min="19" max="19" width="9.86"/>
    <col customWidth="1" min="20" max="20" width="10.43"/>
    <col customWidth="1" min="21" max="21" width="9.86"/>
    <col customWidth="1" min="22" max="22" width="8.29"/>
    <col customWidth="1" min="23" max="23" width="6.86"/>
    <col customWidth="1" min="24" max="24" width="6.14"/>
    <col customWidth="1" min="25" max="25" width="5.71"/>
    <col customWidth="1" min="26" max="26" width="4.86"/>
  </cols>
  <sheetData>
    <row r="1">
      <c r="A1" s="9" t="s">
        <v>4316</v>
      </c>
      <c r="D1" s="5"/>
      <c r="E1" s="6"/>
      <c r="I1" s="42"/>
      <c r="J1" s="5"/>
      <c r="K1" s="5"/>
      <c r="L1" s="5"/>
      <c r="M1" s="5"/>
      <c r="N1" s="5"/>
      <c r="O1" s="5"/>
    </row>
    <row r="2" ht="26.25" customHeight="1">
      <c r="A2" s="9" t="s">
        <v>0</v>
      </c>
      <c r="B2" s="9"/>
      <c r="C2" s="9" t="s">
        <v>2729</v>
      </c>
      <c r="D2" s="43" t="s">
        <v>2730</v>
      </c>
      <c r="E2" s="44" t="s">
        <v>2731</v>
      </c>
      <c r="F2" s="9" t="s">
        <v>2732</v>
      </c>
      <c r="G2" s="9" t="s">
        <v>4</v>
      </c>
      <c r="H2" s="9"/>
      <c r="I2" s="45" t="s">
        <v>4318</v>
      </c>
      <c r="J2" s="46" t="s">
        <v>4319</v>
      </c>
      <c r="K2" s="47" t="s">
        <v>2731</v>
      </c>
      <c r="L2" s="47" t="s">
        <v>2732</v>
      </c>
      <c r="M2" s="46" t="s">
        <v>4</v>
      </c>
      <c r="N2" s="43"/>
      <c r="O2" s="43" t="s">
        <v>2736</v>
      </c>
      <c r="Q2" s="9" t="s">
        <v>2738</v>
      </c>
      <c r="R2" s="9" t="s">
        <v>2739</v>
      </c>
      <c r="S2" s="22" t="s">
        <v>2740</v>
      </c>
      <c r="T2" s="22" t="s">
        <v>2741</v>
      </c>
      <c r="U2" s="9" t="s">
        <v>2742</v>
      </c>
      <c r="V2" s="15" t="s">
        <v>2743</v>
      </c>
      <c r="X2" s="22" t="s">
        <v>2744</v>
      </c>
      <c r="Z2" s="9" t="s">
        <v>2745</v>
      </c>
    </row>
    <row r="3">
      <c r="A3" s="9">
        <v>1.0</v>
      </c>
      <c r="B3" s="29"/>
      <c r="C3" s="40" t="s">
        <v>34</v>
      </c>
      <c r="D3" s="48">
        <v>2358.0</v>
      </c>
      <c r="E3" s="49">
        <v>0.0</v>
      </c>
      <c r="F3" s="48" t="s">
        <v>4323</v>
      </c>
      <c r="G3" s="40" t="s">
        <v>35</v>
      </c>
      <c r="H3" s="10"/>
      <c r="I3" s="40" t="s">
        <v>4324</v>
      </c>
      <c r="J3" s="48">
        <v>2257.0</v>
      </c>
      <c r="K3" s="48">
        <v>0.0</v>
      </c>
      <c r="L3" s="48" t="s">
        <v>4325</v>
      </c>
      <c r="M3" s="40" t="s">
        <v>35</v>
      </c>
      <c r="N3" s="5"/>
      <c r="O3" s="5">
        <f t="shared" ref="O3:O207" si="1">D3-J3</f>
        <v>101</v>
      </c>
      <c r="Q3" s="9" t="s">
        <v>2747</v>
      </c>
      <c r="R3">
        <f>COUNTA(C:C)-1</f>
        <v>371</v>
      </c>
      <c r="S3" s="6">
        <f>average(D:D)</f>
        <v>1682.708895</v>
      </c>
      <c r="T3" s="6">
        <f>average(D3:D355)</f>
        <v>1701.643059</v>
      </c>
      <c r="U3">
        <f>median(D3:D336)</f>
        <v>1696.5</v>
      </c>
      <c r="V3" s="6">
        <f>countif(O:O,"&gt;0")</f>
        <v>352</v>
      </c>
      <c r="W3" s="50">
        <f>V3/(min(R3:R4))</f>
        <v>0.9971671388</v>
      </c>
      <c r="X3">
        <f>COUNTIF(G3:G336,"premium")</f>
        <v>109</v>
      </c>
      <c r="Y3" s="51">
        <f t="shared" ref="Y3:Y4" si="2">X3/R3</f>
        <v>0.2938005391</v>
      </c>
      <c r="Z3">
        <f>COUNTIF(G3:G336,"staff")</f>
        <v>1</v>
      </c>
    </row>
    <row r="4">
      <c r="A4" s="9">
        <v>2.0</v>
      </c>
      <c r="B4" s="29"/>
      <c r="C4" s="40" t="s">
        <v>53</v>
      </c>
      <c r="D4" s="48">
        <v>2279.0</v>
      </c>
      <c r="E4" s="49">
        <v>0.0</v>
      </c>
      <c r="F4" s="48" t="s">
        <v>4339</v>
      </c>
      <c r="G4" s="40" t="s">
        <v>35</v>
      </c>
      <c r="H4" s="10"/>
      <c r="I4" s="40" t="s">
        <v>4340</v>
      </c>
      <c r="J4" s="48">
        <v>2238.0</v>
      </c>
      <c r="K4" s="48">
        <v>0.0</v>
      </c>
      <c r="L4" s="48" t="s">
        <v>4341</v>
      </c>
      <c r="M4" s="40" t="s">
        <v>35</v>
      </c>
      <c r="N4" s="5"/>
      <c r="O4" s="5">
        <f t="shared" si="1"/>
        <v>41</v>
      </c>
      <c r="Q4" s="9" t="s">
        <v>4342</v>
      </c>
      <c r="R4">
        <f>COUNTA(I:I)-1</f>
        <v>353</v>
      </c>
      <c r="S4" s="6">
        <f>average(J:J)</f>
        <v>1634.478754</v>
      </c>
      <c r="T4" s="6">
        <f>average(J:J)</f>
        <v>1634.478754</v>
      </c>
      <c r="U4" s="6">
        <f>median(J:J)</f>
        <v>1614</v>
      </c>
      <c r="V4" s="6">
        <f>countif(O:O,"&lt;0")</f>
        <v>1</v>
      </c>
      <c r="W4" s="50">
        <f>V4/(min(R3:R4))</f>
        <v>0.00283286119</v>
      </c>
      <c r="X4">
        <f>COUNTIF(M:M,"premium")</f>
        <v>151</v>
      </c>
      <c r="Y4" s="51">
        <f t="shared" si="2"/>
        <v>0.4277620397</v>
      </c>
      <c r="Z4">
        <f>COUNTIF(M3:M336,"staff")</f>
        <v>0</v>
      </c>
    </row>
    <row r="5">
      <c r="A5" s="9">
        <v>3.0</v>
      </c>
      <c r="B5" s="29"/>
      <c r="C5" s="40" t="s">
        <v>60</v>
      </c>
      <c r="D5" s="48">
        <v>2275.0</v>
      </c>
      <c r="E5" s="49">
        <v>0.0</v>
      </c>
      <c r="F5" s="48" t="s">
        <v>4351</v>
      </c>
      <c r="G5" s="40" t="s">
        <v>35</v>
      </c>
      <c r="H5" s="10"/>
      <c r="I5" s="40" t="s">
        <v>4352</v>
      </c>
      <c r="J5" s="48">
        <v>2196.0</v>
      </c>
      <c r="K5" s="48">
        <v>0.0</v>
      </c>
      <c r="L5" s="48" t="s">
        <v>4354</v>
      </c>
      <c r="M5" s="40" t="s">
        <v>35</v>
      </c>
      <c r="N5" s="5"/>
      <c r="O5" s="5">
        <f t="shared" si="1"/>
        <v>79</v>
      </c>
      <c r="Q5" s="9" t="s">
        <v>2751</v>
      </c>
      <c r="S5" s="6"/>
      <c r="U5">
        <f>median(O:O)</f>
        <v>68</v>
      </c>
      <c r="V5" s="6">
        <f>countif(O:O,"0")</f>
        <v>0</v>
      </c>
      <c r="X5" s="6">
        <f>U3-U4</f>
        <v>82.5</v>
      </c>
    </row>
    <row r="6">
      <c r="A6" s="9">
        <v>4.0</v>
      </c>
      <c r="B6" s="29"/>
      <c r="C6" s="40" t="s">
        <v>48</v>
      </c>
      <c r="D6" s="48">
        <v>2273.0</v>
      </c>
      <c r="E6" s="49">
        <v>0.0</v>
      </c>
      <c r="F6" s="48" t="s">
        <v>4357</v>
      </c>
      <c r="G6" s="40" t="s">
        <v>39</v>
      </c>
      <c r="H6" s="10"/>
      <c r="I6" s="40" t="s">
        <v>4358</v>
      </c>
      <c r="J6" s="48">
        <v>2192.0</v>
      </c>
      <c r="K6" s="48">
        <v>0.0</v>
      </c>
      <c r="L6" s="48" t="s">
        <v>4359</v>
      </c>
      <c r="M6" s="40" t="s">
        <v>35</v>
      </c>
      <c r="N6" s="5"/>
      <c r="O6" s="5">
        <f t="shared" si="1"/>
        <v>81</v>
      </c>
    </row>
    <row r="7">
      <c r="A7" s="9">
        <v>5.0</v>
      </c>
      <c r="B7" s="29"/>
      <c r="C7" s="40" t="s">
        <v>68</v>
      </c>
      <c r="D7" s="48">
        <v>2197.0</v>
      </c>
      <c r="E7" s="49">
        <v>0.0</v>
      </c>
      <c r="F7" s="48" t="s">
        <v>4361</v>
      </c>
      <c r="G7" s="40" t="s">
        <v>35</v>
      </c>
      <c r="H7" s="10"/>
      <c r="I7" s="40" t="s">
        <v>4362</v>
      </c>
      <c r="J7" s="48">
        <v>2186.0</v>
      </c>
      <c r="K7" s="48">
        <v>0.0</v>
      </c>
      <c r="L7" s="48" t="s">
        <v>4363</v>
      </c>
      <c r="M7" s="40" t="s">
        <v>35</v>
      </c>
      <c r="N7" s="5"/>
      <c r="O7" s="5">
        <f t="shared" si="1"/>
        <v>11</v>
      </c>
    </row>
    <row r="8">
      <c r="A8" s="9">
        <v>6.0</v>
      </c>
      <c r="B8" s="29"/>
      <c r="C8" s="40" t="s">
        <v>73</v>
      </c>
      <c r="D8" s="48">
        <v>2191.0</v>
      </c>
      <c r="E8" s="49">
        <v>0.0</v>
      </c>
      <c r="F8" s="48" t="s">
        <v>4364</v>
      </c>
      <c r="G8" s="40" t="s">
        <v>35</v>
      </c>
      <c r="H8" s="10"/>
      <c r="I8" s="40" t="s">
        <v>4365</v>
      </c>
      <c r="J8" s="48">
        <v>2170.0</v>
      </c>
      <c r="K8" s="48">
        <v>0.0</v>
      </c>
      <c r="L8" s="48" t="s">
        <v>4367</v>
      </c>
      <c r="M8" s="40" t="s">
        <v>35</v>
      </c>
      <c r="N8" s="5"/>
      <c r="O8" s="5">
        <f t="shared" si="1"/>
        <v>21</v>
      </c>
    </row>
    <row r="9">
      <c r="A9" s="9">
        <v>7.0</v>
      </c>
      <c r="B9" s="29"/>
      <c r="C9" s="40" t="s">
        <v>78</v>
      </c>
      <c r="D9" s="48">
        <v>2177.0</v>
      </c>
      <c r="E9" s="49" t="s">
        <v>4368</v>
      </c>
      <c r="F9" s="48" t="s">
        <v>4369</v>
      </c>
      <c r="G9" s="40" t="s">
        <v>35</v>
      </c>
      <c r="H9" s="10"/>
      <c r="I9" s="40" t="s">
        <v>4370</v>
      </c>
      <c r="J9" s="48">
        <v>2144.0</v>
      </c>
      <c r="K9" s="48">
        <v>0.0</v>
      </c>
      <c r="L9" s="48" t="s">
        <v>4371</v>
      </c>
      <c r="M9" s="40" t="s">
        <v>35</v>
      </c>
      <c r="N9" s="5"/>
      <c r="O9" s="5">
        <f t="shared" si="1"/>
        <v>33</v>
      </c>
    </row>
    <row r="10">
      <c r="A10" s="9">
        <v>8.0</v>
      </c>
      <c r="B10" s="29"/>
      <c r="C10" s="40" t="s">
        <v>118</v>
      </c>
      <c r="D10" s="48">
        <v>2174.0</v>
      </c>
      <c r="E10" s="49">
        <v>4.0</v>
      </c>
      <c r="F10" s="48" t="s">
        <v>4373</v>
      </c>
      <c r="G10" s="40" t="s">
        <v>39</v>
      </c>
      <c r="H10" s="10"/>
      <c r="I10" s="40" t="s">
        <v>4374</v>
      </c>
      <c r="J10" s="48">
        <v>2136.0</v>
      </c>
      <c r="K10" s="48">
        <v>0.0</v>
      </c>
      <c r="L10" s="48" t="s">
        <v>4375</v>
      </c>
      <c r="M10" s="40" t="s">
        <v>39</v>
      </c>
      <c r="N10" s="5"/>
      <c r="O10" s="5">
        <f t="shared" si="1"/>
        <v>38</v>
      </c>
    </row>
    <row r="11">
      <c r="A11" s="9">
        <v>9.0</v>
      </c>
      <c r="B11" s="29"/>
      <c r="C11" s="40" t="s">
        <v>95</v>
      </c>
      <c r="D11" s="48">
        <v>2145.0</v>
      </c>
      <c r="E11" s="49">
        <v>0.0</v>
      </c>
      <c r="F11" s="48" t="s">
        <v>4376</v>
      </c>
      <c r="G11" s="40" t="s">
        <v>39</v>
      </c>
      <c r="H11" s="10"/>
      <c r="I11" s="40" t="s">
        <v>4377</v>
      </c>
      <c r="J11" s="48">
        <v>2125.0</v>
      </c>
      <c r="K11" s="48">
        <v>0.0</v>
      </c>
      <c r="L11" s="48">
        <v>73.0</v>
      </c>
      <c r="M11" s="40" t="s">
        <v>35</v>
      </c>
      <c r="N11" s="5"/>
      <c r="O11" s="5">
        <f t="shared" si="1"/>
        <v>20</v>
      </c>
    </row>
    <row r="12">
      <c r="A12" s="9">
        <v>10.0</v>
      </c>
      <c r="B12" s="29"/>
      <c r="C12" s="40" t="s">
        <v>90</v>
      </c>
      <c r="D12" s="48">
        <v>2142.0</v>
      </c>
      <c r="E12" s="49">
        <v>0.0</v>
      </c>
      <c r="F12" s="48" t="s">
        <v>4379</v>
      </c>
      <c r="G12" s="40" t="s">
        <v>39</v>
      </c>
      <c r="H12" s="10"/>
      <c r="I12" s="40" t="s">
        <v>4380</v>
      </c>
      <c r="J12" s="48">
        <v>2118.0</v>
      </c>
      <c r="K12" s="48" t="s">
        <v>4381</v>
      </c>
      <c r="L12" s="48" t="s">
        <v>4382</v>
      </c>
      <c r="M12" s="40" t="s">
        <v>35</v>
      </c>
      <c r="N12" s="5"/>
      <c r="O12" s="5">
        <f t="shared" si="1"/>
        <v>24</v>
      </c>
    </row>
    <row r="13">
      <c r="A13" s="9">
        <v>11.0</v>
      </c>
      <c r="B13" s="29"/>
      <c r="C13" s="40" t="s">
        <v>107</v>
      </c>
      <c r="D13" s="48">
        <v>2107.0</v>
      </c>
      <c r="E13" s="49">
        <v>0.0</v>
      </c>
      <c r="F13" s="48" t="s">
        <v>4384</v>
      </c>
      <c r="G13" s="40" t="s">
        <v>35</v>
      </c>
      <c r="H13" s="10"/>
      <c r="I13" s="40" t="s">
        <v>4385</v>
      </c>
      <c r="J13" s="48">
        <v>2106.0</v>
      </c>
      <c r="K13" s="48">
        <v>0.0</v>
      </c>
      <c r="L13" s="48" t="s">
        <v>4386</v>
      </c>
      <c r="M13" s="40" t="s">
        <v>35</v>
      </c>
      <c r="N13" s="5"/>
      <c r="O13" s="5">
        <f t="shared" si="1"/>
        <v>1</v>
      </c>
    </row>
    <row r="14">
      <c r="A14" s="9">
        <v>12.0</v>
      </c>
      <c r="B14" s="29"/>
      <c r="C14" s="40" t="s">
        <v>124</v>
      </c>
      <c r="D14" s="48">
        <v>2100.0</v>
      </c>
      <c r="E14" s="49">
        <v>0.0</v>
      </c>
      <c r="F14" s="48" t="s">
        <v>4387</v>
      </c>
      <c r="G14" s="40" t="s">
        <v>39</v>
      </c>
      <c r="H14" s="10"/>
      <c r="I14" s="40" t="s">
        <v>4389</v>
      </c>
      <c r="J14" s="48">
        <v>2101.0</v>
      </c>
      <c r="K14" s="48">
        <v>0.0</v>
      </c>
      <c r="L14" s="48" t="s">
        <v>4390</v>
      </c>
      <c r="M14" s="40" t="s">
        <v>35</v>
      </c>
      <c r="N14" s="5"/>
      <c r="O14" s="5">
        <f t="shared" si="1"/>
        <v>-1</v>
      </c>
    </row>
    <row r="15">
      <c r="A15" s="9">
        <v>13.0</v>
      </c>
      <c r="B15" s="29"/>
      <c r="C15" s="40" t="s">
        <v>85</v>
      </c>
      <c r="D15" s="48">
        <v>2095.0</v>
      </c>
      <c r="E15" s="49">
        <v>0.0</v>
      </c>
      <c r="F15" s="48" t="s">
        <v>4391</v>
      </c>
      <c r="G15" s="40" t="s">
        <v>35</v>
      </c>
      <c r="H15" s="10"/>
      <c r="I15" s="40" t="s">
        <v>4392</v>
      </c>
      <c r="J15" s="48">
        <v>2075.0</v>
      </c>
      <c r="K15" s="48">
        <v>0.0</v>
      </c>
      <c r="L15" s="48" t="s">
        <v>4393</v>
      </c>
      <c r="M15" s="40" t="s">
        <v>35</v>
      </c>
      <c r="N15" s="5"/>
      <c r="O15" s="5">
        <f t="shared" si="1"/>
        <v>20</v>
      </c>
    </row>
    <row r="16">
      <c r="A16" s="9">
        <v>14.0</v>
      </c>
      <c r="B16" s="29"/>
      <c r="C16" s="40" t="s">
        <v>139</v>
      </c>
      <c r="D16" s="48">
        <v>2093.0</v>
      </c>
      <c r="E16" s="49">
        <v>0.0</v>
      </c>
      <c r="F16" s="48" t="s">
        <v>4394</v>
      </c>
      <c r="G16" s="40" t="s">
        <v>35</v>
      </c>
      <c r="H16" s="10"/>
      <c r="I16" s="40" t="s">
        <v>4395</v>
      </c>
      <c r="J16" s="48">
        <v>2072.0</v>
      </c>
      <c r="K16" s="48">
        <v>0.0</v>
      </c>
      <c r="L16" s="48" t="s">
        <v>4396</v>
      </c>
      <c r="M16" s="40" t="s">
        <v>39</v>
      </c>
      <c r="N16" s="5"/>
      <c r="O16" s="5">
        <f t="shared" si="1"/>
        <v>21</v>
      </c>
    </row>
    <row r="17">
      <c r="A17" s="9">
        <v>15.0</v>
      </c>
      <c r="B17" s="29"/>
      <c r="C17" s="40" t="s">
        <v>98</v>
      </c>
      <c r="D17" s="48">
        <v>2089.0</v>
      </c>
      <c r="E17" s="49">
        <v>0.0</v>
      </c>
      <c r="F17" s="48" t="s">
        <v>4398</v>
      </c>
      <c r="G17" s="40" t="s">
        <v>35</v>
      </c>
      <c r="H17" s="10"/>
      <c r="I17" s="40" t="s">
        <v>4399</v>
      </c>
      <c r="J17" s="48">
        <v>2069.0</v>
      </c>
      <c r="K17" s="48">
        <v>0.0</v>
      </c>
      <c r="L17" s="48" t="s">
        <v>4400</v>
      </c>
      <c r="M17" s="40" t="s">
        <v>35</v>
      </c>
      <c r="N17" s="5"/>
      <c r="O17" s="5">
        <f t="shared" si="1"/>
        <v>20</v>
      </c>
    </row>
    <row r="18">
      <c r="A18" s="9">
        <v>16.0</v>
      </c>
      <c r="B18" s="29"/>
      <c r="C18" s="40" t="s">
        <v>113</v>
      </c>
      <c r="D18" s="48">
        <v>2080.0</v>
      </c>
      <c r="E18" s="49">
        <v>0.0</v>
      </c>
      <c r="F18" s="48" t="s">
        <v>4402</v>
      </c>
      <c r="G18" s="40" t="s">
        <v>39</v>
      </c>
      <c r="H18" s="10"/>
      <c r="I18" s="40" t="s">
        <v>4403</v>
      </c>
      <c r="J18" s="48">
        <v>2066.0</v>
      </c>
      <c r="K18" s="48">
        <v>0.0</v>
      </c>
      <c r="L18" s="48" t="s">
        <v>4404</v>
      </c>
      <c r="M18" s="40" t="s">
        <v>39</v>
      </c>
      <c r="N18" s="5"/>
      <c r="O18" s="5">
        <f t="shared" si="1"/>
        <v>14</v>
      </c>
    </row>
    <row r="19">
      <c r="A19" s="9">
        <v>17.0</v>
      </c>
      <c r="B19" s="29"/>
      <c r="C19" s="40" t="s">
        <v>111</v>
      </c>
      <c r="D19" s="48">
        <v>2078.0</v>
      </c>
      <c r="E19" s="49">
        <v>0.0</v>
      </c>
      <c r="F19" s="48" t="s">
        <v>4406</v>
      </c>
      <c r="G19" s="40" t="s">
        <v>35</v>
      </c>
      <c r="H19" s="10"/>
      <c r="I19" s="40" t="s">
        <v>4407</v>
      </c>
      <c r="J19" s="48">
        <v>2062.0</v>
      </c>
      <c r="K19" s="48">
        <v>0.0</v>
      </c>
      <c r="L19" s="48" t="s">
        <v>4408</v>
      </c>
      <c r="M19" s="40" t="s">
        <v>39</v>
      </c>
      <c r="N19" s="5"/>
      <c r="O19" s="5">
        <f t="shared" si="1"/>
        <v>16</v>
      </c>
    </row>
    <row r="20">
      <c r="A20" s="9">
        <v>18.0</v>
      </c>
      <c r="B20" s="29"/>
      <c r="C20" s="40" t="s">
        <v>137</v>
      </c>
      <c r="D20" s="48">
        <v>2069.0</v>
      </c>
      <c r="E20" s="49">
        <v>0.0</v>
      </c>
      <c r="F20" s="48" t="s">
        <v>4409</v>
      </c>
      <c r="G20" s="40" t="s">
        <v>39</v>
      </c>
      <c r="H20" s="10"/>
      <c r="I20" s="40" t="s">
        <v>4410</v>
      </c>
      <c r="J20" s="48">
        <v>2055.0</v>
      </c>
      <c r="K20" s="48">
        <v>0.0</v>
      </c>
      <c r="L20" s="48" t="s">
        <v>4411</v>
      </c>
      <c r="M20" s="40" t="s">
        <v>35</v>
      </c>
      <c r="N20" s="5"/>
      <c r="O20" s="5">
        <f t="shared" si="1"/>
        <v>14</v>
      </c>
    </row>
    <row r="21">
      <c r="A21" s="9">
        <v>19.0</v>
      </c>
      <c r="B21" s="29"/>
      <c r="C21" s="40" t="s">
        <v>173</v>
      </c>
      <c r="D21" s="48">
        <v>2065.0</v>
      </c>
      <c r="E21" s="49">
        <v>0.0</v>
      </c>
      <c r="F21" s="48" t="s">
        <v>4413</v>
      </c>
      <c r="G21" s="40" t="s">
        <v>39</v>
      </c>
      <c r="H21" s="10"/>
      <c r="I21" s="40" t="s">
        <v>4414</v>
      </c>
      <c r="J21" s="48">
        <v>2035.0</v>
      </c>
      <c r="K21" s="48">
        <v>0.0</v>
      </c>
      <c r="L21" s="48" t="s">
        <v>4415</v>
      </c>
      <c r="M21" s="40" t="s">
        <v>35</v>
      </c>
      <c r="N21" s="5"/>
      <c r="O21" s="5">
        <f t="shared" si="1"/>
        <v>30</v>
      </c>
    </row>
    <row r="22">
      <c r="A22" s="9">
        <v>20.0</v>
      </c>
      <c r="B22" s="29"/>
      <c r="C22" s="40" t="s">
        <v>145</v>
      </c>
      <c r="D22" s="48">
        <v>2064.0</v>
      </c>
      <c r="E22" s="49">
        <v>0.0</v>
      </c>
      <c r="F22" s="48" t="s">
        <v>4416</v>
      </c>
      <c r="G22" s="40" t="s">
        <v>35</v>
      </c>
      <c r="H22" s="10"/>
      <c r="I22" s="40" t="s">
        <v>4417</v>
      </c>
      <c r="J22" s="48">
        <v>2026.0</v>
      </c>
      <c r="K22" s="48" t="s">
        <v>4418</v>
      </c>
      <c r="L22" s="48" t="s">
        <v>4419</v>
      </c>
      <c r="M22" s="40" t="s">
        <v>39</v>
      </c>
      <c r="N22" s="5"/>
      <c r="O22" s="5">
        <f t="shared" si="1"/>
        <v>38</v>
      </c>
    </row>
    <row r="23">
      <c r="A23" s="9">
        <v>21.0</v>
      </c>
      <c r="B23" s="29"/>
      <c r="C23" s="40" t="s">
        <v>134</v>
      </c>
      <c r="D23" s="48">
        <v>2063.0</v>
      </c>
      <c r="E23" s="49" t="s">
        <v>4421</v>
      </c>
      <c r="F23" s="48" t="s">
        <v>4422</v>
      </c>
      <c r="G23" s="40" t="s">
        <v>39</v>
      </c>
      <c r="H23" s="10"/>
      <c r="I23" s="40" t="s">
        <v>4423</v>
      </c>
      <c r="J23" s="48">
        <v>2019.0</v>
      </c>
      <c r="K23" s="48">
        <v>0.0</v>
      </c>
      <c r="L23" s="48" t="s">
        <v>4424</v>
      </c>
      <c r="M23" s="40" t="s">
        <v>35</v>
      </c>
      <c r="N23" s="5"/>
      <c r="O23" s="5">
        <f t="shared" si="1"/>
        <v>44</v>
      </c>
    </row>
    <row r="24">
      <c r="A24" s="9">
        <v>22.0</v>
      </c>
      <c r="B24" s="29"/>
      <c r="C24" s="40" t="s">
        <v>129</v>
      </c>
      <c r="D24" s="48">
        <v>2049.0</v>
      </c>
      <c r="E24" s="49">
        <v>0.0</v>
      </c>
      <c r="F24" s="48" t="s">
        <v>4425</v>
      </c>
      <c r="G24" s="40" t="s">
        <v>39</v>
      </c>
      <c r="H24" s="10"/>
      <c r="I24" s="40" t="s">
        <v>4426</v>
      </c>
      <c r="J24" s="48">
        <v>2015.0</v>
      </c>
      <c r="K24" s="48">
        <v>0.0</v>
      </c>
      <c r="L24" s="48" t="s">
        <v>4428</v>
      </c>
      <c r="M24" s="40" t="s">
        <v>39</v>
      </c>
      <c r="N24" s="5"/>
      <c r="O24" s="5">
        <f t="shared" si="1"/>
        <v>34</v>
      </c>
    </row>
    <row r="25">
      <c r="A25" s="9">
        <v>23.0</v>
      </c>
      <c r="B25" s="29"/>
      <c r="C25" s="40" t="s">
        <v>142</v>
      </c>
      <c r="D25" s="48">
        <v>2034.0</v>
      </c>
      <c r="E25" s="49">
        <v>0.0</v>
      </c>
      <c r="F25" s="48" t="s">
        <v>4429</v>
      </c>
      <c r="G25" s="40" t="s">
        <v>35</v>
      </c>
      <c r="H25" s="10"/>
      <c r="I25" s="40" t="s">
        <v>4430</v>
      </c>
      <c r="J25" s="48">
        <v>2005.0</v>
      </c>
      <c r="K25" s="48">
        <v>0.0</v>
      </c>
      <c r="L25" s="48" t="s">
        <v>4431</v>
      </c>
      <c r="M25" s="40" t="s">
        <v>39</v>
      </c>
      <c r="N25" s="5"/>
      <c r="O25" s="5">
        <f t="shared" si="1"/>
        <v>29</v>
      </c>
    </row>
    <row r="26">
      <c r="A26" s="9">
        <v>24.0</v>
      </c>
      <c r="B26" s="29"/>
      <c r="C26" s="40" t="s">
        <v>197</v>
      </c>
      <c r="D26" s="48">
        <v>2029.0</v>
      </c>
      <c r="E26" s="49">
        <v>0.0</v>
      </c>
      <c r="F26" s="48" t="s">
        <v>4433</v>
      </c>
      <c r="G26" s="40" t="s">
        <v>39</v>
      </c>
      <c r="H26" s="10"/>
      <c r="I26" s="40" t="s">
        <v>4434</v>
      </c>
      <c r="J26" s="48">
        <v>1993.0</v>
      </c>
      <c r="K26" s="48">
        <v>0.0</v>
      </c>
      <c r="L26" s="48">
        <v>59.0</v>
      </c>
      <c r="M26" s="40" t="s">
        <v>35</v>
      </c>
      <c r="N26" s="5"/>
      <c r="O26" s="5">
        <f t="shared" si="1"/>
        <v>36</v>
      </c>
    </row>
    <row r="27">
      <c r="A27" s="9">
        <v>25.0</v>
      </c>
      <c r="B27" s="29"/>
      <c r="C27" s="40" t="s">
        <v>331</v>
      </c>
      <c r="D27" s="48">
        <v>2025.0</v>
      </c>
      <c r="E27" s="49" t="s">
        <v>4435</v>
      </c>
      <c r="F27" s="48" t="s">
        <v>4436</v>
      </c>
      <c r="G27" s="40" t="s">
        <v>39</v>
      </c>
      <c r="H27" s="10"/>
      <c r="I27" s="40" t="s">
        <v>4437</v>
      </c>
      <c r="J27" s="48">
        <v>1983.0</v>
      </c>
      <c r="K27" s="48">
        <v>0.0</v>
      </c>
      <c r="L27" s="48" t="s">
        <v>4438</v>
      </c>
      <c r="M27" s="40" t="s">
        <v>39</v>
      </c>
      <c r="N27" s="5"/>
      <c r="O27" s="5">
        <f t="shared" si="1"/>
        <v>42</v>
      </c>
    </row>
    <row r="28">
      <c r="A28" s="9">
        <v>26.0</v>
      </c>
      <c r="B28" s="29"/>
      <c r="C28" s="40" t="s">
        <v>159</v>
      </c>
      <c r="D28" s="48">
        <v>2016.0</v>
      </c>
      <c r="E28" s="49">
        <v>0.0</v>
      </c>
      <c r="F28" s="48" t="s">
        <v>4440</v>
      </c>
      <c r="G28" s="40" t="s">
        <v>39</v>
      </c>
      <c r="H28" s="10"/>
      <c r="I28" s="40" t="s">
        <v>4441</v>
      </c>
      <c r="J28" s="48">
        <v>1981.0</v>
      </c>
      <c r="K28" s="48" t="s">
        <v>4442</v>
      </c>
      <c r="L28" s="48" t="s">
        <v>4443</v>
      </c>
      <c r="M28" s="40" t="s">
        <v>39</v>
      </c>
      <c r="N28" s="5"/>
      <c r="O28" s="5">
        <f t="shared" si="1"/>
        <v>35</v>
      </c>
    </row>
    <row r="29">
      <c r="A29" s="9">
        <v>27.0</v>
      </c>
      <c r="B29" s="29"/>
      <c r="C29" s="40" t="s">
        <v>180</v>
      </c>
      <c r="D29" s="48">
        <v>2013.0</v>
      </c>
      <c r="E29" s="49">
        <v>0.0</v>
      </c>
      <c r="F29" s="48" t="s">
        <v>4445</v>
      </c>
      <c r="G29" s="40" t="s">
        <v>39</v>
      </c>
      <c r="H29" s="10"/>
      <c r="I29" s="40" t="s">
        <v>4446</v>
      </c>
      <c r="J29" s="48">
        <v>1979.0</v>
      </c>
      <c r="K29" s="48">
        <v>0.0</v>
      </c>
      <c r="L29" s="48" t="s">
        <v>4447</v>
      </c>
      <c r="M29" s="40" t="s">
        <v>39</v>
      </c>
      <c r="N29" s="5"/>
      <c r="O29" s="5">
        <f t="shared" si="1"/>
        <v>34</v>
      </c>
    </row>
    <row r="30">
      <c r="A30" s="9">
        <v>28.0</v>
      </c>
      <c r="B30" s="29"/>
      <c r="C30" s="40" t="s">
        <v>248</v>
      </c>
      <c r="D30" s="48">
        <v>2011.0</v>
      </c>
      <c r="E30" s="49">
        <v>0.0</v>
      </c>
      <c r="F30" s="48" t="s">
        <v>4448</v>
      </c>
      <c r="G30" s="40" t="s">
        <v>39</v>
      </c>
      <c r="H30" s="10"/>
      <c r="I30" s="40" t="s">
        <v>4449</v>
      </c>
      <c r="J30" s="48">
        <v>1977.0</v>
      </c>
      <c r="K30" s="48">
        <v>0.0</v>
      </c>
      <c r="L30" s="48" t="s">
        <v>4450</v>
      </c>
      <c r="M30" s="40" t="s">
        <v>35</v>
      </c>
      <c r="N30" s="5"/>
      <c r="O30" s="5">
        <f t="shared" si="1"/>
        <v>34</v>
      </c>
    </row>
    <row r="31">
      <c r="A31" s="9">
        <v>29.0</v>
      </c>
      <c r="B31" s="29"/>
      <c r="C31" s="40" t="s">
        <v>221</v>
      </c>
      <c r="D31" s="48">
        <v>1998.0</v>
      </c>
      <c r="E31" s="49">
        <v>0.0</v>
      </c>
      <c r="F31" s="48" t="s">
        <v>4452</v>
      </c>
      <c r="G31" s="40" t="s">
        <v>39</v>
      </c>
      <c r="H31" s="10"/>
      <c r="I31" s="40" t="s">
        <v>4453</v>
      </c>
      <c r="J31" s="48">
        <v>1969.0</v>
      </c>
      <c r="K31" s="48">
        <v>0.0</v>
      </c>
      <c r="L31" s="48" t="s">
        <v>4454</v>
      </c>
      <c r="M31" s="40" t="s">
        <v>35</v>
      </c>
      <c r="N31" s="5"/>
      <c r="O31" s="5">
        <f t="shared" si="1"/>
        <v>29</v>
      </c>
    </row>
    <row r="32">
      <c r="A32" s="9">
        <v>30.0</v>
      </c>
      <c r="B32" s="29"/>
      <c r="C32" s="40" t="s">
        <v>207</v>
      </c>
      <c r="D32" s="48">
        <v>1997.0</v>
      </c>
      <c r="E32" s="49">
        <v>0.0</v>
      </c>
      <c r="F32" s="48" t="s">
        <v>4455</v>
      </c>
      <c r="G32" s="40" t="s">
        <v>35</v>
      </c>
      <c r="H32" s="10"/>
      <c r="I32" s="40" t="s">
        <v>4456</v>
      </c>
      <c r="J32" s="48">
        <v>1965.0</v>
      </c>
      <c r="K32" s="48">
        <v>0.0</v>
      </c>
      <c r="L32" s="48" t="s">
        <v>4458</v>
      </c>
      <c r="M32" s="40" t="s">
        <v>39</v>
      </c>
      <c r="N32" s="5"/>
      <c r="O32" s="5">
        <f t="shared" si="1"/>
        <v>32</v>
      </c>
    </row>
    <row r="33">
      <c r="A33" s="9">
        <v>31.0</v>
      </c>
      <c r="B33" s="29"/>
      <c r="C33" s="40" t="s">
        <v>204</v>
      </c>
      <c r="D33" s="48">
        <v>1983.0</v>
      </c>
      <c r="E33" s="49">
        <v>0.0</v>
      </c>
      <c r="F33" s="48" t="s">
        <v>4459</v>
      </c>
      <c r="G33" s="40" t="s">
        <v>35</v>
      </c>
      <c r="H33" s="10"/>
      <c r="I33" s="40" t="s">
        <v>4460</v>
      </c>
      <c r="J33" s="48">
        <v>1965.0</v>
      </c>
      <c r="K33" s="48" t="s">
        <v>4461</v>
      </c>
      <c r="L33" s="48" t="s">
        <v>4462</v>
      </c>
      <c r="M33" s="40" t="s">
        <v>39</v>
      </c>
      <c r="N33" s="5"/>
      <c r="O33" s="5">
        <f t="shared" si="1"/>
        <v>18</v>
      </c>
    </row>
    <row r="34">
      <c r="A34" s="9">
        <v>32.0</v>
      </c>
      <c r="B34" s="29"/>
      <c r="C34" s="40" t="s">
        <v>211</v>
      </c>
      <c r="D34" s="48">
        <v>1982.0</v>
      </c>
      <c r="E34" s="49">
        <v>0.0</v>
      </c>
      <c r="F34" s="48" t="s">
        <v>4463</v>
      </c>
      <c r="G34" s="40" t="s">
        <v>35</v>
      </c>
      <c r="H34" s="10"/>
      <c r="I34" s="40" t="s">
        <v>4464</v>
      </c>
      <c r="J34" s="48">
        <v>1959.0</v>
      </c>
      <c r="K34" s="48">
        <v>0.0</v>
      </c>
      <c r="L34" s="48" t="s">
        <v>4465</v>
      </c>
      <c r="M34" s="40" t="s">
        <v>39</v>
      </c>
      <c r="N34" s="5"/>
      <c r="O34" s="5">
        <f t="shared" si="1"/>
        <v>23</v>
      </c>
    </row>
    <row r="35">
      <c r="A35" s="9">
        <v>33.0</v>
      </c>
      <c r="B35" s="29"/>
      <c r="C35" s="40" t="s">
        <v>245</v>
      </c>
      <c r="D35" s="48">
        <v>1978.0</v>
      </c>
      <c r="E35" s="49">
        <v>0.0</v>
      </c>
      <c r="F35" s="48" t="s">
        <v>4467</v>
      </c>
      <c r="G35" s="40" t="s">
        <v>35</v>
      </c>
      <c r="H35" s="10"/>
      <c r="I35" s="40" t="s">
        <v>4468</v>
      </c>
      <c r="J35" s="48">
        <v>1958.0</v>
      </c>
      <c r="K35" s="48">
        <v>0.0</v>
      </c>
      <c r="L35" s="48" t="s">
        <v>4469</v>
      </c>
      <c r="M35" s="40" t="s">
        <v>39</v>
      </c>
      <c r="N35" s="5"/>
      <c r="O35" s="5">
        <f t="shared" si="1"/>
        <v>20</v>
      </c>
    </row>
    <row r="36">
      <c r="A36" s="9">
        <v>34.0</v>
      </c>
      <c r="B36" s="29"/>
      <c r="C36" s="40" t="s">
        <v>251</v>
      </c>
      <c r="D36" s="48">
        <v>1967.0</v>
      </c>
      <c r="E36" s="49">
        <v>0.0</v>
      </c>
      <c r="F36" s="48" t="s">
        <v>4470</v>
      </c>
      <c r="G36" s="40" t="s">
        <v>39</v>
      </c>
      <c r="H36" s="10"/>
      <c r="I36" s="40" t="s">
        <v>4472</v>
      </c>
      <c r="J36" s="48">
        <v>1956.0</v>
      </c>
      <c r="K36" s="48" t="s">
        <v>4442</v>
      </c>
      <c r="L36" s="48" t="s">
        <v>4473</v>
      </c>
      <c r="M36" s="40" t="s">
        <v>39</v>
      </c>
      <c r="N36" s="5"/>
      <c r="O36" s="5">
        <f t="shared" si="1"/>
        <v>11</v>
      </c>
    </row>
    <row r="37">
      <c r="A37" s="9">
        <v>35.0</v>
      </c>
      <c r="B37" s="29"/>
      <c r="C37" s="40" t="s">
        <v>225</v>
      </c>
      <c r="D37" s="48">
        <v>1960.0</v>
      </c>
      <c r="E37" s="49">
        <v>0.0</v>
      </c>
      <c r="F37" s="48" t="s">
        <v>4474</v>
      </c>
      <c r="G37" s="40" t="s">
        <v>39</v>
      </c>
      <c r="H37" s="10"/>
      <c r="I37" s="40" t="s">
        <v>4475</v>
      </c>
      <c r="J37" s="48">
        <v>1954.0</v>
      </c>
      <c r="K37" s="48">
        <v>0.0</v>
      </c>
      <c r="L37" s="48" t="s">
        <v>4476</v>
      </c>
      <c r="M37" s="40" t="s">
        <v>35</v>
      </c>
      <c r="N37" s="5"/>
      <c r="O37" s="5">
        <f t="shared" si="1"/>
        <v>6</v>
      </c>
    </row>
    <row r="38">
      <c r="A38" s="9">
        <v>36.0</v>
      </c>
      <c r="B38" s="29"/>
      <c r="C38" s="40" t="s">
        <v>232</v>
      </c>
      <c r="D38" s="48">
        <v>1956.0</v>
      </c>
      <c r="E38" s="49">
        <v>0.0</v>
      </c>
      <c r="F38" s="48" t="s">
        <v>4478</v>
      </c>
      <c r="G38" s="40" t="s">
        <v>39</v>
      </c>
      <c r="H38" s="10"/>
      <c r="I38" s="40" t="s">
        <v>4479</v>
      </c>
      <c r="J38" s="48">
        <v>1948.0</v>
      </c>
      <c r="K38" s="48">
        <v>0.0</v>
      </c>
      <c r="L38" s="48" t="s">
        <v>4480</v>
      </c>
      <c r="M38" s="40" t="s">
        <v>35</v>
      </c>
      <c r="N38" s="5"/>
      <c r="O38" s="5">
        <f t="shared" si="1"/>
        <v>8</v>
      </c>
    </row>
    <row r="39">
      <c r="A39" s="9">
        <v>37.0</v>
      </c>
      <c r="B39" s="29"/>
      <c r="C39" s="40" t="s">
        <v>189</v>
      </c>
      <c r="D39" s="48">
        <v>1956.0</v>
      </c>
      <c r="E39" s="49">
        <v>0.0</v>
      </c>
      <c r="F39" s="48" t="s">
        <v>4481</v>
      </c>
      <c r="G39" s="40" t="s">
        <v>39</v>
      </c>
      <c r="H39" s="10"/>
      <c r="I39" s="40" t="s">
        <v>4482</v>
      </c>
      <c r="J39" s="48">
        <v>1948.0</v>
      </c>
      <c r="K39" s="48">
        <v>0.0</v>
      </c>
      <c r="L39" s="48" t="s">
        <v>4484</v>
      </c>
      <c r="M39" s="40" t="s">
        <v>35</v>
      </c>
      <c r="N39" s="5"/>
      <c r="O39" s="5">
        <f t="shared" si="1"/>
        <v>8</v>
      </c>
    </row>
    <row r="40">
      <c r="A40" s="9">
        <v>38.0</v>
      </c>
      <c r="B40" s="29"/>
      <c r="C40" s="40" t="s">
        <v>335</v>
      </c>
      <c r="D40" s="48">
        <v>1945.0</v>
      </c>
      <c r="E40" s="49">
        <v>0.0</v>
      </c>
      <c r="F40" s="48" t="s">
        <v>4485</v>
      </c>
      <c r="G40" s="40" t="s">
        <v>39</v>
      </c>
      <c r="H40" s="10"/>
      <c r="I40" s="40" t="s">
        <v>4486</v>
      </c>
      <c r="J40" s="48">
        <v>1933.0</v>
      </c>
      <c r="K40" s="48">
        <v>0.0</v>
      </c>
      <c r="L40" s="48" t="s">
        <v>4487</v>
      </c>
      <c r="M40" s="40" t="s">
        <v>39</v>
      </c>
      <c r="N40" s="5"/>
      <c r="O40" s="5">
        <f t="shared" si="1"/>
        <v>12</v>
      </c>
    </row>
    <row r="41">
      <c r="A41" s="9">
        <v>39.0</v>
      </c>
      <c r="B41" s="29"/>
      <c r="C41" s="40" t="s">
        <v>414</v>
      </c>
      <c r="D41" s="48">
        <v>1942.0</v>
      </c>
      <c r="E41" s="49">
        <v>0.0</v>
      </c>
      <c r="F41" s="48" t="s">
        <v>4488</v>
      </c>
      <c r="G41" s="40" t="s">
        <v>39</v>
      </c>
      <c r="H41" s="10"/>
      <c r="I41" s="40" t="s">
        <v>4489</v>
      </c>
      <c r="J41" s="48">
        <v>1932.0</v>
      </c>
      <c r="K41" s="48">
        <v>0.0</v>
      </c>
      <c r="L41" s="48" t="s">
        <v>4490</v>
      </c>
      <c r="M41" s="40" t="s">
        <v>35</v>
      </c>
      <c r="N41" s="5"/>
      <c r="O41" s="5">
        <f t="shared" si="1"/>
        <v>10</v>
      </c>
    </row>
    <row r="42">
      <c r="A42" s="9">
        <v>40.0</v>
      </c>
      <c r="B42" s="29"/>
      <c r="C42" s="40" t="s">
        <v>294</v>
      </c>
      <c r="D42" s="48">
        <v>1942.0</v>
      </c>
      <c r="E42" s="49" t="s">
        <v>4491</v>
      </c>
      <c r="F42" s="48" t="s">
        <v>4492</v>
      </c>
      <c r="G42" s="40" t="s">
        <v>35</v>
      </c>
      <c r="H42" s="10"/>
      <c r="I42" s="40" t="s">
        <v>4494</v>
      </c>
      <c r="J42" s="48">
        <v>1931.0</v>
      </c>
      <c r="K42" s="48">
        <v>0.0</v>
      </c>
      <c r="L42" s="48" t="s">
        <v>4495</v>
      </c>
      <c r="M42" s="40" t="s">
        <v>35</v>
      </c>
      <c r="N42" s="5"/>
      <c r="O42" s="5">
        <f t="shared" si="1"/>
        <v>11</v>
      </c>
    </row>
    <row r="43">
      <c r="A43" s="9">
        <v>41.0</v>
      </c>
      <c r="B43" s="29"/>
      <c r="C43" s="40" t="s">
        <v>428</v>
      </c>
      <c r="D43" s="48">
        <v>1939.0</v>
      </c>
      <c r="E43" s="49">
        <v>0.0</v>
      </c>
      <c r="F43" s="48" t="s">
        <v>4497</v>
      </c>
      <c r="G43" s="40" t="s">
        <v>35</v>
      </c>
      <c r="H43" s="10"/>
      <c r="I43" s="40" t="s">
        <v>4498</v>
      </c>
      <c r="J43" s="48">
        <v>1930.0</v>
      </c>
      <c r="K43" s="48">
        <v>0.0</v>
      </c>
      <c r="L43" s="48" t="s">
        <v>4499</v>
      </c>
      <c r="M43" s="40" t="s">
        <v>35</v>
      </c>
      <c r="N43" s="5"/>
      <c r="O43" s="5">
        <f t="shared" si="1"/>
        <v>9</v>
      </c>
    </row>
    <row r="44">
      <c r="A44" s="9">
        <v>42.0</v>
      </c>
      <c r="B44" s="29"/>
      <c r="C44" s="40" t="s">
        <v>433</v>
      </c>
      <c r="D44" s="48">
        <v>1936.0</v>
      </c>
      <c r="E44" s="49">
        <v>0.0</v>
      </c>
      <c r="F44" s="48" t="s">
        <v>4500</v>
      </c>
      <c r="G44" s="40" t="s">
        <v>39</v>
      </c>
      <c r="H44" s="10"/>
      <c r="I44" s="40" t="s">
        <v>4501</v>
      </c>
      <c r="J44" s="48">
        <v>1924.0</v>
      </c>
      <c r="K44" s="48">
        <v>0.0</v>
      </c>
      <c r="L44" s="48" t="s">
        <v>4503</v>
      </c>
      <c r="M44" s="40" t="s">
        <v>39</v>
      </c>
      <c r="N44" s="5"/>
      <c r="O44" s="5">
        <f t="shared" si="1"/>
        <v>12</v>
      </c>
    </row>
    <row r="45">
      <c r="A45" s="9">
        <v>43.0</v>
      </c>
      <c r="B45" s="29"/>
      <c r="C45" s="40" t="s">
        <v>339</v>
      </c>
      <c r="D45" s="48">
        <v>1931.0</v>
      </c>
      <c r="E45" s="49">
        <v>0.0</v>
      </c>
      <c r="F45" s="48" t="s">
        <v>4504</v>
      </c>
      <c r="G45" s="40" t="s">
        <v>39</v>
      </c>
      <c r="H45" s="10"/>
      <c r="I45" s="40" t="s">
        <v>4505</v>
      </c>
      <c r="J45" s="48">
        <v>1922.0</v>
      </c>
      <c r="K45" s="48">
        <v>0.0</v>
      </c>
      <c r="L45" s="48" t="s">
        <v>4506</v>
      </c>
      <c r="M45" s="40" t="s">
        <v>39</v>
      </c>
      <c r="N45" s="5"/>
      <c r="O45" s="5">
        <f t="shared" si="1"/>
        <v>9</v>
      </c>
    </row>
    <row r="46">
      <c r="A46" s="9">
        <v>44.0</v>
      </c>
      <c r="B46" s="29"/>
      <c r="C46" s="40" t="s">
        <v>259</v>
      </c>
      <c r="D46" s="48">
        <v>1930.0</v>
      </c>
      <c r="E46" s="49">
        <v>0.0</v>
      </c>
      <c r="F46" s="48" t="s">
        <v>4508</v>
      </c>
      <c r="G46" s="40" t="s">
        <v>35</v>
      </c>
      <c r="H46" s="10"/>
      <c r="I46" s="40" t="s">
        <v>4509</v>
      </c>
      <c r="J46" s="48">
        <v>1919.0</v>
      </c>
      <c r="K46" s="48">
        <v>0.0</v>
      </c>
      <c r="L46" s="48" t="s">
        <v>4510</v>
      </c>
      <c r="M46" s="40" t="s">
        <v>35</v>
      </c>
      <c r="N46" s="5"/>
      <c r="O46" s="5">
        <f t="shared" si="1"/>
        <v>11</v>
      </c>
    </row>
    <row r="47">
      <c r="A47" s="9">
        <v>45.0</v>
      </c>
      <c r="B47" s="29"/>
      <c r="C47" s="40" t="s">
        <v>271</v>
      </c>
      <c r="D47" s="48">
        <v>1929.0</v>
      </c>
      <c r="E47" s="49">
        <v>0.0</v>
      </c>
      <c r="F47" s="48" t="s">
        <v>4511</v>
      </c>
      <c r="G47" s="40" t="s">
        <v>39</v>
      </c>
      <c r="H47" s="10"/>
      <c r="I47" s="40" t="s">
        <v>4512</v>
      </c>
      <c r="J47" s="48">
        <v>1913.0</v>
      </c>
      <c r="K47" s="48" t="s">
        <v>4461</v>
      </c>
      <c r="L47" s="48" t="s">
        <v>4513</v>
      </c>
      <c r="M47" s="40" t="s">
        <v>39</v>
      </c>
      <c r="N47" s="5"/>
      <c r="O47" s="5">
        <f t="shared" si="1"/>
        <v>16</v>
      </c>
    </row>
    <row r="48">
      <c r="A48" s="9">
        <v>46.0</v>
      </c>
      <c r="B48" s="29"/>
      <c r="C48" s="40" t="s">
        <v>321</v>
      </c>
      <c r="D48" s="48">
        <v>1928.0</v>
      </c>
      <c r="E48" s="49">
        <v>0.0</v>
      </c>
      <c r="F48" s="48" t="s">
        <v>4514</v>
      </c>
      <c r="G48" s="40" t="s">
        <v>39</v>
      </c>
      <c r="H48" s="10"/>
      <c r="I48" s="40" t="s">
        <v>4515</v>
      </c>
      <c r="J48" s="48">
        <v>1913.0</v>
      </c>
      <c r="K48" s="48">
        <v>0.0</v>
      </c>
      <c r="L48" s="48" t="s">
        <v>4516</v>
      </c>
      <c r="M48" s="40" t="s">
        <v>39</v>
      </c>
      <c r="N48" s="5"/>
      <c r="O48" s="5">
        <f t="shared" si="1"/>
        <v>15</v>
      </c>
    </row>
    <row r="49">
      <c r="A49" s="9">
        <v>47.0</v>
      </c>
      <c r="B49" s="29"/>
      <c r="C49" s="40" t="s">
        <v>568</v>
      </c>
      <c r="D49" s="48">
        <v>1926.0</v>
      </c>
      <c r="E49" s="49">
        <v>0.0</v>
      </c>
      <c r="F49" s="48" t="s">
        <v>4394</v>
      </c>
      <c r="G49" s="40" t="s">
        <v>39</v>
      </c>
      <c r="H49" s="10"/>
      <c r="I49" s="40" t="s">
        <v>4518</v>
      </c>
      <c r="J49" s="48">
        <v>1909.0</v>
      </c>
      <c r="K49" s="48">
        <v>0.0</v>
      </c>
      <c r="L49" s="48" t="s">
        <v>4519</v>
      </c>
      <c r="M49" s="40" t="s">
        <v>39</v>
      </c>
      <c r="N49" s="5"/>
      <c r="O49" s="5">
        <f t="shared" si="1"/>
        <v>17</v>
      </c>
    </row>
    <row r="50">
      <c r="A50" s="9">
        <v>48.0</v>
      </c>
      <c r="B50" s="29"/>
      <c r="C50" s="40" t="s">
        <v>417</v>
      </c>
      <c r="D50" s="48">
        <v>1919.0</v>
      </c>
      <c r="E50" s="49">
        <v>0.0</v>
      </c>
      <c r="F50" s="48" t="s">
        <v>4521</v>
      </c>
      <c r="G50" s="40" t="s">
        <v>39</v>
      </c>
      <c r="H50" s="10"/>
      <c r="I50" s="40" t="s">
        <v>4522</v>
      </c>
      <c r="J50" s="48">
        <v>1906.0</v>
      </c>
      <c r="K50" s="48" t="s">
        <v>4523</v>
      </c>
      <c r="L50" s="48" t="s">
        <v>4524</v>
      </c>
      <c r="M50" s="40" t="s">
        <v>39</v>
      </c>
      <c r="N50" s="5"/>
      <c r="O50" s="5">
        <f t="shared" si="1"/>
        <v>13</v>
      </c>
    </row>
    <row r="51">
      <c r="A51" s="9">
        <v>49.0</v>
      </c>
      <c r="B51" s="29"/>
      <c r="C51" s="40" t="s">
        <v>311</v>
      </c>
      <c r="D51" s="48">
        <v>1915.0</v>
      </c>
      <c r="E51" s="49">
        <v>0.0</v>
      </c>
      <c r="F51" s="48" t="s">
        <v>4525</v>
      </c>
      <c r="G51" s="40" t="s">
        <v>39</v>
      </c>
      <c r="H51" s="10"/>
      <c r="I51" s="40" t="s">
        <v>4526</v>
      </c>
      <c r="J51" s="48">
        <v>1905.0</v>
      </c>
      <c r="K51" s="48">
        <v>0.0</v>
      </c>
      <c r="L51" s="48" t="s">
        <v>4527</v>
      </c>
      <c r="M51" s="40" t="s">
        <v>39</v>
      </c>
      <c r="N51" s="5"/>
      <c r="O51" s="5">
        <f t="shared" si="1"/>
        <v>10</v>
      </c>
    </row>
    <row r="52">
      <c r="A52" s="9">
        <v>50.0</v>
      </c>
      <c r="B52" s="29"/>
      <c r="C52" s="40" t="s">
        <v>277</v>
      </c>
      <c r="D52" s="48">
        <v>1915.0</v>
      </c>
      <c r="E52" s="49">
        <v>0.0</v>
      </c>
      <c r="F52" s="48" t="s">
        <v>4529</v>
      </c>
      <c r="G52" s="40" t="s">
        <v>278</v>
      </c>
      <c r="H52" s="10"/>
      <c r="I52" s="40" t="s">
        <v>4530</v>
      </c>
      <c r="J52" s="48">
        <v>1899.0</v>
      </c>
      <c r="K52" s="48">
        <v>0.0</v>
      </c>
      <c r="L52" s="48" t="s">
        <v>4409</v>
      </c>
      <c r="M52" s="40" t="s">
        <v>35</v>
      </c>
      <c r="N52" s="5"/>
      <c r="O52" s="5">
        <f t="shared" si="1"/>
        <v>16</v>
      </c>
    </row>
    <row r="53">
      <c r="A53" s="9">
        <v>51.0</v>
      </c>
      <c r="B53" s="29"/>
      <c r="C53" s="40" t="s">
        <v>316</v>
      </c>
      <c r="D53" s="48">
        <v>1914.0</v>
      </c>
      <c r="E53" s="49">
        <v>0.0</v>
      </c>
      <c r="F53" s="48" t="s">
        <v>4532</v>
      </c>
      <c r="G53" s="40" t="s">
        <v>35</v>
      </c>
      <c r="H53" s="10"/>
      <c r="I53" s="40" t="s">
        <v>4533</v>
      </c>
      <c r="J53" s="48">
        <v>1895.0</v>
      </c>
      <c r="K53" s="48">
        <v>0.0</v>
      </c>
      <c r="L53" s="48" t="s">
        <v>4534</v>
      </c>
      <c r="M53" s="40" t="s">
        <v>39</v>
      </c>
      <c r="N53" s="5"/>
      <c r="O53" s="5">
        <f t="shared" si="1"/>
        <v>19</v>
      </c>
    </row>
    <row r="54">
      <c r="A54" s="9">
        <v>52.0</v>
      </c>
      <c r="B54" s="29"/>
      <c r="C54" s="40" t="s">
        <v>437</v>
      </c>
      <c r="D54" s="48">
        <v>1913.0</v>
      </c>
      <c r="E54" s="49">
        <v>0.0</v>
      </c>
      <c r="F54" s="48" t="s">
        <v>4536</v>
      </c>
      <c r="G54" s="40" t="s">
        <v>39</v>
      </c>
      <c r="H54" s="10"/>
      <c r="I54" s="40" t="s">
        <v>4537</v>
      </c>
      <c r="J54" s="48">
        <v>1892.0</v>
      </c>
      <c r="K54" s="48">
        <v>0.0</v>
      </c>
      <c r="L54" s="48" t="s">
        <v>4538</v>
      </c>
      <c r="M54" s="40" t="s">
        <v>35</v>
      </c>
      <c r="N54" s="5"/>
      <c r="O54" s="5">
        <f t="shared" si="1"/>
        <v>21</v>
      </c>
    </row>
    <row r="55">
      <c r="A55" s="9">
        <v>53.0</v>
      </c>
      <c r="B55" s="29"/>
      <c r="C55" s="40" t="s">
        <v>290</v>
      </c>
      <c r="D55" s="48">
        <v>1909.0</v>
      </c>
      <c r="E55" s="49">
        <v>0.0</v>
      </c>
      <c r="F55" s="48" t="s">
        <v>4540</v>
      </c>
      <c r="G55" s="40" t="s">
        <v>35</v>
      </c>
      <c r="H55" s="10"/>
      <c r="I55" s="40" t="s">
        <v>4541</v>
      </c>
      <c r="J55" s="48">
        <v>1891.0</v>
      </c>
      <c r="K55" s="48">
        <v>0.0</v>
      </c>
      <c r="L55" s="48" t="s">
        <v>4542</v>
      </c>
      <c r="M55" s="40" t="s">
        <v>35</v>
      </c>
      <c r="N55" s="5"/>
      <c r="O55" s="5">
        <f t="shared" si="1"/>
        <v>18</v>
      </c>
    </row>
    <row r="56">
      <c r="A56" s="9">
        <v>54.0</v>
      </c>
      <c r="B56" s="29"/>
      <c r="C56" s="40" t="s">
        <v>550</v>
      </c>
      <c r="D56" s="48">
        <v>1909.0</v>
      </c>
      <c r="E56" s="49">
        <v>0.0</v>
      </c>
      <c r="F56" s="48">
        <v>82.0</v>
      </c>
      <c r="G56" s="40" t="s">
        <v>39</v>
      </c>
      <c r="H56" s="10"/>
      <c r="I56" s="40" t="s">
        <v>4543</v>
      </c>
      <c r="J56" s="48">
        <v>1890.0</v>
      </c>
      <c r="K56" s="48">
        <v>0.0</v>
      </c>
      <c r="L56" s="48" t="s">
        <v>4544</v>
      </c>
      <c r="M56" s="40" t="s">
        <v>35</v>
      </c>
      <c r="N56" s="5"/>
      <c r="O56" s="5">
        <f t="shared" si="1"/>
        <v>19</v>
      </c>
    </row>
    <row r="57">
      <c r="A57" s="9">
        <v>55.0</v>
      </c>
      <c r="B57" s="29"/>
      <c r="C57" s="40" t="s">
        <v>357</v>
      </c>
      <c r="D57" s="48">
        <v>1906.0</v>
      </c>
      <c r="E57" s="49">
        <v>0.0</v>
      </c>
      <c r="F57" s="48" t="s">
        <v>4546</v>
      </c>
      <c r="G57" s="40" t="s">
        <v>35</v>
      </c>
      <c r="H57" s="10"/>
      <c r="I57" s="40" t="s">
        <v>4547</v>
      </c>
      <c r="J57" s="48">
        <v>1890.0</v>
      </c>
      <c r="K57" s="48">
        <v>0.0</v>
      </c>
      <c r="L57" s="48" t="s">
        <v>4548</v>
      </c>
      <c r="M57" s="40" t="s">
        <v>35</v>
      </c>
      <c r="N57" s="5"/>
      <c r="O57" s="5">
        <f t="shared" si="1"/>
        <v>16</v>
      </c>
    </row>
    <row r="58">
      <c r="A58" s="9">
        <v>56.0</v>
      </c>
      <c r="B58" s="29"/>
      <c r="C58" s="40" t="s">
        <v>308</v>
      </c>
      <c r="D58" s="48">
        <v>1905.0</v>
      </c>
      <c r="E58" s="49">
        <v>0.0</v>
      </c>
      <c r="F58" s="48" t="s">
        <v>4549</v>
      </c>
      <c r="G58" s="40" t="s">
        <v>39</v>
      </c>
      <c r="H58" s="10"/>
      <c r="I58" s="40" t="s">
        <v>4550</v>
      </c>
      <c r="J58" s="48">
        <v>1888.0</v>
      </c>
      <c r="K58" s="48">
        <v>0.0</v>
      </c>
      <c r="L58" s="48" t="s">
        <v>4551</v>
      </c>
      <c r="M58" s="40" t="s">
        <v>39</v>
      </c>
      <c r="N58" s="5"/>
      <c r="O58" s="5">
        <f t="shared" si="1"/>
        <v>17</v>
      </c>
    </row>
    <row r="59">
      <c r="A59" s="9">
        <v>57.0</v>
      </c>
      <c r="B59" s="29"/>
      <c r="C59" s="40" t="s">
        <v>347</v>
      </c>
      <c r="D59" s="48">
        <v>1903.0</v>
      </c>
      <c r="E59" s="49">
        <v>0.0</v>
      </c>
      <c r="F59" s="48" t="s">
        <v>4552</v>
      </c>
      <c r="G59" s="40" t="s">
        <v>39</v>
      </c>
      <c r="H59" s="10"/>
      <c r="I59" s="40" t="s">
        <v>4554</v>
      </c>
      <c r="J59" s="48">
        <v>1886.0</v>
      </c>
      <c r="K59" s="48" t="s">
        <v>4555</v>
      </c>
      <c r="L59" s="48" t="s">
        <v>4556</v>
      </c>
      <c r="M59" s="40" t="s">
        <v>39</v>
      </c>
      <c r="N59" s="5"/>
      <c r="O59" s="5">
        <f t="shared" si="1"/>
        <v>17</v>
      </c>
    </row>
    <row r="60">
      <c r="A60" s="9">
        <v>58.0</v>
      </c>
      <c r="B60" s="29"/>
      <c r="C60" s="40" t="s">
        <v>589</v>
      </c>
      <c r="D60" s="48">
        <v>1900.0</v>
      </c>
      <c r="E60" s="49">
        <v>0.0</v>
      </c>
      <c r="F60" s="48" t="s">
        <v>4557</v>
      </c>
      <c r="G60" s="40" t="s">
        <v>35</v>
      </c>
      <c r="H60" s="10"/>
      <c r="I60" s="40" t="s">
        <v>4558</v>
      </c>
      <c r="J60" s="48">
        <v>1883.0</v>
      </c>
      <c r="K60" s="48">
        <v>0.0</v>
      </c>
      <c r="L60" s="48" t="s">
        <v>4559</v>
      </c>
      <c r="M60" s="40" t="s">
        <v>39</v>
      </c>
      <c r="N60" s="5"/>
      <c r="O60" s="5">
        <f t="shared" si="1"/>
        <v>17</v>
      </c>
    </row>
    <row r="61">
      <c r="A61" s="9">
        <v>59.0</v>
      </c>
      <c r="B61" s="29"/>
      <c r="C61" s="40" t="s">
        <v>452</v>
      </c>
      <c r="D61" s="48">
        <v>1900.0</v>
      </c>
      <c r="E61" s="49" t="s">
        <v>4561</v>
      </c>
      <c r="F61" s="48" t="s">
        <v>4562</v>
      </c>
      <c r="G61" s="40" t="s">
        <v>39</v>
      </c>
      <c r="H61" s="10"/>
      <c r="I61" s="40" t="s">
        <v>4563</v>
      </c>
      <c r="J61" s="48">
        <v>1882.0</v>
      </c>
      <c r="K61" s="48">
        <v>0.0</v>
      </c>
      <c r="L61" s="48" t="s">
        <v>4564</v>
      </c>
      <c r="M61" s="40" t="s">
        <v>35</v>
      </c>
      <c r="N61" s="5"/>
      <c r="O61" s="5">
        <f t="shared" si="1"/>
        <v>18</v>
      </c>
    </row>
    <row r="62">
      <c r="A62" s="9">
        <v>60.0</v>
      </c>
      <c r="B62" s="29"/>
      <c r="C62" s="40" t="s">
        <v>194</v>
      </c>
      <c r="D62" s="48">
        <v>1898.0</v>
      </c>
      <c r="E62" s="49">
        <v>0.0</v>
      </c>
      <c r="F62" s="48" t="s">
        <v>4565</v>
      </c>
      <c r="G62" s="40" t="s">
        <v>35</v>
      </c>
      <c r="H62" s="10"/>
      <c r="I62" s="40" t="s">
        <v>4567</v>
      </c>
      <c r="J62" s="48">
        <v>1873.0</v>
      </c>
      <c r="K62" s="48">
        <v>0.0</v>
      </c>
      <c r="L62" s="48" t="s">
        <v>4568</v>
      </c>
      <c r="M62" s="40" t="s">
        <v>35</v>
      </c>
      <c r="N62" s="5"/>
      <c r="O62" s="5">
        <f t="shared" si="1"/>
        <v>25</v>
      </c>
    </row>
    <row r="63">
      <c r="A63" s="9">
        <v>61.0</v>
      </c>
      <c r="B63" s="29"/>
      <c r="C63" s="40" t="s">
        <v>395</v>
      </c>
      <c r="D63" s="48">
        <v>1894.0</v>
      </c>
      <c r="E63" s="49">
        <v>0.0</v>
      </c>
      <c r="F63" s="48" t="s">
        <v>4569</v>
      </c>
      <c r="G63" s="40" t="s">
        <v>39</v>
      </c>
      <c r="H63" s="10"/>
      <c r="I63" s="40" t="s">
        <v>4570</v>
      </c>
      <c r="J63" s="48">
        <v>1868.0</v>
      </c>
      <c r="K63" s="48">
        <v>0.0</v>
      </c>
      <c r="L63" s="48" t="s">
        <v>4571</v>
      </c>
      <c r="M63" s="40" t="s">
        <v>35</v>
      </c>
      <c r="N63" s="5"/>
      <c r="O63" s="5">
        <f t="shared" si="1"/>
        <v>26</v>
      </c>
    </row>
    <row r="64">
      <c r="A64" s="9">
        <v>62.0</v>
      </c>
      <c r="B64" s="29"/>
      <c r="C64" s="40" t="s">
        <v>324</v>
      </c>
      <c r="D64" s="48">
        <v>1892.0</v>
      </c>
      <c r="E64" s="49">
        <v>0.0</v>
      </c>
      <c r="F64" s="48" t="s">
        <v>4573</v>
      </c>
      <c r="G64" s="40" t="s">
        <v>35</v>
      </c>
      <c r="H64" s="10"/>
      <c r="I64" s="40" t="s">
        <v>4574</v>
      </c>
      <c r="J64" s="48">
        <v>1861.0</v>
      </c>
      <c r="K64" s="48" t="s">
        <v>4575</v>
      </c>
      <c r="L64" s="48" t="s">
        <v>4576</v>
      </c>
      <c r="M64" s="40" t="s">
        <v>39</v>
      </c>
      <c r="N64" s="5"/>
      <c r="O64" s="5">
        <f t="shared" si="1"/>
        <v>31</v>
      </c>
    </row>
    <row r="65">
      <c r="A65" s="9">
        <v>63.0</v>
      </c>
      <c r="B65" s="29"/>
      <c r="C65" s="40" t="s">
        <v>405</v>
      </c>
      <c r="D65" s="48">
        <v>1891.0</v>
      </c>
      <c r="E65" s="49">
        <v>0.0</v>
      </c>
      <c r="F65" s="48" t="s">
        <v>4577</v>
      </c>
      <c r="G65" s="40" t="s">
        <v>39</v>
      </c>
      <c r="H65" s="10"/>
      <c r="I65" s="40" t="s">
        <v>4578</v>
      </c>
      <c r="J65" s="48">
        <v>1856.0</v>
      </c>
      <c r="K65" s="48">
        <v>0.0</v>
      </c>
      <c r="L65" s="48" t="s">
        <v>4448</v>
      </c>
      <c r="M65" s="40" t="s">
        <v>39</v>
      </c>
      <c r="N65" s="5"/>
      <c r="O65" s="5">
        <f t="shared" si="1"/>
        <v>35</v>
      </c>
    </row>
    <row r="66">
      <c r="A66" s="9">
        <v>64.0</v>
      </c>
      <c r="B66" s="29"/>
      <c r="C66" s="40" t="s">
        <v>458</v>
      </c>
      <c r="D66" s="48">
        <v>1888.0</v>
      </c>
      <c r="E66" s="49">
        <v>0.0</v>
      </c>
      <c r="F66" s="48" t="s">
        <v>4400</v>
      </c>
      <c r="G66" s="40" t="s">
        <v>39</v>
      </c>
      <c r="H66" s="10"/>
      <c r="I66" s="40" t="s">
        <v>4580</v>
      </c>
      <c r="J66" s="48">
        <v>1856.0</v>
      </c>
      <c r="K66" s="48">
        <v>0.0</v>
      </c>
      <c r="L66" s="48" t="s">
        <v>4581</v>
      </c>
      <c r="M66" s="40" t="s">
        <v>35</v>
      </c>
      <c r="N66" s="5"/>
      <c r="O66" s="5">
        <f t="shared" si="1"/>
        <v>32</v>
      </c>
    </row>
    <row r="67">
      <c r="A67" s="9">
        <v>65.0</v>
      </c>
      <c r="B67" s="29"/>
      <c r="C67" s="40" t="s">
        <v>495</v>
      </c>
      <c r="D67" s="48">
        <v>1888.0</v>
      </c>
      <c r="E67" s="49">
        <v>0.0</v>
      </c>
      <c r="F67" s="48">
        <v>52.0</v>
      </c>
      <c r="G67" s="40" t="s">
        <v>35</v>
      </c>
      <c r="H67" s="10"/>
      <c r="I67" s="40" t="s">
        <v>4583</v>
      </c>
      <c r="J67" s="48">
        <v>1855.0</v>
      </c>
      <c r="K67" s="48">
        <v>0.0</v>
      </c>
      <c r="L67" s="48" t="s">
        <v>4584</v>
      </c>
      <c r="M67" s="40" t="s">
        <v>35</v>
      </c>
      <c r="N67" s="5"/>
      <c r="O67" s="5">
        <f t="shared" si="1"/>
        <v>33</v>
      </c>
    </row>
    <row r="68">
      <c r="A68" s="9">
        <v>66.0</v>
      </c>
      <c r="B68" s="29"/>
      <c r="C68" s="40" t="s">
        <v>541</v>
      </c>
      <c r="D68" s="48">
        <v>1887.0</v>
      </c>
      <c r="E68" s="49">
        <v>0.0</v>
      </c>
      <c r="F68" s="48" t="s">
        <v>4585</v>
      </c>
      <c r="G68" s="40" t="s">
        <v>35</v>
      </c>
      <c r="H68" s="10"/>
      <c r="I68" s="40" t="s">
        <v>4586</v>
      </c>
      <c r="J68" s="48">
        <v>1852.0</v>
      </c>
      <c r="K68" s="48">
        <v>0.0</v>
      </c>
      <c r="L68" s="48" t="s">
        <v>4587</v>
      </c>
      <c r="M68" s="40" t="s">
        <v>39</v>
      </c>
      <c r="N68" s="5"/>
      <c r="O68" s="5">
        <f t="shared" si="1"/>
        <v>35</v>
      </c>
    </row>
    <row r="69">
      <c r="A69" s="9">
        <v>67.0</v>
      </c>
      <c r="B69" s="29"/>
      <c r="C69" s="40" t="s">
        <v>411</v>
      </c>
      <c r="D69" s="48">
        <v>1884.0</v>
      </c>
      <c r="E69" s="49">
        <v>0.0</v>
      </c>
      <c r="F69" s="48" t="s">
        <v>4589</v>
      </c>
      <c r="G69" s="40" t="s">
        <v>35</v>
      </c>
      <c r="H69" s="10"/>
      <c r="I69" s="40" t="s">
        <v>4590</v>
      </c>
      <c r="J69" s="48">
        <v>1849.0</v>
      </c>
      <c r="K69" s="48">
        <v>0.0</v>
      </c>
      <c r="L69" s="48" t="s">
        <v>4591</v>
      </c>
      <c r="M69" s="40" t="s">
        <v>39</v>
      </c>
      <c r="N69" s="5"/>
      <c r="O69" s="5">
        <f t="shared" si="1"/>
        <v>35</v>
      </c>
    </row>
    <row r="70">
      <c r="A70" s="9">
        <v>68.0</v>
      </c>
      <c r="B70" s="29"/>
      <c r="C70" s="40" t="s">
        <v>398</v>
      </c>
      <c r="D70" s="48">
        <v>1881.0</v>
      </c>
      <c r="E70" s="49">
        <v>0.0</v>
      </c>
      <c r="F70" s="48" t="s">
        <v>4592</v>
      </c>
      <c r="G70" s="40" t="s">
        <v>39</v>
      </c>
      <c r="H70" s="10"/>
      <c r="I70" s="40" t="s">
        <v>4593</v>
      </c>
      <c r="J70" s="48">
        <v>1846.0</v>
      </c>
      <c r="K70" s="48">
        <v>0.0</v>
      </c>
      <c r="L70" s="48" t="s">
        <v>4595</v>
      </c>
      <c r="M70" s="40" t="s">
        <v>39</v>
      </c>
      <c r="N70" s="5"/>
      <c r="O70" s="5">
        <f t="shared" si="1"/>
        <v>35</v>
      </c>
    </row>
    <row r="71">
      <c r="A71" s="9">
        <v>69.0</v>
      </c>
      <c r="B71" s="29"/>
      <c r="C71" s="40" t="s">
        <v>286</v>
      </c>
      <c r="D71" s="48">
        <v>1879.0</v>
      </c>
      <c r="E71" s="49" t="s">
        <v>4435</v>
      </c>
      <c r="F71" s="48" t="s">
        <v>4596</v>
      </c>
      <c r="G71" s="40" t="s">
        <v>39</v>
      </c>
      <c r="H71" s="10"/>
      <c r="I71" s="40" t="s">
        <v>4597</v>
      </c>
      <c r="J71" s="48">
        <v>1846.0</v>
      </c>
      <c r="K71" s="48" t="s">
        <v>4598</v>
      </c>
      <c r="L71" s="48" t="s">
        <v>4599</v>
      </c>
      <c r="M71" s="40" t="s">
        <v>39</v>
      </c>
      <c r="N71" s="5"/>
      <c r="O71" s="5">
        <f t="shared" si="1"/>
        <v>33</v>
      </c>
    </row>
    <row r="72">
      <c r="A72" s="9">
        <v>70.0</v>
      </c>
      <c r="B72" s="29"/>
      <c r="C72" s="40" t="s">
        <v>305</v>
      </c>
      <c r="D72" s="48">
        <v>1877.0</v>
      </c>
      <c r="E72" s="49">
        <v>0.0</v>
      </c>
      <c r="F72" s="48" t="s">
        <v>4601</v>
      </c>
      <c r="G72" s="40" t="s">
        <v>39</v>
      </c>
      <c r="H72" s="10"/>
      <c r="I72" s="40" t="s">
        <v>4602</v>
      </c>
      <c r="J72" s="48">
        <v>1843.0</v>
      </c>
      <c r="K72" s="48">
        <v>0.0</v>
      </c>
      <c r="L72" s="48" t="s">
        <v>4424</v>
      </c>
      <c r="M72" s="40" t="s">
        <v>39</v>
      </c>
      <c r="N72" s="5"/>
      <c r="O72" s="5">
        <f t="shared" si="1"/>
        <v>34</v>
      </c>
    </row>
    <row r="73">
      <c r="A73" s="9">
        <v>71.0</v>
      </c>
      <c r="B73" s="29"/>
      <c r="C73" s="40" t="s">
        <v>292</v>
      </c>
      <c r="D73" s="48">
        <v>1875.0</v>
      </c>
      <c r="E73" s="49">
        <v>0.0</v>
      </c>
      <c r="F73" s="48" t="s">
        <v>4603</v>
      </c>
      <c r="G73" s="40" t="s">
        <v>39</v>
      </c>
      <c r="H73" s="10"/>
      <c r="I73" s="40" t="s">
        <v>4604</v>
      </c>
      <c r="J73" s="48">
        <v>1842.0</v>
      </c>
      <c r="K73" s="48">
        <v>0.0</v>
      </c>
      <c r="L73" s="48" t="s">
        <v>4606</v>
      </c>
      <c r="M73" s="40" t="s">
        <v>35</v>
      </c>
      <c r="N73" s="5"/>
      <c r="O73" s="5">
        <f t="shared" si="1"/>
        <v>33</v>
      </c>
    </row>
    <row r="74">
      <c r="A74" s="9">
        <v>72.0</v>
      </c>
      <c r="B74" s="29"/>
      <c r="C74" s="40" t="s">
        <v>498</v>
      </c>
      <c r="D74" s="48">
        <v>1874.0</v>
      </c>
      <c r="E74" s="49">
        <v>0.0</v>
      </c>
      <c r="F74" s="48" t="s">
        <v>4607</v>
      </c>
      <c r="G74" s="40" t="s">
        <v>39</v>
      </c>
      <c r="H74" s="10"/>
      <c r="I74" s="40" t="s">
        <v>4608</v>
      </c>
      <c r="J74" s="48">
        <v>1842.0</v>
      </c>
      <c r="K74" s="48" t="s">
        <v>4609</v>
      </c>
      <c r="L74" s="48" t="s">
        <v>4610</v>
      </c>
      <c r="M74" s="40" t="s">
        <v>35</v>
      </c>
      <c r="N74" s="5"/>
      <c r="O74" s="5">
        <f t="shared" si="1"/>
        <v>32</v>
      </c>
    </row>
    <row r="75">
      <c r="A75" s="9">
        <v>73.0</v>
      </c>
      <c r="B75" s="29"/>
      <c r="C75" s="40" t="s">
        <v>627</v>
      </c>
      <c r="D75" s="48">
        <v>1865.0</v>
      </c>
      <c r="E75" s="49">
        <v>0.0</v>
      </c>
      <c r="F75" s="48" t="s">
        <v>4612</v>
      </c>
      <c r="G75" s="40" t="s">
        <v>39</v>
      </c>
      <c r="H75" s="10"/>
      <c r="I75" s="40" t="s">
        <v>4613</v>
      </c>
      <c r="J75" s="48">
        <v>1841.0</v>
      </c>
      <c r="K75" s="48">
        <v>0.0</v>
      </c>
      <c r="L75" s="48" t="s">
        <v>4614</v>
      </c>
      <c r="M75" s="40" t="s">
        <v>35</v>
      </c>
      <c r="N75" s="5"/>
      <c r="O75" s="5">
        <f t="shared" si="1"/>
        <v>24</v>
      </c>
    </row>
    <row r="76">
      <c r="A76" s="9">
        <v>74.0</v>
      </c>
      <c r="B76" s="29"/>
      <c r="C76" s="40" t="s">
        <v>556</v>
      </c>
      <c r="D76" s="48">
        <v>1863.0</v>
      </c>
      <c r="E76" s="49">
        <v>0.0</v>
      </c>
      <c r="F76" s="48" t="s">
        <v>4615</v>
      </c>
      <c r="G76" s="40" t="s">
        <v>39</v>
      </c>
      <c r="H76" s="10"/>
      <c r="I76" s="40" t="s">
        <v>4616</v>
      </c>
      <c r="J76" s="48">
        <v>1839.0</v>
      </c>
      <c r="K76" s="48">
        <v>0.0</v>
      </c>
      <c r="L76" s="48" t="s">
        <v>4617</v>
      </c>
      <c r="M76" s="40" t="s">
        <v>35</v>
      </c>
      <c r="N76" s="5"/>
      <c r="O76" s="5">
        <f t="shared" si="1"/>
        <v>24</v>
      </c>
    </row>
    <row r="77">
      <c r="A77" s="9">
        <v>75.0</v>
      </c>
      <c r="C77" s="40" t="s">
        <v>420</v>
      </c>
      <c r="D77" s="48">
        <v>1861.0</v>
      </c>
      <c r="E77" s="49">
        <v>0.0</v>
      </c>
      <c r="F77" s="48" t="s">
        <v>4619</v>
      </c>
      <c r="G77" s="40" t="s">
        <v>39</v>
      </c>
      <c r="H77" s="10"/>
      <c r="I77" s="40" t="s">
        <v>4620</v>
      </c>
      <c r="J77" s="48">
        <v>1836.0</v>
      </c>
      <c r="K77" s="48">
        <v>0.0</v>
      </c>
      <c r="L77" s="48" t="s">
        <v>4621</v>
      </c>
      <c r="M77" s="40" t="s">
        <v>35</v>
      </c>
      <c r="N77" s="5"/>
      <c r="O77" s="5">
        <f t="shared" si="1"/>
        <v>25</v>
      </c>
    </row>
    <row r="78">
      <c r="A78" s="9">
        <v>76.0</v>
      </c>
      <c r="B78" s="29"/>
      <c r="C78" s="40" t="s">
        <v>512</v>
      </c>
      <c r="D78" s="48">
        <v>1860.0</v>
      </c>
      <c r="E78" s="49">
        <v>0.0</v>
      </c>
      <c r="F78" s="48" t="s">
        <v>4622</v>
      </c>
      <c r="G78" s="40" t="s">
        <v>39</v>
      </c>
      <c r="H78" s="10"/>
      <c r="I78" s="40" t="s">
        <v>4624</v>
      </c>
      <c r="J78" s="48">
        <v>1835.0</v>
      </c>
      <c r="K78" s="48">
        <v>0.0</v>
      </c>
      <c r="L78" s="48" t="s">
        <v>4625</v>
      </c>
      <c r="M78" s="40" t="s">
        <v>35</v>
      </c>
      <c r="N78" s="5"/>
      <c r="O78" s="5">
        <f t="shared" si="1"/>
        <v>25</v>
      </c>
    </row>
    <row r="79">
      <c r="A79" s="9">
        <v>77.0</v>
      </c>
      <c r="B79" s="29"/>
      <c r="C79" s="40" t="s">
        <v>492</v>
      </c>
      <c r="D79" s="48">
        <v>1860.0</v>
      </c>
      <c r="E79" s="49">
        <v>0.0</v>
      </c>
      <c r="F79" s="48" t="s">
        <v>4626</v>
      </c>
      <c r="G79" s="40" t="s">
        <v>39</v>
      </c>
      <c r="H79" s="10"/>
      <c r="I79" s="40" t="s">
        <v>4627</v>
      </c>
      <c r="J79" s="48">
        <v>1834.0</v>
      </c>
      <c r="K79" s="48">
        <v>0.0</v>
      </c>
      <c r="L79" s="48" t="s">
        <v>4628</v>
      </c>
      <c r="M79" s="40" t="s">
        <v>35</v>
      </c>
      <c r="N79" s="5"/>
      <c r="O79" s="5">
        <f t="shared" si="1"/>
        <v>26</v>
      </c>
    </row>
    <row r="80">
      <c r="A80" s="9">
        <v>78.0</v>
      </c>
      <c r="B80" s="29"/>
      <c r="C80" s="40" t="s">
        <v>515</v>
      </c>
      <c r="D80" s="48">
        <v>1856.0</v>
      </c>
      <c r="E80" s="49">
        <v>0.0</v>
      </c>
      <c r="F80" s="48" t="s">
        <v>4630</v>
      </c>
      <c r="G80" s="40" t="s">
        <v>39</v>
      </c>
      <c r="H80" s="10"/>
      <c r="I80" s="40" t="s">
        <v>4631</v>
      </c>
      <c r="J80" s="48">
        <v>1833.0</v>
      </c>
      <c r="K80" s="48">
        <v>0.0</v>
      </c>
      <c r="L80" s="48" t="s">
        <v>4632</v>
      </c>
      <c r="M80" s="40" t="s">
        <v>35</v>
      </c>
      <c r="N80" s="5"/>
      <c r="O80" s="5">
        <f t="shared" si="1"/>
        <v>23</v>
      </c>
    </row>
    <row r="81">
      <c r="A81" s="9">
        <v>79.0</v>
      </c>
      <c r="B81" s="29"/>
      <c r="C81" s="40" t="s">
        <v>461</v>
      </c>
      <c r="D81" s="48">
        <v>1855.0</v>
      </c>
      <c r="E81" s="49">
        <v>0.0</v>
      </c>
      <c r="F81" s="48" t="s">
        <v>4633</v>
      </c>
      <c r="G81" s="40" t="s">
        <v>39</v>
      </c>
      <c r="H81" s="10"/>
      <c r="I81" s="40" t="s">
        <v>4634</v>
      </c>
      <c r="J81" s="48">
        <v>1829.0</v>
      </c>
      <c r="K81" s="48">
        <v>0.0</v>
      </c>
      <c r="L81" s="48" t="s">
        <v>4635</v>
      </c>
      <c r="M81" s="40" t="s">
        <v>39</v>
      </c>
      <c r="N81" s="5"/>
      <c r="O81" s="5">
        <f t="shared" si="1"/>
        <v>26</v>
      </c>
    </row>
    <row r="82">
      <c r="A82" s="9">
        <v>80.0</v>
      </c>
      <c r="B82" s="29"/>
      <c r="C82" s="40" t="s">
        <v>360</v>
      </c>
      <c r="D82" s="48">
        <v>1855.0</v>
      </c>
      <c r="E82" s="49">
        <v>0.0</v>
      </c>
      <c r="F82" s="48" t="s">
        <v>4636</v>
      </c>
      <c r="G82" s="40" t="s">
        <v>35</v>
      </c>
      <c r="H82" s="10"/>
      <c r="I82" s="40" t="s">
        <v>4637</v>
      </c>
      <c r="J82" s="48">
        <v>1826.0</v>
      </c>
      <c r="K82" s="48">
        <v>0.0</v>
      </c>
      <c r="L82" s="48" t="s">
        <v>4638</v>
      </c>
      <c r="M82" s="40" t="s">
        <v>39</v>
      </c>
      <c r="N82" s="5"/>
      <c r="O82" s="5">
        <f t="shared" si="1"/>
        <v>29</v>
      </c>
    </row>
    <row r="83">
      <c r="A83" s="9">
        <v>81.0</v>
      </c>
      <c r="B83" s="29"/>
      <c r="C83" s="40" t="s">
        <v>668</v>
      </c>
      <c r="D83" s="48">
        <v>1854.0</v>
      </c>
      <c r="E83" s="49">
        <v>0.0</v>
      </c>
      <c r="F83" s="48" t="s">
        <v>4640</v>
      </c>
      <c r="G83" s="40" t="s">
        <v>35</v>
      </c>
      <c r="H83" s="10"/>
      <c r="I83" s="40" t="s">
        <v>4641</v>
      </c>
      <c r="J83" s="48">
        <v>1823.0</v>
      </c>
      <c r="K83" s="48">
        <v>0.0</v>
      </c>
      <c r="L83" s="48" t="s">
        <v>4642</v>
      </c>
      <c r="M83" s="40" t="s">
        <v>39</v>
      </c>
      <c r="N83" s="5"/>
      <c r="O83" s="5">
        <f t="shared" si="1"/>
        <v>31</v>
      </c>
    </row>
    <row r="84">
      <c r="A84" s="9">
        <v>82.0</v>
      </c>
      <c r="B84" s="29"/>
      <c r="C84" s="40" t="s">
        <v>393</v>
      </c>
      <c r="D84" s="48">
        <v>1848.0</v>
      </c>
      <c r="E84" s="49">
        <v>0.0</v>
      </c>
      <c r="F84" s="48" t="s">
        <v>4462</v>
      </c>
      <c r="G84" s="40" t="s">
        <v>35</v>
      </c>
      <c r="H84" s="10"/>
      <c r="I84" s="40" t="s">
        <v>4643</v>
      </c>
      <c r="J84" s="48">
        <v>1818.0</v>
      </c>
      <c r="K84" s="48">
        <v>0.0</v>
      </c>
      <c r="L84" s="48" t="s">
        <v>4645</v>
      </c>
      <c r="M84" s="40" t="s">
        <v>35</v>
      </c>
      <c r="N84" s="5"/>
      <c r="O84" s="5">
        <f t="shared" si="1"/>
        <v>30</v>
      </c>
    </row>
    <row r="85">
      <c r="A85" s="9">
        <v>83.0</v>
      </c>
      <c r="B85" s="29"/>
      <c r="C85" s="40" t="s">
        <v>553</v>
      </c>
      <c r="D85" s="48">
        <v>1848.0</v>
      </c>
      <c r="E85" s="49">
        <v>0.0</v>
      </c>
      <c r="F85" s="48" t="s">
        <v>4646</v>
      </c>
      <c r="G85" s="40" t="s">
        <v>35</v>
      </c>
      <c r="H85" s="10"/>
      <c r="I85" s="40" t="s">
        <v>4647</v>
      </c>
      <c r="J85" s="48">
        <v>1817.0</v>
      </c>
      <c r="K85" s="48">
        <v>0.0</v>
      </c>
      <c r="L85" s="48" t="s">
        <v>4649</v>
      </c>
      <c r="M85" s="40" t="s">
        <v>39</v>
      </c>
      <c r="N85" s="5"/>
      <c r="O85" s="5">
        <f t="shared" si="1"/>
        <v>31</v>
      </c>
    </row>
    <row r="86">
      <c r="A86" s="9">
        <v>84.0</v>
      </c>
      <c r="B86" s="29"/>
      <c r="C86" s="40" t="s">
        <v>381</v>
      </c>
      <c r="D86" s="48">
        <v>1845.0</v>
      </c>
      <c r="E86" s="49" t="s">
        <v>4650</v>
      </c>
      <c r="F86" s="48" t="s">
        <v>4651</v>
      </c>
      <c r="G86" s="40" t="s">
        <v>35</v>
      </c>
      <c r="H86" s="10"/>
      <c r="I86" s="40" t="s">
        <v>4652</v>
      </c>
      <c r="J86" s="48">
        <v>1813.0</v>
      </c>
      <c r="K86" s="48">
        <v>6.0</v>
      </c>
      <c r="L86" s="48" t="s">
        <v>4654</v>
      </c>
      <c r="M86" s="40" t="s">
        <v>39</v>
      </c>
      <c r="N86" s="5"/>
      <c r="O86" s="5">
        <f t="shared" si="1"/>
        <v>32</v>
      </c>
    </row>
    <row r="87">
      <c r="A87" s="9">
        <v>85.0</v>
      </c>
      <c r="B87" s="29"/>
      <c r="C87" s="40" t="s">
        <v>353</v>
      </c>
      <c r="D87" s="48">
        <v>1843.0</v>
      </c>
      <c r="E87" s="49">
        <v>0.0</v>
      </c>
      <c r="F87" s="48" t="s">
        <v>4655</v>
      </c>
      <c r="G87" s="40" t="s">
        <v>35</v>
      </c>
      <c r="H87" s="10"/>
      <c r="I87" s="40" t="s">
        <v>4657</v>
      </c>
      <c r="J87" s="48">
        <v>1813.0</v>
      </c>
      <c r="K87" s="48">
        <v>0.0</v>
      </c>
      <c r="L87" s="48" t="s">
        <v>4658</v>
      </c>
      <c r="M87" s="40" t="s">
        <v>39</v>
      </c>
      <c r="N87" s="5"/>
      <c r="O87" s="5">
        <f t="shared" si="1"/>
        <v>30</v>
      </c>
    </row>
    <row r="88">
      <c r="A88" s="9">
        <v>86.0</v>
      </c>
      <c r="C88" s="40" t="s">
        <v>443</v>
      </c>
      <c r="D88" s="48">
        <v>1842.0</v>
      </c>
      <c r="E88" s="49">
        <v>0.0</v>
      </c>
      <c r="F88" s="48" t="s">
        <v>4659</v>
      </c>
      <c r="G88" s="40" t="s">
        <v>35</v>
      </c>
      <c r="H88" s="10"/>
      <c r="I88" s="40" t="s">
        <v>4660</v>
      </c>
      <c r="J88" s="48">
        <v>1812.0</v>
      </c>
      <c r="K88" s="48">
        <v>0.0</v>
      </c>
      <c r="L88" s="48" t="s">
        <v>4662</v>
      </c>
      <c r="M88" s="40" t="s">
        <v>39</v>
      </c>
      <c r="N88" s="5"/>
      <c r="O88" s="5">
        <f t="shared" si="1"/>
        <v>30</v>
      </c>
    </row>
    <row r="89">
      <c r="A89" s="9">
        <v>87.0</v>
      </c>
      <c r="B89" s="29"/>
      <c r="C89" s="40" t="s">
        <v>480</v>
      </c>
      <c r="D89" s="48">
        <v>1841.0</v>
      </c>
      <c r="E89" s="49">
        <v>0.0</v>
      </c>
      <c r="F89" s="48" t="s">
        <v>4663</v>
      </c>
      <c r="G89" s="40" t="s">
        <v>39</v>
      </c>
      <c r="H89" s="10"/>
      <c r="I89" s="40" t="s">
        <v>4664</v>
      </c>
      <c r="J89" s="48">
        <v>1812.0</v>
      </c>
      <c r="K89" s="48">
        <v>0.0</v>
      </c>
      <c r="L89" s="48" t="s">
        <v>4665</v>
      </c>
      <c r="M89" s="40" t="s">
        <v>39</v>
      </c>
      <c r="N89" s="5"/>
      <c r="O89" s="5">
        <f t="shared" si="1"/>
        <v>29</v>
      </c>
    </row>
    <row r="90">
      <c r="A90" s="9">
        <v>88.0</v>
      </c>
      <c r="B90" s="29"/>
      <c r="C90" s="40" t="s">
        <v>660</v>
      </c>
      <c r="D90" s="48">
        <v>1839.0</v>
      </c>
      <c r="E90" s="49">
        <v>0.0</v>
      </c>
      <c r="F90" s="48" t="s">
        <v>4666</v>
      </c>
      <c r="G90" s="40" t="s">
        <v>39</v>
      </c>
      <c r="H90" s="10"/>
      <c r="I90" s="40" t="s">
        <v>4668</v>
      </c>
      <c r="J90" s="48">
        <v>1810.0</v>
      </c>
      <c r="K90" s="48">
        <v>0.0</v>
      </c>
      <c r="L90" s="48" t="s">
        <v>4669</v>
      </c>
      <c r="M90" s="40" t="s">
        <v>35</v>
      </c>
      <c r="N90" s="5"/>
      <c r="O90" s="5">
        <f t="shared" si="1"/>
        <v>29</v>
      </c>
    </row>
    <row r="91">
      <c r="A91" s="9">
        <v>89.0</v>
      </c>
      <c r="B91" s="29"/>
      <c r="C91" s="40" t="s">
        <v>408</v>
      </c>
      <c r="D91" s="48">
        <v>1836.0</v>
      </c>
      <c r="E91" s="49">
        <v>0.0</v>
      </c>
      <c r="F91" s="48" t="s">
        <v>4670</v>
      </c>
      <c r="G91" s="40" t="s">
        <v>35</v>
      </c>
      <c r="H91" s="10"/>
      <c r="I91" s="40" t="s">
        <v>4671</v>
      </c>
      <c r="J91" s="48">
        <v>1804.0</v>
      </c>
      <c r="K91" s="48">
        <v>0.0</v>
      </c>
      <c r="L91" s="48" t="s">
        <v>4672</v>
      </c>
      <c r="M91" s="40" t="s">
        <v>39</v>
      </c>
      <c r="N91" s="5"/>
      <c r="O91" s="5">
        <f t="shared" si="1"/>
        <v>32</v>
      </c>
    </row>
    <row r="92">
      <c r="A92" s="9">
        <v>90.0</v>
      </c>
      <c r="B92" s="29"/>
      <c r="C92" s="40" t="s">
        <v>529</v>
      </c>
      <c r="D92" s="48">
        <v>1836.0</v>
      </c>
      <c r="E92" s="49">
        <v>0.0</v>
      </c>
      <c r="F92" s="48" t="s">
        <v>4674</v>
      </c>
      <c r="G92" s="40" t="s">
        <v>35</v>
      </c>
      <c r="H92" s="10"/>
      <c r="I92" s="40" t="s">
        <v>4675</v>
      </c>
      <c r="J92" s="48">
        <v>1804.0</v>
      </c>
      <c r="K92" s="48">
        <v>0.0</v>
      </c>
      <c r="L92" s="48" t="s">
        <v>4676</v>
      </c>
      <c r="M92" s="40" t="s">
        <v>39</v>
      </c>
      <c r="N92" s="5"/>
      <c r="O92" s="5">
        <f t="shared" si="1"/>
        <v>32</v>
      </c>
    </row>
    <row r="93">
      <c r="A93" s="9">
        <v>91.0</v>
      </c>
      <c r="B93" s="29"/>
      <c r="C93" s="40" t="s">
        <v>472</v>
      </c>
      <c r="D93" s="48">
        <v>1834.0</v>
      </c>
      <c r="E93" s="49">
        <v>20.0</v>
      </c>
      <c r="F93" s="48" t="s">
        <v>4678</v>
      </c>
      <c r="G93" s="40" t="s">
        <v>39</v>
      </c>
      <c r="H93" s="10"/>
      <c r="I93" s="40" t="s">
        <v>4679</v>
      </c>
      <c r="J93" s="48">
        <v>1803.0</v>
      </c>
      <c r="K93" s="48">
        <v>0.0</v>
      </c>
      <c r="L93" s="48" t="s">
        <v>4680</v>
      </c>
      <c r="M93" s="40" t="s">
        <v>39</v>
      </c>
      <c r="N93" s="5"/>
      <c r="O93" s="5">
        <f t="shared" si="1"/>
        <v>31</v>
      </c>
    </row>
    <row r="94">
      <c r="A94" s="9">
        <v>92.0</v>
      </c>
      <c r="B94" s="29"/>
      <c r="C94" s="40" t="s">
        <v>487</v>
      </c>
      <c r="D94" s="48">
        <v>1834.0</v>
      </c>
      <c r="E94" s="49">
        <v>0.0</v>
      </c>
      <c r="F94" s="48" t="s">
        <v>4682</v>
      </c>
      <c r="G94" s="40" t="s">
        <v>39</v>
      </c>
      <c r="H94" s="10"/>
      <c r="I94" s="40" t="s">
        <v>4683</v>
      </c>
      <c r="J94" s="48">
        <v>1800.0</v>
      </c>
      <c r="K94" s="48">
        <v>0.0</v>
      </c>
      <c r="L94" s="48" t="s">
        <v>4684</v>
      </c>
      <c r="M94" s="40" t="s">
        <v>39</v>
      </c>
      <c r="N94" s="5"/>
      <c r="O94" s="5">
        <f t="shared" si="1"/>
        <v>34</v>
      </c>
    </row>
    <row r="95">
      <c r="A95" s="9">
        <v>93.0</v>
      </c>
      <c r="B95" s="29"/>
      <c r="C95" s="40" t="s">
        <v>528</v>
      </c>
      <c r="D95" s="48">
        <v>1832.0</v>
      </c>
      <c r="E95" s="49">
        <v>0.0</v>
      </c>
      <c r="F95" s="48" t="s">
        <v>4685</v>
      </c>
      <c r="G95" s="40" t="s">
        <v>39</v>
      </c>
      <c r="H95" s="10"/>
      <c r="I95" s="40" t="s">
        <v>4686</v>
      </c>
      <c r="J95" s="48">
        <v>1798.0</v>
      </c>
      <c r="K95" s="48">
        <v>0.0</v>
      </c>
      <c r="L95" s="48" t="s">
        <v>4688</v>
      </c>
      <c r="M95" s="40" t="s">
        <v>35</v>
      </c>
      <c r="N95" s="5"/>
      <c r="O95" s="5">
        <f t="shared" si="1"/>
        <v>34</v>
      </c>
    </row>
    <row r="96">
      <c r="A96" s="9">
        <v>94.0</v>
      </c>
      <c r="B96" s="29"/>
      <c r="C96" s="40" t="s">
        <v>586</v>
      </c>
      <c r="D96" s="48">
        <v>1832.0</v>
      </c>
      <c r="E96" s="49">
        <v>20.0</v>
      </c>
      <c r="F96" s="48" t="s">
        <v>4689</v>
      </c>
      <c r="G96" s="40" t="s">
        <v>39</v>
      </c>
      <c r="H96" s="10"/>
      <c r="I96" s="40" t="s">
        <v>4690</v>
      </c>
      <c r="J96" s="48">
        <v>1797.0</v>
      </c>
      <c r="K96" s="48">
        <v>0.0</v>
      </c>
      <c r="L96" s="48" t="s">
        <v>4691</v>
      </c>
      <c r="M96" s="40" t="s">
        <v>35</v>
      </c>
      <c r="N96" s="5"/>
      <c r="O96" s="5">
        <f t="shared" si="1"/>
        <v>35</v>
      </c>
    </row>
    <row r="97">
      <c r="A97" s="9">
        <v>95.0</v>
      </c>
      <c r="B97" s="29"/>
      <c r="C97" s="40" t="s">
        <v>611</v>
      </c>
      <c r="D97" s="48">
        <v>1830.0</v>
      </c>
      <c r="E97" s="49">
        <v>0.0</v>
      </c>
      <c r="F97" s="48" t="s">
        <v>4693</v>
      </c>
      <c r="G97" s="40" t="s">
        <v>35</v>
      </c>
      <c r="H97" s="10"/>
      <c r="I97" s="40" t="s">
        <v>4694</v>
      </c>
      <c r="J97" s="48">
        <v>1796.0</v>
      </c>
      <c r="K97" s="48">
        <v>0.0</v>
      </c>
      <c r="L97" s="48" t="s">
        <v>4695</v>
      </c>
      <c r="M97" s="40" t="s">
        <v>35</v>
      </c>
      <c r="N97" s="5"/>
      <c r="O97" s="5">
        <f t="shared" si="1"/>
        <v>34</v>
      </c>
    </row>
    <row r="98">
      <c r="A98" s="9">
        <v>96.0</v>
      </c>
      <c r="B98" s="29"/>
      <c r="C98" s="40" t="s">
        <v>636</v>
      </c>
      <c r="D98" s="48">
        <v>1828.0</v>
      </c>
      <c r="E98" s="49">
        <v>0.0</v>
      </c>
      <c r="F98" s="48" t="s">
        <v>4697</v>
      </c>
      <c r="G98" s="40" t="s">
        <v>35</v>
      </c>
      <c r="H98" s="10"/>
      <c r="I98" s="40" t="s">
        <v>4698</v>
      </c>
      <c r="J98" s="48">
        <v>1796.0</v>
      </c>
      <c r="K98" s="48">
        <v>0.0</v>
      </c>
      <c r="L98" s="48" t="s">
        <v>4699</v>
      </c>
      <c r="M98" s="40" t="s">
        <v>39</v>
      </c>
      <c r="N98" s="5"/>
      <c r="O98" s="5">
        <f t="shared" si="1"/>
        <v>32</v>
      </c>
    </row>
    <row r="99">
      <c r="A99" s="9">
        <v>97.0</v>
      </c>
      <c r="B99" s="29"/>
      <c r="C99" s="40" t="s">
        <v>373</v>
      </c>
      <c r="D99" s="48">
        <v>1826.0</v>
      </c>
      <c r="E99" s="49">
        <v>0.0</v>
      </c>
      <c r="F99" s="48" t="s">
        <v>4701</v>
      </c>
      <c r="G99" s="40" t="s">
        <v>39</v>
      </c>
      <c r="H99" s="10"/>
      <c r="I99" s="40" t="s">
        <v>4702</v>
      </c>
      <c r="J99" s="48">
        <v>1796.0</v>
      </c>
      <c r="K99" s="48" t="s">
        <v>4703</v>
      </c>
      <c r="L99" s="48" t="s">
        <v>4704</v>
      </c>
      <c r="M99" s="40" t="s">
        <v>39</v>
      </c>
      <c r="N99" s="5"/>
      <c r="O99" s="5">
        <f t="shared" si="1"/>
        <v>30</v>
      </c>
    </row>
    <row r="100">
      <c r="A100" s="9">
        <v>98.0</v>
      </c>
      <c r="B100" s="29"/>
      <c r="C100" s="40" t="s">
        <v>563</v>
      </c>
      <c r="D100" s="48">
        <v>1822.0</v>
      </c>
      <c r="E100" s="49">
        <v>0.0</v>
      </c>
      <c r="F100" s="48" t="s">
        <v>4706</v>
      </c>
      <c r="G100" s="40" t="s">
        <v>39</v>
      </c>
      <c r="H100" s="10"/>
      <c r="I100" s="40" t="s">
        <v>4707</v>
      </c>
      <c r="J100" s="48">
        <v>1795.0</v>
      </c>
      <c r="K100" s="48">
        <v>0.0</v>
      </c>
      <c r="L100" s="48" t="s">
        <v>4708</v>
      </c>
      <c r="M100" s="40" t="s">
        <v>39</v>
      </c>
      <c r="N100" s="5"/>
      <c r="O100" s="5">
        <f t="shared" si="1"/>
        <v>27</v>
      </c>
    </row>
    <row r="101">
      <c r="A101" s="9">
        <v>99.0</v>
      </c>
      <c r="B101" s="29"/>
      <c r="C101" s="40" t="s">
        <v>701</v>
      </c>
      <c r="D101" s="48">
        <v>1817.0</v>
      </c>
      <c r="E101" s="49">
        <v>0.0</v>
      </c>
      <c r="F101" s="48" t="s">
        <v>4710</v>
      </c>
      <c r="G101" s="40" t="s">
        <v>35</v>
      </c>
      <c r="H101" s="10"/>
      <c r="I101" s="40" t="s">
        <v>4711</v>
      </c>
      <c r="J101" s="48">
        <v>1792.0</v>
      </c>
      <c r="K101" s="48">
        <v>0.0</v>
      </c>
      <c r="L101" s="48" t="s">
        <v>4450</v>
      </c>
      <c r="M101" s="40" t="s">
        <v>39</v>
      </c>
      <c r="N101" s="5"/>
      <c r="O101" s="5">
        <f t="shared" si="1"/>
        <v>25</v>
      </c>
    </row>
    <row r="102">
      <c r="A102" s="9">
        <v>100.0</v>
      </c>
      <c r="B102" s="29"/>
      <c r="C102" s="40" t="s">
        <v>604</v>
      </c>
      <c r="D102" s="48">
        <v>1817.0</v>
      </c>
      <c r="E102" s="49">
        <v>0.0</v>
      </c>
      <c r="F102" s="48" t="s">
        <v>4713</v>
      </c>
      <c r="G102" s="40" t="s">
        <v>39</v>
      </c>
      <c r="H102" s="10"/>
      <c r="I102" s="40" t="s">
        <v>4714</v>
      </c>
      <c r="J102" s="48">
        <v>1790.0</v>
      </c>
      <c r="K102" s="48">
        <v>0.0</v>
      </c>
      <c r="L102" s="48" t="s">
        <v>4715</v>
      </c>
      <c r="M102" s="40" t="s">
        <v>35</v>
      </c>
      <c r="N102" s="5"/>
      <c r="O102" s="5">
        <f t="shared" si="1"/>
        <v>27</v>
      </c>
    </row>
    <row r="103">
      <c r="A103" s="9">
        <v>101.0</v>
      </c>
      <c r="B103" s="29"/>
      <c r="C103" s="40" t="s">
        <v>572</v>
      </c>
      <c r="D103" s="48">
        <v>1815.0</v>
      </c>
      <c r="E103" s="49">
        <v>0.0</v>
      </c>
      <c r="F103" s="48" t="s">
        <v>4716</v>
      </c>
      <c r="G103" s="40" t="s">
        <v>39</v>
      </c>
      <c r="H103" s="10"/>
      <c r="I103" s="40" t="s">
        <v>4717</v>
      </c>
      <c r="J103" s="48">
        <v>1787.0</v>
      </c>
      <c r="K103" s="48">
        <v>0.0</v>
      </c>
      <c r="L103" s="48" t="s">
        <v>4719</v>
      </c>
      <c r="M103" s="40" t="s">
        <v>39</v>
      </c>
      <c r="N103" s="5"/>
      <c r="O103" s="5">
        <f t="shared" si="1"/>
        <v>28</v>
      </c>
    </row>
    <row r="104">
      <c r="A104" s="9">
        <v>102.0</v>
      </c>
      <c r="B104" s="29"/>
      <c r="C104" s="40" t="s">
        <v>547</v>
      </c>
      <c r="D104" s="48">
        <v>1812.0</v>
      </c>
      <c r="E104" s="49">
        <v>0.0</v>
      </c>
      <c r="F104" s="48" t="s">
        <v>4720</v>
      </c>
      <c r="G104" s="40" t="s">
        <v>39</v>
      </c>
      <c r="H104" s="10"/>
      <c r="I104" s="40" t="s">
        <v>4721</v>
      </c>
      <c r="J104" s="48">
        <v>1786.0</v>
      </c>
      <c r="K104" s="48">
        <v>0.0</v>
      </c>
      <c r="L104" s="48" t="s">
        <v>4722</v>
      </c>
      <c r="M104" s="40" t="s">
        <v>39</v>
      </c>
      <c r="N104" s="5"/>
      <c r="O104" s="5">
        <f t="shared" si="1"/>
        <v>26</v>
      </c>
    </row>
    <row r="105">
      <c r="A105" s="9">
        <v>103.0</v>
      </c>
      <c r="B105" s="29"/>
      <c r="C105" s="40" t="s">
        <v>368</v>
      </c>
      <c r="D105" s="48">
        <v>1812.0</v>
      </c>
      <c r="E105" s="49">
        <v>0.0</v>
      </c>
      <c r="F105" s="48" t="s">
        <v>4724</v>
      </c>
      <c r="G105" s="40" t="s">
        <v>39</v>
      </c>
      <c r="H105" s="10"/>
      <c r="I105" s="40" t="s">
        <v>4725</v>
      </c>
      <c r="J105" s="48">
        <v>1779.0</v>
      </c>
      <c r="K105" s="48">
        <v>0.0</v>
      </c>
      <c r="L105" s="48" t="s">
        <v>4726</v>
      </c>
      <c r="M105" s="40" t="s">
        <v>35</v>
      </c>
      <c r="N105" s="5"/>
      <c r="O105" s="5">
        <f t="shared" si="1"/>
        <v>33</v>
      </c>
    </row>
    <row r="106">
      <c r="A106" s="9">
        <v>104.0</v>
      </c>
      <c r="B106" s="29"/>
      <c r="C106" s="40" t="s">
        <v>538</v>
      </c>
      <c r="D106" s="48">
        <v>1807.0</v>
      </c>
      <c r="E106" s="49" t="s">
        <v>4727</v>
      </c>
      <c r="F106" s="48" t="s">
        <v>4728</v>
      </c>
      <c r="G106" s="40" t="s">
        <v>35</v>
      </c>
      <c r="H106" s="10"/>
      <c r="I106" s="40" t="s">
        <v>4729</v>
      </c>
      <c r="J106" s="48">
        <v>1775.0</v>
      </c>
      <c r="K106" s="48">
        <v>0.0</v>
      </c>
      <c r="L106" s="48" t="s">
        <v>4730</v>
      </c>
      <c r="M106" s="40" t="s">
        <v>39</v>
      </c>
      <c r="N106" s="5"/>
      <c r="O106" s="5">
        <f t="shared" si="1"/>
        <v>32</v>
      </c>
    </row>
    <row r="107">
      <c r="A107" s="9">
        <v>105.0</v>
      </c>
      <c r="B107" s="29"/>
      <c r="C107" s="40" t="s">
        <v>593</v>
      </c>
      <c r="D107" s="48">
        <v>1806.0</v>
      </c>
      <c r="E107" s="49">
        <v>0.0</v>
      </c>
      <c r="F107" s="48" t="s">
        <v>4732</v>
      </c>
      <c r="G107" s="40" t="s">
        <v>39</v>
      </c>
      <c r="H107" s="10"/>
      <c r="I107" s="40" t="s">
        <v>4733</v>
      </c>
      <c r="J107" s="48">
        <v>1774.0</v>
      </c>
      <c r="K107" s="48">
        <v>0.0</v>
      </c>
      <c r="L107" s="48" t="s">
        <v>4734</v>
      </c>
      <c r="M107" s="40" t="s">
        <v>39</v>
      </c>
      <c r="N107" s="5"/>
      <c r="O107" s="5">
        <f t="shared" si="1"/>
        <v>32</v>
      </c>
    </row>
    <row r="108">
      <c r="A108" s="9">
        <v>106.0</v>
      </c>
      <c r="B108" s="29"/>
      <c r="C108" s="40" t="s">
        <v>597</v>
      </c>
      <c r="D108" s="48">
        <v>1805.0</v>
      </c>
      <c r="E108" s="49">
        <v>0.0</v>
      </c>
      <c r="F108" s="48" t="s">
        <v>4735</v>
      </c>
      <c r="G108" s="40" t="s">
        <v>35</v>
      </c>
      <c r="H108" s="10"/>
      <c r="I108" s="40" t="s">
        <v>4736</v>
      </c>
      <c r="J108" s="48">
        <v>1773.0</v>
      </c>
      <c r="K108" s="48">
        <v>0.0</v>
      </c>
      <c r="L108" s="48" t="s">
        <v>4737</v>
      </c>
      <c r="M108" s="40" t="s">
        <v>39</v>
      </c>
      <c r="N108" s="5"/>
      <c r="O108" s="5">
        <f t="shared" si="1"/>
        <v>32</v>
      </c>
    </row>
    <row r="109">
      <c r="A109" s="9">
        <v>107.0</v>
      </c>
      <c r="B109" s="29"/>
      <c r="C109" s="40" t="s">
        <v>717</v>
      </c>
      <c r="D109" s="48">
        <v>1803.0</v>
      </c>
      <c r="E109" s="49" t="s">
        <v>4739</v>
      </c>
      <c r="F109" s="48" t="s">
        <v>4740</v>
      </c>
      <c r="G109" s="40" t="s">
        <v>39</v>
      </c>
      <c r="H109" s="10"/>
      <c r="I109" s="40" t="s">
        <v>4741</v>
      </c>
      <c r="J109" s="48">
        <v>1768.0</v>
      </c>
      <c r="K109" s="48">
        <v>0.0</v>
      </c>
      <c r="L109" s="48" t="s">
        <v>4742</v>
      </c>
      <c r="M109" s="40" t="s">
        <v>35</v>
      </c>
      <c r="N109" s="5"/>
      <c r="O109" s="5">
        <f t="shared" si="1"/>
        <v>35</v>
      </c>
    </row>
    <row r="110">
      <c r="A110" s="9">
        <v>108.0</v>
      </c>
      <c r="B110" s="29"/>
      <c r="C110" s="40" t="s">
        <v>614</v>
      </c>
      <c r="D110" s="48">
        <v>1800.0</v>
      </c>
      <c r="E110" s="49">
        <v>0.0</v>
      </c>
      <c r="F110" s="48" t="s">
        <v>4744</v>
      </c>
      <c r="G110" s="40" t="s">
        <v>39</v>
      </c>
      <c r="H110" s="10"/>
      <c r="I110" s="40" t="s">
        <v>4745</v>
      </c>
      <c r="J110" s="48">
        <v>1765.0</v>
      </c>
      <c r="K110" s="48" t="s">
        <v>4746</v>
      </c>
      <c r="L110" s="48" t="s">
        <v>4747</v>
      </c>
      <c r="M110" s="40" t="s">
        <v>39</v>
      </c>
      <c r="N110" s="5"/>
      <c r="O110" s="5">
        <f t="shared" si="1"/>
        <v>35</v>
      </c>
    </row>
    <row r="111">
      <c r="A111" s="9">
        <v>109.0</v>
      </c>
      <c r="B111" s="29"/>
      <c r="C111" s="40" t="s">
        <v>518</v>
      </c>
      <c r="D111" s="48">
        <v>1798.0</v>
      </c>
      <c r="E111" s="49">
        <v>0.0</v>
      </c>
      <c r="F111" s="48" t="s">
        <v>4748</v>
      </c>
      <c r="G111" s="40" t="s">
        <v>35</v>
      </c>
      <c r="H111" s="10"/>
      <c r="I111" s="40" t="s">
        <v>4749</v>
      </c>
      <c r="J111" s="48">
        <v>1761.0</v>
      </c>
      <c r="K111" s="48">
        <v>0.0</v>
      </c>
      <c r="L111" s="48" t="s">
        <v>4751</v>
      </c>
      <c r="M111" s="40" t="s">
        <v>35</v>
      </c>
      <c r="N111" s="5"/>
      <c r="O111" s="5">
        <f t="shared" si="1"/>
        <v>37</v>
      </c>
    </row>
    <row r="112">
      <c r="A112" s="9">
        <v>110.0</v>
      </c>
      <c r="B112" s="29"/>
      <c r="C112" s="40" t="s">
        <v>619</v>
      </c>
      <c r="D112" s="48">
        <v>1798.0</v>
      </c>
      <c r="E112" s="49">
        <v>0.0</v>
      </c>
      <c r="F112" s="48" t="s">
        <v>4752</v>
      </c>
      <c r="G112" s="40" t="s">
        <v>39</v>
      </c>
      <c r="H112" s="10"/>
      <c r="I112" s="40" t="s">
        <v>4753</v>
      </c>
      <c r="J112" s="48">
        <v>1758.0</v>
      </c>
      <c r="K112" s="48">
        <v>0.0</v>
      </c>
      <c r="L112" s="48" t="s">
        <v>4754</v>
      </c>
      <c r="M112" s="40" t="s">
        <v>39</v>
      </c>
      <c r="N112" s="5"/>
      <c r="O112" s="5">
        <f t="shared" si="1"/>
        <v>40</v>
      </c>
    </row>
    <row r="113">
      <c r="A113" s="9">
        <v>111.0</v>
      </c>
      <c r="C113" s="40" t="s">
        <v>896</v>
      </c>
      <c r="D113" s="48">
        <v>1795.0</v>
      </c>
      <c r="E113" s="49">
        <v>0.0</v>
      </c>
      <c r="F113" s="48" t="s">
        <v>4756</v>
      </c>
      <c r="G113" s="40" t="s">
        <v>39</v>
      </c>
      <c r="H113" s="10"/>
      <c r="I113" s="40" t="s">
        <v>4757</v>
      </c>
      <c r="J113" s="48">
        <v>1756.0</v>
      </c>
      <c r="K113" s="48" t="s">
        <v>4758</v>
      </c>
      <c r="L113" s="48" t="s">
        <v>4759</v>
      </c>
      <c r="M113" s="40" t="s">
        <v>35</v>
      </c>
      <c r="N113" s="5"/>
      <c r="O113" s="5">
        <f t="shared" si="1"/>
        <v>39</v>
      </c>
    </row>
    <row r="114">
      <c r="A114" s="9">
        <v>112.0</v>
      </c>
      <c r="B114" s="29"/>
      <c r="C114" s="40" t="s">
        <v>424</v>
      </c>
      <c r="D114" s="48">
        <v>1792.0</v>
      </c>
      <c r="E114" s="49">
        <v>0.0</v>
      </c>
      <c r="F114" s="48" t="s">
        <v>4761</v>
      </c>
      <c r="G114" s="40" t="s">
        <v>39</v>
      </c>
      <c r="H114" s="10"/>
      <c r="I114" s="40" t="s">
        <v>4762</v>
      </c>
      <c r="J114" s="48">
        <v>1755.0</v>
      </c>
      <c r="K114" s="48" t="s">
        <v>4763</v>
      </c>
      <c r="L114" s="48" t="s">
        <v>4764</v>
      </c>
      <c r="M114" s="40" t="s">
        <v>39</v>
      </c>
      <c r="N114" s="5"/>
      <c r="O114" s="5">
        <f t="shared" si="1"/>
        <v>37</v>
      </c>
    </row>
    <row r="115">
      <c r="A115" s="9">
        <v>113.0</v>
      </c>
      <c r="B115" s="29"/>
      <c r="C115" s="40" t="s">
        <v>524</v>
      </c>
      <c r="D115" s="48">
        <v>1791.0</v>
      </c>
      <c r="E115" s="49">
        <v>0.0</v>
      </c>
      <c r="F115" s="48" t="s">
        <v>4766</v>
      </c>
      <c r="G115" s="40" t="s">
        <v>35</v>
      </c>
      <c r="H115" s="10"/>
      <c r="I115" s="40" t="s">
        <v>4767</v>
      </c>
      <c r="J115" s="48">
        <v>1755.0</v>
      </c>
      <c r="K115" s="48">
        <v>0.0</v>
      </c>
      <c r="L115" s="48" t="s">
        <v>4768</v>
      </c>
      <c r="M115" s="40" t="s">
        <v>35</v>
      </c>
      <c r="N115" s="5"/>
      <c r="O115" s="5">
        <f t="shared" si="1"/>
        <v>36</v>
      </c>
    </row>
    <row r="116">
      <c r="A116" s="9">
        <v>114.0</v>
      </c>
      <c r="B116" s="29"/>
      <c r="C116" s="40" t="s">
        <v>630</v>
      </c>
      <c r="D116" s="48">
        <v>1789.0</v>
      </c>
      <c r="E116" s="49">
        <v>0.0</v>
      </c>
      <c r="F116" s="48" t="s">
        <v>4769</v>
      </c>
      <c r="G116" s="40" t="s">
        <v>35</v>
      </c>
      <c r="H116" s="10"/>
      <c r="I116" s="40" t="s">
        <v>4770</v>
      </c>
      <c r="J116" s="48">
        <v>1753.0</v>
      </c>
      <c r="K116" s="48">
        <v>0.0</v>
      </c>
      <c r="L116" s="48" t="s">
        <v>4772</v>
      </c>
      <c r="M116" s="40" t="s">
        <v>35</v>
      </c>
      <c r="N116" s="5"/>
      <c r="O116" s="5">
        <f t="shared" si="1"/>
        <v>36</v>
      </c>
    </row>
    <row r="117">
      <c r="A117" s="9">
        <v>115.0</v>
      </c>
      <c r="B117" s="29"/>
      <c r="C117" s="40" t="s">
        <v>509</v>
      </c>
      <c r="D117" s="48">
        <v>1788.0</v>
      </c>
      <c r="E117" s="49">
        <v>10.0</v>
      </c>
      <c r="F117" s="48" t="s">
        <v>4773</v>
      </c>
      <c r="G117" s="40" t="s">
        <v>39</v>
      </c>
      <c r="H117" s="10"/>
      <c r="I117" s="40" t="s">
        <v>4774</v>
      </c>
      <c r="J117" s="48">
        <v>1753.0</v>
      </c>
      <c r="K117" s="48">
        <v>0.0</v>
      </c>
      <c r="L117" s="48" t="s">
        <v>4775</v>
      </c>
      <c r="M117" s="40" t="s">
        <v>35</v>
      </c>
      <c r="N117" s="5"/>
      <c r="O117" s="5">
        <f t="shared" si="1"/>
        <v>35</v>
      </c>
    </row>
    <row r="118">
      <c r="A118" s="9">
        <v>116.0</v>
      </c>
      <c r="B118" s="29"/>
      <c r="C118" s="40" t="s">
        <v>616</v>
      </c>
      <c r="D118" s="48">
        <v>1787.0</v>
      </c>
      <c r="E118" s="49">
        <v>0.0</v>
      </c>
      <c r="F118" s="48" t="s">
        <v>4776</v>
      </c>
      <c r="G118" s="40" t="s">
        <v>39</v>
      </c>
      <c r="H118" s="10"/>
      <c r="I118" s="40" t="s">
        <v>4777</v>
      </c>
      <c r="J118" s="48">
        <v>1753.0</v>
      </c>
      <c r="K118" s="48">
        <v>0.0</v>
      </c>
      <c r="L118" s="48" t="s">
        <v>4778</v>
      </c>
      <c r="M118" s="40" t="s">
        <v>39</v>
      </c>
      <c r="N118" s="5"/>
      <c r="O118" s="5">
        <f t="shared" si="1"/>
        <v>34</v>
      </c>
    </row>
    <row r="119">
      <c r="A119" s="9">
        <v>117.0</v>
      </c>
      <c r="B119" s="29"/>
      <c r="C119" s="40" t="s">
        <v>663</v>
      </c>
      <c r="D119" s="48">
        <v>1785.0</v>
      </c>
      <c r="E119" s="49">
        <v>0.0</v>
      </c>
      <c r="F119" s="48" t="s">
        <v>4559</v>
      </c>
      <c r="G119" s="40" t="s">
        <v>35</v>
      </c>
      <c r="H119" s="10"/>
      <c r="I119" s="40" t="s">
        <v>4779</v>
      </c>
      <c r="J119" s="48">
        <v>1749.0</v>
      </c>
      <c r="K119" s="48">
        <v>0.0</v>
      </c>
      <c r="L119" s="48" t="s">
        <v>4780</v>
      </c>
      <c r="M119" s="40" t="s">
        <v>39</v>
      </c>
      <c r="N119" s="5"/>
      <c r="O119" s="5">
        <f t="shared" si="1"/>
        <v>36</v>
      </c>
    </row>
    <row r="120">
      <c r="A120" s="9">
        <v>118.0</v>
      </c>
      <c r="B120" s="29"/>
      <c r="C120" s="40" t="s">
        <v>581</v>
      </c>
      <c r="D120" s="48">
        <v>1785.0</v>
      </c>
      <c r="E120" s="49">
        <v>0.0</v>
      </c>
      <c r="F120" s="48" t="s">
        <v>4782</v>
      </c>
      <c r="G120" s="40" t="s">
        <v>35</v>
      </c>
      <c r="H120" s="10"/>
      <c r="I120" s="40" t="s">
        <v>4783</v>
      </c>
      <c r="J120" s="48">
        <v>1749.0</v>
      </c>
      <c r="K120" s="48">
        <v>0.0</v>
      </c>
      <c r="L120" s="48" t="s">
        <v>4784</v>
      </c>
      <c r="M120" s="40" t="s">
        <v>35</v>
      </c>
      <c r="N120" s="5"/>
      <c r="O120" s="5">
        <f t="shared" si="1"/>
        <v>36</v>
      </c>
    </row>
    <row r="121">
      <c r="A121" s="9">
        <v>119.0</v>
      </c>
      <c r="B121" s="29"/>
      <c r="C121" s="40" t="s">
        <v>624</v>
      </c>
      <c r="D121" s="48">
        <v>1782.0</v>
      </c>
      <c r="E121" s="49">
        <v>0.0</v>
      </c>
      <c r="F121" s="48" t="s">
        <v>4786</v>
      </c>
      <c r="G121" s="40" t="s">
        <v>39</v>
      </c>
      <c r="H121" s="10"/>
      <c r="I121" s="40" t="s">
        <v>4787</v>
      </c>
      <c r="J121" s="48">
        <v>1748.0</v>
      </c>
      <c r="K121" s="48">
        <v>0.0</v>
      </c>
      <c r="L121" s="48" t="s">
        <v>4788</v>
      </c>
      <c r="M121" s="40" t="s">
        <v>35</v>
      </c>
      <c r="N121" s="5"/>
      <c r="O121" s="5">
        <f t="shared" si="1"/>
        <v>34</v>
      </c>
    </row>
    <row r="122">
      <c r="A122" s="9">
        <v>120.0</v>
      </c>
      <c r="B122" s="29"/>
      <c r="C122" s="40" t="s">
        <v>727</v>
      </c>
      <c r="D122" s="48">
        <v>1782.0</v>
      </c>
      <c r="E122" s="49">
        <v>0.0</v>
      </c>
      <c r="F122" s="48" t="s">
        <v>4409</v>
      </c>
      <c r="G122" s="40" t="s">
        <v>39</v>
      </c>
      <c r="H122" s="10"/>
      <c r="I122" s="40" t="s">
        <v>4790</v>
      </c>
      <c r="J122" s="48">
        <v>1746.0</v>
      </c>
      <c r="K122" s="48">
        <v>0.0</v>
      </c>
      <c r="L122" s="48" t="s">
        <v>4792</v>
      </c>
      <c r="M122" s="40" t="s">
        <v>35</v>
      </c>
      <c r="N122" s="5"/>
      <c r="O122" s="5">
        <f t="shared" si="1"/>
        <v>36</v>
      </c>
    </row>
    <row r="123">
      <c r="A123" s="9">
        <v>121.0</v>
      </c>
      <c r="B123" s="29"/>
      <c r="C123" s="40" t="s">
        <v>633</v>
      </c>
      <c r="D123" s="48">
        <v>1778.0</v>
      </c>
      <c r="E123" s="49">
        <v>0.0</v>
      </c>
      <c r="F123" s="48" t="s">
        <v>4793</v>
      </c>
      <c r="G123" s="40" t="s">
        <v>39</v>
      </c>
      <c r="H123" s="10"/>
      <c r="I123" s="40" t="s">
        <v>4794</v>
      </c>
      <c r="J123" s="48">
        <v>1743.0</v>
      </c>
      <c r="K123" s="48" t="s">
        <v>4796</v>
      </c>
      <c r="L123" s="48" t="s">
        <v>4797</v>
      </c>
      <c r="M123" s="40" t="s">
        <v>39</v>
      </c>
      <c r="N123" s="5"/>
      <c r="O123" s="5">
        <f t="shared" si="1"/>
        <v>35</v>
      </c>
    </row>
    <row r="124">
      <c r="A124" s="9">
        <v>122.0</v>
      </c>
      <c r="B124" s="29"/>
      <c r="C124" s="40" t="s">
        <v>671</v>
      </c>
      <c r="D124" s="48">
        <v>1777.0</v>
      </c>
      <c r="E124" s="49">
        <v>0.0</v>
      </c>
      <c r="F124" s="48" t="s">
        <v>4799</v>
      </c>
      <c r="G124" s="40" t="s">
        <v>39</v>
      </c>
      <c r="H124" s="10"/>
      <c r="I124" s="40" t="s">
        <v>4800</v>
      </c>
      <c r="J124" s="48">
        <v>1738.0</v>
      </c>
      <c r="K124" s="48" t="s">
        <v>4801</v>
      </c>
      <c r="L124" s="48" t="s">
        <v>4802</v>
      </c>
      <c r="M124" s="40" t="s">
        <v>39</v>
      </c>
      <c r="N124" s="5"/>
      <c r="O124" s="5">
        <f t="shared" si="1"/>
        <v>39</v>
      </c>
    </row>
    <row r="125">
      <c r="A125" s="9">
        <v>123.0</v>
      </c>
      <c r="B125" s="29"/>
      <c r="C125" s="40" t="s">
        <v>565</v>
      </c>
      <c r="D125" s="48">
        <v>1775.0</v>
      </c>
      <c r="E125" s="49">
        <v>0.0</v>
      </c>
      <c r="F125" s="48" t="s">
        <v>4804</v>
      </c>
      <c r="G125" s="40" t="s">
        <v>39</v>
      </c>
      <c r="H125" s="10"/>
      <c r="I125" s="40" t="s">
        <v>4805</v>
      </c>
      <c r="J125" s="48">
        <v>1734.0</v>
      </c>
      <c r="K125" s="48">
        <v>0.0</v>
      </c>
      <c r="L125" s="48">
        <v>49.0</v>
      </c>
      <c r="M125" s="40" t="s">
        <v>39</v>
      </c>
      <c r="N125" s="5"/>
      <c r="O125" s="5">
        <f t="shared" si="1"/>
        <v>41</v>
      </c>
    </row>
    <row r="126">
      <c r="A126" s="9">
        <v>124.0</v>
      </c>
      <c r="B126" s="29"/>
      <c r="C126" s="40" t="s">
        <v>756</v>
      </c>
      <c r="D126" s="48">
        <v>1773.0</v>
      </c>
      <c r="E126" s="49">
        <v>0.0</v>
      </c>
      <c r="F126" s="48" t="s">
        <v>4807</v>
      </c>
      <c r="G126" s="40" t="s">
        <v>39</v>
      </c>
      <c r="H126" s="10"/>
      <c r="I126" s="40" t="s">
        <v>4808</v>
      </c>
      <c r="J126" s="48">
        <v>1732.0</v>
      </c>
      <c r="K126" s="48" t="s">
        <v>4809</v>
      </c>
      <c r="L126" s="48" t="s">
        <v>4810</v>
      </c>
      <c r="M126" s="40" t="s">
        <v>39</v>
      </c>
      <c r="N126" s="5"/>
      <c r="O126" s="5">
        <f t="shared" si="1"/>
        <v>41</v>
      </c>
    </row>
    <row r="127">
      <c r="A127" s="9">
        <v>125.0</v>
      </c>
      <c r="B127" s="29"/>
      <c r="C127" s="40" t="s">
        <v>769</v>
      </c>
      <c r="D127" s="48">
        <v>1768.0</v>
      </c>
      <c r="E127" s="49">
        <v>0.0</v>
      </c>
      <c r="F127" s="48" t="s">
        <v>4812</v>
      </c>
      <c r="G127" s="40" t="s">
        <v>39</v>
      </c>
      <c r="H127" s="10"/>
      <c r="I127" s="40" t="s">
        <v>4813</v>
      </c>
      <c r="J127" s="48">
        <v>1731.0</v>
      </c>
      <c r="K127" s="48">
        <v>10.0</v>
      </c>
      <c r="L127" s="48" t="s">
        <v>4814</v>
      </c>
      <c r="M127" s="40" t="s">
        <v>39</v>
      </c>
      <c r="N127" s="5"/>
      <c r="O127" s="5">
        <f t="shared" si="1"/>
        <v>37</v>
      </c>
    </row>
    <row r="128">
      <c r="A128" s="9">
        <v>126.0</v>
      </c>
      <c r="B128" s="29"/>
      <c r="C128" s="40" t="s">
        <v>844</v>
      </c>
      <c r="D128" s="48">
        <v>1767.0</v>
      </c>
      <c r="E128" s="49">
        <v>0.0</v>
      </c>
      <c r="F128" s="48" t="s">
        <v>4815</v>
      </c>
      <c r="G128" s="40" t="s">
        <v>39</v>
      </c>
      <c r="H128" s="10"/>
      <c r="I128" s="40" t="s">
        <v>4817</v>
      </c>
      <c r="J128" s="48">
        <v>1731.0</v>
      </c>
      <c r="K128" s="48">
        <v>0.0</v>
      </c>
      <c r="L128" s="48" t="s">
        <v>4818</v>
      </c>
      <c r="M128" s="40" t="s">
        <v>39</v>
      </c>
      <c r="N128" s="5"/>
      <c r="O128" s="5">
        <f t="shared" si="1"/>
        <v>36</v>
      </c>
    </row>
    <row r="129">
      <c r="A129" s="9">
        <v>127.0</v>
      </c>
      <c r="B129" s="29"/>
      <c r="C129" s="40" t="s">
        <v>878</v>
      </c>
      <c r="D129" s="48">
        <v>1764.0</v>
      </c>
      <c r="E129" s="49">
        <v>0.0</v>
      </c>
      <c r="F129" s="48" t="s">
        <v>4819</v>
      </c>
      <c r="G129" s="40" t="s">
        <v>39</v>
      </c>
      <c r="H129" s="10"/>
      <c r="I129" s="40" t="s">
        <v>4820</v>
      </c>
      <c r="J129" s="48">
        <v>1730.0</v>
      </c>
      <c r="K129" s="48">
        <v>0.0</v>
      </c>
      <c r="L129" s="48" t="s">
        <v>4821</v>
      </c>
      <c r="M129" s="40" t="s">
        <v>39</v>
      </c>
      <c r="N129" s="5"/>
      <c r="O129" s="5">
        <f t="shared" si="1"/>
        <v>34</v>
      </c>
    </row>
    <row r="130">
      <c r="A130" s="9">
        <v>128.0</v>
      </c>
      <c r="B130" s="29"/>
      <c r="C130" s="40" t="s">
        <v>832</v>
      </c>
      <c r="D130" s="48">
        <v>1762.0</v>
      </c>
      <c r="E130" s="49">
        <v>0.0</v>
      </c>
      <c r="F130" s="48" t="s">
        <v>4823</v>
      </c>
      <c r="G130" s="40" t="s">
        <v>39</v>
      </c>
      <c r="H130" s="10"/>
      <c r="I130" s="40" t="s">
        <v>4824</v>
      </c>
      <c r="J130" s="48">
        <v>1728.0</v>
      </c>
      <c r="K130" s="48">
        <v>0.0</v>
      </c>
      <c r="L130" s="48" t="s">
        <v>4825</v>
      </c>
      <c r="M130" s="40" t="s">
        <v>35</v>
      </c>
      <c r="N130" s="5"/>
      <c r="O130" s="5">
        <f t="shared" si="1"/>
        <v>34</v>
      </c>
    </row>
    <row r="131">
      <c r="A131" s="9">
        <v>129.0</v>
      </c>
      <c r="B131" s="29"/>
      <c r="C131" s="40" t="s">
        <v>854</v>
      </c>
      <c r="D131" s="48">
        <v>1760.0</v>
      </c>
      <c r="E131" s="49">
        <v>0.0</v>
      </c>
      <c r="F131" s="48" t="s">
        <v>4827</v>
      </c>
      <c r="G131" s="40" t="s">
        <v>35</v>
      </c>
      <c r="H131" s="10"/>
      <c r="I131" s="40" t="s">
        <v>4828</v>
      </c>
      <c r="J131" s="48">
        <v>1726.0</v>
      </c>
      <c r="K131" s="48" t="s">
        <v>4829</v>
      </c>
      <c r="L131" s="48" t="s">
        <v>4830</v>
      </c>
      <c r="M131" s="40" t="s">
        <v>35</v>
      </c>
      <c r="N131" s="5"/>
      <c r="O131" s="5">
        <f t="shared" si="1"/>
        <v>34</v>
      </c>
    </row>
    <row r="132">
      <c r="A132" s="9">
        <v>130.0</v>
      </c>
      <c r="B132" s="29"/>
      <c r="C132" s="40" t="s">
        <v>863</v>
      </c>
      <c r="D132" s="48">
        <v>1755.0</v>
      </c>
      <c r="E132" s="49">
        <v>0.0</v>
      </c>
      <c r="F132" s="48" t="s">
        <v>4831</v>
      </c>
      <c r="G132" s="40" t="s">
        <v>39</v>
      </c>
      <c r="H132" s="10"/>
      <c r="I132" s="40" t="s">
        <v>4833</v>
      </c>
      <c r="J132" s="48">
        <v>1719.0</v>
      </c>
      <c r="K132" s="48">
        <v>0.0</v>
      </c>
      <c r="L132" s="48" t="s">
        <v>4834</v>
      </c>
      <c r="M132" s="40" t="s">
        <v>39</v>
      </c>
      <c r="N132" s="5"/>
      <c r="O132" s="5">
        <f t="shared" si="1"/>
        <v>36</v>
      </c>
    </row>
    <row r="133">
      <c r="A133" s="9">
        <v>131.0</v>
      </c>
      <c r="B133" s="29"/>
      <c r="C133" s="40" t="s">
        <v>544</v>
      </c>
      <c r="D133" s="48">
        <v>1753.0</v>
      </c>
      <c r="E133" s="49">
        <v>0.0</v>
      </c>
      <c r="F133" s="48" t="s">
        <v>4835</v>
      </c>
      <c r="G133" s="40" t="s">
        <v>35</v>
      </c>
      <c r="H133" s="10"/>
      <c r="I133" s="40" t="s">
        <v>4836</v>
      </c>
      <c r="J133" s="48">
        <v>1716.0</v>
      </c>
      <c r="K133" s="48">
        <v>0.0</v>
      </c>
      <c r="L133" s="48" t="s">
        <v>4837</v>
      </c>
      <c r="M133" s="40" t="s">
        <v>39</v>
      </c>
      <c r="N133" s="5"/>
      <c r="O133" s="5">
        <f t="shared" si="1"/>
        <v>37</v>
      </c>
    </row>
    <row r="134">
      <c r="A134" s="9">
        <v>132.0</v>
      </c>
      <c r="B134" s="29"/>
      <c r="C134" s="40" t="s">
        <v>729</v>
      </c>
      <c r="D134" s="48">
        <v>1752.0</v>
      </c>
      <c r="E134" s="49">
        <v>0.0</v>
      </c>
      <c r="F134" s="48" t="s">
        <v>4839</v>
      </c>
      <c r="G134" s="40" t="s">
        <v>35</v>
      </c>
      <c r="H134" s="10"/>
      <c r="I134" s="40" t="s">
        <v>4840</v>
      </c>
      <c r="J134" s="48">
        <v>1714.0</v>
      </c>
      <c r="K134" s="48">
        <v>0.0</v>
      </c>
      <c r="L134" s="48" t="s">
        <v>4841</v>
      </c>
      <c r="M134" s="40" t="s">
        <v>35</v>
      </c>
      <c r="N134" s="5"/>
      <c r="O134" s="5">
        <f t="shared" si="1"/>
        <v>38</v>
      </c>
    </row>
    <row r="135">
      <c r="A135" s="9">
        <v>133.0</v>
      </c>
      <c r="B135" s="29"/>
      <c r="C135" s="40" t="s">
        <v>814</v>
      </c>
      <c r="D135" s="48">
        <v>1749.0</v>
      </c>
      <c r="E135" s="49">
        <v>0.0</v>
      </c>
      <c r="F135" s="48" t="s">
        <v>4843</v>
      </c>
      <c r="G135" s="40" t="s">
        <v>39</v>
      </c>
      <c r="H135" s="10"/>
      <c r="I135" s="40" t="s">
        <v>4844</v>
      </c>
      <c r="J135" s="48">
        <v>1713.0</v>
      </c>
      <c r="K135" s="48">
        <v>0.0</v>
      </c>
      <c r="L135" s="48" t="s">
        <v>4846</v>
      </c>
      <c r="M135" s="40" t="s">
        <v>39</v>
      </c>
      <c r="N135" s="5"/>
      <c r="O135" s="5">
        <f t="shared" si="1"/>
        <v>36</v>
      </c>
    </row>
    <row r="136">
      <c r="A136" s="9">
        <v>134.0</v>
      </c>
      <c r="B136" s="29"/>
      <c r="C136" s="40" t="s">
        <v>696</v>
      </c>
      <c r="D136" s="48">
        <v>1748.0</v>
      </c>
      <c r="E136" s="49">
        <v>0.0</v>
      </c>
      <c r="F136" s="48" t="s">
        <v>4847</v>
      </c>
      <c r="G136" s="40" t="s">
        <v>39</v>
      </c>
      <c r="H136" s="10"/>
      <c r="I136" s="40" t="s">
        <v>4848</v>
      </c>
      <c r="J136" s="48">
        <v>1711.0</v>
      </c>
      <c r="K136" s="48">
        <v>0.0</v>
      </c>
      <c r="L136" s="48" t="s">
        <v>4850</v>
      </c>
      <c r="M136" s="40" t="s">
        <v>35</v>
      </c>
      <c r="N136" s="5"/>
      <c r="O136" s="5">
        <f t="shared" si="1"/>
        <v>37</v>
      </c>
    </row>
    <row r="137">
      <c r="A137" s="9">
        <v>135.0</v>
      </c>
      <c r="B137" s="29"/>
      <c r="C137" s="40" t="s">
        <v>803</v>
      </c>
      <c r="D137" s="48">
        <v>1748.0</v>
      </c>
      <c r="E137" s="49">
        <v>0.0</v>
      </c>
      <c r="F137" s="48" t="s">
        <v>4851</v>
      </c>
      <c r="G137" s="40" t="s">
        <v>35</v>
      </c>
      <c r="H137" s="10"/>
      <c r="I137" s="40" t="s">
        <v>4852</v>
      </c>
      <c r="J137" s="48">
        <v>1710.0</v>
      </c>
      <c r="K137" s="48">
        <v>0.0</v>
      </c>
      <c r="L137" s="48" t="s">
        <v>4853</v>
      </c>
      <c r="M137" s="40" t="s">
        <v>39</v>
      </c>
      <c r="N137" s="5"/>
      <c r="O137" s="5">
        <f t="shared" si="1"/>
        <v>38</v>
      </c>
    </row>
    <row r="138">
      <c r="A138" s="9">
        <v>136.0</v>
      </c>
      <c r="B138" s="29"/>
      <c r="C138" s="40" t="s">
        <v>683</v>
      </c>
      <c r="D138" s="48">
        <v>1746.0</v>
      </c>
      <c r="E138" s="49">
        <v>0.0</v>
      </c>
      <c r="F138" s="48" t="s">
        <v>4855</v>
      </c>
      <c r="G138" s="40" t="s">
        <v>39</v>
      </c>
      <c r="H138" s="10"/>
      <c r="I138" s="40" t="s">
        <v>4856</v>
      </c>
      <c r="J138" s="48">
        <v>1709.0</v>
      </c>
      <c r="K138" s="48" t="s">
        <v>4857</v>
      </c>
      <c r="L138" s="48" t="s">
        <v>4858</v>
      </c>
      <c r="M138" s="40" t="s">
        <v>39</v>
      </c>
      <c r="N138" s="5"/>
      <c r="O138" s="5">
        <f t="shared" si="1"/>
        <v>37</v>
      </c>
    </row>
    <row r="139">
      <c r="A139" s="9">
        <v>137.0</v>
      </c>
      <c r="B139" s="29"/>
      <c r="C139" s="40" t="s">
        <v>738</v>
      </c>
      <c r="D139" s="48">
        <v>1743.0</v>
      </c>
      <c r="E139" s="49">
        <v>0.0</v>
      </c>
      <c r="F139" s="48" t="s">
        <v>4860</v>
      </c>
      <c r="G139" s="40" t="s">
        <v>39</v>
      </c>
      <c r="H139" s="10"/>
      <c r="I139" s="40" t="s">
        <v>4861</v>
      </c>
      <c r="J139" s="48">
        <v>1709.0</v>
      </c>
      <c r="K139" s="48">
        <v>0.0</v>
      </c>
      <c r="L139" s="48" t="s">
        <v>4862</v>
      </c>
      <c r="M139" s="40" t="s">
        <v>39</v>
      </c>
      <c r="N139" s="5"/>
      <c r="O139" s="5">
        <f t="shared" si="1"/>
        <v>34</v>
      </c>
    </row>
    <row r="140">
      <c r="A140" s="9">
        <v>138.0</v>
      </c>
      <c r="B140" s="29"/>
      <c r="C140" s="40" t="s">
        <v>841</v>
      </c>
      <c r="D140" s="48">
        <v>1742.0</v>
      </c>
      <c r="E140" s="49">
        <v>0.0</v>
      </c>
      <c r="F140" s="48" t="s">
        <v>4864</v>
      </c>
      <c r="G140" s="40" t="s">
        <v>39</v>
      </c>
      <c r="H140" s="10"/>
      <c r="I140" s="40" t="s">
        <v>4865</v>
      </c>
      <c r="J140" s="48">
        <v>1708.0</v>
      </c>
      <c r="K140" s="48">
        <v>0.0</v>
      </c>
      <c r="L140" s="48" t="s">
        <v>4866</v>
      </c>
      <c r="M140" s="40" t="s">
        <v>35</v>
      </c>
      <c r="N140" s="5"/>
      <c r="O140" s="5">
        <f t="shared" si="1"/>
        <v>34</v>
      </c>
    </row>
    <row r="141">
      <c r="A141" s="9">
        <v>139.0</v>
      </c>
      <c r="B141" s="29"/>
      <c r="C141" s="40" t="s">
        <v>868</v>
      </c>
      <c r="D141" s="48">
        <v>1739.0</v>
      </c>
      <c r="E141" s="49">
        <v>0.0</v>
      </c>
      <c r="F141" s="48" t="s">
        <v>4867</v>
      </c>
      <c r="G141" s="40" t="s">
        <v>35</v>
      </c>
      <c r="H141" s="10"/>
      <c r="I141" s="40" t="s">
        <v>4868</v>
      </c>
      <c r="J141" s="48">
        <v>1708.0</v>
      </c>
      <c r="K141" s="48">
        <v>0.0</v>
      </c>
      <c r="L141" s="48" t="s">
        <v>4869</v>
      </c>
      <c r="M141" s="40" t="s">
        <v>35</v>
      </c>
      <c r="N141" s="5"/>
      <c r="O141" s="5">
        <f t="shared" si="1"/>
        <v>31</v>
      </c>
    </row>
    <row r="142">
      <c r="A142" s="9">
        <v>140.0</v>
      </c>
      <c r="B142" s="29"/>
      <c r="C142" s="40" t="s">
        <v>704</v>
      </c>
      <c r="D142" s="48">
        <v>1736.0</v>
      </c>
      <c r="E142" s="49">
        <v>0.0</v>
      </c>
      <c r="F142" s="48" t="s">
        <v>4870</v>
      </c>
      <c r="G142" s="40" t="s">
        <v>39</v>
      </c>
      <c r="H142" s="10"/>
      <c r="I142" s="40" t="s">
        <v>4871</v>
      </c>
      <c r="J142" s="48">
        <v>1707.0</v>
      </c>
      <c r="K142" s="48">
        <v>0.0</v>
      </c>
      <c r="L142" s="48" t="s">
        <v>4872</v>
      </c>
      <c r="M142" s="40" t="s">
        <v>39</v>
      </c>
      <c r="N142" s="5"/>
      <c r="O142" s="5">
        <f t="shared" si="1"/>
        <v>29</v>
      </c>
    </row>
    <row r="143">
      <c r="A143" s="9">
        <v>141.0</v>
      </c>
      <c r="B143" s="29"/>
      <c r="C143" s="40" t="s">
        <v>782</v>
      </c>
      <c r="D143" s="48">
        <v>1735.0</v>
      </c>
      <c r="E143" s="49">
        <v>0.0</v>
      </c>
      <c r="F143" s="48" t="s">
        <v>4873</v>
      </c>
      <c r="G143" s="40" t="s">
        <v>39</v>
      </c>
      <c r="H143" s="10"/>
      <c r="I143" s="40" t="s">
        <v>4874</v>
      </c>
      <c r="J143" s="48">
        <v>1701.0</v>
      </c>
      <c r="K143" s="48">
        <v>0.0</v>
      </c>
      <c r="L143" s="48" t="s">
        <v>4875</v>
      </c>
      <c r="M143" s="40" t="s">
        <v>39</v>
      </c>
      <c r="N143" s="5"/>
      <c r="O143" s="5">
        <f t="shared" si="1"/>
        <v>34</v>
      </c>
    </row>
    <row r="144">
      <c r="A144" s="9">
        <v>142.0</v>
      </c>
      <c r="B144" s="29"/>
      <c r="C144" s="40" t="s">
        <v>742</v>
      </c>
      <c r="D144" s="48">
        <v>1735.0</v>
      </c>
      <c r="E144" s="49">
        <v>0.0</v>
      </c>
      <c r="F144" s="48" t="s">
        <v>4876</v>
      </c>
      <c r="G144" s="40" t="s">
        <v>35</v>
      </c>
      <c r="H144" s="10"/>
      <c r="I144" s="40" t="s">
        <v>4877</v>
      </c>
      <c r="J144" s="48">
        <v>1698.0</v>
      </c>
      <c r="K144" s="48">
        <v>0.0</v>
      </c>
      <c r="L144" s="48" t="s">
        <v>4878</v>
      </c>
      <c r="M144" s="40" t="s">
        <v>35</v>
      </c>
      <c r="N144" s="5"/>
      <c r="O144" s="5">
        <f t="shared" si="1"/>
        <v>37</v>
      </c>
    </row>
    <row r="145">
      <c r="A145" s="9">
        <v>143.0</v>
      </c>
      <c r="B145" s="29"/>
      <c r="C145" s="40" t="s">
        <v>837</v>
      </c>
      <c r="D145" s="48">
        <v>1734.0</v>
      </c>
      <c r="E145" s="49">
        <v>0.0</v>
      </c>
      <c r="F145" s="48" t="s">
        <v>4880</v>
      </c>
      <c r="G145" s="40" t="s">
        <v>35</v>
      </c>
      <c r="H145" s="10"/>
      <c r="I145" s="40" t="s">
        <v>4881</v>
      </c>
      <c r="J145" s="48">
        <v>1697.0</v>
      </c>
      <c r="K145" s="48">
        <v>0.0</v>
      </c>
      <c r="L145" s="48" t="s">
        <v>4882</v>
      </c>
      <c r="M145" s="40" t="s">
        <v>35</v>
      </c>
      <c r="N145" s="5"/>
      <c r="O145" s="5">
        <f t="shared" si="1"/>
        <v>37</v>
      </c>
    </row>
    <row r="146">
      <c r="A146" s="9">
        <v>144.0</v>
      </c>
      <c r="B146" s="29"/>
      <c r="C146" s="40" t="s">
        <v>785</v>
      </c>
      <c r="D146" s="48">
        <v>1731.0</v>
      </c>
      <c r="E146" s="49">
        <v>0.0</v>
      </c>
      <c r="F146" s="48" t="s">
        <v>4883</v>
      </c>
      <c r="G146" s="40" t="s">
        <v>39</v>
      </c>
      <c r="H146" s="10"/>
      <c r="I146" s="40" t="s">
        <v>4884</v>
      </c>
      <c r="J146" s="48">
        <v>1694.0</v>
      </c>
      <c r="K146" s="48">
        <v>0.0</v>
      </c>
      <c r="L146" s="48" t="s">
        <v>4885</v>
      </c>
      <c r="M146" s="40" t="s">
        <v>39</v>
      </c>
      <c r="N146" s="5"/>
      <c r="O146" s="5">
        <f t="shared" si="1"/>
        <v>37</v>
      </c>
    </row>
    <row r="147">
      <c r="A147" s="9">
        <v>145.0</v>
      </c>
      <c r="B147" s="29"/>
      <c r="C147" s="40" t="s">
        <v>645</v>
      </c>
      <c r="D147" s="48">
        <v>1730.0</v>
      </c>
      <c r="E147" s="49">
        <v>0.0</v>
      </c>
      <c r="F147" s="48" t="s">
        <v>4887</v>
      </c>
      <c r="G147" s="40" t="s">
        <v>39</v>
      </c>
      <c r="H147" s="10"/>
      <c r="I147" s="40" t="s">
        <v>4888</v>
      </c>
      <c r="J147" s="48">
        <v>1691.0</v>
      </c>
      <c r="K147" s="48">
        <v>0.0</v>
      </c>
      <c r="L147" s="48" t="s">
        <v>4889</v>
      </c>
      <c r="M147" s="40" t="s">
        <v>39</v>
      </c>
      <c r="N147" s="5"/>
      <c r="O147" s="5">
        <f t="shared" si="1"/>
        <v>39</v>
      </c>
    </row>
    <row r="148">
      <c r="A148" s="9">
        <v>146.0</v>
      </c>
      <c r="B148" s="29"/>
      <c r="C148" s="40" t="s">
        <v>982</v>
      </c>
      <c r="D148" s="48">
        <v>1730.0</v>
      </c>
      <c r="E148" s="49" t="s">
        <v>4890</v>
      </c>
      <c r="F148" s="48" t="s">
        <v>4891</v>
      </c>
      <c r="G148" s="40" t="s">
        <v>39</v>
      </c>
      <c r="H148" s="10"/>
      <c r="I148" s="40" t="s">
        <v>4892</v>
      </c>
      <c r="J148" s="48">
        <v>1690.0</v>
      </c>
      <c r="K148" s="48">
        <v>0.0</v>
      </c>
      <c r="L148" s="48" t="s">
        <v>4893</v>
      </c>
      <c r="M148" s="40" t="s">
        <v>39</v>
      </c>
      <c r="N148" s="5"/>
      <c r="O148" s="5">
        <f t="shared" si="1"/>
        <v>40</v>
      </c>
    </row>
    <row r="149">
      <c r="A149" s="9">
        <v>147.0</v>
      </c>
      <c r="B149" s="29"/>
      <c r="C149" s="40" t="s">
        <v>788</v>
      </c>
      <c r="D149" s="48">
        <v>1729.0</v>
      </c>
      <c r="E149" s="49">
        <v>0.0</v>
      </c>
      <c r="F149" s="48" t="s">
        <v>4895</v>
      </c>
      <c r="G149" s="40" t="s">
        <v>39</v>
      </c>
      <c r="H149" s="10"/>
      <c r="I149" s="40" t="s">
        <v>4896</v>
      </c>
      <c r="J149" s="48">
        <v>1690.0</v>
      </c>
      <c r="K149" s="48">
        <v>0.0</v>
      </c>
      <c r="L149" s="48" t="s">
        <v>4897</v>
      </c>
      <c r="M149" s="40" t="s">
        <v>39</v>
      </c>
      <c r="N149" s="5"/>
      <c r="O149" s="5">
        <f t="shared" si="1"/>
        <v>39</v>
      </c>
    </row>
    <row r="150">
      <c r="A150" s="9">
        <v>148.0</v>
      </c>
      <c r="B150" s="29"/>
      <c r="C150" s="40" t="s">
        <v>675</v>
      </c>
      <c r="D150" s="48">
        <v>1728.0</v>
      </c>
      <c r="E150" s="49">
        <v>0.0</v>
      </c>
      <c r="F150" s="48" t="s">
        <v>4898</v>
      </c>
      <c r="G150" s="40" t="s">
        <v>39</v>
      </c>
      <c r="H150" s="10"/>
      <c r="I150" s="40" t="s">
        <v>4899</v>
      </c>
      <c r="J150" s="48">
        <v>1684.0</v>
      </c>
      <c r="K150" s="48">
        <v>0.0</v>
      </c>
      <c r="L150" s="48" t="s">
        <v>4900</v>
      </c>
      <c r="M150" s="40" t="s">
        <v>39</v>
      </c>
      <c r="N150" s="5"/>
      <c r="O150" s="5">
        <f t="shared" si="1"/>
        <v>44</v>
      </c>
    </row>
    <row r="151">
      <c r="A151" s="9">
        <v>149.0</v>
      </c>
      <c r="B151" s="29"/>
      <c r="C151" s="40" t="s">
        <v>1011</v>
      </c>
      <c r="D151" s="48">
        <v>1726.0</v>
      </c>
      <c r="E151" s="49">
        <v>0.0</v>
      </c>
      <c r="F151" s="48" t="s">
        <v>4901</v>
      </c>
      <c r="G151" s="40" t="s">
        <v>39</v>
      </c>
      <c r="H151" s="10"/>
      <c r="I151" s="40" t="s">
        <v>4902</v>
      </c>
      <c r="J151" s="48">
        <v>1684.0</v>
      </c>
      <c r="K151" s="48">
        <v>0.0</v>
      </c>
      <c r="L151" s="48" t="s">
        <v>4903</v>
      </c>
      <c r="M151" s="40" t="s">
        <v>39</v>
      </c>
      <c r="N151" s="5"/>
      <c r="O151" s="5">
        <f t="shared" si="1"/>
        <v>42</v>
      </c>
    </row>
    <row r="152">
      <c r="A152" s="9">
        <v>150.0</v>
      </c>
      <c r="B152" s="29"/>
      <c r="C152" s="40" t="s">
        <v>1063</v>
      </c>
      <c r="D152" s="48">
        <v>1726.0</v>
      </c>
      <c r="E152" s="49" t="s">
        <v>4905</v>
      </c>
      <c r="F152" s="48" t="s">
        <v>4906</v>
      </c>
      <c r="G152" s="40" t="s">
        <v>39</v>
      </c>
      <c r="H152" s="10"/>
      <c r="I152" s="40" t="s">
        <v>4907</v>
      </c>
      <c r="J152" s="48">
        <v>1680.0</v>
      </c>
      <c r="K152" s="48">
        <v>0.0</v>
      </c>
      <c r="L152" s="48" t="s">
        <v>4908</v>
      </c>
      <c r="M152" s="40" t="s">
        <v>35</v>
      </c>
      <c r="N152" s="5"/>
      <c r="O152" s="5">
        <f t="shared" si="1"/>
        <v>46</v>
      </c>
    </row>
    <row r="153">
      <c r="A153" s="9">
        <v>151.0</v>
      </c>
      <c r="B153" s="29"/>
      <c r="C153" s="40" t="s">
        <v>824</v>
      </c>
      <c r="D153" s="48">
        <v>1724.0</v>
      </c>
      <c r="E153" s="49">
        <v>0.0</v>
      </c>
      <c r="F153" s="48" t="s">
        <v>4424</v>
      </c>
      <c r="G153" s="40" t="s">
        <v>39</v>
      </c>
      <c r="H153" s="10"/>
      <c r="I153" s="40" t="s">
        <v>4909</v>
      </c>
      <c r="J153" s="48">
        <v>1675.0</v>
      </c>
      <c r="K153" s="48">
        <v>0.0</v>
      </c>
      <c r="L153" s="48" t="s">
        <v>4911</v>
      </c>
      <c r="M153" s="40" t="s">
        <v>39</v>
      </c>
      <c r="N153" s="5"/>
      <c r="O153" s="5">
        <f t="shared" si="1"/>
        <v>49</v>
      </c>
    </row>
    <row r="154">
      <c r="A154" s="9">
        <v>152.0</v>
      </c>
      <c r="B154" s="29"/>
      <c r="C154" s="40" t="s">
        <v>992</v>
      </c>
      <c r="D154" s="48">
        <v>1723.0</v>
      </c>
      <c r="E154" s="49">
        <v>0.0</v>
      </c>
      <c r="F154" s="48" t="s">
        <v>4912</v>
      </c>
      <c r="G154" s="40" t="s">
        <v>35</v>
      </c>
      <c r="H154" s="10"/>
      <c r="I154" s="40" t="s">
        <v>4913</v>
      </c>
      <c r="J154" s="48">
        <v>1673.0</v>
      </c>
      <c r="K154" s="48">
        <v>0.0</v>
      </c>
      <c r="L154" s="48" t="s">
        <v>4914</v>
      </c>
      <c r="M154" s="40" t="s">
        <v>35</v>
      </c>
      <c r="N154" s="5"/>
      <c r="O154" s="5">
        <f t="shared" si="1"/>
        <v>50</v>
      </c>
    </row>
    <row r="155">
      <c r="A155" s="9">
        <v>153.0</v>
      </c>
      <c r="B155" s="29"/>
      <c r="C155" s="40" t="s">
        <v>917</v>
      </c>
      <c r="D155" s="48">
        <v>1721.0</v>
      </c>
      <c r="E155" s="49" t="s">
        <v>4915</v>
      </c>
      <c r="F155" s="48" t="s">
        <v>4917</v>
      </c>
      <c r="G155" s="40" t="s">
        <v>39</v>
      </c>
      <c r="H155" s="10"/>
      <c r="I155" s="40" t="s">
        <v>4918</v>
      </c>
      <c r="J155" s="48">
        <v>1670.0</v>
      </c>
      <c r="K155" s="48">
        <v>0.0</v>
      </c>
      <c r="L155" s="48" t="s">
        <v>4919</v>
      </c>
      <c r="M155" s="40" t="s">
        <v>39</v>
      </c>
      <c r="N155" s="5"/>
      <c r="O155" s="5">
        <f t="shared" si="1"/>
        <v>51</v>
      </c>
    </row>
    <row r="156">
      <c r="A156" s="9">
        <v>154.0</v>
      </c>
      <c r="B156" s="29"/>
      <c r="C156" s="40" t="s">
        <v>861</v>
      </c>
      <c r="D156" s="48">
        <v>1720.0</v>
      </c>
      <c r="E156" s="49">
        <v>0.0</v>
      </c>
      <c r="F156" s="48" t="s">
        <v>4920</v>
      </c>
      <c r="G156" s="40" t="s">
        <v>39</v>
      </c>
      <c r="H156" s="10"/>
      <c r="I156" s="40" t="s">
        <v>4921</v>
      </c>
      <c r="J156" s="48">
        <v>1664.0</v>
      </c>
      <c r="K156" s="48">
        <v>0.0</v>
      </c>
      <c r="L156" s="48" t="s">
        <v>4922</v>
      </c>
      <c r="M156" s="40" t="s">
        <v>39</v>
      </c>
      <c r="N156" s="5"/>
      <c r="O156" s="5">
        <f t="shared" si="1"/>
        <v>56</v>
      </c>
    </row>
    <row r="157">
      <c r="A157" s="9">
        <v>155.0</v>
      </c>
      <c r="B157" s="29"/>
      <c r="C157" s="40" t="s">
        <v>777</v>
      </c>
      <c r="D157" s="48">
        <v>1720.0</v>
      </c>
      <c r="E157" s="49">
        <v>0.0</v>
      </c>
      <c r="F157" s="48" t="s">
        <v>4923</v>
      </c>
      <c r="G157" s="40" t="s">
        <v>39</v>
      </c>
      <c r="H157" s="10"/>
      <c r="I157" s="40" t="s">
        <v>4925</v>
      </c>
      <c r="J157" s="48">
        <v>1664.0</v>
      </c>
      <c r="K157" s="48">
        <v>0.0</v>
      </c>
      <c r="L157" s="48" t="s">
        <v>4926</v>
      </c>
      <c r="M157" s="40" t="s">
        <v>35</v>
      </c>
      <c r="N157" s="5"/>
      <c r="O157" s="5">
        <f t="shared" si="1"/>
        <v>56</v>
      </c>
    </row>
    <row r="158">
      <c r="A158" s="9">
        <v>156.0</v>
      </c>
      <c r="B158" s="29"/>
      <c r="C158" s="40" t="s">
        <v>967</v>
      </c>
      <c r="D158" s="48">
        <v>1718.0</v>
      </c>
      <c r="E158" s="49">
        <v>0.0</v>
      </c>
      <c r="F158" s="48" t="s">
        <v>4927</v>
      </c>
      <c r="G158" s="40" t="s">
        <v>39</v>
      </c>
      <c r="H158" s="10"/>
      <c r="I158" s="40" t="s">
        <v>4928</v>
      </c>
      <c r="J158" s="48">
        <v>1659.0</v>
      </c>
      <c r="K158" s="48">
        <v>0.0</v>
      </c>
      <c r="L158" s="48" t="s">
        <v>4929</v>
      </c>
      <c r="M158" s="40" t="s">
        <v>35</v>
      </c>
      <c r="N158" s="5"/>
      <c r="O158" s="5">
        <f t="shared" si="1"/>
        <v>59</v>
      </c>
    </row>
    <row r="159">
      <c r="A159" s="9">
        <v>157.0</v>
      </c>
      <c r="B159" s="29"/>
      <c r="C159" s="40" t="s">
        <v>847</v>
      </c>
      <c r="D159" s="48">
        <v>1717.0</v>
      </c>
      <c r="E159" s="49" t="s">
        <v>4931</v>
      </c>
      <c r="F159" s="48" t="s">
        <v>4932</v>
      </c>
      <c r="G159" s="40" t="s">
        <v>39</v>
      </c>
      <c r="H159" s="10"/>
      <c r="I159" s="40" t="s">
        <v>4933</v>
      </c>
      <c r="J159" s="48">
        <v>1657.0</v>
      </c>
      <c r="K159" s="48">
        <v>0.0</v>
      </c>
      <c r="L159" s="48" t="s">
        <v>4934</v>
      </c>
      <c r="M159" s="40" t="s">
        <v>35</v>
      </c>
      <c r="N159" s="5"/>
      <c r="O159" s="5">
        <f t="shared" si="1"/>
        <v>60</v>
      </c>
    </row>
    <row r="160">
      <c r="A160" s="9">
        <v>158.0</v>
      </c>
      <c r="B160" s="29"/>
      <c r="C160" s="40" t="s">
        <v>838</v>
      </c>
      <c r="D160" s="48">
        <v>1717.0</v>
      </c>
      <c r="E160" s="49">
        <v>0.0</v>
      </c>
      <c r="F160" s="48" t="s">
        <v>4935</v>
      </c>
      <c r="G160" s="40" t="s">
        <v>39</v>
      </c>
      <c r="H160" s="10"/>
      <c r="I160" s="40" t="s">
        <v>4936</v>
      </c>
      <c r="J160" s="48">
        <v>1648.0</v>
      </c>
      <c r="K160" s="48">
        <v>0.0</v>
      </c>
      <c r="L160" s="48" t="s">
        <v>4937</v>
      </c>
      <c r="M160" s="40" t="s">
        <v>35</v>
      </c>
      <c r="N160" s="5"/>
      <c r="O160" s="5">
        <f t="shared" si="1"/>
        <v>69</v>
      </c>
    </row>
    <row r="161">
      <c r="A161" s="9">
        <v>159.0</v>
      </c>
      <c r="B161" s="29"/>
      <c r="C161" s="40" t="s">
        <v>976</v>
      </c>
      <c r="D161" s="48">
        <v>1715.0</v>
      </c>
      <c r="E161" s="49">
        <v>0.0</v>
      </c>
      <c r="F161" s="48" t="s">
        <v>4939</v>
      </c>
      <c r="G161" s="40" t="s">
        <v>39</v>
      </c>
      <c r="H161" s="10"/>
      <c r="I161" s="40" t="s">
        <v>4940</v>
      </c>
      <c r="J161" s="48">
        <v>1647.0</v>
      </c>
      <c r="K161" s="48">
        <v>0.0</v>
      </c>
      <c r="L161" s="48" t="s">
        <v>4941</v>
      </c>
      <c r="M161" s="40" t="s">
        <v>35</v>
      </c>
      <c r="N161" s="5"/>
      <c r="O161" s="5">
        <f t="shared" si="1"/>
        <v>68</v>
      </c>
    </row>
    <row r="162">
      <c r="A162" s="9">
        <v>160.0</v>
      </c>
      <c r="B162" s="29"/>
      <c r="C162" s="40" t="s">
        <v>802</v>
      </c>
      <c r="D162" s="48">
        <v>1712.0</v>
      </c>
      <c r="E162" s="49">
        <v>0.0</v>
      </c>
      <c r="F162" s="48" t="s">
        <v>4943</v>
      </c>
      <c r="G162" s="40" t="s">
        <v>39</v>
      </c>
      <c r="H162" s="10"/>
      <c r="I162" s="40" t="s">
        <v>4944</v>
      </c>
      <c r="J162" s="48">
        <v>1647.0</v>
      </c>
      <c r="K162" s="48">
        <v>0.0</v>
      </c>
      <c r="L162" s="48" t="s">
        <v>4945</v>
      </c>
      <c r="M162" s="40" t="s">
        <v>39</v>
      </c>
      <c r="N162" s="5"/>
      <c r="O162" s="5">
        <f t="shared" si="1"/>
        <v>65</v>
      </c>
    </row>
    <row r="163">
      <c r="A163" s="9">
        <v>161.0</v>
      </c>
      <c r="B163" s="29"/>
      <c r="C163" s="40" t="s">
        <v>911</v>
      </c>
      <c r="D163" s="48">
        <v>1712.0</v>
      </c>
      <c r="E163" s="49" t="s">
        <v>4946</v>
      </c>
      <c r="F163" s="48" t="s">
        <v>4947</v>
      </c>
      <c r="G163" s="40" t="s">
        <v>39</v>
      </c>
      <c r="H163" s="10"/>
      <c r="I163" s="40" t="s">
        <v>4948</v>
      </c>
      <c r="J163" s="48">
        <v>1643.0</v>
      </c>
      <c r="K163" s="48">
        <v>0.0</v>
      </c>
      <c r="L163" s="48" t="s">
        <v>4950</v>
      </c>
      <c r="M163" s="40" t="s">
        <v>39</v>
      </c>
      <c r="N163" s="5"/>
      <c r="O163" s="5">
        <f t="shared" si="1"/>
        <v>69</v>
      </c>
    </row>
    <row r="164">
      <c r="A164" s="9">
        <v>162.0</v>
      </c>
      <c r="B164" s="29"/>
      <c r="C164" s="40" t="s">
        <v>748</v>
      </c>
      <c r="D164" s="48">
        <v>1707.0</v>
      </c>
      <c r="E164" s="49" t="s">
        <v>4951</v>
      </c>
      <c r="F164" s="48" t="s">
        <v>4952</v>
      </c>
      <c r="G164" s="40" t="s">
        <v>39</v>
      </c>
      <c r="H164" s="10"/>
      <c r="I164" s="40" t="s">
        <v>4953</v>
      </c>
      <c r="J164" s="48">
        <v>1641.0</v>
      </c>
      <c r="K164" s="48">
        <v>0.0</v>
      </c>
      <c r="L164" s="48" t="s">
        <v>4954</v>
      </c>
      <c r="M164" s="40" t="s">
        <v>39</v>
      </c>
      <c r="N164" s="5"/>
      <c r="O164" s="5">
        <f t="shared" si="1"/>
        <v>66</v>
      </c>
    </row>
    <row r="165">
      <c r="A165" s="9">
        <v>163.0</v>
      </c>
      <c r="B165" s="29"/>
      <c r="C165" s="40" t="s">
        <v>981</v>
      </c>
      <c r="D165" s="48">
        <v>1705.0</v>
      </c>
      <c r="E165" s="49" t="s">
        <v>4955</v>
      </c>
      <c r="F165" s="48" t="s">
        <v>4956</v>
      </c>
      <c r="G165" s="40" t="s">
        <v>39</v>
      </c>
      <c r="H165" s="10"/>
      <c r="I165" s="40" t="s">
        <v>4957</v>
      </c>
      <c r="J165" s="48">
        <v>1637.0</v>
      </c>
      <c r="K165" s="48">
        <v>0.0</v>
      </c>
      <c r="L165" s="48" t="s">
        <v>4958</v>
      </c>
      <c r="M165" s="40" t="s">
        <v>39</v>
      </c>
      <c r="N165" s="5"/>
      <c r="O165" s="5">
        <f t="shared" si="1"/>
        <v>68</v>
      </c>
    </row>
    <row r="166">
      <c r="A166" s="9">
        <v>164.0</v>
      </c>
      <c r="B166" s="29"/>
      <c r="C166" s="40" t="s">
        <v>752</v>
      </c>
      <c r="D166" s="48">
        <v>1701.0</v>
      </c>
      <c r="E166" s="49">
        <v>0.0</v>
      </c>
      <c r="F166" s="48" t="s">
        <v>4959</v>
      </c>
      <c r="G166" s="40" t="s">
        <v>35</v>
      </c>
      <c r="H166" s="10"/>
      <c r="I166" s="40" t="s">
        <v>4960</v>
      </c>
      <c r="J166" s="48">
        <v>1635.0</v>
      </c>
      <c r="K166" s="48">
        <v>0.0</v>
      </c>
      <c r="L166" s="48" t="s">
        <v>4659</v>
      </c>
      <c r="M166" s="40" t="s">
        <v>35</v>
      </c>
      <c r="N166" s="5"/>
      <c r="O166" s="5">
        <f t="shared" si="1"/>
        <v>66</v>
      </c>
    </row>
    <row r="167">
      <c r="A167" s="9">
        <v>165.0</v>
      </c>
      <c r="B167" s="29"/>
      <c r="C167" s="40" t="s">
        <v>940</v>
      </c>
      <c r="D167" s="48">
        <v>1700.0</v>
      </c>
      <c r="E167" s="49">
        <v>0.0</v>
      </c>
      <c r="F167" s="48" t="s">
        <v>4962</v>
      </c>
      <c r="G167" s="40" t="s">
        <v>39</v>
      </c>
      <c r="H167" s="40"/>
      <c r="I167" s="40" t="s">
        <v>4963</v>
      </c>
      <c r="J167" s="48">
        <v>1632.0</v>
      </c>
      <c r="K167" s="48">
        <v>0.0</v>
      </c>
      <c r="L167" s="48" t="s">
        <v>4964</v>
      </c>
      <c r="M167" s="40" t="s">
        <v>39</v>
      </c>
      <c r="N167" s="5"/>
      <c r="O167" s="5">
        <f t="shared" si="1"/>
        <v>68</v>
      </c>
    </row>
    <row r="168">
      <c r="A168" s="9">
        <v>166.0</v>
      </c>
      <c r="B168" s="29"/>
      <c r="C168" s="40" t="s">
        <v>790</v>
      </c>
      <c r="D168" s="48">
        <v>1700.0</v>
      </c>
      <c r="E168" s="49">
        <v>0.0</v>
      </c>
      <c r="F168" s="48" t="s">
        <v>4965</v>
      </c>
      <c r="G168" s="40" t="s">
        <v>35</v>
      </c>
      <c r="H168" s="10"/>
      <c r="I168" s="40" t="s">
        <v>4966</v>
      </c>
      <c r="J168" s="48">
        <v>1632.0</v>
      </c>
      <c r="K168" s="48">
        <v>0.0</v>
      </c>
      <c r="L168" s="48" t="s">
        <v>4447</v>
      </c>
      <c r="M168" s="40" t="s">
        <v>39</v>
      </c>
      <c r="N168" s="5"/>
      <c r="O168" s="5">
        <f t="shared" si="1"/>
        <v>68</v>
      </c>
    </row>
    <row r="169">
      <c r="A169" s="9">
        <v>167.0</v>
      </c>
      <c r="B169" s="29"/>
      <c r="C169" s="40" t="s">
        <v>870</v>
      </c>
      <c r="D169" s="48">
        <v>1699.0</v>
      </c>
      <c r="E169" s="49">
        <v>0.0</v>
      </c>
      <c r="F169" s="48" t="s">
        <v>4968</v>
      </c>
      <c r="G169" s="40" t="s">
        <v>39</v>
      </c>
      <c r="H169" s="10"/>
      <c r="I169" s="40" t="s">
        <v>4969</v>
      </c>
      <c r="J169" s="48">
        <v>1632.0</v>
      </c>
      <c r="K169" s="48">
        <v>0.0</v>
      </c>
      <c r="L169" s="48" t="s">
        <v>4970</v>
      </c>
      <c r="M169" s="40" t="s">
        <v>35</v>
      </c>
      <c r="N169" s="5"/>
      <c r="O169" s="5">
        <f t="shared" si="1"/>
        <v>67</v>
      </c>
    </row>
    <row r="170">
      <c r="A170" s="9">
        <v>168.0</v>
      </c>
      <c r="B170" s="29"/>
      <c r="C170" s="40" t="s">
        <v>924</v>
      </c>
      <c r="D170" s="48">
        <v>1694.0</v>
      </c>
      <c r="E170" s="49" t="s">
        <v>4972</v>
      </c>
      <c r="F170" s="48" t="s">
        <v>4973</v>
      </c>
      <c r="G170" s="40" t="s">
        <v>39</v>
      </c>
      <c r="H170" s="40"/>
      <c r="I170" s="40" t="s">
        <v>4974</v>
      </c>
      <c r="J170" s="48">
        <v>1629.0</v>
      </c>
      <c r="K170" s="48">
        <v>0.0</v>
      </c>
      <c r="L170" s="48" t="s">
        <v>4975</v>
      </c>
      <c r="M170" s="40" t="s">
        <v>35</v>
      </c>
      <c r="N170" s="5"/>
      <c r="O170" s="5">
        <f t="shared" si="1"/>
        <v>65</v>
      </c>
    </row>
    <row r="171">
      <c r="A171" s="9">
        <v>169.0</v>
      </c>
      <c r="B171" s="29"/>
      <c r="C171" s="40" t="s">
        <v>1051</v>
      </c>
      <c r="D171" s="48">
        <v>1692.0</v>
      </c>
      <c r="E171" s="49">
        <v>0.0</v>
      </c>
      <c r="F171" s="48" t="s">
        <v>4977</v>
      </c>
      <c r="G171" s="40" t="s">
        <v>35</v>
      </c>
      <c r="H171" s="10"/>
      <c r="I171" s="40" t="s">
        <v>4978</v>
      </c>
      <c r="J171" s="48">
        <v>1629.0</v>
      </c>
      <c r="K171" s="48">
        <v>0.0</v>
      </c>
      <c r="L171" s="48" t="s">
        <v>4979</v>
      </c>
      <c r="M171" s="40" t="s">
        <v>39</v>
      </c>
      <c r="N171" s="5"/>
      <c r="O171" s="5">
        <f t="shared" si="1"/>
        <v>63</v>
      </c>
    </row>
    <row r="172">
      <c r="A172" s="9">
        <v>170.0</v>
      </c>
      <c r="B172" s="29"/>
      <c r="C172" s="40" t="s">
        <v>979</v>
      </c>
      <c r="D172" s="48">
        <v>1690.0</v>
      </c>
      <c r="E172" s="49" t="s">
        <v>4442</v>
      </c>
      <c r="F172" s="48" t="s">
        <v>4981</v>
      </c>
      <c r="G172" s="40" t="s">
        <v>39</v>
      </c>
      <c r="H172" s="10"/>
      <c r="I172" s="40" t="s">
        <v>4982</v>
      </c>
      <c r="J172" s="48">
        <v>1627.0</v>
      </c>
      <c r="K172" s="48">
        <v>0.0</v>
      </c>
      <c r="L172" s="48" t="s">
        <v>4983</v>
      </c>
      <c r="M172" s="40" t="s">
        <v>35</v>
      </c>
      <c r="N172" s="5"/>
      <c r="O172" s="5">
        <f t="shared" si="1"/>
        <v>63</v>
      </c>
    </row>
    <row r="173">
      <c r="A173" s="9">
        <v>171.0</v>
      </c>
      <c r="B173" s="29"/>
      <c r="C173" s="40" t="s">
        <v>1001</v>
      </c>
      <c r="D173" s="48">
        <v>1689.0</v>
      </c>
      <c r="E173" s="49">
        <v>0.0</v>
      </c>
      <c r="F173" s="48" t="s">
        <v>4984</v>
      </c>
      <c r="G173" s="40" t="s">
        <v>39</v>
      </c>
      <c r="H173" s="10"/>
      <c r="I173" s="40" t="s">
        <v>4985</v>
      </c>
      <c r="J173" s="48">
        <v>1624.0</v>
      </c>
      <c r="K173" s="48" t="s">
        <v>4555</v>
      </c>
      <c r="L173" s="48" t="s">
        <v>4986</v>
      </c>
      <c r="M173" s="40" t="s">
        <v>39</v>
      </c>
      <c r="N173" s="5"/>
      <c r="O173" s="5">
        <f t="shared" si="1"/>
        <v>65</v>
      </c>
    </row>
    <row r="174">
      <c r="A174" s="9">
        <v>172.0</v>
      </c>
      <c r="B174" s="29"/>
      <c r="C174" s="40" t="s">
        <v>808</v>
      </c>
      <c r="D174" s="48">
        <v>1689.0</v>
      </c>
      <c r="E174" s="49">
        <v>0.0</v>
      </c>
      <c r="F174" s="48" t="s">
        <v>4988</v>
      </c>
      <c r="G174" s="40" t="s">
        <v>39</v>
      </c>
      <c r="H174" s="40"/>
      <c r="I174" s="40" t="s">
        <v>4989</v>
      </c>
      <c r="J174" s="48">
        <v>1622.0</v>
      </c>
      <c r="K174" s="48">
        <v>0.0</v>
      </c>
      <c r="L174" s="48" t="s">
        <v>4990</v>
      </c>
      <c r="M174" s="40" t="s">
        <v>39</v>
      </c>
      <c r="N174" s="5"/>
      <c r="O174" s="5">
        <f t="shared" si="1"/>
        <v>67</v>
      </c>
    </row>
    <row r="175">
      <c r="A175" s="9">
        <v>173.0</v>
      </c>
      <c r="C175" s="40" t="s">
        <v>937</v>
      </c>
      <c r="D175" s="48">
        <v>1688.0</v>
      </c>
      <c r="E175" s="49">
        <v>25.0</v>
      </c>
      <c r="F175" s="48" t="s">
        <v>4992</v>
      </c>
      <c r="G175" s="40" t="s">
        <v>39</v>
      </c>
      <c r="H175" s="10"/>
      <c r="I175" s="40" t="s">
        <v>4993</v>
      </c>
      <c r="J175" s="48">
        <v>1622.0</v>
      </c>
      <c r="K175" s="48" t="s">
        <v>4994</v>
      </c>
      <c r="L175" s="48" t="s">
        <v>4995</v>
      </c>
      <c r="M175" s="40" t="s">
        <v>39</v>
      </c>
      <c r="N175" s="5"/>
      <c r="O175" s="5">
        <f t="shared" si="1"/>
        <v>66</v>
      </c>
    </row>
    <row r="176">
      <c r="A176" s="9">
        <v>174.0</v>
      </c>
      <c r="B176" s="29"/>
      <c r="C176" s="40" t="s">
        <v>840</v>
      </c>
      <c r="D176" s="48">
        <v>1688.0</v>
      </c>
      <c r="E176" s="49" t="s">
        <v>4915</v>
      </c>
      <c r="F176" s="48" t="s">
        <v>4997</v>
      </c>
      <c r="G176" s="40" t="s">
        <v>39</v>
      </c>
      <c r="H176" s="40"/>
      <c r="I176" s="40" t="s">
        <v>4998</v>
      </c>
      <c r="J176" s="48">
        <v>1621.0</v>
      </c>
      <c r="K176" s="48">
        <v>0.0</v>
      </c>
      <c r="L176" s="48" t="s">
        <v>4999</v>
      </c>
      <c r="M176" s="40" t="s">
        <v>35</v>
      </c>
      <c r="N176" s="5"/>
      <c r="O176" s="5">
        <f t="shared" si="1"/>
        <v>67</v>
      </c>
    </row>
    <row r="177">
      <c r="A177" s="9">
        <v>175.0</v>
      </c>
      <c r="B177" s="29"/>
      <c r="C177" s="40" t="s">
        <v>923</v>
      </c>
      <c r="D177" s="48">
        <v>1687.0</v>
      </c>
      <c r="E177" s="49">
        <v>0.0</v>
      </c>
      <c r="F177" s="48" t="s">
        <v>5000</v>
      </c>
      <c r="G177" s="40" t="s">
        <v>39</v>
      </c>
      <c r="H177" s="10"/>
      <c r="I177" s="40" t="s">
        <v>5002</v>
      </c>
      <c r="J177" s="48">
        <v>1620.0</v>
      </c>
      <c r="K177" s="48">
        <v>0.0</v>
      </c>
      <c r="L177" s="48" t="s">
        <v>5003</v>
      </c>
      <c r="M177" s="40" t="s">
        <v>39</v>
      </c>
      <c r="N177" s="5"/>
      <c r="O177" s="5">
        <f t="shared" si="1"/>
        <v>67</v>
      </c>
    </row>
    <row r="178">
      <c r="A178" s="9">
        <v>176.0</v>
      </c>
      <c r="B178" s="29"/>
      <c r="C178" s="40" t="s">
        <v>906</v>
      </c>
      <c r="D178" s="48">
        <v>1687.0</v>
      </c>
      <c r="E178" s="49">
        <v>0.0</v>
      </c>
      <c r="F178" s="48" t="s">
        <v>5004</v>
      </c>
      <c r="G178" s="40" t="s">
        <v>39</v>
      </c>
      <c r="H178" s="10"/>
      <c r="I178" s="40" t="s">
        <v>5005</v>
      </c>
      <c r="J178" s="48">
        <v>1615.0</v>
      </c>
      <c r="K178" s="48">
        <v>0.0</v>
      </c>
      <c r="L178" s="48" t="s">
        <v>5007</v>
      </c>
      <c r="M178" s="40" t="s">
        <v>39</v>
      </c>
      <c r="N178" s="5"/>
      <c r="O178" s="5">
        <f t="shared" si="1"/>
        <v>72</v>
      </c>
    </row>
    <row r="179">
      <c r="A179" s="9">
        <v>177.0</v>
      </c>
      <c r="B179" s="29"/>
      <c r="C179" s="40" t="s">
        <v>985</v>
      </c>
      <c r="D179" s="48">
        <v>1686.0</v>
      </c>
      <c r="E179" s="49">
        <v>0.0</v>
      </c>
      <c r="F179" s="48" t="s">
        <v>5008</v>
      </c>
      <c r="G179" s="40" t="s">
        <v>39</v>
      </c>
      <c r="H179" s="10"/>
      <c r="I179" s="40" t="s">
        <v>5009</v>
      </c>
      <c r="J179" s="48">
        <v>1614.0</v>
      </c>
      <c r="K179" s="48">
        <v>0.0</v>
      </c>
      <c r="L179" s="48" t="s">
        <v>5010</v>
      </c>
      <c r="M179" s="40" t="s">
        <v>39</v>
      </c>
      <c r="N179" s="5"/>
      <c r="O179" s="5">
        <f t="shared" si="1"/>
        <v>72</v>
      </c>
    </row>
    <row r="180">
      <c r="A180" s="9">
        <v>178.0</v>
      </c>
      <c r="B180" s="29"/>
      <c r="C180" s="40" t="s">
        <v>744</v>
      </c>
      <c r="D180" s="48">
        <v>1686.0</v>
      </c>
      <c r="E180" s="49" t="s">
        <v>4915</v>
      </c>
      <c r="F180" s="48" t="s">
        <v>5012</v>
      </c>
      <c r="G180" s="40" t="s">
        <v>39</v>
      </c>
      <c r="H180" s="40"/>
      <c r="I180" s="40" t="s">
        <v>5013</v>
      </c>
      <c r="J180" s="48">
        <v>1614.0</v>
      </c>
      <c r="K180" s="48">
        <v>0.0</v>
      </c>
      <c r="L180" s="48" t="s">
        <v>5014</v>
      </c>
      <c r="M180" s="40" t="s">
        <v>39</v>
      </c>
      <c r="N180" s="5"/>
      <c r="O180" s="5">
        <f t="shared" si="1"/>
        <v>72</v>
      </c>
    </row>
    <row r="181">
      <c r="A181" s="9">
        <v>179.0</v>
      </c>
      <c r="B181" s="29"/>
      <c r="C181" s="40" t="s">
        <v>1037</v>
      </c>
      <c r="D181" s="48">
        <v>1680.0</v>
      </c>
      <c r="E181" s="49" t="s">
        <v>4946</v>
      </c>
      <c r="F181" s="48" t="s">
        <v>5015</v>
      </c>
      <c r="G181" s="40" t="s">
        <v>35</v>
      </c>
      <c r="H181" s="10"/>
      <c r="I181" s="40" t="s">
        <v>5016</v>
      </c>
      <c r="J181" s="48">
        <v>1612.0</v>
      </c>
      <c r="K181" s="48">
        <v>0.0</v>
      </c>
      <c r="L181" s="48" t="s">
        <v>5018</v>
      </c>
      <c r="M181" s="40" t="s">
        <v>35</v>
      </c>
      <c r="N181" s="5"/>
      <c r="O181" s="5">
        <f t="shared" si="1"/>
        <v>68</v>
      </c>
    </row>
    <row r="182">
      <c r="A182" s="9">
        <v>180.0</v>
      </c>
      <c r="B182" s="29"/>
      <c r="C182" s="40" t="s">
        <v>806</v>
      </c>
      <c r="D182" s="48">
        <v>1675.0</v>
      </c>
      <c r="E182" s="49">
        <v>0.0</v>
      </c>
      <c r="F182" s="48" t="s">
        <v>5019</v>
      </c>
      <c r="G182" s="40" t="s">
        <v>39</v>
      </c>
      <c r="H182" s="10"/>
      <c r="I182" s="40" t="s">
        <v>5020</v>
      </c>
      <c r="J182" s="48">
        <v>1610.0</v>
      </c>
      <c r="K182" s="48">
        <v>0.0</v>
      </c>
      <c r="L182" s="48" t="s">
        <v>5021</v>
      </c>
      <c r="M182" s="40" t="s">
        <v>39</v>
      </c>
      <c r="N182" s="5"/>
      <c r="O182" s="5">
        <f t="shared" si="1"/>
        <v>65</v>
      </c>
    </row>
    <row r="183">
      <c r="A183" s="9">
        <v>181.0</v>
      </c>
      <c r="B183" s="29"/>
      <c r="C183" s="40" t="s">
        <v>1159</v>
      </c>
      <c r="D183" s="48">
        <v>1672.0</v>
      </c>
      <c r="E183" s="49" t="s">
        <v>5022</v>
      </c>
      <c r="F183" s="48" t="s">
        <v>5024</v>
      </c>
      <c r="G183" s="40" t="s">
        <v>39</v>
      </c>
      <c r="H183" s="10"/>
      <c r="I183" s="40" t="s">
        <v>5025</v>
      </c>
      <c r="J183" s="48">
        <v>1608.0</v>
      </c>
      <c r="K183" s="48">
        <v>0.0</v>
      </c>
      <c r="L183" s="48" t="s">
        <v>5026</v>
      </c>
      <c r="M183" s="40" t="s">
        <v>39</v>
      </c>
      <c r="N183" s="5"/>
      <c r="O183" s="5">
        <f t="shared" si="1"/>
        <v>64</v>
      </c>
    </row>
    <row r="184">
      <c r="A184" s="9">
        <v>182.0</v>
      </c>
      <c r="B184" s="29"/>
      <c r="C184" s="40" t="s">
        <v>890</v>
      </c>
      <c r="D184" s="48">
        <v>1670.0</v>
      </c>
      <c r="E184" s="49">
        <v>0.0</v>
      </c>
      <c r="F184" s="48" t="s">
        <v>5027</v>
      </c>
      <c r="G184" s="40" t="s">
        <v>39</v>
      </c>
      <c r="H184" s="10"/>
      <c r="I184" s="40" t="s">
        <v>5028</v>
      </c>
      <c r="J184" s="48">
        <v>1604.0</v>
      </c>
      <c r="K184" s="48">
        <v>0.0</v>
      </c>
      <c r="L184" s="48" t="s">
        <v>5029</v>
      </c>
      <c r="M184" s="40" t="s">
        <v>39</v>
      </c>
      <c r="N184" s="5"/>
      <c r="O184" s="5">
        <f t="shared" si="1"/>
        <v>66</v>
      </c>
    </row>
    <row r="185">
      <c r="A185" s="9">
        <v>183.0</v>
      </c>
      <c r="B185" s="29"/>
      <c r="C185" s="40" t="s">
        <v>1046</v>
      </c>
      <c r="D185" s="48">
        <v>1667.0</v>
      </c>
      <c r="E185" s="49">
        <v>20.0</v>
      </c>
      <c r="F185" s="48" t="s">
        <v>5031</v>
      </c>
      <c r="G185" s="40" t="s">
        <v>39</v>
      </c>
      <c r="H185" s="40"/>
      <c r="I185" s="40" t="s">
        <v>5032</v>
      </c>
      <c r="J185" s="48">
        <v>1603.0</v>
      </c>
      <c r="K185" s="48">
        <v>0.0</v>
      </c>
      <c r="L185" s="48" t="s">
        <v>5033</v>
      </c>
      <c r="M185" s="40" t="s">
        <v>35</v>
      </c>
      <c r="N185" s="5"/>
      <c r="O185" s="5">
        <f t="shared" si="1"/>
        <v>64</v>
      </c>
    </row>
    <row r="186">
      <c r="A186" s="9">
        <v>184.0</v>
      </c>
      <c r="B186" s="29"/>
      <c r="C186" s="40" t="s">
        <v>880</v>
      </c>
      <c r="D186" s="48">
        <v>1666.0</v>
      </c>
      <c r="E186" s="49">
        <v>0.0</v>
      </c>
      <c r="F186" s="48" t="s">
        <v>5034</v>
      </c>
      <c r="G186" s="40" t="s">
        <v>39</v>
      </c>
      <c r="H186" s="10"/>
      <c r="I186" s="40" t="s">
        <v>5035</v>
      </c>
      <c r="J186" s="48">
        <v>1602.0</v>
      </c>
      <c r="K186" s="48" t="s">
        <v>5036</v>
      </c>
      <c r="L186" s="48" t="s">
        <v>5037</v>
      </c>
      <c r="M186" s="40" t="s">
        <v>39</v>
      </c>
      <c r="N186" s="5"/>
      <c r="O186" s="5">
        <f t="shared" si="1"/>
        <v>64</v>
      </c>
    </row>
    <row r="187">
      <c r="A187" s="9">
        <v>185.0</v>
      </c>
      <c r="B187" s="29"/>
      <c r="C187" s="40" t="s">
        <v>873</v>
      </c>
      <c r="D187" s="48">
        <v>1666.0</v>
      </c>
      <c r="E187" s="49">
        <v>0.0</v>
      </c>
      <c r="F187" s="48" t="s">
        <v>5038</v>
      </c>
      <c r="G187" s="40" t="s">
        <v>39</v>
      </c>
      <c r="H187" s="10"/>
      <c r="I187" s="40" t="s">
        <v>5040</v>
      </c>
      <c r="J187" s="48">
        <v>1601.0</v>
      </c>
      <c r="K187" s="48" t="s">
        <v>4727</v>
      </c>
      <c r="L187" s="48" t="s">
        <v>5041</v>
      </c>
      <c r="M187" s="40" t="s">
        <v>39</v>
      </c>
      <c r="N187" s="5"/>
      <c r="O187" s="5">
        <f t="shared" si="1"/>
        <v>65</v>
      </c>
    </row>
    <row r="188">
      <c r="A188" s="9">
        <v>186.0</v>
      </c>
      <c r="B188" s="29"/>
      <c r="C188" s="40" t="s">
        <v>891</v>
      </c>
      <c r="D188" s="48">
        <v>1666.0</v>
      </c>
      <c r="E188" s="49">
        <v>0.0</v>
      </c>
      <c r="F188" s="48" t="s">
        <v>5042</v>
      </c>
      <c r="G188" s="40" t="s">
        <v>39</v>
      </c>
      <c r="H188" s="10"/>
      <c r="I188" s="40" t="s">
        <v>5043</v>
      </c>
      <c r="J188" s="48">
        <v>1601.0</v>
      </c>
      <c r="K188" s="48">
        <v>0.0</v>
      </c>
      <c r="L188" s="48" t="s">
        <v>5044</v>
      </c>
      <c r="M188" s="40" t="s">
        <v>35</v>
      </c>
      <c r="N188" s="5"/>
      <c r="O188" s="5">
        <f t="shared" si="1"/>
        <v>65</v>
      </c>
    </row>
    <row r="189">
      <c r="A189" s="9">
        <v>187.0</v>
      </c>
      <c r="B189" s="29"/>
      <c r="C189" s="40" t="s">
        <v>965</v>
      </c>
      <c r="D189" s="48">
        <v>1665.0</v>
      </c>
      <c r="E189" s="49" t="s">
        <v>5046</v>
      </c>
      <c r="F189" s="48" t="s">
        <v>5047</v>
      </c>
      <c r="G189" s="40" t="s">
        <v>39</v>
      </c>
      <c r="H189" s="10"/>
      <c r="I189" s="40" t="s">
        <v>5048</v>
      </c>
      <c r="J189" s="48">
        <v>1597.0</v>
      </c>
      <c r="K189" s="48">
        <v>0.0</v>
      </c>
      <c r="L189" s="48" t="s">
        <v>5049</v>
      </c>
      <c r="M189" s="40" t="s">
        <v>35</v>
      </c>
      <c r="N189" s="5"/>
      <c r="O189" s="5">
        <f t="shared" si="1"/>
        <v>68</v>
      </c>
    </row>
    <row r="190">
      <c r="A190" s="9">
        <v>188.0</v>
      </c>
      <c r="B190" s="29"/>
      <c r="C190" s="40" t="s">
        <v>894</v>
      </c>
      <c r="D190" s="48">
        <v>1664.0</v>
      </c>
      <c r="E190" s="49">
        <v>0.0</v>
      </c>
      <c r="F190" s="48" t="s">
        <v>5050</v>
      </c>
      <c r="G190" s="40" t="s">
        <v>35</v>
      </c>
      <c r="H190" s="10"/>
      <c r="I190" s="40" t="s">
        <v>5052</v>
      </c>
      <c r="J190" s="48">
        <v>1596.0</v>
      </c>
      <c r="K190" s="48">
        <v>0.0</v>
      </c>
      <c r="L190" s="48" t="s">
        <v>5053</v>
      </c>
      <c r="M190" s="40" t="s">
        <v>35</v>
      </c>
      <c r="N190" s="5"/>
      <c r="O190" s="5">
        <f t="shared" si="1"/>
        <v>68</v>
      </c>
    </row>
    <row r="191">
      <c r="A191" s="9">
        <v>189.0</v>
      </c>
      <c r="B191" s="29"/>
      <c r="C191" s="40" t="s">
        <v>1008</v>
      </c>
      <c r="D191" s="48">
        <v>1663.0</v>
      </c>
      <c r="E191" s="49">
        <v>0.0</v>
      </c>
      <c r="F191" s="48" t="s">
        <v>5054</v>
      </c>
      <c r="G191" s="40" t="s">
        <v>35</v>
      </c>
      <c r="H191" s="10"/>
      <c r="I191" s="40" t="s">
        <v>5055</v>
      </c>
      <c r="J191" s="48">
        <v>1593.0</v>
      </c>
      <c r="K191" s="48">
        <v>0.0</v>
      </c>
      <c r="L191" s="48" t="s">
        <v>5056</v>
      </c>
      <c r="M191" s="40" t="s">
        <v>35</v>
      </c>
      <c r="N191" s="5"/>
      <c r="O191" s="5">
        <f t="shared" si="1"/>
        <v>70</v>
      </c>
    </row>
    <row r="192">
      <c r="A192" s="9">
        <v>190.0</v>
      </c>
      <c r="B192" s="29"/>
      <c r="C192" s="40" t="s">
        <v>1215</v>
      </c>
      <c r="D192" s="48">
        <v>1663.0</v>
      </c>
      <c r="E192" s="49">
        <v>0.0</v>
      </c>
      <c r="F192" s="48" t="s">
        <v>5058</v>
      </c>
      <c r="G192" s="40" t="s">
        <v>39</v>
      </c>
      <c r="H192" s="40"/>
      <c r="I192" s="40" t="s">
        <v>5059</v>
      </c>
      <c r="J192" s="48">
        <v>1591.0</v>
      </c>
      <c r="K192" s="48">
        <v>0.0</v>
      </c>
      <c r="L192" s="48" t="s">
        <v>5060</v>
      </c>
      <c r="M192" s="40" t="s">
        <v>39</v>
      </c>
      <c r="N192" s="5"/>
      <c r="O192" s="5">
        <f t="shared" si="1"/>
        <v>72</v>
      </c>
    </row>
    <row r="193">
      <c r="A193" s="9">
        <v>191.0</v>
      </c>
      <c r="C193" s="40" t="s">
        <v>920</v>
      </c>
      <c r="D193" s="48">
        <v>1662.0</v>
      </c>
      <c r="E193" s="49">
        <v>0.0</v>
      </c>
      <c r="F193" s="48" t="s">
        <v>5061</v>
      </c>
      <c r="G193" s="40" t="s">
        <v>39</v>
      </c>
      <c r="H193" s="40"/>
      <c r="I193" s="40" t="s">
        <v>5063</v>
      </c>
      <c r="J193" s="48">
        <v>1583.0</v>
      </c>
      <c r="K193" s="48">
        <v>0.0</v>
      </c>
      <c r="L193" s="48" t="s">
        <v>5064</v>
      </c>
      <c r="M193" s="40" t="s">
        <v>39</v>
      </c>
      <c r="N193" s="5"/>
      <c r="O193" s="5">
        <f t="shared" si="1"/>
        <v>79</v>
      </c>
    </row>
    <row r="194">
      <c r="A194" s="9">
        <v>192.0</v>
      </c>
      <c r="B194" s="29"/>
      <c r="C194" s="40" t="s">
        <v>1107</v>
      </c>
      <c r="D194" s="48">
        <v>1662.0</v>
      </c>
      <c r="E194" s="49">
        <v>0.0</v>
      </c>
      <c r="F194" s="48" t="s">
        <v>5065</v>
      </c>
      <c r="G194" s="40" t="s">
        <v>39</v>
      </c>
      <c r="H194" s="10"/>
      <c r="I194" s="40" t="s">
        <v>5066</v>
      </c>
      <c r="J194" s="48">
        <v>1582.0</v>
      </c>
      <c r="K194" s="48">
        <v>0.0</v>
      </c>
      <c r="L194" s="48" t="s">
        <v>5067</v>
      </c>
      <c r="M194" s="40" t="s">
        <v>39</v>
      </c>
      <c r="N194" s="5"/>
      <c r="O194" s="5">
        <f t="shared" si="1"/>
        <v>80</v>
      </c>
    </row>
    <row r="195">
      <c r="A195" s="9">
        <v>193.0</v>
      </c>
      <c r="B195" s="29"/>
      <c r="C195" s="40" t="s">
        <v>1079</v>
      </c>
      <c r="D195" s="48">
        <v>1662.0</v>
      </c>
      <c r="E195" s="49" t="s">
        <v>4523</v>
      </c>
      <c r="F195" s="48" t="s">
        <v>5069</v>
      </c>
      <c r="G195" s="40" t="s">
        <v>39</v>
      </c>
      <c r="H195" s="10"/>
      <c r="I195" s="40" t="s">
        <v>5070</v>
      </c>
      <c r="J195" s="48">
        <v>1582.0</v>
      </c>
      <c r="K195" s="48">
        <v>0.0</v>
      </c>
      <c r="L195" s="48" t="s">
        <v>5071</v>
      </c>
      <c r="M195" s="40" t="s">
        <v>35</v>
      </c>
      <c r="N195" s="5"/>
      <c r="O195" s="5">
        <f t="shared" si="1"/>
        <v>80</v>
      </c>
    </row>
    <row r="196">
      <c r="A196" s="9">
        <v>194.0</v>
      </c>
      <c r="B196" s="29"/>
      <c r="C196" s="40" t="s">
        <v>1132</v>
      </c>
      <c r="D196" s="48">
        <v>1660.0</v>
      </c>
      <c r="E196" s="49">
        <v>0.0</v>
      </c>
      <c r="F196" s="48" t="s">
        <v>5073</v>
      </c>
      <c r="G196" s="40" t="s">
        <v>39</v>
      </c>
      <c r="H196" s="10"/>
      <c r="I196" s="40" t="s">
        <v>5074</v>
      </c>
      <c r="J196" s="48">
        <v>1579.0</v>
      </c>
      <c r="K196" s="48">
        <v>0.0</v>
      </c>
      <c r="L196" s="48" t="s">
        <v>5075</v>
      </c>
      <c r="M196" s="40" t="s">
        <v>35</v>
      </c>
      <c r="N196" s="5"/>
      <c r="O196" s="5">
        <f t="shared" si="1"/>
        <v>81</v>
      </c>
    </row>
    <row r="197">
      <c r="A197" s="9">
        <v>195.0</v>
      </c>
      <c r="B197" s="29"/>
      <c r="C197" s="40" t="s">
        <v>926</v>
      </c>
      <c r="D197" s="48">
        <v>1660.0</v>
      </c>
      <c r="E197" s="49">
        <v>0.0</v>
      </c>
      <c r="F197" s="48" t="s">
        <v>5076</v>
      </c>
      <c r="G197" s="40" t="s">
        <v>39</v>
      </c>
      <c r="H197" s="10"/>
      <c r="I197" s="40" t="s">
        <v>5077</v>
      </c>
      <c r="J197" s="48">
        <v>1577.0</v>
      </c>
      <c r="K197" s="48" t="s">
        <v>5078</v>
      </c>
      <c r="L197" s="48" t="s">
        <v>5079</v>
      </c>
      <c r="M197" s="40" t="s">
        <v>39</v>
      </c>
      <c r="N197" s="5"/>
      <c r="O197" s="5">
        <f t="shared" si="1"/>
        <v>83</v>
      </c>
    </row>
    <row r="198">
      <c r="A198" s="9">
        <v>196.0</v>
      </c>
      <c r="B198" s="29"/>
      <c r="C198" s="40" t="s">
        <v>990</v>
      </c>
      <c r="D198" s="48">
        <v>1659.0</v>
      </c>
      <c r="E198" s="49" t="s">
        <v>5081</v>
      </c>
      <c r="F198" s="48" t="s">
        <v>5082</v>
      </c>
      <c r="G198" s="40" t="s">
        <v>39</v>
      </c>
      <c r="H198" s="40"/>
      <c r="I198" s="40" t="s">
        <v>5083</v>
      </c>
      <c r="J198" s="48">
        <v>1577.0</v>
      </c>
      <c r="K198" s="48">
        <v>0.0</v>
      </c>
      <c r="L198" s="48" t="s">
        <v>4458</v>
      </c>
      <c r="M198" s="40" t="s">
        <v>39</v>
      </c>
      <c r="N198" s="5"/>
      <c r="O198" s="5">
        <f t="shared" si="1"/>
        <v>82</v>
      </c>
    </row>
    <row r="199">
      <c r="A199" s="9">
        <v>197.0</v>
      </c>
      <c r="B199" s="29"/>
      <c r="C199" s="40" t="s">
        <v>936</v>
      </c>
      <c r="D199" s="48">
        <v>1658.0</v>
      </c>
      <c r="E199" s="49">
        <v>0.0</v>
      </c>
      <c r="F199" s="48" t="s">
        <v>4601</v>
      </c>
      <c r="G199" s="40" t="s">
        <v>39</v>
      </c>
      <c r="H199" s="10"/>
      <c r="I199" s="40" t="s">
        <v>5085</v>
      </c>
      <c r="J199" s="48">
        <v>1575.0</v>
      </c>
      <c r="K199" s="48">
        <v>0.0</v>
      </c>
      <c r="L199" s="48" t="s">
        <v>5086</v>
      </c>
      <c r="M199" s="40" t="s">
        <v>39</v>
      </c>
      <c r="N199" s="5"/>
      <c r="O199" s="5">
        <f t="shared" si="1"/>
        <v>83</v>
      </c>
    </row>
    <row r="200">
      <c r="A200" s="9">
        <v>198.0</v>
      </c>
      <c r="B200" s="29"/>
      <c r="C200" s="40" t="s">
        <v>1028</v>
      </c>
      <c r="D200" s="48">
        <v>1658.0</v>
      </c>
      <c r="E200" s="49">
        <v>0.0</v>
      </c>
      <c r="F200" s="48" t="s">
        <v>5087</v>
      </c>
      <c r="G200" s="40" t="s">
        <v>39</v>
      </c>
      <c r="H200" s="40"/>
      <c r="I200" s="40" t="s">
        <v>5088</v>
      </c>
      <c r="J200" s="48">
        <v>1575.0</v>
      </c>
      <c r="K200" s="48">
        <v>0.0</v>
      </c>
      <c r="L200" s="48" t="s">
        <v>4669</v>
      </c>
      <c r="M200" s="40" t="s">
        <v>39</v>
      </c>
      <c r="N200" s="5"/>
      <c r="O200" s="5">
        <f t="shared" si="1"/>
        <v>83</v>
      </c>
    </row>
    <row r="201">
      <c r="A201" s="9">
        <v>199.0</v>
      </c>
      <c r="B201" s="29"/>
      <c r="C201" s="40" t="s">
        <v>907</v>
      </c>
      <c r="D201" s="48">
        <v>1657.0</v>
      </c>
      <c r="E201" s="49">
        <v>0.0</v>
      </c>
      <c r="F201" s="48" t="s">
        <v>5089</v>
      </c>
      <c r="G201" s="40" t="s">
        <v>39</v>
      </c>
      <c r="H201" s="40"/>
      <c r="I201" s="40" t="s">
        <v>5090</v>
      </c>
      <c r="J201" s="48">
        <v>1571.0</v>
      </c>
      <c r="K201" s="48">
        <v>0.0</v>
      </c>
      <c r="L201" s="48" t="s">
        <v>5091</v>
      </c>
      <c r="M201" s="40" t="s">
        <v>35</v>
      </c>
      <c r="N201" s="5"/>
      <c r="O201" s="5">
        <f t="shared" si="1"/>
        <v>86</v>
      </c>
    </row>
    <row r="202">
      <c r="A202" s="9">
        <v>200.0</v>
      </c>
      <c r="B202" s="29"/>
      <c r="C202" s="40" t="s">
        <v>913</v>
      </c>
      <c r="D202" s="48">
        <v>1655.0</v>
      </c>
      <c r="E202" s="49">
        <v>0.0</v>
      </c>
      <c r="F202" s="48" t="s">
        <v>5093</v>
      </c>
      <c r="G202" s="40" t="s">
        <v>39</v>
      </c>
      <c r="H202" s="40"/>
      <c r="I202" s="40" t="s">
        <v>5094</v>
      </c>
      <c r="J202" s="48">
        <v>1570.0</v>
      </c>
      <c r="K202" s="48">
        <v>0.0</v>
      </c>
      <c r="L202" s="48" t="s">
        <v>5095</v>
      </c>
      <c r="M202" s="40" t="s">
        <v>35</v>
      </c>
      <c r="N202" s="5"/>
      <c r="O202" s="5">
        <f t="shared" si="1"/>
        <v>85</v>
      </c>
    </row>
    <row r="203">
      <c r="A203" s="9">
        <v>201.0</v>
      </c>
      <c r="B203" s="29"/>
      <c r="C203" s="40" t="s">
        <v>1014</v>
      </c>
      <c r="D203" s="48">
        <v>1655.0</v>
      </c>
      <c r="E203" s="49" t="s">
        <v>5096</v>
      </c>
      <c r="F203" s="48" t="s">
        <v>5097</v>
      </c>
      <c r="G203" s="40" t="s">
        <v>39</v>
      </c>
      <c r="H203" s="40"/>
      <c r="I203" s="40" t="s">
        <v>5098</v>
      </c>
      <c r="J203" s="48">
        <v>1569.0</v>
      </c>
      <c r="K203" s="48">
        <v>0.0</v>
      </c>
      <c r="L203" s="48" t="s">
        <v>4585</v>
      </c>
      <c r="M203" s="40" t="s">
        <v>35</v>
      </c>
      <c r="N203" s="5"/>
      <c r="O203" s="5">
        <f t="shared" si="1"/>
        <v>86</v>
      </c>
    </row>
    <row r="204">
      <c r="A204" s="9">
        <v>202.0</v>
      </c>
      <c r="B204" s="29"/>
      <c r="C204" s="40" t="s">
        <v>904</v>
      </c>
      <c r="D204" s="48">
        <v>1655.0</v>
      </c>
      <c r="E204" s="49">
        <v>0.0</v>
      </c>
      <c r="F204" s="48" t="s">
        <v>5100</v>
      </c>
      <c r="G204" s="40" t="s">
        <v>39</v>
      </c>
      <c r="H204" s="40"/>
      <c r="I204" s="40" t="s">
        <v>5101</v>
      </c>
      <c r="J204" s="48">
        <v>1566.0</v>
      </c>
      <c r="K204" s="48">
        <v>0.0</v>
      </c>
      <c r="L204" s="48" t="s">
        <v>4873</v>
      </c>
      <c r="M204" s="40" t="s">
        <v>35</v>
      </c>
      <c r="N204" s="5"/>
      <c r="O204" s="5">
        <f t="shared" si="1"/>
        <v>89</v>
      </c>
    </row>
    <row r="205">
      <c r="A205" s="9">
        <v>203.0</v>
      </c>
      <c r="B205" s="29"/>
      <c r="C205" s="40" t="s">
        <v>1163</v>
      </c>
      <c r="D205" s="48">
        <v>1652.0</v>
      </c>
      <c r="E205" s="49" t="s">
        <v>5102</v>
      </c>
      <c r="F205" s="48" t="s">
        <v>5103</v>
      </c>
      <c r="G205" s="40" t="s">
        <v>39</v>
      </c>
      <c r="H205" s="10"/>
      <c r="I205" s="40" t="s">
        <v>5104</v>
      </c>
      <c r="J205" s="48">
        <v>1563.0</v>
      </c>
      <c r="K205" s="48" t="s">
        <v>5105</v>
      </c>
      <c r="L205" s="48" t="s">
        <v>5107</v>
      </c>
      <c r="M205" s="40" t="s">
        <v>39</v>
      </c>
      <c r="N205" s="5"/>
      <c r="O205" s="5">
        <f t="shared" si="1"/>
        <v>89</v>
      </c>
    </row>
    <row r="206">
      <c r="A206" s="9">
        <v>204.0</v>
      </c>
      <c r="B206" s="29"/>
      <c r="C206" s="40" t="s">
        <v>1255</v>
      </c>
      <c r="D206" s="48">
        <v>1652.0</v>
      </c>
      <c r="E206" s="49" t="s">
        <v>5108</v>
      </c>
      <c r="F206" s="48" t="s">
        <v>5110</v>
      </c>
      <c r="G206" s="40" t="s">
        <v>39</v>
      </c>
      <c r="H206" s="10"/>
      <c r="I206" s="40" t="s">
        <v>5111</v>
      </c>
      <c r="J206" s="48">
        <v>1561.0</v>
      </c>
      <c r="K206" s="48">
        <v>0.0</v>
      </c>
      <c r="L206" s="48" t="s">
        <v>5112</v>
      </c>
      <c r="M206" s="40" t="s">
        <v>35</v>
      </c>
      <c r="N206" s="5"/>
      <c r="O206" s="5">
        <f t="shared" si="1"/>
        <v>91</v>
      </c>
    </row>
    <row r="207">
      <c r="A207" s="9">
        <v>205.0</v>
      </c>
      <c r="B207" s="29"/>
      <c r="C207" s="40" t="s">
        <v>1059</v>
      </c>
      <c r="D207" s="48">
        <v>1647.0</v>
      </c>
      <c r="E207" s="49">
        <v>0.0</v>
      </c>
      <c r="F207" s="48" t="s">
        <v>5113</v>
      </c>
      <c r="G207" s="40" t="s">
        <v>35</v>
      </c>
      <c r="H207" s="40"/>
      <c r="I207" s="40" t="s">
        <v>5114</v>
      </c>
      <c r="J207" s="48">
        <v>1556.0</v>
      </c>
      <c r="K207" s="48">
        <v>0.0</v>
      </c>
      <c r="L207" s="48" t="s">
        <v>5116</v>
      </c>
      <c r="M207" s="40" t="s">
        <v>39</v>
      </c>
      <c r="N207" s="5"/>
      <c r="O207" s="5">
        <f t="shared" si="1"/>
        <v>91</v>
      </c>
    </row>
    <row r="208">
      <c r="A208" s="9">
        <v>206.0</v>
      </c>
      <c r="B208" s="29"/>
      <c r="C208" s="40" t="s">
        <v>883</v>
      </c>
      <c r="D208" s="48">
        <v>1642.0</v>
      </c>
      <c r="E208" s="49">
        <v>0.0</v>
      </c>
      <c r="F208" s="48" t="s">
        <v>5117</v>
      </c>
      <c r="G208" s="40" t="s">
        <v>35</v>
      </c>
      <c r="H208" s="40"/>
      <c r="I208" s="40" t="s">
        <v>5118</v>
      </c>
      <c r="J208" s="48">
        <v>1556.0</v>
      </c>
      <c r="K208" s="48">
        <v>0.0</v>
      </c>
      <c r="L208" s="48" t="s">
        <v>5119</v>
      </c>
      <c r="M208" s="40" t="s">
        <v>35</v>
      </c>
      <c r="N208" s="5"/>
      <c r="O208" s="5">
        <f>D210-J208</f>
        <v>84</v>
      </c>
    </row>
    <row r="209">
      <c r="A209" s="9">
        <v>207.0</v>
      </c>
      <c r="B209" s="29"/>
      <c r="C209" s="40" t="s">
        <v>1074</v>
      </c>
      <c r="D209" s="48">
        <v>1640.0</v>
      </c>
      <c r="E209" s="49">
        <v>0.0</v>
      </c>
      <c r="F209" s="48" t="s">
        <v>5122</v>
      </c>
      <c r="G209" s="40" t="s">
        <v>35</v>
      </c>
      <c r="H209" s="10"/>
      <c r="I209" s="40" t="s">
        <v>5123</v>
      </c>
      <c r="J209" s="48">
        <v>1556.0</v>
      </c>
      <c r="K209" s="48">
        <v>0.0</v>
      </c>
      <c r="L209" s="48" t="s">
        <v>5124</v>
      </c>
      <c r="M209" s="40" t="s">
        <v>35</v>
      </c>
      <c r="N209" s="5"/>
      <c r="O209" s="5">
        <f t="shared" ref="O209:O210" si="3">D209-J209</f>
        <v>84</v>
      </c>
    </row>
    <row r="210">
      <c r="A210" s="9">
        <v>208.0</v>
      </c>
      <c r="B210" s="29"/>
      <c r="C210" s="40" t="s">
        <v>1088</v>
      </c>
      <c r="D210" s="48">
        <v>1640.0</v>
      </c>
      <c r="E210" s="49">
        <v>0.0</v>
      </c>
      <c r="F210" s="48" t="s">
        <v>5126</v>
      </c>
      <c r="G210" s="40" t="s">
        <v>39</v>
      </c>
      <c r="H210" s="40"/>
      <c r="I210" s="40" t="s">
        <v>5127</v>
      </c>
      <c r="J210" s="48">
        <v>1555.0</v>
      </c>
      <c r="K210" s="48">
        <v>0.0</v>
      </c>
      <c r="L210" s="48" t="s">
        <v>5128</v>
      </c>
      <c r="M210" s="40" t="s">
        <v>35</v>
      </c>
      <c r="N210" s="5"/>
      <c r="O210" s="5">
        <f t="shared" si="3"/>
        <v>85</v>
      </c>
    </row>
    <row r="211">
      <c r="A211" s="9">
        <v>209.0</v>
      </c>
      <c r="B211" s="29"/>
      <c r="C211" s="40" t="s">
        <v>1117</v>
      </c>
      <c r="D211" s="48">
        <v>1639.0</v>
      </c>
      <c r="E211" s="49">
        <v>0.0</v>
      </c>
      <c r="F211" s="48" t="s">
        <v>5129</v>
      </c>
      <c r="G211" s="40" t="s">
        <v>35</v>
      </c>
      <c r="H211" s="40"/>
      <c r="I211" s="40" t="s">
        <v>5130</v>
      </c>
      <c r="J211" s="48">
        <v>1554.0</v>
      </c>
      <c r="K211" s="48">
        <v>0.0</v>
      </c>
      <c r="L211" s="48" t="s">
        <v>5131</v>
      </c>
      <c r="M211" s="40" t="s">
        <v>35</v>
      </c>
      <c r="N211" s="5"/>
      <c r="O211" s="5">
        <f>D213-J211</f>
        <v>83</v>
      </c>
    </row>
    <row r="212">
      <c r="A212" s="9">
        <v>210.0</v>
      </c>
      <c r="B212" s="29"/>
      <c r="C212" s="40" t="s">
        <v>1171</v>
      </c>
      <c r="D212" s="48">
        <v>1638.0</v>
      </c>
      <c r="E212" s="49">
        <v>0.0</v>
      </c>
      <c r="F212" s="48" t="s">
        <v>5133</v>
      </c>
      <c r="G212" s="40" t="s">
        <v>39</v>
      </c>
      <c r="H212" s="40"/>
      <c r="I212" s="40" t="s">
        <v>5134</v>
      </c>
      <c r="J212" s="48">
        <v>1553.0</v>
      </c>
      <c r="K212" s="48">
        <v>0.0</v>
      </c>
      <c r="L212" s="48" t="s">
        <v>4589</v>
      </c>
      <c r="M212" s="40" t="s">
        <v>39</v>
      </c>
      <c r="N212" s="5"/>
      <c r="O212" s="5">
        <f t="shared" ref="O212:O213" si="4">D212-J212</f>
        <v>85</v>
      </c>
    </row>
    <row r="213">
      <c r="A213" s="9">
        <v>211.0</v>
      </c>
      <c r="B213" s="29"/>
      <c r="C213" s="40" t="s">
        <v>1086</v>
      </c>
      <c r="D213" s="48">
        <v>1637.0</v>
      </c>
      <c r="E213" s="49">
        <v>0.0</v>
      </c>
      <c r="F213" s="48" t="s">
        <v>5137</v>
      </c>
      <c r="G213" s="40" t="s">
        <v>39</v>
      </c>
      <c r="H213" s="40"/>
      <c r="I213" s="40" t="s">
        <v>5138</v>
      </c>
      <c r="J213" s="48">
        <v>1553.0</v>
      </c>
      <c r="K213" s="48" t="s">
        <v>4915</v>
      </c>
      <c r="L213" s="48" t="s">
        <v>5012</v>
      </c>
      <c r="M213" s="40" t="s">
        <v>39</v>
      </c>
      <c r="N213" s="5"/>
      <c r="O213" s="5">
        <f t="shared" si="4"/>
        <v>84</v>
      </c>
    </row>
    <row r="214">
      <c r="A214" s="9">
        <v>212.0</v>
      </c>
      <c r="B214" s="29"/>
      <c r="C214" s="40" t="s">
        <v>931</v>
      </c>
      <c r="D214" s="48">
        <v>1636.0</v>
      </c>
      <c r="E214" s="49">
        <v>0.0</v>
      </c>
      <c r="F214" s="48" t="s">
        <v>5140</v>
      </c>
      <c r="G214" s="40" t="s">
        <v>35</v>
      </c>
      <c r="H214" s="40"/>
      <c r="I214" s="40" t="s">
        <v>5141</v>
      </c>
      <c r="J214" s="48">
        <v>1552.0</v>
      </c>
      <c r="K214" s="48" t="s">
        <v>4442</v>
      </c>
      <c r="L214" s="48" t="s">
        <v>5142</v>
      </c>
      <c r="M214" s="40" t="s">
        <v>39</v>
      </c>
      <c r="N214" s="5"/>
      <c r="O214" s="5">
        <f>D216-J214</f>
        <v>81</v>
      </c>
    </row>
    <row r="215">
      <c r="A215" s="9">
        <v>213.0</v>
      </c>
      <c r="B215" s="29"/>
      <c r="C215" s="40" t="s">
        <v>1082</v>
      </c>
      <c r="D215" s="48">
        <v>1633.0</v>
      </c>
      <c r="E215" s="49">
        <v>0.0</v>
      </c>
      <c r="F215" s="48" t="s">
        <v>5144</v>
      </c>
      <c r="G215" s="40" t="s">
        <v>39</v>
      </c>
      <c r="H215" s="40"/>
      <c r="I215" s="40" t="s">
        <v>5145</v>
      </c>
      <c r="J215" s="48">
        <v>1549.0</v>
      </c>
      <c r="K215" s="48">
        <v>0.0</v>
      </c>
      <c r="L215" s="48" t="s">
        <v>5146</v>
      </c>
      <c r="M215" s="40" t="s">
        <v>39</v>
      </c>
      <c r="N215" s="5"/>
      <c r="O215" s="5">
        <f t="shared" ref="O215:O216" si="5">D215-J215</f>
        <v>84</v>
      </c>
    </row>
    <row r="216">
      <c r="A216" s="9">
        <v>214.0</v>
      </c>
      <c r="B216" s="29"/>
      <c r="C216" s="40" t="s">
        <v>929</v>
      </c>
      <c r="D216" s="48">
        <v>1633.0</v>
      </c>
      <c r="E216" s="49">
        <v>0.0</v>
      </c>
      <c r="F216" s="48" t="s">
        <v>5147</v>
      </c>
      <c r="G216" s="40" t="s">
        <v>35</v>
      </c>
      <c r="H216" s="40"/>
      <c r="I216" s="40" t="s">
        <v>5148</v>
      </c>
      <c r="J216" s="48">
        <v>1548.0</v>
      </c>
      <c r="K216" s="48" t="s">
        <v>4905</v>
      </c>
      <c r="L216" s="48" t="s">
        <v>5149</v>
      </c>
      <c r="M216" s="40" t="s">
        <v>39</v>
      </c>
      <c r="N216" s="5"/>
      <c r="O216" s="5">
        <f t="shared" si="5"/>
        <v>85</v>
      </c>
    </row>
    <row r="217">
      <c r="A217" s="9">
        <v>215.0</v>
      </c>
      <c r="B217" s="29"/>
      <c r="C217" s="40" t="s">
        <v>1112</v>
      </c>
      <c r="D217" s="48">
        <v>1629.0</v>
      </c>
      <c r="E217" s="49">
        <v>0.0</v>
      </c>
      <c r="F217" s="48" t="s">
        <v>5150</v>
      </c>
      <c r="G217" s="40" t="s">
        <v>35</v>
      </c>
      <c r="H217" s="40"/>
      <c r="I217" s="40" t="s">
        <v>5151</v>
      </c>
      <c r="J217" s="48">
        <v>1547.0</v>
      </c>
      <c r="K217" s="48">
        <v>0.0</v>
      </c>
      <c r="L217" s="48" t="s">
        <v>5152</v>
      </c>
      <c r="M217" s="40" t="s">
        <v>39</v>
      </c>
      <c r="N217" s="5"/>
      <c r="O217" s="5">
        <f>D219-J217</f>
        <v>78</v>
      </c>
    </row>
    <row r="218">
      <c r="A218" s="9">
        <v>216.0</v>
      </c>
      <c r="B218" s="29"/>
      <c r="C218" s="40" t="s">
        <v>1267</v>
      </c>
      <c r="D218" s="48">
        <v>1626.0</v>
      </c>
      <c r="E218" s="49">
        <v>0.0</v>
      </c>
      <c r="F218" s="48" t="s">
        <v>5153</v>
      </c>
      <c r="G218" s="40" t="s">
        <v>35</v>
      </c>
      <c r="H218" s="40"/>
      <c r="I218" s="40" t="s">
        <v>5154</v>
      </c>
      <c r="J218" s="48">
        <v>1547.0</v>
      </c>
      <c r="K218" s="48">
        <v>0.0</v>
      </c>
      <c r="L218" s="48" t="s">
        <v>5155</v>
      </c>
      <c r="M218" s="40" t="s">
        <v>39</v>
      </c>
      <c r="N218" s="5"/>
      <c r="O218" s="5">
        <f t="shared" ref="O218:O219" si="6">D218-J218</f>
        <v>79</v>
      </c>
    </row>
    <row r="219">
      <c r="A219" s="9">
        <v>217.0</v>
      </c>
      <c r="B219" s="29"/>
      <c r="C219" s="40" t="s">
        <v>1248</v>
      </c>
      <c r="D219" s="48">
        <v>1625.0</v>
      </c>
      <c r="E219" s="49">
        <v>0.0</v>
      </c>
      <c r="F219" s="48" t="s">
        <v>5156</v>
      </c>
      <c r="G219" s="40" t="s">
        <v>39</v>
      </c>
      <c r="H219" s="10"/>
      <c r="I219" s="40" t="s">
        <v>5157</v>
      </c>
      <c r="J219" s="48">
        <v>1544.0</v>
      </c>
      <c r="K219" s="48">
        <v>0.0</v>
      </c>
      <c r="L219" s="48" t="s">
        <v>5158</v>
      </c>
      <c r="M219" s="40" t="s">
        <v>35</v>
      </c>
      <c r="N219" s="5"/>
      <c r="O219" s="5">
        <f t="shared" si="6"/>
        <v>81</v>
      </c>
    </row>
    <row r="220">
      <c r="A220" s="9">
        <v>218.0</v>
      </c>
      <c r="B220" s="29"/>
      <c r="C220" s="40" t="s">
        <v>974</v>
      </c>
      <c r="D220" s="48">
        <v>1623.0</v>
      </c>
      <c r="E220" s="49">
        <v>0.0</v>
      </c>
      <c r="F220" s="48" t="s">
        <v>5159</v>
      </c>
      <c r="G220" s="40" t="s">
        <v>39</v>
      </c>
      <c r="H220" s="10"/>
      <c r="I220" s="40" t="s">
        <v>5160</v>
      </c>
      <c r="J220" s="48">
        <v>1543.0</v>
      </c>
      <c r="K220" s="48">
        <v>0.0</v>
      </c>
      <c r="L220" s="48" t="s">
        <v>5161</v>
      </c>
      <c r="M220" s="40" t="s">
        <v>35</v>
      </c>
      <c r="N220" s="5"/>
      <c r="O220" s="5">
        <f>D222-J220</f>
        <v>80</v>
      </c>
    </row>
    <row r="221">
      <c r="A221" s="9">
        <v>219.0</v>
      </c>
      <c r="B221" s="29"/>
      <c r="C221" s="40" t="s">
        <v>1032</v>
      </c>
      <c r="D221" s="48">
        <v>1623.0</v>
      </c>
      <c r="E221" s="49">
        <v>0.0</v>
      </c>
      <c r="F221" s="48" t="s">
        <v>5162</v>
      </c>
      <c r="G221" s="40" t="s">
        <v>35</v>
      </c>
      <c r="H221" s="10"/>
      <c r="I221" s="40" t="s">
        <v>5163</v>
      </c>
      <c r="J221" s="48">
        <v>1543.0</v>
      </c>
      <c r="K221" s="48" t="s">
        <v>5164</v>
      </c>
      <c r="L221" s="48" t="s">
        <v>5165</v>
      </c>
      <c r="M221" s="40" t="s">
        <v>39</v>
      </c>
      <c r="N221" s="5"/>
      <c r="O221" s="5">
        <f t="shared" ref="O221:O222" si="7">D221-J221</f>
        <v>80</v>
      </c>
    </row>
    <row r="222">
      <c r="A222" s="9">
        <v>220.0</v>
      </c>
      <c r="B222" s="29"/>
      <c r="C222" s="40" t="s">
        <v>966</v>
      </c>
      <c r="D222" s="48">
        <v>1623.0</v>
      </c>
      <c r="E222" s="49" t="s">
        <v>5166</v>
      </c>
      <c r="F222" s="48" t="s">
        <v>5167</v>
      </c>
      <c r="G222" s="40" t="s">
        <v>39</v>
      </c>
      <c r="H222" s="10"/>
      <c r="I222" s="40" t="s">
        <v>5168</v>
      </c>
      <c r="J222" s="48">
        <v>1542.0</v>
      </c>
      <c r="K222" s="48">
        <v>0.0</v>
      </c>
      <c r="L222" s="48" t="s">
        <v>5169</v>
      </c>
      <c r="M222" s="40" t="s">
        <v>35</v>
      </c>
      <c r="N222" s="5"/>
      <c r="O222" s="5">
        <f t="shared" si="7"/>
        <v>81</v>
      </c>
    </row>
    <row r="223">
      <c r="A223" s="9">
        <v>221.0</v>
      </c>
      <c r="B223" s="29"/>
      <c r="C223" s="40" t="s">
        <v>1019</v>
      </c>
      <c r="D223" s="48">
        <v>1622.0</v>
      </c>
      <c r="E223" s="49">
        <v>0.0</v>
      </c>
      <c r="F223" s="48" t="s">
        <v>4735</v>
      </c>
      <c r="G223" s="40" t="s">
        <v>39</v>
      </c>
      <c r="H223" s="40"/>
      <c r="I223" s="40" t="s">
        <v>5170</v>
      </c>
      <c r="J223" s="48">
        <v>1540.0</v>
      </c>
      <c r="K223" s="48">
        <v>0.0</v>
      </c>
      <c r="L223" s="48" t="s">
        <v>5171</v>
      </c>
      <c r="M223" s="40" t="s">
        <v>35</v>
      </c>
      <c r="N223" s="5"/>
      <c r="O223" s="5">
        <f>D225-J223</f>
        <v>81</v>
      </c>
    </row>
    <row r="224">
      <c r="A224" s="9">
        <v>222.0</v>
      </c>
      <c r="B224" s="29"/>
      <c r="C224" s="40" t="s">
        <v>1072</v>
      </c>
      <c r="D224" s="48">
        <v>1622.0</v>
      </c>
      <c r="E224" s="49" t="s">
        <v>5172</v>
      </c>
      <c r="F224" s="48" t="s">
        <v>5173</v>
      </c>
      <c r="G224" s="40" t="s">
        <v>35</v>
      </c>
      <c r="H224" s="40"/>
      <c r="I224" s="40" t="s">
        <v>5174</v>
      </c>
      <c r="J224" s="48">
        <v>1539.0</v>
      </c>
      <c r="K224" s="48">
        <v>0.0</v>
      </c>
      <c r="L224" s="48" t="s">
        <v>5175</v>
      </c>
      <c r="M224" s="40" t="s">
        <v>39</v>
      </c>
      <c r="N224" s="5"/>
      <c r="O224" s="5">
        <f t="shared" ref="O224:O225" si="8">D224-J224</f>
        <v>83</v>
      </c>
    </row>
    <row r="225">
      <c r="A225" s="9">
        <v>223.0</v>
      </c>
      <c r="B225" s="29"/>
      <c r="C225" s="40" t="s">
        <v>958</v>
      </c>
      <c r="D225" s="48">
        <v>1621.0</v>
      </c>
      <c r="E225" s="49">
        <v>0.0</v>
      </c>
      <c r="F225" s="48" t="s">
        <v>5176</v>
      </c>
      <c r="G225" s="40" t="s">
        <v>35</v>
      </c>
      <c r="H225" s="10"/>
      <c r="I225" s="40" t="s">
        <v>5177</v>
      </c>
      <c r="J225" s="48">
        <v>1537.0</v>
      </c>
      <c r="K225" s="48" t="s">
        <v>5178</v>
      </c>
      <c r="L225" s="48" t="s">
        <v>5179</v>
      </c>
      <c r="M225" s="40" t="s">
        <v>39</v>
      </c>
      <c r="N225" s="5"/>
      <c r="O225" s="5">
        <f t="shared" si="8"/>
        <v>84</v>
      </c>
    </row>
    <row r="226">
      <c r="A226" s="9">
        <v>224.0</v>
      </c>
      <c r="B226" s="29"/>
      <c r="C226" s="40" t="s">
        <v>1091</v>
      </c>
      <c r="D226" s="48">
        <v>1620.0</v>
      </c>
      <c r="E226" s="49">
        <v>0.0</v>
      </c>
      <c r="F226" s="48" t="s">
        <v>5180</v>
      </c>
      <c r="G226" s="40" t="s">
        <v>35</v>
      </c>
      <c r="H226" s="10"/>
      <c r="I226" s="40" t="s">
        <v>5181</v>
      </c>
      <c r="J226" s="48">
        <v>1537.0</v>
      </c>
      <c r="K226" s="48" t="s">
        <v>5182</v>
      </c>
      <c r="L226" s="48" t="s">
        <v>5183</v>
      </c>
      <c r="M226" s="40" t="s">
        <v>39</v>
      </c>
      <c r="N226" s="5"/>
      <c r="O226" s="5">
        <f>D228-J226</f>
        <v>79</v>
      </c>
    </row>
    <row r="227">
      <c r="A227" s="9">
        <v>225.0</v>
      </c>
      <c r="B227" s="29"/>
      <c r="C227" s="40" t="s">
        <v>1218</v>
      </c>
      <c r="D227" s="48">
        <v>1619.0</v>
      </c>
      <c r="E227" s="49" t="s">
        <v>4523</v>
      </c>
      <c r="F227" s="48" t="s">
        <v>5184</v>
      </c>
      <c r="G227" s="40" t="s">
        <v>39</v>
      </c>
      <c r="H227" s="40"/>
      <c r="I227" s="40" t="s">
        <v>5185</v>
      </c>
      <c r="J227" s="48">
        <v>1536.0</v>
      </c>
      <c r="K227" s="48">
        <v>0.0</v>
      </c>
      <c r="L227" s="48" t="s">
        <v>5186</v>
      </c>
      <c r="M227" s="40" t="s">
        <v>35</v>
      </c>
      <c r="N227" s="5"/>
      <c r="O227" s="5">
        <f t="shared" ref="O227:O228" si="9">D227-J227</f>
        <v>83</v>
      </c>
    </row>
    <row r="228">
      <c r="A228" s="9">
        <v>226.0</v>
      </c>
      <c r="B228" s="29"/>
      <c r="C228" s="40" t="s">
        <v>942</v>
      </c>
      <c r="D228" s="48">
        <v>1616.0</v>
      </c>
      <c r="E228" s="49">
        <v>0.0</v>
      </c>
      <c r="F228" s="48" t="s">
        <v>5187</v>
      </c>
      <c r="G228" s="40" t="s">
        <v>35</v>
      </c>
      <c r="H228" s="10"/>
      <c r="I228" s="40" t="s">
        <v>5188</v>
      </c>
      <c r="J228" s="48">
        <v>1535.0</v>
      </c>
      <c r="K228" s="48">
        <v>0.0</v>
      </c>
      <c r="L228" s="48" t="s">
        <v>5189</v>
      </c>
      <c r="M228" s="40" t="s">
        <v>35</v>
      </c>
      <c r="N228" s="5"/>
      <c r="O228" s="5">
        <f t="shared" si="9"/>
        <v>81</v>
      </c>
    </row>
    <row r="229">
      <c r="A229" s="9">
        <v>227.0</v>
      </c>
      <c r="B229" s="29"/>
      <c r="C229" s="40" t="s">
        <v>971</v>
      </c>
      <c r="D229" s="48">
        <v>1615.0</v>
      </c>
      <c r="E229" s="49">
        <v>0.0</v>
      </c>
      <c r="F229" s="48" t="s">
        <v>5190</v>
      </c>
      <c r="G229" s="40" t="s">
        <v>39</v>
      </c>
      <c r="H229" s="40"/>
      <c r="I229" s="40" t="s">
        <v>5191</v>
      </c>
      <c r="J229" s="48">
        <v>1533.0</v>
      </c>
      <c r="K229" s="48">
        <v>0.0</v>
      </c>
      <c r="L229" s="48" t="s">
        <v>5192</v>
      </c>
      <c r="M229" s="40" t="s">
        <v>35</v>
      </c>
      <c r="N229" s="5"/>
      <c r="O229" s="5">
        <f>D231-J229</f>
        <v>75</v>
      </c>
    </row>
    <row r="230">
      <c r="A230" s="9">
        <v>228.0</v>
      </c>
      <c r="B230" s="29"/>
      <c r="C230" s="40" t="s">
        <v>998</v>
      </c>
      <c r="D230" s="48">
        <v>1610.0</v>
      </c>
      <c r="E230" s="49">
        <v>0.0</v>
      </c>
      <c r="F230" s="48" t="s">
        <v>5193</v>
      </c>
      <c r="G230" s="40" t="s">
        <v>39</v>
      </c>
      <c r="H230" s="10"/>
      <c r="I230" s="40" t="s">
        <v>5194</v>
      </c>
      <c r="J230" s="48">
        <v>1532.0</v>
      </c>
      <c r="K230" s="48" t="s">
        <v>5195</v>
      </c>
      <c r="L230" s="48" t="s">
        <v>5196</v>
      </c>
      <c r="M230" s="40" t="s">
        <v>39</v>
      </c>
      <c r="N230" s="5"/>
      <c r="O230" s="5">
        <f t="shared" ref="O230:O231" si="10">D230-J230</f>
        <v>78</v>
      </c>
    </row>
    <row r="231">
      <c r="A231" s="9">
        <v>229.0</v>
      </c>
      <c r="B231" s="29"/>
      <c r="C231" s="40" t="s">
        <v>1109</v>
      </c>
      <c r="D231" s="48">
        <v>1608.0</v>
      </c>
      <c r="E231" s="49" t="s">
        <v>4435</v>
      </c>
      <c r="F231" s="48" t="s">
        <v>5197</v>
      </c>
      <c r="G231" s="40" t="s">
        <v>39</v>
      </c>
      <c r="H231" s="10"/>
      <c r="I231" s="40" t="s">
        <v>5198</v>
      </c>
      <c r="J231" s="48">
        <v>1530.0</v>
      </c>
      <c r="K231" s="48">
        <v>0.0</v>
      </c>
      <c r="L231" s="48" t="s">
        <v>5199</v>
      </c>
      <c r="M231" s="40" t="s">
        <v>35</v>
      </c>
      <c r="N231" s="5"/>
      <c r="O231" s="5">
        <f t="shared" si="10"/>
        <v>78</v>
      </c>
    </row>
    <row r="232">
      <c r="A232" s="9">
        <v>230.0</v>
      </c>
      <c r="B232" s="29"/>
      <c r="C232" s="40" t="s">
        <v>997</v>
      </c>
      <c r="D232" s="48">
        <v>1608.0</v>
      </c>
      <c r="E232" s="49">
        <v>0.0</v>
      </c>
      <c r="F232" s="48" t="s">
        <v>5200</v>
      </c>
      <c r="G232" s="40" t="s">
        <v>39</v>
      </c>
      <c r="H232" s="10"/>
      <c r="I232" s="40" t="s">
        <v>5201</v>
      </c>
      <c r="J232" s="48">
        <v>1527.0</v>
      </c>
      <c r="K232" s="48">
        <v>0.0</v>
      </c>
      <c r="L232" s="48" t="s">
        <v>5202</v>
      </c>
      <c r="M232" s="40" t="s">
        <v>39</v>
      </c>
      <c r="N232" s="5"/>
      <c r="O232" s="5">
        <f>D234-J232</f>
        <v>75</v>
      </c>
    </row>
    <row r="233">
      <c r="A233" s="9">
        <v>231.0</v>
      </c>
      <c r="B233" s="29"/>
      <c r="C233" s="40" t="s">
        <v>1190</v>
      </c>
      <c r="D233" s="48">
        <v>1605.0</v>
      </c>
      <c r="E233" s="49" t="s">
        <v>5203</v>
      </c>
      <c r="F233" s="48" t="s">
        <v>5204</v>
      </c>
      <c r="G233" s="40" t="s">
        <v>39</v>
      </c>
      <c r="H233" s="40"/>
      <c r="I233" s="40" t="s">
        <v>5205</v>
      </c>
      <c r="J233" s="48">
        <v>1525.0</v>
      </c>
      <c r="K233" s="48">
        <v>0.0</v>
      </c>
      <c r="L233" s="48" t="s">
        <v>5206</v>
      </c>
      <c r="M233" s="40" t="s">
        <v>35</v>
      </c>
      <c r="N233" s="5"/>
      <c r="O233" s="5">
        <f t="shared" ref="O233:O234" si="11">D233-J233</f>
        <v>80</v>
      </c>
    </row>
    <row r="234">
      <c r="A234" s="9">
        <v>232.0</v>
      </c>
      <c r="B234" s="29"/>
      <c r="C234" s="40" t="s">
        <v>1225</v>
      </c>
      <c r="D234" s="48">
        <v>1602.0</v>
      </c>
      <c r="E234" s="49">
        <v>0.0</v>
      </c>
      <c r="F234" s="48" t="s">
        <v>5207</v>
      </c>
      <c r="G234" s="40" t="s">
        <v>39</v>
      </c>
      <c r="H234" s="10"/>
      <c r="I234" s="40" t="s">
        <v>5208</v>
      </c>
      <c r="J234" s="48">
        <v>1524.0</v>
      </c>
      <c r="K234" s="48" t="s">
        <v>5209</v>
      </c>
      <c r="L234" s="48" t="s">
        <v>5210</v>
      </c>
      <c r="M234" s="40" t="s">
        <v>39</v>
      </c>
      <c r="N234" s="5"/>
      <c r="O234" s="5">
        <f t="shared" si="11"/>
        <v>78</v>
      </c>
    </row>
    <row r="235">
      <c r="A235" s="9">
        <v>233.0</v>
      </c>
      <c r="B235" s="29"/>
      <c r="C235" s="40" t="s">
        <v>1077</v>
      </c>
      <c r="D235" s="48">
        <v>1600.0</v>
      </c>
      <c r="E235" s="49">
        <v>0.0</v>
      </c>
      <c r="F235" s="48" t="s">
        <v>5211</v>
      </c>
      <c r="G235" s="40" t="s">
        <v>39</v>
      </c>
      <c r="H235" s="40"/>
      <c r="I235" s="40" t="s">
        <v>5212</v>
      </c>
      <c r="J235" s="48">
        <v>1522.0</v>
      </c>
      <c r="K235" s="48">
        <v>0.0</v>
      </c>
      <c r="L235" s="48" t="s">
        <v>5213</v>
      </c>
      <c r="M235" s="40" t="s">
        <v>39</v>
      </c>
      <c r="N235" s="5"/>
      <c r="O235" s="5">
        <f>D237-J235</f>
        <v>75</v>
      </c>
    </row>
    <row r="236">
      <c r="A236" s="9">
        <v>234.0</v>
      </c>
      <c r="B236" s="29"/>
      <c r="C236" s="40" t="s">
        <v>1167</v>
      </c>
      <c r="D236" s="48">
        <v>1599.0</v>
      </c>
      <c r="E236" s="49">
        <v>0.0</v>
      </c>
      <c r="F236" s="48" t="s">
        <v>5214</v>
      </c>
      <c r="G236" s="40" t="s">
        <v>39</v>
      </c>
      <c r="H236" s="40"/>
      <c r="I236" s="40" t="s">
        <v>5215</v>
      </c>
      <c r="J236" s="48">
        <v>1520.0</v>
      </c>
      <c r="K236" s="48">
        <v>0.0</v>
      </c>
      <c r="L236" s="48" t="s">
        <v>5216</v>
      </c>
      <c r="M236" s="40" t="s">
        <v>39</v>
      </c>
      <c r="N236" s="5"/>
      <c r="O236" s="5">
        <f t="shared" ref="O236:O237" si="12">D236-J236</f>
        <v>79</v>
      </c>
    </row>
    <row r="237">
      <c r="A237" s="9">
        <v>235.0</v>
      </c>
      <c r="B237" s="29"/>
      <c r="C237" s="40" t="s">
        <v>1100</v>
      </c>
      <c r="D237" s="48">
        <v>1597.0</v>
      </c>
      <c r="E237" s="49">
        <v>0.0</v>
      </c>
      <c r="F237" s="48" t="s">
        <v>5217</v>
      </c>
      <c r="G237" s="40" t="s">
        <v>39</v>
      </c>
      <c r="H237" s="10"/>
      <c r="I237" s="40" t="s">
        <v>5218</v>
      </c>
      <c r="J237" s="48">
        <v>1520.0</v>
      </c>
      <c r="K237" s="48">
        <v>0.0</v>
      </c>
      <c r="L237" s="48" t="s">
        <v>5219</v>
      </c>
      <c r="M237" s="40" t="s">
        <v>35</v>
      </c>
      <c r="N237" s="5"/>
      <c r="O237" s="5">
        <f t="shared" si="12"/>
        <v>77</v>
      </c>
    </row>
    <row r="238">
      <c r="A238" s="9">
        <v>236.0</v>
      </c>
      <c r="B238" s="29"/>
      <c r="C238" s="40" t="s">
        <v>1331</v>
      </c>
      <c r="D238" s="48">
        <v>1594.0</v>
      </c>
      <c r="E238" s="49">
        <v>0.0</v>
      </c>
      <c r="F238" s="48" t="s">
        <v>5220</v>
      </c>
      <c r="G238" s="40" t="s">
        <v>39</v>
      </c>
      <c r="H238" s="40"/>
      <c r="I238" s="40" t="s">
        <v>5221</v>
      </c>
      <c r="J238" s="48">
        <v>1516.0</v>
      </c>
      <c r="K238" s="48">
        <v>0.0</v>
      </c>
      <c r="L238" s="48" t="s">
        <v>5222</v>
      </c>
      <c r="M238" s="40" t="s">
        <v>35</v>
      </c>
      <c r="N238" s="5"/>
      <c r="O238" s="5">
        <f>D240-J238</f>
        <v>75</v>
      </c>
    </row>
    <row r="239">
      <c r="A239" s="9">
        <v>237.0</v>
      </c>
      <c r="B239" s="29"/>
      <c r="C239" s="40" t="s">
        <v>1140</v>
      </c>
      <c r="D239" s="48">
        <v>1594.0</v>
      </c>
      <c r="E239" s="49">
        <v>0.0</v>
      </c>
      <c r="F239" s="48" t="s">
        <v>5223</v>
      </c>
      <c r="G239" s="40" t="s">
        <v>39</v>
      </c>
      <c r="H239" s="10"/>
      <c r="I239" s="40" t="s">
        <v>5224</v>
      </c>
      <c r="J239" s="48">
        <v>1515.0</v>
      </c>
      <c r="K239" s="48" t="s">
        <v>4435</v>
      </c>
      <c r="L239" s="48" t="s">
        <v>5225</v>
      </c>
      <c r="M239" s="40" t="s">
        <v>35</v>
      </c>
      <c r="N239" s="5"/>
      <c r="O239" s="5">
        <f t="shared" ref="O239:O240" si="13">D239-J239</f>
        <v>79</v>
      </c>
    </row>
    <row r="240">
      <c r="A240" s="9">
        <v>238.0</v>
      </c>
      <c r="B240" s="29"/>
      <c r="C240" s="40" t="s">
        <v>1136</v>
      </c>
      <c r="D240" s="48">
        <v>1591.0</v>
      </c>
      <c r="E240" s="49">
        <v>0.0</v>
      </c>
      <c r="F240" s="48" t="s">
        <v>5226</v>
      </c>
      <c r="G240" s="40" t="s">
        <v>35</v>
      </c>
      <c r="H240" s="40"/>
      <c r="I240" s="40" t="s">
        <v>5227</v>
      </c>
      <c r="J240" s="48">
        <v>1515.0</v>
      </c>
      <c r="K240" s="48">
        <v>0.0</v>
      </c>
      <c r="L240" s="48" t="s">
        <v>5228</v>
      </c>
      <c r="M240" s="40" t="s">
        <v>39</v>
      </c>
      <c r="N240" s="5"/>
      <c r="O240" s="5">
        <f t="shared" si="13"/>
        <v>76</v>
      </c>
    </row>
    <row r="241">
      <c r="A241" s="9">
        <v>239.0</v>
      </c>
      <c r="B241" s="29"/>
      <c r="C241" s="40" t="s">
        <v>766</v>
      </c>
      <c r="D241" s="48">
        <v>1590.0</v>
      </c>
      <c r="E241" s="49">
        <v>0.0</v>
      </c>
      <c r="F241" s="48" t="s">
        <v>5229</v>
      </c>
      <c r="G241" s="40" t="s">
        <v>35</v>
      </c>
      <c r="H241" s="10"/>
      <c r="I241" s="40" t="s">
        <v>5230</v>
      </c>
      <c r="J241" s="48">
        <v>1514.0</v>
      </c>
      <c r="K241" s="48">
        <v>0.0</v>
      </c>
      <c r="L241" s="48" t="s">
        <v>5192</v>
      </c>
      <c r="M241" s="40" t="s">
        <v>39</v>
      </c>
      <c r="N241" s="5"/>
      <c r="O241" s="5">
        <f>D243-J241</f>
        <v>74</v>
      </c>
    </row>
    <row r="242">
      <c r="A242" s="9">
        <v>240.0</v>
      </c>
      <c r="B242" s="29"/>
      <c r="C242" s="40" t="s">
        <v>1069</v>
      </c>
      <c r="D242" s="48">
        <v>1590.0</v>
      </c>
      <c r="E242" s="49">
        <v>0.0</v>
      </c>
      <c r="F242" s="48" t="s">
        <v>5231</v>
      </c>
      <c r="G242" s="40" t="s">
        <v>35</v>
      </c>
      <c r="H242" s="10"/>
      <c r="I242" s="40" t="s">
        <v>5232</v>
      </c>
      <c r="J242" s="48">
        <v>1513.0</v>
      </c>
      <c r="K242" s="48">
        <v>0.0</v>
      </c>
      <c r="L242" s="48" t="s">
        <v>5233</v>
      </c>
      <c r="M242" s="40" t="s">
        <v>39</v>
      </c>
      <c r="N242" s="5"/>
      <c r="O242" s="5">
        <f t="shared" ref="O242:O243" si="14">D242-J242</f>
        <v>77</v>
      </c>
    </row>
    <row r="243">
      <c r="A243" s="9">
        <v>241.0</v>
      </c>
      <c r="B243" s="29"/>
      <c r="C243" s="40" t="s">
        <v>1114</v>
      </c>
      <c r="D243" s="48">
        <v>1588.0</v>
      </c>
      <c r="E243" s="49">
        <v>0.0</v>
      </c>
      <c r="F243" s="48" t="s">
        <v>5234</v>
      </c>
      <c r="G243" s="40" t="s">
        <v>35</v>
      </c>
      <c r="H243" s="40"/>
      <c r="I243" s="40" t="s">
        <v>5235</v>
      </c>
      <c r="J243" s="48">
        <v>1512.0</v>
      </c>
      <c r="K243" s="48">
        <v>0.0</v>
      </c>
      <c r="L243" s="48" t="s">
        <v>5236</v>
      </c>
      <c r="M243" s="40" t="s">
        <v>35</v>
      </c>
      <c r="N243" s="5"/>
      <c r="O243" s="5">
        <f t="shared" si="14"/>
        <v>76</v>
      </c>
    </row>
    <row r="244">
      <c r="A244" s="9">
        <v>242.0</v>
      </c>
      <c r="B244" s="29"/>
      <c r="C244" s="40" t="s">
        <v>1360</v>
      </c>
      <c r="D244" s="48">
        <v>1587.0</v>
      </c>
      <c r="E244" s="49">
        <v>0.0</v>
      </c>
      <c r="F244" s="48" t="s">
        <v>5237</v>
      </c>
      <c r="G244" s="40" t="s">
        <v>35</v>
      </c>
      <c r="H244" s="40"/>
      <c r="I244" s="40" t="s">
        <v>5238</v>
      </c>
      <c r="J244" s="48">
        <v>1510.0</v>
      </c>
      <c r="K244" s="48">
        <v>0.0</v>
      </c>
      <c r="L244" s="48" t="s">
        <v>5239</v>
      </c>
      <c r="M244" s="40" t="s">
        <v>39</v>
      </c>
      <c r="N244" s="5"/>
      <c r="O244" s="5">
        <f>D246-J244</f>
        <v>73</v>
      </c>
    </row>
    <row r="245">
      <c r="A245" s="9">
        <v>243.0</v>
      </c>
      <c r="B245" s="29"/>
      <c r="C245" s="40" t="s">
        <v>1170</v>
      </c>
      <c r="D245" s="48">
        <v>1586.0</v>
      </c>
      <c r="E245" s="49">
        <v>0.0</v>
      </c>
      <c r="F245" s="48" t="s">
        <v>5240</v>
      </c>
      <c r="G245" s="40" t="s">
        <v>35</v>
      </c>
      <c r="H245" s="10"/>
      <c r="I245" s="40" t="s">
        <v>5241</v>
      </c>
      <c r="J245" s="48">
        <v>1503.0</v>
      </c>
      <c r="K245" s="48">
        <v>0.0</v>
      </c>
      <c r="L245" s="48" t="s">
        <v>5242</v>
      </c>
      <c r="M245" s="40" t="s">
        <v>39</v>
      </c>
      <c r="N245" s="5"/>
      <c r="O245" s="5">
        <f t="shared" ref="O245:O246" si="15">D245-J245</f>
        <v>83</v>
      </c>
    </row>
    <row r="246">
      <c r="A246" s="9">
        <v>244.0</v>
      </c>
      <c r="B246" s="29"/>
      <c r="C246" s="40" t="s">
        <v>988</v>
      </c>
      <c r="D246" s="48">
        <v>1583.0</v>
      </c>
      <c r="E246" s="49">
        <v>0.0</v>
      </c>
      <c r="F246" s="48" t="s">
        <v>5243</v>
      </c>
      <c r="G246" s="40" t="s">
        <v>35</v>
      </c>
      <c r="H246" s="40"/>
      <c r="I246" s="40" t="s">
        <v>5244</v>
      </c>
      <c r="J246" s="48">
        <v>1502.0</v>
      </c>
      <c r="K246" s="48" t="s">
        <v>5245</v>
      </c>
      <c r="L246" s="48" t="s">
        <v>5246</v>
      </c>
      <c r="M246" s="40" t="s">
        <v>39</v>
      </c>
      <c r="N246" s="5"/>
      <c r="O246" s="5">
        <f t="shared" si="15"/>
        <v>81</v>
      </c>
    </row>
    <row r="247">
      <c r="A247" s="9">
        <v>245.0</v>
      </c>
      <c r="B247" s="29"/>
      <c r="C247" s="40" t="s">
        <v>1129</v>
      </c>
      <c r="D247" s="48">
        <v>1581.0</v>
      </c>
      <c r="E247" s="49">
        <v>0.0</v>
      </c>
      <c r="F247" s="48" t="s">
        <v>5247</v>
      </c>
      <c r="G247" s="40" t="s">
        <v>35</v>
      </c>
      <c r="H247" s="10"/>
      <c r="I247" s="40" t="s">
        <v>5248</v>
      </c>
      <c r="J247" s="48">
        <v>1502.0</v>
      </c>
      <c r="K247" s="48" t="s">
        <v>5249</v>
      </c>
      <c r="L247" s="48" t="s">
        <v>5250</v>
      </c>
      <c r="M247" s="40" t="s">
        <v>39</v>
      </c>
      <c r="N247" s="5"/>
      <c r="O247" s="5">
        <f>D249-J247</f>
        <v>75</v>
      </c>
    </row>
    <row r="248">
      <c r="A248" s="9">
        <v>246.0</v>
      </c>
      <c r="C248" s="40" t="s">
        <v>903</v>
      </c>
      <c r="D248" s="48">
        <v>1581.0</v>
      </c>
      <c r="E248" s="49">
        <v>0.0</v>
      </c>
      <c r="F248" s="48" t="s">
        <v>5251</v>
      </c>
      <c r="G248" s="40" t="s">
        <v>39</v>
      </c>
      <c r="H248" s="10"/>
      <c r="I248" s="40" t="s">
        <v>5252</v>
      </c>
      <c r="J248" s="48">
        <v>1501.0</v>
      </c>
      <c r="K248" s="48">
        <v>0.0</v>
      </c>
      <c r="L248" s="48" t="s">
        <v>5253</v>
      </c>
      <c r="M248" s="40" t="s">
        <v>39</v>
      </c>
      <c r="N248" s="5"/>
      <c r="O248" s="5">
        <f t="shared" ref="O248:O249" si="16">D248-J248</f>
        <v>80</v>
      </c>
    </row>
    <row r="249">
      <c r="A249" s="9">
        <v>247.0</v>
      </c>
      <c r="B249" s="29"/>
      <c r="C249" s="40" t="s">
        <v>1084</v>
      </c>
      <c r="D249" s="48">
        <v>1577.0</v>
      </c>
      <c r="E249" s="49">
        <v>0.0</v>
      </c>
      <c r="F249" s="48" t="s">
        <v>5254</v>
      </c>
      <c r="G249" s="40" t="s">
        <v>39</v>
      </c>
      <c r="H249" s="40"/>
      <c r="I249" s="40" t="s">
        <v>5255</v>
      </c>
      <c r="J249" s="48">
        <v>1501.0</v>
      </c>
      <c r="K249" s="48">
        <v>0.0</v>
      </c>
      <c r="L249" s="48" t="s">
        <v>5256</v>
      </c>
      <c r="M249" s="40" t="s">
        <v>39</v>
      </c>
      <c r="N249" s="5"/>
      <c r="O249" s="5">
        <f t="shared" si="16"/>
        <v>76</v>
      </c>
    </row>
    <row r="250">
      <c r="A250" s="9">
        <v>248.0</v>
      </c>
      <c r="C250" s="40" t="s">
        <v>1057</v>
      </c>
      <c r="D250" s="48">
        <v>1575.0</v>
      </c>
      <c r="E250" s="49">
        <v>0.0</v>
      </c>
      <c r="F250" s="48" t="s">
        <v>5257</v>
      </c>
      <c r="G250" s="40" t="s">
        <v>39</v>
      </c>
      <c r="H250" s="10"/>
      <c r="I250" s="40" t="s">
        <v>5258</v>
      </c>
      <c r="J250" s="48">
        <v>1498.0</v>
      </c>
      <c r="K250" s="48" t="s">
        <v>5259</v>
      </c>
      <c r="L250" s="48" t="s">
        <v>5260</v>
      </c>
      <c r="M250" s="40" t="s">
        <v>39</v>
      </c>
      <c r="N250" s="5"/>
      <c r="O250" s="5">
        <f>D252-J250</f>
        <v>75</v>
      </c>
    </row>
    <row r="251">
      <c r="A251" s="9">
        <v>249.0</v>
      </c>
      <c r="B251" s="29"/>
      <c r="C251" s="40" t="s">
        <v>1281</v>
      </c>
      <c r="D251" s="48">
        <v>1573.0</v>
      </c>
      <c r="E251" s="49" t="s">
        <v>5261</v>
      </c>
      <c r="F251" s="48" t="s">
        <v>5262</v>
      </c>
      <c r="G251" s="40" t="s">
        <v>39</v>
      </c>
      <c r="H251" s="40"/>
      <c r="I251" s="40" t="s">
        <v>5263</v>
      </c>
      <c r="J251" s="48">
        <v>1496.0</v>
      </c>
      <c r="K251" s="49">
        <v>0.0</v>
      </c>
      <c r="L251" s="49" t="s">
        <v>5264</v>
      </c>
      <c r="M251" s="54" t="s">
        <v>39</v>
      </c>
      <c r="N251" s="5"/>
      <c r="O251" s="5">
        <f t="shared" ref="O251:O252" si="17">D251-J251</f>
        <v>77</v>
      </c>
    </row>
    <row r="252">
      <c r="A252" s="9">
        <v>250.0</v>
      </c>
      <c r="B252" s="29"/>
      <c r="C252" s="40" t="s">
        <v>1154</v>
      </c>
      <c r="D252" s="48">
        <v>1573.0</v>
      </c>
      <c r="E252" s="49">
        <v>0.0</v>
      </c>
      <c r="F252" s="48" t="s">
        <v>5265</v>
      </c>
      <c r="G252" s="40" t="s">
        <v>35</v>
      </c>
      <c r="H252" s="40"/>
      <c r="I252" s="40" t="s">
        <v>5266</v>
      </c>
      <c r="J252" s="48">
        <v>1494.0</v>
      </c>
      <c r="K252" s="48">
        <v>0.0</v>
      </c>
      <c r="L252" s="48" t="s">
        <v>5267</v>
      </c>
      <c r="M252" s="40" t="s">
        <v>39</v>
      </c>
      <c r="N252" s="5"/>
      <c r="O252" s="5">
        <f t="shared" si="17"/>
        <v>79</v>
      </c>
    </row>
    <row r="253">
      <c r="A253" s="9">
        <v>251.0</v>
      </c>
      <c r="C253" s="40" t="s">
        <v>1164</v>
      </c>
      <c r="D253" s="48">
        <v>1573.0</v>
      </c>
      <c r="E253" s="49">
        <v>0.0</v>
      </c>
      <c r="F253" s="48" t="s">
        <v>5268</v>
      </c>
      <c r="G253" s="40" t="s">
        <v>39</v>
      </c>
      <c r="H253" s="10"/>
      <c r="I253" s="40" t="s">
        <v>5269</v>
      </c>
      <c r="J253" s="48">
        <v>1491.0</v>
      </c>
      <c r="K253" s="48" t="s">
        <v>5166</v>
      </c>
      <c r="L253" s="48" t="s">
        <v>5270</v>
      </c>
      <c r="M253" s="40" t="s">
        <v>35</v>
      </c>
      <c r="N253" s="5"/>
      <c r="O253" s="5">
        <f>D255-J253</f>
        <v>81</v>
      </c>
    </row>
    <row r="254">
      <c r="A254" s="9">
        <v>252.0</v>
      </c>
      <c r="B254" s="29"/>
      <c r="C254" s="40" t="s">
        <v>1065</v>
      </c>
      <c r="D254" s="48">
        <v>1572.0</v>
      </c>
      <c r="E254" s="49">
        <v>0.0</v>
      </c>
      <c r="F254" s="48" t="s">
        <v>5271</v>
      </c>
      <c r="G254" s="40" t="s">
        <v>35</v>
      </c>
      <c r="H254" s="40"/>
      <c r="I254" s="40" t="s">
        <v>5272</v>
      </c>
      <c r="J254" s="48">
        <v>1490.0</v>
      </c>
      <c r="K254" s="48">
        <v>0.0</v>
      </c>
      <c r="L254" s="48" t="s">
        <v>5273</v>
      </c>
      <c r="M254" s="40" t="s">
        <v>39</v>
      </c>
      <c r="N254" s="5"/>
      <c r="O254" s="5">
        <f t="shared" ref="O254:O255" si="18">D254-J254</f>
        <v>82</v>
      </c>
    </row>
    <row r="255">
      <c r="A255" s="9">
        <v>253.0</v>
      </c>
      <c r="B255" s="29"/>
      <c r="C255" s="40" t="s">
        <v>1012</v>
      </c>
      <c r="D255" s="48">
        <v>1572.0</v>
      </c>
      <c r="E255" s="49" t="s">
        <v>4523</v>
      </c>
      <c r="F255" s="48" t="s">
        <v>5274</v>
      </c>
      <c r="G255" s="40" t="s">
        <v>39</v>
      </c>
      <c r="H255" s="40"/>
      <c r="I255" s="40" t="s">
        <v>5275</v>
      </c>
      <c r="J255" s="48">
        <v>1489.0</v>
      </c>
      <c r="K255" s="48">
        <v>0.0</v>
      </c>
      <c r="L255" s="48" t="s">
        <v>5071</v>
      </c>
      <c r="M255" s="40" t="s">
        <v>35</v>
      </c>
      <c r="N255" s="5"/>
      <c r="O255" s="5">
        <f t="shared" si="18"/>
        <v>83</v>
      </c>
    </row>
    <row r="256">
      <c r="A256" s="9">
        <v>254.0</v>
      </c>
      <c r="C256" s="40" t="s">
        <v>1195</v>
      </c>
      <c r="D256" s="48">
        <v>1565.0</v>
      </c>
      <c r="E256" s="49">
        <v>0.0</v>
      </c>
      <c r="F256" s="48" t="s">
        <v>5276</v>
      </c>
      <c r="G256" s="40" t="s">
        <v>39</v>
      </c>
      <c r="H256" s="10"/>
      <c r="I256" s="40" t="s">
        <v>5277</v>
      </c>
      <c r="J256" s="48">
        <v>1483.0</v>
      </c>
      <c r="K256" s="48">
        <v>0.0</v>
      </c>
      <c r="L256" s="48" t="s">
        <v>5278</v>
      </c>
      <c r="M256" s="40" t="s">
        <v>35</v>
      </c>
      <c r="N256" s="5"/>
      <c r="O256" s="5">
        <f>D258-J256</f>
        <v>78</v>
      </c>
    </row>
    <row r="257">
      <c r="A257" s="9">
        <v>255.0</v>
      </c>
      <c r="B257" s="29"/>
      <c r="C257" s="40" t="s">
        <v>1202</v>
      </c>
      <c r="D257" s="48">
        <v>1563.0</v>
      </c>
      <c r="E257" s="49" t="s">
        <v>5279</v>
      </c>
      <c r="F257" s="48" t="s">
        <v>5280</v>
      </c>
      <c r="G257" s="40" t="s">
        <v>39</v>
      </c>
      <c r="H257" s="40"/>
      <c r="I257" s="40" t="s">
        <v>5281</v>
      </c>
      <c r="J257" s="48">
        <v>1481.0</v>
      </c>
      <c r="K257" s="48" t="s">
        <v>4951</v>
      </c>
      <c r="L257" s="48" t="s">
        <v>5282</v>
      </c>
      <c r="M257" s="40" t="s">
        <v>35</v>
      </c>
      <c r="N257" s="5"/>
      <c r="O257" s="5">
        <f t="shared" ref="O257:O258" si="19">D257-J257</f>
        <v>82</v>
      </c>
    </row>
    <row r="258">
      <c r="A258" s="9">
        <v>256.0</v>
      </c>
      <c r="C258" s="40" t="s">
        <v>1251</v>
      </c>
      <c r="D258" s="48">
        <v>1561.0</v>
      </c>
      <c r="E258" s="49">
        <v>0.0</v>
      </c>
      <c r="F258" s="48" t="s">
        <v>5283</v>
      </c>
      <c r="G258" s="40" t="s">
        <v>39</v>
      </c>
      <c r="H258" s="10"/>
      <c r="I258" s="40" t="s">
        <v>5284</v>
      </c>
      <c r="J258" s="48">
        <v>1481.0</v>
      </c>
      <c r="K258" s="48">
        <v>0.0</v>
      </c>
      <c r="L258" s="48" t="s">
        <v>5285</v>
      </c>
      <c r="M258" s="40" t="s">
        <v>35</v>
      </c>
      <c r="N258" s="5"/>
      <c r="O258" s="5">
        <f t="shared" si="19"/>
        <v>80</v>
      </c>
    </row>
    <row r="259">
      <c r="A259" s="9">
        <v>257.0</v>
      </c>
      <c r="C259" s="40" t="s">
        <v>1052</v>
      </c>
      <c r="D259" s="48">
        <v>1558.0</v>
      </c>
      <c r="E259" s="49">
        <v>0.0</v>
      </c>
      <c r="F259" s="48" t="s">
        <v>5286</v>
      </c>
      <c r="G259" s="40" t="s">
        <v>39</v>
      </c>
      <c r="H259" s="10"/>
      <c r="I259" s="40" t="s">
        <v>5287</v>
      </c>
      <c r="J259" s="48">
        <v>1481.0</v>
      </c>
      <c r="K259" s="48">
        <v>0.0</v>
      </c>
      <c r="L259" s="48" t="s">
        <v>5288</v>
      </c>
      <c r="M259" s="40" t="s">
        <v>35</v>
      </c>
      <c r="N259" s="5"/>
      <c r="O259" s="5">
        <f>D261-J259</f>
        <v>77</v>
      </c>
    </row>
    <row r="260">
      <c r="A260" s="9">
        <v>258.0</v>
      </c>
      <c r="B260" s="29"/>
      <c r="C260" s="40" t="s">
        <v>1045</v>
      </c>
      <c r="D260" s="48">
        <v>1558.0</v>
      </c>
      <c r="E260" s="49">
        <v>0.0</v>
      </c>
      <c r="F260" s="48" t="s">
        <v>5289</v>
      </c>
      <c r="G260" s="40" t="s">
        <v>39</v>
      </c>
      <c r="H260" s="40"/>
      <c r="I260" s="40" t="s">
        <v>5290</v>
      </c>
      <c r="J260" s="48">
        <v>1479.0</v>
      </c>
      <c r="K260" s="48">
        <v>0.0</v>
      </c>
      <c r="L260" s="48" t="s">
        <v>5291</v>
      </c>
      <c r="M260" s="40" t="s">
        <v>39</v>
      </c>
      <c r="N260" s="5"/>
      <c r="O260" s="5">
        <f t="shared" ref="O260:O261" si="20">D260-J260</f>
        <v>79</v>
      </c>
    </row>
    <row r="261">
      <c r="A261" s="9">
        <v>259.0</v>
      </c>
      <c r="C261" s="40" t="s">
        <v>1098</v>
      </c>
      <c r="D261" s="48">
        <v>1558.0</v>
      </c>
      <c r="E261" s="49">
        <v>0.0</v>
      </c>
      <c r="F261" s="48" t="s">
        <v>5292</v>
      </c>
      <c r="G261" s="40" t="s">
        <v>39</v>
      </c>
      <c r="H261" s="10"/>
      <c r="I261" s="40" t="s">
        <v>5293</v>
      </c>
      <c r="J261" s="48">
        <v>1479.0</v>
      </c>
      <c r="K261" s="48" t="s">
        <v>5294</v>
      </c>
      <c r="L261" s="48" t="s">
        <v>5256</v>
      </c>
      <c r="M261" s="40" t="s">
        <v>39</v>
      </c>
      <c r="N261" s="5"/>
      <c r="O261" s="5">
        <f t="shared" si="20"/>
        <v>79</v>
      </c>
    </row>
    <row r="262">
      <c r="A262" s="9">
        <v>260.0</v>
      </c>
      <c r="B262" s="29"/>
      <c r="C262" s="40" t="s">
        <v>1104</v>
      </c>
      <c r="D262" s="48">
        <v>1557.0</v>
      </c>
      <c r="E262" s="49">
        <v>0.0</v>
      </c>
      <c r="F262" s="48" t="s">
        <v>5295</v>
      </c>
      <c r="G262" s="40" t="s">
        <v>35</v>
      </c>
      <c r="H262" s="40"/>
      <c r="I262" s="40" t="s">
        <v>5296</v>
      </c>
      <c r="J262" s="48">
        <v>1470.0</v>
      </c>
      <c r="K262" s="48" t="s">
        <v>5036</v>
      </c>
      <c r="L262" s="48" t="s">
        <v>4610</v>
      </c>
      <c r="M262" s="40" t="s">
        <v>39</v>
      </c>
      <c r="N262" s="5"/>
      <c r="O262" s="5">
        <f>D264-J262</f>
        <v>87</v>
      </c>
    </row>
    <row r="263">
      <c r="A263" s="9">
        <v>261.0</v>
      </c>
      <c r="C263" s="40" t="s">
        <v>1279</v>
      </c>
      <c r="D263" s="48">
        <v>1557.0</v>
      </c>
      <c r="E263" s="49">
        <v>0.0</v>
      </c>
      <c r="F263" s="48" t="s">
        <v>4536</v>
      </c>
      <c r="G263" s="40" t="s">
        <v>39</v>
      </c>
      <c r="H263" s="10"/>
      <c r="I263" s="40" t="s">
        <v>5297</v>
      </c>
      <c r="J263" s="48">
        <v>1470.0</v>
      </c>
      <c r="K263" s="48">
        <v>0.0</v>
      </c>
      <c r="L263" s="48" t="s">
        <v>4368</v>
      </c>
      <c r="M263" s="40" t="s">
        <v>39</v>
      </c>
      <c r="N263" s="5"/>
      <c r="O263" s="5">
        <f t="shared" ref="O263:O264" si="21">D263-J263</f>
        <v>87</v>
      </c>
    </row>
    <row r="264">
      <c r="A264" s="9">
        <v>262.0</v>
      </c>
      <c r="C264" s="40" t="s">
        <v>1207</v>
      </c>
      <c r="D264" s="48">
        <v>1557.0</v>
      </c>
      <c r="E264" s="49">
        <v>0.0</v>
      </c>
      <c r="F264" s="48" t="s">
        <v>5298</v>
      </c>
      <c r="G264" s="40" t="s">
        <v>39</v>
      </c>
      <c r="H264" s="10"/>
      <c r="I264" s="40" t="s">
        <v>5299</v>
      </c>
      <c r="J264" s="48">
        <v>1470.0</v>
      </c>
      <c r="K264" s="48" t="s">
        <v>5022</v>
      </c>
      <c r="L264" s="48" t="s">
        <v>5300</v>
      </c>
      <c r="M264" s="40" t="s">
        <v>39</v>
      </c>
      <c r="N264" s="5"/>
      <c r="O264" s="5">
        <f t="shared" si="21"/>
        <v>87</v>
      </c>
    </row>
    <row r="265">
      <c r="A265" s="9">
        <v>263.0</v>
      </c>
      <c r="C265" s="40" t="s">
        <v>1151</v>
      </c>
      <c r="D265" s="48">
        <v>1556.0</v>
      </c>
      <c r="E265" s="49">
        <v>0.0</v>
      </c>
      <c r="F265" s="48" t="s">
        <v>4452</v>
      </c>
      <c r="G265" s="40" t="s">
        <v>39</v>
      </c>
      <c r="H265" s="10"/>
      <c r="I265" s="40" t="s">
        <v>5301</v>
      </c>
      <c r="J265" s="48">
        <v>1469.0</v>
      </c>
      <c r="K265" s="48">
        <v>0.0</v>
      </c>
      <c r="L265" s="48" t="s">
        <v>5302</v>
      </c>
      <c r="M265" s="40" t="s">
        <v>35</v>
      </c>
      <c r="N265" s="5"/>
      <c r="O265" s="5">
        <f>D267-J265</f>
        <v>83</v>
      </c>
    </row>
    <row r="266">
      <c r="A266" s="9">
        <v>264.0</v>
      </c>
      <c r="B266" s="29"/>
      <c r="C266" s="40" t="s">
        <v>1293</v>
      </c>
      <c r="D266" s="48">
        <v>1554.0</v>
      </c>
      <c r="E266" s="49">
        <v>0.0</v>
      </c>
      <c r="F266" s="48" t="s">
        <v>5303</v>
      </c>
      <c r="G266" s="40" t="s">
        <v>39</v>
      </c>
      <c r="H266" s="40"/>
      <c r="I266" s="40" t="s">
        <v>5304</v>
      </c>
      <c r="J266" s="48">
        <v>1468.0</v>
      </c>
      <c r="K266" s="48">
        <v>0.0</v>
      </c>
      <c r="L266" s="48" t="s">
        <v>5305</v>
      </c>
      <c r="M266" s="40" t="s">
        <v>39</v>
      </c>
      <c r="N266" s="5"/>
      <c r="O266" s="5">
        <f t="shared" ref="O266:O267" si="22">D266-J266</f>
        <v>86</v>
      </c>
    </row>
    <row r="267">
      <c r="A267" s="9">
        <v>265.0</v>
      </c>
      <c r="C267" s="40" t="s">
        <v>1320</v>
      </c>
      <c r="D267" s="48">
        <v>1552.0</v>
      </c>
      <c r="E267" s="49">
        <v>0.0</v>
      </c>
      <c r="F267" s="48" t="s">
        <v>5306</v>
      </c>
      <c r="G267" s="40" t="s">
        <v>39</v>
      </c>
      <c r="H267" s="10"/>
      <c r="I267" s="40" t="s">
        <v>5307</v>
      </c>
      <c r="J267" s="48">
        <v>1467.0</v>
      </c>
      <c r="K267" s="48">
        <v>0.0</v>
      </c>
      <c r="L267" s="48" t="s">
        <v>4433</v>
      </c>
      <c r="M267" s="40" t="s">
        <v>35</v>
      </c>
      <c r="N267" s="5"/>
      <c r="O267" s="5">
        <f t="shared" si="22"/>
        <v>85</v>
      </c>
    </row>
    <row r="268">
      <c r="A268" s="9">
        <v>266.0</v>
      </c>
      <c r="C268" s="40" t="s">
        <v>1176</v>
      </c>
      <c r="D268" s="48">
        <v>1545.0</v>
      </c>
      <c r="E268" s="49" t="s">
        <v>5308</v>
      </c>
      <c r="F268" s="48" t="s">
        <v>5309</v>
      </c>
      <c r="G268" s="40" t="s">
        <v>39</v>
      </c>
      <c r="H268" s="10"/>
      <c r="I268" s="40" t="s">
        <v>5310</v>
      </c>
      <c r="J268" s="48">
        <v>1467.0</v>
      </c>
      <c r="K268" s="48">
        <v>0.0</v>
      </c>
      <c r="L268" s="48" t="s">
        <v>5311</v>
      </c>
      <c r="M268" s="40" t="s">
        <v>39</v>
      </c>
      <c r="N268" s="5"/>
      <c r="O268" s="5">
        <f>D270-J268</f>
        <v>76</v>
      </c>
    </row>
    <row r="269">
      <c r="A269" s="9">
        <v>267.0</v>
      </c>
      <c r="C269" s="40" t="s">
        <v>1233</v>
      </c>
      <c r="D269" s="48">
        <v>1544.0</v>
      </c>
      <c r="E269" s="49" t="s">
        <v>4801</v>
      </c>
      <c r="F269" s="48" t="s">
        <v>4622</v>
      </c>
      <c r="G269" s="40" t="s">
        <v>39</v>
      </c>
      <c r="H269" s="10"/>
      <c r="I269" s="40" t="s">
        <v>5312</v>
      </c>
      <c r="J269" s="48">
        <v>1464.0</v>
      </c>
      <c r="K269" s="48" t="s">
        <v>4555</v>
      </c>
      <c r="L269" s="48" t="s">
        <v>5313</v>
      </c>
      <c r="M269" s="40" t="s">
        <v>39</v>
      </c>
      <c r="N269" s="5"/>
      <c r="O269" s="5">
        <f t="shared" ref="O269:O270" si="23">D269-J269</f>
        <v>80</v>
      </c>
    </row>
    <row r="270">
      <c r="A270" s="9">
        <v>268.0</v>
      </c>
      <c r="B270" s="29"/>
      <c r="C270" s="40" t="s">
        <v>1269</v>
      </c>
      <c r="D270" s="48">
        <v>1543.0</v>
      </c>
      <c r="E270" s="49">
        <v>0.0</v>
      </c>
      <c r="F270" s="48" t="s">
        <v>5314</v>
      </c>
      <c r="G270" s="40" t="s">
        <v>35</v>
      </c>
      <c r="H270" s="10"/>
      <c r="I270" s="40" t="s">
        <v>5315</v>
      </c>
      <c r="J270" s="48">
        <v>1464.0</v>
      </c>
      <c r="K270" s="48">
        <v>0.0</v>
      </c>
      <c r="L270" s="48" t="s">
        <v>5316</v>
      </c>
      <c r="M270" s="40" t="s">
        <v>35</v>
      </c>
      <c r="N270" s="5"/>
      <c r="O270" s="5">
        <f t="shared" si="23"/>
        <v>79</v>
      </c>
    </row>
    <row r="271">
      <c r="A271" s="9">
        <v>269.0</v>
      </c>
      <c r="B271" s="29"/>
      <c r="C271" s="40" t="s">
        <v>1126</v>
      </c>
      <c r="D271" s="48">
        <v>1541.0</v>
      </c>
      <c r="E271" s="49">
        <v>0.0</v>
      </c>
      <c r="F271" s="48" t="s">
        <v>5317</v>
      </c>
      <c r="G271" s="40" t="s">
        <v>39</v>
      </c>
      <c r="H271" s="40"/>
      <c r="I271" s="40" t="s">
        <v>5318</v>
      </c>
      <c r="J271" s="48">
        <v>1461.0</v>
      </c>
      <c r="K271" s="48">
        <v>0.0</v>
      </c>
      <c r="L271" s="48" t="s">
        <v>5319</v>
      </c>
      <c r="M271" s="40" t="s">
        <v>39</v>
      </c>
      <c r="N271" s="5"/>
      <c r="O271" s="5">
        <f>D273-J271</f>
        <v>79</v>
      </c>
    </row>
    <row r="272">
      <c r="A272" s="9">
        <v>270.0</v>
      </c>
      <c r="B272" s="29"/>
      <c r="C272" s="40" t="s">
        <v>1173</v>
      </c>
      <c r="D272" s="48">
        <v>1541.0</v>
      </c>
      <c r="E272" s="49">
        <v>20.0</v>
      </c>
      <c r="F272" s="48" t="s">
        <v>5320</v>
      </c>
      <c r="G272" s="40" t="s">
        <v>35</v>
      </c>
      <c r="H272" s="40"/>
      <c r="I272" s="40" t="s">
        <v>5321</v>
      </c>
      <c r="J272" s="48">
        <v>1459.0</v>
      </c>
      <c r="K272" s="48">
        <v>10.0</v>
      </c>
      <c r="L272" s="48" t="s">
        <v>5322</v>
      </c>
      <c r="M272" s="40" t="s">
        <v>39</v>
      </c>
      <c r="N272" s="5"/>
      <c r="O272" s="5">
        <f t="shared" ref="O272:O273" si="24">D272-J272</f>
        <v>82</v>
      </c>
    </row>
    <row r="273">
      <c r="A273" s="9">
        <v>271.0</v>
      </c>
      <c r="B273" s="29"/>
      <c r="C273" s="40" t="s">
        <v>1186</v>
      </c>
      <c r="D273" s="48">
        <v>1540.0</v>
      </c>
      <c r="E273" s="49">
        <v>5.0</v>
      </c>
      <c r="F273" s="48" t="s">
        <v>5323</v>
      </c>
      <c r="G273" s="40" t="s">
        <v>39</v>
      </c>
      <c r="H273" s="40"/>
      <c r="I273" s="40" t="s">
        <v>5324</v>
      </c>
      <c r="J273" s="48">
        <v>1457.0</v>
      </c>
      <c r="K273" s="48">
        <v>0.0</v>
      </c>
      <c r="L273" s="48" t="s">
        <v>5325</v>
      </c>
      <c r="M273" s="40" t="s">
        <v>39</v>
      </c>
      <c r="N273" s="5"/>
      <c r="O273" s="5">
        <f t="shared" si="24"/>
        <v>83</v>
      </c>
    </row>
    <row r="274">
      <c r="A274" s="9">
        <v>272.0</v>
      </c>
      <c r="B274" s="29"/>
      <c r="C274" s="40" t="s">
        <v>1261</v>
      </c>
      <c r="D274" s="48">
        <v>1540.0</v>
      </c>
      <c r="E274" s="49">
        <v>0.0</v>
      </c>
      <c r="F274" s="48" t="s">
        <v>5326</v>
      </c>
      <c r="G274" s="40" t="s">
        <v>39</v>
      </c>
      <c r="H274" s="40"/>
      <c r="I274" s="40" t="s">
        <v>5327</v>
      </c>
      <c r="J274" s="48">
        <v>1452.0</v>
      </c>
      <c r="K274" s="48">
        <v>0.0</v>
      </c>
      <c r="L274" s="48" t="s">
        <v>5328</v>
      </c>
      <c r="M274" s="40" t="s">
        <v>35</v>
      </c>
      <c r="N274" s="5"/>
      <c r="O274" s="5">
        <f>D276-J274</f>
        <v>85</v>
      </c>
    </row>
    <row r="275">
      <c r="A275" s="9">
        <v>273.0</v>
      </c>
      <c r="B275" s="29"/>
      <c r="C275" s="40" t="s">
        <v>1439</v>
      </c>
      <c r="D275" s="48">
        <v>1538.0</v>
      </c>
      <c r="E275" s="49">
        <v>0.0</v>
      </c>
      <c r="F275" s="48" t="s">
        <v>5329</v>
      </c>
      <c r="G275" s="40" t="s">
        <v>39</v>
      </c>
      <c r="H275" s="40"/>
      <c r="I275" s="40" t="s">
        <v>5330</v>
      </c>
      <c r="J275" s="48">
        <v>1451.0</v>
      </c>
      <c r="K275" s="48">
        <v>0.0</v>
      </c>
      <c r="L275" s="48" t="s">
        <v>4962</v>
      </c>
      <c r="M275" s="40" t="s">
        <v>35</v>
      </c>
      <c r="N275" s="5"/>
      <c r="O275" s="5">
        <f t="shared" ref="O275:O276" si="25">D275-J275</f>
        <v>87</v>
      </c>
    </row>
    <row r="276">
      <c r="A276" s="9">
        <v>274.0</v>
      </c>
      <c r="B276" s="29"/>
      <c r="C276" s="40" t="s">
        <v>1199</v>
      </c>
      <c r="D276" s="48">
        <v>1537.0</v>
      </c>
      <c r="E276" s="49">
        <v>0.0</v>
      </c>
      <c r="F276" s="48" t="s">
        <v>5331</v>
      </c>
      <c r="G276" s="40" t="s">
        <v>39</v>
      </c>
      <c r="H276" s="40"/>
      <c r="I276" s="40" t="s">
        <v>5332</v>
      </c>
      <c r="J276" s="48">
        <v>1449.0</v>
      </c>
      <c r="K276" s="48">
        <v>0.0</v>
      </c>
      <c r="L276" s="48" t="s">
        <v>5333</v>
      </c>
      <c r="M276" s="40" t="s">
        <v>35</v>
      </c>
      <c r="N276" s="5"/>
      <c r="O276" s="5">
        <f t="shared" si="25"/>
        <v>88</v>
      </c>
    </row>
    <row r="277">
      <c r="A277" s="9">
        <v>275.0</v>
      </c>
      <c r="B277" s="29"/>
      <c r="C277" s="40" t="s">
        <v>1034</v>
      </c>
      <c r="D277" s="48">
        <v>1536.0</v>
      </c>
      <c r="E277" s="49">
        <v>0.0</v>
      </c>
      <c r="F277" s="48" t="s">
        <v>5334</v>
      </c>
      <c r="G277" s="40" t="s">
        <v>39</v>
      </c>
      <c r="H277" s="40"/>
      <c r="I277" s="40" t="s">
        <v>5335</v>
      </c>
      <c r="J277" s="48">
        <v>1448.0</v>
      </c>
      <c r="K277" s="48">
        <v>0.0</v>
      </c>
      <c r="L277" s="48" t="s">
        <v>5336</v>
      </c>
      <c r="M277" s="40" t="s">
        <v>39</v>
      </c>
      <c r="N277" s="5"/>
      <c r="O277" s="5">
        <f>D279-J277</f>
        <v>79</v>
      </c>
    </row>
    <row r="278">
      <c r="A278" s="9">
        <v>276.0</v>
      </c>
      <c r="C278" s="40" t="s">
        <v>1212</v>
      </c>
      <c r="D278" s="48">
        <v>1531.0</v>
      </c>
      <c r="E278" s="49" t="s">
        <v>4801</v>
      </c>
      <c r="F278" s="48" t="s">
        <v>5337</v>
      </c>
      <c r="G278" s="40" t="s">
        <v>39</v>
      </c>
      <c r="H278" s="10"/>
      <c r="I278" s="40" t="s">
        <v>5338</v>
      </c>
      <c r="J278" s="48">
        <v>1448.0</v>
      </c>
      <c r="K278" s="48">
        <v>0.0</v>
      </c>
      <c r="L278" s="48" t="s">
        <v>5339</v>
      </c>
      <c r="M278" s="40" t="s">
        <v>39</v>
      </c>
      <c r="N278" s="5"/>
      <c r="O278" s="5">
        <f t="shared" ref="O278:O279" si="26">D278-J278</f>
        <v>83</v>
      </c>
    </row>
    <row r="279">
      <c r="A279" s="9">
        <v>277.0</v>
      </c>
      <c r="B279" s="29"/>
      <c r="C279" s="40" t="s">
        <v>816</v>
      </c>
      <c r="D279" s="48">
        <v>1527.0</v>
      </c>
      <c r="E279" s="49">
        <v>0.0</v>
      </c>
      <c r="F279" s="48" t="s">
        <v>5340</v>
      </c>
      <c r="G279" s="40" t="s">
        <v>39</v>
      </c>
      <c r="H279" s="40"/>
      <c r="I279" s="40" t="s">
        <v>5341</v>
      </c>
      <c r="J279" s="48">
        <v>1447.0</v>
      </c>
      <c r="K279" s="48">
        <v>0.0</v>
      </c>
      <c r="L279" s="48" t="s">
        <v>5342</v>
      </c>
      <c r="M279" s="40" t="s">
        <v>39</v>
      </c>
      <c r="N279" s="5"/>
      <c r="O279" s="5">
        <f t="shared" si="26"/>
        <v>80</v>
      </c>
    </row>
    <row r="280">
      <c r="A280" s="9">
        <v>278.0</v>
      </c>
      <c r="C280" s="40" t="s">
        <v>1254</v>
      </c>
      <c r="D280" s="48">
        <v>1527.0</v>
      </c>
      <c r="E280" s="49">
        <v>0.0</v>
      </c>
      <c r="F280" s="48" t="s">
        <v>5343</v>
      </c>
      <c r="G280" s="40" t="s">
        <v>35</v>
      </c>
      <c r="H280" s="10"/>
      <c r="I280" s="40" t="s">
        <v>5344</v>
      </c>
      <c r="J280" s="48">
        <v>1439.0</v>
      </c>
      <c r="K280" s="48">
        <v>0.0</v>
      </c>
      <c r="L280" s="48" t="s">
        <v>5345</v>
      </c>
      <c r="M280" s="40" t="s">
        <v>39</v>
      </c>
      <c r="N280" s="5"/>
      <c r="O280" s="5">
        <f>D282-J280</f>
        <v>86</v>
      </c>
    </row>
    <row r="281">
      <c r="A281" s="9">
        <v>279.0</v>
      </c>
      <c r="C281" s="40" t="s">
        <v>1271</v>
      </c>
      <c r="D281" s="48">
        <v>1526.0</v>
      </c>
      <c r="E281" s="49">
        <v>0.0</v>
      </c>
      <c r="F281" s="48" t="s">
        <v>5346</v>
      </c>
      <c r="G281" s="40" t="s">
        <v>35</v>
      </c>
      <c r="H281" s="10"/>
      <c r="I281" s="40" t="s">
        <v>5347</v>
      </c>
      <c r="J281" s="48">
        <v>1439.0</v>
      </c>
      <c r="K281" s="48">
        <v>0.0</v>
      </c>
      <c r="L281" s="48" t="s">
        <v>5348</v>
      </c>
      <c r="M281" s="40" t="s">
        <v>39</v>
      </c>
      <c r="N281" s="5"/>
      <c r="O281" s="5">
        <f t="shared" ref="O281:O282" si="27">D281-J281</f>
        <v>87</v>
      </c>
    </row>
    <row r="282">
      <c r="A282" s="9">
        <v>280.0</v>
      </c>
      <c r="B282" s="29"/>
      <c r="C282" s="40" t="s">
        <v>1222</v>
      </c>
      <c r="D282" s="48">
        <v>1525.0</v>
      </c>
      <c r="E282" s="49">
        <v>0.0</v>
      </c>
      <c r="F282" s="48" t="s">
        <v>5349</v>
      </c>
      <c r="G282" s="40" t="s">
        <v>39</v>
      </c>
      <c r="H282" s="40"/>
      <c r="I282" s="40" t="s">
        <v>5350</v>
      </c>
      <c r="J282" s="48">
        <v>1439.0</v>
      </c>
      <c r="K282" s="48">
        <v>0.0</v>
      </c>
      <c r="L282" s="48" t="s">
        <v>5351</v>
      </c>
      <c r="M282" s="40" t="s">
        <v>39</v>
      </c>
      <c r="N282" s="5"/>
      <c r="O282" s="5">
        <f t="shared" si="27"/>
        <v>86</v>
      </c>
    </row>
    <row r="283">
      <c r="A283" s="9">
        <v>281.0</v>
      </c>
      <c r="B283" s="29"/>
      <c r="C283" s="40" t="s">
        <v>1352</v>
      </c>
      <c r="D283" s="48">
        <v>1521.0</v>
      </c>
      <c r="E283" s="49" t="s">
        <v>5352</v>
      </c>
      <c r="F283" s="48">
        <v>68.0</v>
      </c>
      <c r="G283" s="40" t="s">
        <v>39</v>
      </c>
      <c r="H283" s="40"/>
      <c r="I283" s="40" t="s">
        <v>5353</v>
      </c>
      <c r="J283" s="48">
        <v>1437.0</v>
      </c>
      <c r="K283" s="48">
        <v>0.0</v>
      </c>
      <c r="L283" s="48" t="s">
        <v>5354</v>
      </c>
      <c r="M283" s="40" t="s">
        <v>39</v>
      </c>
      <c r="N283" s="5"/>
      <c r="O283" s="5">
        <f>D285-J283</f>
        <v>79</v>
      </c>
    </row>
    <row r="284">
      <c r="A284" s="9">
        <v>282.0</v>
      </c>
      <c r="B284" s="29"/>
      <c r="C284" s="40" t="s">
        <v>1236</v>
      </c>
      <c r="D284" s="48">
        <v>1518.0</v>
      </c>
      <c r="E284" s="49">
        <v>0.0</v>
      </c>
      <c r="F284" s="48" t="s">
        <v>5355</v>
      </c>
      <c r="G284" s="40" t="s">
        <v>39</v>
      </c>
      <c r="H284" s="40"/>
      <c r="I284" s="40" t="s">
        <v>5356</v>
      </c>
      <c r="J284" s="48">
        <v>1430.0</v>
      </c>
      <c r="K284" s="48">
        <v>0.0</v>
      </c>
      <c r="L284" s="48" t="s">
        <v>5357</v>
      </c>
      <c r="M284" s="40" t="s">
        <v>35</v>
      </c>
      <c r="N284" s="5"/>
      <c r="O284" s="5">
        <f t="shared" ref="O284:O285" si="28">D284-J284</f>
        <v>88</v>
      </c>
    </row>
    <row r="285">
      <c r="A285" s="9">
        <v>283.0</v>
      </c>
      <c r="B285" s="29"/>
      <c r="C285" s="40" t="s">
        <v>1324</v>
      </c>
      <c r="D285" s="48">
        <v>1516.0</v>
      </c>
      <c r="E285" s="49">
        <v>0.0</v>
      </c>
      <c r="F285" s="48" t="s">
        <v>5358</v>
      </c>
      <c r="G285" s="40" t="s">
        <v>35</v>
      </c>
      <c r="H285" s="40"/>
      <c r="I285" s="40" t="s">
        <v>5359</v>
      </c>
      <c r="J285" s="48">
        <v>1428.0</v>
      </c>
      <c r="K285" s="48">
        <v>0.0</v>
      </c>
      <c r="L285" s="48" t="s">
        <v>5360</v>
      </c>
      <c r="M285" s="40" t="s">
        <v>39</v>
      </c>
      <c r="N285" s="5"/>
      <c r="O285" s="5">
        <f t="shared" si="28"/>
        <v>88</v>
      </c>
    </row>
    <row r="286">
      <c r="A286" s="9">
        <v>284.0</v>
      </c>
      <c r="C286" s="40" t="s">
        <v>1318</v>
      </c>
      <c r="D286" s="48">
        <v>1515.0</v>
      </c>
      <c r="E286" s="49">
        <v>0.0</v>
      </c>
      <c r="F286" s="48" t="s">
        <v>5361</v>
      </c>
      <c r="G286" s="40" t="s">
        <v>39</v>
      </c>
      <c r="H286" s="40"/>
      <c r="I286" s="40" t="s">
        <v>5362</v>
      </c>
      <c r="J286" s="48">
        <v>1427.0</v>
      </c>
      <c r="K286" s="48">
        <v>0.0</v>
      </c>
      <c r="L286" s="48" t="s">
        <v>5363</v>
      </c>
      <c r="M286" s="40" t="s">
        <v>35</v>
      </c>
      <c r="N286" s="5"/>
      <c r="O286" s="5">
        <f>D288-J286</f>
        <v>87</v>
      </c>
    </row>
    <row r="287">
      <c r="A287" s="9">
        <v>285.0</v>
      </c>
      <c r="C287" s="40" t="s">
        <v>1245</v>
      </c>
      <c r="D287" s="48">
        <v>1515.0</v>
      </c>
      <c r="E287" s="49">
        <v>0.0</v>
      </c>
      <c r="F287" s="48" t="s">
        <v>5364</v>
      </c>
      <c r="G287" s="40" t="s">
        <v>39</v>
      </c>
      <c r="H287" s="40"/>
      <c r="I287" s="40" t="s">
        <v>5365</v>
      </c>
      <c r="J287" s="48">
        <v>1426.0</v>
      </c>
      <c r="K287" s="48" t="s">
        <v>4609</v>
      </c>
      <c r="L287" s="48" t="s">
        <v>5366</v>
      </c>
      <c r="M287" s="40" t="s">
        <v>39</v>
      </c>
      <c r="N287" s="5"/>
      <c r="O287" s="5">
        <f t="shared" ref="O287:O288" si="29">D287-J287</f>
        <v>89</v>
      </c>
    </row>
    <row r="288">
      <c r="A288" s="9">
        <v>286.0</v>
      </c>
      <c r="B288" s="29"/>
      <c r="C288" s="40" t="s">
        <v>1258</v>
      </c>
      <c r="D288" s="48">
        <v>1514.0</v>
      </c>
      <c r="E288" s="49">
        <v>0.0</v>
      </c>
      <c r="F288" s="48" t="s">
        <v>5367</v>
      </c>
      <c r="G288" s="40" t="s">
        <v>39</v>
      </c>
      <c r="H288" s="10"/>
      <c r="I288" s="40" t="s">
        <v>5368</v>
      </c>
      <c r="J288" s="48">
        <v>1425.0</v>
      </c>
      <c r="K288" s="48">
        <v>0.0</v>
      </c>
      <c r="L288" s="48" t="s">
        <v>5369</v>
      </c>
      <c r="M288" s="40" t="s">
        <v>39</v>
      </c>
      <c r="N288" s="5"/>
      <c r="O288" s="5">
        <f t="shared" si="29"/>
        <v>89</v>
      </c>
    </row>
    <row r="289">
      <c r="A289" s="9">
        <v>287.0</v>
      </c>
      <c r="B289" s="29"/>
      <c r="C289" s="40" t="s">
        <v>1370</v>
      </c>
      <c r="D289" s="48">
        <v>1513.0</v>
      </c>
      <c r="E289" s="49">
        <v>0.0</v>
      </c>
      <c r="F289" s="48" t="s">
        <v>5370</v>
      </c>
      <c r="G289" s="40" t="s">
        <v>39</v>
      </c>
      <c r="H289" s="40"/>
      <c r="I289" s="40" t="s">
        <v>5371</v>
      </c>
      <c r="J289" s="48">
        <v>1424.0</v>
      </c>
      <c r="K289" s="48">
        <v>0.0</v>
      </c>
      <c r="L289" s="48" t="s">
        <v>5372</v>
      </c>
      <c r="M289" s="40" t="s">
        <v>39</v>
      </c>
      <c r="N289" s="5"/>
      <c r="O289" s="5">
        <f>D291-J289</f>
        <v>87</v>
      </c>
    </row>
    <row r="290">
      <c r="A290" s="9">
        <v>288.0</v>
      </c>
      <c r="B290" s="29"/>
      <c r="C290" s="40" t="s">
        <v>1122</v>
      </c>
      <c r="D290" s="48">
        <v>1512.0</v>
      </c>
      <c r="E290" s="49" t="s">
        <v>5166</v>
      </c>
      <c r="F290" s="48" t="s">
        <v>5373</v>
      </c>
      <c r="G290" s="40" t="s">
        <v>39</v>
      </c>
      <c r="H290" s="10"/>
      <c r="I290" s="40" t="s">
        <v>5374</v>
      </c>
      <c r="J290" s="48">
        <v>1422.0</v>
      </c>
      <c r="K290" s="48">
        <v>0.0</v>
      </c>
      <c r="L290" s="48" t="s">
        <v>5375</v>
      </c>
      <c r="M290" s="40" t="s">
        <v>39</v>
      </c>
      <c r="N290" s="5"/>
      <c r="O290" s="5">
        <f t="shared" ref="O290:O291" si="30">D290-J290</f>
        <v>90</v>
      </c>
    </row>
    <row r="291">
      <c r="A291" s="9">
        <v>289.0</v>
      </c>
      <c r="B291" s="29"/>
      <c r="C291" s="40" t="s">
        <v>1394</v>
      </c>
      <c r="D291" s="48">
        <v>1511.0</v>
      </c>
      <c r="E291" s="49" t="s">
        <v>5376</v>
      </c>
      <c r="F291" s="48" t="s">
        <v>5377</v>
      </c>
      <c r="G291" s="40" t="s">
        <v>39</v>
      </c>
      <c r="H291" s="40"/>
      <c r="I291" s="40" t="s">
        <v>5378</v>
      </c>
      <c r="J291" s="48">
        <v>1419.0</v>
      </c>
      <c r="K291" s="48">
        <v>0.0</v>
      </c>
      <c r="L291" s="48" t="s">
        <v>5379</v>
      </c>
      <c r="M291" s="40" t="s">
        <v>39</v>
      </c>
      <c r="N291" s="5"/>
      <c r="O291" s="5">
        <f t="shared" si="30"/>
        <v>92</v>
      </c>
    </row>
    <row r="292">
      <c r="A292" s="9">
        <v>290.0</v>
      </c>
      <c r="B292" s="29"/>
      <c r="C292" s="40" t="s">
        <v>1287</v>
      </c>
      <c r="D292" s="48">
        <v>1510.0</v>
      </c>
      <c r="E292" s="49">
        <v>0.0</v>
      </c>
      <c r="F292" s="48" t="s">
        <v>5380</v>
      </c>
      <c r="G292" s="40" t="s">
        <v>39</v>
      </c>
      <c r="H292" s="10"/>
      <c r="I292" s="40" t="s">
        <v>5381</v>
      </c>
      <c r="J292" s="48">
        <v>1418.0</v>
      </c>
      <c r="K292" s="48">
        <v>0.0</v>
      </c>
      <c r="L292" s="48" t="s">
        <v>5382</v>
      </c>
      <c r="M292" s="40" t="s">
        <v>39</v>
      </c>
      <c r="N292" s="5"/>
      <c r="O292" s="5">
        <f>D294-J292</f>
        <v>83</v>
      </c>
    </row>
    <row r="293">
      <c r="A293" s="9">
        <v>291.0</v>
      </c>
      <c r="C293" s="40" t="s">
        <v>1497</v>
      </c>
      <c r="D293" s="48">
        <v>1501.0</v>
      </c>
      <c r="E293" s="49">
        <v>0.0</v>
      </c>
      <c r="F293" s="48" t="s">
        <v>5383</v>
      </c>
      <c r="G293" s="40" t="s">
        <v>35</v>
      </c>
      <c r="H293" s="10"/>
      <c r="I293" s="40" t="s">
        <v>5384</v>
      </c>
      <c r="J293" s="48">
        <v>1416.0</v>
      </c>
      <c r="K293" s="48">
        <v>0.0</v>
      </c>
      <c r="L293" s="48" t="s">
        <v>5385</v>
      </c>
      <c r="M293" s="40" t="s">
        <v>39</v>
      </c>
      <c r="N293" s="5"/>
      <c r="O293" s="5">
        <f t="shared" ref="O293:O294" si="31">D293-J293</f>
        <v>85</v>
      </c>
    </row>
    <row r="294">
      <c r="A294" s="9">
        <v>292.0</v>
      </c>
      <c r="B294" s="29"/>
      <c r="C294" s="40" t="s">
        <v>1561</v>
      </c>
      <c r="D294" s="48">
        <v>1501.0</v>
      </c>
      <c r="E294" s="49">
        <v>0.0</v>
      </c>
      <c r="F294" s="48" t="s">
        <v>5386</v>
      </c>
      <c r="G294" s="40" t="s">
        <v>35</v>
      </c>
      <c r="H294" s="40"/>
      <c r="I294" s="40" t="s">
        <v>5387</v>
      </c>
      <c r="J294" s="48">
        <v>1415.0</v>
      </c>
      <c r="K294" s="48">
        <v>0.0</v>
      </c>
      <c r="L294" s="48" t="s">
        <v>5388</v>
      </c>
      <c r="M294" s="40" t="s">
        <v>35</v>
      </c>
      <c r="N294" s="5"/>
      <c r="O294" s="5">
        <f t="shared" si="31"/>
        <v>86</v>
      </c>
    </row>
    <row r="295">
      <c r="A295" s="9">
        <v>293.0</v>
      </c>
      <c r="B295" s="29"/>
      <c r="C295" s="40" t="s">
        <v>1263</v>
      </c>
      <c r="D295" s="48">
        <v>1498.0</v>
      </c>
      <c r="E295" s="49">
        <v>0.0</v>
      </c>
      <c r="F295" s="48" t="s">
        <v>5389</v>
      </c>
      <c r="G295" s="40" t="s">
        <v>39</v>
      </c>
      <c r="H295" s="40"/>
      <c r="I295" s="40" t="s">
        <v>5390</v>
      </c>
      <c r="J295" s="48">
        <v>1415.0</v>
      </c>
      <c r="K295" s="48" t="s">
        <v>5391</v>
      </c>
      <c r="L295" s="48" t="s">
        <v>5392</v>
      </c>
      <c r="M295" s="40" t="s">
        <v>35</v>
      </c>
      <c r="N295" s="5"/>
      <c r="O295" s="5">
        <f>D297-J295</f>
        <v>79</v>
      </c>
    </row>
    <row r="296">
      <c r="A296" s="9">
        <v>294.0</v>
      </c>
      <c r="C296" s="40" t="s">
        <v>1209</v>
      </c>
      <c r="D296" s="48">
        <v>1497.0</v>
      </c>
      <c r="E296" s="49" t="s">
        <v>5393</v>
      </c>
      <c r="F296" s="48" t="s">
        <v>4433</v>
      </c>
      <c r="G296" s="40" t="s">
        <v>39</v>
      </c>
      <c r="H296" s="10"/>
      <c r="I296" s="40" t="s">
        <v>5394</v>
      </c>
      <c r="J296" s="48">
        <v>1411.0</v>
      </c>
      <c r="K296" s="48">
        <v>0.0</v>
      </c>
      <c r="L296" s="48" t="s">
        <v>5395</v>
      </c>
      <c r="M296" s="40" t="s">
        <v>35</v>
      </c>
      <c r="N296" s="5"/>
      <c r="O296" s="5">
        <f t="shared" ref="O296:O297" si="32">D296-J296</f>
        <v>86</v>
      </c>
    </row>
    <row r="297">
      <c r="A297" s="9">
        <v>295.0</v>
      </c>
      <c r="B297" s="29"/>
      <c r="C297" s="40" t="s">
        <v>1295</v>
      </c>
      <c r="D297" s="48">
        <v>1494.0</v>
      </c>
      <c r="E297" s="49">
        <v>0.0</v>
      </c>
      <c r="F297" s="48" t="s">
        <v>5396</v>
      </c>
      <c r="G297" s="40" t="s">
        <v>35</v>
      </c>
      <c r="H297" s="40"/>
      <c r="I297" s="40" t="s">
        <v>5397</v>
      </c>
      <c r="J297" s="48">
        <v>1409.0</v>
      </c>
      <c r="K297" s="48" t="s">
        <v>5398</v>
      </c>
      <c r="L297" s="48" t="s">
        <v>5399</v>
      </c>
      <c r="M297" s="40" t="s">
        <v>39</v>
      </c>
      <c r="N297" s="5"/>
      <c r="O297" s="5">
        <f t="shared" si="32"/>
        <v>85</v>
      </c>
    </row>
    <row r="298">
      <c r="A298" s="9">
        <v>296.0</v>
      </c>
      <c r="C298" s="40" t="s">
        <v>1240</v>
      </c>
      <c r="D298" s="48">
        <v>1493.0</v>
      </c>
      <c r="E298" s="49">
        <v>0.0</v>
      </c>
      <c r="F298" s="48" t="s">
        <v>5400</v>
      </c>
      <c r="G298" s="40" t="s">
        <v>35</v>
      </c>
      <c r="H298" s="10"/>
      <c r="I298" s="40" t="s">
        <v>5401</v>
      </c>
      <c r="J298" s="48">
        <v>1408.0</v>
      </c>
      <c r="K298" s="48">
        <v>0.0</v>
      </c>
      <c r="L298" s="48" t="s">
        <v>5402</v>
      </c>
      <c r="M298" s="40" t="s">
        <v>35</v>
      </c>
      <c r="N298" s="5"/>
      <c r="O298" s="5">
        <f>D300-J298</f>
        <v>80</v>
      </c>
    </row>
    <row r="299">
      <c r="A299" s="9">
        <v>297.0</v>
      </c>
      <c r="B299" s="29"/>
      <c r="C299" s="40" t="s">
        <v>1447</v>
      </c>
      <c r="D299" s="48">
        <v>1489.0</v>
      </c>
      <c r="E299" s="49">
        <v>0.0</v>
      </c>
      <c r="F299" s="48" t="s">
        <v>5403</v>
      </c>
      <c r="G299" s="40" t="s">
        <v>35</v>
      </c>
      <c r="H299" s="40"/>
      <c r="I299" s="40" t="s">
        <v>5404</v>
      </c>
      <c r="J299" s="48">
        <v>1407.0</v>
      </c>
      <c r="K299" s="48">
        <v>0.0</v>
      </c>
      <c r="L299" s="48" t="s">
        <v>4655</v>
      </c>
      <c r="M299" s="40" t="s">
        <v>35</v>
      </c>
      <c r="N299" s="5"/>
      <c r="O299" s="5">
        <f t="shared" ref="O299:O300" si="33">D299-J299</f>
        <v>82</v>
      </c>
    </row>
    <row r="300">
      <c r="A300" s="9">
        <v>298.0</v>
      </c>
      <c r="C300" s="40" t="s">
        <v>1423</v>
      </c>
      <c r="D300" s="48">
        <v>1488.0</v>
      </c>
      <c r="E300" s="49">
        <v>0.0</v>
      </c>
      <c r="F300" s="48" t="s">
        <v>5405</v>
      </c>
      <c r="G300" s="40" t="s">
        <v>39</v>
      </c>
      <c r="H300" s="10"/>
      <c r="I300" s="40" t="s">
        <v>5406</v>
      </c>
      <c r="J300" s="48">
        <v>1407.0</v>
      </c>
      <c r="K300" s="48" t="s">
        <v>5164</v>
      </c>
      <c r="L300" s="48" t="s">
        <v>4564</v>
      </c>
      <c r="M300" s="40" t="s">
        <v>39</v>
      </c>
      <c r="N300" s="5"/>
      <c r="O300" s="5">
        <f t="shared" si="33"/>
        <v>81</v>
      </c>
    </row>
    <row r="301">
      <c r="A301" s="9">
        <v>299.0</v>
      </c>
      <c r="B301" s="29"/>
      <c r="C301" s="40" t="s">
        <v>1346</v>
      </c>
      <c r="D301" s="48">
        <v>1482.0</v>
      </c>
      <c r="E301" s="49">
        <v>0.0</v>
      </c>
      <c r="F301" s="48" t="s">
        <v>5407</v>
      </c>
      <c r="G301" s="40" t="s">
        <v>35</v>
      </c>
      <c r="H301" s="40"/>
      <c r="I301" s="40" t="s">
        <v>5408</v>
      </c>
      <c r="J301" s="48">
        <v>1406.0</v>
      </c>
      <c r="K301" s="48">
        <v>0.0</v>
      </c>
      <c r="L301" s="48" t="s">
        <v>5409</v>
      </c>
      <c r="M301" s="40" t="s">
        <v>35</v>
      </c>
      <c r="N301" s="5"/>
      <c r="O301" s="5">
        <f>D303-J301</f>
        <v>76</v>
      </c>
    </row>
    <row r="302">
      <c r="A302" s="9">
        <v>300.0</v>
      </c>
      <c r="B302" s="29"/>
      <c r="C302" s="40" t="s">
        <v>5410</v>
      </c>
      <c r="D302" s="48">
        <v>1482.0</v>
      </c>
      <c r="E302" s="49">
        <v>15.0</v>
      </c>
      <c r="F302" s="48" t="s">
        <v>5411</v>
      </c>
      <c r="G302" s="40" t="s">
        <v>39</v>
      </c>
      <c r="H302" s="40"/>
      <c r="I302" s="40" t="s">
        <v>5412</v>
      </c>
      <c r="J302" s="48">
        <v>1400.0</v>
      </c>
      <c r="K302" s="48" t="s">
        <v>5413</v>
      </c>
      <c r="L302" s="48" t="s">
        <v>5414</v>
      </c>
      <c r="M302" s="40" t="s">
        <v>39</v>
      </c>
      <c r="N302" s="5"/>
      <c r="O302" s="5">
        <f t="shared" ref="O302:O303" si="34">D302-J302</f>
        <v>82</v>
      </c>
    </row>
    <row r="303">
      <c r="A303" s="9">
        <v>301.0</v>
      </c>
      <c r="B303" s="29"/>
      <c r="C303" s="40" t="s">
        <v>1344</v>
      </c>
      <c r="D303" s="48">
        <v>1482.0</v>
      </c>
      <c r="E303" s="49">
        <v>0.0</v>
      </c>
      <c r="F303" s="48" t="s">
        <v>4467</v>
      </c>
      <c r="G303" s="40" t="s">
        <v>35</v>
      </c>
      <c r="H303" s="40"/>
      <c r="I303" s="40" t="s">
        <v>5415</v>
      </c>
      <c r="J303" s="48">
        <v>1400.0</v>
      </c>
      <c r="K303" s="48">
        <v>0.0</v>
      </c>
      <c r="L303" s="48" t="s">
        <v>5416</v>
      </c>
      <c r="M303" s="40" t="s">
        <v>39</v>
      </c>
      <c r="N303" s="5"/>
      <c r="O303" s="5">
        <f t="shared" si="34"/>
        <v>82</v>
      </c>
    </row>
    <row r="304">
      <c r="A304" s="9">
        <v>302.0</v>
      </c>
      <c r="B304" s="29"/>
      <c r="C304" s="40" t="s">
        <v>1500</v>
      </c>
      <c r="D304" s="48">
        <v>1481.0</v>
      </c>
      <c r="E304" s="49">
        <v>0.0</v>
      </c>
      <c r="F304" s="48" t="s">
        <v>5417</v>
      </c>
      <c r="G304" s="40" t="s">
        <v>39</v>
      </c>
      <c r="H304" s="10"/>
      <c r="I304" s="40" t="s">
        <v>5418</v>
      </c>
      <c r="J304" s="48">
        <v>1394.0</v>
      </c>
      <c r="K304" s="48">
        <v>0.0</v>
      </c>
      <c r="L304" s="48" t="s">
        <v>5419</v>
      </c>
      <c r="M304" s="40" t="s">
        <v>35</v>
      </c>
      <c r="N304" s="5"/>
      <c r="O304" s="5">
        <f>D306-J304</f>
        <v>82</v>
      </c>
    </row>
    <row r="305">
      <c r="A305" s="9">
        <v>303.0</v>
      </c>
      <c r="B305" s="29"/>
      <c r="C305" s="40" t="s">
        <v>1431</v>
      </c>
      <c r="D305" s="48">
        <v>1477.0</v>
      </c>
      <c r="E305" s="49">
        <v>0.0</v>
      </c>
      <c r="F305" s="48" t="s">
        <v>4565</v>
      </c>
      <c r="G305" s="40" t="s">
        <v>39</v>
      </c>
      <c r="H305" s="40"/>
      <c r="I305" s="40" t="s">
        <v>5420</v>
      </c>
      <c r="J305" s="48">
        <v>1391.0</v>
      </c>
      <c r="K305" s="48">
        <v>0.0</v>
      </c>
      <c r="L305" s="48" t="s">
        <v>5421</v>
      </c>
      <c r="M305" s="40" t="s">
        <v>39</v>
      </c>
      <c r="N305" s="5"/>
      <c r="O305" s="5">
        <f t="shared" ref="O305:O306" si="35">D305-J305</f>
        <v>86</v>
      </c>
    </row>
    <row r="306">
      <c r="A306" s="9">
        <v>304.0</v>
      </c>
      <c r="B306" s="29"/>
      <c r="C306" s="40" t="s">
        <v>1416</v>
      </c>
      <c r="D306" s="48">
        <v>1476.0</v>
      </c>
      <c r="E306" s="49">
        <v>0.0</v>
      </c>
      <c r="F306" s="48" t="s">
        <v>5422</v>
      </c>
      <c r="G306" s="40" t="s">
        <v>35</v>
      </c>
      <c r="H306" s="40"/>
      <c r="I306" s="40" t="s">
        <v>5423</v>
      </c>
      <c r="J306" s="48">
        <v>1386.0</v>
      </c>
      <c r="K306" s="48">
        <v>0.0</v>
      </c>
      <c r="L306" s="48" t="s">
        <v>5424</v>
      </c>
      <c r="M306" s="40" t="s">
        <v>39</v>
      </c>
      <c r="N306" s="5"/>
      <c r="O306" s="5">
        <f t="shared" si="35"/>
        <v>90</v>
      </c>
    </row>
    <row r="307">
      <c r="A307" s="9">
        <v>305.0</v>
      </c>
      <c r="B307" s="29"/>
      <c r="C307" s="40" t="s">
        <v>1413</v>
      </c>
      <c r="D307" s="48">
        <v>1476.0</v>
      </c>
      <c r="E307" s="49">
        <v>0.0</v>
      </c>
      <c r="F307" s="48" t="s">
        <v>5425</v>
      </c>
      <c r="G307" s="40" t="s">
        <v>39</v>
      </c>
      <c r="H307" s="40"/>
      <c r="I307" s="40" t="s">
        <v>5426</v>
      </c>
      <c r="J307" s="48">
        <v>1384.0</v>
      </c>
      <c r="K307" s="48">
        <v>0.0</v>
      </c>
      <c r="L307" s="48" t="s">
        <v>5427</v>
      </c>
      <c r="M307" s="40" t="s">
        <v>39</v>
      </c>
      <c r="N307" s="5"/>
      <c r="O307" s="5">
        <f>D309-J307</f>
        <v>87</v>
      </c>
    </row>
    <row r="308">
      <c r="A308" s="9">
        <v>306.0</v>
      </c>
      <c r="C308" s="40" t="s">
        <v>1392</v>
      </c>
      <c r="D308" s="48">
        <v>1475.0</v>
      </c>
      <c r="E308" s="49">
        <v>0.0</v>
      </c>
      <c r="F308" s="48" t="s">
        <v>5428</v>
      </c>
      <c r="G308" s="40" t="s">
        <v>39</v>
      </c>
      <c r="H308" s="10"/>
      <c r="I308" s="40" t="s">
        <v>5429</v>
      </c>
      <c r="J308" s="48">
        <v>1384.0</v>
      </c>
      <c r="K308" s="48">
        <v>0.0</v>
      </c>
      <c r="L308" s="48" t="s">
        <v>5430</v>
      </c>
      <c r="M308" s="40" t="s">
        <v>35</v>
      </c>
      <c r="N308" s="5"/>
      <c r="O308" s="5">
        <f t="shared" ref="O308:O309" si="36">D308-J308</f>
        <v>91</v>
      </c>
    </row>
    <row r="309">
      <c r="A309" s="9">
        <v>307.0</v>
      </c>
      <c r="C309" s="40" t="s">
        <v>1481</v>
      </c>
      <c r="D309" s="48">
        <v>1471.0</v>
      </c>
      <c r="E309" s="49" t="s">
        <v>4915</v>
      </c>
      <c r="F309" s="48" t="s">
        <v>5431</v>
      </c>
      <c r="G309" s="40" t="s">
        <v>39</v>
      </c>
      <c r="H309" s="10"/>
      <c r="I309" s="40" t="s">
        <v>5432</v>
      </c>
      <c r="J309" s="48">
        <v>1383.0</v>
      </c>
      <c r="K309" s="48" t="s">
        <v>5433</v>
      </c>
      <c r="L309" s="48" t="s">
        <v>5131</v>
      </c>
      <c r="M309" s="40" t="s">
        <v>39</v>
      </c>
      <c r="N309" s="5"/>
      <c r="O309" s="5">
        <f t="shared" si="36"/>
        <v>88</v>
      </c>
    </row>
    <row r="310">
      <c r="A310" s="9">
        <v>308.0</v>
      </c>
      <c r="B310" s="29"/>
      <c r="C310" s="40" t="s">
        <v>1290</v>
      </c>
      <c r="D310" s="48">
        <v>1471.0</v>
      </c>
      <c r="E310" s="49">
        <v>0.0</v>
      </c>
      <c r="F310" s="48" t="s">
        <v>5434</v>
      </c>
      <c r="G310" s="40" t="s">
        <v>39</v>
      </c>
      <c r="H310" s="10"/>
      <c r="I310" s="40" t="s">
        <v>5435</v>
      </c>
      <c r="J310" s="48">
        <v>1383.0</v>
      </c>
      <c r="K310" s="48" t="s">
        <v>5166</v>
      </c>
      <c r="L310" s="48" t="s">
        <v>5436</v>
      </c>
      <c r="M310" s="40" t="s">
        <v>39</v>
      </c>
      <c r="N310" s="5"/>
      <c r="O310" s="5">
        <f>D312-J310</f>
        <v>82</v>
      </c>
    </row>
    <row r="311">
      <c r="A311" s="9">
        <v>309.0</v>
      </c>
      <c r="C311" s="40" t="s">
        <v>1475</v>
      </c>
      <c r="D311" s="48">
        <v>1470.0</v>
      </c>
      <c r="E311" s="49" t="s">
        <v>5437</v>
      </c>
      <c r="F311" s="48" t="s">
        <v>5438</v>
      </c>
      <c r="G311" s="40" t="s">
        <v>35</v>
      </c>
      <c r="H311" s="10"/>
      <c r="I311" s="40" t="s">
        <v>5439</v>
      </c>
      <c r="J311" s="48">
        <v>1381.0</v>
      </c>
      <c r="K311" s="48">
        <v>0.0</v>
      </c>
      <c r="L311" s="48" t="s">
        <v>5440</v>
      </c>
      <c r="M311" s="40" t="s">
        <v>35</v>
      </c>
      <c r="N311" s="5"/>
      <c r="O311" s="5">
        <f t="shared" ref="O311:O312" si="37">D311-J311</f>
        <v>89</v>
      </c>
    </row>
    <row r="312">
      <c r="A312" s="9">
        <v>310.0</v>
      </c>
      <c r="B312" s="29"/>
      <c r="C312" s="40" t="s">
        <v>1436</v>
      </c>
      <c r="D312" s="48">
        <v>1465.0</v>
      </c>
      <c r="E312" s="49">
        <v>0.0</v>
      </c>
      <c r="F312" s="48" t="s">
        <v>5441</v>
      </c>
      <c r="G312" s="40" t="s">
        <v>35</v>
      </c>
      <c r="H312" s="10"/>
      <c r="I312" s="40" t="s">
        <v>5442</v>
      </c>
      <c r="J312" s="48">
        <v>1378.0</v>
      </c>
      <c r="K312" s="48">
        <v>0.0</v>
      </c>
      <c r="L312" s="48" t="s">
        <v>5443</v>
      </c>
      <c r="M312" s="40" t="s">
        <v>35</v>
      </c>
      <c r="N312" s="5"/>
      <c r="O312" s="5">
        <f t="shared" si="37"/>
        <v>87</v>
      </c>
    </row>
    <row r="313">
      <c r="A313" s="9">
        <v>311.0</v>
      </c>
      <c r="B313" s="29"/>
      <c r="C313" s="40" t="s">
        <v>1399</v>
      </c>
      <c r="D313" s="48">
        <v>1462.0</v>
      </c>
      <c r="E313" s="49">
        <v>0.0</v>
      </c>
      <c r="F313" s="48" t="s">
        <v>5444</v>
      </c>
      <c r="G313" s="40" t="s">
        <v>39</v>
      </c>
      <c r="H313" s="40"/>
      <c r="I313" s="40" t="s">
        <v>5445</v>
      </c>
      <c r="J313" s="48">
        <v>1377.0</v>
      </c>
      <c r="K313" s="48">
        <v>0.0</v>
      </c>
      <c r="L313" s="48" t="s">
        <v>5446</v>
      </c>
      <c r="M313" s="40" t="s">
        <v>35</v>
      </c>
      <c r="N313" s="5"/>
      <c r="O313" s="5">
        <f>D315-J313</f>
        <v>78</v>
      </c>
    </row>
    <row r="314">
      <c r="A314" s="9">
        <v>312.0</v>
      </c>
      <c r="B314" s="29"/>
      <c r="C314" s="40" t="s">
        <v>1297</v>
      </c>
      <c r="D314" s="48">
        <v>1457.0</v>
      </c>
      <c r="E314" s="49">
        <v>0.0</v>
      </c>
      <c r="F314" s="48" t="s">
        <v>5447</v>
      </c>
      <c r="G314" s="40" t="s">
        <v>39</v>
      </c>
      <c r="H314" s="40"/>
      <c r="I314" s="40" t="s">
        <v>5448</v>
      </c>
      <c r="J314" s="48">
        <v>1376.0</v>
      </c>
      <c r="K314" s="48">
        <v>50.0</v>
      </c>
      <c r="L314" s="48" t="s">
        <v>5449</v>
      </c>
      <c r="M314" s="40" t="s">
        <v>39</v>
      </c>
      <c r="N314" s="5"/>
      <c r="O314" s="5">
        <f t="shared" ref="O314:O315" si="38">D314-J314</f>
        <v>81</v>
      </c>
    </row>
    <row r="315">
      <c r="A315" s="9">
        <v>313.0</v>
      </c>
      <c r="B315" s="29"/>
      <c r="C315" s="40" t="s">
        <v>1516</v>
      </c>
      <c r="D315" s="48">
        <v>1455.0</v>
      </c>
      <c r="E315" s="49">
        <v>0.0</v>
      </c>
      <c r="F315" s="48" t="s">
        <v>5450</v>
      </c>
      <c r="G315" s="40" t="s">
        <v>39</v>
      </c>
      <c r="H315" s="40"/>
      <c r="I315" s="40" t="s">
        <v>5451</v>
      </c>
      <c r="J315" s="48">
        <v>1372.0</v>
      </c>
      <c r="K315" s="48" t="s">
        <v>5452</v>
      </c>
      <c r="L315" s="48" t="s">
        <v>5453</v>
      </c>
      <c r="M315" s="40" t="s">
        <v>39</v>
      </c>
      <c r="N315" s="5"/>
      <c r="O315" s="5">
        <f t="shared" si="38"/>
        <v>83</v>
      </c>
    </row>
    <row r="316">
      <c r="A316" s="9">
        <v>314.0</v>
      </c>
      <c r="B316" s="29"/>
      <c r="C316" s="40" t="s">
        <v>1374</v>
      </c>
      <c r="D316" s="48">
        <v>1452.0</v>
      </c>
      <c r="E316" s="49">
        <v>0.0</v>
      </c>
      <c r="F316" s="48" t="s">
        <v>5454</v>
      </c>
      <c r="G316" s="40" t="s">
        <v>39</v>
      </c>
      <c r="H316" s="40"/>
      <c r="I316" s="40" t="s">
        <v>5455</v>
      </c>
      <c r="J316" s="48">
        <v>1367.0</v>
      </c>
      <c r="K316" s="48" t="s">
        <v>5456</v>
      </c>
      <c r="L316" s="48" t="s">
        <v>5457</v>
      </c>
      <c r="M316" s="40" t="s">
        <v>39</v>
      </c>
      <c r="N316" s="5"/>
      <c r="O316" s="5">
        <f>D318-J316</f>
        <v>82</v>
      </c>
    </row>
    <row r="317">
      <c r="A317" s="9">
        <v>315.0</v>
      </c>
      <c r="B317" s="29"/>
      <c r="C317" s="40" t="s">
        <v>1333</v>
      </c>
      <c r="D317" s="48">
        <v>1449.0</v>
      </c>
      <c r="E317" s="49">
        <v>0.0</v>
      </c>
      <c r="F317" s="48" t="s">
        <v>5458</v>
      </c>
      <c r="G317" s="40" t="s">
        <v>39</v>
      </c>
      <c r="H317" s="40"/>
      <c r="I317" s="40" t="s">
        <v>5459</v>
      </c>
      <c r="J317" s="48">
        <v>1358.0</v>
      </c>
      <c r="K317" s="48">
        <v>0.0</v>
      </c>
      <c r="L317" s="48" t="s">
        <v>5460</v>
      </c>
      <c r="M317" s="40" t="s">
        <v>35</v>
      </c>
      <c r="N317" s="5"/>
      <c r="O317" s="5">
        <f t="shared" ref="O317:O318" si="39">D317-J317</f>
        <v>91</v>
      </c>
    </row>
    <row r="318">
      <c r="A318" s="9">
        <v>316.0</v>
      </c>
      <c r="B318" s="29"/>
      <c r="C318" s="40" t="s">
        <v>1363</v>
      </c>
      <c r="D318" s="48">
        <v>1449.0</v>
      </c>
      <c r="E318" s="49">
        <v>0.0</v>
      </c>
      <c r="F318" s="48" t="s">
        <v>5461</v>
      </c>
      <c r="G318" s="40" t="s">
        <v>35</v>
      </c>
      <c r="H318" s="40"/>
      <c r="I318" s="40" t="s">
        <v>5462</v>
      </c>
      <c r="J318" s="48">
        <v>1358.0</v>
      </c>
      <c r="K318" s="48" t="s">
        <v>4905</v>
      </c>
      <c r="L318" s="48" t="s">
        <v>5463</v>
      </c>
      <c r="M318" s="40" t="s">
        <v>39</v>
      </c>
      <c r="N318" s="5"/>
      <c r="O318" s="5">
        <f t="shared" si="39"/>
        <v>91</v>
      </c>
    </row>
    <row r="319">
      <c r="A319" s="9">
        <v>317.0</v>
      </c>
      <c r="B319" s="29"/>
      <c r="C319" s="40" t="s">
        <v>1511</v>
      </c>
      <c r="D319" s="48">
        <v>1447.0</v>
      </c>
      <c r="E319" s="49">
        <v>0.0</v>
      </c>
      <c r="F319" s="48" t="s">
        <v>5464</v>
      </c>
      <c r="G319" s="40" t="s">
        <v>39</v>
      </c>
      <c r="H319" s="40"/>
      <c r="I319" s="40" t="s">
        <v>5465</v>
      </c>
      <c r="J319" s="48">
        <v>1357.0</v>
      </c>
      <c r="K319" s="48">
        <v>0.0</v>
      </c>
      <c r="L319" s="48" t="s">
        <v>5466</v>
      </c>
      <c r="M319" s="40" t="s">
        <v>35</v>
      </c>
      <c r="N319" s="5"/>
      <c r="O319" s="5">
        <f>D321-J319</f>
        <v>86</v>
      </c>
    </row>
    <row r="320">
      <c r="A320" s="9">
        <v>318.0</v>
      </c>
      <c r="B320" s="29"/>
      <c r="C320" s="40" t="s">
        <v>1494</v>
      </c>
      <c r="D320" s="48">
        <v>1447.0</v>
      </c>
      <c r="E320" s="49">
        <v>0.0</v>
      </c>
      <c r="F320" s="48" t="s">
        <v>5467</v>
      </c>
      <c r="G320" s="40" t="s">
        <v>39</v>
      </c>
      <c r="H320" s="40"/>
      <c r="I320" s="40" t="s">
        <v>5468</v>
      </c>
      <c r="J320" s="48">
        <v>1355.0</v>
      </c>
      <c r="K320" s="48">
        <v>0.0</v>
      </c>
      <c r="L320" s="48" t="s">
        <v>5469</v>
      </c>
      <c r="M320" s="40" t="s">
        <v>39</v>
      </c>
      <c r="N320" s="5"/>
      <c r="O320" s="5">
        <f t="shared" ref="O320:O321" si="40">D320-J320</f>
        <v>92</v>
      </c>
    </row>
    <row r="321">
      <c r="A321" s="9">
        <v>319.0</v>
      </c>
      <c r="C321" s="40" t="s">
        <v>1604</v>
      </c>
      <c r="D321" s="48">
        <v>1443.0</v>
      </c>
      <c r="E321" s="49" t="s">
        <v>5470</v>
      </c>
      <c r="F321" s="48" t="s">
        <v>5471</v>
      </c>
      <c r="G321" s="40" t="s">
        <v>39</v>
      </c>
      <c r="H321" s="40"/>
      <c r="I321" s="40" t="s">
        <v>5472</v>
      </c>
      <c r="J321" s="48">
        <v>1342.0</v>
      </c>
      <c r="K321" s="48" t="s">
        <v>5473</v>
      </c>
      <c r="L321" s="48" t="s">
        <v>4704</v>
      </c>
      <c r="M321" s="40" t="s">
        <v>35</v>
      </c>
      <c r="N321" s="5"/>
      <c r="O321" s="5">
        <f t="shared" si="40"/>
        <v>101</v>
      </c>
    </row>
    <row r="322">
      <c r="A322" s="9">
        <v>320.0</v>
      </c>
      <c r="C322" s="40" t="s">
        <v>1483</v>
      </c>
      <c r="D322" s="48">
        <v>1441.0</v>
      </c>
      <c r="E322" s="49">
        <v>0.0</v>
      </c>
      <c r="F322" s="48" t="s">
        <v>5474</v>
      </c>
      <c r="G322" s="40" t="s">
        <v>35</v>
      </c>
      <c r="H322" s="10"/>
      <c r="I322" s="40" t="s">
        <v>5475</v>
      </c>
      <c r="J322" s="48">
        <v>1342.0</v>
      </c>
      <c r="K322" s="48">
        <v>0.0</v>
      </c>
      <c r="L322" s="48" t="s">
        <v>5476</v>
      </c>
      <c r="M322" s="40" t="s">
        <v>35</v>
      </c>
      <c r="N322" s="5"/>
      <c r="O322" s="5">
        <f>D324-J322</f>
        <v>97</v>
      </c>
    </row>
    <row r="323">
      <c r="A323" s="9">
        <v>321.0</v>
      </c>
      <c r="B323" s="29"/>
      <c r="C323" s="40" t="s">
        <v>1377</v>
      </c>
      <c r="D323" s="48">
        <v>1441.0</v>
      </c>
      <c r="E323" s="49">
        <v>0.0</v>
      </c>
      <c r="F323" s="48" t="s">
        <v>5477</v>
      </c>
      <c r="G323" s="40" t="s">
        <v>39</v>
      </c>
      <c r="H323" s="40"/>
      <c r="I323" s="40" t="s">
        <v>5478</v>
      </c>
      <c r="J323" s="48">
        <v>1340.0</v>
      </c>
      <c r="K323" s="48">
        <v>0.0</v>
      </c>
      <c r="L323" s="48" t="s">
        <v>5399</v>
      </c>
      <c r="M323" s="40" t="s">
        <v>39</v>
      </c>
      <c r="N323" s="5"/>
      <c r="O323" s="5">
        <f t="shared" ref="O323:O355" si="41">D323-J323</f>
        <v>101</v>
      </c>
    </row>
    <row r="324">
      <c r="A324" s="9">
        <v>322.0</v>
      </c>
      <c r="B324" s="29"/>
      <c r="C324" s="40" t="s">
        <v>1406</v>
      </c>
      <c r="D324" s="48">
        <v>1439.0</v>
      </c>
      <c r="E324" s="49">
        <v>0.0</v>
      </c>
      <c r="F324" s="48" t="s">
        <v>5479</v>
      </c>
      <c r="G324" s="40" t="s">
        <v>39</v>
      </c>
      <c r="H324" s="40"/>
      <c r="I324" s="40" t="s">
        <v>5480</v>
      </c>
      <c r="J324" s="48">
        <v>1331.0</v>
      </c>
      <c r="K324" s="48">
        <v>0.0</v>
      </c>
      <c r="L324" s="48" t="s">
        <v>5481</v>
      </c>
      <c r="M324" s="40" t="s">
        <v>39</v>
      </c>
      <c r="N324" s="5"/>
      <c r="O324" s="5">
        <f t="shared" si="41"/>
        <v>108</v>
      </c>
    </row>
    <row r="325">
      <c r="A325" s="9">
        <v>323.0</v>
      </c>
      <c r="B325" s="29"/>
      <c r="C325" s="40" t="s">
        <v>1468</v>
      </c>
      <c r="D325" s="48">
        <v>1436.0</v>
      </c>
      <c r="E325" s="49">
        <v>0.0</v>
      </c>
      <c r="F325" s="48" t="s">
        <v>5482</v>
      </c>
      <c r="G325" s="40" t="s">
        <v>35</v>
      </c>
      <c r="H325" s="40"/>
      <c r="I325" s="40" t="s">
        <v>5483</v>
      </c>
      <c r="J325" s="48">
        <v>1328.0</v>
      </c>
      <c r="K325" s="48">
        <v>0.0</v>
      </c>
      <c r="L325" s="48" t="s">
        <v>5484</v>
      </c>
      <c r="M325" s="40" t="s">
        <v>39</v>
      </c>
      <c r="N325" s="5"/>
      <c r="O325" s="5">
        <f t="shared" si="41"/>
        <v>108</v>
      </c>
    </row>
    <row r="326">
      <c r="A326" s="9">
        <v>324.0</v>
      </c>
      <c r="B326" s="29"/>
      <c r="C326" s="40" t="s">
        <v>1451</v>
      </c>
      <c r="D326" s="48">
        <v>1435.0</v>
      </c>
      <c r="E326" s="49">
        <v>0.0</v>
      </c>
      <c r="F326" s="48" t="s">
        <v>5485</v>
      </c>
      <c r="G326" s="40" t="s">
        <v>35</v>
      </c>
      <c r="H326" s="40"/>
      <c r="I326" s="40" t="s">
        <v>5486</v>
      </c>
      <c r="J326" s="48">
        <v>1325.0</v>
      </c>
      <c r="K326" s="48" t="s">
        <v>4739</v>
      </c>
      <c r="L326" s="48" t="s">
        <v>4606</v>
      </c>
      <c r="M326" s="40" t="s">
        <v>39</v>
      </c>
      <c r="N326" s="5"/>
      <c r="O326" s="5">
        <f t="shared" si="41"/>
        <v>110</v>
      </c>
    </row>
    <row r="327">
      <c r="A327" s="9">
        <v>325.0</v>
      </c>
      <c r="C327" s="40" t="s">
        <v>1401</v>
      </c>
      <c r="D327" s="48">
        <v>1433.0</v>
      </c>
      <c r="E327" s="49">
        <v>0.0</v>
      </c>
      <c r="F327" s="48" t="s">
        <v>5487</v>
      </c>
      <c r="G327" s="40" t="s">
        <v>39</v>
      </c>
      <c r="H327" s="10"/>
      <c r="I327" s="40" t="s">
        <v>5488</v>
      </c>
      <c r="J327" s="48">
        <v>1320.0</v>
      </c>
      <c r="K327" s="48" t="s">
        <v>5489</v>
      </c>
      <c r="L327" s="48" t="s">
        <v>5490</v>
      </c>
      <c r="M327" s="40" t="s">
        <v>39</v>
      </c>
      <c r="N327" s="5"/>
      <c r="O327" s="5">
        <f t="shared" si="41"/>
        <v>113</v>
      </c>
    </row>
    <row r="328">
      <c r="A328" s="9">
        <v>326.0</v>
      </c>
      <c r="B328" s="29"/>
      <c r="C328" s="40" t="s">
        <v>1605</v>
      </c>
      <c r="D328" s="48">
        <v>1431.0</v>
      </c>
      <c r="E328" s="49">
        <v>0.0</v>
      </c>
      <c r="F328" s="48" t="s">
        <v>5491</v>
      </c>
      <c r="G328" s="40" t="s">
        <v>39</v>
      </c>
      <c r="H328" s="40"/>
      <c r="I328" s="40" t="s">
        <v>5492</v>
      </c>
      <c r="J328" s="48">
        <v>1319.0</v>
      </c>
      <c r="K328" s="48" t="s">
        <v>4442</v>
      </c>
      <c r="L328" s="48" t="s">
        <v>5493</v>
      </c>
      <c r="M328" s="40" t="s">
        <v>39</v>
      </c>
      <c r="N328" s="5"/>
      <c r="O328" s="5">
        <f t="shared" si="41"/>
        <v>112</v>
      </c>
    </row>
    <row r="329">
      <c r="A329" s="9">
        <v>327.0</v>
      </c>
      <c r="B329" s="29"/>
      <c r="C329" s="40" t="s">
        <v>3608</v>
      </c>
      <c r="D329" s="48">
        <v>1424.0</v>
      </c>
      <c r="E329" s="49">
        <v>25.0</v>
      </c>
      <c r="F329" s="48" t="s">
        <v>5494</v>
      </c>
      <c r="G329" s="40" t="s">
        <v>39</v>
      </c>
      <c r="H329" s="40"/>
      <c r="I329" s="40" t="s">
        <v>5495</v>
      </c>
      <c r="J329" s="48">
        <v>1301.0</v>
      </c>
      <c r="K329" s="48">
        <v>0.0</v>
      </c>
      <c r="L329" s="48" t="s">
        <v>5298</v>
      </c>
      <c r="M329" s="40" t="s">
        <v>39</v>
      </c>
      <c r="N329" s="5"/>
      <c r="O329" s="5">
        <f t="shared" si="41"/>
        <v>123</v>
      </c>
    </row>
    <row r="330">
      <c r="A330" s="9">
        <v>328.0</v>
      </c>
      <c r="B330" s="29"/>
      <c r="C330" s="40" t="s">
        <v>1537</v>
      </c>
      <c r="D330" s="48">
        <v>1423.0</v>
      </c>
      <c r="E330" s="49">
        <v>0.0</v>
      </c>
      <c r="F330" s="48" t="s">
        <v>5060</v>
      </c>
      <c r="G330" s="40" t="s">
        <v>35</v>
      </c>
      <c r="H330" s="40"/>
      <c r="I330" s="40" t="s">
        <v>5496</v>
      </c>
      <c r="J330" s="48">
        <v>1295.0</v>
      </c>
      <c r="K330" s="48">
        <v>0.0</v>
      </c>
      <c r="L330" s="48" t="s">
        <v>4645</v>
      </c>
      <c r="M330" s="40" t="s">
        <v>35</v>
      </c>
      <c r="N330" s="5"/>
      <c r="O330" s="5">
        <f t="shared" si="41"/>
        <v>128</v>
      </c>
    </row>
    <row r="331">
      <c r="A331" s="9">
        <v>329.0</v>
      </c>
      <c r="B331" s="29"/>
      <c r="C331" s="40" t="s">
        <v>1299</v>
      </c>
      <c r="D331" s="48">
        <v>1421.0</v>
      </c>
      <c r="E331" s="49">
        <v>0.0</v>
      </c>
      <c r="F331" s="48" t="s">
        <v>5497</v>
      </c>
      <c r="G331" s="40" t="s">
        <v>39</v>
      </c>
      <c r="H331" s="40"/>
      <c r="I331" s="40" t="s">
        <v>5498</v>
      </c>
      <c r="J331" s="48">
        <v>1289.0</v>
      </c>
      <c r="K331" s="48">
        <v>0.0</v>
      </c>
      <c r="L331" s="48" t="s">
        <v>5499</v>
      </c>
      <c r="M331" s="40" t="s">
        <v>35</v>
      </c>
      <c r="N331" s="5"/>
      <c r="O331" s="5">
        <f t="shared" si="41"/>
        <v>132</v>
      </c>
    </row>
    <row r="332">
      <c r="A332" s="9">
        <v>330.0</v>
      </c>
      <c r="B332" s="29"/>
      <c r="C332" s="40" t="s">
        <v>1449</v>
      </c>
      <c r="D332" s="48">
        <v>1416.0</v>
      </c>
      <c r="E332" s="49">
        <v>0.0</v>
      </c>
      <c r="F332" s="48" t="s">
        <v>5500</v>
      </c>
      <c r="G332" s="40" t="s">
        <v>35</v>
      </c>
      <c r="H332" s="10"/>
      <c r="I332" s="40" t="s">
        <v>5501</v>
      </c>
      <c r="J332" s="48">
        <v>1285.0</v>
      </c>
      <c r="K332" s="48">
        <v>0.0</v>
      </c>
      <c r="L332" s="48" t="s">
        <v>5502</v>
      </c>
      <c r="M332" s="40" t="s">
        <v>35</v>
      </c>
      <c r="N332" s="5"/>
      <c r="O332" s="5">
        <f t="shared" si="41"/>
        <v>131</v>
      </c>
    </row>
    <row r="333">
      <c r="A333" s="9">
        <v>331.0</v>
      </c>
      <c r="B333" s="29"/>
      <c r="C333" s="40" t="s">
        <v>1589</v>
      </c>
      <c r="D333" s="48">
        <v>1413.0</v>
      </c>
      <c r="E333" s="49">
        <v>0.0</v>
      </c>
      <c r="F333" s="48" t="s">
        <v>5503</v>
      </c>
      <c r="G333" s="40" t="s">
        <v>35</v>
      </c>
      <c r="H333" s="40"/>
      <c r="I333" s="40" t="s">
        <v>5504</v>
      </c>
      <c r="J333" s="48">
        <v>1281.0</v>
      </c>
      <c r="K333" s="48">
        <v>0.0</v>
      </c>
      <c r="L333" s="48" t="s">
        <v>5505</v>
      </c>
      <c r="M333" s="40" t="s">
        <v>39</v>
      </c>
      <c r="N333" s="5"/>
      <c r="O333" s="5">
        <f t="shared" si="41"/>
        <v>132</v>
      </c>
    </row>
    <row r="334">
      <c r="A334" s="9">
        <v>332.0</v>
      </c>
      <c r="B334" s="29"/>
      <c r="C334" s="40" t="s">
        <v>1542</v>
      </c>
      <c r="D334" s="48">
        <v>1409.0</v>
      </c>
      <c r="E334" s="49">
        <v>0.0</v>
      </c>
      <c r="F334" s="48" t="s">
        <v>5506</v>
      </c>
      <c r="G334" s="40" t="s">
        <v>35</v>
      </c>
      <c r="H334" s="40"/>
      <c r="I334" s="40" t="s">
        <v>5507</v>
      </c>
      <c r="J334" s="48">
        <v>1279.0</v>
      </c>
      <c r="K334" s="48">
        <v>0.0</v>
      </c>
      <c r="L334" s="48" t="s">
        <v>5508</v>
      </c>
      <c r="M334" s="40" t="s">
        <v>35</v>
      </c>
      <c r="N334" s="5"/>
      <c r="O334" s="5">
        <f t="shared" si="41"/>
        <v>130</v>
      </c>
    </row>
    <row r="335">
      <c r="A335" s="9">
        <v>333.0</v>
      </c>
      <c r="B335" s="29"/>
      <c r="C335" s="40" t="s">
        <v>1458</v>
      </c>
      <c r="D335" s="48">
        <v>1409.0</v>
      </c>
      <c r="E335" s="49" t="s">
        <v>4905</v>
      </c>
      <c r="F335" s="48" t="s">
        <v>5509</v>
      </c>
      <c r="G335" s="40" t="s">
        <v>39</v>
      </c>
      <c r="H335" s="40"/>
      <c r="I335" s="40" t="s">
        <v>5510</v>
      </c>
      <c r="J335" s="48">
        <v>1269.0</v>
      </c>
      <c r="K335" s="48" t="s">
        <v>5511</v>
      </c>
      <c r="L335" s="48" t="s">
        <v>5512</v>
      </c>
      <c r="M335" s="40" t="s">
        <v>39</v>
      </c>
      <c r="N335" s="5"/>
      <c r="O335" s="5">
        <f t="shared" si="41"/>
        <v>140</v>
      </c>
    </row>
    <row r="336">
      <c r="A336" s="9">
        <v>334.0</v>
      </c>
      <c r="B336" s="29"/>
      <c r="C336" s="40" t="s">
        <v>1465</v>
      </c>
      <c r="D336" s="48">
        <v>1403.0</v>
      </c>
      <c r="E336" s="49">
        <v>0.0</v>
      </c>
      <c r="F336" s="48" t="s">
        <v>5513</v>
      </c>
      <c r="G336" s="40" t="s">
        <v>39</v>
      </c>
      <c r="H336" s="40"/>
      <c r="I336" s="40" t="s">
        <v>5514</v>
      </c>
      <c r="J336" s="48">
        <v>1264.0</v>
      </c>
      <c r="K336" s="48" t="s">
        <v>5515</v>
      </c>
      <c r="L336" s="48">
        <v>51.0</v>
      </c>
      <c r="M336" s="40" t="s">
        <v>39</v>
      </c>
      <c r="N336" s="5"/>
      <c r="O336" s="5">
        <f t="shared" si="41"/>
        <v>139</v>
      </c>
    </row>
    <row r="337">
      <c r="A337" s="9">
        <v>335.0</v>
      </c>
      <c r="C337" s="40" t="s">
        <v>1539</v>
      </c>
      <c r="D337" s="48">
        <v>1402.0</v>
      </c>
      <c r="E337" s="49">
        <v>0.0</v>
      </c>
      <c r="F337" s="48" t="s">
        <v>5053</v>
      </c>
      <c r="G337" s="40" t="s">
        <v>39</v>
      </c>
      <c r="H337" s="10"/>
      <c r="I337" s="40" t="s">
        <v>5516</v>
      </c>
      <c r="J337" s="48">
        <v>1258.0</v>
      </c>
      <c r="K337" s="48">
        <v>0.0</v>
      </c>
      <c r="L337" s="48" t="s">
        <v>5517</v>
      </c>
      <c r="M337" s="40" t="s">
        <v>39</v>
      </c>
      <c r="N337" s="5"/>
      <c r="O337" s="5">
        <f t="shared" si="41"/>
        <v>144</v>
      </c>
    </row>
    <row r="338">
      <c r="A338" s="9">
        <v>336.0</v>
      </c>
      <c r="C338" s="40" t="s">
        <v>1489</v>
      </c>
      <c r="D338" s="48">
        <v>1400.0</v>
      </c>
      <c r="E338" s="49">
        <v>0.0</v>
      </c>
      <c r="F338" s="48" t="s">
        <v>5518</v>
      </c>
      <c r="G338" s="40" t="s">
        <v>39</v>
      </c>
      <c r="H338" s="10"/>
      <c r="I338" s="40" t="s">
        <v>5519</v>
      </c>
      <c r="J338" s="48">
        <v>1252.0</v>
      </c>
      <c r="K338" s="48">
        <v>0.0</v>
      </c>
      <c r="L338" s="48" t="s">
        <v>5520</v>
      </c>
      <c r="M338" s="40" t="s">
        <v>39</v>
      </c>
      <c r="N338" s="5"/>
      <c r="O338" s="5">
        <f t="shared" si="41"/>
        <v>148</v>
      </c>
    </row>
    <row r="339">
      <c r="A339" s="9">
        <v>337.0</v>
      </c>
      <c r="C339" s="40" t="s">
        <v>1510</v>
      </c>
      <c r="D339" s="48">
        <v>1398.0</v>
      </c>
      <c r="E339" s="49">
        <v>0.0</v>
      </c>
      <c r="F339" s="48" t="s">
        <v>5464</v>
      </c>
      <c r="G339" s="40" t="s">
        <v>39</v>
      </c>
      <c r="H339" s="10"/>
      <c r="I339" s="40" t="s">
        <v>5521</v>
      </c>
      <c r="J339" s="48">
        <v>1251.0</v>
      </c>
      <c r="K339" s="48">
        <v>0.0</v>
      </c>
      <c r="L339" s="48" t="s">
        <v>5522</v>
      </c>
      <c r="M339" s="40" t="s">
        <v>39</v>
      </c>
      <c r="N339" s="5"/>
      <c r="O339" s="5">
        <f t="shared" si="41"/>
        <v>147</v>
      </c>
    </row>
    <row r="340">
      <c r="A340" s="9">
        <v>338.0</v>
      </c>
      <c r="C340" s="40" t="s">
        <v>1519</v>
      </c>
      <c r="D340" s="48">
        <v>1396.0</v>
      </c>
      <c r="E340" s="49" t="s">
        <v>5523</v>
      </c>
      <c r="F340" s="48" t="s">
        <v>5524</v>
      </c>
      <c r="G340" s="40" t="s">
        <v>39</v>
      </c>
      <c r="H340" s="10"/>
      <c r="I340" s="40" t="s">
        <v>5525</v>
      </c>
      <c r="J340" s="48">
        <v>1249.0</v>
      </c>
      <c r="K340" s="48">
        <v>0.0</v>
      </c>
      <c r="L340" s="48" t="s">
        <v>5526</v>
      </c>
      <c r="M340" s="40" t="s">
        <v>35</v>
      </c>
      <c r="N340" s="5"/>
      <c r="O340" s="5">
        <f t="shared" si="41"/>
        <v>147</v>
      </c>
    </row>
    <row r="341">
      <c r="A341" s="9">
        <v>339.0</v>
      </c>
      <c r="C341" s="40" t="s">
        <v>1307</v>
      </c>
      <c r="D341" s="48">
        <v>1392.0</v>
      </c>
      <c r="E341" s="49">
        <v>0.0</v>
      </c>
      <c r="F341" s="48" t="s">
        <v>5169</v>
      </c>
      <c r="G341" s="40" t="s">
        <v>39</v>
      </c>
      <c r="H341" s="10"/>
      <c r="I341" s="40" t="s">
        <v>5527</v>
      </c>
      <c r="J341" s="48">
        <v>1243.0</v>
      </c>
      <c r="K341" s="48">
        <v>0.0</v>
      </c>
      <c r="L341" s="48" t="s">
        <v>5528</v>
      </c>
      <c r="M341" s="40" t="s">
        <v>39</v>
      </c>
      <c r="N341" s="5"/>
      <c r="O341" s="5">
        <f t="shared" si="41"/>
        <v>149</v>
      </c>
    </row>
    <row r="342">
      <c r="A342" s="9">
        <v>340.0</v>
      </c>
      <c r="C342" s="40" t="s">
        <v>1567</v>
      </c>
      <c r="D342" s="48">
        <v>1392.0</v>
      </c>
      <c r="E342" s="49">
        <v>0.0</v>
      </c>
      <c r="F342" s="48" t="s">
        <v>4497</v>
      </c>
      <c r="G342" s="40" t="s">
        <v>39</v>
      </c>
      <c r="H342" s="10"/>
      <c r="I342" s="40" t="s">
        <v>5529</v>
      </c>
      <c r="J342" s="48">
        <v>1240.0</v>
      </c>
      <c r="K342" s="48">
        <v>0.0</v>
      </c>
      <c r="L342" s="48" t="s">
        <v>5530</v>
      </c>
      <c r="M342" s="40" t="s">
        <v>35</v>
      </c>
      <c r="N342" s="5"/>
      <c r="O342" s="5">
        <f t="shared" si="41"/>
        <v>152</v>
      </c>
    </row>
    <row r="343">
      <c r="A343" s="9">
        <v>341.0</v>
      </c>
      <c r="C343" s="40" t="s">
        <v>1579</v>
      </c>
      <c r="D343" s="48">
        <v>1390.0</v>
      </c>
      <c r="E343" s="49" t="s">
        <v>5531</v>
      </c>
      <c r="F343" s="48" t="s">
        <v>5532</v>
      </c>
      <c r="G343" s="40" t="s">
        <v>39</v>
      </c>
      <c r="H343" s="10"/>
      <c r="I343" s="40" t="s">
        <v>5533</v>
      </c>
      <c r="J343" s="48">
        <v>1236.0</v>
      </c>
      <c r="K343" s="48" t="s">
        <v>5534</v>
      </c>
      <c r="L343" s="48" t="s">
        <v>5535</v>
      </c>
      <c r="M343" s="40" t="s">
        <v>39</v>
      </c>
      <c r="N343" s="5"/>
      <c r="O343" s="5">
        <f t="shared" si="41"/>
        <v>154</v>
      </c>
    </row>
    <row r="344">
      <c r="A344" s="9">
        <v>342.0</v>
      </c>
      <c r="C344" s="40" t="s">
        <v>1357</v>
      </c>
      <c r="D344" s="48">
        <v>1388.0</v>
      </c>
      <c r="E344" s="49">
        <v>0.0</v>
      </c>
      <c r="F344" s="48" t="s">
        <v>5536</v>
      </c>
      <c r="G344" s="40" t="s">
        <v>35</v>
      </c>
      <c r="H344" s="10"/>
      <c r="I344" s="40" t="s">
        <v>5537</v>
      </c>
      <c r="J344" s="48">
        <v>1230.0</v>
      </c>
      <c r="K344" s="48" t="s">
        <v>5538</v>
      </c>
      <c r="L344" s="48" t="s">
        <v>5539</v>
      </c>
      <c r="M344" s="40" t="s">
        <v>35</v>
      </c>
      <c r="N344" s="5"/>
      <c r="O344" s="5">
        <f t="shared" si="41"/>
        <v>158</v>
      </c>
    </row>
    <row r="345">
      <c r="A345" s="9">
        <v>343.0</v>
      </c>
      <c r="C345" s="40" t="s">
        <v>1595</v>
      </c>
      <c r="D345" s="48">
        <v>1388.0</v>
      </c>
      <c r="E345" s="49">
        <v>0.0</v>
      </c>
      <c r="F345" s="48" t="s">
        <v>5540</v>
      </c>
      <c r="G345" s="40" t="s">
        <v>39</v>
      </c>
      <c r="H345" s="10"/>
      <c r="I345" s="40" t="s">
        <v>5541</v>
      </c>
      <c r="J345" s="48">
        <v>1214.0</v>
      </c>
      <c r="K345" s="48">
        <v>0.0</v>
      </c>
      <c r="L345" s="48">
        <v>78.0</v>
      </c>
      <c r="M345" s="40" t="s">
        <v>39</v>
      </c>
      <c r="N345" s="5"/>
      <c r="O345" s="5">
        <f t="shared" si="41"/>
        <v>174</v>
      </c>
    </row>
    <row r="346">
      <c r="A346" s="9">
        <v>344.0</v>
      </c>
      <c r="C346" s="40" t="s">
        <v>1042</v>
      </c>
      <c r="D346" s="48">
        <v>1377.0</v>
      </c>
      <c r="E346" s="49" t="s">
        <v>5542</v>
      </c>
      <c r="F346" s="48" t="s">
        <v>5543</v>
      </c>
      <c r="G346" s="40" t="s">
        <v>39</v>
      </c>
      <c r="H346" s="10"/>
      <c r="I346" s="40" t="s">
        <v>5544</v>
      </c>
      <c r="J346" s="48">
        <v>1212.0</v>
      </c>
      <c r="K346" s="48">
        <v>0.0</v>
      </c>
      <c r="L346" s="48" t="s">
        <v>5545</v>
      </c>
      <c r="M346" s="40" t="s">
        <v>35</v>
      </c>
      <c r="N346" s="5"/>
      <c r="O346" s="5">
        <f t="shared" si="41"/>
        <v>165</v>
      </c>
    </row>
    <row r="347">
      <c r="A347" s="9">
        <v>345.0</v>
      </c>
      <c r="C347" s="40" t="s">
        <v>1659</v>
      </c>
      <c r="D347" s="48">
        <v>1376.0</v>
      </c>
      <c r="E347" s="49">
        <v>1.0</v>
      </c>
      <c r="F347" s="48" t="s">
        <v>5546</v>
      </c>
      <c r="G347" s="40" t="s">
        <v>39</v>
      </c>
      <c r="H347" s="10"/>
      <c r="I347" s="40" t="s">
        <v>5547</v>
      </c>
      <c r="J347" s="48">
        <v>1197.0</v>
      </c>
      <c r="K347" s="48">
        <v>0.0</v>
      </c>
      <c r="L347" s="48" t="s">
        <v>5548</v>
      </c>
      <c r="M347" s="40" t="s">
        <v>35</v>
      </c>
      <c r="N347" s="5"/>
      <c r="O347" s="5">
        <f t="shared" si="41"/>
        <v>179</v>
      </c>
    </row>
    <row r="348">
      <c r="A348" s="9">
        <v>346.0</v>
      </c>
      <c r="C348" s="40" t="s">
        <v>1460</v>
      </c>
      <c r="D348" s="48">
        <v>1375.0</v>
      </c>
      <c r="E348" s="49" t="s">
        <v>5549</v>
      </c>
      <c r="F348" s="48" t="s">
        <v>5550</v>
      </c>
      <c r="G348" s="40" t="s">
        <v>39</v>
      </c>
      <c r="H348" s="10"/>
      <c r="I348" s="40" t="s">
        <v>5551</v>
      </c>
      <c r="J348" s="48">
        <v>1163.0</v>
      </c>
      <c r="K348" s="48">
        <v>0.0</v>
      </c>
      <c r="L348" s="48" t="s">
        <v>5552</v>
      </c>
      <c r="M348" s="40" t="s">
        <v>39</v>
      </c>
      <c r="N348" s="5"/>
      <c r="O348" s="5">
        <f t="shared" si="41"/>
        <v>212</v>
      </c>
    </row>
    <row r="349">
      <c r="A349" s="9">
        <v>347.0</v>
      </c>
      <c r="C349" s="40" t="s">
        <v>1529</v>
      </c>
      <c r="D349" s="48">
        <v>1372.0</v>
      </c>
      <c r="E349" s="49">
        <v>8.0</v>
      </c>
      <c r="F349" s="48" t="s">
        <v>5553</v>
      </c>
      <c r="G349" s="40" t="s">
        <v>39</v>
      </c>
      <c r="H349" s="10"/>
      <c r="I349" s="40" t="s">
        <v>5554</v>
      </c>
      <c r="J349" s="48">
        <v>1157.0</v>
      </c>
      <c r="K349" s="48" t="s">
        <v>5555</v>
      </c>
      <c r="L349" s="48" t="s">
        <v>5556</v>
      </c>
      <c r="M349" s="40" t="s">
        <v>39</v>
      </c>
      <c r="N349" s="5"/>
      <c r="O349" s="5">
        <f t="shared" si="41"/>
        <v>215</v>
      </c>
    </row>
    <row r="350">
      <c r="A350" s="9">
        <v>348.0</v>
      </c>
      <c r="C350" s="40" t="s">
        <v>1546</v>
      </c>
      <c r="D350" s="48">
        <v>1371.0</v>
      </c>
      <c r="E350" s="49">
        <v>0.0</v>
      </c>
      <c r="F350" s="48" t="s">
        <v>5557</v>
      </c>
      <c r="G350" s="40" t="s">
        <v>39</v>
      </c>
      <c r="H350" s="10"/>
      <c r="I350" s="40" t="s">
        <v>5558</v>
      </c>
      <c r="J350" s="48">
        <v>1131.0</v>
      </c>
      <c r="K350" s="48">
        <v>5.0</v>
      </c>
      <c r="L350" s="48" t="s">
        <v>5559</v>
      </c>
      <c r="M350" s="40" t="s">
        <v>39</v>
      </c>
      <c r="N350" s="5"/>
      <c r="O350" s="5">
        <f t="shared" si="41"/>
        <v>240</v>
      </c>
    </row>
    <row r="351">
      <c r="A351" s="9">
        <v>349.0</v>
      </c>
      <c r="C351" s="40" t="s">
        <v>1526</v>
      </c>
      <c r="D351" s="48">
        <v>1366.0</v>
      </c>
      <c r="E351" s="49">
        <v>0.0</v>
      </c>
      <c r="F351" s="48" t="s">
        <v>5560</v>
      </c>
      <c r="G351" s="40" t="s">
        <v>35</v>
      </c>
      <c r="H351" s="10"/>
      <c r="I351" s="40" t="s">
        <v>5561</v>
      </c>
      <c r="J351" s="48">
        <v>1121.0</v>
      </c>
      <c r="K351" s="48">
        <v>0.0</v>
      </c>
      <c r="L351" s="48" t="s">
        <v>5562</v>
      </c>
      <c r="M351" s="40" t="s">
        <v>35</v>
      </c>
      <c r="N351" s="5"/>
      <c r="O351" s="5">
        <f t="shared" si="41"/>
        <v>245</v>
      </c>
    </row>
    <row r="352">
      <c r="A352" s="9">
        <v>350.0</v>
      </c>
      <c r="C352" s="40" t="s">
        <v>1478</v>
      </c>
      <c r="D352" s="48">
        <v>1364.0</v>
      </c>
      <c r="E352" s="49">
        <v>0.0</v>
      </c>
      <c r="F352" s="48" t="s">
        <v>5563</v>
      </c>
      <c r="G352" s="40" t="s">
        <v>39</v>
      </c>
      <c r="H352" s="10"/>
      <c r="I352" s="40" t="s">
        <v>5564</v>
      </c>
      <c r="J352" s="48">
        <v>1083.0</v>
      </c>
      <c r="K352" s="48" t="s">
        <v>5565</v>
      </c>
      <c r="L352" s="48" t="s">
        <v>5566</v>
      </c>
      <c r="M352" s="40" t="s">
        <v>39</v>
      </c>
      <c r="N352" s="5"/>
      <c r="O352" s="5">
        <f t="shared" si="41"/>
        <v>281</v>
      </c>
    </row>
    <row r="353">
      <c r="A353" s="9">
        <v>351.0</v>
      </c>
      <c r="C353" s="40" t="s">
        <v>1574</v>
      </c>
      <c r="D353" s="48">
        <v>1361.0</v>
      </c>
      <c r="E353" s="49">
        <v>0.0</v>
      </c>
      <c r="F353" s="48" t="s">
        <v>5553</v>
      </c>
      <c r="G353" s="40" t="s">
        <v>39</v>
      </c>
      <c r="H353" s="23"/>
      <c r="I353" s="40" t="s">
        <v>5567</v>
      </c>
      <c r="J353" s="48">
        <v>996.0</v>
      </c>
      <c r="K353" s="48" t="s">
        <v>5568</v>
      </c>
      <c r="L353" s="48" t="s">
        <v>5569</v>
      </c>
      <c r="M353" s="40" t="s">
        <v>35</v>
      </c>
      <c r="N353" s="5"/>
      <c r="O353" s="5">
        <f t="shared" si="41"/>
        <v>365</v>
      </c>
    </row>
    <row r="354">
      <c r="A354" s="9">
        <v>352.0</v>
      </c>
      <c r="C354" s="40" t="s">
        <v>1582</v>
      </c>
      <c r="D354" s="48">
        <v>1359.0</v>
      </c>
      <c r="E354" s="49">
        <v>0.0</v>
      </c>
      <c r="F354" s="48" t="s">
        <v>5416</v>
      </c>
      <c r="G354" s="40" t="s">
        <v>39</v>
      </c>
      <c r="H354" s="10"/>
      <c r="I354" s="40" t="s">
        <v>5570</v>
      </c>
      <c r="J354" s="48">
        <v>968.0</v>
      </c>
      <c r="K354" s="48">
        <v>0.0</v>
      </c>
      <c r="L354" s="48" t="s">
        <v>5571</v>
      </c>
      <c r="M354" s="40" t="s">
        <v>35</v>
      </c>
      <c r="N354" s="5"/>
      <c r="O354" s="5">
        <f t="shared" si="41"/>
        <v>391</v>
      </c>
    </row>
    <row r="355">
      <c r="A355" s="9">
        <v>353.0</v>
      </c>
      <c r="C355" s="40" t="s">
        <v>1521</v>
      </c>
      <c r="D355" s="48">
        <v>1356.0</v>
      </c>
      <c r="E355" s="49" t="s">
        <v>5572</v>
      </c>
      <c r="F355" s="48" t="s">
        <v>5573</v>
      </c>
      <c r="G355" s="40" t="s">
        <v>39</v>
      </c>
      <c r="H355" s="10"/>
      <c r="I355" s="40" t="s">
        <v>5574</v>
      </c>
      <c r="J355" s="48">
        <v>930.0</v>
      </c>
      <c r="K355" s="48">
        <v>25.0</v>
      </c>
      <c r="L355" s="48" t="s">
        <v>5575</v>
      </c>
      <c r="M355" s="40" t="s">
        <v>39</v>
      </c>
      <c r="N355" s="5"/>
      <c r="O355" s="5">
        <f t="shared" si="41"/>
        <v>426</v>
      </c>
    </row>
    <row r="356">
      <c r="A356" s="9">
        <v>354.0</v>
      </c>
      <c r="C356" s="40" t="s">
        <v>1322</v>
      </c>
      <c r="D356" s="48">
        <v>1352.0</v>
      </c>
      <c r="E356" s="49">
        <v>0.0</v>
      </c>
      <c r="F356" s="48" t="s">
        <v>5576</v>
      </c>
      <c r="G356" s="40" t="s">
        <v>35</v>
      </c>
      <c r="H356" s="10"/>
      <c r="I356" s="10"/>
      <c r="J356" s="23"/>
      <c r="K356" s="5"/>
      <c r="L356" s="5"/>
      <c r="M356" s="5"/>
      <c r="N356" s="5"/>
      <c r="O356" s="5"/>
    </row>
    <row r="357">
      <c r="A357" s="9">
        <v>355.0</v>
      </c>
      <c r="C357" s="40" t="s">
        <v>1584</v>
      </c>
      <c r="D357" s="48">
        <v>1347.0</v>
      </c>
      <c r="E357" s="49" t="s">
        <v>5577</v>
      </c>
      <c r="F357" s="48" t="s">
        <v>4720</v>
      </c>
      <c r="G357" s="40" t="s">
        <v>39</v>
      </c>
      <c r="H357" s="10"/>
      <c r="I357" s="10"/>
      <c r="J357" s="23"/>
      <c r="K357" s="5"/>
      <c r="L357" s="5"/>
      <c r="M357" s="5"/>
      <c r="N357" s="5"/>
      <c r="O357" s="5"/>
    </row>
    <row r="358">
      <c r="A358" s="9">
        <v>356.0</v>
      </c>
      <c r="C358" s="40" t="s">
        <v>1610</v>
      </c>
      <c r="D358" s="48">
        <v>1341.0</v>
      </c>
      <c r="E358" s="49">
        <v>0.0</v>
      </c>
      <c r="F358" s="48" t="s">
        <v>5578</v>
      </c>
      <c r="G358" s="40" t="s">
        <v>35</v>
      </c>
      <c r="H358" s="10"/>
      <c r="I358" s="10"/>
      <c r="J358" s="23"/>
      <c r="K358" s="5"/>
      <c r="L358" s="5"/>
      <c r="M358" s="5"/>
      <c r="N358" s="5"/>
      <c r="O358" s="5"/>
    </row>
    <row r="359">
      <c r="A359" s="9">
        <v>357.0</v>
      </c>
      <c r="C359" s="40" t="s">
        <v>1598</v>
      </c>
      <c r="D359" s="48">
        <v>1341.0</v>
      </c>
      <c r="E359" s="49">
        <v>0.0</v>
      </c>
      <c r="F359" s="48" t="s">
        <v>5579</v>
      </c>
      <c r="G359" s="40" t="s">
        <v>39</v>
      </c>
      <c r="H359" s="10"/>
      <c r="I359" s="10"/>
      <c r="J359" s="23"/>
      <c r="K359" s="5"/>
      <c r="L359" s="5"/>
      <c r="M359" s="5"/>
      <c r="N359" s="5"/>
      <c r="O359" s="5"/>
    </row>
    <row r="360">
      <c r="A360" s="9">
        <v>358.0</v>
      </c>
      <c r="C360" s="40" t="s">
        <v>1608</v>
      </c>
      <c r="D360" s="48">
        <v>1340.0</v>
      </c>
      <c r="E360" s="49" t="s">
        <v>5580</v>
      </c>
      <c r="F360" s="48" t="s">
        <v>5581</v>
      </c>
      <c r="G360" s="40" t="s">
        <v>39</v>
      </c>
      <c r="H360" s="10"/>
      <c r="I360" s="10"/>
      <c r="J360" s="23"/>
      <c r="K360" s="5"/>
      <c r="L360" s="5"/>
      <c r="M360" s="5"/>
      <c r="N360" s="5"/>
      <c r="O360" s="5"/>
    </row>
    <row r="361">
      <c r="A361" s="9">
        <v>359.0</v>
      </c>
      <c r="C361" s="40" t="s">
        <v>1633</v>
      </c>
      <c r="D361" s="48">
        <v>1339.0</v>
      </c>
      <c r="E361" s="49" t="s">
        <v>5582</v>
      </c>
      <c r="F361" s="48" t="s">
        <v>5583</v>
      </c>
      <c r="G361" s="40" t="s">
        <v>39</v>
      </c>
      <c r="H361" s="10"/>
      <c r="I361" s="10"/>
      <c r="J361" s="23"/>
      <c r="K361" s="5"/>
      <c r="L361" s="5"/>
      <c r="M361" s="5"/>
      <c r="N361" s="5"/>
      <c r="O361" s="5"/>
    </row>
    <row r="362">
      <c r="A362" s="9">
        <v>360.0</v>
      </c>
      <c r="C362" s="40" t="s">
        <v>1643</v>
      </c>
      <c r="D362" s="48">
        <v>1333.0</v>
      </c>
      <c r="E362" s="49">
        <v>0.0</v>
      </c>
      <c r="F362" s="48" t="s">
        <v>5584</v>
      </c>
      <c r="G362" s="40" t="s">
        <v>39</v>
      </c>
      <c r="H362" s="10"/>
      <c r="I362" s="10"/>
      <c r="J362" s="23"/>
      <c r="K362" s="5"/>
      <c r="L362" s="5"/>
      <c r="M362" s="5"/>
      <c r="N362" s="5"/>
      <c r="O362" s="5"/>
    </row>
    <row r="363">
      <c r="A363" s="9">
        <v>361.0</v>
      </c>
      <c r="C363" s="40" t="s">
        <v>1628</v>
      </c>
      <c r="D363" s="48">
        <v>1330.0</v>
      </c>
      <c r="E363" s="49">
        <v>0.0</v>
      </c>
      <c r="F363" s="48" t="s">
        <v>5585</v>
      </c>
      <c r="G363" s="40" t="s">
        <v>35</v>
      </c>
      <c r="H363" s="10"/>
      <c r="I363" s="10"/>
      <c r="J363" s="23"/>
      <c r="K363" s="5"/>
      <c r="L363" s="5"/>
      <c r="M363" s="5"/>
      <c r="N363" s="5"/>
      <c r="O363" s="5"/>
    </row>
    <row r="364">
      <c r="A364" s="9">
        <v>362.0</v>
      </c>
      <c r="C364" s="40" t="s">
        <v>1601</v>
      </c>
      <c r="D364" s="48">
        <v>1328.0</v>
      </c>
      <c r="E364" s="49">
        <v>0.0</v>
      </c>
      <c r="F364" s="48" t="s">
        <v>5131</v>
      </c>
      <c r="G364" s="40" t="s">
        <v>39</v>
      </c>
      <c r="H364" s="10"/>
      <c r="I364" s="10"/>
      <c r="J364" s="23"/>
      <c r="K364" s="5"/>
      <c r="L364" s="5"/>
      <c r="M364" s="5"/>
      <c r="N364" s="5"/>
      <c r="O364" s="5"/>
    </row>
    <row r="365">
      <c r="A365" s="9">
        <v>363.0</v>
      </c>
      <c r="C365" s="40" t="s">
        <v>1641</v>
      </c>
      <c r="D365" s="48">
        <v>1325.0</v>
      </c>
      <c r="E365" s="49" t="s">
        <v>5586</v>
      </c>
      <c r="F365" s="48" t="s">
        <v>5587</v>
      </c>
      <c r="G365" s="40" t="s">
        <v>39</v>
      </c>
      <c r="H365" s="10"/>
      <c r="I365" s="10"/>
      <c r="J365" s="23"/>
      <c r="K365" s="5"/>
      <c r="L365" s="5"/>
      <c r="M365" s="5"/>
      <c r="N365" s="5"/>
      <c r="O365" s="5"/>
    </row>
    <row r="366">
      <c r="A366" s="9">
        <v>364.0</v>
      </c>
      <c r="C366" s="40" t="s">
        <v>1638</v>
      </c>
      <c r="D366" s="48">
        <v>1318.0</v>
      </c>
      <c r="E366" s="49">
        <v>0.0</v>
      </c>
      <c r="F366" s="48" t="s">
        <v>5588</v>
      </c>
      <c r="G366" s="40" t="s">
        <v>39</v>
      </c>
      <c r="H366" s="10"/>
      <c r="I366" s="10"/>
      <c r="J366" s="23"/>
      <c r="K366" s="5"/>
      <c r="L366" s="5"/>
      <c r="M366" s="5"/>
      <c r="N366" s="5"/>
      <c r="O366" s="5"/>
    </row>
    <row r="367">
      <c r="A367" s="9">
        <v>365.0</v>
      </c>
      <c r="C367" s="40" t="s">
        <v>1646</v>
      </c>
      <c r="D367" s="48">
        <v>1304.0</v>
      </c>
      <c r="E367" s="49">
        <v>0.0</v>
      </c>
      <c r="F367" s="48" t="s">
        <v>5589</v>
      </c>
      <c r="G367" s="40" t="s">
        <v>39</v>
      </c>
      <c r="H367" s="10"/>
      <c r="I367" s="10"/>
      <c r="J367" s="23"/>
      <c r="K367" s="5"/>
      <c r="L367" s="5"/>
      <c r="M367" s="5"/>
      <c r="N367" s="5"/>
      <c r="O367" s="5"/>
    </row>
    <row r="368">
      <c r="A368" s="9">
        <v>366.0</v>
      </c>
      <c r="C368" s="40" t="s">
        <v>1625</v>
      </c>
      <c r="D368" s="48">
        <v>1287.0</v>
      </c>
      <c r="E368" s="49" t="s">
        <v>5470</v>
      </c>
      <c r="F368" s="48" t="s">
        <v>5590</v>
      </c>
      <c r="G368" s="40" t="s">
        <v>39</v>
      </c>
      <c r="H368" s="10"/>
      <c r="I368" s="10"/>
      <c r="J368" s="23"/>
      <c r="K368" s="5"/>
      <c r="L368" s="5"/>
      <c r="M368" s="5"/>
      <c r="N368" s="5"/>
      <c r="O368" s="5"/>
    </row>
    <row r="369">
      <c r="A369" s="9">
        <v>367.0</v>
      </c>
      <c r="C369" s="40" t="s">
        <v>1620</v>
      </c>
      <c r="D369" s="48">
        <v>1283.0</v>
      </c>
      <c r="E369" s="49">
        <v>0.0</v>
      </c>
      <c r="F369" s="48" t="s">
        <v>5591</v>
      </c>
      <c r="G369" s="40" t="s">
        <v>39</v>
      </c>
      <c r="H369" s="10"/>
      <c r="I369" s="10"/>
      <c r="J369" s="23"/>
      <c r="K369" s="5"/>
      <c r="L369" s="5"/>
      <c r="M369" s="5"/>
      <c r="N369" s="5"/>
      <c r="O369" s="5"/>
    </row>
    <row r="370">
      <c r="A370" s="9">
        <v>368.0</v>
      </c>
      <c r="C370" s="40" t="s">
        <v>1680</v>
      </c>
      <c r="D370" s="48">
        <v>1268.0</v>
      </c>
      <c r="E370" s="49">
        <v>0.0</v>
      </c>
      <c r="F370" s="48" t="s">
        <v>5592</v>
      </c>
      <c r="G370" s="40" t="s">
        <v>35</v>
      </c>
      <c r="H370" s="10"/>
      <c r="I370" s="10"/>
      <c r="J370" s="23"/>
      <c r="K370" s="5"/>
      <c r="L370" s="5"/>
      <c r="M370" s="5"/>
      <c r="N370" s="5"/>
      <c r="O370" s="5"/>
    </row>
    <row r="371">
      <c r="A371" s="9">
        <v>369.0</v>
      </c>
      <c r="C371" s="40" t="s">
        <v>1688</v>
      </c>
      <c r="D371" s="48">
        <v>1267.0</v>
      </c>
      <c r="E371" s="49" t="s">
        <v>5593</v>
      </c>
      <c r="F371" s="48" t="s">
        <v>5594</v>
      </c>
      <c r="G371" s="40" t="s">
        <v>35</v>
      </c>
      <c r="H371" s="10"/>
      <c r="I371" s="10"/>
      <c r="J371" s="23"/>
      <c r="K371" s="5"/>
      <c r="L371" s="5"/>
      <c r="M371" s="5"/>
      <c r="N371" s="5"/>
      <c r="O371" s="5"/>
    </row>
    <row r="372">
      <c r="A372" s="9">
        <v>370.0</v>
      </c>
      <c r="C372" s="40" t="s">
        <v>1600</v>
      </c>
      <c r="D372" s="48">
        <v>1266.0</v>
      </c>
      <c r="E372" s="49" t="s">
        <v>4905</v>
      </c>
      <c r="F372" s="48" t="s">
        <v>5595</v>
      </c>
      <c r="G372" s="40" t="s">
        <v>39</v>
      </c>
      <c r="H372" s="10"/>
      <c r="I372" s="10"/>
      <c r="J372" s="23"/>
      <c r="K372" s="5"/>
      <c r="L372" s="5"/>
      <c r="M372" s="5"/>
      <c r="N372" s="5"/>
      <c r="O372" s="5"/>
    </row>
    <row r="373">
      <c r="A373" s="9">
        <v>371.0</v>
      </c>
      <c r="C373" s="40" t="s">
        <v>1673</v>
      </c>
      <c r="D373" s="48">
        <v>1236.0</v>
      </c>
      <c r="E373" s="49">
        <v>0.0</v>
      </c>
      <c r="F373" s="48" t="s">
        <v>5596</v>
      </c>
      <c r="G373" s="40" t="s">
        <v>39</v>
      </c>
      <c r="H373" s="10"/>
      <c r="I373" s="10"/>
      <c r="J373" s="23"/>
      <c r="K373" s="5"/>
      <c r="L373" s="5"/>
      <c r="M373" s="5"/>
      <c r="N373" s="5"/>
      <c r="O373" s="5"/>
    </row>
    <row r="374">
      <c r="C374" s="40"/>
      <c r="D374" s="48"/>
      <c r="E374" s="49"/>
      <c r="F374" s="48"/>
      <c r="G374" s="40"/>
      <c r="H374" s="10"/>
      <c r="I374" s="10"/>
      <c r="J374" s="23"/>
      <c r="K374" s="5"/>
      <c r="L374" s="5"/>
      <c r="M374" s="5"/>
      <c r="N374" s="5"/>
      <c r="O374" s="5"/>
    </row>
    <row r="375">
      <c r="C375" s="40"/>
      <c r="D375" s="48"/>
      <c r="E375" s="49"/>
      <c r="F375" s="48"/>
      <c r="G375" s="40"/>
      <c r="H375" s="10"/>
      <c r="I375" s="10"/>
      <c r="J375" s="23"/>
      <c r="K375" s="5"/>
      <c r="L375" s="5"/>
      <c r="M375" s="5"/>
      <c r="N375" s="5"/>
      <c r="O375" s="5"/>
    </row>
    <row r="376">
      <c r="C376" s="40"/>
      <c r="D376" s="48"/>
      <c r="E376" s="49"/>
      <c r="F376" s="48"/>
      <c r="G376" s="40"/>
      <c r="H376" s="10"/>
      <c r="I376" s="10"/>
      <c r="J376" s="23"/>
      <c r="K376" s="5"/>
      <c r="L376" s="5"/>
      <c r="M376" s="5"/>
      <c r="N376" s="5"/>
      <c r="O376" s="5"/>
    </row>
    <row r="377">
      <c r="C377" s="40"/>
      <c r="D377" s="48"/>
      <c r="E377" s="49"/>
      <c r="F377" s="48"/>
      <c r="G377" s="40"/>
      <c r="H377" s="10"/>
      <c r="I377" s="10"/>
      <c r="J377" s="23"/>
      <c r="K377" s="5"/>
      <c r="L377" s="5"/>
      <c r="M377" s="5"/>
      <c r="N377" s="5"/>
      <c r="O377" s="5"/>
    </row>
    <row r="378">
      <c r="C378" s="40"/>
      <c r="D378" s="48"/>
      <c r="E378" s="49"/>
      <c r="F378" s="48"/>
      <c r="G378" s="40"/>
      <c r="H378" s="10"/>
      <c r="I378" s="10"/>
      <c r="J378" s="23"/>
      <c r="K378" s="5"/>
      <c r="L378" s="5"/>
      <c r="M378" s="5"/>
      <c r="N378" s="5"/>
      <c r="O378" s="5"/>
    </row>
    <row r="379">
      <c r="C379" s="40"/>
      <c r="D379" s="48"/>
      <c r="E379" s="49"/>
      <c r="F379" s="48"/>
      <c r="G379" s="40"/>
      <c r="H379" s="10"/>
      <c r="I379" s="10"/>
      <c r="J379" s="23"/>
      <c r="K379" s="5"/>
      <c r="L379" s="5"/>
      <c r="M379" s="5"/>
      <c r="N379" s="5"/>
      <c r="O379" s="5"/>
    </row>
    <row r="380">
      <c r="C380" s="40"/>
      <c r="D380" s="48"/>
      <c r="E380" s="49"/>
      <c r="F380" s="48"/>
      <c r="G380" s="40"/>
      <c r="H380" s="10"/>
      <c r="I380" s="10"/>
      <c r="J380" s="23"/>
      <c r="K380" s="5"/>
      <c r="L380" s="5"/>
      <c r="M380" s="5"/>
      <c r="N380" s="5"/>
      <c r="O380" s="5"/>
    </row>
    <row r="381">
      <c r="C381" s="40"/>
      <c r="D381" s="48"/>
      <c r="E381" s="49"/>
      <c r="F381" s="48"/>
      <c r="G381" s="40"/>
      <c r="H381" s="10"/>
      <c r="I381" s="10"/>
      <c r="J381" s="23"/>
      <c r="K381" s="5"/>
      <c r="L381" s="5"/>
      <c r="M381" s="5"/>
      <c r="N381" s="5"/>
      <c r="O381" s="5"/>
    </row>
    <row r="382">
      <c r="C382" s="40"/>
      <c r="D382" s="48"/>
      <c r="E382" s="49"/>
      <c r="F382" s="48"/>
      <c r="G382" s="40"/>
      <c r="H382" s="10"/>
      <c r="I382" s="10"/>
      <c r="J382" s="23"/>
      <c r="K382" s="5"/>
      <c r="L382" s="5"/>
      <c r="M382" s="5"/>
      <c r="N382" s="5"/>
      <c r="O382" s="5"/>
    </row>
    <row r="383">
      <c r="C383" s="29"/>
      <c r="D383" s="53"/>
      <c r="E383" s="57"/>
      <c r="F383" s="29"/>
      <c r="G383" s="29"/>
      <c r="H383" s="10"/>
      <c r="I383" s="10"/>
      <c r="J383" s="23"/>
      <c r="K383" s="5"/>
      <c r="L383" s="5"/>
      <c r="M383" s="5"/>
      <c r="N383" s="5"/>
      <c r="O383" s="5"/>
    </row>
    <row r="384">
      <c r="C384" s="29"/>
      <c r="D384" s="53"/>
      <c r="E384" s="57"/>
      <c r="F384" s="29"/>
      <c r="G384" s="29"/>
      <c r="H384" s="10"/>
      <c r="I384" s="10"/>
      <c r="J384" s="23"/>
      <c r="K384" s="5"/>
      <c r="L384" s="5"/>
      <c r="M384" s="5"/>
      <c r="N384" s="5"/>
      <c r="O384" s="5"/>
    </row>
    <row r="385">
      <c r="C385" s="10"/>
      <c r="D385" s="23"/>
      <c r="E385" s="57"/>
      <c r="F385" s="29"/>
      <c r="G385" s="29"/>
      <c r="H385" s="10"/>
      <c r="I385" s="10"/>
      <c r="J385" s="23"/>
      <c r="K385" s="5"/>
      <c r="L385" s="5"/>
      <c r="M385" s="5"/>
      <c r="N385" s="5"/>
      <c r="O385" s="5"/>
    </row>
    <row r="386">
      <c r="C386" s="29"/>
      <c r="D386" s="53"/>
      <c r="E386" s="57"/>
      <c r="F386" s="29"/>
      <c r="G386" s="29"/>
      <c r="H386" s="10"/>
      <c r="I386" s="10"/>
      <c r="J386" s="23"/>
      <c r="K386" s="5"/>
      <c r="L386" s="5"/>
      <c r="M386" s="5"/>
      <c r="N386" s="5"/>
      <c r="O386" s="5"/>
    </row>
    <row r="387">
      <c r="C387" s="10"/>
      <c r="D387" s="23"/>
      <c r="E387" s="57"/>
      <c r="F387" s="29"/>
      <c r="G387" s="29"/>
      <c r="H387" s="10"/>
      <c r="I387" s="10"/>
      <c r="J387" s="23"/>
      <c r="K387" s="5"/>
      <c r="L387" s="5"/>
      <c r="M387" s="5"/>
      <c r="N387" s="5"/>
      <c r="O387" s="5"/>
    </row>
    <row r="388">
      <c r="C388" s="10"/>
      <c r="D388" s="23"/>
      <c r="E388" s="57"/>
      <c r="F388" s="29"/>
      <c r="G388" s="29"/>
      <c r="H388" s="10"/>
      <c r="I388" s="10"/>
      <c r="J388" s="23"/>
      <c r="K388" s="5"/>
      <c r="L388" s="5"/>
      <c r="M388" s="5"/>
      <c r="N388" s="5"/>
      <c r="O388" s="5"/>
    </row>
    <row r="389">
      <c r="C389" s="10"/>
      <c r="D389" s="23"/>
      <c r="E389" s="57"/>
      <c r="F389" s="29"/>
      <c r="G389" s="29"/>
      <c r="H389" s="10"/>
      <c r="I389" s="10"/>
      <c r="J389" s="23"/>
      <c r="K389" s="5"/>
      <c r="L389" s="5"/>
      <c r="M389" s="5"/>
      <c r="N389" s="5"/>
      <c r="O389" s="5"/>
    </row>
    <row r="390">
      <c r="C390" s="10"/>
      <c r="D390" s="23"/>
      <c r="E390" s="57"/>
      <c r="F390" s="29"/>
      <c r="G390" s="29"/>
      <c r="H390" s="10"/>
      <c r="I390" s="10"/>
      <c r="J390" s="23"/>
      <c r="K390" s="5"/>
      <c r="L390" s="5"/>
      <c r="M390" s="5"/>
      <c r="N390" s="5"/>
      <c r="O390" s="5"/>
    </row>
    <row r="391">
      <c r="C391" s="29"/>
      <c r="D391" s="53"/>
      <c r="E391" s="57"/>
      <c r="F391" s="29"/>
      <c r="G391" s="29"/>
      <c r="H391" s="10"/>
      <c r="I391" s="10"/>
      <c r="J391" s="23"/>
      <c r="K391" s="5"/>
      <c r="L391" s="5"/>
      <c r="M391" s="5"/>
      <c r="N391" s="5"/>
      <c r="O391" s="5"/>
    </row>
    <row r="392">
      <c r="C392" s="10"/>
      <c r="D392" s="23"/>
      <c r="E392" s="57"/>
      <c r="F392" s="29"/>
      <c r="G392" s="29"/>
      <c r="H392" s="10"/>
      <c r="I392" s="10"/>
      <c r="J392" s="23"/>
      <c r="K392" s="5"/>
      <c r="L392" s="5"/>
      <c r="M392" s="5"/>
      <c r="N392" s="5"/>
      <c r="O392" s="5"/>
    </row>
    <row r="393">
      <c r="C393" s="10"/>
      <c r="D393" s="23"/>
      <c r="E393" s="57"/>
      <c r="F393" s="29"/>
      <c r="G393" s="29"/>
      <c r="H393" s="10"/>
      <c r="I393" s="10"/>
      <c r="J393" s="23"/>
      <c r="K393" s="5"/>
      <c r="L393" s="5"/>
      <c r="M393" s="5"/>
      <c r="N393" s="5"/>
      <c r="O393" s="5"/>
    </row>
    <row r="394">
      <c r="C394" s="10"/>
      <c r="D394" s="23"/>
      <c r="E394" s="57"/>
      <c r="F394" s="29"/>
      <c r="G394" s="29"/>
      <c r="H394" s="10"/>
      <c r="I394" s="10"/>
      <c r="J394" s="23"/>
      <c r="K394" s="5"/>
      <c r="L394" s="5"/>
      <c r="M394" s="5"/>
      <c r="N394" s="5"/>
      <c r="O394" s="5"/>
    </row>
    <row r="395">
      <c r="C395" s="29"/>
      <c r="D395" s="53"/>
      <c r="E395" s="57"/>
      <c r="F395" s="29"/>
      <c r="G395" s="29"/>
      <c r="H395" s="10"/>
      <c r="I395" s="10"/>
      <c r="J395" s="23"/>
      <c r="K395" s="5"/>
      <c r="L395" s="5"/>
      <c r="M395" s="5"/>
      <c r="N395" s="5"/>
      <c r="O395" s="5"/>
    </row>
    <row r="396">
      <c r="C396" s="29"/>
      <c r="D396" s="53"/>
      <c r="E396" s="57"/>
      <c r="F396" s="29"/>
      <c r="G396" s="29"/>
      <c r="H396" s="10"/>
      <c r="I396" s="10"/>
      <c r="J396" s="23"/>
      <c r="K396" s="5"/>
      <c r="L396" s="5"/>
      <c r="M396" s="5"/>
      <c r="N396" s="5"/>
      <c r="O396" s="5"/>
    </row>
    <row r="397">
      <c r="C397" s="10"/>
      <c r="D397" s="23"/>
      <c r="E397" s="57"/>
      <c r="F397" s="29"/>
      <c r="G397" s="29"/>
      <c r="H397" s="10"/>
      <c r="I397" s="10"/>
      <c r="J397" s="23"/>
      <c r="K397" s="5"/>
      <c r="L397" s="5"/>
      <c r="M397" s="5"/>
      <c r="N397" s="5"/>
      <c r="O397" s="5"/>
    </row>
    <row r="398">
      <c r="C398" s="10"/>
      <c r="D398" s="23"/>
      <c r="E398" s="57"/>
      <c r="F398" s="29"/>
      <c r="G398" s="29"/>
      <c r="H398" s="10"/>
      <c r="I398" s="10"/>
      <c r="J398" s="23"/>
      <c r="K398" s="5"/>
      <c r="L398" s="5"/>
      <c r="M398" s="5"/>
      <c r="N398" s="5"/>
      <c r="O398" s="5"/>
    </row>
    <row r="399">
      <c r="C399" s="10"/>
      <c r="D399" s="23"/>
      <c r="E399" s="57"/>
      <c r="F399" s="29"/>
      <c r="G399" s="29"/>
      <c r="H399" s="10"/>
      <c r="I399" s="10"/>
      <c r="J399" s="23"/>
      <c r="K399" s="5"/>
      <c r="L399" s="5"/>
      <c r="M399" s="5"/>
      <c r="N399" s="5"/>
      <c r="O399" s="5"/>
    </row>
    <row r="400">
      <c r="C400" s="29"/>
      <c r="D400" s="53"/>
      <c r="E400" s="57"/>
      <c r="F400" s="29"/>
      <c r="G400" s="29"/>
      <c r="H400" s="10"/>
      <c r="I400" s="10"/>
      <c r="J400" s="23"/>
      <c r="K400" s="5"/>
      <c r="L400" s="5"/>
      <c r="M400" s="5"/>
      <c r="N400" s="5"/>
      <c r="O400" s="5"/>
    </row>
    <row r="401">
      <c r="C401" s="10"/>
      <c r="D401" s="23"/>
      <c r="E401" s="57"/>
      <c r="F401" s="29"/>
      <c r="G401" s="29"/>
      <c r="H401" s="10"/>
      <c r="I401" s="10"/>
      <c r="J401" s="23"/>
      <c r="K401" s="5"/>
      <c r="L401" s="5"/>
      <c r="M401" s="5"/>
      <c r="N401" s="5"/>
      <c r="O401" s="5"/>
    </row>
    <row r="402">
      <c r="C402" s="10"/>
      <c r="D402" s="23"/>
      <c r="E402" s="57"/>
      <c r="F402" s="29"/>
      <c r="G402" s="29"/>
      <c r="H402" s="10"/>
      <c r="I402" s="10"/>
      <c r="J402" s="23"/>
      <c r="K402" s="5"/>
      <c r="L402" s="5"/>
      <c r="M402" s="5"/>
      <c r="N402" s="5"/>
      <c r="O402" s="5"/>
    </row>
    <row r="403">
      <c r="C403" s="10"/>
      <c r="D403" s="23"/>
      <c r="E403" s="57"/>
      <c r="F403" s="29"/>
      <c r="G403" s="29"/>
      <c r="H403" s="10"/>
      <c r="I403" s="10"/>
      <c r="J403" s="23"/>
      <c r="K403" s="5"/>
      <c r="L403" s="5"/>
      <c r="M403" s="5"/>
      <c r="N403" s="5"/>
      <c r="O403" s="5"/>
    </row>
    <row r="404">
      <c r="C404" s="10"/>
      <c r="D404" s="23"/>
      <c r="E404" s="57"/>
      <c r="F404" s="29"/>
      <c r="G404" s="29"/>
      <c r="H404" s="10"/>
      <c r="I404" s="10"/>
      <c r="J404" s="23"/>
      <c r="K404" s="5"/>
      <c r="L404" s="5"/>
      <c r="M404" s="5"/>
      <c r="N404" s="5"/>
      <c r="O404" s="5"/>
    </row>
    <row r="405">
      <c r="C405" s="10"/>
      <c r="D405" s="23"/>
      <c r="E405" s="57"/>
      <c r="F405" s="29"/>
      <c r="G405" s="29"/>
      <c r="H405" s="10"/>
      <c r="I405" s="10"/>
      <c r="J405" s="23"/>
      <c r="K405" s="5"/>
      <c r="L405" s="5"/>
      <c r="M405" s="5"/>
      <c r="N405" s="5"/>
      <c r="O405" s="5"/>
    </row>
    <row r="406">
      <c r="C406" s="10"/>
      <c r="D406" s="23"/>
      <c r="E406" s="57"/>
      <c r="F406" s="29"/>
      <c r="G406" s="29"/>
      <c r="H406" s="10"/>
      <c r="I406" s="10"/>
      <c r="J406" s="23"/>
      <c r="K406" s="5"/>
      <c r="L406" s="5"/>
      <c r="M406" s="5"/>
      <c r="N406" s="5"/>
      <c r="O406" s="5"/>
    </row>
    <row r="407">
      <c r="C407" s="29"/>
      <c r="D407" s="53"/>
      <c r="E407" s="57"/>
      <c r="F407" s="29"/>
      <c r="G407" s="29"/>
      <c r="H407" s="10"/>
      <c r="I407" s="10"/>
      <c r="J407" s="23"/>
      <c r="K407" s="5"/>
      <c r="L407" s="5"/>
      <c r="M407" s="5"/>
      <c r="N407" s="5"/>
      <c r="O407" s="5"/>
    </row>
    <row r="408">
      <c r="C408" s="10"/>
      <c r="D408" s="23"/>
      <c r="E408" s="57"/>
      <c r="F408" s="29"/>
      <c r="G408" s="29"/>
      <c r="H408" s="10"/>
      <c r="I408" s="10"/>
      <c r="J408" s="23"/>
      <c r="K408" s="5"/>
      <c r="L408" s="5"/>
      <c r="M408" s="5"/>
      <c r="N408" s="5"/>
      <c r="O408" s="5"/>
    </row>
    <row r="409">
      <c r="C409" s="29"/>
      <c r="D409" s="53"/>
      <c r="E409" s="57"/>
      <c r="F409" s="29"/>
      <c r="G409" s="29"/>
      <c r="H409" s="10"/>
      <c r="I409" s="10"/>
      <c r="J409" s="23"/>
      <c r="K409" s="5"/>
      <c r="L409" s="5"/>
      <c r="M409" s="5"/>
      <c r="N409" s="5"/>
      <c r="O409" s="5"/>
    </row>
    <row r="410">
      <c r="C410" s="10"/>
      <c r="D410" s="23"/>
      <c r="E410" s="57"/>
      <c r="F410" s="29"/>
      <c r="G410" s="29"/>
      <c r="H410" s="10"/>
      <c r="I410" s="10"/>
      <c r="J410" s="23"/>
      <c r="K410" s="5"/>
      <c r="L410" s="5"/>
      <c r="M410" s="5"/>
      <c r="N410" s="5"/>
      <c r="O410" s="5"/>
    </row>
    <row r="411">
      <c r="C411" s="10"/>
      <c r="D411" s="23"/>
      <c r="E411" s="57"/>
      <c r="F411" s="29"/>
      <c r="G411" s="29"/>
      <c r="H411" s="10"/>
      <c r="I411" s="10"/>
      <c r="J411" s="23"/>
      <c r="K411" s="5"/>
      <c r="L411" s="5"/>
      <c r="M411" s="5"/>
      <c r="N411" s="5"/>
      <c r="O411" s="5"/>
    </row>
    <row r="412">
      <c r="C412" s="10"/>
      <c r="D412" s="23"/>
      <c r="E412" s="57"/>
      <c r="F412" s="29"/>
      <c r="G412" s="29"/>
      <c r="H412" s="10"/>
      <c r="I412" s="10"/>
      <c r="J412" s="23"/>
      <c r="K412" s="5"/>
      <c r="L412" s="5"/>
      <c r="M412" s="5"/>
      <c r="N412" s="5"/>
      <c r="O412" s="5"/>
    </row>
    <row r="413">
      <c r="C413" s="29"/>
      <c r="D413" s="53"/>
      <c r="E413" s="57"/>
      <c r="F413" s="29"/>
      <c r="G413" s="29"/>
      <c r="H413" s="10"/>
      <c r="I413" s="10"/>
      <c r="J413" s="23"/>
      <c r="K413" s="5"/>
      <c r="L413" s="5"/>
      <c r="M413" s="5"/>
      <c r="N413" s="5"/>
      <c r="O413" s="5"/>
    </row>
    <row r="414">
      <c r="C414" s="29"/>
      <c r="D414" s="53"/>
      <c r="E414" s="57"/>
      <c r="F414" s="29"/>
      <c r="G414" s="29"/>
      <c r="H414" s="10"/>
      <c r="I414" s="10"/>
      <c r="J414" s="23"/>
      <c r="K414" s="5"/>
      <c r="L414" s="5"/>
      <c r="M414" s="5"/>
      <c r="N414" s="5"/>
      <c r="O414" s="5"/>
    </row>
    <row r="415">
      <c r="C415" s="10"/>
      <c r="D415" s="23"/>
      <c r="E415" s="57"/>
      <c r="F415" s="29"/>
      <c r="G415" s="29"/>
      <c r="H415" s="10"/>
      <c r="I415" s="10"/>
      <c r="J415" s="23"/>
      <c r="K415" s="5"/>
      <c r="L415" s="5"/>
      <c r="M415" s="5"/>
      <c r="N415" s="5"/>
      <c r="O415" s="5"/>
    </row>
    <row r="416">
      <c r="C416" s="10"/>
      <c r="D416" s="23"/>
      <c r="E416" s="57"/>
      <c r="F416" s="29"/>
      <c r="G416" s="29"/>
      <c r="H416" s="10"/>
      <c r="I416" s="10"/>
      <c r="J416" s="23"/>
      <c r="K416" s="5"/>
      <c r="L416" s="5"/>
      <c r="M416" s="5"/>
      <c r="N416" s="5"/>
      <c r="O416" s="5"/>
    </row>
    <row r="417">
      <c r="C417" s="10"/>
      <c r="D417" s="23"/>
      <c r="E417" s="57"/>
      <c r="F417" s="29"/>
      <c r="G417" s="29"/>
      <c r="H417" s="23"/>
      <c r="I417" s="10"/>
      <c r="J417" s="23"/>
      <c r="K417" s="5"/>
      <c r="L417" s="5"/>
      <c r="M417" s="5"/>
      <c r="N417" s="5"/>
      <c r="O417" s="5"/>
    </row>
    <row r="418">
      <c r="C418" s="10"/>
      <c r="D418" s="23"/>
      <c r="E418" s="57"/>
      <c r="F418" s="29"/>
      <c r="G418" s="29"/>
      <c r="H418" s="10"/>
      <c r="I418" s="10"/>
      <c r="J418" s="23"/>
      <c r="K418" s="5"/>
      <c r="L418" s="5"/>
      <c r="M418" s="5"/>
      <c r="N418" s="5"/>
      <c r="O418" s="5"/>
    </row>
    <row r="419">
      <c r="C419" s="29"/>
      <c r="D419" s="53"/>
      <c r="E419" s="57"/>
      <c r="F419" s="29"/>
      <c r="G419" s="29"/>
      <c r="H419" s="10"/>
      <c r="I419" s="10"/>
      <c r="J419" s="23"/>
      <c r="K419" s="5"/>
      <c r="L419" s="5"/>
      <c r="M419" s="5"/>
      <c r="N419" s="5"/>
      <c r="O419" s="5"/>
    </row>
    <row r="420">
      <c r="C420" s="29"/>
      <c r="D420" s="53"/>
      <c r="E420" s="57"/>
      <c r="F420" s="29"/>
      <c r="G420" s="29"/>
      <c r="H420" s="10"/>
      <c r="I420" s="10"/>
      <c r="J420" s="23"/>
      <c r="K420" s="5"/>
      <c r="L420" s="5"/>
      <c r="M420" s="5"/>
      <c r="N420" s="5"/>
      <c r="O420" s="5"/>
    </row>
    <row r="421">
      <c r="C421" s="10"/>
      <c r="D421" s="23"/>
      <c r="E421" s="57"/>
      <c r="F421" s="29"/>
      <c r="G421" s="29"/>
      <c r="H421" s="10"/>
      <c r="I421" s="10"/>
      <c r="J421" s="23"/>
      <c r="K421" s="5"/>
      <c r="L421" s="5"/>
      <c r="M421" s="5"/>
      <c r="N421" s="5"/>
      <c r="O421" s="5"/>
    </row>
    <row r="422">
      <c r="C422" s="10"/>
      <c r="D422" s="23"/>
      <c r="E422" s="57"/>
      <c r="F422" s="29"/>
      <c r="G422" s="29"/>
      <c r="H422" s="10"/>
      <c r="I422" s="10"/>
      <c r="J422" s="23"/>
      <c r="K422" s="5"/>
      <c r="L422" s="5"/>
      <c r="M422" s="5"/>
      <c r="N422" s="5"/>
      <c r="O422" s="5"/>
    </row>
    <row r="423">
      <c r="C423" s="29"/>
      <c r="D423" s="53"/>
      <c r="E423" s="57"/>
      <c r="F423" s="29"/>
      <c r="G423" s="29"/>
      <c r="H423" s="10"/>
      <c r="I423" s="10"/>
      <c r="J423" s="23"/>
      <c r="K423" s="5"/>
      <c r="L423" s="5"/>
      <c r="M423" s="5"/>
      <c r="N423" s="5"/>
      <c r="O423" s="5"/>
    </row>
    <row r="424">
      <c r="C424" s="10"/>
      <c r="D424" s="23"/>
      <c r="E424" s="57"/>
      <c r="F424" s="29"/>
      <c r="G424" s="29"/>
      <c r="H424" s="10"/>
      <c r="I424" s="10"/>
      <c r="J424" s="23"/>
      <c r="K424" s="5"/>
      <c r="L424" s="5"/>
      <c r="M424" s="5"/>
      <c r="N424" s="5"/>
      <c r="O424" s="5"/>
    </row>
    <row r="425">
      <c r="C425" s="10"/>
      <c r="D425" s="23"/>
      <c r="E425" s="57"/>
      <c r="F425" s="29"/>
      <c r="G425" s="29"/>
      <c r="H425" s="10"/>
      <c r="I425" s="10"/>
      <c r="J425" s="23"/>
      <c r="K425" s="5"/>
      <c r="L425" s="5"/>
      <c r="M425" s="5"/>
      <c r="N425" s="5"/>
      <c r="O425" s="5"/>
    </row>
    <row r="426">
      <c r="C426" s="10"/>
      <c r="D426" s="23"/>
      <c r="E426" s="57"/>
      <c r="F426" s="29"/>
      <c r="G426" s="29"/>
      <c r="H426" s="10"/>
      <c r="I426" s="10"/>
      <c r="J426" s="23"/>
      <c r="K426" s="5"/>
      <c r="L426" s="5"/>
      <c r="M426" s="5"/>
      <c r="N426" s="5"/>
      <c r="O426" s="5"/>
    </row>
    <row r="427">
      <c r="C427" s="10"/>
      <c r="D427" s="23"/>
      <c r="E427" s="57"/>
      <c r="F427" s="29"/>
      <c r="G427" s="29"/>
      <c r="H427" s="10"/>
      <c r="I427" s="10"/>
      <c r="J427" s="23"/>
      <c r="K427" s="5"/>
      <c r="L427" s="5"/>
      <c r="M427" s="5"/>
      <c r="N427" s="5"/>
      <c r="O427" s="5"/>
    </row>
    <row r="428">
      <c r="C428" s="10"/>
      <c r="D428" s="23"/>
      <c r="E428" s="57"/>
      <c r="F428" s="29"/>
      <c r="G428" s="29"/>
      <c r="H428" s="10"/>
      <c r="I428" s="10"/>
      <c r="J428" s="23"/>
      <c r="K428" s="5"/>
      <c r="L428" s="5"/>
      <c r="M428" s="5"/>
      <c r="N428" s="5"/>
      <c r="O428" s="5"/>
    </row>
    <row r="429">
      <c r="C429" s="10"/>
      <c r="D429" s="23"/>
      <c r="E429" s="57"/>
      <c r="F429" s="29"/>
      <c r="G429" s="29"/>
      <c r="H429" s="10"/>
      <c r="I429" s="10"/>
      <c r="J429" s="23"/>
      <c r="K429" s="5"/>
      <c r="L429" s="5"/>
      <c r="M429" s="5"/>
      <c r="N429" s="5"/>
      <c r="O429" s="5"/>
    </row>
    <row r="430">
      <c r="C430" s="10"/>
      <c r="D430" s="23"/>
      <c r="E430" s="57"/>
      <c r="F430" s="29"/>
      <c r="G430" s="29"/>
      <c r="H430" s="10"/>
      <c r="I430" s="10"/>
      <c r="J430" s="23"/>
      <c r="K430" s="5"/>
      <c r="L430" s="5"/>
      <c r="M430" s="5"/>
      <c r="N430" s="5"/>
      <c r="O430" s="5"/>
    </row>
    <row r="431">
      <c r="C431" s="10"/>
      <c r="D431" s="23"/>
      <c r="E431" s="57"/>
      <c r="F431" s="29"/>
      <c r="G431" s="29"/>
      <c r="H431" s="10"/>
      <c r="I431" s="10"/>
      <c r="J431" s="23"/>
      <c r="K431" s="5"/>
      <c r="L431" s="5"/>
      <c r="M431" s="5"/>
      <c r="N431" s="5"/>
      <c r="O431" s="5"/>
    </row>
    <row r="432">
      <c r="C432" s="10"/>
      <c r="D432" s="23"/>
      <c r="E432" s="57"/>
      <c r="F432" s="29"/>
      <c r="G432" s="29"/>
      <c r="H432" s="10"/>
      <c r="I432" s="10"/>
      <c r="J432" s="23"/>
      <c r="K432" s="5"/>
      <c r="L432" s="5"/>
      <c r="M432" s="5"/>
      <c r="N432" s="5"/>
      <c r="O432" s="5"/>
    </row>
    <row r="433">
      <c r="C433" s="29"/>
      <c r="D433" s="53"/>
      <c r="E433" s="57"/>
      <c r="F433" s="29"/>
      <c r="G433" s="29"/>
      <c r="H433" s="10"/>
      <c r="I433" s="10"/>
      <c r="J433" s="23"/>
      <c r="K433" s="5"/>
      <c r="L433" s="5"/>
      <c r="M433" s="5"/>
      <c r="N433" s="5"/>
      <c r="O433" s="5"/>
    </row>
    <row r="434">
      <c r="C434" s="10"/>
      <c r="D434" s="23"/>
      <c r="E434" s="57"/>
      <c r="F434" s="29"/>
      <c r="G434" s="29"/>
      <c r="H434" s="10"/>
      <c r="I434" s="10"/>
      <c r="J434" s="23"/>
      <c r="K434" s="5"/>
      <c r="L434" s="5"/>
      <c r="M434" s="5"/>
      <c r="N434" s="5"/>
      <c r="O434" s="5"/>
    </row>
    <row r="435">
      <c r="C435" s="29"/>
      <c r="D435" s="53"/>
      <c r="E435" s="57"/>
      <c r="F435" s="29"/>
      <c r="G435" s="29"/>
      <c r="H435" s="10"/>
      <c r="I435" s="10"/>
      <c r="J435" s="23"/>
      <c r="K435" s="5"/>
      <c r="L435" s="5"/>
      <c r="M435" s="5"/>
      <c r="N435" s="5"/>
      <c r="O435" s="5"/>
    </row>
    <row r="436">
      <c r="C436" s="10"/>
      <c r="D436" s="23"/>
      <c r="E436" s="57"/>
      <c r="F436" s="29"/>
      <c r="G436" s="29"/>
      <c r="H436" s="10"/>
      <c r="I436" s="10"/>
      <c r="J436" s="23"/>
      <c r="K436" s="5"/>
      <c r="L436" s="5"/>
      <c r="M436" s="5"/>
      <c r="N436" s="5"/>
      <c r="O436" s="5"/>
    </row>
    <row r="437">
      <c r="C437" s="10"/>
      <c r="D437" s="23"/>
      <c r="E437" s="57"/>
      <c r="F437" s="29"/>
      <c r="G437" s="29"/>
      <c r="H437" s="10"/>
      <c r="I437" s="10"/>
      <c r="J437" s="23"/>
      <c r="K437" s="5"/>
      <c r="L437" s="5"/>
      <c r="M437" s="5"/>
      <c r="N437" s="5"/>
      <c r="O437" s="5"/>
    </row>
    <row r="438">
      <c r="C438" s="29"/>
      <c r="D438" s="53"/>
      <c r="E438" s="57"/>
      <c r="F438" s="29"/>
      <c r="G438" s="29"/>
      <c r="H438" s="10"/>
      <c r="I438" s="10"/>
      <c r="J438" s="23"/>
      <c r="K438" s="5"/>
      <c r="L438" s="5"/>
      <c r="M438" s="5"/>
      <c r="N438" s="5"/>
      <c r="O438" s="5"/>
    </row>
    <row r="439">
      <c r="C439" s="10"/>
      <c r="D439" s="23"/>
      <c r="E439" s="57"/>
      <c r="F439" s="29"/>
      <c r="G439" s="29"/>
      <c r="H439" s="10"/>
      <c r="I439" s="10"/>
      <c r="J439" s="23"/>
      <c r="K439" s="5"/>
      <c r="L439" s="5"/>
      <c r="M439" s="5"/>
      <c r="N439" s="5"/>
      <c r="O439" s="5"/>
    </row>
    <row r="440">
      <c r="C440" s="10"/>
      <c r="D440" s="23"/>
      <c r="E440" s="57"/>
      <c r="F440" s="29"/>
      <c r="G440" s="29"/>
      <c r="H440" s="10"/>
      <c r="I440" s="10"/>
      <c r="J440" s="23"/>
      <c r="K440" s="5"/>
      <c r="L440" s="5"/>
      <c r="M440" s="5"/>
      <c r="N440" s="5"/>
      <c r="O440" s="5"/>
    </row>
    <row r="441">
      <c r="C441" s="10"/>
      <c r="D441" s="23"/>
      <c r="E441" s="57"/>
      <c r="F441" s="29"/>
      <c r="G441" s="29"/>
      <c r="H441" s="10"/>
      <c r="I441" s="10"/>
      <c r="J441" s="23"/>
      <c r="K441" s="5"/>
      <c r="L441" s="5"/>
      <c r="M441" s="5"/>
      <c r="N441" s="5"/>
      <c r="O441" s="5"/>
    </row>
    <row r="442">
      <c r="C442" s="10"/>
      <c r="D442" s="23"/>
      <c r="E442" s="57"/>
      <c r="F442" s="29"/>
      <c r="G442" s="29"/>
      <c r="H442" s="10"/>
      <c r="I442" s="10"/>
      <c r="J442" s="23"/>
      <c r="K442" s="5"/>
      <c r="L442" s="5"/>
      <c r="M442" s="5"/>
      <c r="N442" s="5"/>
      <c r="O442" s="5"/>
    </row>
    <row r="443">
      <c r="C443" s="10"/>
      <c r="D443" s="23"/>
      <c r="E443" s="57"/>
      <c r="F443" s="29"/>
      <c r="G443" s="29"/>
      <c r="H443" s="10"/>
      <c r="I443" s="10"/>
      <c r="J443" s="23"/>
      <c r="K443" s="5"/>
      <c r="L443" s="5"/>
      <c r="M443" s="5"/>
      <c r="N443" s="5"/>
      <c r="O443" s="5"/>
    </row>
    <row r="444">
      <c r="C444" s="10"/>
      <c r="D444" s="23"/>
      <c r="E444" s="6"/>
      <c r="H444" s="10"/>
      <c r="I444" s="10"/>
      <c r="J444" s="23"/>
      <c r="K444" s="5"/>
      <c r="L444" s="5"/>
      <c r="M444" s="5"/>
      <c r="N444" s="5"/>
      <c r="O444" s="5"/>
    </row>
    <row r="445">
      <c r="C445" s="10"/>
      <c r="D445" s="23"/>
      <c r="E445" s="6"/>
      <c r="H445" s="10"/>
      <c r="I445" s="10"/>
      <c r="J445" s="23"/>
      <c r="K445" s="5"/>
      <c r="L445" s="5"/>
      <c r="M445" s="5"/>
      <c r="N445" s="5"/>
      <c r="O445" s="5"/>
    </row>
    <row r="446">
      <c r="C446" s="29"/>
      <c r="D446" s="53"/>
      <c r="E446" s="6"/>
      <c r="H446" s="10"/>
      <c r="I446" s="10"/>
      <c r="J446" s="23"/>
      <c r="K446" s="5"/>
      <c r="L446" s="5"/>
      <c r="M446" s="5"/>
      <c r="N446" s="5"/>
      <c r="O446" s="5"/>
    </row>
    <row r="447">
      <c r="C447" s="10"/>
      <c r="D447" s="23"/>
      <c r="E447" s="6"/>
      <c r="H447" s="29"/>
      <c r="I447" s="29"/>
      <c r="J447" s="58"/>
      <c r="K447" s="5"/>
      <c r="L447" s="5"/>
      <c r="M447" s="5"/>
      <c r="N447" s="5"/>
      <c r="O447" s="5"/>
    </row>
    <row r="448">
      <c r="C448" s="10"/>
      <c r="D448" s="23"/>
      <c r="E448" s="6"/>
      <c r="H448" s="29"/>
      <c r="I448" s="29"/>
      <c r="J448" s="58"/>
      <c r="K448" s="5"/>
      <c r="L448" s="5"/>
      <c r="M448" s="5"/>
      <c r="N448" s="5"/>
      <c r="O448" s="5"/>
    </row>
    <row r="449">
      <c r="D449" s="5"/>
      <c r="E449" s="6"/>
      <c r="H449" s="29"/>
      <c r="I449" s="29"/>
      <c r="J449" s="58"/>
      <c r="K449" s="5"/>
      <c r="L449" s="5"/>
      <c r="M449" s="5"/>
      <c r="N449" s="5"/>
      <c r="O449" s="5"/>
    </row>
    <row r="450">
      <c r="D450" s="5"/>
      <c r="E450" s="6"/>
      <c r="H450" s="29"/>
      <c r="I450" s="29"/>
      <c r="J450" s="58"/>
      <c r="K450" s="5"/>
      <c r="L450" s="5"/>
      <c r="M450" s="5"/>
      <c r="N450" s="5"/>
      <c r="O450" s="5"/>
    </row>
    <row r="451">
      <c r="D451" s="5"/>
      <c r="E451" s="6"/>
      <c r="H451" s="29"/>
      <c r="I451" s="29"/>
      <c r="J451" s="58"/>
      <c r="K451" s="5"/>
      <c r="L451" s="5"/>
      <c r="M451" s="5"/>
      <c r="N451" s="5"/>
      <c r="O451" s="5"/>
    </row>
    <row r="452">
      <c r="D452" s="5"/>
      <c r="E452" s="6"/>
      <c r="H452" s="29"/>
      <c r="I452" s="29"/>
      <c r="J452" s="58"/>
      <c r="K452" s="5"/>
      <c r="L452" s="5"/>
      <c r="M452" s="5"/>
      <c r="N452" s="5"/>
      <c r="O452" s="5"/>
    </row>
    <row r="453">
      <c r="D453" s="5"/>
      <c r="E453" s="6"/>
      <c r="H453" s="29"/>
      <c r="I453" s="29"/>
      <c r="J453" s="58"/>
      <c r="K453" s="5"/>
      <c r="L453" s="5"/>
      <c r="M453" s="5"/>
      <c r="N453" s="5"/>
      <c r="O453" s="5"/>
    </row>
    <row r="454">
      <c r="D454" s="5"/>
      <c r="E454" s="6"/>
      <c r="H454" s="29"/>
      <c r="I454" s="29"/>
      <c r="J454" s="58"/>
      <c r="K454" s="5"/>
      <c r="L454" s="5"/>
      <c r="M454" s="5"/>
      <c r="N454" s="5"/>
      <c r="O454" s="5"/>
    </row>
    <row r="455">
      <c r="D455" s="5"/>
      <c r="E455" s="6"/>
      <c r="H455" s="29"/>
      <c r="I455" s="29"/>
      <c r="J455" s="58"/>
      <c r="K455" s="5"/>
      <c r="L455" s="5"/>
      <c r="M455" s="5"/>
      <c r="N455" s="5"/>
      <c r="O455" s="5"/>
    </row>
    <row r="456">
      <c r="D456" s="5"/>
      <c r="E456" s="6"/>
      <c r="H456" s="29"/>
      <c r="I456" s="29"/>
      <c r="J456" s="58"/>
      <c r="K456" s="5"/>
      <c r="L456" s="5"/>
      <c r="M456" s="5"/>
      <c r="N456" s="5"/>
      <c r="O456" s="5"/>
    </row>
    <row r="457">
      <c r="D457" s="5"/>
      <c r="E457" s="6"/>
      <c r="H457" s="29"/>
      <c r="I457" s="29"/>
      <c r="J457" s="58"/>
      <c r="K457" s="5"/>
      <c r="L457" s="5"/>
      <c r="M457" s="5"/>
      <c r="N457" s="5"/>
      <c r="O457" s="5"/>
    </row>
    <row r="458">
      <c r="D458" s="5"/>
      <c r="E458" s="6"/>
      <c r="H458" s="29"/>
      <c r="I458" s="29"/>
      <c r="J458" s="58"/>
      <c r="K458" s="5"/>
      <c r="L458" s="5"/>
      <c r="M458" s="5"/>
      <c r="N458" s="5"/>
      <c r="O458" s="5"/>
    </row>
    <row r="459">
      <c r="D459" s="5"/>
      <c r="E459" s="6"/>
      <c r="H459" s="29"/>
      <c r="I459" s="29"/>
      <c r="J459" s="58"/>
      <c r="K459" s="5"/>
      <c r="L459" s="5"/>
      <c r="M459" s="5"/>
      <c r="N459" s="5"/>
      <c r="O459" s="5"/>
    </row>
    <row r="460">
      <c r="D460" s="5"/>
      <c r="E460" s="6"/>
      <c r="H460" s="29"/>
      <c r="I460" s="29"/>
      <c r="J460" s="58"/>
      <c r="K460" s="5"/>
      <c r="L460" s="5"/>
      <c r="M460" s="5"/>
      <c r="N460" s="5"/>
      <c r="O460" s="5"/>
    </row>
    <row r="461">
      <c r="D461" s="5"/>
      <c r="E461" s="6"/>
      <c r="H461" s="29"/>
      <c r="I461" s="29"/>
      <c r="J461" s="58"/>
      <c r="K461" s="5"/>
      <c r="L461" s="5"/>
      <c r="M461" s="5"/>
      <c r="N461" s="5"/>
      <c r="O461" s="5"/>
    </row>
    <row r="462">
      <c r="D462" s="5"/>
      <c r="E462" s="6"/>
      <c r="H462" s="29"/>
      <c r="I462" s="29"/>
      <c r="J462" s="58"/>
      <c r="K462" s="5"/>
      <c r="L462" s="5"/>
      <c r="M462" s="5"/>
      <c r="N462" s="5"/>
      <c r="O462" s="5"/>
    </row>
    <row r="463">
      <c r="D463" s="5"/>
      <c r="E463" s="6"/>
      <c r="H463" s="29"/>
      <c r="I463" s="29"/>
      <c r="J463" s="58"/>
      <c r="K463" s="5"/>
      <c r="L463" s="5"/>
      <c r="M463" s="5"/>
      <c r="N463" s="5"/>
      <c r="O463" s="5"/>
    </row>
    <row r="464">
      <c r="D464" s="5"/>
      <c r="E464" s="6"/>
      <c r="H464" s="29"/>
      <c r="I464" s="29"/>
      <c r="J464" s="58"/>
      <c r="K464" s="5"/>
      <c r="L464" s="5"/>
      <c r="M464" s="5"/>
      <c r="N464" s="5"/>
      <c r="O464" s="5"/>
    </row>
    <row r="465">
      <c r="D465" s="5"/>
      <c r="E465" s="6"/>
      <c r="H465" s="29"/>
      <c r="I465" s="29"/>
      <c r="J465" s="58"/>
      <c r="K465" s="5"/>
      <c r="L465" s="5"/>
      <c r="M465" s="5"/>
      <c r="N465" s="5"/>
      <c r="O465" s="5"/>
    </row>
    <row r="466">
      <c r="D466" s="5"/>
      <c r="E466" s="6"/>
      <c r="H466" s="29"/>
      <c r="I466" s="29"/>
      <c r="J466" s="58"/>
      <c r="K466" s="5"/>
      <c r="L466" s="5"/>
      <c r="M466" s="5"/>
      <c r="N466" s="5"/>
      <c r="O466" s="5"/>
    </row>
    <row r="467">
      <c r="D467" s="5"/>
      <c r="E467" s="6"/>
      <c r="H467" s="29"/>
      <c r="I467" s="29"/>
      <c r="J467" s="58"/>
      <c r="K467" s="5"/>
      <c r="L467" s="5"/>
      <c r="M467" s="5"/>
      <c r="N467" s="5"/>
      <c r="O467" s="5"/>
    </row>
    <row r="468">
      <c r="D468" s="5"/>
      <c r="E468" s="6"/>
      <c r="H468" s="29"/>
      <c r="I468" s="29"/>
      <c r="J468" s="58"/>
      <c r="K468" s="5"/>
      <c r="L468" s="5"/>
      <c r="M468" s="5"/>
      <c r="N468" s="5"/>
      <c r="O468" s="5"/>
    </row>
    <row r="469">
      <c r="D469" s="5"/>
      <c r="E469" s="6"/>
      <c r="H469" s="29"/>
      <c r="I469" s="29"/>
      <c r="J469" s="58"/>
      <c r="K469" s="5"/>
      <c r="L469" s="5"/>
      <c r="M469" s="5"/>
      <c r="N469" s="5"/>
      <c r="O469" s="5"/>
    </row>
    <row r="470">
      <c r="D470" s="5"/>
      <c r="E470" s="6"/>
      <c r="H470" s="29"/>
      <c r="I470" s="29"/>
      <c r="J470" s="58"/>
      <c r="K470" s="5"/>
      <c r="L470" s="5"/>
      <c r="M470" s="5"/>
      <c r="N470" s="5"/>
      <c r="O470" s="5"/>
    </row>
    <row r="471">
      <c r="D471" s="5"/>
      <c r="E471" s="6"/>
      <c r="H471" s="29"/>
      <c r="I471" s="29"/>
      <c r="J471" s="58"/>
      <c r="K471" s="5"/>
      <c r="L471" s="5"/>
      <c r="M471" s="5"/>
      <c r="N471" s="5"/>
      <c r="O471" s="5"/>
    </row>
    <row r="472">
      <c r="D472" s="5"/>
      <c r="E472" s="6"/>
      <c r="H472" s="29"/>
      <c r="I472" s="29"/>
      <c r="J472" s="58"/>
      <c r="K472" s="5"/>
      <c r="L472" s="5"/>
      <c r="M472" s="5"/>
      <c r="N472" s="5"/>
      <c r="O472" s="5"/>
    </row>
    <row r="473">
      <c r="D473" s="5"/>
      <c r="E473" s="6"/>
      <c r="H473" s="29"/>
      <c r="I473" s="29"/>
      <c r="J473" s="58"/>
      <c r="K473" s="5"/>
      <c r="L473" s="5"/>
      <c r="M473" s="5"/>
      <c r="N473" s="5"/>
      <c r="O473" s="5"/>
    </row>
    <row r="474">
      <c r="D474" s="5"/>
      <c r="E474" s="6"/>
      <c r="H474" s="29"/>
      <c r="I474" s="29"/>
      <c r="J474" s="58"/>
      <c r="K474" s="5"/>
      <c r="L474" s="5"/>
      <c r="M474" s="5"/>
      <c r="N474" s="5"/>
      <c r="O474" s="5"/>
    </row>
    <row r="475">
      <c r="D475" s="5"/>
      <c r="E475" s="6"/>
      <c r="H475" s="29"/>
      <c r="I475" s="29"/>
      <c r="J475" s="58"/>
      <c r="K475" s="5"/>
      <c r="L475" s="5"/>
      <c r="M475" s="5"/>
      <c r="N475" s="5"/>
      <c r="O475" s="5"/>
    </row>
    <row r="476">
      <c r="D476" s="5"/>
      <c r="E476" s="6"/>
      <c r="H476" s="29"/>
      <c r="I476" s="29"/>
      <c r="J476" s="58"/>
      <c r="K476" s="5"/>
      <c r="L476" s="5"/>
      <c r="M476" s="5"/>
      <c r="N476" s="5"/>
      <c r="O476" s="5"/>
    </row>
    <row r="477">
      <c r="D477" s="5"/>
      <c r="E477" s="6"/>
      <c r="H477" s="29"/>
      <c r="I477" s="29"/>
      <c r="J477" s="58"/>
      <c r="K477" s="5"/>
      <c r="L477" s="5"/>
      <c r="M477" s="5"/>
      <c r="N477" s="5"/>
      <c r="O477" s="5"/>
    </row>
    <row r="478">
      <c r="D478" s="5"/>
      <c r="E478" s="6"/>
      <c r="H478" s="29"/>
      <c r="I478" s="29"/>
      <c r="J478" s="58"/>
      <c r="K478" s="5"/>
      <c r="L478" s="5"/>
      <c r="M478" s="5"/>
      <c r="N478" s="5"/>
      <c r="O478" s="5"/>
    </row>
    <row r="479">
      <c r="D479" s="5"/>
      <c r="E479" s="6"/>
      <c r="H479" s="29"/>
      <c r="I479" s="29"/>
      <c r="J479" s="58"/>
      <c r="K479" s="5"/>
      <c r="L479" s="5"/>
      <c r="M479" s="5"/>
      <c r="N479" s="5"/>
      <c r="O479" s="5"/>
    </row>
    <row r="480">
      <c r="D480" s="5"/>
      <c r="E480" s="6"/>
      <c r="H480" s="29"/>
      <c r="I480" s="29"/>
      <c r="J480" s="58"/>
      <c r="K480" s="5"/>
      <c r="L480" s="5"/>
      <c r="M480" s="5"/>
      <c r="N480" s="5"/>
      <c r="O480" s="5"/>
    </row>
    <row r="481">
      <c r="D481" s="5"/>
      <c r="E481" s="6"/>
      <c r="H481" s="29"/>
      <c r="I481" s="29"/>
      <c r="J481" s="58"/>
      <c r="K481" s="5"/>
      <c r="L481" s="5"/>
      <c r="M481" s="5"/>
      <c r="N481" s="5"/>
      <c r="O481" s="5"/>
    </row>
    <row r="482">
      <c r="D482" s="5"/>
      <c r="E482" s="6"/>
      <c r="H482" s="29"/>
      <c r="I482" s="29"/>
      <c r="J482" s="58"/>
      <c r="K482" s="5"/>
      <c r="L482" s="5"/>
      <c r="M482" s="5"/>
      <c r="N482" s="5"/>
      <c r="O482" s="5"/>
    </row>
    <row r="483">
      <c r="D483" s="5"/>
      <c r="E483" s="6"/>
      <c r="H483" s="29"/>
      <c r="I483" s="29"/>
      <c r="J483" s="58"/>
      <c r="K483" s="5"/>
      <c r="L483" s="5"/>
      <c r="M483" s="5"/>
      <c r="N483" s="5"/>
      <c r="O483" s="5"/>
    </row>
    <row r="484">
      <c r="D484" s="5"/>
      <c r="E484" s="6"/>
      <c r="H484" s="29"/>
      <c r="I484" s="29"/>
      <c r="J484" s="58"/>
      <c r="K484" s="5"/>
      <c r="L484" s="5"/>
      <c r="M484" s="5"/>
      <c r="N484" s="5"/>
      <c r="O484" s="5"/>
    </row>
    <row r="485">
      <c r="D485" s="5"/>
      <c r="E485" s="6"/>
      <c r="H485" s="29"/>
      <c r="I485" s="29"/>
      <c r="J485" s="58"/>
      <c r="K485" s="5"/>
      <c r="L485" s="5"/>
      <c r="M485" s="5"/>
      <c r="N485" s="5"/>
      <c r="O485" s="5"/>
    </row>
    <row r="486">
      <c r="D486" s="5"/>
      <c r="E486" s="6"/>
      <c r="H486" s="29"/>
      <c r="I486" s="29"/>
      <c r="J486" s="29"/>
      <c r="K486" s="5"/>
      <c r="L486" s="5"/>
      <c r="M486" s="5"/>
      <c r="N486" s="5"/>
      <c r="O486" s="5"/>
    </row>
    <row r="487">
      <c r="D487" s="5"/>
      <c r="E487" s="6"/>
      <c r="H487" s="29"/>
      <c r="I487" s="29"/>
      <c r="J487" s="29"/>
      <c r="K487" s="5"/>
      <c r="L487" s="5"/>
      <c r="M487" s="5"/>
      <c r="N487" s="5"/>
      <c r="O487" s="5"/>
    </row>
    <row r="488">
      <c r="D488" s="5"/>
      <c r="E488" s="6"/>
      <c r="H488" s="29"/>
      <c r="I488" s="29"/>
      <c r="J488" s="29"/>
      <c r="K488" s="5"/>
      <c r="L488" s="5"/>
      <c r="M488" s="5"/>
      <c r="N488" s="5"/>
      <c r="O488" s="5"/>
    </row>
    <row r="489">
      <c r="D489" s="5"/>
      <c r="E489" s="6"/>
      <c r="I489" s="42"/>
      <c r="K489" s="5"/>
      <c r="L489" s="5"/>
      <c r="M489" s="5"/>
      <c r="N489" s="5"/>
      <c r="O489" s="5"/>
    </row>
    <row r="490">
      <c r="D490" s="5"/>
      <c r="E490" s="6"/>
      <c r="H490" s="29"/>
      <c r="I490" s="29"/>
      <c r="J490" s="29"/>
      <c r="K490" s="5"/>
      <c r="L490" s="5"/>
      <c r="M490" s="5"/>
      <c r="N490" s="5"/>
      <c r="O490" s="5"/>
    </row>
    <row r="491">
      <c r="D491" s="5"/>
      <c r="E491" s="6"/>
      <c r="H491" s="29"/>
      <c r="I491" s="29"/>
      <c r="J491" s="29"/>
      <c r="K491" s="5"/>
      <c r="L491" s="5"/>
      <c r="M491" s="5"/>
      <c r="N491" s="5"/>
      <c r="O491" s="5"/>
    </row>
    <row r="492">
      <c r="D492" s="5"/>
      <c r="E492" s="6"/>
      <c r="H492" s="29"/>
      <c r="I492" s="29"/>
      <c r="J492" s="29"/>
      <c r="K492" s="5"/>
      <c r="L492" s="5"/>
      <c r="M492" s="5"/>
      <c r="N492" s="5"/>
      <c r="O492" s="5"/>
    </row>
    <row r="493">
      <c r="D493" s="5"/>
      <c r="E493" s="6"/>
      <c r="H493" s="29"/>
      <c r="I493" s="29"/>
      <c r="J493" s="29"/>
      <c r="K493" s="5"/>
      <c r="L493" s="5"/>
      <c r="M493" s="5"/>
      <c r="N493" s="5"/>
      <c r="O493" s="5"/>
    </row>
    <row r="494">
      <c r="D494" s="5"/>
      <c r="E494" s="6"/>
      <c r="H494" s="29"/>
      <c r="I494" s="29"/>
      <c r="J494" s="29"/>
      <c r="K494" s="5"/>
      <c r="L494" s="5"/>
      <c r="M494" s="5"/>
      <c r="N494" s="5"/>
      <c r="O494" s="5"/>
    </row>
    <row r="495">
      <c r="D495" s="5"/>
      <c r="E495" s="6"/>
      <c r="H495" s="29"/>
      <c r="I495" s="29"/>
      <c r="J495" s="29"/>
      <c r="K495" s="5"/>
      <c r="L495" s="5"/>
      <c r="M495" s="5"/>
      <c r="N495" s="5"/>
      <c r="O495" s="5"/>
    </row>
    <row r="496">
      <c r="D496" s="5"/>
      <c r="E496" s="6"/>
      <c r="H496" s="29"/>
      <c r="I496" s="29"/>
      <c r="J496" s="29"/>
      <c r="K496" s="5"/>
      <c r="L496" s="5"/>
      <c r="M496" s="5"/>
      <c r="N496" s="5"/>
      <c r="O496" s="5"/>
    </row>
    <row r="497">
      <c r="D497" s="5"/>
      <c r="E497" s="6"/>
      <c r="H497" s="29"/>
      <c r="I497" s="29"/>
      <c r="J497" s="29"/>
      <c r="K497" s="5"/>
      <c r="L497" s="5"/>
      <c r="M497" s="5"/>
      <c r="N497" s="5"/>
      <c r="O497" s="5"/>
    </row>
    <row r="498">
      <c r="D498" s="5"/>
      <c r="E498" s="6"/>
      <c r="H498" s="29"/>
      <c r="I498" s="29"/>
      <c r="J498" s="29"/>
      <c r="K498" s="5"/>
      <c r="L498" s="5"/>
      <c r="M498" s="5"/>
      <c r="N498" s="5"/>
      <c r="O498" s="5"/>
    </row>
    <row r="499">
      <c r="D499" s="5"/>
      <c r="E499" s="6"/>
      <c r="H499" s="29"/>
      <c r="I499" s="29"/>
      <c r="J499" s="29"/>
      <c r="K499" s="5"/>
      <c r="L499" s="5"/>
      <c r="M499" s="5"/>
      <c r="N499" s="5"/>
      <c r="O499" s="5"/>
    </row>
    <row r="500">
      <c r="D500" s="5"/>
      <c r="E500" s="6"/>
      <c r="H500" s="29"/>
      <c r="I500" s="29"/>
      <c r="J500" s="29"/>
      <c r="K500" s="5"/>
      <c r="L500" s="5"/>
      <c r="M500" s="5"/>
      <c r="N500" s="5"/>
      <c r="O500" s="5"/>
    </row>
    <row r="501">
      <c r="D501" s="5"/>
      <c r="E501" s="6"/>
      <c r="H501" s="29"/>
      <c r="I501" s="29"/>
      <c r="J501" s="29"/>
      <c r="K501" s="5"/>
      <c r="L501" s="5"/>
      <c r="M501" s="5"/>
      <c r="N501" s="5"/>
      <c r="O501" s="5"/>
    </row>
    <row r="502">
      <c r="D502" s="5"/>
      <c r="E502" s="6"/>
      <c r="H502" s="29"/>
      <c r="I502" s="29"/>
      <c r="J502" s="29"/>
      <c r="K502" s="5"/>
      <c r="L502" s="5"/>
      <c r="M502" s="5"/>
      <c r="N502" s="5"/>
      <c r="O502" s="5"/>
    </row>
    <row r="503">
      <c r="D503" s="5"/>
      <c r="E503" s="6"/>
      <c r="H503" s="29"/>
      <c r="I503" s="29"/>
      <c r="J503" s="29"/>
      <c r="K503" s="5"/>
      <c r="L503" s="5"/>
      <c r="M503" s="5"/>
      <c r="N503" s="5"/>
      <c r="O503" s="5"/>
    </row>
    <row r="504">
      <c r="D504" s="5"/>
      <c r="E504" s="6"/>
      <c r="H504" s="29"/>
      <c r="I504" s="29"/>
      <c r="J504" s="29"/>
      <c r="K504" s="5"/>
      <c r="L504" s="5"/>
      <c r="M504" s="5"/>
      <c r="N504" s="5"/>
      <c r="O504" s="5"/>
    </row>
    <row r="505">
      <c r="D505" s="5"/>
      <c r="E505" s="6"/>
      <c r="H505" s="29"/>
      <c r="I505" s="29"/>
      <c r="J505" s="29"/>
      <c r="K505" s="5"/>
      <c r="L505" s="5"/>
      <c r="M505" s="5"/>
      <c r="N505" s="5"/>
      <c r="O505" s="5"/>
    </row>
    <row r="506">
      <c r="D506" s="5"/>
      <c r="E506" s="6"/>
      <c r="I506" s="42"/>
      <c r="K506" s="5"/>
      <c r="L506" s="5"/>
      <c r="M506" s="5"/>
      <c r="N506" s="5"/>
      <c r="O506" s="5"/>
    </row>
    <row r="507">
      <c r="D507" s="5"/>
      <c r="E507" s="6"/>
      <c r="I507" s="42"/>
      <c r="J507" s="5"/>
      <c r="K507" s="5"/>
      <c r="L507" s="5"/>
      <c r="M507" s="5"/>
      <c r="N507" s="5"/>
      <c r="O507" s="5"/>
    </row>
    <row r="508">
      <c r="D508" s="5"/>
      <c r="E508" s="6"/>
      <c r="I508" s="42"/>
      <c r="J508" s="5"/>
      <c r="K508" s="5"/>
      <c r="L508" s="5"/>
      <c r="M508" s="5"/>
      <c r="N508" s="5"/>
      <c r="O508" s="5"/>
    </row>
    <row r="509">
      <c r="D509" s="5"/>
      <c r="E509" s="6"/>
      <c r="I509" s="42"/>
      <c r="J509" s="5"/>
      <c r="K509" s="5"/>
      <c r="L509" s="5"/>
      <c r="M509" s="5"/>
      <c r="N509" s="5"/>
      <c r="O509" s="5"/>
    </row>
    <row r="510">
      <c r="D510" s="5"/>
      <c r="E510" s="6"/>
      <c r="I510" s="42"/>
      <c r="J510" s="5"/>
      <c r="K510" s="5"/>
      <c r="L510" s="5"/>
      <c r="M510" s="5"/>
      <c r="N510" s="5"/>
      <c r="O510" s="5"/>
    </row>
    <row r="511">
      <c r="D511" s="5"/>
      <c r="E511" s="6"/>
      <c r="I511" s="42"/>
      <c r="J511" s="5"/>
      <c r="K511" s="5"/>
      <c r="L511" s="5"/>
      <c r="M511" s="5"/>
      <c r="N511" s="5"/>
      <c r="O511" s="5"/>
    </row>
    <row r="512">
      <c r="D512" s="5"/>
      <c r="E512" s="6"/>
      <c r="I512" s="42"/>
      <c r="J512" s="5"/>
      <c r="K512" s="5"/>
      <c r="L512" s="5"/>
      <c r="M512" s="5"/>
      <c r="N512" s="5"/>
      <c r="O512" s="5"/>
    </row>
    <row r="513">
      <c r="D513" s="5"/>
      <c r="E513" s="6"/>
      <c r="I513" s="42"/>
      <c r="J513" s="5"/>
      <c r="K513" s="5"/>
      <c r="L513" s="5"/>
      <c r="M513" s="5"/>
      <c r="N513" s="5"/>
      <c r="O513" s="5"/>
    </row>
    <row r="514">
      <c r="D514" s="5"/>
      <c r="E514" s="6"/>
      <c r="I514" s="42"/>
      <c r="J514" s="5"/>
      <c r="K514" s="5"/>
      <c r="L514" s="5"/>
      <c r="M514" s="5"/>
      <c r="N514" s="5"/>
      <c r="O514" s="5"/>
    </row>
    <row r="515">
      <c r="D515" s="5"/>
      <c r="E515" s="6"/>
      <c r="I515" s="42"/>
      <c r="J515" s="5"/>
      <c r="K515" s="5"/>
      <c r="L515" s="5"/>
      <c r="M515" s="5"/>
      <c r="N515" s="5"/>
      <c r="O515" s="5"/>
    </row>
    <row r="516">
      <c r="D516" s="5"/>
      <c r="E516" s="6"/>
      <c r="I516" s="42"/>
      <c r="J516" s="5"/>
      <c r="K516" s="5"/>
      <c r="L516" s="5"/>
      <c r="M516" s="5"/>
      <c r="N516" s="5"/>
      <c r="O516" s="5"/>
    </row>
    <row r="517">
      <c r="D517" s="5"/>
      <c r="E517" s="6"/>
      <c r="I517" s="42"/>
      <c r="J517" s="5"/>
      <c r="K517" s="5"/>
      <c r="L517" s="5"/>
      <c r="M517" s="5"/>
      <c r="N517" s="5"/>
      <c r="O517" s="5"/>
    </row>
    <row r="518">
      <c r="D518" s="5"/>
      <c r="E518" s="6"/>
      <c r="I518" s="42"/>
      <c r="J518" s="5"/>
      <c r="K518" s="5"/>
      <c r="L518" s="5"/>
      <c r="M518" s="5"/>
      <c r="N518" s="5"/>
      <c r="O518" s="5"/>
    </row>
    <row r="519">
      <c r="D519" s="5"/>
      <c r="E519" s="6"/>
      <c r="I519" s="42"/>
      <c r="J519" s="5"/>
      <c r="K519" s="5"/>
      <c r="L519" s="5"/>
      <c r="M519" s="5"/>
      <c r="N519" s="5"/>
      <c r="O519" s="5"/>
    </row>
    <row r="520">
      <c r="D520" s="5"/>
      <c r="E520" s="6"/>
      <c r="I520" s="42"/>
      <c r="J520" s="5"/>
      <c r="K520" s="5"/>
      <c r="L520" s="5"/>
      <c r="M520" s="5"/>
      <c r="N520" s="5"/>
      <c r="O520" s="5"/>
    </row>
    <row r="521">
      <c r="D521" s="5"/>
      <c r="E521" s="6"/>
      <c r="I521" s="42"/>
      <c r="J521" s="5"/>
      <c r="K521" s="5"/>
      <c r="L521" s="5"/>
      <c r="M521" s="5"/>
      <c r="N521" s="5"/>
      <c r="O521" s="5"/>
    </row>
    <row r="522">
      <c r="D522" s="5"/>
      <c r="E522" s="6"/>
      <c r="I522" s="42"/>
      <c r="J522" s="5"/>
      <c r="K522" s="5"/>
      <c r="L522" s="5"/>
      <c r="M522" s="5"/>
      <c r="N522" s="5"/>
      <c r="O522" s="5"/>
    </row>
    <row r="523">
      <c r="D523" s="5"/>
      <c r="E523" s="6"/>
      <c r="I523" s="42"/>
      <c r="J523" s="5"/>
      <c r="K523" s="5"/>
      <c r="L523" s="5"/>
      <c r="M523" s="5"/>
      <c r="N523" s="5"/>
      <c r="O523" s="5"/>
    </row>
    <row r="524">
      <c r="D524" s="5"/>
      <c r="E524" s="6"/>
      <c r="I524" s="42"/>
      <c r="J524" s="5"/>
      <c r="K524" s="5"/>
      <c r="L524" s="5"/>
      <c r="M524" s="5"/>
      <c r="N524" s="5"/>
      <c r="O524" s="5"/>
    </row>
    <row r="525">
      <c r="D525" s="5"/>
      <c r="E525" s="6"/>
      <c r="I525" s="42"/>
      <c r="J525" s="5"/>
      <c r="K525" s="5"/>
      <c r="L525" s="5"/>
      <c r="M525" s="5"/>
      <c r="N525" s="5"/>
      <c r="O525" s="5"/>
    </row>
    <row r="526">
      <c r="D526" s="5"/>
      <c r="E526" s="6"/>
      <c r="I526" s="42"/>
      <c r="J526" s="5"/>
      <c r="K526" s="5"/>
      <c r="L526" s="5"/>
      <c r="M526" s="5"/>
      <c r="N526" s="5"/>
      <c r="O526" s="5"/>
    </row>
    <row r="527">
      <c r="D527" s="5"/>
      <c r="E527" s="6"/>
      <c r="I527" s="42"/>
      <c r="J527" s="5"/>
      <c r="K527" s="5"/>
      <c r="L527" s="5"/>
      <c r="M527" s="5"/>
      <c r="N527" s="5"/>
      <c r="O527" s="5"/>
    </row>
    <row r="528">
      <c r="D528" s="5"/>
      <c r="E528" s="6"/>
      <c r="I528" s="42"/>
      <c r="J528" s="5"/>
      <c r="K528" s="5"/>
      <c r="L528" s="5"/>
      <c r="M528" s="5"/>
      <c r="N528" s="5"/>
      <c r="O528" s="5"/>
    </row>
    <row r="529">
      <c r="D529" s="5"/>
      <c r="E529" s="6"/>
      <c r="I529" s="42"/>
      <c r="J529" s="5"/>
      <c r="K529" s="5"/>
      <c r="L529" s="5"/>
      <c r="M529" s="5"/>
      <c r="N529" s="5"/>
      <c r="O529" s="5"/>
    </row>
    <row r="530">
      <c r="D530" s="5"/>
      <c r="E530" s="6"/>
      <c r="I530" s="42"/>
      <c r="J530" s="5"/>
      <c r="K530" s="5"/>
      <c r="L530" s="5"/>
      <c r="M530" s="5"/>
      <c r="N530" s="5"/>
      <c r="O530" s="5"/>
    </row>
    <row r="531">
      <c r="D531" s="5"/>
      <c r="E531" s="6"/>
      <c r="I531" s="42"/>
      <c r="J531" s="5"/>
      <c r="K531" s="5"/>
      <c r="L531" s="5"/>
      <c r="M531" s="5"/>
      <c r="N531" s="5"/>
      <c r="O531" s="5"/>
    </row>
    <row r="532">
      <c r="D532" s="5"/>
      <c r="E532" s="6"/>
      <c r="I532" s="42"/>
      <c r="J532" s="5"/>
      <c r="K532" s="5"/>
      <c r="L532" s="5"/>
      <c r="M532" s="5"/>
      <c r="N532" s="5"/>
      <c r="O532" s="5"/>
    </row>
    <row r="533">
      <c r="D533" s="5"/>
      <c r="E533" s="6"/>
      <c r="I533" s="42"/>
      <c r="J533" s="5"/>
      <c r="K533" s="5"/>
      <c r="L533" s="5"/>
      <c r="M533" s="5"/>
      <c r="N533" s="5"/>
      <c r="O533" s="5"/>
    </row>
    <row r="534">
      <c r="D534" s="5"/>
      <c r="E534" s="6"/>
      <c r="I534" s="42"/>
      <c r="J534" s="5"/>
      <c r="K534" s="5"/>
      <c r="L534" s="5"/>
      <c r="M534" s="5"/>
      <c r="N534" s="5"/>
      <c r="O534" s="5"/>
    </row>
    <row r="535">
      <c r="D535" s="5"/>
      <c r="E535" s="6"/>
      <c r="I535" s="42"/>
      <c r="J535" s="5"/>
      <c r="K535" s="5"/>
      <c r="L535" s="5"/>
      <c r="M535" s="5"/>
      <c r="N535" s="5"/>
      <c r="O535" s="5"/>
    </row>
    <row r="536">
      <c r="D536" s="5"/>
      <c r="E536" s="6"/>
      <c r="I536" s="42"/>
      <c r="J536" s="5"/>
      <c r="K536" s="5"/>
      <c r="L536" s="5"/>
      <c r="M536" s="5"/>
      <c r="N536" s="5"/>
      <c r="O536" s="5"/>
    </row>
    <row r="537">
      <c r="D537" s="5"/>
      <c r="E537" s="6"/>
      <c r="I537" s="42"/>
      <c r="J537" s="5"/>
      <c r="K537" s="5"/>
      <c r="L537" s="5"/>
      <c r="M537" s="5"/>
      <c r="N537" s="5"/>
      <c r="O537" s="5"/>
    </row>
    <row r="538">
      <c r="D538" s="5"/>
      <c r="E538" s="6"/>
      <c r="I538" s="42"/>
      <c r="J538" s="5"/>
      <c r="K538" s="5"/>
      <c r="L538" s="5"/>
      <c r="M538" s="5"/>
      <c r="N538" s="5"/>
      <c r="O538" s="5"/>
    </row>
    <row r="539">
      <c r="D539" s="5"/>
      <c r="E539" s="6"/>
      <c r="I539" s="42"/>
      <c r="J539" s="5"/>
      <c r="K539" s="5"/>
      <c r="L539" s="5"/>
      <c r="M539" s="5"/>
      <c r="N539" s="5"/>
      <c r="O539" s="5"/>
    </row>
    <row r="540">
      <c r="D540" s="5"/>
      <c r="E540" s="6"/>
      <c r="I540" s="42"/>
      <c r="J540" s="5"/>
      <c r="K540" s="5"/>
      <c r="L540" s="5"/>
      <c r="M540" s="5"/>
      <c r="N540" s="5"/>
      <c r="O540" s="5"/>
    </row>
    <row r="541">
      <c r="D541" s="5"/>
      <c r="E541" s="6"/>
      <c r="I541" s="42"/>
      <c r="J541" s="5"/>
      <c r="K541" s="5"/>
      <c r="L541" s="5"/>
      <c r="M541" s="5"/>
      <c r="N541" s="5"/>
      <c r="O541" s="5"/>
    </row>
    <row r="542">
      <c r="D542" s="5"/>
      <c r="E542" s="6"/>
      <c r="I542" s="42"/>
      <c r="J542" s="5"/>
      <c r="K542" s="5"/>
      <c r="L542" s="5"/>
      <c r="M542" s="5"/>
      <c r="N542" s="5"/>
      <c r="O542" s="5"/>
    </row>
    <row r="543">
      <c r="D543" s="5"/>
      <c r="E543" s="6"/>
      <c r="I543" s="42"/>
      <c r="J543" s="5"/>
      <c r="K543" s="5"/>
      <c r="L543" s="5"/>
      <c r="M543" s="5"/>
      <c r="N543" s="5"/>
      <c r="O543" s="5"/>
    </row>
    <row r="544">
      <c r="D544" s="5"/>
      <c r="E544" s="6"/>
      <c r="I544" s="42"/>
      <c r="J544" s="5"/>
      <c r="K544" s="5"/>
      <c r="L544" s="5"/>
      <c r="M544" s="5"/>
      <c r="N544" s="5"/>
      <c r="O544" s="5"/>
    </row>
    <row r="545">
      <c r="D545" s="5"/>
      <c r="E545" s="6"/>
      <c r="I545" s="42"/>
      <c r="J545" s="5"/>
      <c r="K545" s="5"/>
      <c r="L545" s="5"/>
      <c r="M545" s="5"/>
      <c r="N545" s="5"/>
      <c r="O545" s="5"/>
    </row>
    <row r="546">
      <c r="D546" s="5"/>
      <c r="E546" s="6"/>
      <c r="I546" s="42"/>
      <c r="J546" s="5"/>
      <c r="K546" s="5"/>
      <c r="L546" s="5"/>
      <c r="M546" s="5"/>
      <c r="N546" s="5"/>
      <c r="O546" s="5"/>
    </row>
    <row r="547">
      <c r="D547" s="5"/>
      <c r="E547" s="6"/>
      <c r="I547" s="42"/>
      <c r="J547" s="5"/>
      <c r="K547" s="5"/>
      <c r="L547" s="5"/>
      <c r="M547" s="5"/>
      <c r="N547" s="5"/>
      <c r="O547" s="5"/>
    </row>
    <row r="548">
      <c r="D548" s="5"/>
      <c r="E548" s="6"/>
      <c r="I548" s="42"/>
      <c r="J548" s="5"/>
      <c r="K548" s="5"/>
      <c r="L548" s="5"/>
      <c r="M548" s="5"/>
      <c r="N548" s="5"/>
      <c r="O548" s="5"/>
    </row>
    <row r="549">
      <c r="D549" s="5"/>
      <c r="E549" s="6"/>
      <c r="I549" s="42"/>
      <c r="J549" s="5"/>
      <c r="K549" s="5"/>
      <c r="L549" s="5"/>
      <c r="M549" s="5"/>
      <c r="N549" s="5"/>
      <c r="O549" s="5"/>
    </row>
    <row r="550">
      <c r="D550" s="5"/>
      <c r="E550" s="6"/>
      <c r="I550" s="42"/>
      <c r="J550" s="5"/>
      <c r="K550" s="5"/>
      <c r="L550" s="5"/>
      <c r="M550" s="5"/>
      <c r="N550" s="5"/>
      <c r="O550" s="5"/>
    </row>
    <row r="551">
      <c r="D551" s="5"/>
      <c r="E551" s="6"/>
      <c r="I551" s="42"/>
      <c r="J551" s="5"/>
      <c r="K551" s="5"/>
      <c r="L551" s="5"/>
      <c r="M551" s="5"/>
      <c r="N551" s="5"/>
      <c r="O551" s="5"/>
    </row>
    <row r="552">
      <c r="D552" s="5"/>
      <c r="E552" s="6"/>
      <c r="I552" s="42"/>
      <c r="J552" s="5"/>
      <c r="K552" s="5"/>
      <c r="L552" s="5"/>
      <c r="M552" s="5"/>
      <c r="N552" s="5"/>
      <c r="O552" s="5"/>
    </row>
    <row r="553">
      <c r="D553" s="5"/>
      <c r="E553" s="6"/>
      <c r="I553" s="42"/>
      <c r="J553" s="5"/>
      <c r="K553" s="5"/>
      <c r="L553" s="5"/>
      <c r="M553" s="5"/>
      <c r="N553" s="5"/>
      <c r="O553" s="5"/>
    </row>
    <row r="554">
      <c r="D554" s="5"/>
      <c r="E554" s="6"/>
      <c r="I554" s="42"/>
      <c r="J554" s="5"/>
      <c r="K554" s="5"/>
      <c r="L554" s="5"/>
      <c r="M554" s="5"/>
      <c r="N554" s="5"/>
      <c r="O554" s="5"/>
    </row>
    <row r="555">
      <c r="D555" s="5"/>
      <c r="E555" s="6"/>
      <c r="I555" s="42"/>
      <c r="J555" s="5"/>
      <c r="K555" s="5"/>
      <c r="L555" s="5"/>
      <c r="M555" s="5"/>
      <c r="N555" s="5"/>
      <c r="O555" s="5"/>
    </row>
    <row r="556">
      <c r="D556" s="5"/>
      <c r="E556" s="6"/>
      <c r="I556" s="42"/>
      <c r="J556" s="5"/>
      <c r="K556" s="5"/>
      <c r="L556" s="5"/>
      <c r="M556" s="5"/>
      <c r="N556" s="5"/>
      <c r="O556" s="5"/>
    </row>
    <row r="557">
      <c r="D557" s="5"/>
      <c r="E557" s="6"/>
      <c r="I557" s="42"/>
      <c r="J557" s="5"/>
      <c r="K557" s="5"/>
      <c r="L557" s="5"/>
      <c r="M557" s="5"/>
      <c r="N557" s="5"/>
      <c r="O557" s="5"/>
    </row>
    <row r="558">
      <c r="D558" s="5"/>
      <c r="E558" s="6"/>
      <c r="I558" s="42"/>
      <c r="J558" s="5"/>
      <c r="K558" s="5"/>
      <c r="L558" s="5"/>
      <c r="M558" s="5"/>
      <c r="N558" s="5"/>
      <c r="O558" s="5"/>
    </row>
    <row r="559">
      <c r="D559" s="5"/>
      <c r="E559" s="6"/>
      <c r="I559" s="42"/>
      <c r="J559" s="5"/>
      <c r="K559" s="5"/>
      <c r="L559" s="5"/>
      <c r="M559" s="5"/>
      <c r="N559" s="5"/>
      <c r="O559" s="5"/>
    </row>
    <row r="560">
      <c r="D560" s="5"/>
      <c r="E560" s="6"/>
      <c r="I560" s="42"/>
      <c r="J560" s="5"/>
      <c r="K560" s="5"/>
      <c r="L560" s="5"/>
      <c r="M560" s="5"/>
      <c r="N560" s="5"/>
      <c r="O560" s="5"/>
    </row>
    <row r="561">
      <c r="D561" s="5"/>
      <c r="E561" s="6"/>
      <c r="I561" s="42"/>
      <c r="J561" s="5"/>
      <c r="K561" s="5"/>
      <c r="L561" s="5"/>
      <c r="M561" s="5"/>
      <c r="N561" s="5"/>
      <c r="O561" s="5"/>
    </row>
    <row r="562">
      <c r="D562" s="5"/>
      <c r="E562" s="6"/>
      <c r="I562" s="42"/>
      <c r="J562" s="5"/>
      <c r="K562" s="5"/>
      <c r="L562" s="5"/>
      <c r="M562" s="5"/>
      <c r="N562" s="5"/>
      <c r="O562" s="5"/>
    </row>
    <row r="563">
      <c r="D563" s="5"/>
      <c r="E563" s="6"/>
      <c r="I563" s="42"/>
      <c r="J563" s="5"/>
      <c r="K563" s="5"/>
      <c r="L563" s="5"/>
      <c r="M563" s="5"/>
      <c r="N563" s="5"/>
      <c r="O563" s="5"/>
    </row>
    <row r="564">
      <c r="D564" s="5"/>
      <c r="E564" s="6"/>
      <c r="I564" s="42"/>
      <c r="J564" s="5"/>
      <c r="K564" s="5"/>
      <c r="L564" s="5"/>
      <c r="M564" s="5"/>
      <c r="N564" s="5"/>
      <c r="O564" s="5"/>
    </row>
    <row r="565">
      <c r="D565" s="5"/>
      <c r="E565" s="6"/>
      <c r="I565" s="42"/>
      <c r="J565" s="5"/>
      <c r="K565" s="5"/>
      <c r="L565" s="5"/>
      <c r="M565" s="5"/>
      <c r="N565" s="5"/>
      <c r="O565" s="5"/>
    </row>
    <row r="566">
      <c r="D566" s="5"/>
      <c r="E566" s="6"/>
      <c r="I566" s="42"/>
      <c r="J566" s="5"/>
      <c r="K566" s="5"/>
      <c r="L566" s="5"/>
      <c r="M566" s="5"/>
      <c r="N566" s="5"/>
      <c r="O566" s="5"/>
    </row>
    <row r="567">
      <c r="D567" s="5"/>
      <c r="E567" s="6"/>
      <c r="I567" s="42"/>
      <c r="J567" s="5"/>
      <c r="K567" s="5"/>
      <c r="L567" s="5"/>
      <c r="M567" s="5"/>
      <c r="N567" s="5"/>
      <c r="O567" s="5"/>
    </row>
    <row r="568">
      <c r="D568" s="5"/>
      <c r="E568" s="6"/>
      <c r="I568" s="42"/>
      <c r="J568" s="5"/>
      <c r="K568" s="5"/>
      <c r="L568" s="5"/>
      <c r="M568" s="5"/>
      <c r="N568" s="5"/>
      <c r="O568" s="5"/>
    </row>
    <row r="569">
      <c r="D569" s="5"/>
      <c r="E569" s="6"/>
      <c r="I569" s="42"/>
      <c r="J569" s="5"/>
      <c r="K569" s="5"/>
      <c r="L569" s="5"/>
      <c r="M569" s="5"/>
      <c r="N569" s="5"/>
      <c r="O569" s="5"/>
    </row>
    <row r="570">
      <c r="D570" s="5"/>
      <c r="E570" s="6"/>
      <c r="I570" s="42"/>
      <c r="J570" s="5"/>
      <c r="K570" s="5"/>
      <c r="L570" s="5"/>
      <c r="M570" s="5"/>
      <c r="N570" s="5"/>
      <c r="O570" s="5"/>
    </row>
    <row r="571">
      <c r="D571" s="5"/>
      <c r="E571" s="6"/>
      <c r="I571" s="42"/>
      <c r="J571" s="5"/>
      <c r="K571" s="5"/>
      <c r="L571" s="5"/>
      <c r="M571" s="5"/>
      <c r="N571" s="5"/>
      <c r="O571" s="5"/>
    </row>
    <row r="572">
      <c r="D572" s="5"/>
      <c r="E572" s="6"/>
      <c r="I572" s="42"/>
      <c r="J572" s="5"/>
      <c r="K572" s="5"/>
      <c r="L572" s="5"/>
      <c r="M572" s="5"/>
      <c r="N572" s="5"/>
      <c r="O572" s="5"/>
    </row>
    <row r="573">
      <c r="D573" s="5"/>
      <c r="E573" s="6"/>
      <c r="I573" s="42"/>
      <c r="J573" s="5"/>
      <c r="K573" s="5"/>
      <c r="L573" s="5"/>
      <c r="M573" s="5"/>
      <c r="N573" s="5"/>
      <c r="O573" s="5"/>
    </row>
    <row r="574">
      <c r="D574" s="5"/>
      <c r="E574" s="6"/>
      <c r="I574" s="42"/>
      <c r="J574" s="5"/>
      <c r="K574" s="5"/>
      <c r="L574" s="5"/>
      <c r="M574" s="5"/>
      <c r="N574" s="5"/>
      <c r="O574" s="5"/>
    </row>
    <row r="575">
      <c r="D575" s="5"/>
      <c r="E575" s="6"/>
      <c r="I575" s="42"/>
      <c r="J575" s="5"/>
      <c r="K575" s="5"/>
      <c r="L575" s="5"/>
      <c r="M575" s="5"/>
      <c r="N575" s="5"/>
      <c r="O575" s="5"/>
    </row>
    <row r="576">
      <c r="D576" s="5"/>
      <c r="E576" s="6"/>
      <c r="I576" s="42"/>
      <c r="J576" s="5"/>
      <c r="K576" s="5"/>
      <c r="L576" s="5"/>
      <c r="M576" s="5"/>
      <c r="N576" s="5"/>
      <c r="O576" s="5"/>
    </row>
    <row r="577">
      <c r="D577" s="5"/>
      <c r="E577" s="6"/>
      <c r="I577" s="42"/>
      <c r="J577" s="5"/>
      <c r="K577" s="5"/>
      <c r="L577" s="5"/>
      <c r="M577" s="5"/>
      <c r="N577" s="5"/>
      <c r="O577" s="5"/>
    </row>
    <row r="578">
      <c r="D578" s="5"/>
      <c r="E578" s="6"/>
      <c r="I578" s="42"/>
      <c r="J578" s="5"/>
      <c r="K578" s="5"/>
      <c r="L578" s="5"/>
      <c r="M578" s="5"/>
      <c r="N578" s="5"/>
      <c r="O578" s="5"/>
    </row>
    <row r="579">
      <c r="D579" s="5"/>
      <c r="E579" s="6"/>
      <c r="I579" s="42"/>
      <c r="J579" s="5"/>
      <c r="K579" s="5"/>
      <c r="L579" s="5"/>
      <c r="M579" s="5"/>
      <c r="N579" s="5"/>
      <c r="O579" s="5"/>
    </row>
    <row r="580">
      <c r="D580" s="5"/>
      <c r="E580" s="6"/>
      <c r="I580" s="42"/>
      <c r="J580" s="5"/>
      <c r="K580" s="5"/>
      <c r="L580" s="5"/>
      <c r="M580" s="5"/>
      <c r="N580" s="5"/>
      <c r="O580" s="5"/>
    </row>
    <row r="581">
      <c r="D581" s="5"/>
      <c r="E581" s="6"/>
      <c r="I581" s="42"/>
      <c r="J581" s="5"/>
      <c r="K581" s="5"/>
      <c r="L581" s="5"/>
      <c r="M581" s="5"/>
      <c r="N581" s="5"/>
      <c r="O581" s="5"/>
    </row>
    <row r="582">
      <c r="D582" s="5"/>
      <c r="E582" s="6"/>
      <c r="I582" s="42"/>
      <c r="J582" s="5"/>
      <c r="K582" s="5"/>
      <c r="L582" s="5"/>
      <c r="M582" s="5"/>
      <c r="N582" s="5"/>
      <c r="O582" s="5"/>
    </row>
    <row r="583">
      <c r="D583" s="5"/>
      <c r="E583" s="6"/>
      <c r="I583" s="42"/>
      <c r="J583" s="5"/>
      <c r="K583" s="5"/>
      <c r="L583" s="5"/>
      <c r="M583" s="5"/>
      <c r="N583" s="5"/>
      <c r="O583" s="5"/>
    </row>
    <row r="584">
      <c r="D584" s="5"/>
      <c r="E584" s="6"/>
      <c r="I584" s="42"/>
      <c r="J584" s="5"/>
      <c r="K584" s="5"/>
      <c r="L584" s="5"/>
      <c r="M584" s="5"/>
      <c r="N584" s="5"/>
      <c r="O584" s="5"/>
    </row>
    <row r="585">
      <c r="D585" s="5"/>
      <c r="E585" s="6"/>
      <c r="I585" s="42"/>
      <c r="J585" s="5"/>
      <c r="K585" s="5"/>
      <c r="L585" s="5"/>
      <c r="M585" s="5"/>
      <c r="N585" s="5"/>
      <c r="O585" s="5"/>
    </row>
    <row r="586">
      <c r="D586" s="5"/>
      <c r="E586" s="6"/>
      <c r="I586" s="42"/>
      <c r="J586" s="5"/>
      <c r="K586" s="5"/>
      <c r="L586" s="5"/>
      <c r="M586" s="5"/>
      <c r="N586" s="5"/>
      <c r="O586" s="5"/>
    </row>
    <row r="587">
      <c r="D587" s="5"/>
      <c r="E587" s="6"/>
      <c r="I587" s="42"/>
      <c r="J587" s="5"/>
      <c r="K587" s="5"/>
      <c r="L587" s="5"/>
      <c r="M587" s="5"/>
      <c r="N587" s="5"/>
      <c r="O587" s="5"/>
    </row>
    <row r="588">
      <c r="D588" s="5"/>
      <c r="E588" s="6"/>
      <c r="I588" s="42"/>
      <c r="J588" s="5"/>
      <c r="K588" s="5"/>
      <c r="L588" s="5"/>
      <c r="M588" s="5"/>
      <c r="N588" s="5"/>
      <c r="O588" s="5"/>
    </row>
    <row r="589">
      <c r="D589" s="5"/>
      <c r="E589" s="6"/>
      <c r="I589" s="42"/>
      <c r="J589" s="5"/>
      <c r="K589" s="5"/>
      <c r="L589" s="5"/>
      <c r="M589" s="5"/>
      <c r="N589" s="5"/>
      <c r="O589" s="5"/>
    </row>
    <row r="590">
      <c r="D590" s="5"/>
      <c r="E590" s="6"/>
      <c r="I590" s="42"/>
      <c r="J590" s="5"/>
      <c r="K590" s="5"/>
      <c r="L590" s="5"/>
      <c r="M590" s="5"/>
      <c r="N590" s="5"/>
      <c r="O590" s="5"/>
    </row>
    <row r="591">
      <c r="D591" s="5"/>
      <c r="E591" s="6"/>
      <c r="I591" s="42"/>
      <c r="J591" s="5"/>
      <c r="K591" s="5"/>
      <c r="L591" s="5"/>
      <c r="M591" s="5"/>
      <c r="N591" s="5"/>
      <c r="O591" s="5"/>
    </row>
    <row r="592">
      <c r="D592" s="5"/>
      <c r="E592" s="6"/>
      <c r="I592" s="42"/>
      <c r="J592" s="5"/>
      <c r="K592" s="5"/>
      <c r="L592" s="5"/>
      <c r="M592" s="5"/>
      <c r="N592" s="5"/>
      <c r="O592" s="5"/>
    </row>
    <row r="593">
      <c r="D593" s="5"/>
      <c r="E593" s="6"/>
      <c r="I593" s="42"/>
      <c r="J593" s="5"/>
      <c r="K593" s="5"/>
      <c r="L593" s="5"/>
      <c r="M593" s="5"/>
      <c r="N593" s="5"/>
      <c r="O593" s="5"/>
    </row>
    <row r="594">
      <c r="D594" s="5"/>
      <c r="E594" s="6"/>
      <c r="I594" s="42"/>
      <c r="J594" s="5"/>
      <c r="K594" s="5"/>
      <c r="L594" s="5"/>
      <c r="M594" s="5"/>
      <c r="N594" s="5"/>
      <c r="O594" s="5"/>
    </row>
    <row r="595">
      <c r="D595" s="5"/>
      <c r="E595" s="6"/>
      <c r="I595" s="42"/>
      <c r="J595" s="5"/>
      <c r="K595" s="5"/>
      <c r="L595" s="5"/>
      <c r="M595" s="5"/>
      <c r="N595" s="5"/>
      <c r="O595" s="5"/>
    </row>
    <row r="596">
      <c r="D596" s="5"/>
      <c r="E596" s="6"/>
      <c r="I596" s="42"/>
      <c r="J596" s="5"/>
      <c r="K596" s="5"/>
      <c r="L596" s="5"/>
      <c r="M596" s="5"/>
      <c r="N596" s="5"/>
      <c r="O596" s="5"/>
    </row>
    <row r="597">
      <c r="D597" s="5"/>
      <c r="E597" s="6"/>
      <c r="I597" s="42"/>
      <c r="J597" s="5"/>
      <c r="K597" s="5"/>
      <c r="L597" s="5"/>
      <c r="M597" s="5"/>
      <c r="N597" s="5"/>
      <c r="O597" s="5"/>
    </row>
    <row r="598">
      <c r="D598" s="5"/>
      <c r="E598" s="6"/>
      <c r="I598" s="42"/>
      <c r="J598" s="5"/>
      <c r="K598" s="5"/>
      <c r="L598" s="5"/>
      <c r="M598" s="5"/>
      <c r="N598" s="5"/>
      <c r="O598" s="5"/>
    </row>
    <row r="599">
      <c r="D599" s="5"/>
      <c r="E599" s="6"/>
      <c r="I599" s="42"/>
      <c r="J599" s="5"/>
      <c r="K599" s="5"/>
      <c r="L599" s="5"/>
      <c r="M599" s="5"/>
      <c r="N599" s="5"/>
      <c r="O599" s="5"/>
    </row>
    <row r="600">
      <c r="D600" s="5"/>
      <c r="E600" s="6"/>
      <c r="I600" s="42"/>
      <c r="J600" s="5"/>
      <c r="K600" s="5"/>
      <c r="L600" s="5"/>
      <c r="M600" s="5"/>
      <c r="N600" s="5"/>
      <c r="O600" s="5"/>
    </row>
    <row r="601">
      <c r="D601" s="5"/>
      <c r="E601" s="6"/>
      <c r="I601" s="42"/>
      <c r="J601" s="5"/>
      <c r="K601" s="5"/>
      <c r="L601" s="5"/>
      <c r="M601" s="5"/>
      <c r="N601" s="5"/>
      <c r="O601" s="5"/>
    </row>
    <row r="602">
      <c r="D602" s="5"/>
      <c r="E602" s="6"/>
      <c r="I602" s="42"/>
      <c r="J602" s="5"/>
      <c r="K602" s="5"/>
      <c r="L602" s="5"/>
      <c r="M602" s="5"/>
      <c r="N602" s="5"/>
      <c r="O602" s="5"/>
    </row>
    <row r="603">
      <c r="D603" s="5"/>
      <c r="E603" s="6"/>
      <c r="I603" s="42"/>
      <c r="J603" s="5"/>
      <c r="K603" s="5"/>
      <c r="L603" s="5"/>
      <c r="M603" s="5"/>
      <c r="N603" s="5"/>
      <c r="O603" s="5"/>
    </row>
    <row r="604">
      <c r="D604" s="5"/>
      <c r="E604" s="6"/>
      <c r="I604" s="42"/>
      <c r="J604" s="5"/>
      <c r="K604" s="5"/>
      <c r="L604" s="5"/>
      <c r="M604" s="5"/>
      <c r="N604" s="5"/>
      <c r="O604" s="5"/>
    </row>
    <row r="605">
      <c r="D605" s="5"/>
      <c r="E605" s="6"/>
      <c r="I605" s="42"/>
      <c r="J605" s="5"/>
      <c r="K605" s="5"/>
      <c r="L605" s="5"/>
      <c r="M605" s="5"/>
      <c r="N605" s="5"/>
      <c r="O605" s="5"/>
    </row>
    <row r="606">
      <c r="D606" s="5"/>
      <c r="E606" s="6"/>
      <c r="I606" s="42"/>
      <c r="J606" s="5"/>
      <c r="K606" s="5"/>
      <c r="L606" s="5"/>
      <c r="M606" s="5"/>
      <c r="N606" s="5"/>
      <c r="O606" s="5"/>
    </row>
    <row r="607">
      <c r="D607" s="5"/>
      <c r="E607" s="6"/>
      <c r="I607" s="42"/>
      <c r="J607" s="5"/>
      <c r="K607" s="5"/>
      <c r="L607" s="5"/>
      <c r="M607" s="5"/>
      <c r="N607" s="5"/>
      <c r="O607" s="5"/>
    </row>
    <row r="608">
      <c r="D608" s="5"/>
      <c r="E608" s="6"/>
      <c r="I608" s="42"/>
      <c r="J608" s="5"/>
      <c r="K608" s="5"/>
      <c r="L608" s="5"/>
      <c r="M608" s="5"/>
      <c r="N608" s="5"/>
      <c r="O608" s="5"/>
    </row>
    <row r="609">
      <c r="D609" s="5"/>
      <c r="E609" s="6"/>
      <c r="I609" s="42"/>
      <c r="J609" s="5"/>
      <c r="K609" s="5"/>
      <c r="L609" s="5"/>
      <c r="M609" s="5"/>
      <c r="N609" s="5"/>
      <c r="O609" s="5"/>
    </row>
    <row r="610">
      <c r="D610" s="5"/>
      <c r="E610" s="6"/>
      <c r="I610" s="42"/>
      <c r="J610" s="5"/>
      <c r="K610" s="5"/>
      <c r="L610" s="5"/>
      <c r="M610" s="5"/>
      <c r="N610" s="5"/>
      <c r="O610" s="5"/>
    </row>
    <row r="611">
      <c r="D611" s="5"/>
      <c r="E611" s="6"/>
      <c r="I611" s="42"/>
      <c r="J611" s="5"/>
      <c r="K611" s="5"/>
      <c r="L611" s="5"/>
      <c r="M611" s="5"/>
      <c r="N611" s="5"/>
      <c r="O611" s="5"/>
    </row>
    <row r="612">
      <c r="D612" s="5"/>
      <c r="E612" s="6"/>
      <c r="I612" s="42"/>
      <c r="J612" s="5"/>
      <c r="K612" s="5"/>
      <c r="L612" s="5"/>
      <c r="M612" s="5"/>
      <c r="N612" s="5"/>
      <c r="O612" s="5"/>
    </row>
    <row r="613">
      <c r="D613" s="5"/>
      <c r="E613" s="6"/>
      <c r="I613" s="42"/>
      <c r="J613" s="5"/>
      <c r="K613" s="5"/>
      <c r="L613" s="5"/>
      <c r="M613" s="5"/>
      <c r="N613" s="5"/>
      <c r="O613" s="5"/>
    </row>
    <row r="614">
      <c r="D614" s="5"/>
      <c r="E614" s="6"/>
      <c r="I614" s="42"/>
      <c r="J614" s="5"/>
      <c r="K614" s="5"/>
      <c r="L614" s="5"/>
      <c r="M614" s="5"/>
      <c r="N614" s="5"/>
      <c r="O614" s="5"/>
    </row>
    <row r="615">
      <c r="D615" s="5"/>
      <c r="E615" s="6"/>
      <c r="I615" s="42"/>
      <c r="J615" s="5"/>
      <c r="K615" s="5"/>
      <c r="L615" s="5"/>
      <c r="M615" s="5"/>
      <c r="N615" s="5"/>
      <c r="O615" s="5"/>
    </row>
    <row r="616">
      <c r="D616" s="5"/>
      <c r="E616" s="6"/>
      <c r="I616" s="42"/>
      <c r="J616" s="5"/>
      <c r="K616" s="5"/>
      <c r="L616" s="5"/>
      <c r="M616" s="5"/>
      <c r="N616" s="5"/>
      <c r="O616" s="5"/>
    </row>
    <row r="617">
      <c r="D617" s="5"/>
      <c r="E617" s="6"/>
      <c r="I617" s="42"/>
      <c r="J617" s="5"/>
      <c r="K617" s="5"/>
      <c r="L617" s="5"/>
      <c r="M617" s="5"/>
      <c r="N617" s="5"/>
      <c r="O617" s="5"/>
    </row>
    <row r="618">
      <c r="D618" s="5"/>
      <c r="E618" s="6"/>
      <c r="I618" s="42"/>
      <c r="J618" s="5"/>
      <c r="K618" s="5"/>
      <c r="L618" s="5"/>
      <c r="M618" s="5"/>
      <c r="N618" s="5"/>
      <c r="O618" s="5"/>
    </row>
    <row r="619">
      <c r="D619" s="5"/>
      <c r="E619" s="6"/>
      <c r="I619" s="42"/>
      <c r="J619" s="5"/>
      <c r="K619" s="5"/>
      <c r="L619" s="5"/>
      <c r="M619" s="5"/>
      <c r="N619" s="5"/>
      <c r="O619" s="5"/>
    </row>
    <row r="620">
      <c r="D620" s="5"/>
      <c r="E620" s="6"/>
      <c r="I620" s="42"/>
      <c r="J620" s="5"/>
      <c r="K620" s="5"/>
      <c r="L620" s="5"/>
      <c r="M620" s="5"/>
      <c r="N620" s="5"/>
      <c r="O620" s="5"/>
    </row>
    <row r="621">
      <c r="D621" s="5"/>
      <c r="E621" s="6"/>
      <c r="I621" s="42"/>
      <c r="J621" s="5"/>
      <c r="K621" s="5"/>
      <c r="L621" s="5"/>
      <c r="M621" s="5"/>
      <c r="N621" s="5"/>
      <c r="O621" s="5"/>
    </row>
    <row r="622">
      <c r="D622" s="5"/>
      <c r="E622" s="6"/>
      <c r="I622" s="42"/>
      <c r="J622" s="5"/>
      <c r="K622" s="5"/>
      <c r="L622" s="5"/>
      <c r="M622" s="5"/>
      <c r="N622" s="5"/>
      <c r="O622" s="5"/>
    </row>
    <row r="623">
      <c r="D623" s="5"/>
      <c r="E623" s="6"/>
      <c r="I623" s="42"/>
      <c r="J623" s="5"/>
      <c r="K623" s="5"/>
      <c r="L623" s="5"/>
      <c r="M623" s="5"/>
      <c r="N623" s="5"/>
      <c r="O623" s="5"/>
    </row>
    <row r="624">
      <c r="D624" s="5"/>
      <c r="E624" s="6"/>
      <c r="I624" s="42"/>
      <c r="J624" s="5"/>
      <c r="K624" s="5"/>
      <c r="L624" s="5"/>
      <c r="M624" s="5"/>
      <c r="N624" s="5"/>
      <c r="O624" s="5"/>
    </row>
    <row r="625">
      <c r="D625" s="5"/>
      <c r="E625" s="6"/>
      <c r="I625" s="42"/>
      <c r="J625" s="5"/>
      <c r="K625" s="5"/>
      <c r="L625" s="5"/>
      <c r="M625" s="5"/>
      <c r="N625" s="5"/>
      <c r="O625" s="5"/>
    </row>
    <row r="626">
      <c r="D626" s="5"/>
      <c r="E626" s="6"/>
      <c r="I626" s="42"/>
      <c r="J626" s="5"/>
      <c r="K626" s="5"/>
      <c r="L626" s="5"/>
      <c r="M626" s="5"/>
      <c r="N626" s="5"/>
      <c r="O626" s="5"/>
    </row>
    <row r="627">
      <c r="D627" s="5"/>
      <c r="E627" s="6"/>
      <c r="I627" s="42"/>
      <c r="J627" s="5"/>
      <c r="K627" s="5"/>
      <c r="L627" s="5"/>
      <c r="M627" s="5"/>
      <c r="N627" s="5"/>
      <c r="O627" s="5"/>
    </row>
    <row r="628">
      <c r="D628" s="5"/>
      <c r="E628" s="6"/>
      <c r="I628" s="42"/>
      <c r="J628" s="5"/>
      <c r="K628" s="5"/>
      <c r="L628" s="5"/>
      <c r="M628" s="5"/>
      <c r="N628" s="5"/>
      <c r="O628" s="5"/>
    </row>
    <row r="629">
      <c r="D629" s="5"/>
      <c r="E629" s="6"/>
      <c r="I629" s="42"/>
      <c r="J629" s="5"/>
      <c r="K629" s="5"/>
      <c r="L629" s="5"/>
      <c r="M629" s="5"/>
      <c r="N629" s="5"/>
      <c r="O629" s="5"/>
    </row>
    <row r="630">
      <c r="D630" s="5"/>
      <c r="E630" s="6"/>
      <c r="I630" s="42"/>
      <c r="J630" s="5"/>
      <c r="K630" s="5"/>
      <c r="L630" s="5"/>
      <c r="M630" s="5"/>
      <c r="N630" s="5"/>
      <c r="O630" s="5"/>
    </row>
    <row r="631">
      <c r="D631" s="5"/>
      <c r="E631" s="6"/>
      <c r="I631" s="42"/>
      <c r="J631" s="5"/>
      <c r="K631" s="5"/>
      <c r="L631" s="5"/>
      <c r="M631" s="5"/>
      <c r="N631" s="5"/>
      <c r="O631" s="5"/>
    </row>
    <row r="632">
      <c r="D632" s="5"/>
      <c r="E632" s="6"/>
      <c r="I632" s="42"/>
      <c r="J632" s="5"/>
      <c r="K632" s="5"/>
      <c r="L632" s="5"/>
      <c r="M632" s="5"/>
      <c r="N632" s="5"/>
      <c r="O632" s="5"/>
    </row>
    <row r="633">
      <c r="D633" s="5"/>
      <c r="E633" s="6"/>
      <c r="I633" s="42"/>
      <c r="J633" s="5"/>
      <c r="K633" s="5"/>
      <c r="L633" s="5"/>
      <c r="M633" s="5"/>
      <c r="N633" s="5"/>
      <c r="O633" s="5"/>
    </row>
    <row r="634">
      <c r="D634" s="5"/>
      <c r="E634" s="6"/>
      <c r="I634" s="42"/>
      <c r="J634" s="5"/>
      <c r="K634" s="5"/>
      <c r="L634" s="5"/>
      <c r="M634" s="5"/>
      <c r="N634" s="5"/>
      <c r="O634" s="5"/>
    </row>
    <row r="635">
      <c r="D635" s="5"/>
      <c r="E635" s="6"/>
      <c r="I635" s="42"/>
      <c r="J635" s="5"/>
      <c r="K635" s="5"/>
      <c r="L635" s="5"/>
      <c r="M635" s="5"/>
      <c r="N635" s="5"/>
      <c r="O635" s="5"/>
    </row>
    <row r="636">
      <c r="D636" s="5"/>
      <c r="E636" s="6"/>
      <c r="I636" s="42"/>
      <c r="J636" s="5"/>
      <c r="K636" s="5"/>
      <c r="L636" s="5"/>
      <c r="M636" s="5"/>
      <c r="N636" s="5"/>
      <c r="O636" s="5"/>
    </row>
    <row r="637">
      <c r="D637" s="5"/>
      <c r="E637" s="6"/>
      <c r="I637" s="42"/>
      <c r="J637" s="5"/>
      <c r="K637" s="5"/>
      <c r="L637" s="5"/>
      <c r="M637" s="5"/>
      <c r="N637" s="5"/>
      <c r="O637" s="5"/>
    </row>
    <row r="638">
      <c r="D638" s="5"/>
      <c r="E638" s="6"/>
      <c r="I638" s="42"/>
      <c r="J638" s="5"/>
      <c r="K638" s="5"/>
      <c r="L638" s="5"/>
      <c r="M638" s="5"/>
      <c r="N638" s="5"/>
      <c r="O638" s="5"/>
    </row>
    <row r="639">
      <c r="D639" s="5"/>
      <c r="E639" s="6"/>
      <c r="I639" s="42"/>
      <c r="J639" s="5"/>
      <c r="K639" s="5"/>
      <c r="L639" s="5"/>
      <c r="M639" s="5"/>
      <c r="N639" s="5"/>
      <c r="O639" s="5"/>
    </row>
    <row r="640">
      <c r="D640" s="5"/>
      <c r="E640" s="6"/>
      <c r="I640" s="42"/>
      <c r="J640" s="5"/>
      <c r="K640" s="5"/>
      <c r="L640" s="5"/>
      <c r="M640" s="5"/>
      <c r="N640" s="5"/>
      <c r="O640" s="5"/>
    </row>
    <row r="641">
      <c r="D641" s="5"/>
      <c r="E641" s="6"/>
      <c r="I641" s="42"/>
      <c r="J641" s="5"/>
      <c r="K641" s="5"/>
      <c r="L641" s="5"/>
      <c r="M641" s="5"/>
      <c r="N641" s="5"/>
      <c r="O641" s="5"/>
    </row>
    <row r="642">
      <c r="D642" s="5"/>
      <c r="E642" s="6"/>
      <c r="I642" s="42"/>
      <c r="J642" s="5"/>
      <c r="K642" s="5"/>
      <c r="L642" s="5"/>
      <c r="M642" s="5"/>
      <c r="N642" s="5"/>
      <c r="O642" s="5"/>
    </row>
    <row r="643">
      <c r="D643" s="5"/>
      <c r="E643" s="6"/>
      <c r="I643" s="42"/>
      <c r="J643" s="5"/>
      <c r="K643" s="5"/>
      <c r="L643" s="5"/>
      <c r="M643" s="5"/>
      <c r="N643" s="5"/>
      <c r="O643" s="5"/>
    </row>
    <row r="644">
      <c r="D644" s="5"/>
      <c r="E644" s="6"/>
      <c r="I644" s="42"/>
      <c r="J644" s="5"/>
      <c r="K644" s="5"/>
      <c r="L644" s="5"/>
      <c r="M644" s="5"/>
      <c r="N644" s="5"/>
      <c r="O644" s="5"/>
    </row>
    <row r="645">
      <c r="D645" s="5"/>
      <c r="E645" s="6"/>
      <c r="I645" s="42"/>
      <c r="J645" s="5"/>
      <c r="K645" s="5"/>
      <c r="L645" s="5"/>
      <c r="M645" s="5"/>
      <c r="N645" s="5"/>
      <c r="O645" s="5"/>
    </row>
    <row r="646">
      <c r="D646" s="5"/>
      <c r="E646" s="6"/>
      <c r="I646" s="42"/>
      <c r="J646" s="5"/>
      <c r="K646" s="5"/>
      <c r="L646" s="5"/>
      <c r="M646" s="5"/>
      <c r="N646" s="5"/>
      <c r="O646" s="5"/>
    </row>
    <row r="647">
      <c r="D647" s="5"/>
      <c r="E647" s="6"/>
      <c r="I647" s="42"/>
      <c r="J647" s="5"/>
      <c r="K647" s="5"/>
      <c r="L647" s="5"/>
      <c r="M647" s="5"/>
      <c r="N647" s="5"/>
      <c r="O647" s="5"/>
    </row>
    <row r="648">
      <c r="D648" s="5"/>
      <c r="E648" s="6"/>
      <c r="I648" s="42"/>
      <c r="J648" s="5"/>
      <c r="K648" s="5"/>
      <c r="L648" s="5"/>
      <c r="M648" s="5"/>
      <c r="N648" s="5"/>
      <c r="O648" s="5"/>
    </row>
    <row r="649">
      <c r="D649" s="5"/>
      <c r="E649" s="6"/>
      <c r="I649" s="42"/>
      <c r="J649" s="5"/>
      <c r="K649" s="5"/>
      <c r="L649" s="5"/>
      <c r="M649" s="5"/>
      <c r="N649" s="5"/>
      <c r="O649" s="5"/>
    </row>
    <row r="650">
      <c r="D650" s="5"/>
      <c r="E650" s="6"/>
      <c r="I650" s="42"/>
      <c r="J650" s="5"/>
      <c r="K650" s="5"/>
      <c r="L650" s="5"/>
      <c r="M650" s="5"/>
      <c r="N650" s="5"/>
      <c r="O650" s="5"/>
    </row>
    <row r="651">
      <c r="D651" s="5"/>
      <c r="E651" s="6"/>
      <c r="I651" s="42"/>
      <c r="J651" s="5"/>
      <c r="K651" s="5"/>
      <c r="L651" s="5"/>
      <c r="M651" s="5"/>
      <c r="N651" s="5"/>
      <c r="O651" s="5"/>
    </row>
    <row r="652">
      <c r="D652" s="5"/>
      <c r="E652" s="6"/>
      <c r="I652" s="42"/>
      <c r="J652" s="5"/>
      <c r="K652" s="5"/>
      <c r="L652" s="5"/>
      <c r="M652" s="5"/>
      <c r="N652" s="5"/>
      <c r="O652" s="5"/>
    </row>
    <row r="653">
      <c r="D653" s="5"/>
      <c r="E653" s="6"/>
      <c r="I653" s="42"/>
      <c r="J653" s="5"/>
      <c r="K653" s="5"/>
      <c r="L653" s="5"/>
      <c r="M653" s="5"/>
      <c r="N653" s="5"/>
      <c r="O653" s="5"/>
    </row>
    <row r="654">
      <c r="D654" s="5"/>
      <c r="E654" s="6"/>
      <c r="I654" s="42"/>
      <c r="J654" s="5"/>
      <c r="K654" s="5"/>
      <c r="L654" s="5"/>
      <c r="M654" s="5"/>
      <c r="N654" s="5"/>
      <c r="O654" s="5"/>
    </row>
    <row r="655">
      <c r="D655" s="5"/>
      <c r="E655" s="6"/>
      <c r="I655" s="42"/>
      <c r="J655" s="5"/>
      <c r="K655" s="5"/>
      <c r="L655" s="5"/>
      <c r="M655" s="5"/>
      <c r="N655" s="5"/>
      <c r="O655" s="5"/>
    </row>
    <row r="656">
      <c r="D656" s="5"/>
      <c r="E656" s="6"/>
      <c r="I656" s="42"/>
      <c r="J656" s="5"/>
      <c r="K656" s="5"/>
      <c r="L656" s="5"/>
      <c r="M656" s="5"/>
      <c r="N656" s="5"/>
      <c r="O656" s="5"/>
    </row>
    <row r="657">
      <c r="D657" s="5"/>
      <c r="E657" s="6"/>
      <c r="I657" s="42"/>
      <c r="J657" s="5"/>
      <c r="K657" s="5"/>
      <c r="L657" s="5"/>
      <c r="M657" s="5"/>
      <c r="N657" s="5"/>
      <c r="O657" s="5"/>
    </row>
    <row r="658">
      <c r="D658" s="5"/>
      <c r="E658" s="6"/>
      <c r="I658" s="42"/>
      <c r="J658" s="5"/>
      <c r="K658" s="5"/>
      <c r="L658" s="5"/>
      <c r="M658" s="5"/>
      <c r="N658" s="5"/>
      <c r="O658" s="5"/>
    </row>
    <row r="659">
      <c r="D659" s="5"/>
      <c r="E659" s="6"/>
      <c r="I659" s="42"/>
      <c r="J659" s="5"/>
      <c r="K659" s="5"/>
      <c r="L659" s="5"/>
      <c r="M659" s="5"/>
      <c r="N659" s="5"/>
      <c r="O659" s="5"/>
    </row>
    <row r="660">
      <c r="D660" s="5"/>
      <c r="E660" s="6"/>
      <c r="I660" s="42"/>
      <c r="J660" s="5"/>
      <c r="K660" s="5"/>
      <c r="L660" s="5"/>
      <c r="M660" s="5"/>
      <c r="N660" s="5"/>
      <c r="O660" s="5"/>
    </row>
    <row r="661">
      <c r="D661" s="5"/>
      <c r="E661" s="6"/>
      <c r="I661" s="42"/>
      <c r="J661" s="5"/>
      <c r="K661" s="5"/>
      <c r="L661" s="5"/>
      <c r="M661" s="5"/>
      <c r="N661" s="5"/>
      <c r="O661" s="5"/>
    </row>
    <row r="662">
      <c r="D662" s="5"/>
      <c r="E662" s="6"/>
      <c r="I662" s="42"/>
      <c r="J662" s="5"/>
      <c r="K662" s="5"/>
      <c r="L662" s="5"/>
      <c r="M662" s="5"/>
      <c r="N662" s="5"/>
      <c r="O662" s="5"/>
    </row>
    <row r="663">
      <c r="D663" s="5"/>
      <c r="E663" s="6"/>
      <c r="I663" s="42"/>
      <c r="J663" s="5"/>
      <c r="K663" s="5"/>
      <c r="L663" s="5"/>
      <c r="M663" s="5"/>
      <c r="N663" s="5"/>
      <c r="O663" s="5"/>
    </row>
    <row r="664">
      <c r="D664" s="5"/>
      <c r="E664" s="6"/>
      <c r="I664" s="42"/>
      <c r="J664" s="5"/>
      <c r="K664" s="5"/>
      <c r="L664" s="5"/>
      <c r="M664" s="5"/>
      <c r="N664" s="5"/>
      <c r="O664" s="5"/>
    </row>
    <row r="665">
      <c r="D665" s="5"/>
      <c r="E665" s="6"/>
      <c r="I665" s="42"/>
      <c r="J665" s="5"/>
      <c r="K665" s="5"/>
      <c r="L665" s="5"/>
      <c r="M665" s="5"/>
      <c r="N665" s="5"/>
      <c r="O665" s="5"/>
    </row>
    <row r="666">
      <c r="D666" s="5"/>
      <c r="E666" s="6"/>
      <c r="I666" s="42"/>
      <c r="J666" s="5"/>
      <c r="K666" s="5"/>
      <c r="L666" s="5"/>
      <c r="M666" s="5"/>
      <c r="N666" s="5"/>
      <c r="O666" s="5"/>
    </row>
    <row r="667">
      <c r="D667" s="5"/>
      <c r="E667" s="6"/>
      <c r="I667" s="42"/>
      <c r="J667" s="5"/>
      <c r="K667" s="5"/>
      <c r="L667" s="5"/>
      <c r="M667" s="5"/>
      <c r="N667" s="5"/>
      <c r="O667" s="5"/>
    </row>
    <row r="668">
      <c r="D668" s="5"/>
      <c r="E668" s="6"/>
      <c r="I668" s="42"/>
      <c r="J668" s="5"/>
      <c r="K668" s="5"/>
      <c r="L668" s="5"/>
      <c r="M668" s="5"/>
      <c r="N668" s="5"/>
      <c r="O668" s="5"/>
    </row>
    <row r="669">
      <c r="D669" s="5"/>
      <c r="E669" s="6"/>
      <c r="I669" s="42"/>
      <c r="J669" s="5"/>
      <c r="K669" s="5"/>
      <c r="L669" s="5"/>
      <c r="M669" s="5"/>
      <c r="N669" s="5"/>
      <c r="O669" s="5"/>
    </row>
    <row r="670">
      <c r="D670" s="5"/>
      <c r="E670" s="6"/>
      <c r="I670" s="42"/>
      <c r="J670" s="5"/>
      <c r="K670" s="5"/>
      <c r="L670" s="5"/>
      <c r="M670" s="5"/>
      <c r="N670" s="5"/>
      <c r="O670" s="5"/>
    </row>
    <row r="671">
      <c r="D671" s="5"/>
      <c r="E671" s="6"/>
      <c r="I671" s="42"/>
      <c r="J671" s="5"/>
      <c r="K671" s="5"/>
      <c r="L671" s="5"/>
      <c r="M671" s="5"/>
      <c r="N671" s="5"/>
      <c r="O671" s="5"/>
    </row>
    <row r="672">
      <c r="D672" s="5"/>
      <c r="E672" s="6"/>
      <c r="I672" s="42"/>
      <c r="J672" s="5"/>
      <c r="K672" s="5"/>
      <c r="L672" s="5"/>
      <c r="M672" s="5"/>
      <c r="N672" s="5"/>
      <c r="O672" s="5"/>
    </row>
    <row r="673">
      <c r="D673" s="5"/>
      <c r="E673" s="6"/>
      <c r="I673" s="42"/>
      <c r="J673" s="5"/>
      <c r="K673" s="5"/>
      <c r="L673" s="5"/>
      <c r="M673" s="5"/>
      <c r="N673" s="5"/>
      <c r="O673" s="5"/>
    </row>
    <row r="674">
      <c r="D674" s="5"/>
      <c r="E674" s="6"/>
      <c r="I674" s="42"/>
      <c r="J674" s="5"/>
      <c r="K674" s="5"/>
      <c r="L674" s="5"/>
      <c r="M674" s="5"/>
      <c r="N674" s="5"/>
      <c r="O674" s="5"/>
    </row>
    <row r="675">
      <c r="D675" s="5"/>
      <c r="E675" s="6"/>
      <c r="I675" s="42"/>
      <c r="J675" s="5"/>
      <c r="K675" s="5"/>
      <c r="L675" s="5"/>
      <c r="M675" s="5"/>
      <c r="N675" s="5"/>
      <c r="O675" s="5"/>
    </row>
    <row r="676">
      <c r="D676" s="5"/>
      <c r="E676" s="6"/>
      <c r="I676" s="42"/>
      <c r="J676" s="5"/>
      <c r="K676" s="5"/>
      <c r="L676" s="5"/>
      <c r="M676" s="5"/>
      <c r="N676" s="5"/>
      <c r="O676" s="5"/>
    </row>
    <row r="677">
      <c r="D677" s="5"/>
      <c r="E677" s="6"/>
      <c r="I677" s="42"/>
      <c r="J677" s="5"/>
      <c r="K677" s="5"/>
      <c r="L677" s="5"/>
      <c r="M677" s="5"/>
      <c r="N677" s="5"/>
      <c r="O677" s="5"/>
    </row>
    <row r="678">
      <c r="D678" s="5"/>
      <c r="E678" s="6"/>
      <c r="I678" s="42"/>
      <c r="J678" s="5"/>
      <c r="K678" s="5"/>
      <c r="L678" s="5"/>
      <c r="M678" s="5"/>
      <c r="N678" s="5"/>
      <c r="O678" s="5"/>
    </row>
    <row r="679">
      <c r="D679" s="5"/>
      <c r="E679" s="6"/>
      <c r="I679" s="42"/>
      <c r="J679" s="5"/>
      <c r="K679" s="5"/>
      <c r="L679" s="5"/>
      <c r="M679" s="5"/>
      <c r="N679" s="5"/>
      <c r="O679" s="5"/>
    </row>
    <row r="680">
      <c r="D680" s="5"/>
      <c r="E680" s="6"/>
      <c r="I680" s="42"/>
      <c r="J680" s="5"/>
      <c r="K680" s="5"/>
      <c r="L680" s="5"/>
      <c r="M680" s="5"/>
      <c r="N680" s="5"/>
      <c r="O680" s="5"/>
    </row>
    <row r="681">
      <c r="D681" s="5"/>
      <c r="E681" s="6"/>
      <c r="I681" s="42"/>
      <c r="J681" s="5"/>
      <c r="K681" s="5"/>
      <c r="L681" s="5"/>
      <c r="M681" s="5"/>
      <c r="N681" s="5"/>
      <c r="O681" s="5"/>
    </row>
    <row r="682">
      <c r="D682" s="5"/>
      <c r="E682" s="6"/>
      <c r="I682" s="42"/>
      <c r="J682" s="5"/>
      <c r="K682" s="5"/>
      <c r="L682" s="5"/>
      <c r="M682" s="5"/>
      <c r="N682" s="5"/>
      <c r="O682" s="5"/>
    </row>
    <row r="683">
      <c r="D683" s="5"/>
      <c r="E683" s="6"/>
      <c r="I683" s="42"/>
      <c r="J683" s="5"/>
      <c r="K683" s="5"/>
      <c r="L683" s="5"/>
      <c r="M683" s="5"/>
      <c r="N683" s="5"/>
      <c r="O683" s="5"/>
    </row>
    <row r="684">
      <c r="D684" s="5"/>
      <c r="E684" s="6"/>
      <c r="I684" s="42"/>
      <c r="J684" s="5"/>
      <c r="K684" s="5"/>
      <c r="L684" s="5"/>
      <c r="M684" s="5"/>
      <c r="N684" s="5"/>
      <c r="O684" s="5"/>
    </row>
    <row r="685">
      <c r="D685" s="5"/>
      <c r="E685" s="6"/>
      <c r="I685" s="42"/>
      <c r="J685" s="5"/>
      <c r="K685" s="5"/>
      <c r="L685" s="5"/>
      <c r="M685" s="5"/>
      <c r="N685" s="5"/>
      <c r="O685" s="5"/>
    </row>
    <row r="686">
      <c r="D686" s="5"/>
      <c r="E686" s="6"/>
      <c r="I686" s="42"/>
      <c r="J686" s="5"/>
      <c r="K686" s="5"/>
      <c r="L686" s="5"/>
      <c r="M686" s="5"/>
      <c r="N686" s="5"/>
      <c r="O686" s="5"/>
    </row>
    <row r="687">
      <c r="D687" s="5"/>
      <c r="E687" s="6"/>
      <c r="I687" s="42"/>
      <c r="J687" s="5"/>
      <c r="K687" s="5"/>
      <c r="L687" s="5"/>
      <c r="M687" s="5"/>
      <c r="N687" s="5"/>
      <c r="O687" s="5"/>
    </row>
    <row r="688">
      <c r="D688" s="5"/>
      <c r="E688" s="6"/>
      <c r="I688" s="42"/>
      <c r="J688" s="5"/>
      <c r="K688" s="5"/>
      <c r="L688" s="5"/>
      <c r="M688" s="5"/>
      <c r="N688" s="5"/>
      <c r="O688" s="5"/>
    </row>
    <row r="689">
      <c r="D689" s="5"/>
      <c r="E689" s="6"/>
      <c r="I689" s="42"/>
      <c r="J689" s="5"/>
      <c r="K689" s="5"/>
      <c r="L689" s="5"/>
      <c r="M689" s="5"/>
      <c r="N689" s="5"/>
      <c r="O689" s="5"/>
    </row>
    <row r="690">
      <c r="D690" s="5"/>
      <c r="E690" s="6"/>
      <c r="I690" s="42"/>
      <c r="J690" s="5"/>
      <c r="K690" s="5"/>
      <c r="L690" s="5"/>
      <c r="M690" s="5"/>
      <c r="N690" s="5"/>
      <c r="O690" s="5"/>
    </row>
    <row r="691">
      <c r="D691" s="5"/>
      <c r="E691" s="6"/>
      <c r="I691" s="42"/>
      <c r="J691" s="5"/>
      <c r="K691" s="5"/>
      <c r="L691" s="5"/>
      <c r="M691" s="5"/>
      <c r="N691" s="5"/>
      <c r="O691" s="5"/>
    </row>
    <row r="692">
      <c r="D692" s="5"/>
      <c r="E692" s="6"/>
      <c r="I692" s="42"/>
      <c r="J692" s="5"/>
      <c r="K692" s="5"/>
      <c r="L692" s="5"/>
      <c r="M692" s="5"/>
      <c r="N692" s="5"/>
      <c r="O692" s="5"/>
    </row>
    <row r="693">
      <c r="D693" s="5"/>
      <c r="E693" s="6"/>
      <c r="I693" s="42"/>
      <c r="J693" s="5"/>
      <c r="K693" s="5"/>
      <c r="L693" s="5"/>
      <c r="M693" s="5"/>
      <c r="N693" s="5"/>
      <c r="O693" s="5"/>
    </row>
    <row r="694">
      <c r="D694" s="5"/>
      <c r="E694" s="6"/>
      <c r="I694" s="42"/>
      <c r="J694" s="5"/>
      <c r="K694" s="5"/>
      <c r="L694" s="5"/>
      <c r="M694" s="5"/>
      <c r="N694" s="5"/>
      <c r="O694" s="5"/>
    </row>
    <row r="695">
      <c r="D695" s="5"/>
      <c r="E695" s="6"/>
      <c r="I695" s="42"/>
      <c r="J695" s="5"/>
      <c r="K695" s="5"/>
      <c r="L695" s="5"/>
      <c r="M695" s="5"/>
      <c r="N695" s="5"/>
      <c r="O695" s="5"/>
    </row>
    <row r="696">
      <c r="D696" s="5"/>
      <c r="E696" s="6"/>
      <c r="I696" s="42"/>
      <c r="J696" s="5"/>
      <c r="K696" s="5"/>
      <c r="L696" s="5"/>
      <c r="M696" s="5"/>
      <c r="N696" s="5"/>
      <c r="O696" s="5"/>
    </row>
    <row r="697">
      <c r="D697" s="5"/>
      <c r="E697" s="6"/>
      <c r="I697" s="42"/>
      <c r="J697" s="5"/>
      <c r="K697" s="5"/>
      <c r="L697" s="5"/>
      <c r="M697" s="5"/>
      <c r="N697" s="5"/>
      <c r="O697" s="5"/>
    </row>
    <row r="698">
      <c r="D698" s="5"/>
      <c r="E698" s="6"/>
      <c r="I698" s="42"/>
      <c r="J698" s="5"/>
      <c r="K698" s="5"/>
      <c r="L698" s="5"/>
      <c r="M698" s="5"/>
      <c r="N698" s="5"/>
      <c r="O698" s="5"/>
    </row>
    <row r="699">
      <c r="D699" s="5"/>
      <c r="E699" s="6"/>
      <c r="I699" s="42"/>
      <c r="J699" s="5"/>
      <c r="K699" s="5"/>
      <c r="L699" s="5"/>
      <c r="M699" s="5"/>
      <c r="N699" s="5"/>
      <c r="O699" s="5"/>
    </row>
    <row r="700">
      <c r="D700" s="5"/>
      <c r="E700" s="6"/>
      <c r="I700" s="42"/>
      <c r="J700" s="5"/>
      <c r="K700" s="5"/>
      <c r="L700" s="5"/>
      <c r="M700" s="5"/>
      <c r="N700" s="5"/>
      <c r="O700" s="5"/>
    </row>
    <row r="701">
      <c r="D701" s="5"/>
      <c r="E701" s="6"/>
      <c r="I701" s="42"/>
      <c r="J701" s="5"/>
      <c r="K701" s="5"/>
      <c r="L701" s="5"/>
      <c r="M701" s="5"/>
      <c r="N701" s="5"/>
      <c r="O701" s="5"/>
    </row>
    <row r="702">
      <c r="D702" s="5"/>
      <c r="E702" s="6"/>
      <c r="I702" s="42"/>
      <c r="J702" s="5"/>
      <c r="K702" s="5"/>
      <c r="L702" s="5"/>
      <c r="M702" s="5"/>
      <c r="N702" s="5"/>
      <c r="O702" s="5"/>
    </row>
    <row r="703">
      <c r="D703" s="5"/>
      <c r="E703" s="6"/>
      <c r="I703" s="42"/>
      <c r="J703" s="5"/>
      <c r="K703" s="5"/>
      <c r="L703" s="5"/>
      <c r="M703" s="5"/>
      <c r="N703" s="5"/>
      <c r="O703" s="5"/>
    </row>
    <row r="704">
      <c r="D704" s="5"/>
      <c r="E704" s="6"/>
      <c r="I704" s="42"/>
      <c r="J704" s="5"/>
      <c r="K704" s="5"/>
      <c r="L704" s="5"/>
      <c r="M704" s="5"/>
      <c r="N704" s="5"/>
      <c r="O704" s="5"/>
    </row>
    <row r="705">
      <c r="D705" s="5"/>
      <c r="E705" s="6"/>
      <c r="I705" s="42"/>
      <c r="J705" s="5"/>
      <c r="K705" s="5"/>
      <c r="L705" s="5"/>
      <c r="M705" s="5"/>
      <c r="N705" s="5"/>
      <c r="O705" s="5"/>
    </row>
    <row r="706">
      <c r="D706" s="5"/>
      <c r="E706" s="6"/>
      <c r="I706" s="42"/>
      <c r="J706" s="5"/>
      <c r="K706" s="5"/>
      <c r="L706" s="5"/>
      <c r="M706" s="5"/>
      <c r="N706" s="5"/>
      <c r="O706" s="5"/>
    </row>
    <row r="707">
      <c r="D707" s="5"/>
      <c r="E707" s="6"/>
      <c r="I707" s="42"/>
      <c r="J707" s="5"/>
      <c r="K707" s="5"/>
      <c r="L707" s="5"/>
      <c r="M707" s="5"/>
      <c r="N707" s="5"/>
      <c r="O707" s="5"/>
    </row>
    <row r="708">
      <c r="D708" s="5"/>
      <c r="E708" s="6"/>
      <c r="I708" s="42"/>
      <c r="J708" s="5"/>
      <c r="K708" s="5"/>
      <c r="L708" s="5"/>
      <c r="M708" s="5"/>
      <c r="N708" s="5"/>
      <c r="O708" s="5"/>
    </row>
    <row r="709">
      <c r="D709" s="5"/>
      <c r="E709" s="6"/>
      <c r="I709" s="42"/>
      <c r="J709" s="5"/>
      <c r="K709" s="5"/>
      <c r="L709" s="5"/>
      <c r="M709" s="5"/>
      <c r="N709" s="5"/>
      <c r="O709" s="5"/>
    </row>
    <row r="710">
      <c r="D710" s="5"/>
      <c r="E710" s="6"/>
      <c r="I710" s="42"/>
      <c r="J710" s="5"/>
      <c r="K710" s="5"/>
      <c r="L710" s="5"/>
      <c r="M710" s="5"/>
      <c r="N710" s="5"/>
      <c r="O710" s="5"/>
    </row>
    <row r="711">
      <c r="D711" s="5"/>
      <c r="E711" s="6"/>
      <c r="I711" s="42"/>
      <c r="J711" s="5"/>
      <c r="K711" s="5"/>
      <c r="L711" s="5"/>
      <c r="M711" s="5"/>
      <c r="N711" s="5"/>
      <c r="O711" s="5"/>
    </row>
    <row r="712">
      <c r="D712" s="5"/>
      <c r="E712" s="6"/>
      <c r="I712" s="42"/>
      <c r="J712" s="5"/>
      <c r="K712" s="5"/>
      <c r="L712" s="5"/>
      <c r="M712" s="5"/>
      <c r="N712" s="5"/>
      <c r="O712" s="5"/>
    </row>
    <row r="713">
      <c r="D713" s="5"/>
      <c r="E713" s="6"/>
      <c r="I713" s="42"/>
      <c r="J713" s="5"/>
      <c r="K713" s="5"/>
      <c r="L713" s="5"/>
      <c r="M713" s="5"/>
      <c r="N713" s="5"/>
      <c r="O713" s="5"/>
    </row>
    <row r="714">
      <c r="D714" s="5"/>
      <c r="E714" s="6"/>
      <c r="I714" s="42"/>
      <c r="J714" s="5"/>
      <c r="K714" s="5"/>
      <c r="L714" s="5"/>
      <c r="M714" s="5"/>
      <c r="N714" s="5"/>
      <c r="O714" s="5"/>
    </row>
    <row r="715">
      <c r="D715" s="5"/>
      <c r="E715" s="6"/>
      <c r="I715" s="42"/>
      <c r="J715" s="5"/>
      <c r="K715" s="5"/>
      <c r="L715" s="5"/>
      <c r="M715" s="5"/>
      <c r="N715" s="5"/>
      <c r="O715" s="5"/>
    </row>
    <row r="716">
      <c r="D716" s="5"/>
      <c r="E716" s="6"/>
      <c r="I716" s="42"/>
      <c r="J716" s="5"/>
      <c r="K716" s="5"/>
      <c r="L716" s="5"/>
      <c r="M716" s="5"/>
      <c r="N716" s="5"/>
      <c r="O716" s="5"/>
    </row>
    <row r="717">
      <c r="D717" s="5"/>
      <c r="E717" s="6"/>
      <c r="I717" s="42"/>
      <c r="J717" s="5"/>
      <c r="K717" s="5"/>
      <c r="L717" s="5"/>
      <c r="M717" s="5"/>
      <c r="N717" s="5"/>
      <c r="O717" s="5"/>
    </row>
    <row r="718">
      <c r="D718" s="5"/>
      <c r="E718" s="6"/>
      <c r="I718" s="42"/>
      <c r="J718" s="5"/>
      <c r="K718" s="5"/>
      <c r="L718" s="5"/>
      <c r="M718" s="5"/>
      <c r="N718" s="5"/>
      <c r="O718" s="5"/>
    </row>
    <row r="719">
      <c r="D719" s="5"/>
      <c r="E719" s="6"/>
      <c r="I719" s="42"/>
      <c r="J719" s="5"/>
      <c r="K719" s="5"/>
      <c r="L719" s="5"/>
      <c r="M719" s="5"/>
      <c r="N719" s="5"/>
      <c r="O719" s="5"/>
    </row>
    <row r="720">
      <c r="D720" s="5"/>
      <c r="E720" s="6"/>
      <c r="I720" s="42"/>
      <c r="J720" s="5"/>
      <c r="K720" s="5"/>
      <c r="L720" s="5"/>
      <c r="M720" s="5"/>
      <c r="N720" s="5"/>
      <c r="O720" s="5"/>
    </row>
    <row r="721">
      <c r="D721" s="5"/>
      <c r="E721" s="6"/>
      <c r="I721" s="42"/>
      <c r="J721" s="5"/>
      <c r="K721" s="5"/>
      <c r="L721" s="5"/>
      <c r="M721" s="5"/>
      <c r="N721" s="5"/>
      <c r="O721" s="5"/>
    </row>
    <row r="722">
      <c r="D722" s="5"/>
      <c r="E722" s="6"/>
      <c r="I722" s="42"/>
      <c r="J722" s="5"/>
      <c r="K722" s="5"/>
      <c r="L722" s="5"/>
      <c r="M722" s="5"/>
      <c r="N722" s="5"/>
      <c r="O722" s="5"/>
    </row>
    <row r="723">
      <c r="D723" s="5"/>
      <c r="E723" s="6"/>
      <c r="I723" s="42"/>
      <c r="J723" s="5"/>
      <c r="K723" s="5"/>
      <c r="L723" s="5"/>
      <c r="M723" s="5"/>
      <c r="N723" s="5"/>
      <c r="O723" s="5"/>
    </row>
    <row r="724">
      <c r="D724" s="5"/>
      <c r="E724" s="6"/>
      <c r="I724" s="42"/>
      <c r="J724" s="5"/>
      <c r="K724" s="5"/>
      <c r="L724" s="5"/>
      <c r="M724" s="5"/>
      <c r="N724" s="5"/>
      <c r="O724" s="5"/>
    </row>
    <row r="725">
      <c r="D725" s="5"/>
      <c r="E725" s="6"/>
      <c r="I725" s="42"/>
      <c r="J725" s="5"/>
      <c r="K725" s="5"/>
      <c r="L725" s="5"/>
      <c r="M725" s="5"/>
      <c r="N725" s="5"/>
      <c r="O725" s="5"/>
    </row>
    <row r="726">
      <c r="D726" s="5"/>
      <c r="E726" s="6"/>
      <c r="I726" s="42"/>
      <c r="J726" s="5"/>
      <c r="K726" s="5"/>
      <c r="L726" s="5"/>
      <c r="M726" s="5"/>
      <c r="N726" s="5"/>
      <c r="O726" s="5"/>
    </row>
    <row r="727">
      <c r="D727" s="5"/>
      <c r="E727" s="6"/>
      <c r="I727" s="42"/>
      <c r="J727" s="5"/>
      <c r="K727" s="5"/>
      <c r="L727" s="5"/>
      <c r="M727" s="5"/>
      <c r="N727" s="5"/>
      <c r="O727" s="5"/>
    </row>
    <row r="728">
      <c r="D728" s="5"/>
      <c r="E728" s="6"/>
      <c r="I728" s="42"/>
      <c r="J728" s="5"/>
      <c r="K728" s="5"/>
      <c r="L728" s="5"/>
      <c r="M728" s="5"/>
      <c r="N728" s="5"/>
      <c r="O728" s="5"/>
    </row>
    <row r="729">
      <c r="D729" s="5"/>
      <c r="E729" s="6"/>
      <c r="I729" s="42"/>
      <c r="J729" s="5"/>
      <c r="K729" s="5"/>
      <c r="L729" s="5"/>
      <c r="M729" s="5"/>
      <c r="N729" s="5"/>
      <c r="O729" s="5"/>
    </row>
    <row r="730">
      <c r="D730" s="5"/>
      <c r="E730" s="6"/>
      <c r="I730" s="42"/>
      <c r="J730" s="5"/>
      <c r="K730" s="5"/>
      <c r="L730" s="5"/>
      <c r="M730" s="5"/>
      <c r="N730" s="5"/>
      <c r="O730" s="5"/>
    </row>
    <row r="731">
      <c r="D731" s="5"/>
      <c r="E731" s="6"/>
      <c r="I731" s="42"/>
      <c r="J731" s="5"/>
      <c r="K731" s="5"/>
      <c r="L731" s="5"/>
      <c r="M731" s="5"/>
      <c r="N731" s="5"/>
      <c r="O731" s="5"/>
    </row>
    <row r="732">
      <c r="D732" s="5"/>
      <c r="E732" s="6"/>
      <c r="I732" s="42"/>
      <c r="J732" s="5"/>
      <c r="K732" s="5"/>
      <c r="L732" s="5"/>
      <c r="M732" s="5"/>
      <c r="N732" s="5"/>
      <c r="O732" s="5"/>
    </row>
    <row r="733">
      <c r="D733" s="5"/>
      <c r="E733" s="6"/>
      <c r="I733" s="42"/>
      <c r="J733" s="5"/>
      <c r="K733" s="5"/>
      <c r="L733" s="5"/>
      <c r="M733" s="5"/>
      <c r="N733" s="5"/>
      <c r="O733" s="5"/>
    </row>
    <row r="734">
      <c r="D734" s="5"/>
      <c r="E734" s="6"/>
      <c r="I734" s="42"/>
      <c r="J734" s="5"/>
      <c r="K734" s="5"/>
      <c r="L734" s="5"/>
      <c r="M734" s="5"/>
      <c r="N734" s="5"/>
      <c r="O734" s="5"/>
    </row>
    <row r="735">
      <c r="D735" s="5"/>
      <c r="E735" s="6"/>
      <c r="I735" s="42"/>
      <c r="J735" s="5"/>
      <c r="K735" s="5"/>
      <c r="L735" s="5"/>
      <c r="M735" s="5"/>
      <c r="N735" s="5"/>
      <c r="O735" s="5"/>
    </row>
    <row r="736">
      <c r="D736" s="5"/>
      <c r="E736" s="6"/>
      <c r="I736" s="42"/>
      <c r="J736" s="5"/>
      <c r="K736" s="5"/>
      <c r="L736" s="5"/>
      <c r="M736" s="5"/>
      <c r="N736" s="5"/>
      <c r="O736" s="5"/>
    </row>
    <row r="737">
      <c r="D737" s="5"/>
      <c r="E737" s="6"/>
      <c r="I737" s="42"/>
      <c r="J737" s="5"/>
      <c r="K737" s="5"/>
      <c r="L737" s="5"/>
      <c r="M737" s="5"/>
      <c r="N737" s="5"/>
      <c r="O737" s="5"/>
    </row>
    <row r="738">
      <c r="D738" s="5"/>
      <c r="E738" s="6"/>
      <c r="I738" s="42"/>
      <c r="J738" s="5"/>
      <c r="K738" s="5"/>
      <c r="L738" s="5"/>
      <c r="M738" s="5"/>
      <c r="N738" s="5"/>
      <c r="O738" s="5"/>
    </row>
    <row r="739">
      <c r="D739" s="5"/>
      <c r="E739" s="6"/>
      <c r="I739" s="42"/>
      <c r="J739" s="5"/>
      <c r="K739" s="5"/>
      <c r="L739" s="5"/>
      <c r="M739" s="5"/>
      <c r="N739" s="5"/>
      <c r="O739" s="5"/>
    </row>
    <row r="740">
      <c r="D740" s="5"/>
      <c r="E740" s="6"/>
      <c r="I740" s="42"/>
      <c r="J740" s="5"/>
      <c r="K740" s="5"/>
      <c r="L740" s="5"/>
      <c r="M740" s="5"/>
      <c r="N740" s="5"/>
      <c r="O740" s="5"/>
    </row>
    <row r="741">
      <c r="D741" s="5"/>
      <c r="E741" s="6"/>
      <c r="I741" s="42"/>
      <c r="J741" s="5"/>
      <c r="K741" s="5"/>
      <c r="L741" s="5"/>
      <c r="M741" s="5"/>
      <c r="N741" s="5"/>
      <c r="O741" s="5"/>
    </row>
    <row r="742">
      <c r="D742" s="5"/>
      <c r="E742" s="6"/>
      <c r="I742" s="42"/>
      <c r="J742" s="5"/>
      <c r="K742" s="5"/>
      <c r="L742" s="5"/>
      <c r="M742" s="5"/>
      <c r="N742" s="5"/>
      <c r="O742" s="5"/>
    </row>
    <row r="743">
      <c r="D743" s="5"/>
      <c r="E743" s="6"/>
      <c r="I743" s="42"/>
      <c r="J743" s="5"/>
      <c r="K743" s="5"/>
      <c r="L743" s="5"/>
      <c r="M743" s="5"/>
      <c r="N743" s="5"/>
      <c r="O743" s="5"/>
    </row>
    <row r="744">
      <c r="D744" s="5"/>
      <c r="E744" s="6"/>
      <c r="I744" s="42"/>
      <c r="J744" s="5"/>
      <c r="K744" s="5"/>
      <c r="L744" s="5"/>
      <c r="M744" s="5"/>
      <c r="N744" s="5"/>
      <c r="O744" s="5"/>
    </row>
    <row r="745">
      <c r="D745" s="5"/>
      <c r="E745" s="6"/>
      <c r="I745" s="42"/>
      <c r="J745" s="5"/>
      <c r="K745" s="5"/>
      <c r="L745" s="5"/>
      <c r="M745" s="5"/>
      <c r="N745" s="5"/>
      <c r="O745" s="5"/>
    </row>
    <row r="746">
      <c r="D746" s="5"/>
      <c r="E746" s="6"/>
      <c r="I746" s="42"/>
      <c r="J746" s="5"/>
      <c r="K746" s="5"/>
      <c r="L746" s="5"/>
      <c r="M746" s="5"/>
      <c r="N746" s="5"/>
      <c r="O746" s="5"/>
    </row>
    <row r="747">
      <c r="D747" s="5"/>
      <c r="E747" s="6"/>
      <c r="I747" s="42"/>
      <c r="J747" s="5"/>
      <c r="K747" s="5"/>
      <c r="L747" s="5"/>
      <c r="M747" s="5"/>
      <c r="N747" s="5"/>
      <c r="O747" s="5"/>
    </row>
    <row r="748">
      <c r="D748" s="5"/>
      <c r="E748" s="6"/>
      <c r="I748" s="42"/>
      <c r="J748" s="5"/>
      <c r="K748" s="5"/>
      <c r="L748" s="5"/>
      <c r="M748" s="5"/>
      <c r="N748" s="5"/>
      <c r="O748" s="5"/>
    </row>
    <row r="749">
      <c r="D749" s="5"/>
      <c r="E749" s="6"/>
      <c r="I749" s="42"/>
      <c r="J749" s="5"/>
      <c r="K749" s="5"/>
      <c r="L749" s="5"/>
      <c r="M749" s="5"/>
      <c r="N749" s="5"/>
      <c r="O749" s="5"/>
    </row>
    <row r="750">
      <c r="D750" s="5"/>
      <c r="E750" s="6"/>
      <c r="I750" s="42"/>
      <c r="J750" s="5"/>
      <c r="K750" s="5"/>
      <c r="L750" s="5"/>
      <c r="M750" s="5"/>
      <c r="N750" s="5"/>
      <c r="O750" s="5"/>
    </row>
    <row r="751">
      <c r="D751" s="5"/>
      <c r="E751" s="6"/>
      <c r="I751" s="42"/>
      <c r="J751" s="5"/>
      <c r="K751" s="5"/>
      <c r="L751" s="5"/>
      <c r="M751" s="5"/>
      <c r="N751" s="5"/>
      <c r="O751" s="5"/>
    </row>
    <row r="752">
      <c r="D752" s="5"/>
      <c r="E752" s="6"/>
      <c r="I752" s="42"/>
      <c r="J752" s="5"/>
      <c r="K752" s="5"/>
      <c r="L752" s="5"/>
      <c r="M752" s="5"/>
      <c r="N752" s="5"/>
      <c r="O752" s="5"/>
    </row>
    <row r="753">
      <c r="D753" s="5"/>
      <c r="E753" s="6"/>
      <c r="I753" s="42"/>
      <c r="J753" s="5"/>
      <c r="K753" s="5"/>
      <c r="L753" s="5"/>
      <c r="M753" s="5"/>
      <c r="N753" s="5"/>
      <c r="O753" s="5"/>
    </row>
    <row r="754">
      <c r="D754" s="5"/>
      <c r="E754" s="6"/>
      <c r="I754" s="42"/>
      <c r="J754" s="5"/>
      <c r="K754" s="5"/>
      <c r="L754" s="5"/>
      <c r="M754" s="5"/>
      <c r="N754" s="5"/>
      <c r="O754" s="5"/>
    </row>
    <row r="755">
      <c r="D755" s="5"/>
      <c r="E755" s="6"/>
      <c r="I755" s="42"/>
      <c r="J755" s="5"/>
      <c r="K755" s="5"/>
      <c r="L755" s="5"/>
      <c r="M755" s="5"/>
      <c r="N755" s="5"/>
      <c r="O755" s="5"/>
    </row>
    <row r="756">
      <c r="D756" s="5"/>
      <c r="E756" s="6"/>
      <c r="I756" s="42"/>
      <c r="J756" s="5"/>
      <c r="K756" s="5"/>
      <c r="L756" s="5"/>
      <c r="M756" s="5"/>
      <c r="N756" s="5"/>
      <c r="O756" s="5"/>
    </row>
    <row r="757">
      <c r="D757" s="5"/>
      <c r="E757" s="6"/>
      <c r="I757" s="42"/>
      <c r="J757" s="5"/>
      <c r="K757" s="5"/>
      <c r="L757" s="5"/>
      <c r="M757" s="5"/>
      <c r="N757" s="5"/>
      <c r="O757" s="5"/>
    </row>
    <row r="758">
      <c r="D758" s="5"/>
      <c r="E758" s="6"/>
      <c r="I758" s="42"/>
      <c r="J758" s="5"/>
      <c r="K758" s="5"/>
      <c r="L758" s="5"/>
      <c r="M758" s="5"/>
      <c r="N758" s="5"/>
      <c r="O758" s="5"/>
    </row>
    <row r="759">
      <c r="D759" s="5"/>
      <c r="E759" s="6"/>
      <c r="I759" s="42"/>
      <c r="J759" s="5"/>
      <c r="K759" s="5"/>
      <c r="L759" s="5"/>
      <c r="M759" s="5"/>
      <c r="N759" s="5"/>
      <c r="O759" s="5"/>
    </row>
    <row r="760">
      <c r="D760" s="5"/>
      <c r="E760" s="6"/>
      <c r="I760" s="42"/>
      <c r="J760" s="5"/>
      <c r="K760" s="5"/>
      <c r="L760" s="5"/>
      <c r="M760" s="5"/>
      <c r="N760" s="5"/>
      <c r="O760" s="5"/>
    </row>
    <row r="761">
      <c r="D761" s="5"/>
      <c r="E761" s="6"/>
      <c r="I761" s="42"/>
      <c r="J761" s="5"/>
      <c r="K761" s="5"/>
      <c r="L761" s="5"/>
      <c r="M761" s="5"/>
      <c r="N761" s="5"/>
      <c r="O761" s="5"/>
    </row>
    <row r="762">
      <c r="D762" s="5"/>
      <c r="E762" s="6"/>
      <c r="I762" s="42"/>
      <c r="J762" s="5"/>
      <c r="K762" s="5"/>
      <c r="L762" s="5"/>
      <c r="M762" s="5"/>
      <c r="N762" s="5"/>
      <c r="O762" s="5"/>
    </row>
    <row r="763">
      <c r="D763" s="5"/>
      <c r="E763" s="6"/>
      <c r="I763" s="42"/>
      <c r="J763" s="5"/>
      <c r="K763" s="5"/>
      <c r="L763" s="5"/>
      <c r="M763" s="5"/>
      <c r="N763" s="5"/>
      <c r="O763" s="5"/>
    </row>
    <row r="764">
      <c r="D764" s="5"/>
      <c r="E764" s="6"/>
      <c r="I764" s="42"/>
      <c r="J764" s="5"/>
      <c r="K764" s="5"/>
      <c r="L764" s="5"/>
      <c r="M764" s="5"/>
      <c r="N764" s="5"/>
      <c r="O764" s="5"/>
    </row>
    <row r="765">
      <c r="D765" s="5"/>
      <c r="E765" s="6"/>
      <c r="I765" s="42"/>
      <c r="J765" s="5"/>
      <c r="K765" s="5"/>
      <c r="L765" s="5"/>
      <c r="M765" s="5"/>
      <c r="N765" s="5"/>
      <c r="O765" s="5"/>
    </row>
    <row r="766">
      <c r="D766" s="5"/>
      <c r="E766" s="6"/>
      <c r="I766" s="42"/>
      <c r="J766" s="5"/>
      <c r="K766" s="5"/>
      <c r="L766" s="5"/>
      <c r="M766" s="5"/>
      <c r="N766" s="5"/>
      <c r="O766" s="5"/>
    </row>
    <row r="767">
      <c r="D767" s="5"/>
      <c r="E767" s="6"/>
      <c r="I767" s="42"/>
      <c r="J767" s="5"/>
      <c r="K767" s="5"/>
      <c r="L767" s="5"/>
      <c r="M767" s="5"/>
      <c r="N767" s="5"/>
      <c r="O767" s="5"/>
    </row>
    <row r="768">
      <c r="D768" s="5"/>
      <c r="E768" s="6"/>
      <c r="I768" s="42"/>
      <c r="J768" s="5"/>
      <c r="K768" s="5"/>
      <c r="L768" s="5"/>
      <c r="M768" s="5"/>
      <c r="N768" s="5"/>
      <c r="O768" s="5"/>
    </row>
    <row r="769">
      <c r="D769" s="5"/>
      <c r="E769" s="6"/>
      <c r="I769" s="42"/>
      <c r="J769" s="5"/>
      <c r="K769" s="5"/>
      <c r="L769" s="5"/>
      <c r="M769" s="5"/>
      <c r="N769" s="5"/>
      <c r="O769" s="5"/>
    </row>
    <row r="770">
      <c r="D770" s="5"/>
      <c r="E770" s="6"/>
      <c r="I770" s="42"/>
      <c r="J770" s="5"/>
      <c r="K770" s="5"/>
      <c r="L770" s="5"/>
      <c r="M770" s="5"/>
      <c r="N770" s="5"/>
      <c r="O770" s="5"/>
    </row>
    <row r="771">
      <c r="D771" s="5"/>
      <c r="E771" s="6"/>
      <c r="I771" s="42"/>
      <c r="J771" s="5"/>
      <c r="K771" s="5"/>
      <c r="L771" s="5"/>
      <c r="M771" s="5"/>
      <c r="N771" s="5"/>
      <c r="O771" s="5"/>
    </row>
    <row r="772">
      <c r="D772" s="5"/>
      <c r="E772" s="6"/>
      <c r="I772" s="42"/>
      <c r="J772" s="5"/>
      <c r="K772" s="5"/>
      <c r="L772" s="5"/>
      <c r="M772" s="5"/>
      <c r="N772" s="5"/>
      <c r="O772" s="5"/>
    </row>
    <row r="773">
      <c r="D773" s="5"/>
      <c r="E773" s="6"/>
      <c r="I773" s="42"/>
      <c r="J773" s="5"/>
      <c r="K773" s="5"/>
      <c r="L773" s="5"/>
      <c r="M773" s="5"/>
      <c r="N773" s="5"/>
      <c r="O773" s="5"/>
    </row>
    <row r="774">
      <c r="D774" s="5"/>
      <c r="E774" s="6"/>
      <c r="I774" s="42"/>
      <c r="J774" s="5"/>
      <c r="K774" s="5"/>
      <c r="L774" s="5"/>
      <c r="M774" s="5"/>
      <c r="N774" s="5"/>
      <c r="O774" s="5"/>
    </row>
    <row r="775">
      <c r="D775" s="5"/>
      <c r="E775" s="6"/>
      <c r="I775" s="42"/>
      <c r="J775" s="5"/>
      <c r="K775" s="5"/>
      <c r="L775" s="5"/>
      <c r="M775" s="5"/>
      <c r="N775" s="5"/>
      <c r="O775" s="5"/>
    </row>
    <row r="776">
      <c r="D776" s="5"/>
      <c r="E776" s="6"/>
      <c r="I776" s="42"/>
      <c r="J776" s="5"/>
      <c r="K776" s="5"/>
      <c r="L776" s="5"/>
      <c r="M776" s="5"/>
      <c r="N776" s="5"/>
      <c r="O776" s="5"/>
    </row>
    <row r="777">
      <c r="D777" s="5"/>
      <c r="E777" s="6"/>
      <c r="I777" s="42"/>
      <c r="J777" s="5"/>
      <c r="K777" s="5"/>
      <c r="L777" s="5"/>
      <c r="M777" s="5"/>
      <c r="N777" s="5"/>
      <c r="O777" s="5"/>
    </row>
    <row r="778">
      <c r="D778" s="5"/>
      <c r="E778" s="6"/>
      <c r="I778" s="42"/>
      <c r="J778" s="5"/>
      <c r="K778" s="5"/>
      <c r="L778" s="5"/>
      <c r="M778" s="5"/>
      <c r="N778" s="5"/>
      <c r="O778" s="5"/>
    </row>
    <row r="779">
      <c r="D779" s="5"/>
      <c r="E779" s="6"/>
      <c r="I779" s="42"/>
      <c r="J779" s="5"/>
      <c r="K779" s="5"/>
      <c r="L779" s="5"/>
      <c r="M779" s="5"/>
      <c r="N779" s="5"/>
      <c r="O779" s="5"/>
    </row>
    <row r="780">
      <c r="D780" s="5"/>
      <c r="E780" s="6"/>
      <c r="I780" s="42"/>
      <c r="J780" s="5"/>
      <c r="K780" s="5"/>
      <c r="L780" s="5"/>
      <c r="M780" s="5"/>
      <c r="N780" s="5"/>
      <c r="O780" s="5"/>
    </row>
    <row r="781">
      <c r="D781" s="5"/>
      <c r="E781" s="6"/>
      <c r="I781" s="42"/>
      <c r="J781" s="5"/>
      <c r="K781" s="5"/>
      <c r="L781" s="5"/>
      <c r="M781" s="5"/>
      <c r="N781" s="5"/>
      <c r="O781" s="5"/>
    </row>
    <row r="782">
      <c r="D782" s="5"/>
      <c r="E782" s="6"/>
      <c r="I782" s="42"/>
      <c r="J782" s="5"/>
      <c r="K782" s="5"/>
      <c r="L782" s="5"/>
      <c r="M782" s="5"/>
      <c r="N782" s="5"/>
      <c r="O782" s="5"/>
    </row>
    <row r="783">
      <c r="D783" s="5"/>
      <c r="E783" s="6"/>
      <c r="I783" s="42"/>
      <c r="J783" s="5"/>
      <c r="K783" s="5"/>
      <c r="L783" s="5"/>
      <c r="M783" s="5"/>
      <c r="N783" s="5"/>
      <c r="O783" s="5"/>
    </row>
    <row r="784">
      <c r="D784" s="5"/>
      <c r="E784" s="6"/>
      <c r="I784" s="42"/>
      <c r="J784" s="5"/>
      <c r="K784" s="5"/>
      <c r="L784" s="5"/>
      <c r="M784" s="5"/>
      <c r="N784" s="5"/>
      <c r="O784" s="5"/>
    </row>
    <row r="785">
      <c r="D785" s="5"/>
      <c r="E785" s="6"/>
      <c r="I785" s="42"/>
      <c r="J785" s="5"/>
      <c r="K785" s="5"/>
      <c r="L785" s="5"/>
      <c r="M785" s="5"/>
      <c r="N785" s="5"/>
      <c r="O785" s="5"/>
    </row>
    <row r="786">
      <c r="D786" s="5"/>
      <c r="E786" s="6"/>
      <c r="I786" s="42"/>
      <c r="J786" s="5"/>
      <c r="K786" s="5"/>
      <c r="L786" s="5"/>
      <c r="M786" s="5"/>
      <c r="N786" s="5"/>
      <c r="O786" s="5"/>
    </row>
    <row r="787">
      <c r="D787" s="5"/>
      <c r="E787" s="6"/>
      <c r="I787" s="42"/>
      <c r="J787" s="5"/>
      <c r="K787" s="5"/>
      <c r="L787" s="5"/>
      <c r="M787" s="5"/>
      <c r="N787" s="5"/>
      <c r="O787" s="5"/>
    </row>
    <row r="788">
      <c r="D788" s="5"/>
      <c r="E788" s="6"/>
      <c r="I788" s="42"/>
      <c r="J788" s="5"/>
      <c r="K788" s="5"/>
      <c r="L788" s="5"/>
      <c r="M788" s="5"/>
      <c r="N788" s="5"/>
      <c r="O788" s="5"/>
    </row>
    <row r="789">
      <c r="D789" s="5"/>
      <c r="E789" s="6"/>
      <c r="I789" s="42"/>
      <c r="J789" s="5"/>
      <c r="K789" s="5"/>
      <c r="L789" s="5"/>
      <c r="M789" s="5"/>
      <c r="N789" s="5"/>
      <c r="O789" s="5"/>
    </row>
    <row r="790">
      <c r="D790" s="5"/>
      <c r="E790" s="6"/>
      <c r="I790" s="42"/>
      <c r="J790" s="5"/>
      <c r="K790" s="5"/>
      <c r="L790" s="5"/>
      <c r="M790" s="5"/>
      <c r="N790" s="5"/>
      <c r="O790" s="5"/>
    </row>
    <row r="791">
      <c r="D791" s="5"/>
      <c r="E791" s="6"/>
      <c r="I791" s="42"/>
      <c r="J791" s="5"/>
      <c r="K791" s="5"/>
      <c r="L791" s="5"/>
      <c r="M791" s="5"/>
      <c r="N791" s="5"/>
      <c r="O791" s="5"/>
    </row>
    <row r="792">
      <c r="D792" s="5"/>
      <c r="E792" s="6"/>
      <c r="I792" s="42"/>
      <c r="J792" s="5"/>
      <c r="K792" s="5"/>
      <c r="L792" s="5"/>
      <c r="M792" s="5"/>
      <c r="N792" s="5"/>
      <c r="O792" s="5"/>
    </row>
    <row r="793">
      <c r="D793" s="5"/>
      <c r="E793" s="6"/>
      <c r="I793" s="42"/>
      <c r="J793" s="5"/>
      <c r="K793" s="5"/>
      <c r="L793" s="5"/>
      <c r="M793" s="5"/>
      <c r="N793" s="5"/>
      <c r="O793" s="5"/>
    </row>
    <row r="794">
      <c r="D794" s="5"/>
      <c r="E794" s="6"/>
      <c r="I794" s="42"/>
      <c r="J794" s="5"/>
      <c r="K794" s="5"/>
      <c r="L794" s="5"/>
      <c r="M794" s="5"/>
      <c r="N794" s="5"/>
      <c r="O794" s="5"/>
    </row>
    <row r="795">
      <c r="D795" s="5"/>
      <c r="E795" s="6"/>
      <c r="I795" s="42"/>
      <c r="J795" s="5"/>
      <c r="K795" s="5"/>
      <c r="L795" s="5"/>
      <c r="M795" s="5"/>
      <c r="N795" s="5"/>
      <c r="O795" s="5"/>
    </row>
    <row r="796">
      <c r="D796" s="5"/>
      <c r="E796" s="6"/>
      <c r="I796" s="42"/>
      <c r="J796" s="5"/>
      <c r="K796" s="5"/>
      <c r="L796" s="5"/>
      <c r="M796" s="5"/>
      <c r="N796" s="5"/>
      <c r="O796" s="5"/>
    </row>
    <row r="797">
      <c r="D797" s="5"/>
      <c r="E797" s="6"/>
      <c r="I797" s="42"/>
      <c r="J797" s="5"/>
      <c r="K797" s="5"/>
      <c r="L797" s="5"/>
      <c r="M797" s="5"/>
      <c r="N797" s="5"/>
      <c r="O797" s="5"/>
    </row>
    <row r="798">
      <c r="D798" s="5"/>
      <c r="E798" s="6"/>
      <c r="I798" s="42"/>
      <c r="J798" s="5"/>
      <c r="K798" s="5"/>
      <c r="L798" s="5"/>
      <c r="M798" s="5"/>
      <c r="N798" s="5"/>
      <c r="O798" s="5"/>
    </row>
    <row r="799">
      <c r="D799" s="5"/>
      <c r="E799" s="6"/>
      <c r="I799" s="42"/>
      <c r="J799" s="5"/>
      <c r="K799" s="5"/>
      <c r="L799" s="5"/>
      <c r="M799" s="5"/>
      <c r="N799" s="5"/>
      <c r="O799" s="5"/>
    </row>
    <row r="800">
      <c r="D800" s="5"/>
      <c r="E800" s="6"/>
      <c r="I800" s="42"/>
      <c r="J800" s="5"/>
      <c r="K800" s="5"/>
      <c r="L800" s="5"/>
      <c r="M800" s="5"/>
      <c r="N800" s="5"/>
      <c r="O800" s="5"/>
    </row>
    <row r="801">
      <c r="D801" s="5"/>
      <c r="E801" s="6"/>
      <c r="I801" s="42"/>
      <c r="J801" s="5"/>
      <c r="K801" s="5"/>
      <c r="L801" s="5"/>
      <c r="M801" s="5"/>
      <c r="N801" s="5"/>
      <c r="O801" s="5"/>
    </row>
    <row r="802">
      <c r="D802" s="5"/>
      <c r="E802" s="6"/>
      <c r="I802" s="42"/>
      <c r="J802" s="5"/>
      <c r="K802" s="5"/>
      <c r="L802" s="5"/>
      <c r="M802" s="5"/>
      <c r="N802" s="5"/>
      <c r="O802" s="5"/>
    </row>
    <row r="803">
      <c r="D803" s="5"/>
      <c r="E803" s="6"/>
      <c r="I803" s="42"/>
      <c r="J803" s="5"/>
      <c r="K803" s="5"/>
      <c r="L803" s="5"/>
      <c r="M803" s="5"/>
      <c r="N803" s="5"/>
      <c r="O803" s="5"/>
    </row>
    <row r="804">
      <c r="D804" s="5"/>
      <c r="E804" s="6"/>
      <c r="I804" s="42"/>
      <c r="J804" s="5"/>
      <c r="K804" s="5"/>
      <c r="L804" s="5"/>
      <c r="M804" s="5"/>
      <c r="N804" s="5"/>
      <c r="O804" s="5"/>
    </row>
    <row r="805">
      <c r="D805" s="5"/>
      <c r="E805" s="6"/>
      <c r="I805" s="42"/>
      <c r="J805" s="5"/>
      <c r="K805" s="5"/>
      <c r="L805" s="5"/>
      <c r="M805" s="5"/>
      <c r="N805" s="5"/>
      <c r="O805" s="5"/>
    </row>
    <row r="806">
      <c r="D806" s="5"/>
      <c r="E806" s="6"/>
      <c r="I806" s="42"/>
      <c r="J806" s="5"/>
      <c r="K806" s="5"/>
      <c r="L806" s="5"/>
      <c r="M806" s="5"/>
      <c r="N806" s="5"/>
      <c r="O806" s="5"/>
    </row>
    <row r="807">
      <c r="D807" s="5"/>
      <c r="E807" s="6"/>
      <c r="I807" s="42"/>
      <c r="J807" s="5"/>
      <c r="K807" s="5"/>
      <c r="L807" s="5"/>
      <c r="M807" s="5"/>
      <c r="N807" s="5"/>
      <c r="O807" s="5"/>
    </row>
    <row r="808">
      <c r="D808" s="5"/>
      <c r="E808" s="6"/>
      <c r="I808" s="42"/>
      <c r="J808" s="5"/>
      <c r="K808" s="5"/>
      <c r="L808" s="5"/>
      <c r="M808" s="5"/>
      <c r="N808" s="5"/>
      <c r="O808" s="5"/>
    </row>
    <row r="809">
      <c r="D809" s="5"/>
      <c r="E809" s="6"/>
      <c r="I809" s="42"/>
      <c r="J809" s="5"/>
      <c r="K809" s="5"/>
      <c r="L809" s="5"/>
      <c r="M809" s="5"/>
      <c r="N809" s="5"/>
      <c r="O809" s="5"/>
    </row>
    <row r="810">
      <c r="D810" s="5"/>
      <c r="E810" s="6"/>
      <c r="I810" s="42"/>
      <c r="J810" s="5"/>
      <c r="K810" s="5"/>
      <c r="L810" s="5"/>
      <c r="M810" s="5"/>
      <c r="N810" s="5"/>
      <c r="O810" s="5"/>
    </row>
    <row r="811">
      <c r="D811" s="5"/>
      <c r="E811" s="6"/>
      <c r="I811" s="42"/>
      <c r="J811" s="5"/>
      <c r="K811" s="5"/>
      <c r="L811" s="5"/>
      <c r="M811" s="5"/>
      <c r="N811" s="5"/>
      <c r="O811" s="5"/>
    </row>
    <row r="812">
      <c r="D812" s="5"/>
      <c r="E812" s="6"/>
      <c r="I812" s="42"/>
      <c r="J812" s="5"/>
      <c r="K812" s="5"/>
      <c r="L812" s="5"/>
      <c r="M812" s="5"/>
      <c r="N812" s="5"/>
      <c r="O812" s="5"/>
    </row>
    <row r="813">
      <c r="D813" s="5"/>
      <c r="E813" s="6"/>
      <c r="I813" s="42"/>
      <c r="J813" s="5"/>
      <c r="K813" s="5"/>
      <c r="L813" s="5"/>
      <c r="M813" s="5"/>
      <c r="N813" s="5"/>
      <c r="O813" s="5"/>
    </row>
    <row r="814">
      <c r="D814" s="5"/>
      <c r="E814" s="6"/>
      <c r="I814" s="42"/>
      <c r="J814" s="5"/>
      <c r="K814" s="5"/>
      <c r="L814" s="5"/>
      <c r="M814" s="5"/>
      <c r="N814" s="5"/>
      <c r="O814" s="5"/>
    </row>
    <row r="815">
      <c r="D815" s="5"/>
      <c r="E815" s="6"/>
      <c r="I815" s="42"/>
      <c r="J815" s="5"/>
      <c r="K815" s="5"/>
      <c r="L815" s="5"/>
      <c r="M815" s="5"/>
      <c r="N815" s="5"/>
      <c r="O815" s="5"/>
    </row>
    <row r="816">
      <c r="D816" s="5"/>
      <c r="E816" s="6"/>
      <c r="I816" s="42"/>
      <c r="J816" s="5"/>
      <c r="K816" s="5"/>
      <c r="L816" s="5"/>
      <c r="M816" s="5"/>
      <c r="N816" s="5"/>
      <c r="O816" s="5"/>
    </row>
    <row r="817">
      <c r="D817" s="5"/>
      <c r="E817" s="6"/>
      <c r="I817" s="42"/>
      <c r="J817" s="5"/>
      <c r="K817" s="5"/>
      <c r="L817" s="5"/>
      <c r="M817" s="5"/>
      <c r="N817" s="5"/>
      <c r="O817" s="5"/>
    </row>
    <row r="818">
      <c r="D818" s="5"/>
      <c r="E818" s="6"/>
      <c r="I818" s="42"/>
      <c r="J818" s="5"/>
      <c r="K818" s="5"/>
      <c r="L818" s="5"/>
      <c r="M818" s="5"/>
      <c r="N818" s="5"/>
      <c r="O818" s="5"/>
    </row>
    <row r="819">
      <c r="D819" s="5"/>
      <c r="E819" s="6"/>
      <c r="I819" s="42"/>
      <c r="J819" s="5"/>
      <c r="K819" s="5"/>
      <c r="L819" s="5"/>
      <c r="M819" s="5"/>
      <c r="N819" s="5"/>
      <c r="O819" s="5"/>
    </row>
    <row r="820">
      <c r="D820" s="5"/>
      <c r="E820" s="6"/>
      <c r="I820" s="42"/>
      <c r="J820" s="5"/>
      <c r="K820" s="5"/>
      <c r="L820" s="5"/>
      <c r="M820" s="5"/>
      <c r="N820" s="5"/>
      <c r="O820" s="5"/>
    </row>
    <row r="821">
      <c r="D821" s="5"/>
      <c r="E821" s="6"/>
      <c r="I821" s="42"/>
      <c r="J821" s="5"/>
      <c r="K821" s="5"/>
      <c r="L821" s="5"/>
      <c r="M821" s="5"/>
      <c r="N821" s="5"/>
      <c r="O821" s="5"/>
    </row>
    <row r="822">
      <c r="D822" s="5"/>
      <c r="E822" s="6"/>
      <c r="I822" s="42"/>
      <c r="J822" s="5"/>
      <c r="K822" s="5"/>
      <c r="L822" s="5"/>
      <c r="M822" s="5"/>
      <c r="N822" s="5"/>
      <c r="O822" s="5"/>
    </row>
    <row r="823">
      <c r="D823" s="5"/>
      <c r="E823" s="6"/>
      <c r="I823" s="42"/>
      <c r="J823" s="5"/>
      <c r="K823" s="5"/>
      <c r="L823" s="5"/>
      <c r="M823" s="5"/>
      <c r="N823" s="5"/>
      <c r="O823" s="5"/>
    </row>
    <row r="824">
      <c r="D824" s="5"/>
      <c r="E824" s="6"/>
      <c r="I824" s="42"/>
      <c r="J824" s="5"/>
      <c r="K824" s="5"/>
      <c r="L824" s="5"/>
      <c r="M824" s="5"/>
      <c r="N824" s="5"/>
      <c r="O824" s="5"/>
    </row>
    <row r="825">
      <c r="D825" s="5"/>
      <c r="E825" s="6"/>
      <c r="I825" s="42"/>
      <c r="J825" s="5"/>
      <c r="K825" s="5"/>
      <c r="L825" s="5"/>
      <c r="M825" s="5"/>
      <c r="N825" s="5"/>
      <c r="O825" s="5"/>
    </row>
    <row r="826">
      <c r="D826" s="5"/>
      <c r="E826" s="6"/>
      <c r="I826" s="42"/>
      <c r="J826" s="5"/>
      <c r="K826" s="5"/>
      <c r="L826" s="5"/>
      <c r="M826" s="5"/>
      <c r="N826" s="5"/>
      <c r="O826" s="5"/>
    </row>
    <row r="827">
      <c r="D827" s="5"/>
      <c r="E827" s="6"/>
      <c r="I827" s="42"/>
      <c r="J827" s="5"/>
      <c r="K827" s="5"/>
      <c r="L827" s="5"/>
      <c r="M827" s="5"/>
      <c r="N827" s="5"/>
      <c r="O827" s="5"/>
    </row>
    <row r="828">
      <c r="D828" s="5"/>
      <c r="E828" s="6"/>
      <c r="I828" s="42"/>
      <c r="J828" s="5"/>
      <c r="K828" s="5"/>
      <c r="L828" s="5"/>
      <c r="M828" s="5"/>
      <c r="N828" s="5"/>
      <c r="O828" s="5"/>
    </row>
    <row r="829">
      <c r="D829" s="5"/>
      <c r="E829" s="6"/>
      <c r="I829" s="42"/>
      <c r="J829" s="5"/>
      <c r="K829" s="5"/>
      <c r="L829" s="5"/>
      <c r="M829" s="5"/>
      <c r="N829" s="5"/>
      <c r="O829" s="5"/>
    </row>
    <row r="830">
      <c r="D830" s="5"/>
      <c r="E830" s="6"/>
      <c r="I830" s="42"/>
      <c r="J830" s="5"/>
      <c r="K830" s="5"/>
      <c r="L830" s="5"/>
      <c r="M830" s="5"/>
      <c r="N830" s="5"/>
      <c r="O830" s="5"/>
    </row>
    <row r="831">
      <c r="D831" s="5"/>
      <c r="E831" s="6"/>
      <c r="I831" s="42"/>
      <c r="J831" s="5"/>
      <c r="K831" s="5"/>
      <c r="L831" s="5"/>
      <c r="M831" s="5"/>
      <c r="N831" s="5"/>
      <c r="O831" s="5"/>
    </row>
    <row r="832">
      <c r="D832" s="5"/>
      <c r="E832" s="6"/>
      <c r="I832" s="42"/>
      <c r="J832" s="5"/>
      <c r="K832" s="5"/>
      <c r="L832" s="5"/>
      <c r="M832" s="5"/>
      <c r="N832" s="5"/>
      <c r="O832" s="5"/>
    </row>
    <row r="833">
      <c r="D833" s="5"/>
      <c r="E833" s="6"/>
      <c r="I833" s="42"/>
      <c r="J833" s="5"/>
      <c r="K833" s="5"/>
      <c r="L833" s="5"/>
      <c r="M833" s="5"/>
      <c r="N833" s="5"/>
      <c r="O833" s="5"/>
    </row>
    <row r="834">
      <c r="D834" s="5"/>
      <c r="E834" s="6"/>
      <c r="I834" s="42"/>
      <c r="J834" s="5"/>
      <c r="K834" s="5"/>
      <c r="L834" s="5"/>
      <c r="M834" s="5"/>
      <c r="N834" s="5"/>
      <c r="O834" s="5"/>
    </row>
    <row r="835">
      <c r="D835" s="5"/>
      <c r="E835" s="6"/>
      <c r="I835" s="42"/>
      <c r="J835" s="5"/>
      <c r="K835" s="5"/>
      <c r="L835" s="5"/>
      <c r="M835" s="5"/>
      <c r="N835" s="5"/>
      <c r="O835" s="5"/>
    </row>
    <row r="836">
      <c r="D836" s="5"/>
      <c r="E836" s="6"/>
      <c r="I836" s="42"/>
      <c r="J836" s="5"/>
      <c r="K836" s="5"/>
      <c r="L836" s="5"/>
      <c r="M836" s="5"/>
      <c r="N836" s="5"/>
      <c r="O836" s="5"/>
    </row>
    <row r="837">
      <c r="D837" s="5"/>
      <c r="E837" s="6"/>
      <c r="I837" s="42"/>
      <c r="J837" s="5"/>
      <c r="K837" s="5"/>
      <c r="L837" s="5"/>
      <c r="M837" s="5"/>
      <c r="N837" s="5"/>
      <c r="O837" s="5"/>
    </row>
    <row r="838">
      <c r="D838" s="5"/>
      <c r="E838" s="6"/>
      <c r="I838" s="42"/>
      <c r="J838" s="5"/>
      <c r="K838" s="5"/>
      <c r="L838" s="5"/>
      <c r="M838" s="5"/>
      <c r="N838" s="5"/>
      <c r="O838" s="5"/>
    </row>
    <row r="839">
      <c r="D839" s="5"/>
      <c r="E839" s="6"/>
      <c r="I839" s="42"/>
      <c r="J839" s="5"/>
      <c r="K839" s="5"/>
      <c r="L839" s="5"/>
      <c r="M839" s="5"/>
      <c r="N839" s="5"/>
      <c r="O839" s="5"/>
    </row>
    <row r="840">
      <c r="D840" s="5"/>
      <c r="E840" s="6"/>
      <c r="I840" s="42"/>
      <c r="J840" s="5"/>
      <c r="K840" s="5"/>
      <c r="L840" s="5"/>
      <c r="M840" s="5"/>
      <c r="N840" s="5"/>
      <c r="O840" s="5"/>
    </row>
    <row r="841">
      <c r="D841" s="5"/>
      <c r="E841" s="6"/>
      <c r="I841" s="42"/>
      <c r="J841" s="5"/>
      <c r="K841" s="5"/>
      <c r="L841" s="5"/>
      <c r="M841" s="5"/>
      <c r="N841" s="5"/>
      <c r="O841" s="5"/>
    </row>
    <row r="842">
      <c r="D842" s="5"/>
      <c r="E842" s="6"/>
      <c r="I842" s="42"/>
      <c r="J842" s="5"/>
      <c r="K842" s="5"/>
      <c r="L842" s="5"/>
      <c r="M842" s="5"/>
      <c r="N842" s="5"/>
      <c r="O842" s="5"/>
    </row>
    <row r="843">
      <c r="D843" s="5"/>
      <c r="E843" s="6"/>
      <c r="I843" s="42"/>
      <c r="J843" s="5"/>
      <c r="K843" s="5"/>
      <c r="L843" s="5"/>
      <c r="M843" s="5"/>
      <c r="N843" s="5"/>
      <c r="O843" s="5"/>
    </row>
    <row r="844">
      <c r="D844" s="5"/>
      <c r="E844" s="6"/>
      <c r="I844" s="42"/>
      <c r="J844" s="5"/>
      <c r="K844" s="5"/>
      <c r="L844" s="5"/>
      <c r="M844" s="5"/>
      <c r="N844" s="5"/>
      <c r="O844" s="5"/>
    </row>
    <row r="845">
      <c r="D845" s="5"/>
      <c r="E845" s="6"/>
      <c r="I845" s="42"/>
      <c r="J845" s="5"/>
      <c r="K845" s="5"/>
      <c r="L845" s="5"/>
      <c r="M845" s="5"/>
      <c r="N845" s="5"/>
      <c r="O845" s="5"/>
    </row>
    <row r="846">
      <c r="D846" s="5"/>
      <c r="E846" s="6"/>
      <c r="I846" s="42"/>
      <c r="J846" s="5"/>
      <c r="K846" s="5"/>
      <c r="L846" s="5"/>
      <c r="M846" s="5"/>
      <c r="N846" s="5"/>
      <c r="O846" s="5"/>
    </row>
    <row r="847">
      <c r="D847" s="5"/>
      <c r="E847" s="6"/>
      <c r="I847" s="42"/>
      <c r="J847" s="5"/>
      <c r="K847" s="5"/>
      <c r="L847" s="5"/>
      <c r="M847" s="5"/>
      <c r="N847" s="5"/>
      <c r="O847" s="5"/>
    </row>
    <row r="848">
      <c r="D848" s="5"/>
      <c r="E848" s="6"/>
      <c r="I848" s="42"/>
      <c r="J848" s="5"/>
      <c r="K848" s="5"/>
      <c r="L848" s="5"/>
      <c r="M848" s="5"/>
      <c r="N848" s="5"/>
      <c r="O848" s="5"/>
    </row>
    <row r="849">
      <c r="D849" s="5"/>
      <c r="E849" s="6"/>
      <c r="I849" s="42"/>
      <c r="J849" s="5"/>
      <c r="K849" s="5"/>
      <c r="L849" s="5"/>
      <c r="M849" s="5"/>
      <c r="N849" s="5"/>
      <c r="O849" s="5"/>
    </row>
    <row r="850">
      <c r="D850" s="5"/>
      <c r="E850" s="6"/>
      <c r="I850" s="42"/>
      <c r="J850" s="5"/>
      <c r="K850" s="5"/>
      <c r="L850" s="5"/>
      <c r="M850" s="5"/>
      <c r="N850" s="5"/>
      <c r="O850" s="5"/>
    </row>
    <row r="851">
      <c r="D851" s="5"/>
      <c r="E851" s="6"/>
      <c r="I851" s="42"/>
      <c r="J851" s="5"/>
      <c r="K851" s="5"/>
      <c r="L851" s="5"/>
      <c r="M851" s="5"/>
      <c r="N851" s="5"/>
      <c r="O851" s="5"/>
    </row>
    <row r="852">
      <c r="D852" s="5"/>
      <c r="E852" s="6"/>
      <c r="I852" s="42"/>
      <c r="J852" s="5"/>
      <c r="K852" s="5"/>
      <c r="L852" s="5"/>
      <c r="M852" s="5"/>
      <c r="N852" s="5"/>
      <c r="O852" s="5"/>
    </row>
    <row r="853">
      <c r="D853" s="5"/>
      <c r="E853" s="6"/>
      <c r="I853" s="42"/>
      <c r="J853" s="5"/>
      <c r="K853" s="5"/>
      <c r="L853" s="5"/>
      <c r="M853" s="5"/>
      <c r="N853" s="5"/>
      <c r="O853" s="5"/>
    </row>
    <row r="854">
      <c r="D854" s="5"/>
      <c r="E854" s="6"/>
      <c r="I854" s="42"/>
      <c r="J854" s="5"/>
      <c r="K854" s="5"/>
      <c r="L854" s="5"/>
      <c r="M854" s="5"/>
      <c r="N854" s="5"/>
      <c r="O854" s="5"/>
    </row>
    <row r="855">
      <c r="D855" s="5"/>
      <c r="E855" s="6"/>
      <c r="I855" s="42"/>
      <c r="J855" s="5"/>
      <c r="K855" s="5"/>
      <c r="L855" s="5"/>
      <c r="M855" s="5"/>
      <c r="N855" s="5"/>
      <c r="O855" s="5"/>
    </row>
    <row r="856">
      <c r="D856" s="5"/>
      <c r="E856" s="6"/>
      <c r="I856" s="42"/>
      <c r="J856" s="5"/>
      <c r="K856" s="5"/>
      <c r="L856" s="5"/>
      <c r="M856" s="5"/>
      <c r="N856" s="5"/>
      <c r="O856" s="5"/>
    </row>
    <row r="857">
      <c r="D857" s="5"/>
      <c r="E857" s="6"/>
      <c r="I857" s="42"/>
      <c r="J857" s="5"/>
      <c r="K857" s="5"/>
      <c r="L857" s="5"/>
      <c r="M857" s="5"/>
      <c r="N857" s="5"/>
      <c r="O857" s="5"/>
    </row>
    <row r="858">
      <c r="D858" s="5"/>
      <c r="E858" s="6"/>
      <c r="I858" s="42"/>
      <c r="J858" s="5"/>
      <c r="K858" s="5"/>
      <c r="L858" s="5"/>
      <c r="M858" s="5"/>
      <c r="N858" s="5"/>
      <c r="O858" s="5"/>
    </row>
    <row r="859">
      <c r="D859" s="5"/>
      <c r="E859" s="6"/>
      <c r="I859" s="42"/>
      <c r="J859" s="5"/>
      <c r="K859" s="5"/>
      <c r="L859" s="5"/>
      <c r="M859" s="5"/>
      <c r="N859" s="5"/>
      <c r="O859" s="5"/>
    </row>
    <row r="860">
      <c r="D860" s="5"/>
      <c r="E860" s="6"/>
      <c r="I860" s="42"/>
      <c r="J860" s="5"/>
      <c r="K860" s="5"/>
      <c r="L860" s="5"/>
      <c r="M860" s="5"/>
      <c r="N860" s="5"/>
      <c r="O860" s="5"/>
    </row>
    <row r="861">
      <c r="D861" s="5"/>
      <c r="E861" s="6"/>
      <c r="I861" s="42"/>
      <c r="J861" s="5"/>
      <c r="K861" s="5"/>
      <c r="L861" s="5"/>
      <c r="M861" s="5"/>
      <c r="N861" s="5"/>
      <c r="O861" s="5"/>
    </row>
    <row r="862">
      <c r="D862" s="5"/>
      <c r="E862" s="6"/>
      <c r="I862" s="42"/>
      <c r="J862" s="5"/>
      <c r="K862" s="5"/>
      <c r="L862" s="5"/>
      <c r="M862" s="5"/>
      <c r="N862" s="5"/>
      <c r="O862" s="5"/>
    </row>
    <row r="863">
      <c r="D863" s="5"/>
      <c r="E863" s="6"/>
      <c r="I863" s="42"/>
      <c r="J863" s="5"/>
      <c r="K863" s="5"/>
      <c r="L863" s="5"/>
      <c r="M863" s="5"/>
      <c r="N863" s="5"/>
      <c r="O863" s="5"/>
    </row>
    <row r="864">
      <c r="D864" s="5"/>
      <c r="E864" s="6"/>
      <c r="I864" s="42"/>
      <c r="J864" s="5"/>
      <c r="K864" s="5"/>
      <c r="L864" s="5"/>
      <c r="M864" s="5"/>
      <c r="N864" s="5"/>
      <c r="O864" s="5"/>
    </row>
    <row r="865">
      <c r="D865" s="5"/>
      <c r="E865" s="6"/>
      <c r="I865" s="42"/>
      <c r="J865" s="5"/>
      <c r="K865" s="5"/>
      <c r="L865" s="5"/>
      <c r="M865" s="5"/>
      <c r="N865" s="5"/>
      <c r="O865" s="5"/>
    </row>
    <row r="866">
      <c r="D866" s="5"/>
      <c r="E866" s="6"/>
      <c r="I866" s="42"/>
      <c r="J866" s="5"/>
      <c r="K866" s="5"/>
      <c r="L866" s="5"/>
      <c r="M866" s="5"/>
      <c r="N866" s="5"/>
      <c r="O866" s="5"/>
    </row>
    <row r="867">
      <c r="D867" s="5"/>
      <c r="E867" s="6"/>
      <c r="I867" s="42"/>
      <c r="J867" s="5"/>
      <c r="K867" s="5"/>
      <c r="L867" s="5"/>
      <c r="M867" s="5"/>
      <c r="N867" s="5"/>
      <c r="O867" s="5"/>
    </row>
    <row r="868">
      <c r="D868" s="5"/>
      <c r="E868" s="6"/>
      <c r="I868" s="42"/>
      <c r="J868" s="5"/>
      <c r="K868" s="5"/>
      <c r="L868" s="5"/>
      <c r="M868" s="5"/>
      <c r="N868" s="5"/>
      <c r="O868" s="5"/>
    </row>
    <row r="869">
      <c r="D869" s="5"/>
      <c r="E869" s="6"/>
      <c r="I869" s="42"/>
      <c r="J869" s="5"/>
      <c r="K869" s="5"/>
      <c r="L869" s="5"/>
      <c r="M869" s="5"/>
      <c r="N869" s="5"/>
      <c r="O869" s="5"/>
    </row>
    <row r="870">
      <c r="D870" s="5"/>
      <c r="E870" s="6"/>
      <c r="I870" s="42"/>
      <c r="J870" s="5"/>
      <c r="K870" s="5"/>
      <c r="L870" s="5"/>
      <c r="M870" s="5"/>
      <c r="N870" s="5"/>
      <c r="O870" s="5"/>
    </row>
    <row r="871">
      <c r="D871" s="5"/>
      <c r="E871" s="6"/>
      <c r="I871" s="42"/>
      <c r="J871" s="5"/>
      <c r="K871" s="5"/>
      <c r="L871" s="5"/>
      <c r="M871" s="5"/>
      <c r="N871" s="5"/>
      <c r="O871" s="5"/>
    </row>
    <row r="872">
      <c r="D872" s="5"/>
      <c r="E872" s="6"/>
      <c r="I872" s="42"/>
      <c r="J872" s="5"/>
      <c r="K872" s="5"/>
      <c r="L872" s="5"/>
      <c r="M872" s="5"/>
      <c r="N872" s="5"/>
      <c r="O872" s="5"/>
    </row>
    <row r="873">
      <c r="D873" s="5"/>
      <c r="E873" s="6"/>
      <c r="I873" s="42"/>
      <c r="J873" s="5"/>
      <c r="K873" s="5"/>
      <c r="L873" s="5"/>
      <c r="M873" s="5"/>
      <c r="N873" s="5"/>
      <c r="O873" s="5"/>
    </row>
    <row r="874">
      <c r="D874" s="5"/>
      <c r="E874" s="6"/>
      <c r="I874" s="42"/>
      <c r="J874" s="5"/>
      <c r="K874" s="5"/>
      <c r="L874" s="5"/>
      <c r="M874" s="5"/>
      <c r="N874" s="5"/>
      <c r="O874" s="5"/>
    </row>
    <row r="875">
      <c r="D875" s="5"/>
      <c r="E875" s="6"/>
      <c r="I875" s="42"/>
      <c r="J875" s="5"/>
      <c r="K875" s="5"/>
      <c r="L875" s="5"/>
      <c r="M875" s="5"/>
      <c r="N875" s="5"/>
      <c r="O875" s="5"/>
    </row>
    <row r="876">
      <c r="D876" s="5"/>
      <c r="E876" s="6"/>
      <c r="I876" s="42"/>
      <c r="J876" s="5"/>
      <c r="K876" s="5"/>
      <c r="L876" s="5"/>
      <c r="M876" s="5"/>
      <c r="N876" s="5"/>
      <c r="O876" s="5"/>
    </row>
    <row r="877">
      <c r="D877" s="5"/>
      <c r="E877" s="6"/>
      <c r="I877" s="42"/>
      <c r="J877" s="5"/>
      <c r="K877" s="5"/>
      <c r="L877" s="5"/>
      <c r="M877" s="5"/>
      <c r="N877" s="5"/>
      <c r="O877" s="5"/>
    </row>
    <row r="878">
      <c r="D878" s="5"/>
      <c r="E878" s="6"/>
      <c r="I878" s="42"/>
      <c r="J878" s="5"/>
      <c r="K878" s="5"/>
      <c r="L878" s="5"/>
      <c r="M878" s="5"/>
      <c r="N878" s="5"/>
      <c r="O878" s="5"/>
    </row>
    <row r="879">
      <c r="D879" s="5"/>
      <c r="E879" s="6"/>
      <c r="I879" s="42"/>
      <c r="J879" s="5"/>
      <c r="K879" s="5"/>
      <c r="L879" s="5"/>
      <c r="M879" s="5"/>
      <c r="N879" s="5"/>
      <c r="O879" s="5"/>
    </row>
    <row r="880">
      <c r="D880" s="5"/>
      <c r="E880" s="6"/>
      <c r="I880" s="42"/>
      <c r="J880" s="5"/>
      <c r="K880" s="5"/>
      <c r="L880" s="5"/>
      <c r="M880" s="5"/>
      <c r="N880" s="5"/>
      <c r="O880" s="5"/>
    </row>
    <row r="881">
      <c r="D881" s="5"/>
      <c r="E881" s="6"/>
      <c r="I881" s="42"/>
      <c r="J881" s="5"/>
      <c r="K881" s="5"/>
      <c r="L881" s="5"/>
      <c r="M881" s="5"/>
      <c r="N881" s="5"/>
      <c r="O881" s="5"/>
    </row>
    <row r="882">
      <c r="D882" s="5"/>
      <c r="E882" s="6"/>
      <c r="I882" s="42"/>
      <c r="J882" s="5"/>
      <c r="K882" s="5"/>
      <c r="L882" s="5"/>
      <c r="M882" s="5"/>
      <c r="N882" s="5"/>
      <c r="O882" s="5"/>
    </row>
    <row r="883">
      <c r="D883" s="5"/>
      <c r="E883" s="6"/>
      <c r="I883" s="42"/>
      <c r="J883" s="5"/>
      <c r="K883" s="5"/>
      <c r="L883" s="5"/>
      <c r="M883" s="5"/>
      <c r="N883" s="5"/>
      <c r="O883" s="5"/>
    </row>
    <row r="884">
      <c r="D884" s="5"/>
      <c r="E884" s="6"/>
      <c r="I884" s="42"/>
      <c r="J884" s="5"/>
      <c r="K884" s="5"/>
      <c r="L884" s="5"/>
      <c r="M884" s="5"/>
      <c r="N884" s="5"/>
      <c r="O884" s="5"/>
    </row>
    <row r="885">
      <c r="D885" s="5"/>
      <c r="E885" s="6"/>
      <c r="I885" s="42"/>
      <c r="J885" s="5"/>
      <c r="K885" s="5"/>
      <c r="L885" s="5"/>
      <c r="M885" s="5"/>
      <c r="N885" s="5"/>
      <c r="O885" s="5"/>
    </row>
    <row r="886">
      <c r="D886" s="5"/>
      <c r="E886" s="6"/>
      <c r="I886" s="42"/>
      <c r="J886" s="5"/>
      <c r="K886" s="5"/>
      <c r="L886" s="5"/>
      <c r="M886" s="5"/>
      <c r="N886" s="5"/>
      <c r="O886" s="5"/>
    </row>
    <row r="887">
      <c r="D887" s="5"/>
      <c r="E887" s="6"/>
      <c r="I887" s="42"/>
      <c r="J887" s="5"/>
      <c r="K887" s="5"/>
      <c r="L887" s="5"/>
      <c r="M887" s="5"/>
      <c r="N887" s="5"/>
      <c r="O887" s="5"/>
    </row>
    <row r="888">
      <c r="D888" s="5"/>
      <c r="E888" s="6"/>
      <c r="I888" s="42"/>
      <c r="J888" s="5"/>
      <c r="K888" s="5"/>
      <c r="L888" s="5"/>
      <c r="M888" s="5"/>
      <c r="N888" s="5"/>
      <c r="O888" s="5"/>
    </row>
    <row r="889">
      <c r="D889" s="5"/>
      <c r="E889" s="6"/>
      <c r="I889" s="42"/>
      <c r="J889" s="5"/>
      <c r="K889" s="5"/>
      <c r="L889" s="5"/>
      <c r="M889" s="5"/>
      <c r="N889" s="5"/>
      <c r="O889" s="5"/>
    </row>
    <row r="890">
      <c r="D890" s="5"/>
      <c r="E890" s="6"/>
      <c r="I890" s="42"/>
      <c r="J890" s="5"/>
      <c r="K890" s="5"/>
      <c r="L890" s="5"/>
      <c r="M890" s="5"/>
      <c r="N890" s="5"/>
      <c r="O890" s="5"/>
    </row>
    <row r="891">
      <c r="D891" s="5"/>
      <c r="E891" s="6"/>
      <c r="I891" s="42"/>
      <c r="J891" s="5"/>
      <c r="K891" s="5"/>
      <c r="L891" s="5"/>
      <c r="M891" s="5"/>
      <c r="N891" s="5"/>
      <c r="O891" s="5"/>
    </row>
    <row r="892">
      <c r="D892" s="5"/>
      <c r="E892" s="6"/>
      <c r="I892" s="42"/>
      <c r="J892" s="5"/>
      <c r="K892" s="5"/>
      <c r="L892" s="5"/>
      <c r="M892" s="5"/>
      <c r="N892" s="5"/>
      <c r="O892" s="5"/>
    </row>
    <row r="893">
      <c r="D893" s="5"/>
      <c r="E893" s="6"/>
      <c r="I893" s="42"/>
      <c r="J893" s="5"/>
      <c r="K893" s="5"/>
      <c r="L893" s="5"/>
      <c r="M893" s="5"/>
      <c r="N893" s="5"/>
      <c r="O893" s="5"/>
    </row>
    <row r="894">
      <c r="D894" s="5"/>
      <c r="E894" s="6"/>
      <c r="I894" s="42"/>
      <c r="J894" s="5"/>
      <c r="K894" s="5"/>
      <c r="L894" s="5"/>
      <c r="M894" s="5"/>
      <c r="N894" s="5"/>
      <c r="O894" s="5"/>
    </row>
    <row r="895">
      <c r="D895" s="5"/>
      <c r="E895" s="6"/>
      <c r="I895" s="42"/>
      <c r="J895" s="5"/>
      <c r="K895" s="5"/>
      <c r="L895" s="5"/>
      <c r="M895" s="5"/>
      <c r="N895" s="5"/>
      <c r="O895" s="5"/>
    </row>
    <row r="896">
      <c r="D896" s="5"/>
      <c r="E896" s="6"/>
      <c r="I896" s="42"/>
      <c r="J896" s="5"/>
      <c r="K896" s="5"/>
      <c r="L896" s="5"/>
      <c r="M896" s="5"/>
      <c r="N896" s="5"/>
      <c r="O896" s="5"/>
    </row>
    <row r="897">
      <c r="D897" s="5"/>
      <c r="E897" s="6"/>
      <c r="I897" s="42"/>
      <c r="J897" s="5"/>
      <c r="K897" s="5"/>
      <c r="L897" s="5"/>
      <c r="M897" s="5"/>
      <c r="N897" s="5"/>
      <c r="O897" s="5"/>
    </row>
    <row r="898">
      <c r="D898" s="5"/>
      <c r="E898" s="6"/>
      <c r="I898" s="42"/>
      <c r="J898" s="5"/>
      <c r="K898" s="5"/>
      <c r="L898" s="5"/>
      <c r="M898" s="5"/>
      <c r="N898" s="5"/>
      <c r="O898" s="5"/>
    </row>
    <row r="899">
      <c r="D899" s="5"/>
      <c r="E899" s="6"/>
      <c r="I899" s="42"/>
      <c r="J899" s="5"/>
      <c r="K899" s="5"/>
      <c r="L899" s="5"/>
      <c r="M899" s="5"/>
      <c r="N899" s="5"/>
      <c r="O899" s="5"/>
    </row>
    <row r="900">
      <c r="D900" s="5"/>
      <c r="E900" s="6"/>
      <c r="I900" s="42"/>
      <c r="J900" s="5"/>
      <c r="K900" s="5"/>
      <c r="L900" s="5"/>
      <c r="M900" s="5"/>
      <c r="N900" s="5"/>
      <c r="O900" s="5"/>
    </row>
    <row r="901">
      <c r="D901" s="5"/>
      <c r="E901" s="6"/>
      <c r="I901" s="42"/>
      <c r="J901" s="5"/>
      <c r="K901" s="5"/>
      <c r="L901" s="5"/>
      <c r="M901" s="5"/>
      <c r="N901" s="5"/>
      <c r="O901" s="5"/>
    </row>
    <row r="902">
      <c r="D902" s="5"/>
      <c r="E902" s="6"/>
      <c r="I902" s="42"/>
      <c r="J902" s="5"/>
      <c r="K902" s="5"/>
      <c r="L902" s="5"/>
      <c r="M902" s="5"/>
      <c r="N902" s="5"/>
      <c r="O902" s="5"/>
    </row>
    <row r="903">
      <c r="D903" s="5"/>
      <c r="E903" s="6"/>
      <c r="I903" s="42"/>
      <c r="J903" s="5"/>
      <c r="K903" s="5"/>
      <c r="L903" s="5"/>
      <c r="M903" s="5"/>
      <c r="N903" s="5"/>
      <c r="O903" s="5"/>
    </row>
    <row r="904">
      <c r="D904" s="5"/>
      <c r="E904" s="6"/>
      <c r="I904" s="42"/>
      <c r="J904" s="5"/>
      <c r="K904" s="5"/>
      <c r="L904" s="5"/>
      <c r="M904" s="5"/>
      <c r="N904" s="5"/>
      <c r="O904" s="5"/>
    </row>
    <row r="905">
      <c r="D905" s="5"/>
      <c r="E905" s="6"/>
      <c r="I905" s="42"/>
      <c r="J905" s="5"/>
      <c r="K905" s="5"/>
      <c r="L905" s="5"/>
      <c r="M905" s="5"/>
      <c r="N905" s="5"/>
      <c r="O905" s="5"/>
    </row>
    <row r="906">
      <c r="D906" s="5"/>
      <c r="E906" s="6"/>
      <c r="I906" s="42"/>
      <c r="J906" s="5"/>
      <c r="K906" s="5"/>
      <c r="L906" s="5"/>
      <c r="M906" s="5"/>
      <c r="N906" s="5"/>
      <c r="O906" s="5"/>
    </row>
    <row r="907">
      <c r="D907" s="5"/>
      <c r="E907" s="6"/>
      <c r="I907" s="42"/>
      <c r="J907" s="5"/>
      <c r="K907" s="5"/>
      <c r="L907" s="5"/>
      <c r="M907" s="5"/>
      <c r="N907" s="5"/>
      <c r="O907" s="5"/>
    </row>
    <row r="908">
      <c r="D908" s="5"/>
      <c r="E908" s="6"/>
      <c r="I908" s="42"/>
      <c r="J908" s="5"/>
      <c r="K908" s="5"/>
      <c r="L908" s="5"/>
      <c r="M908" s="5"/>
      <c r="N908" s="5"/>
      <c r="O908" s="5"/>
    </row>
    <row r="909">
      <c r="D909" s="5"/>
      <c r="E909" s="6"/>
      <c r="I909" s="42"/>
      <c r="J909" s="5"/>
      <c r="K909" s="5"/>
      <c r="L909" s="5"/>
      <c r="M909" s="5"/>
      <c r="N909" s="5"/>
      <c r="O909" s="5"/>
    </row>
    <row r="910">
      <c r="D910" s="5"/>
      <c r="E910" s="6"/>
      <c r="I910" s="42"/>
      <c r="J910" s="5"/>
      <c r="K910" s="5"/>
      <c r="L910" s="5"/>
      <c r="M910" s="5"/>
      <c r="N910" s="5"/>
      <c r="O910" s="5"/>
    </row>
    <row r="911">
      <c r="D911" s="5"/>
      <c r="E911" s="6"/>
      <c r="I911" s="42"/>
      <c r="J911" s="5"/>
      <c r="K911" s="5"/>
      <c r="L911" s="5"/>
      <c r="M911" s="5"/>
      <c r="N911" s="5"/>
      <c r="O911" s="5"/>
    </row>
    <row r="912">
      <c r="D912" s="5"/>
      <c r="E912" s="6"/>
      <c r="I912" s="42"/>
      <c r="J912" s="5"/>
      <c r="K912" s="5"/>
      <c r="L912" s="5"/>
      <c r="M912" s="5"/>
      <c r="N912" s="5"/>
      <c r="O912" s="5"/>
    </row>
    <row r="913">
      <c r="D913" s="5"/>
      <c r="E913" s="6"/>
      <c r="I913" s="42"/>
      <c r="J913" s="5"/>
      <c r="K913" s="5"/>
      <c r="L913" s="5"/>
      <c r="M913" s="5"/>
      <c r="N913" s="5"/>
      <c r="O913" s="5"/>
    </row>
    <row r="914">
      <c r="D914" s="5"/>
      <c r="E914" s="6"/>
      <c r="I914" s="42"/>
      <c r="J914" s="5"/>
      <c r="K914" s="5"/>
      <c r="L914" s="5"/>
      <c r="M914" s="5"/>
      <c r="N914" s="5"/>
      <c r="O914" s="5"/>
    </row>
    <row r="915">
      <c r="D915" s="5"/>
      <c r="E915" s="6"/>
      <c r="I915" s="42"/>
      <c r="J915" s="5"/>
      <c r="K915" s="5"/>
      <c r="L915" s="5"/>
      <c r="M915" s="5"/>
      <c r="N915" s="5"/>
      <c r="O915" s="5"/>
    </row>
    <row r="916">
      <c r="D916" s="5"/>
      <c r="E916" s="6"/>
      <c r="I916" s="42"/>
      <c r="J916" s="5"/>
      <c r="K916" s="5"/>
      <c r="L916" s="5"/>
      <c r="M916" s="5"/>
      <c r="N916" s="5"/>
      <c r="O916" s="5"/>
    </row>
    <row r="917">
      <c r="D917" s="5"/>
      <c r="E917" s="6"/>
      <c r="I917" s="42"/>
      <c r="J917" s="5"/>
      <c r="K917" s="5"/>
      <c r="L917" s="5"/>
      <c r="M917" s="5"/>
      <c r="N917" s="5"/>
      <c r="O917" s="5"/>
    </row>
    <row r="918">
      <c r="D918" s="5"/>
      <c r="E918" s="6"/>
      <c r="I918" s="42"/>
      <c r="J918" s="5"/>
      <c r="K918" s="5"/>
      <c r="L918" s="5"/>
      <c r="M918" s="5"/>
      <c r="N918" s="5"/>
      <c r="O918" s="5"/>
    </row>
    <row r="919">
      <c r="D919" s="5"/>
      <c r="E919" s="6"/>
      <c r="I919" s="42"/>
      <c r="J919" s="5"/>
      <c r="K919" s="5"/>
      <c r="L919" s="5"/>
      <c r="M919" s="5"/>
      <c r="N919" s="5"/>
      <c r="O919" s="5"/>
    </row>
    <row r="920">
      <c r="D920" s="5"/>
      <c r="E920" s="6"/>
      <c r="I920" s="42"/>
      <c r="J920" s="5"/>
      <c r="K920" s="5"/>
      <c r="L920" s="5"/>
      <c r="M920" s="5"/>
      <c r="N920" s="5"/>
      <c r="O920" s="5"/>
    </row>
    <row r="921">
      <c r="D921" s="5"/>
      <c r="E921" s="6"/>
      <c r="I921" s="42"/>
      <c r="J921" s="5"/>
      <c r="K921" s="5"/>
      <c r="L921" s="5"/>
      <c r="M921" s="5"/>
      <c r="N921" s="5"/>
      <c r="O921" s="5"/>
    </row>
    <row r="922">
      <c r="D922" s="5"/>
      <c r="E922" s="6"/>
      <c r="I922" s="42"/>
      <c r="J922" s="5"/>
      <c r="K922" s="5"/>
      <c r="L922" s="5"/>
      <c r="M922" s="5"/>
      <c r="N922" s="5"/>
      <c r="O922" s="5"/>
    </row>
    <row r="923">
      <c r="D923" s="5"/>
      <c r="E923" s="6"/>
      <c r="I923" s="42"/>
      <c r="J923" s="5"/>
      <c r="K923" s="5"/>
      <c r="L923" s="5"/>
      <c r="M923" s="5"/>
      <c r="N923" s="5"/>
      <c r="O923" s="5"/>
    </row>
    <row r="924">
      <c r="D924" s="5"/>
      <c r="E924" s="6"/>
      <c r="I924" s="42"/>
      <c r="J924" s="5"/>
      <c r="K924" s="5"/>
      <c r="L924" s="5"/>
      <c r="M924" s="5"/>
      <c r="N924" s="5"/>
      <c r="O924" s="5"/>
    </row>
    <row r="925">
      <c r="D925" s="5"/>
      <c r="E925" s="6"/>
      <c r="I925" s="42"/>
      <c r="J925" s="5"/>
      <c r="K925" s="5"/>
      <c r="L925" s="5"/>
      <c r="M925" s="5"/>
      <c r="N925" s="5"/>
      <c r="O925" s="5"/>
    </row>
    <row r="926">
      <c r="D926" s="5"/>
      <c r="E926" s="6"/>
      <c r="I926" s="42"/>
      <c r="J926" s="5"/>
      <c r="K926" s="5"/>
      <c r="L926" s="5"/>
      <c r="M926" s="5"/>
      <c r="N926" s="5"/>
      <c r="O926" s="5"/>
    </row>
    <row r="927">
      <c r="D927" s="5"/>
      <c r="E927" s="6"/>
      <c r="I927" s="42"/>
      <c r="J927" s="5"/>
      <c r="K927" s="5"/>
      <c r="L927" s="5"/>
      <c r="M927" s="5"/>
      <c r="N927" s="5"/>
      <c r="O927" s="5"/>
    </row>
    <row r="928">
      <c r="D928" s="5"/>
      <c r="E928" s="6"/>
      <c r="I928" s="42"/>
      <c r="J928" s="5"/>
      <c r="K928" s="5"/>
      <c r="L928" s="5"/>
      <c r="M928" s="5"/>
      <c r="N928" s="5"/>
      <c r="O928" s="5"/>
    </row>
    <row r="929">
      <c r="D929" s="5"/>
      <c r="E929" s="6"/>
      <c r="I929" s="42"/>
      <c r="J929" s="5"/>
      <c r="K929" s="5"/>
      <c r="L929" s="5"/>
      <c r="M929" s="5"/>
      <c r="N929" s="5"/>
      <c r="O929" s="5"/>
    </row>
    <row r="930">
      <c r="D930" s="5"/>
      <c r="E930" s="6"/>
      <c r="I930" s="42"/>
      <c r="J930" s="5"/>
      <c r="K930" s="5"/>
      <c r="L930" s="5"/>
      <c r="M930" s="5"/>
      <c r="N930" s="5"/>
      <c r="O930" s="5"/>
    </row>
    <row r="931">
      <c r="D931" s="5"/>
      <c r="E931" s="6"/>
      <c r="I931" s="42"/>
      <c r="J931" s="5"/>
      <c r="K931" s="5"/>
      <c r="L931" s="5"/>
      <c r="M931" s="5"/>
      <c r="N931" s="5"/>
      <c r="O931" s="5"/>
    </row>
    <row r="932">
      <c r="D932" s="5"/>
      <c r="E932" s="6"/>
      <c r="I932" s="42"/>
      <c r="J932" s="5"/>
      <c r="K932" s="5"/>
      <c r="L932" s="5"/>
      <c r="M932" s="5"/>
      <c r="N932" s="5"/>
      <c r="O932" s="5"/>
    </row>
    <row r="933">
      <c r="D933" s="5"/>
      <c r="E933" s="6"/>
      <c r="I933" s="42"/>
      <c r="J933" s="5"/>
      <c r="K933" s="5"/>
      <c r="L933" s="5"/>
      <c r="M933" s="5"/>
      <c r="N933" s="5"/>
      <c r="O933" s="5"/>
    </row>
    <row r="934">
      <c r="D934" s="5"/>
      <c r="E934" s="6"/>
      <c r="I934" s="42"/>
      <c r="J934" s="5"/>
      <c r="K934" s="5"/>
      <c r="L934" s="5"/>
      <c r="M934" s="5"/>
      <c r="N934" s="5"/>
      <c r="O934" s="5"/>
    </row>
    <row r="935">
      <c r="D935" s="5"/>
      <c r="E935" s="6"/>
      <c r="I935" s="42"/>
      <c r="J935" s="5"/>
      <c r="K935" s="5"/>
      <c r="L935" s="5"/>
      <c r="M935" s="5"/>
      <c r="N935" s="5"/>
      <c r="O935" s="5"/>
    </row>
    <row r="936">
      <c r="D936" s="5"/>
      <c r="E936" s="6"/>
      <c r="I936" s="42"/>
      <c r="J936" s="5"/>
      <c r="K936" s="5"/>
      <c r="L936" s="5"/>
      <c r="M936" s="5"/>
      <c r="N936" s="5"/>
      <c r="O936" s="5"/>
    </row>
    <row r="937">
      <c r="D937" s="5"/>
      <c r="E937" s="6"/>
      <c r="I937" s="42"/>
      <c r="J937" s="5"/>
      <c r="K937" s="5"/>
      <c r="L937" s="5"/>
      <c r="M937" s="5"/>
      <c r="N937" s="5"/>
      <c r="O937" s="5"/>
    </row>
    <row r="938">
      <c r="D938" s="5"/>
      <c r="E938" s="6"/>
      <c r="I938" s="42"/>
      <c r="J938" s="5"/>
      <c r="K938" s="5"/>
      <c r="L938" s="5"/>
      <c r="M938" s="5"/>
      <c r="N938" s="5"/>
      <c r="O938" s="5"/>
    </row>
    <row r="939">
      <c r="D939" s="5"/>
      <c r="E939" s="6"/>
      <c r="I939" s="42"/>
      <c r="J939" s="5"/>
      <c r="K939" s="5"/>
      <c r="L939" s="5"/>
      <c r="M939" s="5"/>
      <c r="N939" s="5"/>
      <c r="O939" s="5"/>
    </row>
    <row r="940">
      <c r="D940" s="5"/>
      <c r="E940" s="6"/>
      <c r="I940" s="42"/>
      <c r="J940" s="5"/>
      <c r="K940" s="5"/>
      <c r="L940" s="5"/>
      <c r="M940" s="5"/>
      <c r="N940" s="5"/>
      <c r="O940" s="5"/>
    </row>
    <row r="941">
      <c r="D941" s="5"/>
      <c r="E941" s="6"/>
      <c r="I941" s="42"/>
      <c r="J941" s="5"/>
      <c r="K941" s="5"/>
      <c r="L941" s="5"/>
      <c r="M941" s="5"/>
      <c r="N941" s="5"/>
      <c r="O941" s="5"/>
    </row>
    <row r="942">
      <c r="D942" s="5"/>
      <c r="E942" s="6"/>
      <c r="I942" s="42"/>
      <c r="J942" s="5"/>
      <c r="K942" s="5"/>
      <c r="L942" s="5"/>
      <c r="M942" s="5"/>
      <c r="N942" s="5"/>
      <c r="O942" s="5"/>
    </row>
    <row r="943">
      <c r="D943" s="5"/>
      <c r="E943" s="6"/>
      <c r="I943" s="42"/>
      <c r="J943" s="5"/>
      <c r="K943" s="5"/>
      <c r="L943" s="5"/>
      <c r="M943" s="5"/>
      <c r="N943" s="5"/>
      <c r="O943" s="5"/>
    </row>
    <row r="944">
      <c r="D944" s="5"/>
      <c r="E944" s="6"/>
      <c r="I944" s="42"/>
      <c r="J944" s="5"/>
      <c r="K944" s="5"/>
      <c r="L944" s="5"/>
      <c r="M944" s="5"/>
      <c r="N944" s="5"/>
      <c r="O944" s="5"/>
    </row>
    <row r="945">
      <c r="D945" s="5"/>
      <c r="E945" s="6"/>
      <c r="I945" s="42"/>
      <c r="J945" s="5"/>
      <c r="K945" s="5"/>
      <c r="L945" s="5"/>
      <c r="M945" s="5"/>
      <c r="N945" s="5"/>
      <c r="O945" s="5"/>
    </row>
    <row r="946">
      <c r="D946" s="5"/>
      <c r="E946" s="6"/>
      <c r="I946" s="42"/>
      <c r="J946" s="5"/>
      <c r="K946" s="5"/>
      <c r="L946" s="5"/>
      <c r="M946" s="5"/>
      <c r="N946" s="5"/>
      <c r="O946" s="5"/>
    </row>
    <row r="947">
      <c r="D947" s="5"/>
      <c r="E947" s="6"/>
      <c r="I947" s="42"/>
      <c r="J947" s="5"/>
      <c r="K947" s="5"/>
      <c r="L947" s="5"/>
      <c r="M947" s="5"/>
      <c r="N947" s="5"/>
      <c r="O947" s="5"/>
    </row>
    <row r="948">
      <c r="D948" s="5"/>
      <c r="E948" s="6"/>
      <c r="I948" s="42"/>
      <c r="J948" s="5"/>
      <c r="K948" s="5"/>
      <c r="L948" s="5"/>
      <c r="M948" s="5"/>
      <c r="N948" s="5"/>
      <c r="O948" s="5"/>
    </row>
    <row r="949">
      <c r="D949" s="5"/>
      <c r="E949" s="6"/>
      <c r="I949" s="42"/>
      <c r="J949" s="5"/>
      <c r="K949" s="5"/>
      <c r="L949" s="5"/>
      <c r="M949" s="5"/>
      <c r="N949" s="5"/>
      <c r="O949" s="5"/>
    </row>
    <row r="950">
      <c r="D950" s="5"/>
      <c r="E950" s="6"/>
      <c r="I950" s="42"/>
      <c r="J950" s="5"/>
      <c r="K950" s="5"/>
      <c r="L950" s="5"/>
      <c r="M950" s="5"/>
      <c r="N950" s="5"/>
      <c r="O950" s="5"/>
    </row>
    <row r="951">
      <c r="D951" s="5"/>
      <c r="E951" s="6"/>
      <c r="I951" s="42"/>
      <c r="J951" s="5"/>
      <c r="K951" s="5"/>
      <c r="L951" s="5"/>
      <c r="M951" s="5"/>
      <c r="N951" s="5"/>
      <c r="O951" s="5"/>
    </row>
    <row r="952">
      <c r="D952" s="5"/>
      <c r="E952" s="6"/>
      <c r="I952" s="42"/>
      <c r="J952" s="5"/>
      <c r="K952" s="5"/>
      <c r="L952" s="5"/>
      <c r="M952" s="5"/>
      <c r="N952" s="5"/>
      <c r="O952" s="5"/>
    </row>
    <row r="953">
      <c r="D953" s="5"/>
      <c r="E953" s="6"/>
      <c r="I953" s="42"/>
      <c r="J953" s="5"/>
      <c r="K953" s="5"/>
      <c r="L953" s="5"/>
      <c r="M953" s="5"/>
      <c r="N953" s="5"/>
      <c r="O953" s="5"/>
    </row>
    <row r="954">
      <c r="D954" s="5"/>
      <c r="E954" s="6"/>
      <c r="I954" s="42"/>
      <c r="J954" s="5"/>
      <c r="K954" s="5"/>
      <c r="L954" s="5"/>
      <c r="M954" s="5"/>
      <c r="N954" s="5"/>
      <c r="O954" s="5"/>
    </row>
    <row r="955">
      <c r="D955" s="5"/>
      <c r="E955" s="6"/>
      <c r="I955" s="42"/>
      <c r="J955" s="5"/>
      <c r="K955" s="5"/>
      <c r="L955" s="5"/>
      <c r="M955" s="5"/>
      <c r="N955" s="5"/>
      <c r="O955" s="5"/>
    </row>
    <row r="956">
      <c r="D956" s="5"/>
      <c r="E956" s="6"/>
      <c r="I956" s="42"/>
      <c r="J956" s="5"/>
      <c r="K956" s="5"/>
      <c r="L956" s="5"/>
      <c r="M956" s="5"/>
      <c r="N956" s="5"/>
      <c r="O956" s="5"/>
    </row>
    <row r="957">
      <c r="D957" s="5"/>
      <c r="E957" s="6"/>
      <c r="I957" s="42"/>
      <c r="J957" s="5"/>
      <c r="K957" s="5"/>
      <c r="L957" s="5"/>
      <c r="M957" s="5"/>
      <c r="N957" s="5"/>
      <c r="O957" s="5"/>
    </row>
    <row r="958">
      <c r="D958" s="5"/>
      <c r="E958" s="6"/>
      <c r="I958" s="42"/>
      <c r="J958" s="5"/>
      <c r="K958" s="5"/>
      <c r="L958" s="5"/>
      <c r="M958" s="5"/>
      <c r="N958" s="5"/>
      <c r="O958" s="5"/>
    </row>
    <row r="959">
      <c r="D959" s="5"/>
      <c r="E959" s="6"/>
      <c r="I959" s="42"/>
      <c r="J959" s="5"/>
      <c r="K959" s="5"/>
      <c r="L959" s="5"/>
      <c r="M959" s="5"/>
      <c r="N959" s="5"/>
      <c r="O959" s="5"/>
    </row>
    <row r="960">
      <c r="D960" s="5"/>
      <c r="E960" s="6"/>
      <c r="I960" s="42"/>
      <c r="J960" s="5"/>
      <c r="K960" s="5"/>
      <c r="L960" s="5"/>
      <c r="M960" s="5"/>
      <c r="N960" s="5"/>
      <c r="O960" s="5"/>
    </row>
    <row r="961">
      <c r="D961" s="5"/>
      <c r="E961" s="6"/>
      <c r="I961" s="42"/>
      <c r="J961" s="5"/>
      <c r="K961" s="5"/>
      <c r="L961" s="5"/>
      <c r="M961" s="5"/>
      <c r="N961" s="5"/>
      <c r="O961" s="5"/>
    </row>
    <row r="962">
      <c r="D962" s="5"/>
      <c r="E962" s="6"/>
      <c r="I962" s="42"/>
      <c r="J962" s="5"/>
      <c r="K962" s="5"/>
      <c r="L962" s="5"/>
      <c r="M962" s="5"/>
      <c r="N962" s="5"/>
      <c r="O962" s="5"/>
    </row>
    <row r="963">
      <c r="D963" s="5"/>
      <c r="E963" s="6"/>
      <c r="I963" s="42"/>
      <c r="J963" s="5"/>
      <c r="K963" s="5"/>
      <c r="L963" s="5"/>
      <c r="M963" s="5"/>
      <c r="N963" s="5"/>
      <c r="O963" s="5"/>
    </row>
    <row r="964">
      <c r="D964" s="5"/>
      <c r="E964" s="6"/>
      <c r="I964" s="42"/>
      <c r="J964" s="5"/>
      <c r="K964" s="5"/>
      <c r="L964" s="5"/>
      <c r="M964" s="5"/>
      <c r="N964" s="5"/>
      <c r="O964" s="5"/>
    </row>
    <row r="965">
      <c r="D965" s="5"/>
      <c r="E965" s="6"/>
      <c r="I965" s="42"/>
      <c r="J965" s="5"/>
      <c r="K965" s="5"/>
      <c r="L965" s="5"/>
      <c r="M965" s="5"/>
      <c r="N965" s="5"/>
      <c r="O965" s="5"/>
    </row>
    <row r="966">
      <c r="D966" s="5"/>
      <c r="E966" s="6"/>
      <c r="I966" s="42"/>
      <c r="J966" s="5"/>
      <c r="K966" s="5"/>
      <c r="L966" s="5"/>
      <c r="M966" s="5"/>
      <c r="N966" s="5"/>
      <c r="O966" s="5"/>
    </row>
    <row r="967">
      <c r="D967" s="5"/>
      <c r="E967" s="6"/>
      <c r="I967" s="42"/>
      <c r="J967" s="5"/>
      <c r="K967" s="5"/>
      <c r="L967" s="5"/>
      <c r="M967" s="5"/>
      <c r="N967" s="5"/>
      <c r="O967" s="5"/>
    </row>
    <row r="968">
      <c r="D968" s="5"/>
      <c r="E968" s="6"/>
      <c r="I968" s="42"/>
      <c r="J968" s="5"/>
      <c r="K968" s="5"/>
      <c r="L968" s="5"/>
      <c r="M968" s="5"/>
      <c r="N968" s="5"/>
      <c r="O968" s="5"/>
    </row>
    <row r="969">
      <c r="D969" s="5"/>
      <c r="E969" s="6"/>
      <c r="I969" s="42"/>
      <c r="J969" s="5"/>
      <c r="K969" s="5"/>
      <c r="L969" s="5"/>
      <c r="M969" s="5"/>
      <c r="N969" s="5"/>
      <c r="O969" s="5"/>
    </row>
    <row r="970">
      <c r="D970" s="5"/>
      <c r="E970" s="6"/>
      <c r="I970" s="42"/>
      <c r="J970" s="5"/>
      <c r="K970" s="5"/>
      <c r="L970" s="5"/>
      <c r="M970" s="5"/>
      <c r="N970" s="5"/>
      <c r="O970" s="5"/>
    </row>
    <row r="971">
      <c r="D971" s="5"/>
      <c r="E971" s="6"/>
      <c r="I971" s="42"/>
      <c r="J971" s="5"/>
      <c r="K971" s="5"/>
      <c r="L971" s="5"/>
      <c r="M971" s="5"/>
      <c r="N971" s="5"/>
      <c r="O971" s="5"/>
    </row>
    <row r="972">
      <c r="D972" s="5"/>
      <c r="E972" s="6"/>
      <c r="I972" s="42"/>
      <c r="J972" s="5"/>
      <c r="K972" s="5"/>
      <c r="L972" s="5"/>
      <c r="M972" s="5"/>
      <c r="N972" s="5"/>
      <c r="O972" s="5"/>
    </row>
    <row r="973">
      <c r="D973" s="5"/>
      <c r="E973" s="6"/>
      <c r="I973" s="42"/>
      <c r="J973" s="5"/>
      <c r="K973" s="5"/>
      <c r="L973" s="5"/>
      <c r="M973" s="5"/>
      <c r="N973" s="5"/>
      <c r="O973" s="5"/>
    </row>
    <row r="974">
      <c r="D974" s="5"/>
      <c r="E974" s="6"/>
      <c r="I974" s="42"/>
      <c r="J974" s="5"/>
      <c r="K974" s="5"/>
      <c r="L974" s="5"/>
      <c r="M974" s="5"/>
      <c r="N974" s="5"/>
      <c r="O974" s="5"/>
    </row>
    <row r="975">
      <c r="D975" s="5"/>
      <c r="E975" s="6"/>
      <c r="I975" s="42"/>
      <c r="J975" s="5"/>
      <c r="K975" s="5"/>
      <c r="L975" s="5"/>
      <c r="M975" s="5"/>
      <c r="N975" s="5"/>
      <c r="O975" s="5"/>
    </row>
    <row r="976">
      <c r="D976" s="5"/>
      <c r="E976" s="6"/>
      <c r="I976" s="42"/>
      <c r="J976" s="5"/>
      <c r="K976" s="5"/>
      <c r="L976" s="5"/>
      <c r="M976" s="5"/>
      <c r="N976" s="5"/>
      <c r="O976" s="5"/>
    </row>
    <row r="977">
      <c r="D977" s="5"/>
      <c r="E977" s="6"/>
      <c r="I977" s="42"/>
      <c r="J977" s="5"/>
      <c r="K977" s="5"/>
      <c r="L977" s="5"/>
      <c r="M977" s="5"/>
      <c r="N977" s="5"/>
      <c r="O977" s="5"/>
    </row>
    <row r="978">
      <c r="D978" s="5"/>
      <c r="E978" s="6"/>
      <c r="I978" s="42"/>
      <c r="J978" s="5"/>
      <c r="K978" s="5"/>
      <c r="L978" s="5"/>
      <c r="M978" s="5"/>
      <c r="N978" s="5"/>
      <c r="O978" s="5"/>
    </row>
    <row r="979">
      <c r="D979" s="5"/>
      <c r="E979" s="6"/>
      <c r="I979" s="42"/>
      <c r="J979" s="5"/>
      <c r="K979" s="5"/>
      <c r="L979" s="5"/>
      <c r="M979" s="5"/>
      <c r="N979" s="5"/>
      <c r="O979" s="5"/>
    </row>
    <row r="980">
      <c r="D980" s="5"/>
      <c r="E980" s="6"/>
      <c r="I980" s="42"/>
      <c r="J980" s="5"/>
      <c r="K980" s="5"/>
      <c r="L980" s="5"/>
      <c r="M980" s="5"/>
      <c r="N980" s="5"/>
      <c r="O980" s="5"/>
    </row>
    <row r="981">
      <c r="D981" s="5"/>
      <c r="E981" s="6"/>
      <c r="I981" s="42"/>
      <c r="J981" s="5"/>
      <c r="K981" s="5"/>
      <c r="L981" s="5"/>
      <c r="M981" s="5"/>
      <c r="N981" s="5"/>
      <c r="O981" s="5"/>
    </row>
    <row r="982">
      <c r="D982" s="5"/>
      <c r="E982" s="6"/>
      <c r="I982" s="42"/>
      <c r="J982" s="5"/>
      <c r="K982" s="5"/>
      <c r="L982" s="5"/>
      <c r="M982" s="5"/>
      <c r="N982" s="5"/>
      <c r="O982" s="5"/>
    </row>
    <row r="983">
      <c r="D983" s="5"/>
      <c r="E983" s="6"/>
      <c r="I983" s="42"/>
      <c r="J983" s="5"/>
      <c r="K983" s="5"/>
      <c r="L983" s="5"/>
      <c r="M983" s="5"/>
      <c r="N983" s="5"/>
      <c r="O983" s="5"/>
    </row>
    <row r="984">
      <c r="D984" s="5"/>
      <c r="E984" s="6"/>
      <c r="I984" s="42"/>
      <c r="J984" s="5"/>
      <c r="K984" s="5"/>
      <c r="L984" s="5"/>
      <c r="M984" s="5"/>
      <c r="N984" s="5"/>
      <c r="O984" s="5"/>
    </row>
    <row r="985">
      <c r="D985" s="5"/>
      <c r="E985" s="6"/>
      <c r="I985" s="42"/>
      <c r="J985" s="5"/>
      <c r="K985" s="5"/>
      <c r="L985" s="5"/>
      <c r="M985" s="5"/>
      <c r="N985" s="5"/>
      <c r="O985" s="5"/>
    </row>
    <row r="986">
      <c r="D986" s="5"/>
      <c r="E986" s="6"/>
      <c r="I986" s="42"/>
      <c r="J986" s="5"/>
      <c r="K986" s="5"/>
      <c r="L986" s="5"/>
      <c r="M986" s="5"/>
      <c r="N986" s="5"/>
      <c r="O986" s="5"/>
    </row>
    <row r="987">
      <c r="D987" s="5"/>
      <c r="E987" s="6"/>
      <c r="I987" s="42"/>
      <c r="J987" s="5"/>
      <c r="K987" s="5"/>
      <c r="L987" s="5"/>
      <c r="M987" s="5"/>
      <c r="N987" s="5"/>
      <c r="O987" s="5"/>
    </row>
    <row r="988">
      <c r="D988" s="5"/>
      <c r="E988" s="6"/>
      <c r="I988" s="42"/>
      <c r="J988" s="5"/>
      <c r="K988" s="5"/>
      <c r="L988" s="5"/>
      <c r="M988" s="5"/>
      <c r="N988" s="5"/>
      <c r="O988" s="5"/>
    </row>
    <row r="989">
      <c r="D989" s="5"/>
      <c r="E989" s="6"/>
      <c r="I989" s="42"/>
      <c r="J989" s="5"/>
      <c r="K989" s="5"/>
      <c r="L989" s="5"/>
      <c r="M989" s="5"/>
      <c r="N989" s="5"/>
      <c r="O989" s="5"/>
    </row>
    <row r="990">
      <c r="D990" s="5"/>
      <c r="E990" s="6"/>
      <c r="I990" s="42"/>
      <c r="J990" s="5"/>
      <c r="K990" s="5"/>
      <c r="L990" s="5"/>
      <c r="M990" s="5"/>
      <c r="N990" s="5"/>
      <c r="O990" s="5"/>
    </row>
    <row r="991">
      <c r="D991" s="5"/>
      <c r="E991" s="6"/>
      <c r="I991" s="42"/>
      <c r="J991" s="5"/>
      <c r="K991" s="5"/>
      <c r="L991" s="5"/>
      <c r="M991" s="5"/>
      <c r="N991" s="5"/>
      <c r="O991" s="5"/>
    </row>
    <row r="992">
      <c r="D992" s="5"/>
      <c r="E992" s="6"/>
      <c r="I992" s="42"/>
      <c r="J992" s="5"/>
      <c r="K992" s="5"/>
      <c r="L992" s="5"/>
      <c r="M992" s="5"/>
      <c r="N992" s="5"/>
      <c r="O992" s="5"/>
    </row>
    <row r="993">
      <c r="D993" s="5"/>
      <c r="E993" s="6"/>
      <c r="I993" s="42"/>
      <c r="J993" s="5"/>
      <c r="K993" s="5"/>
      <c r="L993" s="5"/>
      <c r="M993" s="5"/>
      <c r="N993" s="5"/>
      <c r="O993" s="5"/>
    </row>
    <row r="994">
      <c r="D994" s="5"/>
      <c r="E994" s="6"/>
      <c r="I994" s="42"/>
      <c r="J994" s="5"/>
      <c r="K994" s="5"/>
      <c r="L994" s="5"/>
      <c r="M994" s="5"/>
      <c r="N994" s="5"/>
      <c r="O994" s="5"/>
    </row>
    <row r="995">
      <c r="D995" s="5"/>
      <c r="E995" s="6"/>
      <c r="I995" s="42"/>
      <c r="J995" s="5"/>
      <c r="K995" s="5"/>
      <c r="L995" s="5"/>
      <c r="M995" s="5"/>
      <c r="N995" s="5"/>
      <c r="O995" s="5"/>
    </row>
    <row r="996">
      <c r="D996" s="5"/>
      <c r="E996" s="6"/>
      <c r="I996" s="42"/>
      <c r="J996" s="5"/>
      <c r="K996" s="5"/>
      <c r="L996" s="5"/>
      <c r="M996" s="5"/>
      <c r="N996" s="5"/>
      <c r="O996" s="5"/>
    </row>
    <row r="997">
      <c r="D997" s="5"/>
      <c r="E997" s="6"/>
      <c r="I997" s="42"/>
      <c r="J997" s="5"/>
      <c r="K997" s="5"/>
      <c r="L997" s="5"/>
      <c r="M997" s="5"/>
      <c r="N997" s="5"/>
      <c r="O997" s="5"/>
    </row>
    <row r="998">
      <c r="D998" s="5"/>
      <c r="E998" s="6"/>
      <c r="I998" s="42"/>
      <c r="J998" s="5"/>
      <c r="K998" s="5"/>
      <c r="L998" s="5"/>
      <c r="M998" s="5"/>
      <c r="N998" s="5"/>
      <c r="O998" s="5"/>
    </row>
    <row r="999">
      <c r="D999" s="5"/>
      <c r="E999" s="6"/>
      <c r="I999" s="42"/>
      <c r="J999" s="5"/>
      <c r="K999" s="5"/>
      <c r="L999" s="5"/>
      <c r="M999" s="5"/>
      <c r="N999" s="5"/>
      <c r="O999" s="5"/>
    </row>
    <row r="1000">
      <c r="D1000" s="5"/>
      <c r="E1000" s="6"/>
      <c r="I1000" s="42"/>
      <c r="J1000" s="5"/>
      <c r="K1000" s="5"/>
      <c r="L1000" s="5"/>
      <c r="M1000" s="5"/>
      <c r="N1000" s="5"/>
      <c r="O1000" s="5"/>
    </row>
  </sheetData>
  <autoFilter ref="$C$2:$G$373"/>
  <mergeCells count="2">
    <mergeCell ref="V2:W2"/>
    <mergeCell ref="X2:Y2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6.14"/>
    <col customWidth="1" min="6" max="6" width="5.71"/>
    <col customWidth="1" min="7" max="7" width="12.43"/>
    <col customWidth="1" min="8" max="9" width="10.57"/>
    <col customWidth="1" min="12" max="12" width="7.57"/>
    <col customWidth="1" min="13" max="16" width="8.57"/>
    <col customWidth="1" min="17" max="17" width="5.57"/>
    <col customWidth="1" min="18" max="18" width="8.0"/>
    <col customWidth="1" min="21" max="21" width="9.57"/>
    <col customWidth="1" min="22" max="22" width="9.86"/>
    <col customWidth="1" min="23" max="23" width="11.71"/>
    <col customWidth="1" min="24" max="24" width="9.86"/>
    <col customWidth="1" min="25" max="25" width="8.29"/>
    <col customWidth="1" min="26" max="26" width="6.86"/>
    <col customWidth="1" min="27" max="27" width="6.14"/>
    <col customWidth="1" min="28" max="28" width="5.71"/>
    <col customWidth="1" min="29" max="29" width="4.86"/>
  </cols>
  <sheetData>
    <row r="1">
      <c r="A1" s="41" t="s">
        <v>5597</v>
      </c>
      <c r="D1" s="5"/>
      <c r="E1" s="6"/>
      <c r="J1" s="42"/>
      <c r="K1" s="42"/>
      <c r="L1" s="5"/>
      <c r="M1" s="5"/>
      <c r="N1" s="5"/>
      <c r="O1" s="5"/>
      <c r="P1" s="5"/>
      <c r="Q1" s="5"/>
      <c r="V1" s="43" t="s">
        <v>6</v>
      </c>
    </row>
    <row r="2" ht="26.25" customHeight="1">
      <c r="A2" s="9" t="s">
        <v>0</v>
      </c>
      <c r="B2" s="9"/>
      <c r="C2" s="9" t="s">
        <v>2729</v>
      </c>
      <c r="D2" s="43" t="s">
        <v>2730</v>
      </c>
      <c r="E2" s="44" t="s">
        <v>2731</v>
      </c>
      <c r="F2" s="9" t="s">
        <v>2732</v>
      </c>
      <c r="G2" s="9" t="s">
        <v>4</v>
      </c>
      <c r="H2" s="22"/>
      <c r="I2" s="22" t="s">
        <v>2733</v>
      </c>
      <c r="J2" s="45"/>
      <c r="K2" s="45" t="s">
        <v>5598</v>
      </c>
      <c r="L2" s="46" t="s">
        <v>5599</v>
      </c>
      <c r="M2" s="47" t="s">
        <v>2731</v>
      </c>
      <c r="N2" s="47" t="s">
        <v>2732</v>
      </c>
      <c r="O2" s="46" t="s">
        <v>4</v>
      </c>
      <c r="P2" s="43"/>
      <c r="Q2" s="43" t="s">
        <v>2736</v>
      </c>
      <c r="R2" s="22" t="s">
        <v>2737</v>
      </c>
      <c r="S2" s="9"/>
      <c r="T2" s="9" t="s">
        <v>2738</v>
      </c>
      <c r="U2" s="9" t="s">
        <v>2739</v>
      </c>
      <c r="V2" s="22" t="s">
        <v>2740</v>
      </c>
      <c r="W2" s="22" t="s">
        <v>2741</v>
      </c>
      <c r="X2" s="9" t="s">
        <v>2742</v>
      </c>
      <c r="Y2" s="15" t="s">
        <v>2743</v>
      </c>
      <c r="AA2" s="22" t="s">
        <v>2744</v>
      </c>
      <c r="AC2" s="9" t="s">
        <v>2745</v>
      </c>
    </row>
    <row r="3">
      <c r="A3" s="9">
        <v>1.0</v>
      </c>
      <c r="B3" s="29"/>
      <c r="C3" s="29" t="s">
        <v>34</v>
      </c>
      <c r="D3" s="53">
        <v>2420.0</v>
      </c>
      <c r="E3" s="56">
        <v>0.0</v>
      </c>
      <c r="F3" s="53">
        <v>99.48</v>
      </c>
      <c r="G3" s="29" t="s">
        <v>35</v>
      </c>
      <c r="H3" s="25"/>
      <c r="I3" s="25">
        <v>2395.0</v>
      </c>
      <c r="J3" s="29"/>
      <c r="K3" s="29" t="s">
        <v>5600</v>
      </c>
      <c r="L3" s="53">
        <v>2408.0</v>
      </c>
      <c r="M3" s="53">
        <v>0.0</v>
      </c>
      <c r="N3" s="53">
        <v>132.64</v>
      </c>
      <c r="O3" s="29" t="s">
        <v>35</v>
      </c>
      <c r="P3" s="5"/>
      <c r="Q3" s="5">
        <f t="shared" ref="Q3:Q283" si="1">D3-L3</f>
        <v>12</v>
      </c>
      <c r="R3" s="6">
        <f t="shared" ref="R3:R283" si="2">I3-L3</f>
        <v>-13</v>
      </c>
      <c r="S3" s="9"/>
      <c r="T3" s="9" t="s">
        <v>2747</v>
      </c>
      <c r="U3">
        <f>COUNTA(C:C)-1</f>
        <v>374</v>
      </c>
      <c r="V3" s="6">
        <f>average(D:D)</f>
        <v>1695.026738</v>
      </c>
      <c r="W3" s="6">
        <f>average(D3:INDIRECT(coNCAT("D",min(U3:U4)+2)))</f>
        <v>1786.729537</v>
      </c>
      <c r="X3">
        <f>median(D3:D336)</f>
        <v>1715.5</v>
      </c>
      <c r="Y3" s="6">
        <f>countif(Q:Q,"&gt;0")</f>
        <v>271</v>
      </c>
      <c r="Z3" s="50">
        <f>Y3/(min(U3:U4))</f>
        <v>0.9644128114</v>
      </c>
      <c r="AA3">
        <f>COUNTIF(G:G,"premium")</f>
        <v>117</v>
      </c>
      <c r="AB3" s="51">
        <f t="shared" ref="AB3:AB4" si="3">AA3/U3</f>
        <v>0.3128342246</v>
      </c>
      <c r="AC3">
        <f>COUNTIF(G3:G336,"staff")</f>
        <v>1</v>
      </c>
    </row>
    <row r="4">
      <c r="A4" s="9">
        <v>2.0</v>
      </c>
      <c r="B4" s="29"/>
      <c r="C4" s="29" t="s">
        <v>48</v>
      </c>
      <c r="D4" s="53">
        <v>2324.0</v>
      </c>
      <c r="E4" s="56">
        <v>0.0</v>
      </c>
      <c r="F4" s="53">
        <v>81.17</v>
      </c>
      <c r="G4" s="29" t="s">
        <v>35</v>
      </c>
      <c r="H4" s="25"/>
      <c r="I4" s="25">
        <v>2324.0</v>
      </c>
      <c r="J4" s="29"/>
      <c r="K4" s="29" t="s">
        <v>5601</v>
      </c>
      <c r="L4" s="53">
        <v>2386.0</v>
      </c>
      <c r="M4" s="53">
        <v>0.0</v>
      </c>
      <c r="N4" s="53">
        <v>83.55</v>
      </c>
      <c r="O4" s="29" t="s">
        <v>35</v>
      </c>
      <c r="P4" s="5"/>
      <c r="Q4" s="5">
        <f t="shared" si="1"/>
        <v>-62</v>
      </c>
      <c r="R4" s="6">
        <f t="shared" si="2"/>
        <v>-62</v>
      </c>
      <c r="S4" s="9"/>
      <c r="T4" s="9" t="s">
        <v>2749</v>
      </c>
      <c r="U4">
        <f>COUNTA(K:K)-1</f>
        <v>281</v>
      </c>
      <c r="V4" s="6">
        <f>average(L:L)</f>
        <v>1697.053381</v>
      </c>
      <c r="W4" s="52">
        <f>average(L3:INDIRECT(coNCAT("L",min(U3:U4)+2)))</f>
        <v>1697.053381</v>
      </c>
      <c r="X4" s="6">
        <f>median(L:L)</f>
        <v>1696</v>
      </c>
      <c r="Y4" s="6">
        <f>countif(Q:Q,"&lt;0")</f>
        <v>9</v>
      </c>
      <c r="Z4" s="50">
        <f>Y4/(min(U3:U4))</f>
        <v>0.03202846975</v>
      </c>
      <c r="AA4">
        <f>COUNTIF(O:O,"premium")</f>
        <v>43</v>
      </c>
      <c r="AB4" s="51">
        <f t="shared" si="3"/>
        <v>0.153024911</v>
      </c>
      <c r="AC4">
        <f>COUNTIF(O3:O336,"staff")</f>
        <v>0</v>
      </c>
    </row>
    <row r="5">
      <c r="A5" s="9">
        <v>3.0</v>
      </c>
      <c r="B5" s="29"/>
      <c r="C5" s="29" t="s">
        <v>53</v>
      </c>
      <c r="D5" s="53">
        <v>2298.0</v>
      </c>
      <c r="E5" s="56">
        <v>0.0</v>
      </c>
      <c r="F5" s="53">
        <v>94.67</v>
      </c>
      <c r="G5" s="29" t="s">
        <v>35</v>
      </c>
      <c r="H5" s="25"/>
      <c r="I5" s="25">
        <v>2296.0</v>
      </c>
      <c r="J5" s="29"/>
      <c r="K5" s="29" t="s">
        <v>5602</v>
      </c>
      <c r="L5" s="53">
        <v>2346.0</v>
      </c>
      <c r="M5" s="53">
        <v>0.0</v>
      </c>
      <c r="N5" s="53">
        <v>79.9</v>
      </c>
      <c r="O5" s="29" t="s">
        <v>35</v>
      </c>
      <c r="P5" s="5"/>
      <c r="Q5" s="5">
        <f t="shared" si="1"/>
        <v>-48</v>
      </c>
      <c r="R5" s="6">
        <f t="shared" si="2"/>
        <v>-50</v>
      </c>
      <c r="S5" s="9"/>
      <c r="T5" s="9" t="s">
        <v>2751</v>
      </c>
      <c r="U5">
        <f t="shared" ref="U5:W5" si="4">U3-U4</f>
        <v>93</v>
      </c>
      <c r="V5" s="6">
        <f t="shared" si="4"/>
        <v>-2.026642815</v>
      </c>
      <c r="W5" s="6">
        <f t="shared" si="4"/>
        <v>89.67615658</v>
      </c>
      <c r="X5">
        <f>median(Q:Q)</f>
        <v>62</v>
      </c>
      <c r="Y5" s="6">
        <f>countif(Q:Q,"0")</f>
        <v>1</v>
      </c>
      <c r="AA5" s="6">
        <f>X3-X4</f>
        <v>19.5</v>
      </c>
    </row>
    <row r="6">
      <c r="A6" s="9">
        <v>4.0</v>
      </c>
      <c r="B6" s="29"/>
      <c r="C6" s="29" t="s">
        <v>56</v>
      </c>
      <c r="D6" s="53">
        <v>2258.0</v>
      </c>
      <c r="E6" s="56">
        <v>0.0</v>
      </c>
      <c r="F6" s="53">
        <v>108.1</v>
      </c>
      <c r="G6" s="29" t="s">
        <v>39</v>
      </c>
      <c r="H6" s="25"/>
      <c r="I6" s="25">
        <v>2234.0</v>
      </c>
      <c r="J6" s="29"/>
      <c r="K6" s="29" t="s">
        <v>5603</v>
      </c>
      <c r="L6" s="53">
        <v>2286.0</v>
      </c>
      <c r="M6" s="53">
        <v>3.85</v>
      </c>
      <c r="N6" s="53">
        <v>71.83</v>
      </c>
      <c r="O6" s="29" t="s">
        <v>39</v>
      </c>
      <c r="P6" s="5"/>
      <c r="Q6" s="5">
        <f t="shared" si="1"/>
        <v>-28</v>
      </c>
      <c r="R6" s="6">
        <f t="shared" si="2"/>
        <v>-52</v>
      </c>
    </row>
    <row r="7">
      <c r="A7" s="9">
        <v>5.0</v>
      </c>
      <c r="B7" s="29"/>
      <c r="C7" s="29" t="s">
        <v>68</v>
      </c>
      <c r="D7" s="53">
        <v>2254.0</v>
      </c>
      <c r="E7" s="56">
        <v>0.0</v>
      </c>
      <c r="F7" s="53">
        <v>94.38</v>
      </c>
      <c r="G7" s="29" t="s">
        <v>35</v>
      </c>
      <c r="H7" s="25"/>
      <c r="I7" s="25">
        <v>2234.0</v>
      </c>
      <c r="J7" s="29"/>
      <c r="K7" s="29" t="s">
        <v>5604</v>
      </c>
      <c r="L7" s="53">
        <v>2236.0</v>
      </c>
      <c r="M7" s="53">
        <v>0.0</v>
      </c>
      <c r="N7" s="53">
        <v>92.72</v>
      </c>
      <c r="O7" s="29" t="s">
        <v>35</v>
      </c>
      <c r="P7" s="5"/>
      <c r="Q7" s="5">
        <f t="shared" si="1"/>
        <v>18</v>
      </c>
      <c r="R7" s="6">
        <f t="shared" si="2"/>
        <v>-2</v>
      </c>
    </row>
    <row r="8">
      <c r="A8" s="9">
        <v>6.0</v>
      </c>
      <c r="B8" s="29"/>
      <c r="C8" s="29" t="s">
        <v>73</v>
      </c>
      <c r="D8" s="53">
        <v>2208.0</v>
      </c>
      <c r="E8" s="56">
        <v>0.0</v>
      </c>
      <c r="F8" s="53">
        <v>87.81</v>
      </c>
      <c r="G8" s="29" t="s">
        <v>35</v>
      </c>
      <c r="H8" s="25"/>
      <c r="I8" s="25">
        <v>2208.0</v>
      </c>
      <c r="J8" s="29"/>
      <c r="K8" s="29" t="s">
        <v>5605</v>
      </c>
      <c r="L8" s="53">
        <v>2207.0</v>
      </c>
      <c r="M8" s="53">
        <v>9.76</v>
      </c>
      <c r="N8" s="53">
        <v>61.9</v>
      </c>
      <c r="O8" s="29" t="s">
        <v>39</v>
      </c>
      <c r="P8" s="5"/>
      <c r="Q8" s="5">
        <f t="shared" si="1"/>
        <v>1</v>
      </c>
      <c r="R8" s="6">
        <f t="shared" si="2"/>
        <v>1</v>
      </c>
    </row>
    <row r="9">
      <c r="A9" s="9">
        <v>7.0</v>
      </c>
      <c r="B9" s="29"/>
      <c r="C9" s="29" t="s">
        <v>83</v>
      </c>
      <c r="D9" s="53">
        <v>2184.0</v>
      </c>
      <c r="E9" s="56">
        <v>0.0</v>
      </c>
      <c r="F9" s="53">
        <v>84.48</v>
      </c>
      <c r="G9" s="29" t="s">
        <v>35</v>
      </c>
      <c r="H9" s="25"/>
      <c r="I9" s="25">
        <v>2208.0</v>
      </c>
      <c r="J9" s="29"/>
      <c r="K9" s="29" t="s">
        <v>5606</v>
      </c>
      <c r="L9" s="53">
        <v>2196.0</v>
      </c>
      <c r="M9" s="53">
        <v>0.0</v>
      </c>
      <c r="N9" s="53">
        <v>80.45</v>
      </c>
      <c r="O9" s="29" t="s">
        <v>39</v>
      </c>
      <c r="P9" s="5"/>
      <c r="Q9" s="5">
        <f t="shared" si="1"/>
        <v>-12</v>
      </c>
      <c r="R9" s="6">
        <f t="shared" si="2"/>
        <v>12</v>
      </c>
    </row>
    <row r="10">
      <c r="A10" s="9">
        <v>8.0</v>
      </c>
      <c r="B10" s="29"/>
      <c r="C10" s="29" t="s">
        <v>78</v>
      </c>
      <c r="D10" s="53">
        <v>2175.0</v>
      </c>
      <c r="E10" s="56">
        <v>0.0</v>
      </c>
      <c r="F10" s="53">
        <v>78.7</v>
      </c>
      <c r="G10" s="29" t="s">
        <v>35</v>
      </c>
      <c r="H10" s="25"/>
      <c r="I10" s="25">
        <v>2184.0</v>
      </c>
      <c r="J10" s="29"/>
      <c r="K10" s="29" t="s">
        <v>5607</v>
      </c>
      <c r="L10" s="53">
        <v>2169.0</v>
      </c>
      <c r="M10" s="53">
        <v>0.0</v>
      </c>
      <c r="N10" s="53">
        <v>69.9</v>
      </c>
      <c r="O10" s="29" t="s">
        <v>39</v>
      </c>
      <c r="P10" s="5"/>
      <c r="Q10" s="5">
        <f t="shared" si="1"/>
        <v>6</v>
      </c>
      <c r="R10" s="6">
        <f t="shared" si="2"/>
        <v>15</v>
      </c>
    </row>
    <row r="11">
      <c r="A11" s="9">
        <v>9.0</v>
      </c>
      <c r="B11" s="29"/>
      <c r="C11" s="29" t="s">
        <v>80</v>
      </c>
      <c r="D11" s="53">
        <v>2172.0</v>
      </c>
      <c r="E11" s="56">
        <v>0.0</v>
      </c>
      <c r="F11" s="53">
        <v>91.04</v>
      </c>
      <c r="G11" s="29" t="s">
        <v>39</v>
      </c>
      <c r="H11" s="25"/>
      <c r="I11" s="25">
        <v>2175.0</v>
      </c>
      <c r="J11" s="29"/>
      <c r="K11" s="29" t="s">
        <v>5608</v>
      </c>
      <c r="L11" s="53">
        <v>2147.0</v>
      </c>
      <c r="M11" s="53">
        <v>7.14</v>
      </c>
      <c r="N11" s="53">
        <v>64.41</v>
      </c>
      <c r="O11" s="29" t="s">
        <v>35</v>
      </c>
      <c r="P11" s="5"/>
      <c r="Q11" s="5">
        <f t="shared" si="1"/>
        <v>25</v>
      </c>
      <c r="R11" s="6">
        <f t="shared" si="2"/>
        <v>28</v>
      </c>
    </row>
    <row r="12">
      <c r="A12" s="9">
        <v>10.0</v>
      </c>
      <c r="B12" s="29"/>
      <c r="C12" s="29" t="s">
        <v>118</v>
      </c>
      <c r="D12" s="53">
        <v>2164.0</v>
      </c>
      <c r="E12" s="56">
        <v>2.94</v>
      </c>
      <c r="F12" s="53">
        <v>61.57</v>
      </c>
      <c r="G12" s="29" t="s">
        <v>39</v>
      </c>
      <c r="H12" s="25"/>
      <c r="I12" s="25">
        <v>2172.0</v>
      </c>
      <c r="J12" s="29"/>
      <c r="K12" s="29" t="s">
        <v>5609</v>
      </c>
      <c r="L12" s="53">
        <v>2145.0</v>
      </c>
      <c r="M12" s="53">
        <v>11.54</v>
      </c>
      <c r="N12" s="53">
        <v>75.43</v>
      </c>
      <c r="O12" s="29" t="s">
        <v>39</v>
      </c>
      <c r="P12" s="5"/>
      <c r="Q12" s="5">
        <f t="shared" si="1"/>
        <v>19</v>
      </c>
      <c r="R12" s="6">
        <f t="shared" si="2"/>
        <v>27</v>
      </c>
    </row>
    <row r="13">
      <c r="A13" s="9">
        <v>11.0</v>
      </c>
      <c r="B13" s="29"/>
      <c r="C13" s="29" t="s">
        <v>95</v>
      </c>
      <c r="D13" s="53">
        <v>2147.0</v>
      </c>
      <c r="E13" s="56">
        <v>0.0</v>
      </c>
      <c r="F13" s="53">
        <v>70.37</v>
      </c>
      <c r="G13" s="29" t="s">
        <v>39</v>
      </c>
      <c r="H13" s="25"/>
      <c r="I13" s="25">
        <v>2147.0</v>
      </c>
      <c r="J13" s="29"/>
      <c r="K13" s="29" t="s">
        <v>5610</v>
      </c>
      <c r="L13" s="53">
        <v>2133.0</v>
      </c>
      <c r="M13" s="53">
        <v>0.0</v>
      </c>
      <c r="N13" s="53">
        <v>51.71</v>
      </c>
      <c r="O13" s="29" t="s">
        <v>39</v>
      </c>
      <c r="P13" s="5"/>
      <c r="Q13" s="5">
        <f t="shared" si="1"/>
        <v>14</v>
      </c>
      <c r="R13" s="6">
        <f t="shared" si="2"/>
        <v>14</v>
      </c>
    </row>
    <row r="14">
      <c r="A14" s="9">
        <v>12.0</v>
      </c>
      <c r="B14" s="29"/>
      <c r="C14" s="29" t="s">
        <v>90</v>
      </c>
      <c r="D14" s="53">
        <v>2138.0</v>
      </c>
      <c r="E14" s="56">
        <v>0.0</v>
      </c>
      <c r="F14" s="53">
        <v>53.59</v>
      </c>
      <c r="G14" s="29" t="s">
        <v>39</v>
      </c>
      <c r="H14" s="25"/>
      <c r="I14" s="25">
        <v>2133.0</v>
      </c>
      <c r="J14" s="29"/>
      <c r="K14" s="29" t="s">
        <v>5611</v>
      </c>
      <c r="L14" s="53">
        <v>2126.0</v>
      </c>
      <c r="M14" s="53">
        <v>0.0</v>
      </c>
      <c r="N14" s="53">
        <v>51.99</v>
      </c>
      <c r="O14" s="29" t="s">
        <v>35</v>
      </c>
      <c r="P14" s="5"/>
      <c r="Q14" s="5">
        <f t="shared" si="1"/>
        <v>12</v>
      </c>
      <c r="R14" s="6">
        <f t="shared" si="2"/>
        <v>7</v>
      </c>
    </row>
    <row r="15">
      <c r="A15" s="9">
        <v>13.0</v>
      </c>
      <c r="B15" s="29"/>
      <c r="C15" s="29" t="s">
        <v>104</v>
      </c>
      <c r="D15" s="53">
        <v>2133.0</v>
      </c>
      <c r="E15" s="56">
        <v>0.0</v>
      </c>
      <c r="F15" s="53">
        <v>111.47</v>
      </c>
      <c r="G15" s="29" t="s">
        <v>39</v>
      </c>
      <c r="H15" s="25"/>
      <c r="I15" s="25">
        <v>2132.0</v>
      </c>
      <c r="J15" s="29"/>
      <c r="K15" s="29" t="s">
        <v>5612</v>
      </c>
      <c r="L15" s="53">
        <v>2113.0</v>
      </c>
      <c r="M15" s="53">
        <v>0.0</v>
      </c>
      <c r="N15" s="53">
        <v>111.05</v>
      </c>
      <c r="O15" s="29" t="s">
        <v>39</v>
      </c>
      <c r="P15" s="5"/>
      <c r="Q15" s="5">
        <f t="shared" si="1"/>
        <v>20</v>
      </c>
      <c r="R15" s="6">
        <f t="shared" si="2"/>
        <v>19</v>
      </c>
    </row>
    <row r="16">
      <c r="A16" s="9">
        <v>14.0</v>
      </c>
      <c r="B16" s="29"/>
      <c r="C16" s="29" t="s">
        <v>107</v>
      </c>
      <c r="D16" s="53">
        <v>2129.0</v>
      </c>
      <c r="E16" s="56">
        <v>0.0</v>
      </c>
      <c r="F16" s="53">
        <v>87.4</v>
      </c>
      <c r="G16" s="29" t="s">
        <v>39</v>
      </c>
      <c r="H16" s="25"/>
      <c r="I16" s="25">
        <v>2129.0</v>
      </c>
      <c r="J16" s="29"/>
      <c r="K16" s="29" t="s">
        <v>5613</v>
      </c>
      <c r="L16" s="53">
        <v>2103.0</v>
      </c>
      <c r="M16" s="53">
        <v>10.0</v>
      </c>
      <c r="N16" s="53">
        <v>71.45</v>
      </c>
      <c r="O16" s="29" t="s">
        <v>39</v>
      </c>
      <c r="P16" s="5"/>
      <c r="Q16" s="5">
        <f t="shared" si="1"/>
        <v>26</v>
      </c>
      <c r="R16" s="6">
        <f t="shared" si="2"/>
        <v>26</v>
      </c>
    </row>
    <row r="17">
      <c r="A17" s="9">
        <v>15.0</v>
      </c>
      <c r="B17" s="29"/>
      <c r="C17" s="29" t="s">
        <v>129</v>
      </c>
      <c r="D17" s="53">
        <v>2127.0</v>
      </c>
      <c r="E17" s="56">
        <v>0.0</v>
      </c>
      <c r="F17" s="53">
        <v>53.49</v>
      </c>
      <c r="G17" s="29" t="s">
        <v>39</v>
      </c>
      <c r="H17" s="25"/>
      <c r="I17" s="25">
        <v>2124.0</v>
      </c>
      <c r="J17" s="29"/>
      <c r="K17" s="29" t="s">
        <v>5614</v>
      </c>
      <c r="L17" s="53">
        <v>2097.0</v>
      </c>
      <c r="M17" s="53">
        <v>0.0</v>
      </c>
      <c r="N17" s="53">
        <v>55.46</v>
      </c>
      <c r="O17" s="29" t="s">
        <v>39</v>
      </c>
      <c r="P17" s="5"/>
      <c r="Q17" s="5">
        <f t="shared" si="1"/>
        <v>30</v>
      </c>
      <c r="R17" s="6">
        <f t="shared" si="2"/>
        <v>27</v>
      </c>
    </row>
    <row r="18">
      <c r="A18" s="9">
        <v>16.0</v>
      </c>
      <c r="B18" s="29"/>
      <c r="C18" s="29" t="s">
        <v>98</v>
      </c>
      <c r="D18" s="53">
        <v>2118.0</v>
      </c>
      <c r="E18" s="56">
        <v>0.0</v>
      </c>
      <c r="F18" s="53">
        <v>86.52</v>
      </c>
      <c r="G18" s="29" t="s">
        <v>35</v>
      </c>
      <c r="H18" s="25"/>
      <c r="I18" s="25">
        <v>2117.0</v>
      </c>
      <c r="J18" s="29"/>
      <c r="K18" s="29" t="s">
        <v>5615</v>
      </c>
      <c r="L18" s="53">
        <v>2086.0</v>
      </c>
      <c r="M18" s="53">
        <v>0.0</v>
      </c>
      <c r="N18" s="53">
        <v>64.09</v>
      </c>
      <c r="O18" s="29" t="s">
        <v>35</v>
      </c>
      <c r="P18" s="5"/>
      <c r="Q18" s="5">
        <f t="shared" si="1"/>
        <v>32</v>
      </c>
      <c r="R18" s="6">
        <f t="shared" si="2"/>
        <v>31</v>
      </c>
    </row>
    <row r="19">
      <c r="A19" s="9">
        <v>17.0</v>
      </c>
      <c r="B19" s="29"/>
      <c r="C19" s="29" t="s">
        <v>85</v>
      </c>
      <c r="D19" s="53">
        <v>2117.0</v>
      </c>
      <c r="E19" s="56">
        <v>0.0</v>
      </c>
      <c r="F19" s="53">
        <v>65.27</v>
      </c>
      <c r="G19" s="29" t="s">
        <v>35</v>
      </c>
      <c r="H19" s="25"/>
      <c r="I19" s="25">
        <v>2116.0</v>
      </c>
      <c r="J19" s="29"/>
      <c r="K19" s="29" t="s">
        <v>5616</v>
      </c>
      <c r="L19" s="53">
        <v>2058.0</v>
      </c>
      <c r="M19" s="53">
        <v>0.0</v>
      </c>
      <c r="N19" s="53">
        <v>64.79</v>
      </c>
      <c r="O19" s="29" t="s">
        <v>39</v>
      </c>
      <c r="P19" s="5"/>
      <c r="Q19" s="5">
        <f t="shared" si="1"/>
        <v>59</v>
      </c>
      <c r="R19" s="6">
        <f t="shared" si="2"/>
        <v>58</v>
      </c>
    </row>
    <row r="20">
      <c r="A20" s="9">
        <v>18.0</v>
      </c>
      <c r="B20" s="29"/>
      <c r="C20" s="29" t="s">
        <v>121</v>
      </c>
      <c r="D20" s="53">
        <v>2109.0</v>
      </c>
      <c r="E20" s="56">
        <v>0.0</v>
      </c>
      <c r="F20" s="53">
        <v>102.18</v>
      </c>
      <c r="G20" s="29" t="s">
        <v>39</v>
      </c>
      <c r="H20" s="25"/>
      <c r="I20" s="25">
        <v>2109.0</v>
      </c>
      <c r="J20" s="29"/>
      <c r="K20" s="29" t="s">
        <v>5617</v>
      </c>
      <c r="L20" s="53">
        <v>2048.0</v>
      </c>
      <c r="M20" s="53">
        <v>8.0</v>
      </c>
      <c r="N20" s="53">
        <v>51.18</v>
      </c>
      <c r="O20" s="29" t="s">
        <v>39</v>
      </c>
      <c r="P20" s="5"/>
      <c r="Q20" s="5">
        <f t="shared" si="1"/>
        <v>61</v>
      </c>
      <c r="R20" s="6">
        <f t="shared" si="2"/>
        <v>61</v>
      </c>
    </row>
    <row r="21">
      <c r="A21" s="9">
        <v>19.0</v>
      </c>
      <c r="B21" s="29"/>
      <c r="C21" s="29" t="s">
        <v>113</v>
      </c>
      <c r="D21" s="53">
        <v>2104.0</v>
      </c>
      <c r="E21" s="56">
        <v>0.0</v>
      </c>
      <c r="F21" s="53">
        <v>67.94</v>
      </c>
      <c r="G21" s="29" t="s">
        <v>35</v>
      </c>
      <c r="H21" s="25"/>
      <c r="I21" s="25">
        <v>2097.0</v>
      </c>
      <c r="J21" s="29"/>
      <c r="K21" s="29" t="s">
        <v>5618</v>
      </c>
      <c r="L21" s="53">
        <v>2042.0</v>
      </c>
      <c r="M21" s="53">
        <v>0.0</v>
      </c>
      <c r="N21" s="53">
        <v>41.3</v>
      </c>
      <c r="O21" s="29" t="s">
        <v>39</v>
      </c>
      <c r="P21" s="5"/>
      <c r="Q21" s="5">
        <f t="shared" si="1"/>
        <v>62</v>
      </c>
      <c r="R21" s="6">
        <f t="shared" si="2"/>
        <v>55</v>
      </c>
    </row>
    <row r="22">
      <c r="A22" s="9">
        <v>20.0</v>
      </c>
      <c r="B22" s="29"/>
      <c r="C22" s="29" t="s">
        <v>134</v>
      </c>
      <c r="D22" s="53">
        <v>2102.0</v>
      </c>
      <c r="E22" s="56">
        <v>3.51</v>
      </c>
      <c r="F22" s="53">
        <v>56.91</v>
      </c>
      <c r="G22" s="29" t="s">
        <v>39</v>
      </c>
      <c r="H22" s="25"/>
      <c r="I22" s="25">
        <v>2097.0</v>
      </c>
      <c r="J22" s="29"/>
      <c r="K22" s="29" t="s">
        <v>5619</v>
      </c>
      <c r="L22" s="53">
        <v>2037.0</v>
      </c>
      <c r="M22" s="53">
        <v>18.18</v>
      </c>
      <c r="N22" s="53">
        <v>81.07</v>
      </c>
      <c r="O22" s="29" t="s">
        <v>39</v>
      </c>
      <c r="P22" s="5"/>
      <c r="Q22" s="5">
        <f t="shared" si="1"/>
        <v>65</v>
      </c>
      <c r="R22" s="6">
        <f t="shared" si="2"/>
        <v>60</v>
      </c>
    </row>
    <row r="23">
      <c r="A23" s="9">
        <v>21.0</v>
      </c>
      <c r="B23" s="29"/>
      <c r="C23" s="29" t="s">
        <v>111</v>
      </c>
      <c r="D23" s="53">
        <v>2098.0</v>
      </c>
      <c r="E23" s="56">
        <v>0.0</v>
      </c>
      <c r="F23" s="53">
        <v>83.54</v>
      </c>
      <c r="G23" s="29" t="s">
        <v>35</v>
      </c>
      <c r="H23" s="25"/>
      <c r="I23" s="25">
        <v>2087.0</v>
      </c>
      <c r="J23" s="29"/>
      <c r="K23" s="29" t="s">
        <v>5620</v>
      </c>
      <c r="L23" s="53">
        <v>2029.0</v>
      </c>
      <c r="M23" s="53">
        <v>0.0</v>
      </c>
      <c r="N23" s="53">
        <v>48.41</v>
      </c>
      <c r="O23" s="29" t="s">
        <v>39</v>
      </c>
      <c r="P23" s="5"/>
      <c r="Q23" s="5">
        <f t="shared" si="1"/>
        <v>69</v>
      </c>
      <c r="R23" s="6">
        <f t="shared" si="2"/>
        <v>58</v>
      </c>
    </row>
    <row r="24">
      <c r="A24" s="9">
        <v>22.0</v>
      </c>
      <c r="B24" s="29"/>
      <c r="C24" s="29" t="s">
        <v>137</v>
      </c>
      <c r="D24" s="53">
        <v>2087.0</v>
      </c>
      <c r="E24" s="56">
        <v>0.0</v>
      </c>
      <c r="F24" s="53">
        <v>73.38</v>
      </c>
      <c r="G24" s="29" t="s">
        <v>39</v>
      </c>
      <c r="H24" s="25"/>
      <c r="I24" s="25">
        <v>2086.0</v>
      </c>
      <c r="J24" s="29"/>
      <c r="K24" s="29" t="s">
        <v>5621</v>
      </c>
      <c r="L24" s="53">
        <v>2026.0</v>
      </c>
      <c r="M24" s="53">
        <v>15.38</v>
      </c>
      <c r="N24" s="53">
        <v>72.23</v>
      </c>
      <c r="O24" s="29" t="s">
        <v>39</v>
      </c>
      <c r="P24" s="5"/>
      <c r="Q24" s="5">
        <f t="shared" si="1"/>
        <v>61</v>
      </c>
      <c r="R24" s="6">
        <f t="shared" si="2"/>
        <v>60</v>
      </c>
    </row>
    <row r="25">
      <c r="A25" s="9">
        <v>23.0</v>
      </c>
      <c r="B25" s="29"/>
      <c r="C25" s="29" t="s">
        <v>131</v>
      </c>
      <c r="D25" s="53">
        <v>2086.0</v>
      </c>
      <c r="E25" s="56">
        <v>0.0</v>
      </c>
      <c r="F25" s="53">
        <v>71.74</v>
      </c>
      <c r="G25" s="29" t="s">
        <v>39</v>
      </c>
      <c r="H25" s="25"/>
      <c r="I25" s="25">
        <v>2084.0</v>
      </c>
      <c r="J25" s="29"/>
      <c r="K25" s="29" t="s">
        <v>5622</v>
      </c>
      <c r="L25" s="53">
        <v>2024.0</v>
      </c>
      <c r="M25" s="53">
        <v>0.0</v>
      </c>
      <c r="N25" s="53">
        <v>113.46</v>
      </c>
      <c r="O25" s="29" t="s">
        <v>39</v>
      </c>
      <c r="P25" s="5"/>
      <c r="Q25" s="5">
        <f t="shared" si="1"/>
        <v>62</v>
      </c>
      <c r="R25" s="6">
        <f t="shared" si="2"/>
        <v>60</v>
      </c>
    </row>
    <row r="26">
      <c r="A26" s="9">
        <v>24.0</v>
      </c>
      <c r="B26" s="29"/>
      <c r="C26" s="29" t="s">
        <v>145</v>
      </c>
      <c r="D26" s="53">
        <v>2059.0</v>
      </c>
      <c r="E26" s="56">
        <v>3.23</v>
      </c>
      <c r="F26" s="53">
        <v>68.66</v>
      </c>
      <c r="G26" s="29" t="s">
        <v>35</v>
      </c>
      <c r="H26" s="25"/>
      <c r="I26" s="25">
        <v>2058.0</v>
      </c>
      <c r="J26" s="29"/>
      <c r="K26" s="29" t="s">
        <v>5623</v>
      </c>
      <c r="L26" s="53">
        <v>2022.0</v>
      </c>
      <c r="M26" s="53">
        <v>0.0</v>
      </c>
      <c r="N26" s="53">
        <v>96.01</v>
      </c>
      <c r="O26" s="29" t="s">
        <v>39</v>
      </c>
      <c r="P26" s="5"/>
      <c r="Q26" s="5">
        <f t="shared" si="1"/>
        <v>37</v>
      </c>
      <c r="R26" s="6">
        <f t="shared" si="2"/>
        <v>36</v>
      </c>
    </row>
    <row r="27">
      <c r="A27" s="9">
        <v>25.0</v>
      </c>
      <c r="B27" s="29"/>
      <c r="C27" s="29" t="s">
        <v>165</v>
      </c>
      <c r="D27" s="53">
        <v>2058.0</v>
      </c>
      <c r="E27" s="56">
        <v>0.0</v>
      </c>
      <c r="F27" s="53">
        <v>79.23</v>
      </c>
      <c r="G27" s="29" t="s">
        <v>35</v>
      </c>
      <c r="H27" s="25"/>
      <c r="I27" s="25">
        <v>2058.0</v>
      </c>
      <c r="J27" s="29"/>
      <c r="K27" s="29" t="s">
        <v>5624</v>
      </c>
      <c r="L27" s="53">
        <v>2016.0</v>
      </c>
      <c r="M27" s="53">
        <v>7.69</v>
      </c>
      <c r="N27" s="53">
        <v>82.06</v>
      </c>
      <c r="O27" s="29" t="s">
        <v>39</v>
      </c>
      <c r="P27" s="5"/>
      <c r="Q27" s="5">
        <f t="shared" si="1"/>
        <v>42</v>
      </c>
      <c r="R27" s="6">
        <f t="shared" si="2"/>
        <v>42</v>
      </c>
    </row>
    <row r="28">
      <c r="A28" s="9">
        <v>26.0</v>
      </c>
      <c r="B28" s="29"/>
      <c r="C28" s="29" t="s">
        <v>139</v>
      </c>
      <c r="D28" s="53">
        <v>2058.0</v>
      </c>
      <c r="E28" s="56">
        <v>0.0</v>
      </c>
      <c r="F28" s="53">
        <v>96.74</v>
      </c>
      <c r="G28" s="29" t="s">
        <v>35</v>
      </c>
      <c r="H28" s="25"/>
      <c r="I28" s="25">
        <v>2056.0</v>
      </c>
      <c r="J28" s="29"/>
      <c r="K28" s="29" t="s">
        <v>5625</v>
      </c>
      <c r="L28" s="53">
        <v>2015.0</v>
      </c>
      <c r="M28" s="53">
        <v>0.0</v>
      </c>
      <c r="N28" s="53">
        <v>62.81</v>
      </c>
      <c r="O28" s="29" t="s">
        <v>39</v>
      </c>
      <c r="P28" s="5"/>
      <c r="Q28" s="5">
        <f t="shared" si="1"/>
        <v>43</v>
      </c>
      <c r="R28" s="6">
        <f t="shared" si="2"/>
        <v>41</v>
      </c>
    </row>
    <row r="29">
      <c r="A29" s="9">
        <v>27.0</v>
      </c>
      <c r="B29" s="29"/>
      <c r="C29" s="29" t="s">
        <v>142</v>
      </c>
      <c r="D29" s="53">
        <v>2052.0</v>
      </c>
      <c r="E29" s="56">
        <v>0.0</v>
      </c>
      <c r="F29" s="53">
        <v>81.74</v>
      </c>
      <c r="G29" s="29" t="s">
        <v>35</v>
      </c>
      <c r="H29" s="25"/>
      <c r="I29" s="25">
        <v>2052.0</v>
      </c>
      <c r="J29" s="29"/>
      <c r="K29" s="29" t="s">
        <v>5626</v>
      </c>
      <c r="L29" s="53">
        <v>2010.0</v>
      </c>
      <c r="M29" s="53">
        <v>0.0</v>
      </c>
      <c r="N29" s="53">
        <v>88.68</v>
      </c>
      <c r="O29" s="29" t="s">
        <v>35</v>
      </c>
      <c r="P29" s="5"/>
      <c r="Q29" s="5">
        <f t="shared" si="1"/>
        <v>42</v>
      </c>
      <c r="R29" s="6">
        <f t="shared" si="2"/>
        <v>42</v>
      </c>
    </row>
    <row r="30">
      <c r="A30" s="9">
        <v>28.0</v>
      </c>
      <c r="B30" s="29"/>
      <c r="C30" s="29" t="s">
        <v>197</v>
      </c>
      <c r="D30" s="53">
        <v>2035.0</v>
      </c>
      <c r="E30" s="56">
        <v>0.0</v>
      </c>
      <c r="F30" s="53">
        <v>68.96</v>
      </c>
      <c r="G30" s="29" t="s">
        <v>39</v>
      </c>
      <c r="H30" s="25"/>
      <c r="I30" s="25">
        <v>2037.0</v>
      </c>
      <c r="J30" s="29"/>
      <c r="K30" s="29" t="s">
        <v>5627</v>
      </c>
      <c r="L30" s="53">
        <v>2009.0</v>
      </c>
      <c r="M30" s="53">
        <v>0.0</v>
      </c>
      <c r="N30" s="53">
        <v>58.35</v>
      </c>
      <c r="O30" s="29" t="s">
        <v>39</v>
      </c>
      <c r="P30" s="5"/>
      <c r="Q30" s="5">
        <f t="shared" si="1"/>
        <v>26</v>
      </c>
      <c r="R30" s="6">
        <f t="shared" si="2"/>
        <v>28</v>
      </c>
    </row>
    <row r="31">
      <c r="A31" s="9">
        <v>29.0</v>
      </c>
      <c r="B31" s="29"/>
      <c r="C31" s="29" t="s">
        <v>173</v>
      </c>
      <c r="D31" s="53">
        <v>2029.0</v>
      </c>
      <c r="E31" s="56">
        <v>0.0</v>
      </c>
      <c r="F31" s="53">
        <v>89.46</v>
      </c>
      <c r="G31" s="29" t="s">
        <v>39</v>
      </c>
      <c r="H31" s="25"/>
      <c r="I31" s="25">
        <v>2029.0</v>
      </c>
      <c r="J31" s="29"/>
      <c r="K31" s="29" t="s">
        <v>5628</v>
      </c>
      <c r="L31" s="53">
        <v>2009.0</v>
      </c>
      <c r="M31" s="53">
        <v>0.0</v>
      </c>
      <c r="N31" s="53">
        <v>108.49</v>
      </c>
      <c r="O31" s="29" t="s">
        <v>39</v>
      </c>
      <c r="P31" s="5"/>
      <c r="Q31" s="5">
        <f t="shared" si="1"/>
        <v>20</v>
      </c>
      <c r="R31" s="6">
        <f t="shared" si="2"/>
        <v>20</v>
      </c>
    </row>
    <row r="32">
      <c r="A32" s="9">
        <v>30.0</v>
      </c>
      <c r="B32" s="29"/>
      <c r="C32" s="29" t="s">
        <v>159</v>
      </c>
      <c r="D32" s="53">
        <v>2027.0</v>
      </c>
      <c r="E32" s="56">
        <v>0.0</v>
      </c>
      <c r="F32" s="53">
        <v>63.64</v>
      </c>
      <c r="G32" s="29" t="s">
        <v>39</v>
      </c>
      <c r="H32" s="25"/>
      <c r="I32" s="25">
        <v>2027.0</v>
      </c>
      <c r="J32" s="29"/>
      <c r="K32" s="29" t="s">
        <v>5629</v>
      </c>
      <c r="L32" s="53">
        <v>2008.0</v>
      </c>
      <c r="M32" s="53">
        <v>0.0</v>
      </c>
      <c r="N32" s="53">
        <v>51.21</v>
      </c>
      <c r="O32" s="29" t="s">
        <v>39</v>
      </c>
      <c r="P32" s="5"/>
      <c r="Q32" s="5">
        <f t="shared" si="1"/>
        <v>19</v>
      </c>
      <c r="R32" s="6">
        <f t="shared" si="2"/>
        <v>19</v>
      </c>
    </row>
    <row r="33">
      <c r="A33" s="9">
        <v>31.0</v>
      </c>
      <c r="B33" s="29"/>
      <c r="C33" s="29" t="s">
        <v>180</v>
      </c>
      <c r="D33" s="53">
        <v>2024.0</v>
      </c>
      <c r="E33" s="56">
        <v>0.0</v>
      </c>
      <c r="F33" s="53">
        <v>81.11</v>
      </c>
      <c r="G33" s="29" t="s">
        <v>39</v>
      </c>
      <c r="H33" s="25"/>
      <c r="I33" s="25">
        <v>2024.0</v>
      </c>
      <c r="J33" s="29"/>
      <c r="K33" s="29" t="s">
        <v>5630</v>
      </c>
      <c r="L33" s="53">
        <v>2001.0</v>
      </c>
      <c r="M33" s="53">
        <v>0.0</v>
      </c>
      <c r="N33" s="53">
        <v>87.0</v>
      </c>
      <c r="O33" s="29" t="s">
        <v>35</v>
      </c>
      <c r="P33" s="5"/>
      <c r="Q33" s="5">
        <f t="shared" si="1"/>
        <v>23</v>
      </c>
      <c r="R33" s="6">
        <f t="shared" si="2"/>
        <v>23</v>
      </c>
    </row>
    <row r="34">
      <c r="A34" s="9">
        <v>32.0</v>
      </c>
      <c r="B34" s="29"/>
      <c r="C34" s="29" t="s">
        <v>151</v>
      </c>
      <c r="D34" s="53">
        <v>2019.0</v>
      </c>
      <c r="E34" s="56">
        <v>0.0</v>
      </c>
      <c r="F34" s="53">
        <v>70.56</v>
      </c>
      <c r="G34" s="29" t="s">
        <v>39</v>
      </c>
      <c r="H34" s="25"/>
      <c r="I34" s="25">
        <v>2019.0</v>
      </c>
      <c r="J34" s="29"/>
      <c r="K34" s="29" t="s">
        <v>5631</v>
      </c>
      <c r="L34" s="53">
        <v>1998.0</v>
      </c>
      <c r="M34" s="53">
        <v>0.0</v>
      </c>
      <c r="N34" s="53">
        <v>51.29</v>
      </c>
      <c r="O34" s="29" t="s">
        <v>39</v>
      </c>
      <c r="P34" s="5"/>
      <c r="Q34" s="5">
        <f t="shared" si="1"/>
        <v>21</v>
      </c>
      <c r="R34" s="6">
        <f t="shared" si="2"/>
        <v>21</v>
      </c>
    </row>
    <row r="35">
      <c r="A35" s="9">
        <v>33.0</v>
      </c>
      <c r="B35" s="29"/>
      <c r="C35" s="29" t="s">
        <v>156</v>
      </c>
      <c r="D35" s="53">
        <v>2019.0</v>
      </c>
      <c r="E35" s="56">
        <v>0.0</v>
      </c>
      <c r="F35" s="53">
        <v>68.69</v>
      </c>
      <c r="G35" s="29" t="s">
        <v>39</v>
      </c>
      <c r="H35" s="25"/>
      <c r="I35" s="25">
        <v>2019.0</v>
      </c>
      <c r="J35" s="29"/>
      <c r="K35" s="29" t="s">
        <v>5632</v>
      </c>
      <c r="L35" s="53">
        <v>1988.0</v>
      </c>
      <c r="M35" s="53">
        <v>0.6</v>
      </c>
      <c r="N35" s="53">
        <v>46.2</v>
      </c>
      <c r="O35" s="29" t="s">
        <v>39</v>
      </c>
      <c r="P35" s="5"/>
      <c r="Q35" s="5">
        <f t="shared" si="1"/>
        <v>31</v>
      </c>
      <c r="R35" s="6">
        <f t="shared" si="2"/>
        <v>31</v>
      </c>
    </row>
    <row r="36">
      <c r="A36" s="9">
        <v>34.0</v>
      </c>
      <c r="B36" s="29"/>
      <c r="C36" s="29" t="s">
        <v>251</v>
      </c>
      <c r="D36" s="53">
        <v>2001.0</v>
      </c>
      <c r="E36" s="56">
        <v>0.0</v>
      </c>
      <c r="F36" s="53">
        <v>69.02</v>
      </c>
      <c r="G36" s="29" t="s">
        <v>39</v>
      </c>
      <c r="H36" s="25"/>
      <c r="I36" s="25">
        <v>2002.0</v>
      </c>
      <c r="J36" s="29"/>
      <c r="K36" s="29" t="s">
        <v>5633</v>
      </c>
      <c r="L36" s="53">
        <v>1984.0</v>
      </c>
      <c r="M36" s="53">
        <v>0.0</v>
      </c>
      <c r="N36" s="53">
        <v>97.87</v>
      </c>
      <c r="O36" s="29" t="s">
        <v>39</v>
      </c>
      <c r="P36" s="5"/>
      <c r="Q36" s="5">
        <f t="shared" si="1"/>
        <v>17</v>
      </c>
      <c r="R36" s="6">
        <f t="shared" si="2"/>
        <v>18</v>
      </c>
    </row>
    <row r="37">
      <c r="A37" s="9">
        <v>35.0</v>
      </c>
      <c r="B37" s="29"/>
      <c r="C37" s="29" t="s">
        <v>189</v>
      </c>
      <c r="D37" s="53">
        <v>1988.0</v>
      </c>
      <c r="E37" s="56">
        <v>0.0</v>
      </c>
      <c r="F37" s="53">
        <v>60.26</v>
      </c>
      <c r="G37" s="29" t="s">
        <v>39</v>
      </c>
      <c r="H37" s="25"/>
      <c r="I37" s="25">
        <v>1993.0</v>
      </c>
      <c r="J37" s="29"/>
      <c r="K37" s="29" t="s">
        <v>5634</v>
      </c>
      <c r="L37" s="53">
        <v>1982.0</v>
      </c>
      <c r="M37" s="53">
        <v>0.0</v>
      </c>
      <c r="N37" s="53">
        <v>93.67</v>
      </c>
      <c r="O37" s="29" t="s">
        <v>35</v>
      </c>
      <c r="P37" s="5"/>
      <c r="Q37" s="5">
        <f t="shared" si="1"/>
        <v>6</v>
      </c>
      <c r="R37" s="6">
        <f t="shared" si="2"/>
        <v>11</v>
      </c>
    </row>
    <row r="38">
      <c r="A38" s="9">
        <v>36.0</v>
      </c>
      <c r="B38" s="29"/>
      <c r="C38" s="29" t="s">
        <v>221</v>
      </c>
      <c r="D38" s="53">
        <v>1985.0</v>
      </c>
      <c r="E38" s="56">
        <v>0.0</v>
      </c>
      <c r="F38" s="53">
        <v>86.78</v>
      </c>
      <c r="G38" s="29" t="s">
        <v>39</v>
      </c>
      <c r="H38" s="25"/>
      <c r="I38" s="25">
        <v>1985.0</v>
      </c>
      <c r="J38" s="29"/>
      <c r="K38" s="29" t="s">
        <v>5635</v>
      </c>
      <c r="L38" s="53">
        <v>1977.0</v>
      </c>
      <c r="M38" s="53">
        <v>0.0</v>
      </c>
      <c r="N38" s="53">
        <v>62.02</v>
      </c>
      <c r="O38" s="29" t="s">
        <v>35</v>
      </c>
      <c r="P38" s="5"/>
      <c r="Q38" s="5">
        <f t="shared" si="1"/>
        <v>8</v>
      </c>
      <c r="R38" s="6">
        <f t="shared" si="2"/>
        <v>8</v>
      </c>
    </row>
    <row r="39">
      <c r="A39" s="9">
        <v>37.0</v>
      </c>
      <c r="B39" s="29"/>
      <c r="C39" s="29" t="s">
        <v>204</v>
      </c>
      <c r="D39" s="53">
        <v>1982.0</v>
      </c>
      <c r="E39" s="56">
        <v>0.0</v>
      </c>
      <c r="F39" s="53">
        <v>61.65</v>
      </c>
      <c r="G39" s="29" t="s">
        <v>35</v>
      </c>
      <c r="H39" s="25"/>
      <c r="I39" s="25">
        <v>1982.0</v>
      </c>
      <c r="J39" s="29"/>
      <c r="K39" s="29" t="s">
        <v>5636</v>
      </c>
      <c r="L39" s="53">
        <v>1976.0</v>
      </c>
      <c r="M39" s="53">
        <v>0.0</v>
      </c>
      <c r="N39" s="53">
        <v>73.63</v>
      </c>
      <c r="O39" s="29" t="s">
        <v>35</v>
      </c>
      <c r="P39" s="5"/>
      <c r="Q39" s="5">
        <f t="shared" si="1"/>
        <v>6</v>
      </c>
      <c r="R39" s="6">
        <f t="shared" si="2"/>
        <v>6</v>
      </c>
    </row>
    <row r="40">
      <c r="A40" s="9">
        <v>38.0</v>
      </c>
      <c r="B40" s="29"/>
      <c r="C40" s="29" t="s">
        <v>331</v>
      </c>
      <c r="D40" s="53">
        <v>1980.0</v>
      </c>
      <c r="E40" s="56">
        <v>10.71</v>
      </c>
      <c r="F40" s="53">
        <v>74.01</v>
      </c>
      <c r="G40" s="29" t="s">
        <v>39</v>
      </c>
      <c r="H40" s="25"/>
      <c r="I40" s="25">
        <v>1982.0</v>
      </c>
      <c r="J40" s="29"/>
      <c r="K40" s="53">
        <v>1.4144034E7</v>
      </c>
      <c r="L40" s="53">
        <v>1965.0</v>
      </c>
      <c r="M40" s="53">
        <v>0.0</v>
      </c>
      <c r="N40" s="53">
        <v>68.68</v>
      </c>
      <c r="O40" s="29" t="s">
        <v>35</v>
      </c>
      <c r="P40" s="5"/>
      <c r="Q40" s="5">
        <f t="shared" si="1"/>
        <v>15</v>
      </c>
      <c r="R40" s="6">
        <f t="shared" si="2"/>
        <v>17</v>
      </c>
    </row>
    <row r="41">
      <c r="A41" s="9">
        <v>39.0</v>
      </c>
      <c r="B41" s="29"/>
      <c r="C41" s="29" t="s">
        <v>245</v>
      </c>
      <c r="D41" s="53">
        <v>1980.0</v>
      </c>
      <c r="E41" s="56">
        <v>0.0</v>
      </c>
      <c r="F41" s="53">
        <v>56.11</v>
      </c>
      <c r="G41" s="29" t="s">
        <v>35</v>
      </c>
      <c r="H41" s="25"/>
      <c r="I41" s="25">
        <v>1980.0</v>
      </c>
      <c r="J41" s="29"/>
      <c r="K41" s="29" t="s">
        <v>5637</v>
      </c>
      <c r="L41" s="53">
        <v>1964.0</v>
      </c>
      <c r="M41" s="53">
        <v>0.0</v>
      </c>
      <c r="N41" s="53">
        <v>65.42</v>
      </c>
      <c r="O41" s="29" t="s">
        <v>35</v>
      </c>
      <c r="P41" s="5"/>
      <c r="Q41" s="5">
        <f t="shared" si="1"/>
        <v>16</v>
      </c>
      <c r="R41" s="6">
        <f t="shared" si="2"/>
        <v>16</v>
      </c>
    </row>
    <row r="42">
      <c r="A42" s="9">
        <v>40.0</v>
      </c>
      <c r="B42" s="29"/>
      <c r="C42" s="29" t="s">
        <v>242</v>
      </c>
      <c r="D42" s="53">
        <v>1976.0</v>
      </c>
      <c r="E42" s="56">
        <v>0.0</v>
      </c>
      <c r="F42" s="53">
        <v>86.46</v>
      </c>
      <c r="G42" s="29" t="s">
        <v>35</v>
      </c>
      <c r="H42" s="25"/>
      <c r="I42" s="25">
        <v>1979.0</v>
      </c>
      <c r="J42" s="29"/>
      <c r="K42" s="29" t="s">
        <v>5638</v>
      </c>
      <c r="L42" s="53">
        <v>1960.0</v>
      </c>
      <c r="M42" s="53">
        <v>0.0</v>
      </c>
      <c r="N42" s="53">
        <v>76.0</v>
      </c>
      <c r="O42" s="29" t="s">
        <v>39</v>
      </c>
      <c r="P42" s="5"/>
      <c r="Q42" s="5">
        <f t="shared" si="1"/>
        <v>16</v>
      </c>
      <c r="R42" s="6">
        <f t="shared" si="2"/>
        <v>19</v>
      </c>
    </row>
    <row r="43">
      <c r="A43" s="9">
        <v>41.0</v>
      </c>
      <c r="B43" s="29"/>
      <c r="C43" s="29" t="s">
        <v>256</v>
      </c>
      <c r="D43" s="53">
        <v>1968.0</v>
      </c>
      <c r="E43" s="56">
        <v>0.0</v>
      </c>
      <c r="F43" s="53">
        <v>108.12</v>
      </c>
      <c r="G43" s="29" t="s">
        <v>39</v>
      </c>
      <c r="H43" s="25"/>
      <c r="I43" s="25">
        <v>1976.0</v>
      </c>
      <c r="J43" s="29"/>
      <c r="K43" s="29" t="s">
        <v>5639</v>
      </c>
      <c r="L43" s="53">
        <v>1960.0</v>
      </c>
      <c r="M43" s="53">
        <v>0.0</v>
      </c>
      <c r="N43" s="53">
        <v>68.98</v>
      </c>
      <c r="O43" s="29" t="s">
        <v>39</v>
      </c>
      <c r="P43" s="5"/>
      <c r="Q43" s="5">
        <f t="shared" si="1"/>
        <v>8</v>
      </c>
      <c r="R43" s="6">
        <f t="shared" si="2"/>
        <v>16</v>
      </c>
    </row>
    <row r="44">
      <c r="A44" s="9">
        <v>42.0</v>
      </c>
      <c r="B44" s="29"/>
      <c r="C44" s="29" t="s">
        <v>211</v>
      </c>
      <c r="D44" s="53">
        <v>1962.0</v>
      </c>
      <c r="E44" s="56">
        <v>0.0</v>
      </c>
      <c r="F44" s="53">
        <v>87.94</v>
      </c>
      <c r="G44" s="29" t="s">
        <v>35</v>
      </c>
      <c r="H44" s="25"/>
      <c r="I44" s="25">
        <v>1966.0</v>
      </c>
      <c r="J44" s="29"/>
      <c r="K44" s="29" t="s">
        <v>5640</v>
      </c>
      <c r="L44" s="53">
        <v>1958.0</v>
      </c>
      <c r="M44" s="53">
        <v>0.0</v>
      </c>
      <c r="N44" s="53">
        <v>82.55</v>
      </c>
      <c r="O44" s="29" t="s">
        <v>39</v>
      </c>
      <c r="P44" s="5"/>
      <c r="Q44" s="5">
        <f t="shared" si="1"/>
        <v>4</v>
      </c>
      <c r="R44" s="6">
        <f t="shared" si="2"/>
        <v>8</v>
      </c>
    </row>
    <row r="45">
      <c r="A45" s="9">
        <v>43.0</v>
      </c>
      <c r="B45" s="29"/>
      <c r="C45" s="29" t="s">
        <v>262</v>
      </c>
      <c r="D45" s="53">
        <v>1961.0</v>
      </c>
      <c r="E45" s="56">
        <v>0.0</v>
      </c>
      <c r="F45" s="53">
        <v>103.38</v>
      </c>
      <c r="G45" s="29" t="s">
        <v>35</v>
      </c>
      <c r="H45" s="25"/>
      <c r="I45" s="25">
        <v>1966.0</v>
      </c>
      <c r="J45" s="29"/>
      <c r="K45" s="29" t="s">
        <v>5641</v>
      </c>
      <c r="L45" s="53">
        <v>1958.0</v>
      </c>
      <c r="M45" s="53">
        <v>0.0</v>
      </c>
      <c r="N45" s="53">
        <v>47.53</v>
      </c>
      <c r="O45" s="29" t="s">
        <v>35</v>
      </c>
      <c r="P45" s="5"/>
      <c r="Q45" s="5">
        <f t="shared" si="1"/>
        <v>3</v>
      </c>
      <c r="R45" s="6">
        <f t="shared" si="2"/>
        <v>8</v>
      </c>
    </row>
    <row r="46">
      <c r="A46" s="9">
        <v>44.0</v>
      </c>
      <c r="B46" s="29"/>
      <c r="C46" s="29" t="s">
        <v>232</v>
      </c>
      <c r="D46" s="53">
        <v>1960.0</v>
      </c>
      <c r="E46" s="56">
        <v>0.0</v>
      </c>
      <c r="F46" s="53">
        <v>75.83</v>
      </c>
      <c r="G46" s="29" t="s">
        <v>39</v>
      </c>
      <c r="H46" s="25"/>
      <c r="I46" s="25">
        <v>1960.0</v>
      </c>
      <c r="J46" s="29"/>
      <c r="K46" s="29" t="s">
        <v>5642</v>
      </c>
      <c r="L46" s="53">
        <v>1955.0</v>
      </c>
      <c r="M46" s="53">
        <v>0.0</v>
      </c>
      <c r="N46" s="53">
        <v>73.74</v>
      </c>
      <c r="O46" s="29" t="s">
        <v>39</v>
      </c>
      <c r="P46" s="5"/>
      <c r="Q46" s="5">
        <f t="shared" si="1"/>
        <v>5</v>
      </c>
      <c r="R46" s="6">
        <f t="shared" si="2"/>
        <v>5</v>
      </c>
    </row>
    <row r="47">
      <c r="A47" s="9">
        <v>45.0</v>
      </c>
      <c r="B47" s="29"/>
      <c r="C47" s="29" t="s">
        <v>194</v>
      </c>
      <c r="D47" s="53">
        <v>1956.0</v>
      </c>
      <c r="E47" s="56">
        <v>0.0</v>
      </c>
      <c r="F47" s="53">
        <v>59.83</v>
      </c>
      <c r="G47" s="29" t="s">
        <v>35</v>
      </c>
      <c r="H47" s="25"/>
      <c r="I47" s="25">
        <v>1954.0</v>
      </c>
      <c r="J47" s="29"/>
      <c r="K47" s="29" t="s">
        <v>5643</v>
      </c>
      <c r="L47" s="53">
        <v>1954.0</v>
      </c>
      <c r="M47" s="53">
        <v>10.53</v>
      </c>
      <c r="N47" s="53">
        <v>71.78</v>
      </c>
      <c r="O47" s="29" t="s">
        <v>39</v>
      </c>
      <c r="P47" s="5"/>
      <c r="Q47" s="5">
        <f t="shared" si="1"/>
        <v>2</v>
      </c>
      <c r="R47" s="6">
        <f t="shared" si="2"/>
        <v>0</v>
      </c>
    </row>
    <row r="48">
      <c r="A48" s="9">
        <v>46.0</v>
      </c>
      <c r="B48" s="29"/>
      <c r="C48" s="29" t="s">
        <v>225</v>
      </c>
      <c r="D48" s="53">
        <v>1954.0</v>
      </c>
      <c r="E48" s="56">
        <v>0.0</v>
      </c>
      <c r="F48" s="53">
        <v>101.0</v>
      </c>
      <c r="G48" s="29" t="s">
        <v>39</v>
      </c>
      <c r="H48" s="25"/>
      <c r="I48" s="25">
        <v>1954.0</v>
      </c>
      <c r="J48" s="29"/>
      <c r="K48" s="29" t="s">
        <v>5644</v>
      </c>
      <c r="L48" s="53">
        <v>1950.0</v>
      </c>
      <c r="M48" s="53">
        <v>0.0</v>
      </c>
      <c r="N48" s="53">
        <v>76.53</v>
      </c>
      <c r="O48" s="29" t="s">
        <v>39</v>
      </c>
      <c r="P48" s="5"/>
      <c r="Q48" s="5">
        <f t="shared" si="1"/>
        <v>4</v>
      </c>
      <c r="R48" s="6">
        <f t="shared" si="2"/>
        <v>4</v>
      </c>
    </row>
    <row r="49">
      <c r="A49" s="9">
        <v>47.0</v>
      </c>
      <c r="B49" s="29"/>
      <c r="C49" s="29" t="s">
        <v>316</v>
      </c>
      <c r="D49" s="53">
        <v>1954.0</v>
      </c>
      <c r="E49" s="56">
        <v>0.0</v>
      </c>
      <c r="F49" s="53">
        <v>69.05</v>
      </c>
      <c r="G49" s="29" t="s">
        <v>35</v>
      </c>
      <c r="H49" s="25"/>
      <c r="I49" s="25">
        <v>1942.0</v>
      </c>
      <c r="J49" s="29"/>
      <c r="K49" s="29" t="s">
        <v>5645</v>
      </c>
      <c r="L49" s="53">
        <v>1950.0</v>
      </c>
      <c r="M49" s="53">
        <v>3.7</v>
      </c>
      <c r="N49" s="53">
        <v>70.42</v>
      </c>
      <c r="O49" s="29" t="s">
        <v>39</v>
      </c>
      <c r="P49" s="5"/>
      <c r="Q49" s="5">
        <f t="shared" si="1"/>
        <v>4</v>
      </c>
      <c r="R49" s="6">
        <f t="shared" si="2"/>
        <v>-8</v>
      </c>
    </row>
    <row r="50">
      <c r="A50" s="9">
        <v>48.0</v>
      </c>
      <c r="B50" s="29"/>
      <c r="C50" s="29" t="s">
        <v>271</v>
      </c>
      <c r="D50" s="53">
        <v>1946.0</v>
      </c>
      <c r="E50" s="56">
        <v>0.0</v>
      </c>
      <c r="F50" s="53">
        <v>58.46</v>
      </c>
      <c r="G50" s="29" t="s">
        <v>39</v>
      </c>
      <c r="H50" s="25"/>
      <c r="I50" s="25">
        <v>1942.0</v>
      </c>
      <c r="J50" s="29"/>
      <c r="K50" s="29" t="s">
        <v>5646</v>
      </c>
      <c r="L50" s="53">
        <v>1944.0</v>
      </c>
      <c r="M50" s="53">
        <v>0.68</v>
      </c>
      <c r="N50" s="53">
        <v>41.2</v>
      </c>
      <c r="O50" s="29" t="s">
        <v>39</v>
      </c>
      <c r="P50" s="5"/>
      <c r="Q50" s="5">
        <f t="shared" si="1"/>
        <v>2</v>
      </c>
      <c r="R50" s="6">
        <f t="shared" si="2"/>
        <v>-2</v>
      </c>
    </row>
    <row r="51">
      <c r="A51" s="9">
        <v>49.0</v>
      </c>
      <c r="B51" s="29"/>
      <c r="C51" s="29" t="s">
        <v>452</v>
      </c>
      <c r="D51" s="53">
        <v>1939.0</v>
      </c>
      <c r="E51" s="56">
        <v>7.81</v>
      </c>
      <c r="F51" s="53">
        <v>55.98</v>
      </c>
      <c r="G51" s="29" t="s">
        <v>39</v>
      </c>
      <c r="H51" s="25"/>
      <c r="I51" s="25">
        <v>1941.0</v>
      </c>
      <c r="J51" s="29"/>
      <c r="K51" s="29" t="s">
        <v>5647</v>
      </c>
      <c r="L51" s="53">
        <v>1944.0</v>
      </c>
      <c r="M51" s="53">
        <v>3.64</v>
      </c>
      <c r="N51" s="53">
        <v>71.91</v>
      </c>
      <c r="O51" s="29" t="s">
        <v>39</v>
      </c>
      <c r="P51" s="5"/>
      <c r="Q51" s="5">
        <f t="shared" si="1"/>
        <v>-5</v>
      </c>
      <c r="R51" s="6">
        <f t="shared" si="2"/>
        <v>-3</v>
      </c>
    </row>
    <row r="52">
      <c r="A52" s="9">
        <v>50.0</v>
      </c>
      <c r="B52" s="29"/>
      <c r="C52" s="29" t="s">
        <v>433</v>
      </c>
      <c r="D52" s="53">
        <v>1936.0</v>
      </c>
      <c r="E52" s="56">
        <v>0.0</v>
      </c>
      <c r="F52" s="53">
        <v>52.37</v>
      </c>
      <c r="G52" s="29" t="s">
        <v>39</v>
      </c>
      <c r="H52" s="25"/>
      <c r="I52" s="25">
        <v>1939.0</v>
      </c>
      <c r="J52" s="29"/>
      <c r="K52" s="29" t="s">
        <v>5648</v>
      </c>
      <c r="L52" s="53">
        <v>1940.0</v>
      </c>
      <c r="M52" s="53">
        <v>0.0</v>
      </c>
      <c r="N52" s="53">
        <v>85.1</v>
      </c>
      <c r="O52" s="29" t="s">
        <v>39</v>
      </c>
      <c r="P52" s="5"/>
      <c r="Q52" s="5">
        <f t="shared" si="1"/>
        <v>-4</v>
      </c>
      <c r="R52" s="6">
        <f t="shared" si="2"/>
        <v>-1</v>
      </c>
    </row>
    <row r="53">
      <c r="A53" s="9">
        <v>51.0</v>
      </c>
      <c r="B53" s="29"/>
      <c r="C53" s="29" t="s">
        <v>294</v>
      </c>
      <c r="D53" s="53">
        <v>1936.0</v>
      </c>
      <c r="E53" s="56">
        <v>3.33</v>
      </c>
      <c r="F53" s="53">
        <v>63.55</v>
      </c>
      <c r="G53" s="29" t="s">
        <v>35</v>
      </c>
      <c r="H53" s="25"/>
      <c r="I53" s="25">
        <v>1938.0</v>
      </c>
      <c r="J53" s="29"/>
      <c r="K53" s="29" t="s">
        <v>5649</v>
      </c>
      <c r="L53" s="53">
        <v>1937.0</v>
      </c>
      <c r="M53" s="53">
        <v>11.9</v>
      </c>
      <c r="N53" s="53">
        <v>66.29</v>
      </c>
      <c r="O53" s="29" t="s">
        <v>39</v>
      </c>
      <c r="P53" s="5"/>
      <c r="Q53" s="5">
        <f t="shared" si="1"/>
        <v>-1</v>
      </c>
      <c r="R53" s="6">
        <f t="shared" si="2"/>
        <v>1</v>
      </c>
    </row>
    <row r="54">
      <c r="A54" s="9">
        <v>52.0</v>
      </c>
      <c r="B54" s="29"/>
      <c r="C54" s="29" t="s">
        <v>290</v>
      </c>
      <c r="D54" s="53">
        <v>1932.0</v>
      </c>
      <c r="E54" s="56">
        <v>0.0</v>
      </c>
      <c r="F54" s="53">
        <v>65.31</v>
      </c>
      <c r="G54" s="29" t="s">
        <v>35</v>
      </c>
      <c r="H54" s="25"/>
      <c r="I54" s="25">
        <v>1938.0</v>
      </c>
      <c r="J54" s="29"/>
      <c r="K54" s="29" t="s">
        <v>5650</v>
      </c>
      <c r="L54" s="53">
        <v>1933.0</v>
      </c>
      <c r="M54" s="53">
        <v>0.0</v>
      </c>
      <c r="N54" s="53">
        <v>72.87</v>
      </c>
      <c r="O54" s="29" t="s">
        <v>39</v>
      </c>
      <c r="P54" s="5"/>
      <c r="Q54" s="5">
        <f t="shared" si="1"/>
        <v>-1</v>
      </c>
      <c r="R54" s="6">
        <f t="shared" si="2"/>
        <v>5</v>
      </c>
    </row>
    <row r="55">
      <c r="A55" s="9">
        <v>53.0</v>
      </c>
      <c r="B55" s="29"/>
      <c r="C55" s="29" t="s">
        <v>311</v>
      </c>
      <c r="D55" s="53">
        <v>1932.0</v>
      </c>
      <c r="E55" s="56">
        <v>0.0</v>
      </c>
      <c r="F55" s="53">
        <v>95.32</v>
      </c>
      <c r="G55" s="29" t="s">
        <v>39</v>
      </c>
      <c r="H55" s="25"/>
      <c r="I55" s="25">
        <v>1932.0</v>
      </c>
      <c r="J55" s="29"/>
      <c r="K55" s="29" t="s">
        <v>5651</v>
      </c>
      <c r="L55" s="53">
        <v>1932.0</v>
      </c>
      <c r="M55" s="53">
        <v>0.0</v>
      </c>
      <c r="N55" s="53">
        <v>97.28</v>
      </c>
      <c r="O55" s="29" t="s">
        <v>39</v>
      </c>
      <c r="P55" s="5"/>
      <c r="Q55" s="5">
        <f t="shared" si="1"/>
        <v>0</v>
      </c>
      <c r="R55" s="6">
        <f t="shared" si="2"/>
        <v>0</v>
      </c>
    </row>
    <row r="56">
      <c r="A56" s="9">
        <v>54.0</v>
      </c>
      <c r="B56" s="29"/>
      <c r="C56" s="29" t="s">
        <v>335</v>
      </c>
      <c r="D56" s="53">
        <v>1930.0</v>
      </c>
      <c r="E56" s="56">
        <v>0.0</v>
      </c>
      <c r="F56" s="53">
        <v>54.86</v>
      </c>
      <c r="G56" s="29" t="s">
        <v>39</v>
      </c>
      <c r="H56" s="25"/>
      <c r="I56" s="25">
        <v>1931.0</v>
      </c>
      <c r="J56" s="29"/>
      <c r="K56" s="29" t="s">
        <v>5652</v>
      </c>
      <c r="L56" s="53">
        <v>1932.0</v>
      </c>
      <c r="M56" s="53">
        <v>0.0</v>
      </c>
      <c r="N56" s="53">
        <v>107.68</v>
      </c>
      <c r="O56" s="29" t="s">
        <v>35</v>
      </c>
      <c r="P56" s="5"/>
      <c r="Q56" s="5">
        <f t="shared" si="1"/>
        <v>-2</v>
      </c>
      <c r="R56" s="6">
        <f t="shared" si="2"/>
        <v>-1</v>
      </c>
    </row>
    <row r="57">
      <c r="A57" s="9">
        <v>55.0</v>
      </c>
      <c r="B57" s="29"/>
      <c r="C57" s="29" t="s">
        <v>357</v>
      </c>
      <c r="D57" s="53">
        <v>1928.0</v>
      </c>
      <c r="E57" s="56">
        <v>0.0</v>
      </c>
      <c r="F57" s="53">
        <v>78.85</v>
      </c>
      <c r="G57" s="29" t="s">
        <v>35</v>
      </c>
      <c r="H57" s="25"/>
      <c r="I57" s="25">
        <v>1930.0</v>
      </c>
      <c r="J57" s="29"/>
      <c r="K57" s="29" t="s">
        <v>5653</v>
      </c>
      <c r="L57" s="53">
        <v>1922.0</v>
      </c>
      <c r="M57" s="53">
        <v>0.0</v>
      </c>
      <c r="N57" s="53">
        <v>38.41</v>
      </c>
      <c r="O57" s="29" t="s">
        <v>39</v>
      </c>
      <c r="P57" s="5"/>
      <c r="Q57" s="5">
        <f t="shared" si="1"/>
        <v>6</v>
      </c>
      <c r="R57" s="6">
        <f t="shared" si="2"/>
        <v>8</v>
      </c>
    </row>
    <row r="58">
      <c r="A58" s="9">
        <v>56.0</v>
      </c>
      <c r="B58" s="29"/>
      <c r="C58" s="29" t="s">
        <v>321</v>
      </c>
      <c r="D58" s="53">
        <v>1927.0</v>
      </c>
      <c r="E58" s="56">
        <v>0.0</v>
      </c>
      <c r="F58" s="53">
        <v>108.21</v>
      </c>
      <c r="G58" s="29" t="s">
        <v>39</v>
      </c>
      <c r="H58" s="25"/>
      <c r="I58" s="25">
        <v>1928.0</v>
      </c>
      <c r="J58" s="29"/>
      <c r="K58" s="29" t="s">
        <v>5654</v>
      </c>
      <c r="L58" s="53">
        <v>1916.0</v>
      </c>
      <c r="M58" s="53">
        <v>0.0</v>
      </c>
      <c r="N58" s="53">
        <v>88.7</v>
      </c>
      <c r="O58" s="29" t="s">
        <v>35</v>
      </c>
      <c r="P58" s="5"/>
      <c r="Q58" s="5">
        <f t="shared" si="1"/>
        <v>11</v>
      </c>
      <c r="R58" s="6">
        <f t="shared" si="2"/>
        <v>12</v>
      </c>
    </row>
    <row r="59">
      <c r="A59" s="9">
        <v>57.0</v>
      </c>
      <c r="B59" s="29"/>
      <c r="C59" s="29" t="s">
        <v>414</v>
      </c>
      <c r="D59" s="53">
        <v>1925.0</v>
      </c>
      <c r="E59" s="56">
        <v>0.0</v>
      </c>
      <c r="F59" s="53">
        <v>69.77</v>
      </c>
      <c r="G59" s="29" t="s">
        <v>39</v>
      </c>
      <c r="H59" s="25"/>
      <c r="I59" s="25">
        <v>1927.0</v>
      </c>
      <c r="J59" s="29"/>
      <c r="K59" s="29" t="s">
        <v>5655</v>
      </c>
      <c r="L59" s="53">
        <v>1914.0</v>
      </c>
      <c r="M59" s="53">
        <v>0.0</v>
      </c>
      <c r="N59" s="53">
        <v>68.68</v>
      </c>
      <c r="O59" s="29" t="s">
        <v>39</v>
      </c>
      <c r="P59" s="5"/>
      <c r="Q59" s="5">
        <f t="shared" si="1"/>
        <v>11</v>
      </c>
      <c r="R59" s="6">
        <f t="shared" si="2"/>
        <v>13</v>
      </c>
    </row>
    <row r="60">
      <c r="A60" s="9">
        <v>58.0</v>
      </c>
      <c r="B60" s="29"/>
      <c r="C60" s="29" t="s">
        <v>277</v>
      </c>
      <c r="D60" s="53">
        <v>1925.0</v>
      </c>
      <c r="E60" s="56">
        <v>0.0</v>
      </c>
      <c r="F60" s="53">
        <v>79.55</v>
      </c>
      <c r="G60" s="29" t="s">
        <v>278</v>
      </c>
      <c r="H60" s="25"/>
      <c r="I60" s="25">
        <v>1923.0</v>
      </c>
      <c r="J60" s="29"/>
      <c r="K60" s="29" t="s">
        <v>5656</v>
      </c>
      <c r="L60" s="53">
        <v>1914.0</v>
      </c>
      <c r="M60" s="53">
        <v>0.0</v>
      </c>
      <c r="N60" s="53">
        <v>118.64</v>
      </c>
      <c r="O60" s="29" t="s">
        <v>39</v>
      </c>
      <c r="P60" s="5"/>
      <c r="Q60" s="5">
        <f t="shared" si="1"/>
        <v>11</v>
      </c>
      <c r="R60" s="6">
        <f t="shared" si="2"/>
        <v>9</v>
      </c>
    </row>
    <row r="61">
      <c r="A61" s="9">
        <v>59.0</v>
      </c>
      <c r="B61" s="29"/>
      <c r="C61" s="29" t="s">
        <v>274</v>
      </c>
      <c r="D61" s="53">
        <v>1923.0</v>
      </c>
      <c r="E61" s="56">
        <v>0.0</v>
      </c>
      <c r="F61" s="53">
        <v>89.07</v>
      </c>
      <c r="G61" s="29" t="s">
        <v>39</v>
      </c>
      <c r="H61" s="25"/>
      <c r="I61" s="25">
        <v>1918.0</v>
      </c>
      <c r="J61" s="29"/>
      <c r="K61" s="29" t="s">
        <v>5657</v>
      </c>
      <c r="L61" s="53">
        <v>1914.0</v>
      </c>
      <c r="M61" s="53">
        <v>0.52</v>
      </c>
      <c r="N61" s="53">
        <v>43.07</v>
      </c>
      <c r="O61" s="29" t="s">
        <v>39</v>
      </c>
      <c r="P61" s="5"/>
      <c r="Q61" s="5">
        <f t="shared" si="1"/>
        <v>9</v>
      </c>
      <c r="R61" s="6">
        <f t="shared" si="2"/>
        <v>4</v>
      </c>
    </row>
    <row r="62">
      <c r="A62" s="9">
        <v>60.0</v>
      </c>
      <c r="B62" s="29"/>
      <c r="C62" s="29" t="s">
        <v>292</v>
      </c>
      <c r="D62" s="53">
        <v>1921.0</v>
      </c>
      <c r="E62" s="56">
        <v>0.0</v>
      </c>
      <c r="F62" s="53">
        <v>76.57</v>
      </c>
      <c r="G62" s="29" t="s">
        <v>39</v>
      </c>
      <c r="H62" s="25"/>
      <c r="I62" s="25">
        <v>1915.0</v>
      </c>
      <c r="J62" s="29"/>
      <c r="K62" s="29" t="s">
        <v>5658</v>
      </c>
      <c r="L62" s="53">
        <v>1913.0</v>
      </c>
      <c r="M62" s="53">
        <v>8.33</v>
      </c>
      <c r="N62" s="53">
        <v>112.86</v>
      </c>
      <c r="O62" s="29" t="s">
        <v>39</v>
      </c>
      <c r="P62" s="5"/>
      <c r="Q62" s="5">
        <f t="shared" si="1"/>
        <v>8</v>
      </c>
      <c r="R62" s="6">
        <f t="shared" si="2"/>
        <v>2</v>
      </c>
    </row>
    <row r="63">
      <c r="A63" s="9">
        <v>61.0</v>
      </c>
      <c r="B63" s="29"/>
      <c r="C63" s="29" t="s">
        <v>305</v>
      </c>
      <c r="D63" s="53">
        <v>1920.0</v>
      </c>
      <c r="E63" s="56">
        <v>0.0</v>
      </c>
      <c r="F63" s="53">
        <v>82.5</v>
      </c>
      <c r="G63" s="29" t="s">
        <v>39</v>
      </c>
      <c r="H63" s="25"/>
      <c r="I63" s="25">
        <v>1914.0</v>
      </c>
      <c r="J63" s="29"/>
      <c r="K63" s="29" t="s">
        <v>5659</v>
      </c>
      <c r="L63" s="53">
        <v>1904.0</v>
      </c>
      <c r="M63" s="53">
        <v>0.0</v>
      </c>
      <c r="N63" s="53">
        <v>54.76</v>
      </c>
      <c r="O63" s="29" t="s">
        <v>39</v>
      </c>
      <c r="P63" s="5"/>
      <c r="Q63" s="5">
        <f t="shared" si="1"/>
        <v>16</v>
      </c>
      <c r="R63" s="6">
        <f t="shared" si="2"/>
        <v>10</v>
      </c>
    </row>
    <row r="64">
      <c r="A64" s="9">
        <v>62.0</v>
      </c>
      <c r="B64" s="29"/>
      <c r="C64" s="29" t="s">
        <v>384</v>
      </c>
      <c r="D64" s="53">
        <v>1918.0</v>
      </c>
      <c r="E64" s="56">
        <v>0.0</v>
      </c>
      <c r="F64" s="53">
        <v>105.61</v>
      </c>
      <c r="G64" s="29" t="s">
        <v>39</v>
      </c>
      <c r="H64" s="25"/>
      <c r="I64" s="25">
        <v>1911.0</v>
      </c>
      <c r="J64" s="29"/>
      <c r="K64" s="29" t="s">
        <v>5660</v>
      </c>
      <c r="L64" s="53">
        <v>1904.0</v>
      </c>
      <c r="M64" s="53">
        <v>0.0</v>
      </c>
      <c r="N64" s="53">
        <v>56.75</v>
      </c>
      <c r="O64" s="29" t="s">
        <v>39</v>
      </c>
      <c r="P64" s="5"/>
      <c r="Q64" s="5">
        <f t="shared" si="1"/>
        <v>14</v>
      </c>
      <c r="R64" s="6">
        <f t="shared" si="2"/>
        <v>7</v>
      </c>
    </row>
    <row r="65">
      <c r="A65" s="9">
        <v>63.0</v>
      </c>
      <c r="B65" s="29"/>
      <c r="C65" s="29" t="s">
        <v>286</v>
      </c>
      <c r="D65" s="53">
        <v>1914.0</v>
      </c>
      <c r="E65" s="56">
        <v>0.0</v>
      </c>
      <c r="F65" s="53">
        <v>95.16</v>
      </c>
      <c r="G65" s="29" t="s">
        <v>39</v>
      </c>
      <c r="H65" s="25"/>
      <c r="I65" s="25">
        <v>1910.0</v>
      </c>
      <c r="J65" s="53"/>
      <c r="K65" s="29" t="s">
        <v>5661</v>
      </c>
      <c r="L65" s="53">
        <v>1902.0</v>
      </c>
      <c r="M65" s="53">
        <v>0.0</v>
      </c>
      <c r="N65" s="53">
        <v>50.74</v>
      </c>
      <c r="O65" s="29" t="s">
        <v>39</v>
      </c>
      <c r="P65" s="5"/>
      <c r="Q65" s="5">
        <f t="shared" si="1"/>
        <v>12</v>
      </c>
      <c r="R65" s="6">
        <f t="shared" si="2"/>
        <v>8</v>
      </c>
    </row>
    <row r="66">
      <c r="A66" s="9">
        <v>64.0</v>
      </c>
      <c r="B66" s="29"/>
      <c r="C66" s="29" t="s">
        <v>437</v>
      </c>
      <c r="D66" s="53">
        <v>1910.0</v>
      </c>
      <c r="E66" s="56">
        <v>0.0</v>
      </c>
      <c r="F66" s="53">
        <v>77.26</v>
      </c>
      <c r="G66" s="29" t="s">
        <v>39</v>
      </c>
      <c r="H66" s="25"/>
      <c r="I66" s="25">
        <v>1906.0</v>
      </c>
      <c r="J66" s="29"/>
      <c r="K66" s="29" t="s">
        <v>5662</v>
      </c>
      <c r="L66" s="53">
        <v>1898.0</v>
      </c>
      <c r="M66" s="53">
        <v>0.0</v>
      </c>
      <c r="N66" s="53">
        <v>67.34</v>
      </c>
      <c r="O66" s="29" t="s">
        <v>39</v>
      </c>
      <c r="P66" s="5"/>
      <c r="Q66" s="5">
        <f t="shared" si="1"/>
        <v>12</v>
      </c>
      <c r="R66" s="6">
        <f t="shared" si="2"/>
        <v>8</v>
      </c>
    </row>
    <row r="67">
      <c r="A67" s="9">
        <v>65.0</v>
      </c>
      <c r="B67" s="29"/>
      <c r="C67" s="29" t="s">
        <v>339</v>
      </c>
      <c r="D67" s="53">
        <v>1910.0</v>
      </c>
      <c r="E67" s="56">
        <v>3.85</v>
      </c>
      <c r="F67" s="53">
        <v>64.49</v>
      </c>
      <c r="G67" s="29" t="s">
        <v>39</v>
      </c>
      <c r="H67" s="25"/>
      <c r="I67" s="25">
        <v>1905.0</v>
      </c>
      <c r="J67" s="29"/>
      <c r="K67" s="29" t="s">
        <v>5663</v>
      </c>
      <c r="L67" s="53">
        <v>1891.0</v>
      </c>
      <c r="M67" s="53">
        <v>0.0</v>
      </c>
      <c r="N67" s="53">
        <v>73.88</v>
      </c>
      <c r="O67" s="29" t="s">
        <v>35</v>
      </c>
      <c r="P67" s="5"/>
      <c r="Q67" s="5">
        <f t="shared" si="1"/>
        <v>19</v>
      </c>
      <c r="R67" s="6">
        <f t="shared" si="2"/>
        <v>14</v>
      </c>
    </row>
    <row r="68">
      <c r="A68" s="9">
        <v>66.0</v>
      </c>
      <c r="B68" s="29"/>
      <c r="C68" s="29" t="s">
        <v>408</v>
      </c>
      <c r="D68" s="53">
        <v>1900.0</v>
      </c>
      <c r="E68" s="56">
        <v>0.0</v>
      </c>
      <c r="F68" s="53">
        <v>52.42</v>
      </c>
      <c r="G68" s="29" t="s">
        <v>35</v>
      </c>
      <c r="H68" s="25"/>
      <c r="I68" s="25">
        <v>1893.0</v>
      </c>
      <c r="J68" s="29"/>
      <c r="K68" s="29" t="s">
        <v>5664</v>
      </c>
      <c r="L68" s="53">
        <v>1889.0</v>
      </c>
      <c r="M68" s="53">
        <v>0.0</v>
      </c>
      <c r="N68" s="53">
        <v>55.99</v>
      </c>
      <c r="O68" s="29" t="s">
        <v>39</v>
      </c>
      <c r="P68" s="5"/>
      <c r="Q68" s="5">
        <f t="shared" si="1"/>
        <v>11</v>
      </c>
      <c r="R68" s="6">
        <f t="shared" si="2"/>
        <v>4</v>
      </c>
    </row>
    <row r="69">
      <c r="A69" s="9">
        <v>67.0</v>
      </c>
      <c r="B69" s="29"/>
      <c r="C69" s="29" t="s">
        <v>353</v>
      </c>
      <c r="D69" s="53">
        <v>1896.0</v>
      </c>
      <c r="E69" s="56">
        <v>0.0</v>
      </c>
      <c r="F69" s="53">
        <v>58.41</v>
      </c>
      <c r="G69" s="29" t="s">
        <v>39</v>
      </c>
      <c r="H69" s="25"/>
      <c r="I69" s="25">
        <v>1893.0</v>
      </c>
      <c r="J69" s="29"/>
      <c r="K69" s="29" t="s">
        <v>5665</v>
      </c>
      <c r="L69" s="53">
        <v>1889.0</v>
      </c>
      <c r="M69" s="53">
        <v>0.0</v>
      </c>
      <c r="N69" s="53">
        <v>63.3</v>
      </c>
      <c r="O69" s="29" t="s">
        <v>39</v>
      </c>
      <c r="P69" s="5"/>
      <c r="Q69" s="5">
        <f t="shared" si="1"/>
        <v>7</v>
      </c>
      <c r="R69" s="6">
        <f t="shared" si="2"/>
        <v>4</v>
      </c>
    </row>
    <row r="70">
      <c r="A70" s="9">
        <v>68.0</v>
      </c>
      <c r="B70" s="29"/>
      <c r="C70" s="29" t="s">
        <v>395</v>
      </c>
      <c r="D70" s="53">
        <v>1894.0</v>
      </c>
      <c r="E70" s="56">
        <v>0.0</v>
      </c>
      <c r="F70" s="53">
        <v>61.21</v>
      </c>
      <c r="G70" s="29" t="s">
        <v>35</v>
      </c>
      <c r="H70" s="25"/>
      <c r="I70" s="25">
        <v>1892.0</v>
      </c>
      <c r="J70" s="29"/>
      <c r="K70" s="29" t="s">
        <v>5666</v>
      </c>
      <c r="L70" s="53">
        <v>1889.0</v>
      </c>
      <c r="M70" s="53">
        <v>0.0</v>
      </c>
      <c r="N70" s="53">
        <v>50.21</v>
      </c>
      <c r="O70" s="29" t="s">
        <v>39</v>
      </c>
      <c r="P70" s="5"/>
      <c r="Q70" s="5">
        <f t="shared" si="1"/>
        <v>5</v>
      </c>
      <c r="R70" s="6">
        <f t="shared" si="2"/>
        <v>3</v>
      </c>
    </row>
    <row r="71">
      <c r="A71" s="9">
        <v>69.0</v>
      </c>
      <c r="B71" s="29"/>
      <c r="C71" s="29" t="s">
        <v>347</v>
      </c>
      <c r="D71" s="53">
        <v>1893.0</v>
      </c>
      <c r="E71" s="56">
        <v>0.0</v>
      </c>
      <c r="F71" s="53">
        <v>90.39</v>
      </c>
      <c r="G71" s="29" t="s">
        <v>39</v>
      </c>
      <c r="H71" s="25"/>
      <c r="I71" s="25">
        <v>1885.0</v>
      </c>
      <c r="J71" s="29"/>
      <c r="K71" s="29" t="s">
        <v>5667</v>
      </c>
      <c r="L71" s="53">
        <v>1888.0</v>
      </c>
      <c r="M71" s="53">
        <v>0.0</v>
      </c>
      <c r="N71" s="53">
        <v>56.38</v>
      </c>
      <c r="O71" s="29" t="s">
        <v>39</v>
      </c>
      <c r="P71" s="5"/>
      <c r="Q71" s="5">
        <f t="shared" si="1"/>
        <v>5</v>
      </c>
      <c r="R71" s="6">
        <f t="shared" si="2"/>
        <v>-3</v>
      </c>
    </row>
    <row r="72">
      <c r="A72" s="9">
        <v>70.0</v>
      </c>
      <c r="B72" s="29"/>
      <c r="C72" s="29" t="s">
        <v>324</v>
      </c>
      <c r="D72" s="53">
        <v>1892.0</v>
      </c>
      <c r="E72" s="56">
        <v>0.0</v>
      </c>
      <c r="F72" s="53">
        <v>82.71</v>
      </c>
      <c r="G72" s="29" t="s">
        <v>35</v>
      </c>
      <c r="H72" s="25"/>
      <c r="I72" s="25">
        <v>1882.0</v>
      </c>
      <c r="J72" s="29"/>
      <c r="K72" s="29" t="s">
        <v>5668</v>
      </c>
      <c r="L72" s="53">
        <v>1871.0</v>
      </c>
      <c r="M72" s="53">
        <v>0.0</v>
      </c>
      <c r="N72" s="53">
        <v>103.47</v>
      </c>
      <c r="O72" s="29" t="s">
        <v>39</v>
      </c>
      <c r="P72" s="5"/>
      <c r="Q72" s="5">
        <f t="shared" si="1"/>
        <v>21</v>
      </c>
      <c r="R72" s="6">
        <f t="shared" si="2"/>
        <v>11</v>
      </c>
    </row>
    <row r="73">
      <c r="A73" s="9">
        <v>71.0</v>
      </c>
      <c r="B73" s="29"/>
      <c r="C73" s="29" t="s">
        <v>443</v>
      </c>
      <c r="D73" s="53">
        <v>1884.0</v>
      </c>
      <c r="E73" s="56">
        <v>0.0</v>
      </c>
      <c r="F73" s="53">
        <v>76.94</v>
      </c>
      <c r="G73" s="29" t="s">
        <v>35</v>
      </c>
      <c r="H73" s="25"/>
      <c r="I73" s="25">
        <v>1881.0</v>
      </c>
      <c r="J73" s="29"/>
      <c r="K73" s="29" t="s">
        <v>5669</v>
      </c>
      <c r="L73" s="53">
        <v>1868.0</v>
      </c>
      <c r="M73" s="53">
        <v>0.0</v>
      </c>
      <c r="N73" s="53">
        <v>80.39</v>
      </c>
      <c r="O73" s="29" t="s">
        <v>35</v>
      </c>
      <c r="P73" s="5"/>
      <c r="Q73" s="5">
        <f t="shared" si="1"/>
        <v>16</v>
      </c>
      <c r="R73" s="6">
        <f t="shared" si="2"/>
        <v>13</v>
      </c>
    </row>
    <row r="74">
      <c r="A74" s="9">
        <v>72.0</v>
      </c>
      <c r="B74" s="29"/>
      <c r="C74" s="29" t="s">
        <v>373</v>
      </c>
      <c r="D74" s="53">
        <v>1880.0</v>
      </c>
      <c r="E74" s="56">
        <v>0.0</v>
      </c>
      <c r="F74" s="53">
        <v>72.38</v>
      </c>
      <c r="G74" s="29" t="s">
        <v>39</v>
      </c>
      <c r="H74" s="25"/>
      <c r="I74" s="25">
        <v>1879.0</v>
      </c>
      <c r="J74" s="29"/>
      <c r="K74" s="29" t="s">
        <v>5670</v>
      </c>
      <c r="L74" s="53">
        <v>1868.0</v>
      </c>
      <c r="M74" s="53">
        <v>0.0</v>
      </c>
      <c r="N74" s="53">
        <v>140.34</v>
      </c>
      <c r="O74" s="29" t="s">
        <v>39</v>
      </c>
      <c r="P74" s="5"/>
      <c r="Q74" s="5">
        <f t="shared" si="1"/>
        <v>12</v>
      </c>
      <c r="R74" s="6">
        <f t="shared" si="2"/>
        <v>11</v>
      </c>
    </row>
    <row r="75">
      <c r="A75" s="9">
        <v>73.0</v>
      </c>
      <c r="B75" s="29"/>
      <c r="C75" s="29" t="s">
        <v>589</v>
      </c>
      <c r="D75" s="53">
        <v>1879.0</v>
      </c>
      <c r="E75" s="56">
        <v>0.0</v>
      </c>
      <c r="F75" s="53">
        <v>76.37</v>
      </c>
      <c r="G75" s="29" t="s">
        <v>35</v>
      </c>
      <c r="H75" s="25"/>
      <c r="I75" s="25">
        <v>1878.0</v>
      </c>
      <c r="J75" s="29"/>
      <c r="K75" s="29" t="s">
        <v>5671</v>
      </c>
      <c r="L75" s="53">
        <v>1864.0</v>
      </c>
      <c r="M75" s="53">
        <v>0.0</v>
      </c>
      <c r="N75" s="53">
        <v>91.84</v>
      </c>
      <c r="O75" s="29" t="s">
        <v>39</v>
      </c>
      <c r="P75" s="5"/>
      <c r="Q75" s="5">
        <f t="shared" si="1"/>
        <v>15</v>
      </c>
      <c r="R75" s="6">
        <f t="shared" si="2"/>
        <v>14</v>
      </c>
    </row>
    <row r="76">
      <c r="A76" s="9">
        <v>74.0</v>
      </c>
      <c r="B76" s="29"/>
      <c r="C76" s="29" t="s">
        <v>362</v>
      </c>
      <c r="D76" s="53">
        <v>1878.0</v>
      </c>
      <c r="E76" s="56">
        <v>0.0</v>
      </c>
      <c r="F76" s="53">
        <v>80.63</v>
      </c>
      <c r="G76" s="29" t="s">
        <v>39</v>
      </c>
      <c r="H76" s="25"/>
      <c r="I76" s="25">
        <v>1877.0</v>
      </c>
      <c r="J76" s="29"/>
      <c r="K76" s="29" t="s">
        <v>5672</v>
      </c>
      <c r="L76" s="53">
        <v>1857.0</v>
      </c>
      <c r="M76" s="53">
        <v>0.0</v>
      </c>
      <c r="N76" s="53">
        <v>65.8</v>
      </c>
      <c r="O76" s="29" t="s">
        <v>35</v>
      </c>
      <c r="P76" s="5"/>
      <c r="Q76" s="5">
        <f t="shared" si="1"/>
        <v>21</v>
      </c>
      <c r="R76" s="6">
        <f t="shared" si="2"/>
        <v>20</v>
      </c>
    </row>
    <row r="77">
      <c r="A77" s="9">
        <v>75.0</v>
      </c>
      <c r="C77" s="29" t="s">
        <v>568</v>
      </c>
      <c r="D77" s="53">
        <v>1877.0</v>
      </c>
      <c r="E77" s="56">
        <v>0.0</v>
      </c>
      <c r="F77" s="53">
        <v>98.13</v>
      </c>
      <c r="G77" s="29" t="s">
        <v>39</v>
      </c>
      <c r="H77" s="25"/>
      <c r="I77" s="25">
        <v>1875.0</v>
      </c>
      <c r="J77" s="29"/>
      <c r="K77" s="29" t="s">
        <v>5673</v>
      </c>
      <c r="L77" s="53">
        <v>1856.0</v>
      </c>
      <c r="M77" s="53">
        <v>0.0</v>
      </c>
      <c r="N77" s="53">
        <v>46.95</v>
      </c>
      <c r="O77" s="29" t="s">
        <v>39</v>
      </c>
      <c r="P77" s="5"/>
      <c r="Q77" s="5">
        <f t="shared" si="1"/>
        <v>21</v>
      </c>
      <c r="R77" s="6">
        <f t="shared" si="2"/>
        <v>19</v>
      </c>
    </row>
    <row r="78">
      <c r="A78" s="9">
        <v>76.0</v>
      </c>
      <c r="B78" s="29"/>
      <c r="C78" s="29" t="s">
        <v>405</v>
      </c>
      <c r="D78" s="53">
        <v>1876.0</v>
      </c>
      <c r="E78" s="56">
        <v>0.0</v>
      </c>
      <c r="F78" s="53">
        <v>83.4</v>
      </c>
      <c r="G78" s="29" t="s">
        <v>39</v>
      </c>
      <c r="H78" s="25"/>
      <c r="I78" s="25">
        <v>1875.0</v>
      </c>
      <c r="J78" s="29"/>
      <c r="K78" s="29" t="s">
        <v>5674</v>
      </c>
      <c r="L78" s="53">
        <v>1853.0</v>
      </c>
      <c r="M78" s="53">
        <v>2.1</v>
      </c>
      <c r="N78" s="53">
        <v>45.52</v>
      </c>
      <c r="O78" s="29" t="s">
        <v>39</v>
      </c>
      <c r="P78" s="5"/>
      <c r="Q78" s="5">
        <f t="shared" si="1"/>
        <v>23</v>
      </c>
      <c r="R78" s="6">
        <f t="shared" si="2"/>
        <v>22</v>
      </c>
    </row>
    <row r="79">
      <c r="A79" s="9">
        <v>77.0</v>
      </c>
      <c r="B79" s="29"/>
      <c r="C79" s="29" t="s">
        <v>541</v>
      </c>
      <c r="D79" s="53">
        <v>1875.0</v>
      </c>
      <c r="E79" s="56">
        <v>0.0</v>
      </c>
      <c r="F79" s="53">
        <v>69.08</v>
      </c>
      <c r="G79" s="29" t="s">
        <v>35</v>
      </c>
      <c r="H79" s="25"/>
      <c r="I79" s="25">
        <v>1874.0</v>
      </c>
      <c r="J79" s="29"/>
      <c r="K79" s="29" t="s">
        <v>5675</v>
      </c>
      <c r="L79" s="53">
        <v>1850.0</v>
      </c>
      <c r="M79" s="53">
        <v>0.0</v>
      </c>
      <c r="N79" s="53">
        <v>67.57</v>
      </c>
      <c r="O79" s="29" t="s">
        <v>39</v>
      </c>
      <c r="P79" s="5"/>
      <c r="Q79" s="5">
        <f t="shared" si="1"/>
        <v>25</v>
      </c>
      <c r="R79" s="6">
        <f t="shared" si="2"/>
        <v>24</v>
      </c>
    </row>
    <row r="80">
      <c r="A80" s="9">
        <v>78.0</v>
      </c>
      <c r="B80" s="29"/>
      <c r="C80" s="29" t="s">
        <v>360</v>
      </c>
      <c r="D80" s="53">
        <v>1874.0</v>
      </c>
      <c r="E80" s="56">
        <v>0.0</v>
      </c>
      <c r="F80" s="53">
        <v>84.17</v>
      </c>
      <c r="G80" s="29" t="s">
        <v>35</v>
      </c>
      <c r="H80" s="25"/>
      <c r="I80" s="25">
        <v>1873.0</v>
      </c>
      <c r="J80" s="29"/>
      <c r="K80" s="29" t="s">
        <v>5676</v>
      </c>
      <c r="L80" s="53">
        <v>1847.0</v>
      </c>
      <c r="M80" s="53">
        <v>0.0</v>
      </c>
      <c r="N80" s="53">
        <v>70.07</v>
      </c>
      <c r="O80" s="29" t="s">
        <v>39</v>
      </c>
      <c r="P80" s="5"/>
      <c r="Q80" s="5">
        <f t="shared" si="1"/>
        <v>27</v>
      </c>
      <c r="R80" s="6">
        <f t="shared" si="2"/>
        <v>26</v>
      </c>
    </row>
    <row r="81">
      <c r="A81" s="9">
        <v>79.0</v>
      </c>
      <c r="B81" s="29"/>
      <c r="C81" s="29" t="s">
        <v>455</v>
      </c>
      <c r="D81" s="53">
        <v>1873.0</v>
      </c>
      <c r="E81" s="56">
        <v>0.0</v>
      </c>
      <c r="F81" s="53">
        <v>127.75</v>
      </c>
      <c r="G81" s="29" t="s">
        <v>39</v>
      </c>
      <c r="H81" s="25"/>
      <c r="I81" s="25">
        <v>1873.0</v>
      </c>
      <c r="J81" s="29"/>
      <c r="K81" s="29" t="s">
        <v>5677</v>
      </c>
      <c r="L81" s="53">
        <v>1847.0</v>
      </c>
      <c r="M81" s="53">
        <v>0.0</v>
      </c>
      <c r="N81" s="53">
        <v>59.32</v>
      </c>
      <c r="O81" s="29" t="s">
        <v>39</v>
      </c>
      <c r="P81" s="5"/>
      <c r="Q81" s="5">
        <f t="shared" si="1"/>
        <v>26</v>
      </c>
      <c r="R81" s="6">
        <f t="shared" si="2"/>
        <v>26</v>
      </c>
    </row>
    <row r="82">
      <c r="A82" s="9">
        <v>80.0</v>
      </c>
      <c r="B82" s="29"/>
      <c r="C82" s="29" t="s">
        <v>420</v>
      </c>
      <c r="D82" s="53">
        <v>1873.0</v>
      </c>
      <c r="E82" s="56">
        <v>0.0</v>
      </c>
      <c r="F82" s="53">
        <v>77.38</v>
      </c>
      <c r="G82" s="29" t="s">
        <v>39</v>
      </c>
      <c r="H82" s="25"/>
      <c r="I82" s="25">
        <v>1870.0</v>
      </c>
      <c r="J82" s="29"/>
      <c r="K82" s="29" t="s">
        <v>5678</v>
      </c>
      <c r="L82" s="53">
        <v>1845.0</v>
      </c>
      <c r="M82" s="53">
        <v>0.0</v>
      </c>
      <c r="N82" s="53">
        <v>109.12</v>
      </c>
      <c r="O82" s="29" t="s">
        <v>39</v>
      </c>
      <c r="P82" s="5"/>
      <c r="Q82" s="5">
        <f t="shared" si="1"/>
        <v>28</v>
      </c>
      <c r="R82" s="6">
        <f t="shared" si="2"/>
        <v>25</v>
      </c>
    </row>
    <row r="83">
      <c r="A83" s="9">
        <v>81.0</v>
      </c>
      <c r="B83" s="29"/>
      <c r="C83" s="29" t="s">
        <v>529</v>
      </c>
      <c r="D83" s="53">
        <v>1873.0</v>
      </c>
      <c r="E83" s="56">
        <v>0.0</v>
      </c>
      <c r="F83" s="53">
        <v>74.64</v>
      </c>
      <c r="G83" s="29" t="s">
        <v>35</v>
      </c>
      <c r="H83" s="25"/>
      <c r="I83" s="25">
        <v>1867.0</v>
      </c>
      <c r="J83" s="29"/>
      <c r="K83" s="29" t="s">
        <v>5679</v>
      </c>
      <c r="L83" s="53">
        <v>1841.0</v>
      </c>
      <c r="M83" s="53">
        <v>0.0</v>
      </c>
      <c r="N83" s="53">
        <v>74.18</v>
      </c>
      <c r="O83" s="29" t="s">
        <v>39</v>
      </c>
      <c r="P83" s="5"/>
      <c r="Q83" s="5">
        <f t="shared" si="1"/>
        <v>32</v>
      </c>
      <c r="R83" s="6">
        <f t="shared" si="2"/>
        <v>26</v>
      </c>
    </row>
    <row r="84">
      <c r="A84" s="9">
        <v>82.0</v>
      </c>
      <c r="B84" s="29"/>
      <c r="C84" s="29" t="s">
        <v>512</v>
      </c>
      <c r="D84" s="53">
        <v>1870.0</v>
      </c>
      <c r="E84" s="56">
        <v>0.0</v>
      </c>
      <c r="F84" s="53">
        <v>61.05</v>
      </c>
      <c r="G84" s="29" t="s">
        <v>39</v>
      </c>
      <c r="H84" s="25"/>
      <c r="I84" s="25">
        <v>1866.0</v>
      </c>
      <c r="J84" s="29"/>
      <c r="K84" s="29" t="s">
        <v>5680</v>
      </c>
      <c r="L84" s="53">
        <v>1837.0</v>
      </c>
      <c r="M84" s="53">
        <v>0.0</v>
      </c>
      <c r="N84" s="53">
        <v>56.52</v>
      </c>
      <c r="O84" s="29" t="s">
        <v>39</v>
      </c>
      <c r="P84" s="5"/>
      <c r="Q84" s="5">
        <f t="shared" si="1"/>
        <v>33</v>
      </c>
      <c r="R84" s="6">
        <f t="shared" si="2"/>
        <v>29</v>
      </c>
    </row>
    <row r="85">
      <c r="A85" s="9">
        <v>83.0</v>
      </c>
      <c r="B85" s="29"/>
      <c r="C85" s="29" t="s">
        <v>498</v>
      </c>
      <c r="D85" s="53">
        <v>1867.0</v>
      </c>
      <c r="E85" s="56">
        <v>0.0</v>
      </c>
      <c r="F85" s="53">
        <v>76.23</v>
      </c>
      <c r="G85" s="29" t="s">
        <v>39</v>
      </c>
      <c r="H85" s="25"/>
      <c r="I85" s="25">
        <v>1865.0</v>
      </c>
      <c r="J85" s="29"/>
      <c r="K85" s="29" t="s">
        <v>5681</v>
      </c>
      <c r="L85" s="53">
        <v>1837.0</v>
      </c>
      <c r="M85" s="53">
        <v>18.52</v>
      </c>
      <c r="N85" s="53">
        <v>65.13</v>
      </c>
      <c r="O85" s="29" t="s">
        <v>39</v>
      </c>
      <c r="P85" s="5"/>
      <c r="Q85" s="5">
        <f t="shared" si="1"/>
        <v>30</v>
      </c>
      <c r="R85" s="6">
        <f t="shared" si="2"/>
        <v>28</v>
      </c>
    </row>
    <row r="86">
      <c r="A86" s="9">
        <v>84.0</v>
      </c>
      <c r="B86" s="29"/>
      <c r="C86" s="29" t="s">
        <v>381</v>
      </c>
      <c r="D86" s="53">
        <v>1862.0</v>
      </c>
      <c r="E86" s="56">
        <v>4.0</v>
      </c>
      <c r="F86" s="53">
        <v>63.14</v>
      </c>
      <c r="G86" s="29" t="s">
        <v>35</v>
      </c>
      <c r="H86" s="25"/>
      <c r="I86" s="25">
        <v>1862.0</v>
      </c>
      <c r="J86" s="29"/>
      <c r="K86" s="29" t="s">
        <v>5682</v>
      </c>
      <c r="L86" s="53">
        <v>1834.0</v>
      </c>
      <c r="M86" s="53">
        <v>0.0</v>
      </c>
      <c r="N86" s="53">
        <v>70.74</v>
      </c>
      <c r="O86" s="29" t="s">
        <v>39</v>
      </c>
      <c r="P86" s="5"/>
      <c r="Q86" s="5">
        <f t="shared" si="1"/>
        <v>28</v>
      </c>
      <c r="R86" s="6">
        <f t="shared" si="2"/>
        <v>28</v>
      </c>
    </row>
    <row r="87">
      <c r="A87" s="9">
        <v>85.0</v>
      </c>
      <c r="B87" s="29"/>
      <c r="C87" s="29" t="s">
        <v>492</v>
      </c>
      <c r="D87" s="53">
        <v>1862.0</v>
      </c>
      <c r="E87" s="56">
        <v>0.0</v>
      </c>
      <c r="F87" s="53">
        <v>59.22</v>
      </c>
      <c r="G87" s="29" t="s">
        <v>39</v>
      </c>
      <c r="H87" s="25"/>
      <c r="I87" s="25">
        <v>1860.0</v>
      </c>
      <c r="J87" s="29"/>
      <c r="K87" s="29" t="s">
        <v>5683</v>
      </c>
      <c r="L87" s="53">
        <v>1827.0</v>
      </c>
      <c r="M87" s="53">
        <v>14.86</v>
      </c>
      <c r="N87" s="53">
        <v>54.81</v>
      </c>
      <c r="O87" s="29" t="s">
        <v>39</v>
      </c>
      <c r="P87" s="5"/>
      <c r="Q87" s="5">
        <f t="shared" si="1"/>
        <v>35</v>
      </c>
      <c r="R87" s="6">
        <f t="shared" si="2"/>
        <v>33</v>
      </c>
    </row>
    <row r="88">
      <c r="A88" s="9">
        <v>86.0</v>
      </c>
      <c r="C88" s="29" t="s">
        <v>458</v>
      </c>
      <c r="D88" s="53">
        <v>1861.0</v>
      </c>
      <c r="E88" s="56">
        <v>0.0</v>
      </c>
      <c r="F88" s="53">
        <v>58.26</v>
      </c>
      <c r="G88" s="29" t="s">
        <v>39</v>
      </c>
      <c r="H88" s="25"/>
      <c r="I88" s="25">
        <v>1860.0</v>
      </c>
      <c r="J88" s="29"/>
      <c r="K88" s="29" t="s">
        <v>5684</v>
      </c>
      <c r="L88" s="53">
        <v>1825.0</v>
      </c>
      <c r="M88" s="53">
        <v>0.0</v>
      </c>
      <c r="N88" s="53">
        <v>96.71</v>
      </c>
      <c r="O88" s="29" t="s">
        <v>39</v>
      </c>
      <c r="P88" s="5"/>
      <c r="Q88" s="5">
        <f t="shared" si="1"/>
        <v>36</v>
      </c>
      <c r="R88" s="6">
        <f t="shared" si="2"/>
        <v>35</v>
      </c>
    </row>
    <row r="89">
      <c r="A89" s="9">
        <v>87.0</v>
      </c>
      <c r="B89" s="29"/>
      <c r="C89" s="29" t="s">
        <v>393</v>
      </c>
      <c r="D89" s="53">
        <v>1860.0</v>
      </c>
      <c r="E89" s="56">
        <v>0.0</v>
      </c>
      <c r="F89" s="53">
        <v>63.4</v>
      </c>
      <c r="G89" s="29" t="s">
        <v>35</v>
      </c>
      <c r="H89" s="25"/>
      <c r="I89" s="25">
        <v>1858.0</v>
      </c>
      <c r="J89" s="29"/>
      <c r="K89" s="29" t="s">
        <v>5685</v>
      </c>
      <c r="L89" s="53">
        <v>1823.0</v>
      </c>
      <c r="M89" s="56">
        <v>0.0</v>
      </c>
      <c r="N89" s="56">
        <v>82.93</v>
      </c>
      <c r="O89" s="57" t="s">
        <v>39</v>
      </c>
      <c r="P89" s="5"/>
      <c r="Q89" s="5">
        <f t="shared" si="1"/>
        <v>37</v>
      </c>
      <c r="R89" s="6">
        <f t="shared" si="2"/>
        <v>35</v>
      </c>
    </row>
    <row r="90">
      <c r="A90" s="9">
        <v>88.0</v>
      </c>
      <c r="B90" s="29"/>
      <c r="C90" s="29" t="s">
        <v>556</v>
      </c>
      <c r="D90" s="53">
        <v>1856.0</v>
      </c>
      <c r="E90" s="56">
        <v>0.0</v>
      </c>
      <c r="F90" s="53">
        <v>77.8</v>
      </c>
      <c r="G90" s="29" t="s">
        <v>39</v>
      </c>
      <c r="H90" s="25"/>
      <c r="I90" s="25">
        <v>1856.0</v>
      </c>
      <c r="J90" s="29"/>
      <c r="K90" s="29" t="s">
        <v>5686</v>
      </c>
      <c r="L90" s="53">
        <v>1823.0</v>
      </c>
      <c r="M90" s="53">
        <v>0.0</v>
      </c>
      <c r="N90" s="53">
        <v>83.0</v>
      </c>
      <c r="O90" s="29" t="s">
        <v>35</v>
      </c>
      <c r="P90" s="5"/>
      <c r="Q90" s="5">
        <f t="shared" si="1"/>
        <v>33</v>
      </c>
      <c r="R90" s="6">
        <f t="shared" si="2"/>
        <v>33</v>
      </c>
    </row>
    <row r="91">
      <c r="A91" s="9">
        <v>89.0</v>
      </c>
      <c r="B91" s="29"/>
      <c r="C91" s="29" t="s">
        <v>515</v>
      </c>
      <c r="D91" s="53">
        <v>1856.0</v>
      </c>
      <c r="E91" s="56">
        <v>0.0</v>
      </c>
      <c r="F91" s="53">
        <v>91.32</v>
      </c>
      <c r="G91" s="29" t="s">
        <v>39</v>
      </c>
      <c r="H91" s="25"/>
      <c r="I91" s="25">
        <v>1856.0</v>
      </c>
      <c r="J91" s="29"/>
      <c r="K91" s="29" t="s">
        <v>5687</v>
      </c>
      <c r="L91" s="53">
        <v>1818.0</v>
      </c>
      <c r="M91" s="53">
        <v>0.0</v>
      </c>
      <c r="N91" s="53">
        <v>68.01</v>
      </c>
      <c r="O91" s="29" t="s">
        <v>39</v>
      </c>
      <c r="P91" s="5"/>
      <c r="Q91" s="5">
        <f t="shared" si="1"/>
        <v>38</v>
      </c>
      <c r="R91" s="6">
        <f t="shared" si="2"/>
        <v>38</v>
      </c>
    </row>
    <row r="92">
      <c r="A92" s="9">
        <v>90.0</v>
      </c>
      <c r="B92" s="29"/>
      <c r="C92" s="29" t="s">
        <v>480</v>
      </c>
      <c r="D92" s="53">
        <v>1855.0</v>
      </c>
      <c r="E92" s="56">
        <v>0.0</v>
      </c>
      <c r="F92" s="53">
        <v>92.4</v>
      </c>
      <c r="G92" s="29" t="s">
        <v>39</v>
      </c>
      <c r="H92" s="25"/>
      <c r="I92" s="25">
        <v>1856.0</v>
      </c>
      <c r="J92" s="29"/>
      <c r="K92" s="29" t="s">
        <v>5688</v>
      </c>
      <c r="L92" s="53">
        <v>1809.0</v>
      </c>
      <c r="M92" s="53">
        <v>0.0</v>
      </c>
      <c r="N92" s="53">
        <v>63.73</v>
      </c>
      <c r="O92" s="29" t="s">
        <v>39</v>
      </c>
      <c r="P92" s="5"/>
      <c r="Q92" s="5">
        <f t="shared" si="1"/>
        <v>46</v>
      </c>
      <c r="R92" s="6">
        <f t="shared" si="2"/>
        <v>47</v>
      </c>
    </row>
    <row r="93">
      <c r="A93" s="9">
        <v>91.0</v>
      </c>
      <c r="B93" s="29"/>
      <c r="C93" s="29" t="s">
        <v>553</v>
      </c>
      <c r="D93" s="53">
        <v>1855.0</v>
      </c>
      <c r="E93" s="56">
        <v>0.0</v>
      </c>
      <c r="F93" s="53">
        <v>83.24</v>
      </c>
      <c r="G93" s="29" t="s">
        <v>35</v>
      </c>
      <c r="H93" s="25"/>
      <c r="I93" s="25">
        <v>1855.0</v>
      </c>
      <c r="J93" s="29"/>
      <c r="K93" s="29" t="s">
        <v>5689</v>
      </c>
      <c r="L93" s="53">
        <v>1805.0</v>
      </c>
      <c r="M93" s="53">
        <v>0.0</v>
      </c>
      <c r="N93" s="53">
        <v>59.89</v>
      </c>
      <c r="O93" s="29" t="s">
        <v>39</v>
      </c>
      <c r="P93" s="5"/>
      <c r="Q93" s="5">
        <f t="shared" si="1"/>
        <v>50</v>
      </c>
      <c r="R93" s="6">
        <f t="shared" si="2"/>
        <v>50</v>
      </c>
    </row>
    <row r="94">
      <c r="A94" s="9">
        <v>92.0</v>
      </c>
      <c r="B94" s="29"/>
      <c r="C94" s="29" t="s">
        <v>398</v>
      </c>
      <c r="D94" s="53">
        <v>1854.0</v>
      </c>
      <c r="E94" s="56">
        <v>0.0</v>
      </c>
      <c r="F94" s="53">
        <v>94.61</v>
      </c>
      <c r="G94" s="29" t="s">
        <v>39</v>
      </c>
      <c r="H94" s="25"/>
      <c r="I94" s="25">
        <v>1844.0</v>
      </c>
      <c r="J94" s="29"/>
      <c r="K94" s="29" t="s">
        <v>5690</v>
      </c>
      <c r="L94" s="53">
        <v>1801.0</v>
      </c>
      <c r="M94" s="53">
        <v>0.0</v>
      </c>
      <c r="N94" s="53">
        <v>72.02</v>
      </c>
      <c r="O94" s="29" t="s">
        <v>39</v>
      </c>
      <c r="P94" s="5"/>
      <c r="Q94" s="5">
        <f t="shared" si="1"/>
        <v>53</v>
      </c>
      <c r="R94" s="6">
        <f t="shared" si="2"/>
        <v>43</v>
      </c>
    </row>
    <row r="95">
      <c r="A95" s="9">
        <v>93.0</v>
      </c>
      <c r="B95" s="29"/>
      <c r="C95" s="29" t="s">
        <v>599</v>
      </c>
      <c r="D95" s="53">
        <v>1854.0</v>
      </c>
      <c r="E95" s="56">
        <v>0.0</v>
      </c>
      <c r="F95" s="53">
        <v>62.9</v>
      </c>
      <c r="G95" s="29" t="s">
        <v>39</v>
      </c>
      <c r="H95" s="25"/>
      <c r="I95" s="25">
        <v>1842.0</v>
      </c>
      <c r="J95" s="29"/>
      <c r="K95" s="29" t="s">
        <v>5691</v>
      </c>
      <c r="L95" s="53">
        <v>1801.0</v>
      </c>
      <c r="M95" s="53">
        <v>0.0</v>
      </c>
      <c r="N95" s="53">
        <v>62.0</v>
      </c>
      <c r="O95" s="29" t="s">
        <v>39</v>
      </c>
      <c r="P95" s="5"/>
      <c r="Q95" s="5">
        <f t="shared" si="1"/>
        <v>53</v>
      </c>
      <c r="R95" s="6">
        <f t="shared" si="2"/>
        <v>41</v>
      </c>
    </row>
    <row r="96">
      <c r="A96" s="9">
        <v>94.0</v>
      </c>
      <c r="B96" s="29"/>
      <c r="C96" s="29" t="s">
        <v>461</v>
      </c>
      <c r="D96" s="53">
        <v>1850.0</v>
      </c>
      <c r="E96" s="56">
        <v>0.0</v>
      </c>
      <c r="F96" s="53">
        <v>58.96</v>
      </c>
      <c r="G96" s="29" t="s">
        <v>39</v>
      </c>
      <c r="H96" s="25"/>
      <c r="I96" s="25">
        <v>1841.0</v>
      </c>
      <c r="J96" s="29"/>
      <c r="K96" s="29" t="s">
        <v>5692</v>
      </c>
      <c r="L96" s="53">
        <v>1800.0</v>
      </c>
      <c r="M96" s="53">
        <v>0.0</v>
      </c>
      <c r="N96" s="53">
        <v>42.8</v>
      </c>
      <c r="O96" s="29" t="s">
        <v>35</v>
      </c>
      <c r="P96" s="5"/>
      <c r="Q96" s="5">
        <f t="shared" si="1"/>
        <v>50</v>
      </c>
      <c r="R96" s="6">
        <f t="shared" si="2"/>
        <v>41</v>
      </c>
    </row>
    <row r="97">
      <c r="A97" s="9">
        <v>95.0</v>
      </c>
      <c r="B97" s="29"/>
      <c r="C97" s="29" t="s">
        <v>528</v>
      </c>
      <c r="D97" s="53">
        <v>1844.0</v>
      </c>
      <c r="E97" s="56">
        <v>0.0</v>
      </c>
      <c r="F97" s="53">
        <v>61.48</v>
      </c>
      <c r="G97" s="29" t="s">
        <v>39</v>
      </c>
      <c r="H97" s="25"/>
      <c r="I97" s="25">
        <v>1839.0</v>
      </c>
      <c r="J97" s="29"/>
      <c r="K97" s="29" t="s">
        <v>5693</v>
      </c>
      <c r="L97" s="53">
        <v>1795.0</v>
      </c>
      <c r="M97" s="53">
        <v>0.0</v>
      </c>
      <c r="N97" s="53">
        <v>71.54</v>
      </c>
      <c r="O97" s="29" t="s">
        <v>39</v>
      </c>
      <c r="P97" s="5"/>
      <c r="Q97" s="5">
        <f t="shared" si="1"/>
        <v>49</v>
      </c>
      <c r="R97" s="6">
        <f t="shared" si="2"/>
        <v>44</v>
      </c>
    </row>
    <row r="98">
      <c r="A98" s="9">
        <v>96.0</v>
      </c>
      <c r="B98" s="29"/>
      <c r="C98" s="29" t="s">
        <v>487</v>
      </c>
      <c r="D98" s="53">
        <v>1842.0</v>
      </c>
      <c r="E98" s="56">
        <v>0.0</v>
      </c>
      <c r="F98" s="53">
        <v>101.61</v>
      </c>
      <c r="G98" s="29" t="s">
        <v>39</v>
      </c>
      <c r="H98" s="25"/>
      <c r="I98" s="25">
        <v>1836.0</v>
      </c>
      <c r="J98" s="29"/>
      <c r="K98" s="29" t="s">
        <v>5694</v>
      </c>
      <c r="L98" s="53">
        <v>1795.0</v>
      </c>
      <c r="M98" s="53">
        <v>0.0</v>
      </c>
      <c r="N98" s="53">
        <v>102.36</v>
      </c>
      <c r="O98" s="29" t="s">
        <v>39</v>
      </c>
      <c r="P98" s="5"/>
      <c r="Q98" s="5">
        <f t="shared" si="1"/>
        <v>47</v>
      </c>
      <c r="R98" s="6">
        <f t="shared" si="2"/>
        <v>41</v>
      </c>
    </row>
    <row r="99">
      <c r="A99" s="9">
        <v>97.0</v>
      </c>
      <c r="B99" s="29"/>
      <c r="C99" s="29" t="s">
        <v>495</v>
      </c>
      <c r="D99" s="53">
        <v>1841.0</v>
      </c>
      <c r="E99" s="56">
        <v>0.0</v>
      </c>
      <c r="F99" s="53">
        <v>50.99</v>
      </c>
      <c r="G99" s="29" t="s">
        <v>35</v>
      </c>
      <c r="H99" s="25"/>
      <c r="I99" s="25">
        <v>1834.0</v>
      </c>
      <c r="J99" s="29"/>
      <c r="K99" s="29" t="s">
        <v>5695</v>
      </c>
      <c r="L99" s="53">
        <v>1792.0</v>
      </c>
      <c r="M99" s="53">
        <v>0.0</v>
      </c>
      <c r="N99" s="53">
        <v>73.93</v>
      </c>
      <c r="O99" s="29" t="s">
        <v>39</v>
      </c>
      <c r="P99" s="5"/>
      <c r="Q99" s="5">
        <f t="shared" si="1"/>
        <v>49</v>
      </c>
      <c r="R99" s="6">
        <f t="shared" si="2"/>
        <v>42</v>
      </c>
    </row>
    <row r="100">
      <c r="A100" s="9">
        <v>98.0</v>
      </c>
      <c r="B100" s="29"/>
      <c r="C100" s="29" t="s">
        <v>472</v>
      </c>
      <c r="D100" s="53">
        <v>1840.0</v>
      </c>
      <c r="E100" s="56">
        <v>18.75</v>
      </c>
      <c r="F100" s="53">
        <v>62.52</v>
      </c>
      <c r="G100" s="29" t="s">
        <v>39</v>
      </c>
      <c r="H100" s="25"/>
      <c r="I100" s="25">
        <v>1833.0</v>
      </c>
      <c r="J100" s="29"/>
      <c r="K100" s="29" t="s">
        <v>5696</v>
      </c>
      <c r="L100" s="53">
        <v>1792.0</v>
      </c>
      <c r="M100" s="53">
        <v>0.0</v>
      </c>
      <c r="N100" s="53">
        <v>57.65</v>
      </c>
      <c r="O100" s="29" t="s">
        <v>39</v>
      </c>
      <c r="P100" s="5"/>
      <c r="Q100" s="5">
        <f t="shared" si="1"/>
        <v>48</v>
      </c>
      <c r="R100" s="6">
        <f t="shared" si="2"/>
        <v>41</v>
      </c>
    </row>
    <row r="101">
      <c r="A101" s="9">
        <v>99.0</v>
      </c>
      <c r="B101" s="29"/>
      <c r="C101" s="29" t="s">
        <v>563</v>
      </c>
      <c r="D101" s="53">
        <v>1839.0</v>
      </c>
      <c r="E101" s="56">
        <v>0.0</v>
      </c>
      <c r="F101" s="53">
        <v>89.61</v>
      </c>
      <c r="G101" s="29" t="s">
        <v>39</v>
      </c>
      <c r="H101" s="25"/>
      <c r="I101" s="25">
        <v>1833.0</v>
      </c>
      <c r="J101" s="29"/>
      <c r="K101" s="29" t="s">
        <v>5697</v>
      </c>
      <c r="L101" s="53">
        <v>1791.0</v>
      </c>
      <c r="M101" s="53">
        <v>0.0</v>
      </c>
      <c r="N101" s="53">
        <v>70.13</v>
      </c>
      <c r="O101" s="29" t="s">
        <v>39</v>
      </c>
      <c r="P101" s="5"/>
      <c r="Q101" s="5">
        <f t="shared" si="1"/>
        <v>48</v>
      </c>
      <c r="R101" s="6">
        <f t="shared" si="2"/>
        <v>42</v>
      </c>
    </row>
    <row r="102">
      <c r="A102" s="9">
        <v>100.0</v>
      </c>
      <c r="B102" s="29"/>
      <c r="C102" s="29" t="s">
        <v>586</v>
      </c>
      <c r="D102" s="53">
        <v>1832.0</v>
      </c>
      <c r="E102" s="56">
        <v>25.0</v>
      </c>
      <c r="F102" s="53">
        <v>99.15</v>
      </c>
      <c r="G102" s="29" t="s">
        <v>39</v>
      </c>
      <c r="H102" s="25"/>
      <c r="I102" s="25">
        <v>1832.0</v>
      </c>
      <c r="J102" s="29"/>
      <c r="K102" s="29" t="s">
        <v>5698</v>
      </c>
      <c r="L102" s="53">
        <v>1790.0</v>
      </c>
      <c r="M102" s="53">
        <v>0.0</v>
      </c>
      <c r="N102" s="53">
        <v>107.89</v>
      </c>
      <c r="O102" s="29" t="s">
        <v>39</v>
      </c>
      <c r="P102" s="5"/>
      <c r="Q102" s="5">
        <f t="shared" si="1"/>
        <v>42</v>
      </c>
      <c r="R102" s="6">
        <f t="shared" si="2"/>
        <v>42</v>
      </c>
    </row>
    <row r="103">
      <c r="A103" s="9">
        <v>101.0</v>
      </c>
      <c r="B103" s="29"/>
      <c r="C103" s="29" t="s">
        <v>630</v>
      </c>
      <c r="D103" s="53">
        <v>1832.0</v>
      </c>
      <c r="E103" s="56">
        <v>0.0</v>
      </c>
      <c r="F103" s="53">
        <v>81.61</v>
      </c>
      <c r="G103" s="29" t="s">
        <v>35</v>
      </c>
      <c r="H103" s="25"/>
      <c r="I103" s="25">
        <v>1829.0</v>
      </c>
      <c r="J103" s="29"/>
      <c r="K103" s="29" t="s">
        <v>5699</v>
      </c>
      <c r="L103" s="53">
        <v>1789.0</v>
      </c>
      <c r="M103" s="53">
        <v>0.0</v>
      </c>
      <c r="N103" s="53">
        <v>65.07</v>
      </c>
      <c r="O103" s="29" t="s">
        <v>39</v>
      </c>
      <c r="P103" s="5"/>
      <c r="Q103" s="5">
        <f t="shared" si="1"/>
        <v>43</v>
      </c>
      <c r="R103" s="6">
        <f t="shared" si="2"/>
        <v>40</v>
      </c>
    </row>
    <row r="104">
      <c r="A104" s="9">
        <v>102.0</v>
      </c>
      <c r="B104" s="29"/>
      <c r="C104" s="29" t="s">
        <v>521</v>
      </c>
      <c r="D104" s="53">
        <v>1825.0</v>
      </c>
      <c r="E104" s="56">
        <v>0.0</v>
      </c>
      <c r="F104" s="53">
        <v>66.81</v>
      </c>
      <c r="G104" s="29" t="s">
        <v>39</v>
      </c>
      <c r="H104" s="25"/>
      <c r="I104" s="25">
        <v>1829.0</v>
      </c>
      <c r="J104" s="29"/>
      <c r="K104" s="29" t="s">
        <v>5700</v>
      </c>
      <c r="L104" s="53">
        <v>1789.0</v>
      </c>
      <c r="M104" s="53">
        <v>0.0</v>
      </c>
      <c r="N104" s="53">
        <v>59.41</v>
      </c>
      <c r="O104" s="29" t="s">
        <v>39</v>
      </c>
      <c r="P104" s="5"/>
      <c r="Q104" s="5">
        <f t="shared" si="1"/>
        <v>36</v>
      </c>
      <c r="R104" s="6">
        <f t="shared" si="2"/>
        <v>40</v>
      </c>
    </row>
    <row r="105">
      <c r="A105" s="9">
        <v>103.0</v>
      </c>
      <c r="B105" s="29"/>
      <c r="C105" s="29" t="s">
        <v>593</v>
      </c>
      <c r="D105" s="53">
        <v>1824.0</v>
      </c>
      <c r="E105" s="56">
        <v>0.0</v>
      </c>
      <c r="F105" s="53">
        <v>89.4</v>
      </c>
      <c r="G105" s="29" t="s">
        <v>35</v>
      </c>
      <c r="H105" s="25"/>
      <c r="I105" s="25">
        <v>1825.0</v>
      </c>
      <c r="J105" s="29"/>
      <c r="K105" s="29" t="s">
        <v>5701</v>
      </c>
      <c r="L105" s="53">
        <v>1788.0</v>
      </c>
      <c r="M105" s="53">
        <v>0.0</v>
      </c>
      <c r="N105" s="53">
        <v>65.46</v>
      </c>
      <c r="O105" s="29" t="s">
        <v>39</v>
      </c>
      <c r="P105" s="5"/>
      <c r="Q105" s="5">
        <f t="shared" si="1"/>
        <v>36</v>
      </c>
      <c r="R105" s="6">
        <f t="shared" si="2"/>
        <v>37</v>
      </c>
    </row>
    <row r="106">
      <c r="A106" s="9">
        <v>104.0</v>
      </c>
      <c r="B106" s="29"/>
      <c r="C106" s="29" t="s">
        <v>424</v>
      </c>
      <c r="D106" s="53">
        <v>1820.0</v>
      </c>
      <c r="E106" s="56">
        <v>0.0</v>
      </c>
      <c r="F106" s="53">
        <v>111.85</v>
      </c>
      <c r="G106" s="29" t="s">
        <v>39</v>
      </c>
      <c r="H106" s="25"/>
      <c r="I106" s="25">
        <v>1824.0</v>
      </c>
      <c r="J106" s="29"/>
      <c r="K106" s="29" t="s">
        <v>5702</v>
      </c>
      <c r="L106" s="53">
        <v>1788.0</v>
      </c>
      <c r="M106" s="53">
        <v>5.71</v>
      </c>
      <c r="N106" s="53">
        <v>67.77</v>
      </c>
      <c r="O106" s="29" t="s">
        <v>39</v>
      </c>
      <c r="P106" s="5"/>
      <c r="Q106" s="5">
        <f t="shared" si="1"/>
        <v>32</v>
      </c>
      <c r="R106" s="6">
        <f t="shared" si="2"/>
        <v>36</v>
      </c>
    </row>
    <row r="107">
      <c r="A107" s="9">
        <v>105.0</v>
      </c>
      <c r="B107" s="29"/>
      <c r="C107" s="29" t="s">
        <v>368</v>
      </c>
      <c r="D107" s="53">
        <v>1820.0</v>
      </c>
      <c r="E107" s="56">
        <v>0.0</v>
      </c>
      <c r="F107" s="53">
        <v>92.28</v>
      </c>
      <c r="G107" s="29" t="s">
        <v>39</v>
      </c>
      <c r="H107" s="25"/>
      <c r="I107" s="25">
        <v>1820.0</v>
      </c>
      <c r="J107" s="29"/>
      <c r="K107" s="29" t="s">
        <v>5703</v>
      </c>
      <c r="L107" s="53">
        <v>1786.0</v>
      </c>
      <c r="M107" s="53">
        <v>2.17</v>
      </c>
      <c r="N107" s="53">
        <v>48.88</v>
      </c>
      <c r="O107" s="29" t="s">
        <v>39</v>
      </c>
      <c r="P107" s="5"/>
      <c r="Q107" s="5">
        <f t="shared" si="1"/>
        <v>34</v>
      </c>
      <c r="R107" s="6">
        <f t="shared" si="2"/>
        <v>34</v>
      </c>
    </row>
    <row r="108">
      <c r="A108" s="9">
        <v>106.0</v>
      </c>
      <c r="B108" s="29"/>
      <c r="C108" s="29" t="s">
        <v>602</v>
      </c>
      <c r="D108" s="53">
        <v>1819.0</v>
      </c>
      <c r="E108" s="56">
        <v>6.67</v>
      </c>
      <c r="F108" s="53">
        <v>66.57</v>
      </c>
      <c r="G108" s="29" t="s">
        <v>39</v>
      </c>
      <c r="H108" s="25"/>
      <c r="I108" s="25">
        <v>1815.0</v>
      </c>
      <c r="J108" s="29"/>
      <c r="K108" s="53">
        <v>2.110198E7</v>
      </c>
      <c r="L108" s="53">
        <v>1784.0</v>
      </c>
      <c r="M108" s="53">
        <v>0.0</v>
      </c>
      <c r="N108" s="53">
        <v>42.08</v>
      </c>
      <c r="O108" s="29" t="s">
        <v>39</v>
      </c>
      <c r="P108" s="5"/>
      <c r="Q108" s="5">
        <f t="shared" si="1"/>
        <v>35</v>
      </c>
      <c r="R108" s="6">
        <f t="shared" si="2"/>
        <v>31</v>
      </c>
    </row>
    <row r="109">
      <c r="A109" s="9">
        <v>107.0</v>
      </c>
      <c r="B109" s="29"/>
      <c r="C109" s="29" t="s">
        <v>616</v>
      </c>
      <c r="D109" s="53">
        <v>1816.0</v>
      </c>
      <c r="E109" s="56">
        <v>0.0</v>
      </c>
      <c r="F109" s="53">
        <v>84.27</v>
      </c>
      <c r="G109" s="29" t="s">
        <v>39</v>
      </c>
      <c r="H109" s="25"/>
      <c r="I109" s="25">
        <v>1815.0</v>
      </c>
      <c r="J109" s="29"/>
      <c r="K109" s="29" t="s">
        <v>5704</v>
      </c>
      <c r="L109" s="53">
        <v>1782.0</v>
      </c>
      <c r="M109" s="53">
        <v>0.0</v>
      </c>
      <c r="N109" s="53">
        <v>58.8</v>
      </c>
      <c r="O109" s="29" t="s">
        <v>39</v>
      </c>
      <c r="P109" s="5"/>
      <c r="Q109" s="5">
        <f t="shared" si="1"/>
        <v>34</v>
      </c>
      <c r="R109" s="6">
        <f t="shared" si="2"/>
        <v>33</v>
      </c>
    </row>
    <row r="110">
      <c r="A110" s="9">
        <v>108.0</v>
      </c>
      <c r="B110" s="29"/>
      <c r="C110" s="29" t="s">
        <v>624</v>
      </c>
      <c r="D110" s="53">
        <v>1814.0</v>
      </c>
      <c r="E110" s="56">
        <v>0.0</v>
      </c>
      <c r="F110" s="53">
        <v>54.99</v>
      </c>
      <c r="G110" s="29" t="s">
        <v>39</v>
      </c>
      <c r="H110" s="25"/>
      <c r="I110" s="25">
        <v>1814.0</v>
      </c>
      <c r="J110" s="29"/>
      <c r="K110" s="29" t="s">
        <v>5705</v>
      </c>
      <c r="L110" s="53">
        <v>1781.0</v>
      </c>
      <c r="M110" s="53">
        <v>0.0</v>
      </c>
      <c r="N110" s="53">
        <v>57.15</v>
      </c>
      <c r="O110" s="29" t="s">
        <v>39</v>
      </c>
      <c r="P110" s="5"/>
      <c r="Q110" s="5">
        <f t="shared" si="1"/>
        <v>33</v>
      </c>
      <c r="R110" s="6">
        <f t="shared" si="2"/>
        <v>33</v>
      </c>
    </row>
    <row r="111">
      <c r="A111" s="9">
        <v>109.0</v>
      </c>
      <c r="B111" s="29"/>
      <c r="C111" s="29" t="s">
        <v>614</v>
      </c>
      <c r="D111" s="53">
        <v>1814.0</v>
      </c>
      <c r="E111" s="56">
        <v>0.0</v>
      </c>
      <c r="F111" s="53">
        <v>85.75</v>
      </c>
      <c r="G111" s="29" t="s">
        <v>39</v>
      </c>
      <c r="H111" s="25"/>
      <c r="I111" s="25">
        <v>1810.0</v>
      </c>
      <c r="J111" s="29"/>
      <c r="K111" s="29" t="s">
        <v>5706</v>
      </c>
      <c r="L111" s="53">
        <v>1781.0</v>
      </c>
      <c r="M111" s="53">
        <v>2.25</v>
      </c>
      <c r="N111" s="53">
        <v>52.07</v>
      </c>
      <c r="O111" s="29" t="s">
        <v>39</v>
      </c>
      <c r="P111" s="5"/>
      <c r="Q111" s="5">
        <f t="shared" si="1"/>
        <v>33</v>
      </c>
      <c r="R111" s="6">
        <f t="shared" si="2"/>
        <v>29</v>
      </c>
    </row>
    <row r="112">
      <c r="A112" s="9">
        <v>110.0</v>
      </c>
      <c r="B112" s="29"/>
      <c r="C112" s="29" t="s">
        <v>597</v>
      </c>
      <c r="D112" s="53">
        <v>1810.0</v>
      </c>
      <c r="E112" s="56">
        <v>0.0</v>
      </c>
      <c r="F112" s="53">
        <v>76.78</v>
      </c>
      <c r="G112" s="29" t="s">
        <v>35</v>
      </c>
      <c r="H112" s="25"/>
      <c r="I112" s="25">
        <v>1808.0</v>
      </c>
      <c r="J112" s="29"/>
      <c r="K112" s="29" t="s">
        <v>5707</v>
      </c>
      <c r="L112" s="53">
        <v>1780.0</v>
      </c>
      <c r="M112" s="53">
        <v>0.0</v>
      </c>
      <c r="N112" s="53">
        <v>56.35</v>
      </c>
      <c r="O112" s="29" t="s">
        <v>35</v>
      </c>
      <c r="P112" s="5"/>
      <c r="Q112" s="5">
        <f t="shared" si="1"/>
        <v>30</v>
      </c>
      <c r="R112" s="6">
        <f t="shared" si="2"/>
        <v>28</v>
      </c>
    </row>
    <row r="113">
      <c r="A113" s="9">
        <v>111.0</v>
      </c>
      <c r="C113" s="29" t="s">
        <v>518</v>
      </c>
      <c r="D113" s="53">
        <v>1808.0</v>
      </c>
      <c r="E113" s="56">
        <v>0.0</v>
      </c>
      <c r="F113" s="53">
        <v>78.75</v>
      </c>
      <c r="G113" s="29" t="s">
        <v>35</v>
      </c>
      <c r="H113" s="25"/>
      <c r="I113" s="25">
        <v>1808.0</v>
      </c>
      <c r="J113" s="29"/>
      <c r="K113" s="29" t="s">
        <v>5708</v>
      </c>
      <c r="L113" s="53">
        <v>1776.0</v>
      </c>
      <c r="M113" s="53">
        <v>0.0</v>
      </c>
      <c r="N113" s="53">
        <v>58.02</v>
      </c>
      <c r="O113" s="29" t="s">
        <v>39</v>
      </c>
      <c r="P113" s="5"/>
      <c r="Q113" s="5">
        <f t="shared" si="1"/>
        <v>32</v>
      </c>
      <c r="R113" s="6">
        <f t="shared" si="2"/>
        <v>32</v>
      </c>
    </row>
    <row r="114">
      <c r="A114" s="9">
        <v>112.0</v>
      </c>
      <c r="B114" s="29"/>
      <c r="C114" s="29" t="s">
        <v>633</v>
      </c>
      <c r="D114" s="53">
        <v>1808.0</v>
      </c>
      <c r="E114" s="56">
        <v>0.0</v>
      </c>
      <c r="F114" s="53">
        <v>83.63</v>
      </c>
      <c r="G114" s="29" t="s">
        <v>39</v>
      </c>
      <c r="H114" s="25"/>
      <c r="I114" s="25">
        <v>1807.0</v>
      </c>
      <c r="J114" s="29"/>
      <c r="K114" s="29" t="s">
        <v>5709</v>
      </c>
      <c r="L114" s="53">
        <v>1775.0</v>
      </c>
      <c r="M114" s="53">
        <v>2.44</v>
      </c>
      <c r="N114" s="53">
        <v>68.66</v>
      </c>
      <c r="O114" s="29" t="s">
        <v>39</v>
      </c>
      <c r="P114" s="5"/>
      <c r="Q114" s="5">
        <f t="shared" si="1"/>
        <v>33</v>
      </c>
      <c r="R114" s="6">
        <f t="shared" si="2"/>
        <v>32</v>
      </c>
    </row>
    <row r="115">
      <c r="A115" s="9">
        <v>113.0</v>
      </c>
      <c r="B115" s="29"/>
      <c r="C115" s="29" t="s">
        <v>538</v>
      </c>
      <c r="D115" s="53">
        <v>1807.0</v>
      </c>
      <c r="E115" s="56">
        <v>4.17</v>
      </c>
      <c r="F115" s="53">
        <v>75.85</v>
      </c>
      <c r="G115" s="29" t="s">
        <v>35</v>
      </c>
      <c r="H115" s="25"/>
      <c r="I115" s="25">
        <v>1807.0</v>
      </c>
      <c r="J115" s="29"/>
      <c r="K115" s="29" t="s">
        <v>5710</v>
      </c>
      <c r="L115" s="53">
        <v>1773.0</v>
      </c>
      <c r="M115" s="53">
        <v>0.0</v>
      </c>
      <c r="N115" s="53">
        <v>63.59</v>
      </c>
      <c r="O115" s="29" t="s">
        <v>39</v>
      </c>
      <c r="P115" s="5"/>
      <c r="Q115" s="5">
        <f t="shared" si="1"/>
        <v>34</v>
      </c>
      <c r="R115" s="6">
        <f t="shared" si="2"/>
        <v>34</v>
      </c>
    </row>
    <row r="116">
      <c r="A116" s="9">
        <v>114.0</v>
      </c>
      <c r="B116" s="29"/>
      <c r="C116" s="29" t="s">
        <v>547</v>
      </c>
      <c r="D116" s="53">
        <v>1805.0</v>
      </c>
      <c r="E116" s="56">
        <v>0.0</v>
      </c>
      <c r="F116" s="53">
        <v>50.09</v>
      </c>
      <c r="G116" s="29" t="s">
        <v>39</v>
      </c>
      <c r="H116" s="25"/>
      <c r="I116" s="25">
        <v>1806.0</v>
      </c>
      <c r="J116" s="29"/>
      <c r="K116" s="29" t="s">
        <v>5711</v>
      </c>
      <c r="L116" s="53">
        <v>1772.0</v>
      </c>
      <c r="M116" s="53">
        <v>0.0</v>
      </c>
      <c r="N116" s="53">
        <v>72.48</v>
      </c>
      <c r="O116" s="29" t="s">
        <v>39</v>
      </c>
      <c r="P116" s="5"/>
      <c r="Q116" s="5">
        <f t="shared" si="1"/>
        <v>33</v>
      </c>
      <c r="R116" s="6">
        <f t="shared" si="2"/>
        <v>34</v>
      </c>
    </row>
    <row r="117">
      <c r="A117" s="9">
        <v>115.0</v>
      </c>
      <c r="B117" s="29"/>
      <c r="C117" s="29" t="s">
        <v>701</v>
      </c>
      <c r="D117" s="53">
        <v>1805.0</v>
      </c>
      <c r="E117" s="56">
        <v>0.0</v>
      </c>
      <c r="F117" s="53">
        <v>48.37</v>
      </c>
      <c r="G117" s="29" t="s">
        <v>35</v>
      </c>
      <c r="H117" s="25"/>
      <c r="I117" s="25">
        <v>1806.0</v>
      </c>
      <c r="J117" s="29"/>
      <c r="K117" s="29" t="s">
        <v>5712</v>
      </c>
      <c r="L117" s="53">
        <v>1767.0</v>
      </c>
      <c r="M117" s="53">
        <v>0.0</v>
      </c>
      <c r="N117" s="53">
        <v>80.53</v>
      </c>
      <c r="O117" s="29" t="s">
        <v>39</v>
      </c>
      <c r="P117" s="5"/>
      <c r="Q117" s="5">
        <f t="shared" si="1"/>
        <v>38</v>
      </c>
      <c r="R117" s="6">
        <f t="shared" si="2"/>
        <v>39</v>
      </c>
    </row>
    <row r="118">
      <c r="A118" s="9">
        <v>116.0</v>
      </c>
      <c r="B118" s="29"/>
      <c r="C118" s="29" t="s">
        <v>565</v>
      </c>
      <c r="D118" s="53">
        <v>1803.0</v>
      </c>
      <c r="E118" s="56">
        <v>0.0</v>
      </c>
      <c r="F118" s="53">
        <v>51.33</v>
      </c>
      <c r="G118" s="29" t="s">
        <v>39</v>
      </c>
      <c r="H118" s="25"/>
      <c r="I118" s="25">
        <v>1802.0</v>
      </c>
      <c r="J118" s="29"/>
      <c r="K118" s="29" t="s">
        <v>5713</v>
      </c>
      <c r="L118" s="53">
        <v>1759.0</v>
      </c>
      <c r="M118" s="53">
        <v>0.0</v>
      </c>
      <c r="N118" s="53">
        <v>57.25</v>
      </c>
      <c r="O118" s="29" t="s">
        <v>39</v>
      </c>
      <c r="P118" s="5"/>
      <c r="Q118" s="5">
        <f t="shared" si="1"/>
        <v>44</v>
      </c>
      <c r="R118" s="6">
        <f t="shared" si="2"/>
        <v>43</v>
      </c>
    </row>
    <row r="119">
      <c r="A119" s="9">
        <v>117.0</v>
      </c>
      <c r="B119" s="29"/>
      <c r="C119" s="29" t="s">
        <v>572</v>
      </c>
      <c r="D119" s="53">
        <v>1803.0</v>
      </c>
      <c r="E119" s="56">
        <v>0.0</v>
      </c>
      <c r="F119" s="53">
        <v>87.98</v>
      </c>
      <c r="G119" s="29" t="s">
        <v>39</v>
      </c>
      <c r="H119" s="25"/>
      <c r="I119" s="25">
        <v>1800.0</v>
      </c>
      <c r="J119" s="29"/>
      <c r="K119" s="29" t="s">
        <v>5714</v>
      </c>
      <c r="L119" s="53">
        <v>1759.0</v>
      </c>
      <c r="M119" s="53">
        <v>0.0</v>
      </c>
      <c r="N119" s="53">
        <v>62.98</v>
      </c>
      <c r="O119" s="29" t="s">
        <v>39</v>
      </c>
      <c r="P119" s="5"/>
      <c r="Q119" s="5">
        <f t="shared" si="1"/>
        <v>44</v>
      </c>
      <c r="R119" s="6">
        <f t="shared" si="2"/>
        <v>41</v>
      </c>
    </row>
    <row r="120">
      <c r="A120" s="9">
        <v>118.0</v>
      </c>
      <c r="B120" s="29"/>
      <c r="C120" s="29" t="s">
        <v>544</v>
      </c>
      <c r="D120" s="53">
        <v>1802.0</v>
      </c>
      <c r="E120" s="56">
        <v>0.0</v>
      </c>
      <c r="F120" s="53">
        <v>50.09</v>
      </c>
      <c r="G120" s="29" t="s">
        <v>35</v>
      </c>
      <c r="H120" s="25"/>
      <c r="I120" s="25">
        <v>1799.0</v>
      </c>
      <c r="J120" s="29"/>
      <c r="K120" s="29" t="s">
        <v>5715</v>
      </c>
      <c r="L120" s="53">
        <v>1757.0</v>
      </c>
      <c r="M120" s="53">
        <v>0.0</v>
      </c>
      <c r="N120" s="53">
        <v>53.95</v>
      </c>
      <c r="O120" s="29" t="s">
        <v>39</v>
      </c>
      <c r="P120" s="5"/>
      <c r="Q120" s="5">
        <f t="shared" si="1"/>
        <v>45</v>
      </c>
      <c r="R120" s="6">
        <f t="shared" si="2"/>
        <v>42</v>
      </c>
    </row>
    <row r="121">
      <c r="A121" s="9">
        <v>119.0</v>
      </c>
      <c r="B121" s="29"/>
      <c r="C121" s="29" t="s">
        <v>619</v>
      </c>
      <c r="D121" s="53">
        <v>1800.0</v>
      </c>
      <c r="E121" s="56">
        <v>0.0</v>
      </c>
      <c r="F121" s="53">
        <v>55.2</v>
      </c>
      <c r="G121" s="29" t="s">
        <v>39</v>
      </c>
      <c r="H121" s="25"/>
      <c r="I121" s="25">
        <v>1796.0</v>
      </c>
      <c r="J121" s="29"/>
      <c r="K121" s="29" t="s">
        <v>5716</v>
      </c>
      <c r="L121" s="53">
        <v>1753.0</v>
      </c>
      <c r="M121" s="53">
        <v>0.0</v>
      </c>
      <c r="N121" s="53">
        <v>75.24</v>
      </c>
      <c r="O121" s="29" t="s">
        <v>39</v>
      </c>
      <c r="P121" s="5"/>
      <c r="Q121" s="5">
        <f t="shared" si="1"/>
        <v>47</v>
      </c>
      <c r="R121" s="6">
        <f t="shared" si="2"/>
        <v>43</v>
      </c>
    </row>
    <row r="122">
      <c r="A122" s="9">
        <v>120.0</v>
      </c>
      <c r="B122" s="29"/>
      <c r="C122" s="29" t="s">
        <v>671</v>
      </c>
      <c r="D122" s="53">
        <v>1800.0</v>
      </c>
      <c r="E122" s="56">
        <v>0.0</v>
      </c>
      <c r="F122" s="53">
        <v>77.11</v>
      </c>
      <c r="G122" s="29" t="s">
        <v>39</v>
      </c>
      <c r="H122" s="25"/>
      <c r="I122" s="25">
        <v>1796.0</v>
      </c>
      <c r="J122" s="29"/>
      <c r="K122" s="29" t="s">
        <v>5717</v>
      </c>
      <c r="L122" s="53">
        <v>1751.0</v>
      </c>
      <c r="M122" s="53">
        <v>0.0</v>
      </c>
      <c r="N122" s="53">
        <v>65.38</v>
      </c>
      <c r="O122" s="29" t="s">
        <v>39</v>
      </c>
      <c r="P122" s="5"/>
      <c r="Q122" s="5">
        <f t="shared" si="1"/>
        <v>49</v>
      </c>
      <c r="R122" s="6">
        <f t="shared" si="2"/>
        <v>45</v>
      </c>
    </row>
    <row r="123">
      <c r="A123" s="9">
        <v>121.0</v>
      </c>
      <c r="B123" s="29"/>
      <c r="C123" s="29" t="s">
        <v>524</v>
      </c>
      <c r="D123" s="53">
        <v>1799.0</v>
      </c>
      <c r="E123" s="56">
        <v>0.0</v>
      </c>
      <c r="F123" s="53">
        <v>93.56</v>
      </c>
      <c r="G123" s="29" t="s">
        <v>35</v>
      </c>
      <c r="H123" s="25"/>
      <c r="I123" s="25">
        <v>1796.0</v>
      </c>
      <c r="J123" s="29"/>
      <c r="K123" s="29" t="s">
        <v>5718</v>
      </c>
      <c r="L123" s="53">
        <v>1750.0</v>
      </c>
      <c r="M123" s="53">
        <v>0.0</v>
      </c>
      <c r="N123" s="53">
        <v>66.3</v>
      </c>
      <c r="O123" s="29" t="s">
        <v>39</v>
      </c>
      <c r="P123" s="5"/>
      <c r="Q123" s="5">
        <f t="shared" si="1"/>
        <v>49</v>
      </c>
      <c r="R123" s="6">
        <f t="shared" si="2"/>
        <v>46</v>
      </c>
    </row>
    <row r="124">
      <c r="A124" s="9">
        <v>122.0</v>
      </c>
      <c r="B124" s="29"/>
      <c r="C124" s="29" t="s">
        <v>675</v>
      </c>
      <c r="D124" s="53">
        <v>1796.0</v>
      </c>
      <c r="E124" s="56">
        <v>0.0</v>
      </c>
      <c r="F124" s="53">
        <v>88.97</v>
      </c>
      <c r="G124" s="29" t="s">
        <v>39</v>
      </c>
      <c r="H124" s="25"/>
      <c r="I124" s="25">
        <v>1792.0</v>
      </c>
      <c r="J124" s="29"/>
      <c r="K124" s="29" t="s">
        <v>5719</v>
      </c>
      <c r="L124" s="53">
        <v>1749.0</v>
      </c>
      <c r="M124" s="53">
        <v>0.0</v>
      </c>
      <c r="N124" s="53">
        <v>65.52</v>
      </c>
      <c r="O124" s="29" t="s">
        <v>39</v>
      </c>
      <c r="P124" s="5"/>
      <c r="Q124" s="5">
        <f t="shared" si="1"/>
        <v>47</v>
      </c>
      <c r="R124" s="6">
        <f t="shared" si="2"/>
        <v>43</v>
      </c>
    </row>
    <row r="125">
      <c r="A125" s="9">
        <v>123.0</v>
      </c>
      <c r="B125" s="29"/>
      <c r="C125" s="29" t="s">
        <v>636</v>
      </c>
      <c r="D125" s="53">
        <v>1796.0</v>
      </c>
      <c r="E125" s="56">
        <v>0.0</v>
      </c>
      <c r="F125" s="53">
        <v>57.25</v>
      </c>
      <c r="G125" s="29" t="s">
        <v>35</v>
      </c>
      <c r="H125" s="25"/>
      <c r="I125" s="25">
        <v>1791.0</v>
      </c>
      <c r="J125" s="29"/>
      <c r="K125" s="29" t="s">
        <v>5720</v>
      </c>
      <c r="L125" s="53">
        <v>1747.0</v>
      </c>
      <c r="M125" s="53">
        <v>0.0</v>
      </c>
      <c r="N125" s="53">
        <v>121.05</v>
      </c>
      <c r="O125" s="29" t="s">
        <v>39</v>
      </c>
      <c r="P125" s="5"/>
      <c r="Q125" s="5">
        <f t="shared" si="1"/>
        <v>49</v>
      </c>
      <c r="R125" s="6">
        <f t="shared" si="2"/>
        <v>44</v>
      </c>
    </row>
    <row r="126">
      <c r="A126" s="9">
        <v>124.0</v>
      </c>
      <c r="B126" s="29"/>
      <c r="C126" s="29" t="s">
        <v>688</v>
      </c>
      <c r="D126" s="53">
        <v>1792.0</v>
      </c>
      <c r="E126" s="56">
        <v>0.0</v>
      </c>
      <c r="F126" s="53">
        <v>75.04</v>
      </c>
      <c r="G126" s="29" t="s">
        <v>39</v>
      </c>
      <c r="H126" s="25"/>
      <c r="I126" s="25">
        <v>1789.0</v>
      </c>
      <c r="J126" s="29"/>
      <c r="K126" s="29" t="s">
        <v>5721</v>
      </c>
      <c r="L126" s="53">
        <v>1741.0</v>
      </c>
      <c r="M126" s="53">
        <v>0.0</v>
      </c>
      <c r="N126" s="53">
        <v>65.34</v>
      </c>
      <c r="O126" s="29" t="s">
        <v>39</v>
      </c>
      <c r="P126" s="5"/>
      <c r="Q126" s="5">
        <f t="shared" si="1"/>
        <v>51</v>
      </c>
      <c r="R126" s="6">
        <f t="shared" si="2"/>
        <v>48</v>
      </c>
    </row>
    <row r="127">
      <c r="A127" s="9">
        <v>125.0</v>
      </c>
      <c r="B127" s="29"/>
      <c r="C127" s="29" t="s">
        <v>727</v>
      </c>
      <c r="D127" s="53">
        <v>1791.0</v>
      </c>
      <c r="E127" s="56">
        <v>0.0</v>
      </c>
      <c r="F127" s="53">
        <v>67.53</v>
      </c>
      <c r="G127" s="29" t="s">
        <v>39</v>
      </c>
      <c r="H127" s="25"/>
      <c r="I127" s="25">
        <v>1787.0</v>
      </c>
      <c r="J127" s="29"/>
      <c r="K127" s="29" t="s">
        <v>5722</v>
      </c>
      <c r="L127" s="53">
        <v>1739.0</v>
      </c>
      <c r="M127" s="53">
        <v>0.0</v>
      </c>
      <c r="N127" s="53">
        <v>52.75</v>
      </c>
      <c r="O127" s="29" t="s">
        <v>35</v>
      </c>
      <c r="P127" s="5"/>
      <c r="Q127" s="5">
        <f t="shared" si="1"/>
        <v>52</v>
      </c>
      <c r="R127" s="6">
        <f t="shared" si="2"/>
        <v>48</v>
      </c>
    </row>
    <row r="128">
      <c r="A128" s="9">
        <v>126.0</v>
      </c>
      <c r="B128" s="29"/>
      <c r="C128" s="29" t="s">
        <v>575</v>
      </c>
      <c r="D128" s="53">
        <v>1789.0</v>
      </c>
      <c r="E128" s="56">
        <v>3.23</v>
      </c>
      <c r="F128" s="53">
        <v>67.71</v>
      </c>
      <c r="G128" s="29" t="s">
        <v>39</v>
      </c>
      <c r="H128" s="25"/>
      <c r="I128" s="25">
        <v>1785.0</v>
      </c>
      <c r="J128" s="29"/>
      <c r="K128" s="29" t="s">
        <v>5723</v>
      </c>
      <c r="L128" s="53">
        <v>1728.0</v>
      </c>
      <c r="M128" s="53">
        <v>4.35</v>
      </c>
      <c r="N128" s="53">
        <v>69.81</v>
      </c>
      <c r="O128" s="29" t="s">
        <v>39</v>
      </c>
      <c r="P128" s="5"/>
      <c r="Q128" s="5">
        <f t="shared" si="1"/>
        <v>61</v>
      </c>
      <c r="R128" s="6">
        <f t="shared" si="2"/>
        <v>57</v>
      </c>
    </row>
    <row r="129">
      <c r="A129" s="9">
        <v>127.0</v>
      </c>
      <c r="B129" s="29"/>
      <c r="C129" s="29" t="s">
        <v>896</v>
      </c>
      <c r="D129" s="53">
        <v>1788.0</v>
      </c>
      <c r="E129" s="56">
        <v>6.67</v>
      </c>
      <c r="F129" s="53">
        <v>65.69</v>
      </c>
      <c r="G129" s="29" t="s">
        <v>39</v>
      </c>
      <c r="H129" s="25"/>
      <c r="I129" s="25">
        <v>1785.0</v>
      </c>
      <c r="J129" s="29"/>
      <c r="K129" s="29" t="s">
        <v>5724</v>
      </c>
      <c r="L129" s="53">
        <v>1728.0</v>
      </c>
      <c r="M129" s="53">
        <v>0.0</v>
      </c>
      <c r="N129" s="53">
        <v>48.5</v>
      </c>
      <c r="O129" s="29" t="s">
        <v>39</v>
      </c>
      <c r="P129" s="5"/>
      <c r="Q129" s="5">
        <f t="shared" si="1"/>
        <v>60</v>
      </c>
      <c r="R129" s="6">
        <f t="shared" si="2"/>
        <v>57</v>
      </c>
    </row>
    <row r="130">
      <c r="A130" s="9">
        <v>128.0</v>
      </c>
      <c r="B130" s="29"/>
      <c r="C130" s="29" t="s">
        <v>708</v>
      </c>
      <c r="D130" s="53">
        <v>1787.0</v>
      </c>
      <c r="E130" s="56">
        <v>0.0</v>
      </c>
      <c r="F130" s="53">
        <v>107.0</v>
      </c>
      <c r="G130" s="29" t="s">
        <v>39</v>
      </c>
      <c r="H130" s="25"/>
      <c r="I130" s="25">
        <v>1784.0</v>
      </c>
      <c r="J130" s="29"/>
      <c r="K130" s="29" t="s">
        <v>5725</v>
      </c>
      <c r="L130" s="53">
        <v>1727.0</v>
      </c>
      <c r="M130" s="53">
        <v>0.0</v>
      </c>
      <c r="N130" s="53">
        <v>75.86</v>
      </c>
      <c r="O130" s="29" t="s">
        <v>39</v>
      </c>
      <c r="P130" s="5"/>
      <c r="Q130" s="5">
        <f t="shared" si="1"/>
        <v>60</v>
      </c>
      <c r="R130" s="6">
        <f t="shared" si="2"/>
        <v>57</v>
      </c>
    </row>
    <row r="131">
      <c r="A131" s="9">
        <v>129.0</v>
      </c>
      <c r="B131" s="29"/>
      <c r="C131" s="29" t="s">
        <v>509</v>
      </c>
      <c r="D131" s="53">
        <v>1781.0</v>
      </c>
      <c r="E131" s="56">
        <v>8.33</v>
      </c>
      <c r="F131" s="53">
        <v>90.32</v>
      </c>
      <c r="G131" s="29" t="s">
        <v>39</v>
      </c>
      <c r="H131" s="25"/>
      <c r="I131" s="25">
        <v>1784.0</v>
      </c>
      <c r="J131" s="29"/>
      <c r="K131" s="29" t="s">
        <v>5726</v>
      </c>
      <c r="L131" s="53">
        <v>1726.0</v>
      </c>
      <c r="M131" s="53">
        <v>0.0</v>
      </c>
      <c r="N131" s="53">
        <v>59.5</v>
      </c>
      <c r="O131" s="29" t="s">
        <v>39</v>
      </c>
      <c r="P131" s="5"/>
      <c r="Q131" s="5">
        <f t="shared" si="1"/>
        <v>55</v>
      </c>
      <c r="R131" s="6">
        <f t="shared" si="2"/>
        <v>58</v>
      </c>
    </row>
    <row r="132">
      <c r="A132" s="9">
        <v>130.0</v>
      </c>
      <c r="B132" s="29"/>
      <c r="C132" s="29" t="s">
        <v>581</v>
      </c>
      <c r="D132" s="53">
        <v>1777.0</v>
      </c>
      <c r="E132" s="56">
        <v>0.0</v>
      </c>
      <c r="F132" s="53">
        <v>91.16</v>
      </c>
      <c r="G132" s="29" t="s">
        <v>35</v>
      </c>
      <c r="H132" s="25"/>
      <c r="I132" s="25">
        <v>1784.0</v>
      </c>
      <c r="J132" s="29"/>
      <c r="K132" s="29" t="s">
        <v>5727</v>
      </c>
      <c r="L132" s="53">
        <v>1718.0</v>
      </c>
      <c r="M132" s="53">
        <v>0.0</v>
      </c>
      <c r="N132" s="53">
        <v>61.76</v>
      </c>
      <c r="O132" s="29" t="s">
        <v>39</v>
      </c>
      <c r="P132" s="5"/>
      <c r="Q132" s="5">
        <f t="shared" si="1"/>
        <v>59</v>
      </c>
      <c r="R132" s="6">
        <f t="shared" si="2"/>
        <v>66</v>
      </c>
    </row>
    <row r="133">
      <c r="A133" s="9">
        <v>131.0</v>
      </c>
      <c r="B133" s="29"/>
      <c r="C133" s="29" t="s">
        <v>704</v>
      </c>
      <c r="D133" s="53">
        <v>1776.0</v>
      </c>
      <c r="E133" s="56">
        <v>0.0</v>
      </c>
      <c r="F133" s="53">
        <v>56.23</v>
      </c>
      <c r="G133" s="29" t="s">
        <v>39</v>
      </c>
      <c r="H133" s="25"/>
      <c r="I133" s="25">
        <v>1781.0</v>
      </c>
      <c r="J133" s="29"/>
      <c r="K133" s="29" t="s">
        <v>5728</v>
      </c>
      <c r="L133" s="53">
        <v>1717.0</v>
      </c>
      <c r="M133" s="53">
        <v>2.99</v>
      </c>
      <c r="N133" s="53">
        <v>53.94</v>
      </c>
      <c r="O133" s="29" t="s">
        <v>39</v>
      </c>
      <c r="P133" s="5"/>
      <c r="Q133" s="5">
        <f t="shared" si="1"/>
        <v>59</v>
      </c>
      <c r="R133" s="6">
        <f t="shared" si="2"/>
        <v>64</v>
      </c>
    </row>
    <row r="134">
      <c r="A134" s="9">
        <v>132.0</v>
      </c>
      <c r="B134" s="29"/>
      <c r="C134" s="29" t="s">
        <v>832</v>
      </c>
      <c r="D134" s="53">
        <v>1771.0</v>
      </c>
      <c r="E134" s="56">
        <v>0.0</v>
      </c>
      <c r="F134" s="53">
        <v>75.76</v>
      </c>
      <c r="G134" s="29" t="s">
        <v>39</v>
      </c>
      <c r="H134" s="25"/>
      <c r="I134" s="25">
        <v>1781.0</v>
      </c>
      <c r="J134" s="29"/>
      <c r="K134" s="29" t="s">
        <v>5729</v>
      </c>
      <c r="L134" s="53">
        <v>1715.0</v>
      </c>
      <c r="M134" s="53">
        <v>2.56</v>
      </c>
      <c r="N134" s="53">
        <v>65.88</v>
      </c>
      <c r="O134" s="29" t="s">
        <v>39</v>
      </c>
      <c r="P134" s="5"/>
      <c r="Q134" s="5">
        <f t="shared" si="1"/>
        <v>56</v>
      </c>
      <c r="R134" s="6">
        <f t="shared" si="2"/>
        <v>66</v>
      </c>
    </row>
    <row r="135">
      <c r="A135" s="9">
        <v>133.0</v>
      </c>
      <c r="B135" s="29"/>
      <c r="C135" s="29" t="s">
        <v>844</v>
      </c>
      <c r="D135" s="53">
        <v>1770.0</v>
      </c>
      <c r="E135" s="56">
        <v>0.0</v>
      </c>
      <c r="F135" s="53">
        <v>76.15</v>
      </c>
      <c r="G135" s="29" t="s">
        <v>39</v>
      </c>
      <c r="H135" s="25"/>
      <c r="I135" s="25">
        <v>1776.0</v>
      </c>
      <c r="J135" s="29"/>
      <c r="K135" s="29" t="s">
        <v>5730</v>
      </c>
      <c r="L135" s="53">
        <v>1714.0</v>
      </c>
      <c r="M135" s="53">
        <v>0.0</v>
      </c>
      <c r="N135" s="53">
        <v>53.48</v>
      </c>
      <c r="O135" s="29" t="s">
        <v>39</v>
      </c>
      <c r="P135" s="5"/>
      <c r="Q135" s="5">
        <f t="shared" si="1"/>
        <v>56</v>
      </c>
      <c r="R135" s="6">
        <f t="shared" si="2"/>
        <v>62</v>
      </c>
    </row>
    <row r="136">
      <c r="A136" s="9">
        <v>134.0</v>
      </c>
      <c r="B136" s="29"/>
      <c r="C136" s="29" t="s">
        <v>717</v>
      </c>
      <c r="D136" s="53">
        <v>1769.0</v>
      </c>
      <c r="E136" s="56">
        <v>13.33</v>
      </c>
      <c r="F136" s="53">
        <v>78.26</v>
      </c>
      <c r="G136" s="29" t="s">
        <v>39</v>
      </c>
      <c r="H136" s="25"/>
      <c r="I136" s="25">
        <v>1770.0</v>
      </c>
      <c r="J136" s="29"/>
      <c r="K136" s="29" t="s">
        <v>5731</v>
      </c>
      <c r="L136" s="53">
        <v>1711.0</v>
      </c>
      <c r="M136" s="53">
        <v>0.0</v>
      </c>
      <c r="N136" s="53">
        <v>63.27</v>
      </c>
      <c r="O136" s="29" t="s">
        <v>39</v>
      </c>
      <c r="P136" s="5"/>
      <c r="Q136" s="5">
        <f t="shared" si="1"/>
        <v>58</v>
      </c>
      <c r="R136" s="6">
        <f t="shared" si="2"/>
        <v>59</v>
      </c>
    </row>
    <row r="137">
      <c r="A137" s="9">
        <v>135.0</v>
      </c>
      <c r="B137" s="29"/>
      <c r="C137" s="29" t="s">
        <v>760</v>
      </c>
      <c r="D137" s="53">
        <v>1766.0</v>
      </c>
      <c r="E137" s="56">
        <v>0.0</v>
      </c>
      <c r="F137" s="53">
        <v>100.26</v>
      </c>
      <c r="G137" s="29" t="s">
        <v>35</v>
      </c>
      <c r="H137" s="25"/>
      <c r="I137" s="25">
        <v>1769.0</v>
      </c>
      <c r="J137" s="29"/>
      <c r="K137" s="29" t="s">
        <v>5732</v>
      </c>
      <c r="L137" s="53">
        <v>1708.0</v>
      </c>
      <c r="M137" s="53">
        <v>0.0</v>
      </c>
      <c r="N137" s="53">
        <v>45.64</v>
      </c>
      <c r="O137" s="29" t="s">
        <v>35</v>
      </c>
      <c r="P137" s="5"/>
      <c r="Q137" s="5">
        <f t="shared" si="1"/>
        <v>58</v>
      </c>
      <c r="R137" s="6">
        <f t="shared" si="2"/>
        <v>61</v>
      </c>
    </row>
    <row r="138">
      <c r="A138" s="9">
        <v>136.0</v>
      </c>
      <c r="B138" s="29"/>
      <c r="C138" s="29" t="s">
        <v>770</v>
      </c>
      <c r="D138" s="53">
        <v>1763.0</v>
      </c>
      <c r="E138" s="56">
        <v>0.0</v>
      </c>
      <c r="F138" s="53">
        <v>76.82</v>
      </c>
      <c r="G138" s="29" t="s">
        <v>35</v>
      </c>
      <c r="H138" s="25"/>
      <c r="I138" s="25">
        <v>1768.0</v>
      </c>
      <c r="J138" s="29"/>
      <c r="K138" s="29" t="s">
        <v>5733</v>
      </c>
      <c r="L138" s="53">
        <v>1705.0</v>
      </c>
      <c r="M138" s="53">
        <v>37.5</v>
      </c>
      <c r="N138" s="53">
        <v>71.68</v>
      </c>
      <c r="O138" s="29" t="s">
        <v>39</v>
      </c>
      <c r="P138" s="5"/>
      <c r="Q138" s="5">
        <f t="shared" si="1"/>
        <v>58</v>
      </c>
      <c r="R138" s="6">
        <f t="shared" si="2"/>
        <v>63</v>
      </c>
    </row>
    <row r="139">
      <c r="A139" s="9">
        <v>137.0</v>
      </c>
      <c r="B139" s="29"/>
      <c r="C139" s="29" t="s">
        <v>663</v>
      </c>
      <c r="D139" s="53">
        <v>1762.0</v>
      </c>
      <c r="E139" s="56">
        <v>0.0</v>
      </c>
      <c r="F139" s="53">
        <v>89.44</v>
      </c>
      <c r="G139" s="29" t="s">
        <v>35</v>
      </c>
      <c r="H139" s="25"/>
      <c r="I139" s="25">
        <v>1763.0</v>
      </c>
      <c r="J139" s="29"/>
      <c r="K139" s="29" t="s">
        <v>5734</v>
      </c>
      <c r="L139" s="53">
        <v>1705.0</v>
      </c>
      <c r="M139" s="53">
        <v>2.17</v>
      </c>
      <c r="N139" s="53">
        <v>79.13</v>
      </c>
      <c r="O139" s="29" t="s">
        <v>39</v>
      </c>
      <c r="P139" s="5"/>
      <c r="Q139" s="5">
        <f t="shared" si="1"/>
        <v>57</v>
      </c>
      <c r="R139" s="6">
        <f t="shared" si="2"/>
        <v>58</v>
      </c>
    </row>
    <row r="140">
      <c r="A140" s="9">
        <v>138.0</v>
      </c>
      <c r="B140" s="29"/>
      <c r="C140" s="29" t="s">
        <v>756</v>
      </c>
      <c r="D140" s="53">
        <v>1757.0</v>
      </c>
      <c r="E140" s="56">
        <v>0.0</v>
      </c>
      <c r="F140" s="53">
        <v>85.07</v>
      </c>
      <c r="G140" s="29" t="s">
        <v>39</v>
      </c>
      <c r="H140" s="25"/>
      <c r="I140" s="25">
        <v>1762.0</v>
      </c>
      <c r="J140" s="29"/>
      <c r="K140" s="29" t="s">
        <v>5735</v>
      </c>
      <c r="L140" s="53">
        <v>1704.0</v>
      </c>
      <c r="M140" s="53">
        <v>0.0</v>
      </c>
      <c r="N140" s="53">
        <v>57.62</v>
      </c>
      <c r="O140" s="29" t="s">
        <v>39</v>
      </c>
      <c r="P140" s="5"/>
      <c r="Q140" s="5">
        <f t="shared" si="1"/>
        <v>53</v>
      </c>
      <c r="R140" s="6">
        <f t="shared" si="2"/>
        <v>58</v>
      </c>
    </row>
    <row r="141">
      <c r="A141" s="9">
        <v>139.0</v>
      </c>
      <c r="B141" s="29"/>
      <c r="C141" s="29" t="s">
        <v>777</v>
      </c>
      <c r="D141" s="53">
        <v>1755.0</v>
      </c>
      <c r="E141" s="56">
        <v>0.0</v>
      </c>
      <c r="F141" s="53">
        <v>69.36</v>
      </c>
      <c r="G141" s="29" t="s">
        <v>39</v>
      </c>
      <c r="H141" s="25"/>
      <c r="I141" s="25">
        <v>1759.0</v>
      </c>
      <c r="J141" s="29"/>
      <c r="K141" s="29" t="s">
        <v>5736</v>
      </c>
      <c r="L141" s="53">
        <v>1702.0</v>
      </c>
      <c r="M141" s="53">
        <v>0.0</v>
      </c>
      <c r="N141" s="53">
        <v>75.84</v>
      </c>
      <c r="O141" s="29" t="s">
        <v>39</v>
      </c>
      <c r="P141" s="5"/>
      <c r="Q141" s="5">
        <f t="shared" si="1"/>
        <v>53</v>
      </c>
      <c r="R141" s="6">
        <f t="shared" si="2"/>
        <v>57</v>
      </c>
    </row>
    <row r="142">
      <c r="A142" s="9">
        <v>140.0</v>
      </c>
      <c r="B142" s="29"/>
      <c r="C142" s="29" t="s">
        <v>769</v>
      </c>
      <c r="D142" s="53">
        <v>1755.0</v>
      </c>
      <c r="E142" s="56">
        <v>0.0</v>
      </c>
      <c r="F142" s="53">
        <v>43.96</v>
      </c>
      <c r="G142" s="29" t="s">
        <v>39</v>
      </c>
      <c r="H142" s="25"/>
      <c r="I142" s="25">
        <v>1754.0</v>
      </c>
      <c r="J142" s="29"/>
      <c r="K142" s="29" t="s">
        <v>5737</v>
      </c>
      <c r="L142" s="53">
        <v>1697.0</v>
      </c>
      <c r="M142" s="53">
        <v>0.0</v>
      </c>
      <c r="N142" s="53">
        <v>64.28</v>
      </c>
      <c r="O142" s="29" t="s">
        <v>39</v>
      </c>
      <c r="P142" s="5"/>
      <c r="Q142" s="5">
        <f t="shared" si="1"/>
        <v>58</v>
      </c>
      <c r="R142" s="6">
        <f t="shared" si="2"/>
        <v>57</v>
      </c>
    </row>
    <row r="143">
      <c r="A143" s="9">
        <v>141.0</v>
      </c>
      <c r="B143" s="29"/>
      <c r="C143" s="29" t="s">
        <v>802</v>
      </c>
      <c r="D143" s="53">
        <v>1755.0</v>
      </c>
      <c r="E143" s="56">
        <v>0.0</v>
      </c>
      <c r="F143" s="53">
        <v>75.51</v>
      </c>
      <c r="G143" s="29" t="s">
        <v>39</v>
      </c>
      <c r="H143" s="25"/>
      <c r="I143" s="25">
        <v>1753.0</v>
      </c>
      <c r="J143" s="29"/>
      <c r="K143" s="29" t="s">
        <v>5738</v>
      </c>
      <c r="L143" s="53">
        <v>1696.0</v>
      </c>
      <c r="M143" s="53">
        <v>18.95</v>
      </c>
      <c r="N143" s="53">
        <v>47.85</v>
      </c>
      <c r="O143" s="29" t="s">
        <v>39</v>
      </c>
      <c r="P143" s="5"/>
      <c r="Q143" s="5">
        <f t="shared" si="1"/>
        <v>59</v>
      </c>
      <c r="R143" s="6">
        <f t="shared" si="2"/>
        <v>57</v>
      </c>
    </row>
    <row r="144">
      <c r="A144" s="9">
        <v>142.0</v>
      </c>
      <c r="B144" s="29"/>
      <c r="C144" s="29" t="s">
        <v>803</v>
      </c>
      <c r="D144" s="53">
        <v>1755.0</v>
      </c>
      <c r="E144" s="56">
        <v>0.0</v>
      </c>
      <c r="F144" s="53">
        <v>41.29</v>
      </c>
      <c r="G144" s="29" t="s">
        <v>35</v>
      </c>
      <c r="H144" s="25"/>
      <c r="I144" s="25">
        <v>1753.0</v>
      </c>
      <c r="J144" s="29"/>
      <c r="K144" s="29" t="s">
        <v>5739</v>
      </c>
      <c r="L144" s="53">
        <v>1692.0</v>
      </c>
      <c r="M144" s="53">
        <v>0.0</v>
      </c>
      <c r="N144" s="53">
        <v>47.73</v>
      </c>
      <c r="O144" s="29" t="s">
        <v>39</v>
      </c>
      <c r="P144" s="5"/>
      <c r="Q144" s="5">
        <f t="shared" si="1"/>
        <v>63</v>
      </c>
      <c r="R144" s="6">
        <f t="shared" si="2"/>
        <v>61</v>
      </c>
    </row>
    <row r="145">
      <c r="A145" s="9">
        <v>143.0</v>
      </c>
      <c r="B145" s="29"/>
      <c r="C145" s="29" t="s">
        <v>841</v>
      </c>
      <c r="D145" s="53">
        <v>1754.0</v>
      </c>
      <c r="E145" s="56">
        <v>0.0</v>
      </c>
      <c r="F145" s="53">
        <v>87.54</v>
      </c>
      <c r="G145" s="29" t="s">
        <v>39</v>
      </c>
      <c r="H145" s="25"/>
      <c r="I145" s="25">
        <v>1749.0</v>
      </c>
      <c r="J145" s="29"/>
      <c r="K145" s="29" t="s">
        <v>5740</v>
      </c>
      <c r="L145" s="53">
        <v>1690.0</v>
      </c>
      <c r="M145" s="53">
        <v>0.0</v>
      </c>
      <c r="N145" s="53">
        <v>70.85</v>
      </c>
      <c r="O145" s="29" t="s">
        <v>39</v>
      </c>
      <c r="P145" s="5"/>
      <c r="Q145" s="5">
        <f t="shared" si="1"/>
        <v>64</v>
      </c>
      <c r="R145" s="6">
        <f t="shared" si="2"/>
        <v>59</v>
      </c>
    </row>
    <row r="146">
      <c r="A146" s="9">
        <v>144.0</v>
      </c>
      <c r="B146" s="29"/>
      <c r="C146" s="29" t="s">
        <v>782</v>
      </c>
      <c r="D146" s="53">
        <v>1753.0</v>
      </c>
      <c r="E146" s="56">
        <v>0.0</v>
      </c>
      <c r="F146" s="53">
        <v>104.86</v>
      </c>
      <c r="G146" s="29" t="s">
        <v>39</v>
      </c>
      <c r="H146" s="25"/>
      <c r="I146" s="25">
        <v>1748.0</v>
      </c>
      <c r="J146" s="29"/>
      <c r="K146" s="29" t="s">
        <v>5741</v>
      </c>
      <c r="L146" s="53">
        <v>1690.0</v>
      </c>
      <c r="M146" s="53">
        <v>4.76</v>
      </c>
      <c r="N146" s="53">
        <v>74.37</v>
      </c>
      <c r="O146" s="29" t="s">
        <v>39</v>
      </c>
      <c r="P146" s="5"/>
      <c r="Q146" s="5">
        <f t="shared" si="1"/>
        <v>63</v>
      </c>
      <c r="R146" s="6">
        <f t="shared" si="2"/>
        <v>58</v>
      </c>
    </row>
    <row r="147">
      <c r="A147" s="9">
        <v>145.0</v>
      </c>
      <c r="B147" s="29"/>
      <c r="C147" s="29" t="s">
        <v>742</v>
      </c>
      <c r="D147" s="53">
        <v>1753.0</v>
      </c>
      <c r="E147" s="56">
        <v>0.0</v>
      </c>
      <c r="F147" s="53">
        <v>92.71</v>
      </c>
      <c r="G147" s="29" t="s">
        <v>35</v>
      </c>
      <c r="H147" s="25"/>
      <c r="I147" s="25">
        <v>1747.0</v>
      </c>
      <c r="J147" s="29"/>
      <c r="K147" s="29" t="s">
        <v>5742</v>
      </c>
      <c r="L147" s="53">
        <v>1689.0</v>
      </c>
      <c r="M147" s="53">
        <v>1.59</v>
      </c>
      <c r="N147" s="53">
        <v>42.23</v>
      </c>
      <c r="O147" s="29" t="s">
        <v>39</v>
      </c>
      <c r="P147" s="5"/>
      <c r="Q147" s="5">
        <f t="shared" si="1"/>
        <v>64</v>
      </c>
      <c r="R147" s="6">
        <f t="shared" si="2"/>
        <v>58</v>
      </c>
    </row>
    <row r="148">
      <c r="A148" s="9">
        <v>146.0</v>
      </c>
      <c r="B148" s="29"/>
      <c r="C148" s="29" t="s">
        <v>791</v>
      </c>
      <c r="D148" s="53">
        <v>1749.0</v>
      </c>
      <c r="E148" s="56">
        <v>0.0</v>
      </c>
      <c r="F148" s="53">
        <v>93.71</v>
      </c>
      <c r="G148" s="29" t="s">
        <v>39</v>
      </c>
      <c r="H148" s="25"/>
      <c r="I148" s="25">
        <v>1745.0</v>
      </c>
      <c r="J148" s="29"/>
      <c r="K148" s="29" t="s">
        <v>5743</v>
      </c>
      <c r="L148" s="53">
        <v>1683.0</v>
      </c>
      <c r="M148" s="53">
        <v>0.0</v>
      </c>
      <c r="N148" s="53">
        <v>46.63</v>
      </c>
      <c r="O148" s="29" t="s">
        <v>39</v>
      </c>
      <c r="P148" s="5"/>
      <c r="Q148" s="5">
        <f t="shared" si="1"/>
        <v>66</v>
      </c>
      <c r="R148" s="6">
        <f t="shared" si="2"/>
        <v>62</v>
      </c>
    </row>
    <row r="149">
      <c r="A149" s="9">
        <v>147.0</v>
      </c>
      <c r="B149" s="29"/>
      <c r="C149" s="29" t="s">
        <v>696</v>
      </c>
      <c r="D149" s="53">
        <v>1748.0</v>
      </c>
      <c r="E149" s="56">
        <v>0.0</v>
      </c>
      <c r="F149" s="53">
        <v>102.47</v>
      </c>
      <c r="G149" s="29" t="s">
        <v>39</v>
      </c>
      <c r="H149" s="25"/>
      <c r="I149" s="25">
        <v>1743.0</v>
      </c>
      <c r="J149" s="29"/>
      <c r="K149" s="29" t="s">
        <v>5744</v>
      </c>
      <c r="L149" s="53">
        <v>1681.0</v>
      </c>
      <c r="M149" s="53">
        <v>0.0</v>
      </c>
      <c r="N149" s="53">
        <v>65.43</v>
      </c>
      <c r="O149" s="29" t="s">
        <v>39</v>
      </c>
      <c r="P149" s="5"/>
      <c r="Q149" s="5">
        <f t="shared" si="1"/>
        <v>67</v>
      </c>
      <c r="R149" s="6">
        <f t="shared" si="2"/>
        <v>62</v>
      </c>
    </row>
    <row r="150">
      <c r="A150" s="9">
        <v>148.0</v>
      </c>
      <c r="B150" s="29"/>
      <c r="C150" s="29" t="s">
        <v>645</v>
      </c>
      <c r="D150" s="53">
        <v>1745.0</v>
      </c>
      <c r="E150" s="56">
        <v>0.0</v>
      </c>
      <c r="F150" s="53">
        <v>110.99</v>
      </c>
      <c r="G150" s="29" t="s">
        <v>39</v>
      </c>
      <c r="H150" s="25"/>
      <c r="I150" s="25">
        <v>1743.0</v>
      </c>
      <c r="J150" s="29"/>
      <c r="K150" s="29" t="s">
        <v>5745</v>
      </c>
      <c r="L150" s="53">
        <v>1680.0</v>
      </c>
      <c r="M150" s="53">
        <v>0.0</v>
      </c>
      <c r="N150" s="53">
        <v>49.99</v>
      </c>
      <c r="O150" s="29" t="s">
        <v>35</v>
      </c>
      <c r="P150" s="5"/>
      <c r="Q150" s="5">
        <f t="shared" si="1"/>
        <v>65</v>
      </c>
      <c r="R150" s="6">
        <f t="shared" si="2"/>
        <v>63</v>
      </c>
    </row>
    <row r="151">
      <c r="A151" s="9">
        <v>149.0</v>
      </c>
      <c r="B151" s="29"/>
      <c r="C151" s="29" t="s">
        <v>738</v>
      </c>
      <c r="D151" s="53">
        <v>1743.0</v>
      </c>
      <c r="E151" s="56">
        <v>0.0</v>
      </c>
      <c r="F151" s="53">
        <v>84.96</v>
      </c>
      <c r="G151" s="29" t="s">
        <v>39</v>
      </c>
      <c r="H151" s="25"/>
      <c r="I151" s="25">
        <v>1742.0</v>
      </c>
      <c r="J151" s="29"/>
      <c r="K151" s="29" t="s">
        <v>5746</v>
      </c>
      <c r="L151" s="53">
        <v>1678.0</v>
      </c>
      <c r="M151" s="53">
        <v>0.0</v>
      </c>
      <c r="N151" s="53">
        <v>82.07</v>
      </c>
      <c r="O151" s="29" t="s">
        <v>35</v>
      </c>
      <c r="P151" s="5"/>
      <c r="Q151" s="5">
        <f t="shared" si="1"/>
        <v>65</v>
      </c>
      <c r="R151" s="6">
        <f t="shared" si="2"/>
        <v>64</v>
      </c>
    </row>
    <row r="152">
      <c r="A152" s="9">
        <v>150.0</v>
      </c>
      <c r="B152" s="29"/>
      <c r="C152" s="29" t="s">
        <v>780</v>
      </c>
      <c r="D152" s="53">
        <v>1743.0</v>
      </c>
      <c r="E152" s="56">
        <v>0.0</v>
      </c>
      <c r="F152" s="53">
        <v>83.85</v>
      </c>
      <c r="G152" s="29" t="s">
        <v>39</v>
      </c>
      <c r="H152" s="25"/>
      <c r="I152" s="25">
        <v>1742.0</v>
      </c>
      <c r="J152" s="29"/>
      <c r="K152" s="29" t="s">
        <v>5747</v>
      </c>
      <c r="L152" s="53">
        <v>1676.0</v>
      </c>
      <c r="M152" s="53">
        <v>14.44</v>
      </c>
      <c r="N152" s="53">
        <v>52.83</v>
      </c>
      <c r="O152" s="29" t="s">
        <v>39</v>
      </c>
      <c r="P152" s="5"/>
      <c r="Q152" s="5">
        <f t="shared" si="1"/>
        <v>67</v>
      </c>
      <c r="R152" s="6">
        <f t="shared" si="2"/>
        <v>66</v>
      </c>
    </row>
    <row r="153">
      <c r="A153" s="9">
        <v>151.0</v>
      </c>
      <c r="B153" s="29"/>
      <c r="C153" s="29" t="s">
        <v>824</v>
      </c>
      <c r="D153" s="53">
        <v>1742.0</v>
      </c>
      <c r="E153" s="56">
        <v>0.0</v>
      </c>
      <c r="F153" s="53">
        <v>57.62</v>
      </c>
      <c r="G153" s="29" t="s">
        <v>39</v>
      </c>
      <c r="H153" s="25"/>
      <c r="I153" s="25">
        <v>1738.0</v>
      </c>
      <c r="J153" s="29"/>
      <c r="K153" s="29" t="s">
        <v>5748</v>
      </c>
      <c r="L153" s="53">
        <v>1675.0</v>
      </c>
      <c r="M153" s="53">
        <v>0.0</v>
      </c>
      <c r="N153" s="53">
        <v>79.08</v>
      </c>
      <c r="O153" s="29" t="s">
        <v>39</v>
      </c>
      <c r="P153" s="5"/>
      <c r="Q153" s="5">
        <f t="shared" si="1"/>
        <v>67</v>
      </c>
      <c r="R153" s="6">
        <f t="shared" si="2"/>
        <v>63</v>
      </c>
    </row>
    <row r="154">
      <c r="A154" s="9">
        <v>152.0</v>
      </c>
      <c r="B154" s="29"/>
      <c r="C154" s="29" t="s">
        <v>976</v>
      </c>
      <c r="D154" s="53">
        <v>1735.0</v>
      </c>
      <c r="E154" s="56">
        <v>0.0</v>
      </c>
      <c r="F154" s="53">
        <v>100.29</v>
      </c>
      <c r="G154" s="29" t="s">
        <v>39</v>
      </c>
      <c r="H154" s="25"/>
      <c r="I154" s="25">
        <v>1735.0</v>
      </c>
      <c r="J154" s="29"/>
      <c r="K154" s="29" t="s">
        <v>5749</v>
      </c>
      <c r="L154" s="53">
        <v>1672.0</v>
      </c>
      <c r="M154" s="53">
        <v>0.0</v>
      </c>
      <c r="N154" s="53">
        <v>89.24</v>
      </c>
      <c r="O154" s="29" t="s">
        <v>39</v>
      </c>
      <c r="P154" s="5"/>
      <c r="Q154" s="5">
        <f t="shared" si="1"/>
        <v>63</v>
      </c>
      <c r="R154" s="6">
        <f t="shared" si="2"/>
        <v>63</v>
      </c>
    </row>
    <row r="155">
      <c r="A155" s="9">
        <v>153.0</v>
      </c>
      <c r="B155" s="29"/>
      <c r="C155" s="29" t="s">
        <v>806</v>
      </c>
      <c r="D155" s="53">
        <v>1734.0</v>
      </c>
      <c r="E155" s="56">
        <v>0.0</v>
      </c>
      <c r="F155" s="53">
        <v>86.79</v>
      </c>
      <c r="G155" s="29" t="s">
        <v>39</v>
      </c>
      <c r="H155" s="25"/>
      <c r="I155" s="25">
        <v>1734.0</v>
      </c>
      <c r="J155" s="29"/>
      <c r="K155" s="29" t="s">
        <v>5750</v>
      </c>
      <c r="L155" s="53">
        <v>1671.0</v>
      </c>
      <c r="M155" s="53">
        <v>0.0</v>
      </c>
      <c r="N155" s="53">
        <v>122.38</v>
      </c>
      <c r="O155" s="29" t="s">
        <v>39</v>
      </c>
      <c r="P155" s="5"/>
      <c r="Q155" s="5">
        <f t="shared" si="1"/>
        <v>63</v>
      </c>
      <c r="R155" s="6">
        <f t="shared" si="2"/>
        <v>63</v>
      </c>
    </row>
    <row r="156">
      <c r="A156" s="9">
        <v>154.0</v>
      </c>
      <c r="B156" s="29"/>
      <c r="C156" s="29" t="s">
        <v>837</v>
      </c>
      <c r="D156" s="53">
        <v>1734.0</v>
      </c>
      <c r="E156" s="56">
        <v>0.0</v>
      </c>
      <c r="F156" s="53">
        <v>87.56</v>
      </c>
      <c r="G156" s="29" t="s">
        <v>35</v>
      </c>
      <c r="H156" s="25"/>
      <c r="I156" s="25">
        <v>1734.0</v>
      </c>
      <c r="J156" s="29"/>
      <c r="K156" s="29" t="s">
        <v>5751</v>
      </c>
      <c r="L156" s="53">
        <v>1670.0</v>
      </c>
      <c r="M156" s="53">
        <v>0.0</v>
      </c>
      <c r="N156" s="53">
        <v>60.44</v>
      </c>
      <c r="O156" s="29" t="s">
        <v>39</v>
      </c>
      <c r="P156" s="5"/>
      <c r="Q156" s="5">
        <f t="shared" si="1"/>
        <v>64</v>
      </c>
      <c r="R156" s="6">
        <f t="shared" si="2"/>
        <v>64</v>
      </c>
    </row>
    <row r="157">
      <c r="A157" s="9">
        <v>155.0</v>
      </c>
      <c r="B157" s="29"/>
      <c r="C157" s="29" t="s">
        <v>713</v>
      </c>
      <c r="D157" s="53">
        <v>1732.0</v>
      </c>
      <c r="E157" s="56">
        <v>0.0</v>
      </c>
      <c r="F157" s="53">
        <v>162.5</v>
      </c>
      <c r="G157" s="29" t="s">
        <v>39</v>
      </c>
      <c r="H157" s="25"/>
      <c r="I157" s="25">
        <v>1732.0</v>
      </c>
      <c r="J157" s="29"/>
      <c r="K157" s="29" t="s">
        <v>5752</v>
      </c>
      <c r="L157" s="53">
        <v>1670.0</v>
      </c>
      <c r="M157" s="53">
        <v>0.0</v>
      </c>
      <c r="N157" s="53">
        <v>65.26</v>
      </c>
      <c r="O157" s="29" t="s">
        <v>35</v>
      </c>
      <c r="P157" s="5"/>
      <c r="Q157" s="5">
        <f t="shared" si="1"/>
        <v>62</v>
      </c>
      <c r="R157" s="6">
        <f t="shared" si="2"/>
        <v>62</v>
      </c>
    </row>
    <row r="158">
      <c r="A158" s="9">
        <v>156.0</v>
      </c>
      <c r="B158" s="29"/>
      <c r="C158" s="29" t="s">
        <v>982</v>
      </c>
      <c r="D158" s="53">
        <v>1730.0</v>
      </c>
      <c r="E158" s="56">
        <v>25.0</v>
      </c>
      <c r="F158" s="53">
        <v>98.83</v>
      </c>
      <c r="G158" s="29" t="s">
        <v>39</v>
      </c>
      <c r="H158" s="25"/>
      <c r="I158" s="25">
        <v>1730.0</v>
      </c>
      <c r="J158" s="29"/>
      <c r="K158" s="29" t="s">
        <v>5753</v>
      </c>
      <c r="L158" s="53">
        <v>1670.0</v>
      </c>
      <c r="M158" s="53">
        <v>0.0</v>
      </c>
      <c r="N158" s="53">
        <v>54.13</v>
      </c>
      <c r="O158" s="29" t="s">
        <v>39</v>
      </c>
      <c r="P158" s="5"/>
      <c r="Q158" s="5">
        <f t="shared" si="1"/>
        <v>60</v>
      </c>
      <c r="R158" s="6">
        <f t="shared" si="2"/>
        <v>60</v>
      </c>
    </row>
    <row r="159">
      <c r="A159" s="9">
        <v>157.0</v>
      </c>
      <c r="B159" s="29"/>
      <c r="C159" s="29" t="s">
        <v>748</v>
      </c>
      <c r="D159" s="53">
        <v>1728.0</v>
      </c>
      <c r="E159" s="56">
        <v>0.0</v>
      </c>
      <c r="F159" s="53">
        <v>71.01</v>
      </c>
      <c r="G159" s="29" t="s">
        <v>39</v>
      </c>
      <c r="H159" s="25"/>
      <c r="I159" s="25">
        <v>1728.0</v>
      </c>
      <c r="J159" s="29"/>
      <c r="K159" s="29" t="s">
        <v>5754</v>
      </c>
      <c r="L159" s="53">
        <v>1668.0</v>
      </c>
      <c r="M159" s="53">
        <v>16.67</v>
      </c>
      <c r="N159" s="53">
        <v>69.19</v>
      </c>
      <c r="O159" s="29" t="s">
        <v>39</v>
      </c>
      <c r="P159" s="5"/>
      <c r="Q159" s="5">
        <f t="shared" si="1"/>
        <v>60</v>
      </c>
      <c r="R159" s="6">
        <f t="shared" si="2"/>
        <v>60</v>
      </c>
    </row>
    <row r="160">
      <c r="A160" s="9">
        <v>158.0</v>
      </c>
      <c r="B160" s="29"/>
      <c r="C160" s="29" t="s">
        <v>865</v>
      </c>
      <c r="D160" s="53">
        <v>1727.0</v>
      </c>
      <c r="E160" s="56">
        <v>0.0</v>
      </c>
      <c r="F160" s="53">
        <v>88.76</v>
      </c>
      <c r="G160" s="29" t="s">
        <v>39</v>
      </c>
      <c r="H160" s="25"/>
      <c r="I160" s="25">
        <v>1727.0</v>
      </c>
      <c r="J160" s="29"/>
      <c r="K160" s="29" t="s">
        <v>5755</v>
      </c>
      <c r="L160" s="53">
        <v>1664.0</v>
      </c>
      <c r="M160" s="53">
        <v>0.0</v>
      </c>
      <c r="N160" s="53">
        <v>65.97</v>
      </c>
      <c r="O160" s="29" t="s">
        <v>39</v>
      </c>
      <c r="P160" s="5"/>
      <c r="Q160" s="5">
        <f t="shared" si="1"/>
        <v>63</v>
      </c>
      <c r="R160" s="6">
        <f t="shared" si="2"/>
        <v>63</v>
      </c>
    </row>
    <row r="161">
      <c r="A161" s="9">
        <v>159.0</v>
      </c>
      <c r="B161" s="29"/>
      <c r="C161" s="29" t="s">
        <v>891</v>
      </c>
      <c r="D161" s="53">
        <v>1725.0</v>
      </c>
      <c r="E161" s="56">
        <v>0.0</v>
      </c>
      <c r="F161" s="53">
        <v>80.01</v>
      </c>
      <c r="G161" s="29" t="s">
        <v>39</v>
      </c>
      <c r="H161" s="25"/>
      <c r="I161" s="25">
        <v>1725.0</v>
      </c>
      <c r="J161" s="29"/>
      <c r="K161" s="29" t="s">
        <v>5756</v>
      </c>
      <c r="L161" s="53">
        <v>1661.0</v>
      </c>
      <c r="M161" s="53">
        <v>0.0</v>
      </c>
      <c r="N161" s="53">
        <v>59.05</v>
      </c>
      <c r="O161" s="29" t="s">
        <v>39</v>
      </c>
      <c r="P161" s="5"/>
      <c r="Q161" s="5">
        <f t="shared" si="1"/>
        <v>64</v>
      </c>
      <c r="R161" s="6">
        <f t="shared" si="2"/>
        <v>64</v>
      </c>
    </row>
    <row r="162">
      <c r="A162" s="9">
        <v>160.0</v>
      </c>
      <c r="B162" s="29"/>
      <c r="C162" s="29" t="s">
        <v>917</v>
      </c>
      <c r="D162" s="53">
        <v>1724.0</v>
      </c>
      <c r="E162" s="56">
        <v>9.76</v>
      </c>
      <c r="F162" s="53">
        <v>65.96</v>
      </c>
      <c r="G162" s="29" t="s">
        <v>39</v>
      </c>
      <c r="H162" s="25"/>
      <c r="I162" s="25">
        <v>1723.0</v>
      </c>
      <c r="J162" s="29"/>
      <c r="K162" s="29" t="s">
        <v>5757</v>
      </c>
      <c r="L162" s="53">
        <v>1655.0</v>
      </c>
      <c r="M162" s="53">
        <v>0.0</v>
      </c>
      <c r="N162" s="53">
        <v>73.57</v>
      </c>
      <c r="O162" s="29" t="s">
        <v>39</v>
      </c>
      <c r="P162" s="5"/>
      <c r="Q162" s="5">
        <f t="shared" si="1"/>
        <v>69</v>
      </c>
      <c r="R162" s="6">
        <f t="shared" si="2"/>
        <v>68</v>
      </c>
    </row>
    <row r="163">
      <c r="A163" s="9">
        <v>161.0</v>
      </c>
      <c r="B163" s="29"/>
      <c r="C163" s="29" t="s">
        <v>940</v>
      </c>
      <c r="D163" s="53">
        <v>1724.0</v>
      </c>
      <c r="E163" s="56">
        <v>0.0</v>
      </c>
      <c r="F163" s="53">
        <v>62.25</v>
      </c>
      <c r="G163" s="29" t="s">
        <v>39</v>
      </c>
      <c r="H163" s="25"/>
      <c r="I163" s="25">
        <v>1722.0</v>
      </c>
      <c r="J163" s="29"/>
      <c r="K163" s="29" t="s">
        <v>5758</v>
      </c>
      <c r="L163" s="53">
        <v>1655.0</v>
      </c>
      <c r="M163" s="53">
        <v>29.41</v>
      </c>
      <c r="N163" s="53">
        <v>73.58</v>
      </c>
      <c r="O163" s="29" t="s">
        <v>39</v>
      </c>
      <c r="P163" s="5"/>
      <c r="Q163" s="5">
        <f t="shared" si="1"/>
        <v>69</v>
      </c>
      <c r="R163" s="6">
        <f t="shared" si="2"/>
        <v>67</v>
      </c>
    </row>
    <row r="164">
      <c r="A164" s="9">
        <v>162.0</v>
      </c>
      <c r="B164" s="29"/>
      <c r="C164" s="29" t="s">
        <v>931</v>
      </c>
      <c r="D164" s="53">
        <v>1722.0</v>
      </c>
      <c r="E164" s="56">
        <v>0.0</v>
      </c>
      <c r="F164" s="53">
        <v>55.63</v>
      </c>
      <c r="G164" s="29" t="s">
        <v>35</v>
      </c>
      <c r="H164" s="25"/>
      <c r="I164" s="25">
        <v>1722.0</v>
      </c>
      <c r="J164" s="29"/>
      <c r="K164" s="29" t="s">
        <v>5759</v>
      </c>
      <c r="L164" s="53">
        <v>1654.0</v>
      </c>
      <c r="M164" s="53">
        <v>0.0</v>
      </c>
      <c r="N164" s="53">
        <v>60.81</v>
      </c>
      <c r="O164" s="29" t="s">
        <v>39</v>
      </c>
      <c r="P164" s="5"/>
      <c r="Q164" s="5">
        <f t="shared" si="1"/>
        <v>68</v>
      </c>
      <c r="R164" s="6">
        <f t="shared" si="2"/>
        <v>68</v>
      </c>
    </row>
    <row r="165">
      <c r="A165" s="9">
        <v>163.0</v>
      </c>
      <c r="B165" s="29"/>
      <c r="C165" s="29" t="s">
        <v>863</v>
      </c>
      <c r="D165" s="53">
        <v>1722.0</v>
      </c>
      <c r="E165" s="56">
        <v>0.0</v>
      </c>
      <c r="F165" s="53">
        <v>77.41</v>
      </c>
      <c r="G165" s="29" t="s">
        <v>39</v>
      </c>
      <c r="H165" s="25"/>
      <c r="I165" s="25">
        <v>1720.0</v>
      </c>
      <c r="J165" s="29"/>
      <c r="K165" s="29" t="s">
        <v>5760</v>
      </c>
      <c r="L165" s="53">
        <v>1649.0</v>
      </c>
      <c r="M165" s="53">
        <v>0.0</v>
      </c>
      <c r="N165" s="53">
        <v>120.29</v>
      </c>
      <c r="O165" s="29" t="s">
        <v>39</v>
      </c>
      <c r="P165" s="5"/>
      <c r="Q165" s="5">
        <f t="shared" si="1"/>
        <v>73</v>
      </c>
      <c r="R165" s="6">
        <f t="shared" si="2"/>
        <v>71</v>
      </c>
    </row>
    <row r="166">
      <c r="A166" s="9">
        <v>164.0</v>
      </c>
      <c r="B166" s="29"/>
      <c r="C166" s="29" t="s">
        <v>794</v>
      </c>
      <c r="D166" s="53">
        <v>1720.0</v>
      </c>
      <c r="E166" s="56">
        <v>0.0</v>
      </c>
      <c r="F166" s="53">
        <v>87.97</v>
      </c>
      <c r="G166" s="29" t="s">
        <v>39</v>
      </c>
      <c r="H166" s="25"/>
      <c r="I166" s="25">
        <v>1719.0</v>
      </c>
      <c r="J166" s="29"/>
      <c r="K166" s="29" t="s">
        <v>5761</v>
      </c>
      <c r="L166" s="53">
        <v>1644.0</v>
      </c>
      <c r="M166" s="53">
        <v>0.0</v>
      </c>
      <c r="N166" s="53">
        <v>50.88</v>
      </c>
      <c r="O166" s="29" t="s">
        <v>39</v>
      </c>
      <c r="P166" s="5"/>
      <c r="Q166" s="5">
        <f t="shared" si="1"/>
        <v>76</v>
      </c>
      <c r="R166" s="6">
        <f t="shared" si="2"/>
        <v>75</v>
      </c>
    </row>
    <row r="167">
      <c r="A167" s="9">
        <v>165.0</v>
      </c>
      <c r="B167" s="29"/>
      <c r="C167" s="29" t="s">
        <v>861</v>
      </c>
      <c r="D167" s="53">
        <v>1719.0</v>
      </c>
      <c r="E167" s="56">
        <v>0.0</v>
      </c>
      <c r="F167" s="53">
        <v>59.88</v>
      </c>
      <c r="G167" s="29" t="s">
        <v>39</v>
      </c>
      <c r="H167" s="25"/>
      <c r="I167" s="25">
        <v>1714.0</v>
      </c>
      <c r="J167" s="29"/>
      <c r="K167" s="29" t="s">
        <v>5762</v>
      </c>
      <c r="L167" s="53">
        <v>1643.0</v>
      </c>
      <c r="M167" s="53">
        <v>0.0</v>
      </c>
      <c r="N167" s="53">
        <v>71.03</v>
      </c>
      <c r="O167" s="29" t="s">
        <v>39</v>
      </c>
      <c r="P167" s="5"/>
      <c r="Q167" s="5">
        <f t="shared" si="1"/>
        <v>76</v>
      </c>
      <c r="R167" s="6">
        <f t="shared" si="2"/>
        <v>71</v>
      </c>
    </row>
    <row r="168">
      <c r="A168" s="9">
        <v>166.0</v>
      </c>
      <c r="B168" s="29"/>
      <c r="C168" s="29" t="s">
        <v>840</v>
      </c>
      <c r="D168" s="53">
        <v>1719.0</v>
      </c>
      <c r="E168" s="56">
        <v>5.56</v>
      </c>
      <c r="F168" s="53">
        <v>79.91</v>
      </c>
      <c r="G168" s="29" t="s">
        <v>39</v>
      </c>
      <c r="H168" s="25"/>
      <c r="I168" s="25">
        <v>1714.0</v>
      </c>
      <c r="J168" s="29"/>
      <c r="K168" s="29" t="s">
        <v>5763</v>
      </c>
      <c r="L168" s="53">
        <v>1639.0</v>
      </c>
      <c r="M168" s="53">
        <v>0.0</v>
      </c>
      <c r="N168" s="53">
        <v>85.29</v>
      </c>
      <c r="O168" s="29" t="s">
        <v>39</v>
      </c>
      <c r="P168" s="5"/>
      <c r="Q168" s="5">
        <f t="shared" si="1"/>
        <v>80</v>
      </c>
      <c r="R168" s="6">
        <f t="shared" si="2"/>
        <v>75</v>
      </c>
    </row>
    <row r="169">
      <c r="A169" s="9">
        <v>167.0</v>
      </c>
      <c r="B169" s="29"/>
      <c r="C169" s="29" t="s">
        <v>744</v>
      </c>
      <c r="D169" s="53">
        <v>1716.0</v>
      </c>
      <c r="E169" s="56">
        <v>9.52</v>
      </c>
      <c r="F169" s="53">
        <v>65.92</v>
      </c>
      <c r="G169" s="29" t="s">
        <v>39</v>
      </c>
      <c r="H169" s="25"/>
      <c r="I169" s="25">
        <v>1712.0</v>
      </c>
      <c r="J169" s="29"/>
      <c r="K169" s="29" t="s">
        <v>5764</v>
      </c>
      <c r="L169" s="53">
        <v>1632.0</v>
      </c>
      <c r="M169" s="53">
        <v>0.0</v>
      </c>
      <c r="N169" s="53">
        <v>69.69</v>
      </c>
      <c r="O169" s="29" t="s">
        <v>39</v>
      </c>
      <c r="P169" s="5"/>
      <c r="Q169" s="5">
        <f t="shared" si="1"/>
        <v>84</v>
      </c>
      <c r="R169" s="6">
        <f t="shared" si="2"/>
        <v>80</v>
      </c>
    </row>
    <row r="170">
      <c r="A170" s="9">
        <v>168.0</v>
      </c>
      <c r="B170" s="29"/>
      <c r="C170" s="29" t="s">
        <v>790</v>
      </c>
      <c r="D170" s="53">
        <v>1715.0</v>
      </c>
      <c r="E170" s="56">
        <v>0.0</v>
      </c>
      <c r="F170" s="53">
        <v>55.44</v>
      </c>
      <c r="G170" s="29" t="s">
        <v>35</v>
      </c>
      <c r="H170" s="25"/>
      <c r="I170" s="25">
        <v>1712.0</v>
      </c>
      <c r="J170" s="29"/>
      <c r="K170" s="29" t="s">
        <v>5765</v>
      </c>
      <c r="L170" s="53">
        <v>1631.0</v>
      </c>
      <c r="M170" s="53">
        <v>3.03</v>
      </c>
      <c r="N170" s="53">
        <v>65.42</v>
      </c>
      <c r="O170" s="29" t="s">
        <v>39</v>
      </c>
      <c r="P170" s="5"/>
      <c r="Q170" s="5">
        <f t="shared" si="1"/>
        <v>84</v>
      </c>
      <c r="R170" s="6">
        <f t="shared" si="2"/>
        <v>81</v>
      </c>
    </row>
    <row r="171">
      <c r="A171" s="9">
        <v>169.0</v>
      </c>
      <c r="B171" s="29"/>
      <c r="C171" s="29" t="s">
        <v>967</v>
      </c>
      <c r="D171" s="53">
        <v>1711.0</v>
      </c>
      <c r="E171" s="56">
        <v>0.0</v>
      </c>
      <c r="F171" s="53">
        <v>135.21</v>
      </c>
      <c r="G171" s="29" t="s">
        <v>39</v>
      </c>
      <c r="H171" s="25"/>
      <c r="I171" s="25">
        <v>1712.0</v>
      </c>
      <c r="J171" s="29"/>
      <c r="K171" s="29" t="s">
        <v>5766</v>
      </c>
      <c r="L171" s="53">
        <v>1630.0</v>
      </c>
      <c r="M171" s="53">
        <v>0.0</v>
      </c>
      <c r="N171" s="53">
        <v>74.02</v>
      </c>
      <c r="O171" s="29" t="s">
        <v>39</v>
      </c>
      <c r="P171" s="5"/>
      <c r="Q171" s="5">
        <f t="shared" si="1"/>
        <v>81</v>
      </c>
      <c r="R171" s="6">
        <f t="shared" si="2"/>
        <v>82</v>
      </c>
    </row>
    <row r="172">
      <c r="A172" s="9">
        <v>170.0</v>
      </c>
      <c r="B172" s="29"/>
      <c r="C172" s="29" t="s">
        <v>847</v>
      </c>
      <c r="D172" s="53">
        <v>1711.0</v>
      </c>
      <c r="E172" s="56">
        <v>1.92</v>
      </c>
      <c r="F172" s="53">
        <v>57.96</v>
      </c>
      <c r="G172" s="29" t="s">
        <v>39</v>
      </c>
      <c r="H172" s="25"/>
      <c r="I172" s="25">
        <v>1711.0</v>
      </c>
      <c r="J172" s="29"/>
      <c r="K172" s="29" t="s">
        <v>5767</v>
      </c>
      <c r="L172" s="53">
        <v>1627.0</v>
      </c>
      <c r="M172" s="53">
        <v>0.0</v>
      </c>
      <c r="N172" s="53">
        <v>99.37</v>
      </c>
      <c r="O172" s="29" t="s">
        <v>39</v>
      </c>
      <c r="P172" s="5"/>
      <c r="Q172" s="5">
        <f t="shared" si="1"/>
        <v>84</v>
      </c>
      <c r="R172" s="6">
        <f t="shared" si="2"/>
        <v>84</v>
      </c>
    </row>
    <row r="173">
      <c r="A173" s="9">
        <v>171.0</v>
      </c>
      <c r="B173" s="29"/>
      <c r="C173" s="29" t="s">
        <v>854</v>
      </c>
      <c r="D173" s="53">
        <v>1710.0</v>
      </c>
      <c r="E173" s="56">
        <v>0.0</v>
      </c>
      <c r="F173" s="53">
        <v>69.3</v>
      </c>
      <c r="G173" s="29" t="s">
        <v>35</v>
      </c>
      <c r="H173" s="25"/>
      <c r="I173" s="25">
        <v>1711.0</v>
      </c>
      <c r="J173" s="29"/>
      <c r="K173" s="29" t="s">
        <v>5768</v>
      </c>
      <c r="L173" s="53">
        <v>1623.0</v>
      </c>
      <c r="M173" s="53">
        <v>0.0</v>
      </c>
      <c r="N173" s="53">
        <v>37.09</v>
      </c>
      <c r="O173" s="29" t="s">
        <v>39</v>
      </c>
      <c r="P173" s="5"/>
      <c r="Q173" s="5">
        <f t="shared" si="1"/>
        <v>87</v>
      </c>
      <c r="R173" s="6">
        <f t="shared" si="2"/>
        <v>88</v>
      </c>
    </row>
    <row r="174">
      <c r="A174" s="9">
        <v>172.0</v>
      </c>
      <c r="B174" s="29"/>
      <c r="C174" s="29" t="s">
        <v>880</v>
      </c>
      <c r="D174" s="53">
        <v>1702.0</v>
      </c>
      <c r="E174" s="56">
        <v>0.0</v>
      </c>
      <c r="F174" s="53">
        <v>66.83</v>
      </c>
      <c r="G174" s="29" t="s">
        <v>39</v>
      </c>
      <c r="H174" s="25"/>
      <c r="I174" s="25">
        <v>1711.0</v>
      </c>
      <c r="J174" s="29"/>
      <c r="K174" s="29" t="s">
        <v>5769</v>
      </c>
      <c r="L174" s="53">
        <v>1621.0</v>
      </c>
      <c r="M174" s="53">
        <v>9.78</v>
      </c>
      <c r="N174" s="53">
        <v>50.72</v>
      </c>
      <c r="O174" s="29" t="s">
        <v>39</v>
      </c>
      <c r="P174" s="5"/>
      <c r="Q174" s="5">
        <f t="shared" si="1"/>
        <v>81</v>
      </c>
      <c r="R174" s="6">
        <f t="shared" si="2"/>
        <v>90</v>
      </c>
    </row>
    <row r="175">
      <c r="A175" s="9">
        <v>173.0</v>
      </c>
      <c r="C175" s="29" t="s">
        <v>911</v>
      </c>
      <c r="D175" s="53">
        <v>1702.0</v>
      </c>
      <c r="E175" s="56">
        <v>3.23</v>
      </c>
      <c r="F175" s="53">
        <v>69.08</v>
      </c>
      <c r="G175" s="29" t="s">
        <v>39</v>
      </c>
      <c r="H175" s="25"/>
      <c r="I175" s="25">
        <v>1710.0</v>
      </c>
      <c r="J175" s="29"/>
      <c r="K175" s="29" t="s">
        <v>5770</v>
      </c>
      <c r="L175" s="53">
        <v>1612.0</v>
      </c>
      <c r="M175" s="53">
        <v>20.0</v>
      </c>
      <c r="N175" s="53">
        <v>61.17</v>
      </c>
      <c r="O175" s="29" t="s">
        <v>39</v>
      </c>
      <c r="P175" s="5"/>
      <c r="Q175" s="5">
        <f t="shared" si="1"/>
        <v>90</v>
      </c>
      <c r="R175" s="6">
        <f t="shared" si="2"/>
        <v>98</v>
      </c>
    </row>
    <row r="176">
      <c r="A176" s="9">
        <v>174.0</v>
      </c>
      <c r="B176" s="29"/>
      <c r="C176" s="29" t="s">
        <v>281</v>
      </c>
      <c r="D176" s="53">
        <v>1701.0</v>
      </c>
      <c r="E176" s="56">
        <v>0.0</v>
      </c>
      <c r="F176" s="53">
        <v>82.41</v>
      </c>
      <c r="G176" s="29" t="s">
        <v>39</v>
      </c>
      <c r="H176" s="25"/>
      <c r="I176" s="25">
        <v>1701.0</v>
      </c>
      <c r="J176" s="29"/>
      <c r="K176" s="29" t="s">
        <v>5771</v>
      </c>
      <c r="L176" s="53">
        <v>1610.0</v>
      </c>
      <c r="M176" s="53">
        <v>0.0</v>
      </c>
      <c r="N176" s="53">
        <v>54.7</v>
      </c>
      <c r="O176" s="29" t="s">
        <v>39</v>
      </c>
      <c r="P176" s="5"/>
      <c r="Q176" s="5">
        <f t="shared" si="1"/>
        <v>91</v>
      </c>
      <c r="R176" s="6">
        <f t="shared" si="2"/>
        <v>91</v>
      </c>
    </row>
    <row r="177">
      <c r="A177" s="9">
        <v>175.0</v>
      </c>
      <c r="B177" s="29"/>
      <c r="C177" s="29" t="s">
        <v>907</v>
      </c>
      <c r="D177" s="53">
        <v>1701.0</v>
      </c>
      <c r="E177" s="56">
        <v>0.0</v>
      </c>
      <c r="F177" s="53">
        <v>66.93</v>
      </c>
      <c r="G177" s="29" t="s">
        <v>39</v>
      </c>
      <c r="H177" s="25"/>
      <c r="I177" s="25">
        <v>1699.0</v>
      </c>
      <c r="J177" s="29"/>
      <c r="K177" s="29" t="s">
        <v>5772</v>
      </c>
      <c r="L177" s="53">
        <v>1609.0</v>
      </c>
      <c r="M177" s="53">
        <v>9.09</v>
      </c>
      <c r="N177" s="53">
        <v>36.89</v>
      </c>
      <c r="O177" s="29" t="s">
        <v>39</v>
      </c>
      <c r="P177" s="5"/>
      <c r="Q177" s="5">
        <f t="shared" si="1"/>
        <v>92</v>
      </c>
      <c r="R177" s="6">
        <f t="shared" si="2"/>
        <v>90</v>
      </c>
    </row>
    <row r="178">
      <c r="A178" s="9">
        <v>176.0</v>
      </c>
      <c r="B178" s="29"/>
      <c r="C178" s="29" t="s">
        <v>808</v>
      </c>
      <c r="D178" s="53">
        <v>1700.0</v>
      </c>
      <c r="E178" s="56">
        <v>0.0</v>
      </c>
      <c r="F178" s="53">
        <v>76.14</v>
      </c>
      <c r="G178" s="29" t="s">
        <v>39</v>
      </c>
      <c r="H178" s="25"/>
      <c r="I178" s="25">
        <v>1698.0</v>
      </c>
      <c r="J178" s="29"/>
      <c r="K178" s="29" t="s">
        <v>5773</v>
      </c>
      <c r="L178" s="53">
        <v>1608.0</v>
      </c>
      <c r="M178" s="53">
        <v>0.0</v>
      </c>
      <c r="N178" s="53">
        <v>55.49</v>
      </c>
      <c r="O178" s="29" t="s">
        <v>39</v>
      </c>
      <c r="P178" s="5"/>
      <c r="Q178" s="5">
        <f t="shared" si="1"/>
        <v>92</v>
      </c>
      <c r="R178" s="6">
        <f t="shared" si="2"/>
        <v>90</v>
      </c>
    </row>
    <row r="179">
      <c r="A179" s="9">
        <v>177.0</v>
      </c>
      <c r="B179" s="29"/>
      <c r="C179" s="29" t="s">
        <v>937</v>
      </c>
      <c r="D179" s="53">
        <v>1699.0</v>
      </c>
      <c r="E179" s="56">
        <v>0.0</v>
      </c>
      <c r="F179" s="53">
        <v>88.4</v>
      </c>
      <c r="G179" s="29" t="s">
        <v>39</v>
      </c>
      <c r="H179" s="25"/>
      <c r="I179" s="25">
        <v>1696.0</v>
      </c>
      <c r="J179" s="29"/>
      <c r="K179" s="29" t="s">
        <v>5774</v>
      </c>
      <c r="L179" s="53">
        <v>1605.0</v>
      </c>
      <c r="M179" s="53">
        <v>0.0</v>
      </c>
      <c r="N179" s="53">
        <v>97.07</v>
      </c>
      <c r="O179" s="29" t="s">
        <v>39</v>
      </c>
      <c r="P179" s="5"/>
      <c r="Q179" s="5">
        <f t="shared" si="1"/>
        <v>94</v>
      </c>
      <c r="R179" s="6">
        <f t="shared" si="2"/>
        <v>91</v>
      </c>
    </row>
    <row r="180">
      <c r="A180" s="9">
        <v>178.0</v>
      </c>
      <c r="B180" s="29"/>
      <c r="C180" s="29" t="s">
        <v>1037</v>
      </c>
      <c r="D180" s="53">
        <v>1698.0</v>
      </c>
      <c r="E180" s="56">
        <v>15.79</v>
      </c>
      <c r="F180" s="53">
        <v>76.4</v>
      </c>
      <c r="G180" s="29" t="s">
        <v>35</v>
      </c>
      <c r="H180" s="25"/>
      <c r="I180" s="25">
        <v>1696.0</v>
      </c>
      <c r="J180" s="29"/>
      <c r="K180" s="29" t="s">
        <v>5775</v>
      </c>
      <c r="L180" s="53">
        <v>1604.0</v>
      </c>
      <c r="M180" s="53">
        <v>0.0</v>
      </c>
      <c r="N180" s="53">
        <v>62.3</v>
      </c>
      <c r="O180" s="29" t="s">
        <v>39</v>
      </c>
      <c r="P180" s="5"/>
      <c r="Q180" s="5">
        <f t="shared" si="1"/>
        <v>94</v>
      </c>
      <c r="R180" s="6">
        <f t="shared" si="2"/>
        <v>92</v>
      </c>
    </row>
    <row r="181">
      <c r="A181" s="9">
        <v>179.0</v>
      </c>
      <c r="B181" s="29"/>
      <c r="C181" s="29" t="s">
        <v>878</v>
      </c>
      <c r="D181" s="53">
        <v>1695.0</v>
      </c>
      <c r="E181" s="56">
        <v>0.0</v>
      </c>
      <c r="F181" s="53">
        <v>42.66</v>
      </c>
      <c r="G181" s="29" t="s">
        <v>39</v>
      </c>
      <c r="H181" s="25"/>
      <c r="I181" s="25">
        <v>1693.0</v>
      </c>
      <c r="J181" s="29"/>
      <c r="K181" s="29" t="s">
        <v>5776</v>
      </c>
      <c r="L181" s="53">
        <v>1602.0</v>
      </c>
      <c r="M181" s="53">
        <v>0.0</v>
      </c>
      <c r="N181" s="53">
        <v>54.49</v>
      </c>
      <c r="O181" s="29" t="s">
        <v>35</v>
      </c>
      <c r="P181" s="5"/>
      <c r="Q181" s="5">
        <f t="shared" si="1"/>
        <v>93</v>
      </c>
      <c r="R181" s="6">
        <f t="shared" si="2"/>
        <v>91</v>
      </c>
    </row>
    <row r="182">
      <c r="A182" s="9">
        <v>180.0</v>
      </c>
      <c r="B182" s="29"/>
      <c r="C182" s="29" t="s">
        <v>890</v>
      </c>
      <c r="D182" s="53">
        <v>1693.0</v>
      </c>
      <c r="E182" s="56">
        <v>0.0</v>
      </c>
      <c r="F182" s="53">
        <v>84.32</v>
      </c>
      <c r="G182" s="29" t="s">
        <v>39</v>
      </c>
      <c r="H182" s="25"/>
      <c r="I182" s="25">
        <v>1691.0</v>
      </c>
      <c r="J182" s="29"/>
      <c r="K182" s="29" t="s">
        <v>5777</v>
      </c>
      <c r="L182" s="53">
        <v>1600.0</v>
      </c>
      <c r="M182" s="53">
        <v>22.22</v>
      </c>
      <c r="N182" s="53">
        <v>56.96</v>
      </c>
      <c r="O182" s="29" t="s">
        <v>39</v>
      </c>
      <c r="P182" s="5"/>
      <c r="Q182" s="5">
        <f t="shared" si="1"/>
        <v>93</v>
      </c>
      <c r="R182" s="6">
        <f t="shared" si="2"/>
        <v>91</v>
      </c>
    </row>
    <row r="183">
      <c r="A183" s="9">
        <v>181.0</v>
      </c>
      <c r="B183" s="29"/>
      <c r="C183" s="29" t="s">
        <v>904</v>
      </c>
      <c r="D183" s="53">
        <v>1691.0</v>
      </c>
      <c r="E183" s="56">
        <v>0.0</v>
      </c>
      <c r="F183" s="53">
        <v>110.03</v>
      </c>
      <c r="G183" s="29" t="s">
        <v>39</v>
      </c>
      <c r="H183" s="25"/>
      <c r="I183" s="25">
        <v>1690.0</v>
      </c>
      <c r="J183" s="29"/>
      <c r="K183" s="29" t="s">
        <v>5778</v>
      </c>
      <c r="L183" s="53">
        <v>1599.0</v>
      </c>
      <c r="M183" s="53">
        <v>0.0</v>
      </c>
      <c r="N183" s="53">
        <v>77.55</v>
      </c>
      <c r="O183" s="29" t="s">
        <v>39</v>
      </c>
      <c r="P183" s="5"/>
      <c r="Q183" s="5">
        <f t="shared" si="1"/>
        <v>92</v>
      </c>
      <c r="R183" s="6">
        <f t="shared" si="2"/>
        <v>91</v>
      </c>
    </row>
    <row r="184">
      <c r="A184" s="9">
        <v>182.0</v>
      </c>
      <c r="B184" s="29"/>
      <c r="C184" s="29" t="s">
        <v>857</v>
      </c>
      <c r="D184" s="53">
        <v>1690.0</v>
      </c>
      <c r="E184" s="56">
        <v>0.0</v>
      </c>
      <c r="F184" s="53">
        <v>95.24</v>
      </c>
      <c r="G184" s="29" t="s">
        <v>39</v>
      </c>
      <c r="H184" s="25"/>
      <c r="I184" s="25">
        <v>1689.0</v>
      </c>
      <c r="J184" s="29"/>
      <c r="K184" s="29" t="s">
        <v>5779</v>
      </c>
      <c r="L184" s="53">
        <v>1597.0</v>
      </c>
      <c r="M184" s="53">
        <v>0.0</v>
      </c>
      <c r="N184" s="53">
        <v>45.11</v>
      </c>
      <c r="O184" s="29" t="s">
        <v>39</v>
      </c>
      <c r="P184" s="5"/>
      <c r="Q184" s="5">
        <f t="shared" si="1"/>
        <v>93</v>
      </c>
      <c r="R184" s="6">
        <f t="shared" si="2"/>
        <v>92</v>
      </c>
    </row>
    <row r="185">
      <c r="A185" s="9">
        <v>183.0</v>
      </c>
      <c r="B185" s="29"/>
      <c r="C185" s="29" t="s">
        <v>1025</v>
      </c>
      <c r="D185" s="53">
        <v>1689.0</v>
      </c>
      <c r="E185" s="56">
        <v>0.0</v>
      </c>
      <c r="F185" s="53">
        <v>91.11</v>
      </c>
      <c r="G185" s="29" t="s">
        <v>39</v>
      </c>
      <c r="H185" s="25"/>
      <c r="I185" s="25">
        <v>1687.0</v>
      </c>
      <c r="J185" s="29"/>
      <c r="K185" s="29" t="s">
        <v>5780</v>
      </c>
      <c r="L185" s="53">
        <v>1596.0</v>
      </c>
      <c r="M185" s="53">
        <v>0.0</v>
      </c>
      <c r="N185" s="53">
        <v>88.6</v>
      </c>
      <c r="O185" s="29" t="s">
        <v>39</v>
      </c>
      <c r="P185" s="5"/>
      <c r="Q185" s="5">
        <f t="shared" si="1"/>
        <v>93</v>
      </c>
      <c r="R185" s="6">
        <f t="shared" si="2"/>
        <v>91</v>
      </c>
    </row>
    <row r="186">
      <c r="A186" s="9">
        <v>184.0</v>
      </c>
      <c r="B186" s="29"/>
      <c r="C186" s="29" t="s">
        <v>873</v>
      </c>
      <c r="D186" s="53">
        <v>1685.0</v>
      </c>
      <c r="E186" s="56">
        <v>0.0</v>
      </c>
      <c r="F186" s="53">
        <v>86.4</v>
      </c>
      <c r="G186" s="29" t="s">
        <v>39</v>
      </c>
      <c r="H186" s="25"/>
      <c r="I186" s="25">
        <v>1685.0</v>
      </c>
      <c r="J186" s="29"/>
      <c r="K186" s="29" t="s">
        <v>5781</v>
      </c>
      <c r="L186" s="53">
        <v>1588.0</v>
      </c>
      <c r="M186" s="53">
        <v>0.0</v>
      </c>
      <c r="N186" s="53">
        <v>47.7</v>
      </c>
      <c r="O186" s="29" t="s">
        <v>35</v>
      </c>
      <c r="P186" s="5"/>
      <c r="Q186" s="5">
        <f t="shared" si="1"/>
        <v>97</v>
      </c>
      <c r="R186" s="6">
        <f t="shared" si="2"/>
        <v>97</v>
      </c>
    </row>
    <row r="187">
      <c r="A187" s="9">
        <v>185.0</v>
      </c>
      <c r="B187" s="29"/>
      <c r="C187" s="29" t="s">
        <v>1011</v>
      </c>
      <c r="D187" s="53">
        <v>1684.0</v>
      </c>
      <c r="E187" s="56">
        <v>0.0</v>
      </c>
      <c r="F187" s="53">
        <v>67.94</v>
      </c>
      <c r="G187" s="29" t="s">
        <v>39</v>
      </c>
      <c r="H187" s="25"/>
      <c r="I187" s="25">
        <v>1676.0</v>
      </c>
      <c r="J187" s="29"/>
      <c r="K187" s="29" t="s">
        <v>5782</v>
      </c>
      <c r="L187" s="53">
        <v>1588.0</v>
      </c>
      <c r="M187" s="53">
        <v>0.0</v>
      </c>
      <c r="N187" s="53">
        <v>48.09</v>
      </c>
      <c r="O187" s="29" t="s">
        <v>39</v>
      </c>
      <c r="P187" s="5"/>
      <c r="Q187" s="5">
        <f t="shared" si="1"/>
        <v>96</v>
      </c>
      <c r="R187" s="6">
        <f t="shared" si="2"/>
        <v>88</v>
      </c>
    </row>
    <row r="188">
      <c r="A188" s="9">
        <v>186.0</v>
      </c>
      <c r="B188" s="29"/>
      <c r="C188" s="29" t="s">
        <v>920</v>
      </c>
      <c r="D188" s="53">
        <v>1681.0</v>
      </c>
      <c r="E188" s="56">
        <v>0.0</v>
      </c>
      <c r="F188" s="53">
        <v>98.43</v>
      </c>
      <c r="G188" s="29" t="s">
        <v>39</v>
      </c>
      <c r="H188" s="25"/>
      <c r="I188" s="25">
        <v>1675.0</v>
      </c>
      <c r="J188" s="29"/>
      <c r="K188" s="29" t="s">
        <v>5783</v>
      </c>
      <c r="L188" s="53">
        <v>1586.0</v>
      </c>
      <c r="M188" s="53">
        <v>0.54</v>
      </c>
      <c r="N188" s="53">
        <v>42.05</v>
      </c>
      <c r="O188" s="29" t="s">
        <v>35</v>
      </c>
      <c r="P188" s="5"/>
      <c r="Q188" s="5">
        <f t="shared" si="1"/>
        <v>95</v>
      </c>
      <c r="R188" s="6">
        <f t="shared" si="2"/>
        <v>89</v>
      </c>
    </row>
    <row r="189">
      <c r="A189" s="9">
        <v>187.0</v>
      </c>
      <c r="B189" s="29"/>
      <c r="C189" s="29" t="s">
        <v>883</v>
      </c>
      <c r="D189" s="53">
        <v>1677.0</v>
      </c>
      <c r="E189" s="56">
        <v>0.0</v>
      </c>
      <c r="F189" s="53">
        <v>95.66</v>
      </c>
      <c r="G189" s="29" t="s">
        <v>35</v>
      </c>
      <c r="H189" s="25"/>
      <c r="I189" s="25">
        <v>1673.0</v>
      </c>
      <c r="J189" s="29"/>
      <c r="K189" s="29" t="s">
        <v>5784</v>
      </c>
      <c r="L189" s="53">
        <v>1586.0</v>
      </c>
      <c r="M189" s="53">
        <v>12.5</v>
      </c>
      <c r="N189" s="53">
        <v>78.42</v>
      </c>
      <c r="O189" s="29" t="s">
        <v>39</v>
      </c>
      <c r="P189" s="5"/>
      <c r="Q189" s="5">
        <f t="shared" si="1"/>
        <v>91</v>
      </c>
      <c r="R189" s="6">
        <f t="shared" si="2"/>
        <v>87</v>
      </c>
    </row>
    <row r="190">
      <c r="A190" s="9">
        <v>188.0</v>
      </c>
      <c r="B190" s="29"/>
      <c r="C190" s="29" t="s">
        <v>979</v>
      </c>
      <c r="D190" s="53">
        <v>1676.0</v>
      </c>
      <c r="E190" s="56">
        <v>9.38</v>
      </c>
      <c r="F190" s="53">
        <v>62.88</v>
      </c>
      <c r="G190" s="29" t="s">
        <v>39</v>
      </c>
      <c r="H190" s="25"/>
      <c r="I190" s="25">
        <v>1673.0</v>
      </c>
      <c r="J190" s="29"/>
      <c r="K190" s="29" t="s">
        <v>5785</v>
      </c>
      <c r="L190" s="53">
        <v>1583.0</v>
      </c>
      <c r="M190" s="53">
        <v>0.0</v>
      </c>
      <c r="N190" s="53">
        <v>66.99</v>
      </c>
      <c r="O190" s="29" t="s">
        <v>35</v>
      </c>
      <c r="P190" s="5"/>
      <c r="Q190" s="5">
        <f t="shared" si="1"/>
        <v>93</v>
      </c>
      <c r="R190" s="6">
        <f t="shared" si="2"/>
        <v>90</v>
      </c>
    </row>
    <row r="191">
      <c r="A191" s="9">
        <v>189.0</v>
      </c>
      <c r="B191" s="29"/>
      <c r="C191" s="29" t="s">
        <v>913</v>
      </c>
      <c r="D191" s="53">
        <v>1673.0</v>
      </c>
      <c r="E191" s="56">
        <v>0.0</v>
      </c>
      <c r="F191" s="53">
        <v>76.03</v>
      </c>
      <c r="G191" s="29" t="s">
        <v>39</v>
      </c>
      <c r="H191" s="25"/>
      <c r="I191" s="25">
        <v>1672.0</v>
      </c>
      <c r="J191" s="29"/>
      <c r="K191" s="29" t="s">
        <v>5786</v>
      </c>
      <c r="L191" s="53">
        <v>1581.0</v>
      </c>
      <c r="M191" s="53">
        <v>0.0</v>
      </c>
      <c r="N191" s="53">
        <v>153.48</v>
      </c>
      <c r="O191" s="29" t="s">
        <v>39</v>
      </c>
      <c r="P191" s="5"/>
      <c r="Q191" s="5">
        <f t="shared" si="1"/>
        <v>92</v>
      </c>
      <c r="R191" s="6">
        <f t="shared" si="2"/>
        <v>91</v>
      </c>
    </row>
    <row r="192">
      <c r="A192" s="9">
        <v>190.0</v>
      </c>
      <c r="B192" s="29"/>
      <c r="C192" s="29" t="s">
        <v>1030</v>
      </c>
      <c r="D192" s="53">
        <v>1672.0</v>
      </c>
      <c r="E192" s="56">
        <v>7.32</v>
      </c>
      <c r="F192" s="53">
        <v>56.9</v>
      </c>
      <c r="G192" s="29" t="s">
        <v>39</v>
      </c>
      <c r="H192" s="25"/>
      <c r="I192" s="25">
        <v>1670.0</v>
      </c>
      <c r="J192" s="29"/>
      <c r="K192" s="29" t="s">
        <v>5787</v>
      </c>
      <c r="L192" s="53">
        <v>1577.0</v>
      </c>
      <c r="M192" s="53">
        <v>0.0</v>
      </c>
      <c r="N192" s="53">
        <v>79.54</v>
      </c>
      <c r="O192" s="29" t="s">
        <v>39</v>
      </c>
      <c r="P192" s="5"/>
      <c r="Q192" s="5">
        <f t="shared" si="1"/>
        <v>95</v>
      </c>
      <c r="R192" s="6">
        <f t="shared" si="2"/>
        <v>93</v>
      </c>
    </row>
    <row r="193">
      <c r="A193" s="9">
        <v>191.0</v>
      </c>
      <c r="C193" s="29" t="s">
        <v>5788</v>
      </c>
      <c r="D193" s="53">
        <v>1669.0</v>
      </c>
      <c r="E193" s="56">
        <v>0.0</v>
      </c>
      <c r="F193" s="53">
        <v>50.04</v>
      </c>
      <c r="G193" s="29" t="s">
        <v>39</v>
      </c>
      <c r="H193" s="25"/>
      <c r="I193" s="25">
        <v>1669.0</v>
      </c>
      <c r="J193" s="29"/>
      <c r="K193" s="29" t="s">
        <v>5789</v>
      </c>
      <c r="L193" s="53">
        <v>1577.0</v>
      </c>
      <c r="M193" s="53">
        <v>0.0</v>
      </c>
      <c r="N193" s="53">
        <v>48.42</v>
      </c>
      <c r="O193" s="29" t="s">
        <v>35</v>
      </c>
      <c r="P193" s="5"/>
      <c r="Q193" s="5">
        <f t="shared" si="1"/>
        <v>92</v>
      </c>
      <c r="R193" s="6">
        <f t="shared" si="2"/>
        <v>92</v>
      </c>
    </row>
    <row r="194">
      <c r="A194" s="9">
        <v>192.0</v>
      </c>
      <c r="B194" s="29"/>
      <c r="C194" s="29" t="s">
        <v>1046</v>
      </c>
      <c r="D194" s="53">
        <v>1667.0</v>
      </c>
      <c r="E194" s="56">
        <v>28.57</v>
      </c>
      <c r="F194" s="53">
        <v>72.44</v>
      </c>
      <c r="G194" s="29" t="s">
        <v>39</v>
      </c>
      <c r="H194" s="25"/>
      <c r="I194" s="25">
        <v>1668.0</v>
      </c>
      <c r="J194" s="29"/>
      <c r="K194" s="29" t="s">
        <v>5790</v>
      </c>
      <c r="L194" s="53">
        <v>1570.0</v>
      </c>
      <c r="M194" s="53">
        <v>0.0</v>
      </c>
      <c r="N194" s="53">
        <v>47.03</v>
      </c>
      <c r="O194" s="29" t="s">
        <v>39</v>
      </c>
      <c r="P194" s="5"/>
      <c r="Q194" s="5">
        <f t="shared" si="1"/>
        <v>97</v>
      </c>
      <c r="R194" s="6">
        <f t="shared" si="2"/>
        <v>98</v>
      </c>
    </row>
    <row r="195">
      <c r="A195" s="9">
        <v>193.0</v>
      </c>
      <c r="B195" s="29"/>
      <c r="C195" s="29" t="s">
        <v>894</v>
      </c>
      <c r="D195" s="53">
        <v>1667.0</v>
      </c>
      <c r="E195" s="56">
        <v>0.0</v>
      </c>
      <c r="F195" s="53">
        <v>54.03</v>
      </c>
      <c r="G195" s="29" t="s">
        <v>35</v>
      </c>
      <c r="H195" s="25"/>
      <c r="I195" s="25">
        <v>1667.0</v>
      </c>
      <c r="J195" s="29"/>
      <c r="K195" s="29" t="s">
        <v>5791</v>
      </c>
      <c r="L195" s="53">
        <v>1568.0</v>
      </c>
      <c r="M195" s="53">
        <v>0.0</v>
      </c>
      <c r="N195" s="53">
        <v>60.83</v>
      </c>
      <c r="O195" s="29" t="s">
        <v>35</v>
      </c>
      <c r="P195" s="5"/>
      <c r="Q195" s="5">
        <f t="shared" si="1"/>
        <v>99</v>
      </c>
      <c r="R195" s="6">
        <f t="shared" si="2"/>
        <v>99</v>
      </c>
    </row>
    <row r="196">
      <c r="A196" s="9">
        <v>194.0</v>
      </c>
      <c r="B196" s="29"/>
      <c r="C196" s="29" t="s">
        <v>1059</v>
      </c>
      <c r="D196" s="53">
        <v>1666.0</v>
      </c>
      <c r="E196" s="56">
        <v>0.0</v>
      </c>
      <c r="F196" s="53">
        <v>76.26</v>
      </c>
      <c r="G196" s="29" t="s">
        <v>35</v>
      </c>
      <c r="H196" s="25"/>
      <c r="I196" s="25">
        <v>1667.0</v>
      </c>
      <c r="J196" s="29"/>
      <c r="K196" s="29" t="s">
        <v>5792</v>
      </c>
      <c r="L196" s="53">
        <v>1563.0</v>
      </c>
      <c r="M196" s="53">
        <v>0.0</v>
      </c>
      <c r="N196" s="53">
        <v>104.3</v>
      </c>
      <c r="O196" s="29" t="s">
        <v>39</v>
      </c>
      <c r="P196" s="5"/>
      <c r="Q196" s="5">
        <f t="shared" si="1"/>
        <v>103</v>
      </c>
      <c r="R196" s="6">
        <f t="shared" si="2"/>
        <v>104</v>
      </c>
    </row>
    <row r="197">
      <c r="A197" s="9">
        <v>195.0</v>
      </c>
      <c r="B197" s="29"/>
      <c r="C197" s="29" t="s">
        <v>948</v>
      </c>
      <c r="D197" s="53">
        <v>1666.0</v>
      </c>
      <c r="E197" s="56">
        <v>0.0</v>
      </c>
      <c r="F197" s="53">
        <v>55.01</v>
      </c>
      <c r="G197" s="29" t="s">
        <v>39</v>
      </c>
      <c r="H197" s="25"/>
      <c r="I197" s="25">
        <v>1666.0</v>
      </c>
      <c r="J197" s="29"/>
      <c r="K197" s="29" t="s">
        <v>5793</v>
      </c>
      <c r="L197" s="53">
        <v>1563.0</v>
      </c>
      <c r="M197" s="53">
        <v>0.0</v>
      </c>
      <c r="N197" s="53">
        <v>63.3</v>
      </c>
      <c r="O197" s="29" t="s">
        <v>39</v>
      </c>
      <c r="P197" s="5"/>
      <c r="Q197" s="5">
        <f t="shared" si="1"/>
        <v>103</v>
      </c>
      <c r="R197" s="6">
        <f t="shared" si="2"/>
        <v>103</v>
      </c>
    </row>
    <row r="198">
      <c r="A198" s="9">
        <v>196.0</v>
      </c>
      <c r="B198" s="29"/>
      <c r="C198" s="29" t="s">
        <v>5410</v>
      </c>
      <c r="D198" s="53">
        <v>1664.0</v>
      </c>
      <c r="E198" s="56">
        <v>0.0</v>
      </c>
      <c r="F198" s="53">
        <v>38.39</v>
      </c>
      <c r="G198" s="29" t="s">
        <v>39</v>
      </c>
      <c r="H198" s="25"/>
      <c r="I198" s="25">
        <v>1663.0</v>
      </c>
      <c r="J198" s="29"/>
      <c r="K198" s="29" t="s">
        <v>5794</v>
      </c>
      <c r="L198" s="53">
        <v>1556.0</v>
      </c>
      <c r="M198" s="53">
        <v>0.0</v>
      </c>
      <c r="N198" s="53">
        <v>69.19</v>
      </c>
      <c r="O198" s="29" t="s">
        <v>39</v>
      </c>
      <c r="P198" s="5"/>
      <c r="Q198" s="5">
        <f t="shared" si="1"/>
        <v>108</v>
      </c>
      <c r="R198" s="6">
        <f t="shared" si="2"/>
        <v>107</v>
      </c>
    </row>
    <row r="199">
      <c r="A199" s="9">
        <v>197.0</v>
      </c>
      <c r="B199" s="29"/>
      <c r="C199" s="29" t="s">
        <v>1215</v>
      </c>
      <c r="D199" s="53">
        <v>1663.0</v>
      </c>
      <c r="E199" s="56">
        <v>0.0</v>
      </c>
      <c r="F199" s="53">
        <v>114.67</v>
      </c>
      <c r="G199" s="29" t="s">
        <v>39</v>
      </c>
      <c r="H199" s="25"/>
      <c r="I199" s="25">
        <v>1662.0</v>
      </c>
      <c r="J199" s="29"/>
      <c r="K199" s="29" t="s">
        <v>5795</v>
      </c>
      <c r="L199" s="53">
        <v>1555.0</v>
      </c>
      <c r="M199" s="53">
        <v>0.0</v>
      </c>
      <c r="N199" s="53">
        <v>70.16</v>
      </c>
      <c r="O199" s="29" t="s">
        <v>39</v>
      </c>
      <c r="P199" s="5"/>
      <c r="Q199" s="5">
        <f t="shared" si="1"/>
        <v>108</v>
      </c>
      <c r="R199" s="6">
        <f t="shared" si="2"/>
        <v>107</v>
      </c>
    </row>
    <row r="200">
      <c r="A200" s="9">
        <v>198.0</v>
      </c>
      <c r="B200" s="29"/>
      <c r="C200" s="29" t="s">
        <v>1051</v>
      </c>
      <c r="D200" s="53">
        <v>1661.0</v>
      </c>
      <c r="E200" s="56">
        <v>0.0</v>
      </c>
      <c r="F200" s="53">
        <v>69.52</v>
      </c>
      <c r="G200" s="29" t="s">
        <v>35</v>
      </c>
      <c r="H200" s="25"/>
      <c r="I200" s="25">
        <v>1661.0</v>
      </c>
      <c r="J200" s="29"/>
      <c r="K200" s="29" t="s">
        <v>5796</v>
      </c>
      <c r="L200" s="53">
        <v>1555.0</v>
      </c>
      <c r="M200" s="53">
        <v>0.0</v>
      </c>
      <c r="N200" s="53">
        <v>83.49</v>
      </c>
      <c r="O200" s="29" t="s">
        <v>35</v>
      </c>
      <c r="P200" s="5"/>
      <c r="Q200" s="5">
        <f t="shared" si="1"/>
        <v>106</v>
      </c>
      <c r="R200" s="6">
        <f t="shared" si="2"/>
        <v>106</v>
      </c>
    </row>
    <row r="201">
      <c r="A201" s="9">
        <v>199.0</v>
      </c>
      <c r="B201" s="29"/>
      <c r="C201" s="29" t="s">
        <v>816</v>
      </c>
      <c r="D201" s="53">
        <v>1660.0</v>
      </c>
      <c r="E201" s="56">
        <v>0.0</v>
      </c>
      <c r="F201" s="53">
        <v>56.03</v>
      </c>
      <c r="G201" s="29" t="s">
        <v>39</v>
      </c>
      <c r="H201" s="25"/>
      <c r="I201" s="25">
        <v>1659.0</v>
      </c>
      <c r="J201" s="29"/>
      <c r="K201" s="29" t="s">
        <v>5797</v>
      </c>
      <c r="L201" s="53">
        <v>1552.0</v>
      </c>
      <c r="M201" s="53">
        <v>7.69</v>
      </c>
      <c r="N201" s="53">
        <v>106.59</v>
      </c>
      <c r="O201" s="29" t="s">
        <v>39</v>
      </c>
      <c r="P201" s="5"/>
      <c r="Q201" s="5">
        <f t="shared" si="1"/>
        <v>108</v>
      </c>
      <c r="R201" s="6">
        <f t="shared" si="2"/>
        <v>107</v>
      </c>
    </row>
    <row r="202">
      <c r="A202" s="9">
        <v>200.0</v>
      </c>
      <c r="B202" s="29"/>
      <c r="C202" s="29" t="s">
        <v>923</v>
      </c>
      <c r="D202" s="53">
        <v>1659.0</v>
      </c>
      <c r="E202" s="56">
        <v>0.0</v>
      </c>
      <c r="F202" s="53">
        <v>76.66</v>
      </c>
      <c r="G202" s="29" t="s">
        <v>35</v>
      </c>
      <c r="H202" s="25"/>
      <c r="I202" s="25">
        <v>1659.0</v>
      </c>
      <c r="J202" s="29"/>
      <c r="K202" s="29" t="s">
        <v>5798</v>
      </c>
      <c r="L202" s="53">
        <v>1552.0</v>
      </c>
      <c r="M202" s="53">
        <v>2.86</v>
      </c>
      <c r="N202" s="53">
        <v>55.32</v>
      </c>
      <c r="O202" s="29" t="s">
        <v>39</v>
      </c>
      <c r="P202" s="5"/>
      <c r="Q202" s="5">
        <f t="shared" si="1"/>
        <v>107</v>
      </c>
      <c r="R202" s="6">
        <f t="shared" si="2"/>
        <v>107</v>
      </c>
    </row>
    <row r="203">
      <c r="A203" s="9">
        <v>201.0</v>
      </c>
      <c r="B203" s="29"/>
      <c r="C203" s="29" t="s">
        <v>1107</v>
      </c>
      <c r="D203" s="53">
        <v>1659.0</v>
      </c>
      <c r="E203" s="56">
        <v>0.0</v>
      </c>
      <c r="F203" s="53">
        <v>74.96</v>
      </c>
      <c r="G203" s="29" t="s">
        <v>39</v>
      </c>
      <c r="H203" s="25"/>
      <c r="I203" s="25">
        <v>1657.0</v>
      </c>
      <c r="J203" s="29"/>
      <c r="K203" s="29" t="s">
        <v>5799</v>
      </c>
      <c r="L203" s="53">
        <v>1551.0</v>
      </c>
      <c r="M203" s="53">
        <v>1.85</v>
      </c>
      <c r="N203" s="53">
        <v>56.98</v>
      </c>
      <c r="O203" s="29" t="s">
        <v>39</v>
      </c>
      <c r="P203" s="5"/>
      <c r="Q203" s="5">
        <f t="shared" si="1"/>
        <v>108</v>
      </c>
      <c r="R203" s="6">
        <f t="shared" si="2"/>
        <v>106</v>
      </c>
    </row>
    <row r="204">
      <c r="A204" s="9">
        <v>202.0</v>
      </c>
      <c r="B204" s="29"/>
      <c r="C204" s="29" t="s">
        <v>926</v>
      </c>
      <c r="D204" s="53">
        <v>1659.0</v>
      </c>
      <c r="E204" s="56">
        <v>0.0</v>
      </c>
      <c r="F204" s="53">
        <v>84.45</v>
      </c>
      <c r="G204" s="29" t="s">
        <v>39</v>
      </c>
      <c r="H204" s="25"/>
      <c r="I204" s="25">
        <v>1655.0</v>
      </c>
      <c r="J204" s="29"/>
      <c r="K204" s="29" t="s">
        <v>5800</v>
      </c>
      <c r="L204" s="53">
        <v>1548.0</v>
      </c>
      <c r="M204" s="53">
        <v>0.0</v>
      </c>
      <c r="N204" s="53">
        <v>66.56</v>
      </c>
      <c r="O204" s="29" t="s">
        <v>39</v>
      </c>
      <c r="P204" s="5"/>
      <c r="Q204" s="5">
        <f t="shared" si="1"/>
        <v>111</v>
      </c>
      <c r="R204" s="6">
        <f t="shared" si="2"/>
        <v>107</v>
      </c>
    </row>
    <row r="205">
      <c r="A205" s="9">
        <v>203.0</v>
      </c>
      <c r="B205" s="29"/>
      <c r="C205" s="29" t="s">
        <v>992</v>
      </c>
      <c r="D205" s="53">
        <v>1658.0</v>
      </c>
      <c r="E205" s="56">
        <v>0.0</v>
      </c>
      <c r="F205" s="53">
        <v>104.16</v>
      </c>
      <c r="G205" s="29" t="s">
        <v>35</v>
      </c>
      <c r="H205" s="25"/>
      <c r="I205" s="25">
        <v>1653.0</v>
      </c>
      <c r="J205" s="29"/>
      <c r="K205" s="29" t="s">
        <v>5801</v>
      </c>
      <c r="L205" s="53">
        <v>1547.0</v>
      </c>
      <c r="M205" s="53">
        <v>0.0</v>
      </c>
      <c r="N205" s="53">
        <v>66.04</v>
      </c>
      <c r="O205" s="29" t="s">
        <v>39</v>
      </c>
      <c r="P205" s="5"/>
      <c r="Q205" s="5">
        <f t="shared" si="1"/>
        <v>111</v>
      </c>
      <c r="R205" s="6">
        <f t="shared" si="2"/>
        <v>106</v>
      </c>
    </row>
    <row r="206">
      <c r="A206" s="9">
        <v>204.0</v>
      </c>
      <c r="B206" s="29"/>
      <c r="C206" s="29" t="s">
        <v>1117</v>
      </c>
      <c r="D206" s="53">
        <v>1654.0</v>
      </c>
      <c r="E206" s="56">
        <v>0.0</v>
      </c>
      <c r="F206" s="53">
        <v>62.36</v>
      </c>
      <c r="G206" s="29" t="s">
        <v>35</v>
      </c>
      <c r="H206" s="25"/>
      <c r="I206" s="25">
        <v>1653.0</v>
      </c>
      <c r="J206" s="29"/>
      <c r="K206" s="29" t="s">
        <v>5802</v>
      </c>
      <c r="L206" s="53">
        <v>1546.0</v>
      </c>
      <c r="M206" s="53">
        <v>0.0</v>
      </c>
      <c r="N206" s="53">
        <v>67.85</v>
      </c>
      <c r="O206" s="29" t="s">
        <v>35</v>
      </c>
      <c r="P206" s="5"/>
      <c r="Q206" s="5">
        <f t="shared" si="1"/>
        <v>108</v>
      </c>
      <c r="R206" s="6">
        <f t="shared" si="2"/>
        <v>107</v>
      </c>
    </row>
    <row r="207">
      <c r="A207" s="9">
        <v>205.0</v>
      </c>
      <c r="B207" s="29"/>
      <c r="C207" s="29" t="s">
        <v>1164</v>
      </c>
      <c r="D207" s="53">
        <v>1654.0</v>
      </c>
      <c r="E207" s="56">
        <v>0.0</v>
      </c>
      <c r="F207" s="53">
        <v>84.45</v>
      </c>
      <c r="G207" s="29" t="s">
        <v>39</v>
      </c>
      <c r="H207" s="25"/>
      <c r="I207" s="25">
        <v>1652.0</v>
      </c>
      <c r="J207" s="29"/>
      <c r="K207" s="29" t="s">
        <v>5803</v>
      </c>
      <c r="L207" s="53">
        <v>1539.0</v>
      </c>
      <c r="M207" s="53">
        <v>0.0</v>
      </c>
      <c r="N207" s="53">
        <v>54.3</v>
      </c>
      <c r="O207" s="29" t="s">
        <v>39</v>
      </c>
      <c r="P207" s="5"/>
      <c r="Q207" s="5">
        <f t="shared" si="1"/>
        <v>115</v>
      </c>
      <c r="R207" s="6">
        <f t="shared" si="2"/>
        <v>113</v>
      </c>
    </row>
    <row r="208">
      <c r="A208" s="9">
        <v>206.0</v>
      </c>
      <c r="B208" s="29"/>
      <c r="C208" s="29" t="s">
        <v>924</v>
      </c>
      <c r="D208" s="53">
        <v>1652.0</v>
      </c>
      <c r="E208" s="56">
        <v>1.02</v>
      </c>
      <c r="F208" s="53">
        <v>50.72</v>
      </c>
      <c r="G208" s="29" t="s">
        <v>39</v>
      </c>
      <c r="H208" s="25"/>
      <c r="I208" s="25">
        <v>1651.0</v>
      </c>
      <c r="J208" s="29"/>
      <c r="K208" s="29" t="s">
        <v>5804</v>
      </c>
      <c r="L208" s="53">
        <v>1532.0</v>
      </c>
      <c r="M208" s="53">
        <v>0.0</v>
      </c>
      <c r="N208" s="53">
        <v>33.6</v>
      </c>
      <c r="O208" s="29" t="s">
        <v>39</v>
      </c>
      <c r="P208" s="5"/>
      <c r="Q208" s="5">
        <f t="shared" si="1"/>
        <v>120</v>
      </c>
      <c r="R208" s="6">
        <f t="shared" si="2"/>
        <v>119</v>
      </c>
    </row>
    <row r="209">
      <c r="A209" s="9">
        <v>207.0</v>
      </c>
      <c r="B209" s="29"/>
      <c r="C209" s="29" t="s">
        <v>997</v>
      </c>
      <c r="D209" s="53">
        <v>1651.0</v>
      </c>
      <c r="E209" s="56">
        <v>0.0</v>
      </c>
      <c r="F209" s="53">
        <v>108.08</v>
      </c>
      <c r="G209" s="29" t="s">
        <v>39</v>
      </c>
      <c r="H209" s="25"/>
      <c r="I209" s="25">
        <v>1650.0</v>
      </c>
      <c r="J209" s="29"/>
      <c r="K209" s="29" t="s">
        <v>5805</v>
      </c>
      <c r="L209" s="53">
        <v>1529.0</v>
      </c>
      <c r="M209" s="53">
        <v>0.0</v>
      </c>
      <c r="N209" s="53">
        <v>69.77</v>
      </c>
      <c r="O209" s="29" t="s">
        <v>39</v>
      </c>
      <c r="P209" s="5"/>
      <c r="Q209" s="5">
        <f t="shared" si="1"/>
        <v>122</v>
      </c>
      <c r="R209" s="6">
        <f t="shared" si="2"/>
        <v>121</v>
      </c>
    </row>
    <row r="210">
      <c r="A210" s="9">
        <v>208.0</v>
      </c>
      <c r="B210" s="29"/>
      <c r="C210" s="29" t="s">
        <v>1001</v>
      </c>
      <c r="D210" s="53">
        <v>1650.0</v>
      </c>
      <c r="E210" s="56">
        <v>0.0</v>
      </c>
      <c r="F210" s="53">
        <v>67.22</v>
      </c>
      <c r="G210" s="29" t="s">
        <v>39</v>
      </c>
      <c r="H210" s="25"/>
      <c r="I210" s="25">
        <v>1649.0</v>
      </c>
      <c r="J210" s="29"/>
      <c r="K210" s="29" t="s">
        <v>5806</v>
      </c>
      <c r="L210" s="53">
        <v>1527.0</v>
      </c>
      <c r="M210" s="53">
        <v>5.26</v>
      </c>
      <c r="N210" s="53">
        <v>69.44</v>
      </c>
      <c r="O210" s="29" t="s">
        <v>39</v>
      </c>
      <c r="P210" s="5"/>
      <c r="Q210" s="5">
        <f t="shared" si="1"/>
        <v>123</v>
      </c>
      <c r="R210" s="6">
        <f t="shared" si="2"/>
        <v>122</v>
      </c>
    </row>
    <row r="211">
      <c r="A211" s="9">
        <v>209.0</v>
      </c>
      <c r="B211" s="29"/>
      <c r="C211" s="29" t="s">
        <v>1112</v>
      </c>
      <c r="D211" s="53">
        <v>1650.0</v>
      </c>
      <c r="E211" s="56">
        <v>0.0</v>
      </c>
      <c r="F211" s="53">
        <v>41.35</v>
      </c>
      <c r="G211" s="29" t="s">
        <v>35</v>
      </c>
      <c r="H211" s="25"/>
      <c r="I211" s="25">
        <v>1648.0</v>
      </c>
      <c r="J211" s="29"/>
      <c r="K211" s="29" t="s">
        <v>5807</v>
      </c>
      <c r="L211" s="53">
        <v>1523.0</v>
      </c>
      <c r="M211" s="53">
        <v>0.0</v>
      </c>
      <c r="N211" s="53">
        <v>63.87</v>
      </c>
      <c r="O211" s="29" t="s">
        <v>35</v>
      </c>
      <c r="P211" s="5"/>
      <c r="Q211" s="5">
        <f t="shared" si="1"/>
        <v>127</v>
      </c>
      <c r="R211" s="6">
        <f t="shared" si="2"/>
        <v>125</v>
      </c>
    </row>
    <row r="212">
      <c r="A212" s="9">
        <v>210.0</v>
      </c>
      <c r="B212" s="29"/>
      <c r="C212" s="29" t="s">
        <v>971</v>
      </c>
      <c r="D212" s="53">
        <v>1649.0</v>
      </c>
      <c r="E212" s="56">
        <v>0.0</v>
      </c>
      <c r="F212" s="53">
        <v>81.28</v>
      </c>
      <c r="G212" s="29" t="s">
        <v>39</v>
      </c>
      <c r="H212" s="25"/>
      <c r="I212" s="25">
        <v>1648.0</v>
      </c>
      <c r="J212" s="29"/>
      <c r="K212" s="29" t="s">
        <v>5808</v>
      </c>
      <c r="L212" s="53">
        <v>1522.0</v>
      </c>
      <c r="M212" s="53">
        <v>25.55</v>
      </c>
      <c r="N212" s="53">
        <v>49.35</v>
      </c>
      <c r="O212" s="29" t="s">
        <v>39</v>
      </c>
      <c r="P212" s="5"/>
      <c r="Q212" s="5">
        <f t="shared" si="1"/>
        <v>127</v>
      </c>
      <c r="R212" s="6">
        <f t="shared" si="2"/>
        <v>126</v>
      </c>
    </row>
    <row r="213">
      <c r="A213" s="9">
        <v>211.0</v>
      </c>
      <c r="B213" s="29"/>
      <c r="C213" s="29" t="s">
        <v>1019</v>
      </c>
      <c r="D213" s="53">
        <v>1648.0</v>
      </c>
      <c r="E213" s="56">
        <v>0.0</v>
      </c>
      <c r="F213" s="53">
        <v>80.45</v>
      </c>
      <c r="G213" s="29" t="s">
        <v>39</v>
      </c>
      <c r="H213" s="25"/>
      <c r="I213" s="25">
        <v>1647.0</v>
      </c>
      <c r="J213" s="29"/>
      <c r="K213" s="29" t="s">
        <v>5809</v>
      </c>
      <c r="L213" s="53">
        <v>1520.0</v>
      </c>
      <c r="M213" s="53">
        <v>0.34</v>
      </c>
      <c r="N213" s="53">
        <v>39.24</v>
      </c>
      <c r="O213" s="29" t="s">
        <v>39</v>
      </c>
      <c r="P213" s="5"/>
      <c r="Q213" s="5">
        <f t="shared" si="1"/>
        <v>128</v>
      </c>
      <c r="R213" s="6">
        <f t="shared" si="2"/>
        <v>127</v>
      </c>
    </row>
    <row r="214">
      <c r="A214" s="9">
        <v>212.0</v>
      </c>
      <c r="B214" s="29"/>
      <c r="C214" s="29" t="s">
        <v>965</v>
      </c>
      <c r="D214" s="53">
        <v>1647.0</v>
      </c>
      <c r="E214" s="56">
        <v>6.25</v>
      </c>
      <c r="F214" s="53">
        <v>74.81</v>
      </c>
      <c r="G214" s="29" t="s">
        <v>39</v>
      </c>
      <c r="H214" s="25"/>
      <c r="I214" s="25">
        <v>1646.0</v>
      </c>
      <c r="J214" s="29"/>
      <c r="K214" s="29" t="s">
        <v>5810</v>
      </c>
      <c r="L214" s="53">
        <v>1519.0</v>
      </c>
      <c r="M214" s="53">
        <v>33.33</v>
      </c>
      <c r="N214" s="53">
        <v>80.29</v>
      </c>
      <c r="O214" s="29" t="s">
        <v>39</v>
      </c>
      <c r="P214" s="5"/>
      <c r="Q214" s="5">
        <f t="shared" si="1"/>
        <v>128</v>
      </c>
      <c r="R214" s="6">
        <f t="shared" si="2"/>
        <v>127</v>
      </c>
    </row>
    <row r="215">
      <c r="A215" s="9">
        <v>213.0</v>
      </c>
      <c r="B215" s="29"/>
      <c r="C215" s="29" t="s">
        <v>901</v>
      </c>
      <c r="D215" s="53">
        <v>1646.0</v>
      </c>
      <c r="E215" s="56">
        <v>0.0</v>
      </c>
      <c r="F215" s="53">
        <v>84.51</v>
      </c>
      <c r="G215" s="29" t="s">
        <v>39</v>
      </c>
      <c r="H215" s="25"/>
      <c r="I215" s="25">
        <v>1644.0</v>
      </c>
      <c r="J215" s="29"/>
      <c r="K215" s="29" t="s">
        <v>5811</v>
      </c>
      <c r="L215" s="53">
        <v>1513.0</v>
      </c>
      <c r="M215" s="53">
        <v>0.47</v>
      </c>
      <c r="N215" s="53">
        <v>39.84</v>
      </c>
      <c r="O215" s="29" t="s">
        <v>39</v>
      </c>
      <c r="P215" s="5"/>
      <c r="Q215" s="5">
        <f t="shared" si="1"/>
        <v>133</v>
      </c>
      <c r="R215" s="6">
        <f t="shared" si="2"/>
        <v>131</v>
      </c>
    </row>
    <row r="216">
      <c r="A216" s="9">
        <v>214.0</v>
      </c>
      <c r="B216" s="29"/>
      <c r="C216" s="29" t="s">
        <v>990</v>
      </c>
      <c r="D216" s="53">
        <v>1646.0</v>
      </c>
      <c r="E216" s="56">
        <v>0.0</v>
      </c>
      <c r="F216" s="53">
        <v>80.18</v>
      </c>
      <c r="G216" s="29" t="s">
        <v>39</v>
      </c>
      <c r="H216" s="25"/>
      <c r="I216" s="25">
        <v>1643.0</v>
      </c>
      <c r="J216" s="29"/>
      <c r="K216" s="29" t="s">
        <v>5812</v>
      </c>
      <c r="L216" s="53">
        <v>1513.0</v>
      </c>
      <c r="M216" s="53">
        <v>0.0</v>
      </c>
      <c r="N216" s="53">
        <v>67.64</v>
      </c>
      <c r="O216" s="29" t="s">
        <v>39</v>
      </c>
      <c r="P216" s="5"/>
      <c r="Q216" s="5">
        <f t="shared" si="1"/>
        <v>133</v>
      </c>
      <c r="R216" s="6">
        <f t="shared" si="2"/>
        <v>130</v>
      </c>
    </row>
    <row r="217">
      <c r="A217" s="9">
        <v>215.0</v>
      </c>
      <c r="B217" s="29"/>
      <c r="C217" s="29" t="s">
        <v>942</v>
      </c>
      <c r="D217" s="53">
        <v>1645.0</v>
      </c>
      <c r="E217" s="56">
        <v>0.0</v>
      </c>
      <c r="F217" s="53">
        <v>91.21</v>
      </c>
      <c r="G217" s="29" t="s">
        <v>35</v>
      </c>
      <c r="H217" s="25"/>
      <c r="I217" s="25">
        <v>1642.0</v>
      </c>
      <c r="J217" s="29"/>
      <c r="K217" s="29" t="s">
        <v>5813</v>
      </c>
      <c r="L217" s="53">
        <v>1509.0</v>
      </c>
      <c r="M217" s="53">
        <v>0.0</v>
      </c>
      <c r="N217" s="53">
        <v>72.72</v>
      </c>
      <c r="O217" s="29" t="s">
        <v>39</v>
      </c>
      <c r="P217" s="5"/>
      <c r="Q217" s="5">
        <f t="shared" si="1"/>
        <v>136</v>
      </c>
      <c r="R217" s="6">
        <f t="shared" si="2"/>
        <v>133</v>
      </c>
    </row>
    <row r="218">
      <c r="A218" s="9">
        <v>216.0</v>
      </c>
      <c r="B218" s="29"/>
      <c r="C218" s="29" t="s">
        <v>958</v>
      </c>
      <c r="D218" s="53">
        <v>1642.0</v>
      </c>
      <c r="E218" s="56">
        <v>0.0</v>
      </c>
      <c r="F218" s="53">
        <v>73.82</v>
      </c>
      <c r="G218" s="29" t="s">
        <v>35</v>
      </c>
      <c r="H218" s="25"/>
      <c r="I218" s="25">
        <v>1642.0</v>
      </c>
      <c r="J218" s="29"/>
      <c r="K218" s="29" t="s">
        <v>5814</v>
      </c>
      <c r="L218" s="53">
        <v>1503.0</v>
      </c>
      <c r="M218" s="53">
        <v>0.0</v>
      </c>
      <c r="N218" s="53">
        <v>42.75</v>
      </c>
      <c r="O218" s="29" t="s">
        <v>39</v>
      </c>
      <c r="P218" s="5"/>
      <c r="Q218" s="5">
        <f t="shared" si="1"/>
        <v>139</v>
      </c>
      <c r="R218" s="6">
        <f t="shared" si="2"/>
        <v>139</v>
      </c>
    </row>
    <row r="219">
      <c r="A219" s="9">
        <v>217.0</v>
      </c>
      <c r="B219" s="29"/>
      <c r="C219" s="29" t="s">
        <v>1084</v>
      </c>
      <c r="D219" s="53">
        <v>1638.0</v>
      </c>
      <c r="E219" s="56">
        <v>0.0</v>
      </c>
      <c r="F219" s="53">
        <v>75.71</v>
      </c>
      <c r="G219" s="29" t="s">
        <v>39</v>
      </c>
      <c r="H219" s="25"/>
      <c r="I219" s="25">
        <v>1640.0</v>
      </c>
      <c r="J219" s="29"/>
      <c r="K219" s="29" t="s">
        <v>5815</v>
      </c>
      <c r="L219" s="53">
        <v>1501.0</v>
      </c>
      <c r="M219" s="53">
        <v>0.0</v>
      </c>
      <c r="N219" s="53">
        <v>64.0</v>
      </c>
      <c r="O219" s="29" t="s">
        <v>39</v>
      </c>
      <c r="P219" s="5"/>
      <c r="Q219" s="5">
        <f t="shared" si="1"/>
        <v>137</v>
      </c>
      <c r="R219" s="6">
        <f t="shared" si="2"/>
        <v>139</v>
      </c>
    </row>
    <row r="220">
      <c r="A220" s="9">
        <v>218.0</v>
      </c>
      <c r="B220" s="29"/>
      <c r="C220" s="29" t="s">
        <v>1008</v>
      </c>
      <c r="D220" s="53">
        <v>1635.0</v>
      </c>
      <c r="E220" s="56">
        <v>0.0</v>
      </c>
      <c r="F220" s="53">
        <v>58.09</v>
      </c>
      <c r="G220" s="29" t="s">
        <v>35</v>
      </c>
      <c r="H220" s="25"/>
      <c r="I220" s="25">
        <v>1631.0</v>
      </c>
      <c r="J220" s="29"/>
      <c r="K220" s="29" t="s">
        <v>5816</v>
      </c>
      <c r="L220" s="53">
        <v>1500.0</v>
      </c>
      <c r="M220" s="53">
        <v>0.0</v>
      </c>
      <c r="N220" s="53">
        <v>61.65</v>
      </c>
      <c r="O220" s="29" t="s">
        <v>39</v>
      </c>
      <c r="P220" s="5"/>
      <c r="Q220" s="5">
        <f t="shared" si="1"/>
        <v>135</v>
      </c>
      <c r="R220" s="6">
        <f t="shared" si="2"/>
        <v>131</v>
      </c>
    </row>
    <row r="221">
      <c r="A221" s="9">
        <v>219.0</v>
      </c>
      <c r="B221" s="29"/>
      <c r="C221" s="29" t="s">
        <v>1012</v>
      </c>
      <c r="D221" s="53">
        <v>1634.0</v>
      </c>
      <c r="E221" s="56">
        <v>18.52</v>
      </c>
      <c r="F221" s="53">
        <v>64.94</v>
      </c>
      <c r="G221" s="29" t="s">
        <v>39</v>
      </c>
      <c r="H221" s="25"/>
      <c r="I221" s="25">
        <v>1631.0</v>
      </c>
      <c r="J221" s="29"/>
      <c r="K221" s="29" t="s">
        <v>5817</v>
      </c>
      <c r="L221" s="53">
        <v>1495.0</v>
      </c>
      <c r="M221" s="53">
        <v>32.07</v>
      </c>
      <c r="N221" s="53">
        <v>41.63</v>
      </c>
      <c r="O221" s="29" t="s">
        <v>39</v>
      </c>
      <c r="P221" s="5"/>
      <c r="Q221" s="5">
        <f t="shared" si="1"/>
        <v>139</v>
      </c>
      <c r="R221" s="6">
        <f t="shared" si="2"/>
        <v>136</v>
      </c>
    </row>
    <row r="222">
      <c r="A222" s="9">
        <v>220.0</v>
      </c>
      <c r="B222" s="29"/>
      <c r="C222" s="29" t="s">
        <v>1079</v>
      </c>
      <c r="D222" s="53">
        <v>1634.0</v>
      </c>
      <c r="E222" s="56">
        <v>0.0</v>
      </c>
      <c r="F222" s="53">
        <v>76.86</v>
      </c>
      <c r="G222" s="29" t="s">
        <v>39</v>
      </c>
      <c r="H222" s="25"/>
      <c r="I222" s="25">
        <v>1630.0</v>
      </c>
      <c r="J222" s="29"/>
      <c r="K222" s="29" t="s">
        <v>5818</v>
      </c>
      <c r="L222" s="53">
        <v>1490.0</v>
      </c>
      <c r="M222" s="53">
        <v>0.0</v>
      </c>
      <c r="N222" s="53">
        <v>70.33</v>
      </c>
      <c r="O222" s="29" t="s">
        <v>39</v>
      </c>
      <c r="P222" s="5"/>
      <c r="Q222" s="5">
        <f t="shared" si="1"/>
        <v>144</v>
      </c>
      <c r="R222" s="6">
        <f t="shared" si="2"/>
        <v>140</v>
      </c>
    </row>
    <row r="223">
      <c r="A223" s="9">
        <v>221.0</v>
      </c>
      <c r="B223" s="29"/>
      <c r="C223" s="29" t="s">
        <v>766</v>
      </c>
      <c r="D223" s="53">
        <v>1631.0</v>
      </c>
      <c r="E223" s="56">
        <v>0.0</v>
      </c>
      <c r="F223" s="53">
        <v>124.77</v>
      </c>
      <c r="G223" s="29" t="s">
        <v>35</v>
      </c>
      <c r="H223" s="25"/>
      <c r="I223" s="25">
        <v>1629.0</v>
      </c>
      <c r="J223" s="29"/>
      <c r="K223" s="29" t="s">
        <v>5819</v>
      </c>
      <c r="L223" s="53">
        <v>1489.0</v>
      </c>
      <c r="M223" s="53">
        <v>0.0</v>
      </c>
      <c r="N223" s="53">
        <v>120.63</v>
      </c>
      <c r="O223" s="29" t="s">
        <v>35</v>
      </c>
      <c r="P223" s="5"/>
      <c r="Q223" s="5">
        <f t="shared" si="1"/>
        <v>142</v>
      </c>
      <c r="R223" s="6">
        <f t="shared" si="2"/>
        <v>140</v>
      </c>
    </row>
    <row r="224">
      <c r="A224" s="9">
        <v>222.0</v>
      </c>
      <c r="B224" s="29"/>
      <c r="C224" s="29" t="s">
        <v>903</v>
      </c>
      <c r="D224" s="53">
        <v>1630.0</v>
      </c>
      <c r="E224" s="56">
        <v>0.0</v>
      </c>
      <c r="F224" s="53">
        <v>69.15</v>
      </c>
      <c r="G224" s="29" t="s">
        <v>39</v>
      </c>
      <c r="H224" s="25"/>
      <c r="I224" s="25">
        <v>1629.0</v>
      </c>
      <c r="J224" s="29"/>
      <c r="K224" s="29" t="s">
        <v>5820</v>
      </c>
      <c r="L224" s="53">
        <v>1489.0</v>
      </c>
      <c r="M224" s="53">
        <v>4.76</v>
      </c>
      <c r="N224" s="53">
        <v>48.51</v>
      </c>
      <c r="O224" s="29" t="s">
        <v>39</v>
      </c>
      <c r="P224" s="5"/>
      <c r="Q224" s="5">
        <f t="shared" si="1"/>
        <v>141</v>
      </c>
      <c r="R224" s="6">
        <f t="shared" si="2"/>
        <v>140</v>
      </c>
    </row>
    <row r="225">
      <c r="A225" s="9">
        <v>223.0</v>
      </c>
      <c r="B225" s="29"/>
      <c r="C225" s="29" t="s">
        <v>998</v>
      </c>
      <c r="D225" s="53">
        <v>1629.0</v>
      </c>
      <c r="E225" s="56">
        <v>0.0</v>
      </c>
      <c r="F225" s="53">
        <v>68.22</v>
      </c>
      <c r="G225" s="29" t="s">
        <v>35</v>
      </c>
      <c r="H225" s="25"/>
      <c r="I225" s="25">
        <v>1629.0</v>
      </c>
      <c r="J225" s="29"/>
      <c r="K225" s="29" t="s">
        <v>5821</v>
      </c>
      <c r="L225" s="53">
        <v>1489.0</v>
      </c>
      <c r="M225" s="53">
        <v>12.12</v>
      </c>
      <c r="N225" s="53">
        <v>63.31</v>
      </c>
      <c r="O225" s="29" t="s">
        <v>39</v>
      </c>
      <c r="P225" s="5"/>
      <c r="Q225" s="5">
        <f t="shared" si="1"/>
        <v>140</v>
      </c>
      <c r="R225" s="6">
        <f t="shared" si="2"/>
        <v>140</v>
      </c>
    </row>
    <row r="226">
      <c r="A226" s="9">
        <v>224.0</v>
      </c>
      <c r="B226" s="29"/>
      <c r="C226" s="29" t="s">
        <v>1028</v>
      </c>
      <c r="D226" s="53">
        <v>1629.0</v>
      </c>
      <c r="E226" s="56">
        <v>0.0</v>
      </c>
      <c r="F226" s="53">
        <v>80.8</v>
      </c>
      <c r="G226" s="29" t="s">
        <v>39</v>
      </c>
      <c r="H226" s="25"/>
      <c r="I226" s="25">
        <v>1627.0</v>
      </c>
      <c r="J226" s="29"/>
      <c r="K226" s="29" t="s">
        <v>5822</v>
      </c>
      <c r="L226" s="53">
        <v>1483.0</v>
      </c>
      <c r="M226" s="53">
        <v>0.0</v>
      </c>
      <c r="N226" s="53">
        <v>32.04</v>
      </c>
      <c r="O226" s="29" t="s">
        <v>39</v>
      </c>
      <c r="P226" s="5"/>
      <c r="Q226" s="5">
        <f t="shared" si="1"/>
        <v>146</v>
      </c>
      <c r="R226" s="6">
        <f t="shared" si="2"/>
        <v>144</v>
      </c>
    </row>
    <row r="227">
      <c r="A227" s="9">
        <v>225.0</v>
      </c>
      <c r="B227" s="29"/>
      <c r="C227" s="29" t="s">
        <v>1045</v>
      </c>
      <c r="D227" s="53">
        <v>1627.0</v>
      </c>
      <c r="E227" s="56">
        <v>0.0</v>
      </c>
      <c r="F227" s="53">
        <v>83.58</v>
      </c>
      <c r="G227" s="29" t="s">
        <v>39</v>
      </c>
      <c r="H227" s="25"/>
      <c r="I227" s="25">
        <v>1624.0</v>
      </c>
      <c r="J227" s="29"/>
      <c r="K227" s="29" t="s">
        <v>5823</v>
      </c>
      <c r="L227" s="53">
        <v>1480.0</v>
      </c>
      <c r="M227" s="53">
        <v>0.0</v>
      </c>
      <c r="N227" s="53">
        <v>45.31</v>
      </c>
      <c r="O227" s="29" t="s">
        <v>39</v>
      </c>
      <c r="P227" s="5"/>
      <c r="Q227" s="5">
        <f t="shared" si="1"/>
        <v>147</v>
      </c>
      <c r="R227" s="6">
        <f t="shared" si="2"/>
        <v>144</v>
      </c>
    </row>
    <row r="228">
      <c r="A228" s="9">
        <v>226.0</v>
      </c>
      <c r="B228" s="29"/>
      <c r="C228" s="29" t="s">
        <v>1159</v>
      </c>
      <c r="D228" s="53">
        <v>1626.0</v>
      </c>
      <c r="E228" s="56">
        <v>5.08</v>
      </c>
      <c r="F228" s="53">
        <v>45.77</v>
      </c>
      <c r="G228" s="29" t="s">
        <v>39</v>
      </c>
      <c r="H228" s="25"/>
      <c r="I228" s="25">
        <v>1623.0</v>
      </c>
      <c r="J228" s="29"/>
      <c r="K228" s="29" t="s">
        <v>5824</v>
      </c>
      <c r="L228" s="53">
        <v>1480.0</v>
      </c>
      <c r="M228" s="53">
        <v>0.0</v>
      </c>
      <c r="N228" s="53">
        <v>94.01</v>
      </c>
      <c r="O228" s="29" t="s">
        <v>39</v>
      </c>
      <c r="P228" s="5"/>
      <c r="Q228" s="5">
        <f t="shared" si="1"/>
        <v>146</v>
      </c>
      <c r="R228" s="6">
        <f t="shared" si="2"/>
        <v>143</v>
      </c>
    </row>
    <row r="229">
      <c r="A229" s="9">
        <v>227.0</v>
      </c>
      <c r="B229" s="29"/>
      <c r="C229" s="29" t="s">
        <v>936</v>
      </c>
      <c r="D229" s="53">
        <v>1626.0</v>
      </c>
      <c r="E229" s="56">
        <v>0.0</v>
      </c>
      <c r="F229" s="53">
        <v>86.65</v>
      </c>
      <c r="G229" s="29" t="s">
        <v>39</v>
      </c>
      <c r="H229" s="25"/>
      <c r="I229" s="25">
        <v>1623.0</v>
      </c>
      <c r="J229" s="29"/>
      <c r="K229" s="29" t="s">
        <v>5825</v>
      </c>
      <c r="L229" s="53">
        <v>1473.0</v>
      </c>
      <c r="M229" s="53">
        <v>0.0</v>
      </c>
      <c r="N229" s="53">
        <v>92.18</v>
      </c>
      <c r="O229" s="29" t="s">
        <v>35</v>
      </c>
      <c r="P229" s="5"/>
      <c r="Q229" s="5">
        <f t="shared" si="1"/>
        <v>153</v>
      </c>
      <c r="R229" s="6">
        <f t="shared" si="2"/>
        <v>150</v>
      </c>
    </row>
    <row r="230">
      <c r="A230" s="9">
        <v>228.0</v>
      </c>
      <c r="B230" s="29"/>
      <c r="C230" s="29" t="s">
        <v>1091</v>
      </c>
      <c r="D230" s="53">
        <v>1625.0</v>
      </c>
      <c r="E230" s="56">
        <v>0.0</v>
      </c>
      <c r="F230" s="53">
        <v>59.01</v>
      </c>
      <c r="G230" s="29" t="s">
        <v>35</v>
      </c>
      <c r="H230" s="25"/>
      <c r="I230" s="25">
        <v>1622.0</v>
      </c>
      <c r="J230" s="29"/>
      <c r="K230" s="29" t="s">
        <v>5826</v>
      </c>
      <c r="L230" s="53">
        <v>1469.0</v>
      </c>
      <c r="M230" s="53">
        <v>0.0</v>
      </c>
      <c r="N230" s="53">
        <v>36.59</v>
      </c>
      <c r="O230" s="29" t="s">
        <v>39</v>
      </c>
      <c r="P230" s="5"/>
      <c r="Q230" s="5">
        <f t="shared" si="1"/>
        <v>156</v>
      </c>
      <c r="R230" s="6">
        <f t="shared" si="2"/>
        <v>153</v>
      </c>
    </row>
    <row r="231">
      <c r="A231" s="9">
        <v>229.0</v>
      </c>
      <c r="B231" s="29"/>
      <c r="C231" s="29" t="s">
        <v>966</v>
      </c>
      <c r="D231" s="53">
        <v>1623.0</v>
      </c>
      <c r="E231" s="56">
        <v>12.5</v>
      </c>
      <c r="F231" s="53">
        <v>87.14</v>
      </c>
      <c r="G231" s="29" t="s">
        <v>39</v>
      </c>
      <c r="H231" s="25"/>
      <c r="I231" s="25">
        <v>1621.0</v>
      </c>
      <c r="J231" s="29"/>
      <c r="K231" s="29" t="s">
        <v>5827</v>
      </c>
      <c r="L231" s="53">
        <v>1467.0</v>
      </c>
      <c r="M231" s="53">
        <v>15.38</v>
      </c>
      <c r="N231" s="53">
        <v>78.33</v>
      </c>
      <c r="O231" s="29" t="s">
        <v>39</v>
      </c>
      <c r="P231" s="5"/>
      <c r="Q231" s="5">
        <f t="shared" si="1"/>
        <v>156</v>
      </c>
      <c r="R231" s="6">
        <f t="shared" si="2"/>
        <v>154</v>
      </c>
    </row>
    <row r="232">
      <c r="A232" s="9">
        <v>230.0</v>
      </c>
      <c r="B232" s="29"/>
      <c r="C232" s="29" t="s">
        <v>1074</v>
      </c>
      <c r="D232" s="53">
        <v>1622.0</v>
      </c>
      <c r="E232" s="56">
        <v>0.0</v>
      </c>
      <c r="F232" s="53">
        <v>64.89</v>
      </c>
      <c r="G232" s="29" t="s">
        <v>35</v>
      </c>
      <c r="H232" s="25"/>
      <c r="I232" s="25">
        <v>1618.0</v>
      </c>
      <c r="J232" s="29"/>
      <c r="K232" s="29" t="s">
        <v>5828</v>
      </c>
      <c r="L232" s="53">
        <v>1464.0</v>
      </c>
      <c r="M232" s="53">
        <v>12.2</v>
      </c>
      <c r="N232" s="53">
        <v>51.15</v>
      </c>
      <c r="O232" s="29" t="s">
        <v>39</v>
      </c>
      <c r="P232" s="5"/>
      <c r="Q232" s="5">
        <f t="shared" si="1"/>
        <v>158</v>
      </c>
      <c r="R232" s="6">
        <f t="shared" si="2"/>
        <v>154</v>
      </c>
    </row>
    <row r="233">
      <c r="A233" s="9">
        <v>231.0</v>
      </c>
      <c r="B233" s="29"/>
      <c r="C233" s="29" t="s">
        <v>1077</v>
      </c>
      <c r="D233" s="53">
        <v>1621.0</v>
      </c>
      <c r="E233" s="56">
        <v>0.0</v>
      </c>
      <c r="F233" s="53">
        <v>52.35</v>
      </c>
      <c r="G233" s="29" t="s">
        <v>39</v>
      </c>
      <c r="H233" s="25"/>
      <c r="I233" s="25">
        <v>1617.0</v>
      </c>
      <c r="J233" s="29"/>
      <c r="K233" s="29" t="s">
        <v>5829</v>
      </c>
      <c r="L233" s="53">
        <v>1463.0</v>
      </c>
      <c r="M233" s="53">
        <v>100.0</v>
      </c>
      <c r="N233" s="53">
        <v>57.22</v>
      </c>
      <c r="O233" s="29" t="s">
        <v>39</v>
      </c>
      <c r="P233" s="5"/>
      <c r="Q233" s="5">
        <f t="shared" si="1"/>
        <v>158</v>
      </c>
      <c r="R233" s="6">
        <f t="shared" si="2"/>
        <v>154</v>
      </c>
    </row>
    <row r="234">
      <c r="A234" s="9">
        <v>232.0</v>
      </c>
      <c r="B234" s="29"/>
      <c r="C234" s="29" t="s">
        <v>1132</v>
      </c>
      <c r="D234" s="53">
        <v>1620.0</v>
      </c>
      <c r="E234" s="56">
        <v>0.0</v>
      </c>
      <c r="F234" s="53">
        <v>66.32</v>
      </c>
      <c r="G234" s="29" t="s">
        <v>39</v>
      </c>
      <c r="H234" s="25"/>
      <c r="I234" s="25">
        <v>1616.0</v>
      </c>
      <c r="J234" s="29"/>
      <c r="K234" s="29" t="s">
        <v>5830</v>
      </c>
      <c r="L234" s="53">
        <v>1461.0</v>
      </c>
      <c r="M234" s="53">
        <v>0.0</v>
      </c>
      <c r="N234" s="53">
        <v>82.53</v>
      </c>
      <c r="O234" s="29" t="s">
        <v>39</v>
      </c>
      <c r="P234" s="5"/>
      <c r="Q234" s="5">
        <f t="shared" si="1"/>
        <v>159</v>
      </c>
      <c r="R234" s="6">
        <f t="shared" si="2"/>
        <v>155</v>
      </c>
    </row>
    <row r="235">
      <c r="A235" s="9">
        <v>233.0</v>
      </c>
      <c r="B235" s="29"/>
      <c r="C235" s="29" t="s">
        <v>988</v>
      </c>
      <c r="D235" s="53">
        <v>1620.0</v>
      </c>
      <c r="E235" s="56">
        <v>0.0</v>
      </c>
      <c r="F235" s="53">
        <v>86.9</v>
      </c>
      <c r="G235" s="29" t="s">
        <v>35</v>
      </c>
      <c r="H235" s="25"/>
      <c r="I235" s="25">
        <v>1611.0</v>
      </c>
      <c r="J235" s="29"/>
      <c r="K235" s="29" t="s">
        <v>5831</v>
      </c>
      <c r="L235" s="53">
        <v>1460.0</v>
      </c>
      <c r="M235" s="53">
        <v>0.0</v>
      </c>
      <c r="N235" s="53">
        <v>55.66</v>
      </c>
      <c r="O235" s="29" t="s">
        <v>35</v>
      </c>
      <c r="P235" s="5"/>
      <c r="Q235" s="5">
        <f t="shared" si="1"/>
        <v>160</v>
      </c>
      <c r="R235" s="6">
        <f t="shared" si="2"/>
        <v>151</v>
      </c>
    </row>
    <row r="236">
      <c r="A236" s="9">
        <v>234.0</v>
      </c>
      <c r="B236" s="29"/>
      <c r="C236" s="29" t="s">
        <v>1163</v>
      </c>
      <c r="D236" s="53">
        <v>1618.0</v>
      </c>
      <c r="E236" s="56">
        <v>13.64</v>
      </c>
      <c r="F236" s="53">
        <v>60.41</v>
      </c>
      <c r="G236" s="29" t="s">
        <v>39</v>
      </c>
      <c r="H236" s="25"/>
      <c r="I236" s="25">
        <v>1608.0</v>
      </c>
      <c r="J236" s="29"/>
      <c r="K236" s="29" t="s">
        <v>5832</v>
      </c>
      <c r="L236" s="53">
        <v>1458.0</v>
      </c>
      <c r="M236" s="53">
        <v>0.0</v>
      </c>
      <c r="N236" s="53">
        <v>84.65</v>
      </c>
      <c r="O236" s="29" t="s">
        <v>39</v>
      </c>
      <c r="P236" s="5"/>
      <c r="Q236" s="5">
        <f t="shared" si="1"/>
        <v>160</v>
      </c>
      <c r="R236" s="6">
        <f t="shared" si="2"/>
        <v>150</v>
      </c>
    </row>
    <row r="237">
      <c r="A237" s="9">
        <v>235.0</v>
      </c>
      <c r="B237" s="29"/>
      <c r="C237" s="29" t="s">
        <v>1093</v>
      </c>
      <c r="D237" s="53">
        <v>1616.0</v>
      </c>
      <c r="E237" s="56">
        <v>0.0</v>
      </c>
      <c r="F237" s="53">
        <v>109.2</v>
      </c>
      <c r="G237" s="29" t="s">
        <v>35</v>
      </c>
      <c r="H237" s="25"/>
      <c r="I237" s="25">
        <v>1606.0</v>
      </c>
      <c r="J237" s="29"/>
      <c r="K237" s="29" t="s">
        <v>5833</v>
      </c>
      <c r="L237" s="53">
        <v>1455.0</v>
      </c>
      <c r="M237" s="53">
        <v>0.0</v>
      </c>
      <c r="N237" s="53">
        <v>34.43</v>
      </c>
      <c r="O237" s="29" t="s">
        <v>39</v>
      </c>
      <c r="P237" s="5"/>
      <c r="Q237" s="5">
        <f t="shared" si="1"/>
        <v>161</v>
      </c>
      <c r="R237" s="6">
        <f t="shared" si="2"/>
        <v>151</v>
      </c>
    </row>
    <row r="238">
      <c r="A238" s="9">
        <v>236.0</v>
      </c>
      <c r="B238" s="29"/>
      <c r="C238" s="29" t="s">
        <v>1034</v>
      </c>
      <c r="D238" s="53">
        <v>1615.0</v>
      </c>
      <c r="E238" s="56">
        <v>0.0</v>
      </c>
      <c r="F238" s="53">
        <v>50.38</v>
      </c>
      <c r="G238" s="29" t="s">
        <v>39</v>
      </c>
      <c r="H238" s="25"/>
      <c r="I238" s="25">
        <v>1606.0</v>
      </c>
      <c r="J238" s="29"/>
      <c r="K238" s="29" t="s">
        <v>5834</v>
      </c>
      <c r="L238" s="53">
        <v>1454.0</v>
      </c>
      <c r="M238" s="53">
        <v>0.0</v>
      </c>
      <c r="N238" s="53">
        <v>73.14</v>
      </c>
      <c r="O238" s="29" t="s">
        <v>39</v>
      </c>
      <c r="P238" s="5"/>
      <c r="Q238" s="5">
        <f t="shared" si="1"/>
        <v>161</v>
      </c>
      <c r="R238" s="6">
        <f t="shared" si="2"/>
        <v>152</v>
      </c>
    </row>
    <row r="239">
      <c r="A239" s="9">
        <v>237.0</v>
      </c>
      <c r="B239" s="29"/>
      <c r="C239" s="29" t="s">
        <v>1100</v>
      </c>
      <c r="D239" s="53">
        <v>1614.0</v>
      </c>
      <c r="E239" s="56">
        <v>0.0</v>
      </c>
      <c r="F239" s="53">
        <v>90.4</v>
      </c>
      <c r="G239" s="29" t="s">
        <v>39</v>
      </c>
      <c r="H239" s="25"/>
      <c r="I239" s="25">
        <v>1603.0</v>
      </c>
      <c r="J239" s="29"/>
      <c r="K239" s="29" t="s">
        <v>5835</v>
      </c>
      <c r="L239" s="53">
        <v>1437.0</v>
      </c>
      <c r="M239" s="53">
        <v>0.0</v>
      </c>
      <c r="N239" s="53">
        <v>69.45</v>
      </c>
      <c r="O239" s="29" t="s">
        <v>39</v>
      </c>
      <c r="P239" s="5"/>
      <c r="Q239" s="5">
        <f t="shared" si="1"/>
        <v>177</v>
      </c>
      <c r="R239" s="6">
        <f t="shared" si="2"/>
        <v>166</v>
      </c>
    </row>
    <row r="240">
      <c r="A240" s="9">
        <v>238.0</v>
      </c>
      <c r="B240" s="29"/>
      <c r="C240" s="29" t="s">
        <v>1109</v>
      </c>
      <c r="D240" s="53">
        <v>1611.0</v>
      </c>
      <c r="E240" s="56">
        <v>8.33</v>
      </c>
      <c r="F240" s="53">
        <v>99.18</v>
      </c>
      <c r="G240" s="29" t="s">
        <v>39</v>
      </c>
      <c r="H240" s="25"/>
      <c r="I240" s="25">
        <v>1602.0</v>
      </c>
      <c r="J240" s="29"/>
      <c r="K240" s="29" t="s">
        <v>5836</v>
      </c>
      <c r="L240" s="53">
        <v>1426.0</v>
      </c>
      <c r="M240" s="53">
        <v>0.0</v>
      </c>
      <c r="N240" s="53">
        <v>41.84</v>
      </c>
      <c r="O240" s="29" t="s">
        <v>39</v>
      </c>
      <c r="P240" s="5"/>
      <c r="Q240" s="5">
        <f t="shared" si="1"/>
        <v>185</v>
      </c>
      <c r="R240" s="6">
        <f t="shared" si="2"/>
        <v>176</v>
      </c>
    </row>
    <row r="241">
      <c r="A241" s="9">
        <v>239.0</v>
      </c>
      <c r="B241" s="29"/>
      <c r="C241" s="29" t="s">
        <v>974</v>
      </c>
      <c r="D241" s="53">
        <v>1606.0</v>
      </c>
      <c r="E241" s="56">
        <v>0.0</v>
      </c>
      <c r="F241" s="53">
        <v>66.81</v>
      </c>
      <c r="G241" s="29" t="s">
        <v>39</v>
      </c>
      <c r="H241" s="25"/>
      <c r="I241" s="25">
        <v>1601.0</v>
      </c>
      <c r="J241" s="29"/>
      <c r="K241" s="29" t="s">
        <v>5837</v>
      </c>
      <c r="L241" s="53">
        <v>1424.0</v>
      </c>
      <c r="M241" s="53">
        <v>0.0</v>
      </c>
      <c r="N241" s="53">
        <v>94.97</v>
      </c>
      <c r="O241" s="29" t="s">
        <v>39</v>
      </c>
      <c r="P241" s="5"/>
      <c r="Q241" s="5">
        <f t="shared" si="1"/>
        <v>182</v>
      </c>
      <c r="R241" s="6">
        <f t="shared" si="2"/>
        <v>177</v>
      </c>
    </row>
    <row r="242">
      <c r="A242" s="9">
        <v>240.0</v>
      </c>
      <c r="B242" s="29"/>
      <c r="C242" s="29" t="s">
        <v>1086</v>
      </c>
      <c r="D242" s="53">
        <v>1606.0</v>
      </c>
      <c r="E242" s="56">
        <v>0.0</v>
      </c>
      <c r="F242" s="53">
        <v>65.49</v>
      </c>
      <c r="G242" s="29" t="s">
        <v>39</v>
      </c>
      <c r="H242" s="25"/>
      <c r="I242" s="25">
        <v>1600.0</v>
      </c>
      <c r="J242" s="29"/>
      <c r="K242" s="29" t="s">
        <v>5838</v>
      </c>
      <c r="L242" s="53">
        <v>1423.0</v>
      </c>
      <c r="M242" s="53">
        <v>0.0</v>
      </c>
      <c r="N242" s="53">
        <v>43.47</v>
      </c>
      <c r="O242" s="29" t="s">
        <v>39</v>
      </c>
      <c r="P242" s="5"/>
      <c r="Q242" s="5">
        <f t="shared" si="1"/>
        <v>183</v>
      </c>
      <c r="R242" s="6">
        <f t="shared" si="2"/>
        <v>177</v>
      </c>
    </row>
    <row r="243">
      <c r="A243" s="9">
        <v>241.0</v>
      </c>
      <c r="B243" s="29"/>
      <c r="C243" s="29" t="s">
        <v>1069</v>
      </c>
      <c r="D243" s="53">
        <v>1606.0</v>
      </c>
      <c r="E243" s="56">
        <v>0.0</v>
      </c>
      <c r="F243" s="53">
        <v>99.34</v>
      </c>
      <c r="G243" s="29" t="s">
        <v>35</v>
      </c>
      <c r="H243" s="25"/>
      <c r="I243" s="25">
        <v>1600.0</v>
      </c>
      <c r="J243" s="29"/>
      <c r="K243" s="29" t="s">
        <v>5839</v>
      </c>
      <c r="L243" s="53">
        <v>1421.0</v>
      </c>
      <c r="M243" s="53">
        <v>0.0</v>
      </c>
      <c r="N243" s="53">
        <v>36.07</v>
      </c>
      <c r="O243" s="29" t="s">
        <v>39</v>
      </c>
      <c r="P243" s="5"/>
      <c r="Q243" s="5">
        <f t="shared" si="1"/>
        <v>185</v>
      </c>
      <c r="R243" s="6">
        <f t="shared" si="2"/>
        <v>179</v>
      </c>
    </row>
    <row r="244">
      <c r="A244" s="9">
        <v>242.0</v>
      </c>
      <c r="B244" s="29"/>
      <c r="C244" s="29" t="s">
        <v>1032</v>
      </c>
      <c r="D244" s="53">
        <v>1603.0</v>
      </c>
      <c r="E244" s="56">
        <v>0.0</v>
      </c>
      <c r="F244" s="53">
        <v>63.88</v>
      </c>
      <c r="G244" s="29" t="s">
        <v>35</v>
      </c>
      <c r="H244" s="25"/>
      <c r="I244" s="25">
        <v>1600.0</v>
      </c>
      <c r="J244" s="29"/>
      <c r="K244" s="29" t="s">
        <v>5840</v>
      </c>
      <c r="L244" s="53">
        <v>1419.0</v>
      </c>
      <c r="M244" s="53">
        <v>2.63</v>
      </c>
      <c r="N244" s="53">
        <v>66.99</v>
      </c>
      <c r="O244" s="29" t="s">
        <v>39</v>
      </c>
      <c r="P244" s="5"/>
      <c r="Q244" s="5">
        <f t="shared" si="1"/>
        <v>184</v>
      </c>
      <c r="R244" s="6">
        <f t="shared" si="2"/>
        <v>181</v>
      </c>
    </row>
    <row r="245">
      <c r="A245" s="9">
        <v>243.0</v>
      </c>
      <c r="B245" s="29"/>
      <c r="C245" s="29" t="s">
        <v>1169</v>
      </c>
      <c r="D245" s="53">
        <v>1603.0</v>
      </c>
      <c r="E245" s="56">
        <v>0.0</v>
      </c>
      <c r="F245" s="53">
        <v>48.34</v>
      </c>
      <c r="G245" s="29" t="s">
        <v>35</v>
      </c>
      <c r="H245" s="25"/>
      <c r="I245" s="25">
        <v>1599.0</v>
      </c>
      <c r="J245" s="29"/>
      <c r="K245" s="29" t="s">
        <v>5841</v>
      </c>
      <c r="L245" s="53">
        <v>1418.0</v>
      </c>
      <c r="M245" s="53">
        <v>0.0</v>
      </c>
      <c r="N245" s="53">
        <v>86.9</v>
      </c>
      <c r="O245" s="29" t="s">
        <v>39</v>
      </c>
      <c r="P245" s="5"/>
      <c r="Q245" s="5">
        <f t="shared" si="1"/>
        <v>185</v>
      </c>
      <c r="R245" s="6">
        <f t="shared" si="2"/>
        <v>181</v>
      </c>
    </row>
    <row r="246">
      <c r="A246" s="9">
        <v>244.0</v>
      </c>
      <c r="B246" s="29"/>
      <c r="C246" s="29" t="s">
        <v>956</v>
      </c>
      <c r="D246" s="53">
        <v>1602.0</v>
      </c>
      <c r="E246" s="56">
        <v>14.71</v>
      </c>
      <c r="F246" s="53">
        <v>64.79</v>
      </c>
      <c r="G246" s="29" t="s">
        <v>39</v>
      </c>
      <c r="H246" s="25"/>
      <c r="I246" s="25">
        <v>1598.0</v>
      </c>
      <c r="J246" s="29"/>
      <c r="K246" s="29" t="s">
        <v>5842</v>
      </c>
      <c r="L246" s="53">
        <v>1417.0</v>
      </c>
      <c r="M246" s="53">
        <v>3.96</v>
      </c>
      <c r="N246" s="53">
        <v>39.7</v>
      </c>
      <c r="O246" s="29" t="s">
        <v>39</v>
      </c>
      <c r="P246" s="5"/>
      <c r="Q246" s="5">
        <f t="shared" si="1"/>
        <v>185</v>
      </c>
      <c r="R246" s="6">
        <f t="shared" si="2"/>
        <v>181</v>
      </c>
    </row>
    <row r="247">
      <c r="A247" s="9">
        <v>245.0</v>
      </c>
      <c r="B247" s="29"/>
      <c r="C247" s="29" t="s">
        <v>1202</v>
      </c>
      <c r="D247" s="53">
        <v>1602.0</v>
      </c>
      <c r="E247" s="56">
        <v>3.3</v>
      </c>
      <c r="F247" s="53">
        <v>48.32</v>
      </c>
      <c r="G247" s="29" t="s">
        <v>39</v>
      </c>
      <c r="H247" s="25"/>
      <c r="I247" s="25">
        <v>1597.0</v>
      </c>
      <c r="J247" s="29"/>
      <c r="K247" s="29" t="s">
        <v>5843</v>
      </c>
      <c r="L247" s="53">
        <v>1405.0</v>
      </c>
      <c r="M247" s="53">
        <v>7.14</v>
      </c>
      <c r="N247" s="53">
        <v>72.97</v>
      </c>
      <c r="O247" s="29" t="s">
        <v>39</v>
      </c>
      <c r="P247" s="5"/>
      <c r="Q247" s="5">
        <f t="shared" si="1"/>
        <v>197</v>
      </c>
      <c r="R247" s="6">
        <f t="shared" si="2"/>
        <v>192</v>
      </c>
    </row>
    <row r="248">
      <c r="A248" s="9">
        <v>246.0</v>
      </c>
      <c r="C248" s="29" t="s">
        <v>1088</v>
      </c>
      <c r="D248" s="53">
        <v>1601.0</v>
      </c>
      <c r="E248" s="56">
        <v>0.0</v>
      </c>
      <c r="F248" s="53">
        <v>79.36</v>
      </c>
      <c r="G248" s="29" t="s">
        <v>39</v>
      </c>
      <c r="H248" s="25"/>
      <c r="I248" s="25">
        <v>1596.0</v>
      </c>
      <c r="J248" s="29"/>
      <c r="K248" s="29" t="s">
        <v>5844</v>
      </c>
      <c r="L248" s="53">
        <v>1405.0</v>
      </c>
      <c r="M248" s="53">
        <v>0.0</v>
      </c>
      <c r="N248" s="53">
        <v>102.09</v>
      </c>
      <c r="O248" s="29" t="s">
        <v>39</v>
      </c>
      <c r="P248" s="5"/>
      <c r="Q248" s="5">
        <f t="shared" si="1"/>
        <v>196</v>
      </c>
      <c r="R248" s="6">
        <f t="shared" si="2"/>
        <v>191</v>
      </c>
    </row>
    <row r="249">
      <c r="A249" s="9">
        <v>247.0</v>
      </c>
      <c r="B249" s="29"/>
      <c r="C249" s="29" t="s">
        <v>1225</v>
      </c>
      <c r="D249" s="53">
        <v>1600.0</v>
      </c>
      <c r="E249" s="56">
        <v>0.0</v>
      </c>
      <c r="F249" s="53">
        <v>65.42</v>
      </c>
      <c r="G249" s="29" t="s">
        <v>39</v>
      </c>
      <c r="H249" s="25"/>
      <c r="I249" s="25">
        <v>1593.0</v>
      </c>
      <c r="J249" s="29"/>
      <c r="K249" s="29" t="s">
        <v>5845</v>
      </c>
      <c r="L249" s="53">
        <v>1401.0</v>
      </c>
      <c r="M249" s="53">
        <v>4.17</v>
      </c>
      <c r="N249" s="53">
        <v>66.51</v>
      </c>
      <c r="O249" s="29" t="s">
        <v>39</v>
      </c>
      <c r="P249" s="5"/>
      <c r="Q249" s="5">
        <f t="shared" si="1"/>
        <v>199</v>
      </c>
      <c r="R249" s="6">
        <f t="shared" si="2"/>
        <v>192</v>
      </c>
    </row>
    <row r="250">
      <c r="A250" s="9">
        <v>248.0</v>
      </c>
      <c r="C250" s="29" t="s">
        <v>1154</v>
      </c>
      <c r="D250" s="53">
        <v>1599.0</v>
      </c>
      <c r="E250" s="56">
        <v>0.0</v>
      </c>
      <c r="F250" s="53">
        <v>82.66</v>
      </c>
      <c r="G250" s="29" t="s">
        <v>35</v>
      </c>
      <c r="H250" s="25"/>
      <c r="I250" s="25">
        <v>1593.0</v>
      </c>
      <c r="J250" s="29"/>
      <c r="K250" s="29" t="s">
        <v>5846</v>
      </c>
      <c r="L250" s="53">
        <v>1401.0</v>
      </c>
      <c r="M250" s="53">
        <v>0.0</v>
      </c>
      <c r="N250" s="53">
        <v>68.23</v>
      </c>
      <c r="O250" s="29" t="s">
        <v>35</v>
      </c>
      <c r="P250" s="5"/>
      <c r="Q250" s="5">
        <f t="shared" si="1"/>
        <v>198</v>
      </c>
      <c r="R250" s="6">
        <f t="shared" si="2"/>
        <v>192</v>
      </c>
    </row>
    <row r="251">
      <c r="A251" s="9">
        <v>249.0</v>
      </c>
      <c r="B251" s="29"/>
      <c r="C251" s="29" t="s">
        <v>1065</v>
      </c>
      <c r="D251" s="53">
        <v>1598.0</v>
      </c>
      <c r="E251" s="56">
        <v>0.0</v>
      </c>
      <c r="F251" s="53">
        <v>89.22</v>
      </c>
      <c r="G251" s="29" t="s">
        <v>35</v>
      </c>
      <c r="H251" s="25"/>
      <c r="I251" s="25">
        <v>1592.0</v>
      </c>
      <c r="J251" s="29"/>
      <c r="K251" s="29" t="s">
        <v>5847</v>
      </c>
      <c r="L251" s="53">
        <v>1401.0</v>
      </c>
      <c r="M251" s="53">
        <v>0.0</v>
      </c>
      <c r="N251" s="53">
        <v>42.78</v>
      </c>
      <c r="O251" s="29" t="s">
        <v>35</v>
      </c>
      <c r="P251" s="5"/>
      <c r="Q251" s="5">
        <f t="shared" si="1"/>
        <v>197</v>
      </c>
      <c r="R251" s="6">
        <f t="shared" si="2"/>
        <v>191</v>
      </c>
    </row>
    <row r="252">
      <c r="A252" s="9">
        <v>250.0</v>
      </c>
      <c r="B252" s="29"/>
      <c r="C252" s="29" t="s">
        <v>1114</v>
      </c>
      <c r="D252" s="53">
        <v>1598.0</v>
      </c>
      <c r="E252" s="56">
        <v>0.0</v>
      </c>
      <c r="F252" s="53">
        <v>50.3</v>
      </c>
      <c r="G252" s="29" t="s">
        <v>35</v>
      </c>
      <c r="H252" s="25"/>
      <c r="I252" s="25">
        <v>1591.0</v>
      </c>
      <c r="J252" s="29"/>
      <c r="K252" s="29" t="s">
        <v>5848</v>
      </c>
      <c r="L252" s="53">
        <v>1396.0</v>
      </c>
      <c r="M252" s="53">
        <v>6.67</v>
      </c>
      <c r="N252" s="53">
        <v>107.36</v>
      </c>
      <c r="O252" s="29" t="s">
        <v>39</v>
      </c>
      <c r="P252" s="5"/>
      <c r="Q252" s="5">
        <f t="shared" si="1"/>
        <v>202</v>
      </c>
      <c r="R252" s="6">
        <f t="shared" si="2"/>
        <v>195</v>
      </c>
    </row>
    <row r="253">
      <c r="A253" s="9">
        <v>251.0</v>
      </c>
      <c r="C253" s="29" t="s">
        <v>1281</v>
      </c>
      <c r="D253" s="53">
        <v>1593.0</v>
      </c>
      <c r="E253" s="56">
        <v>0.0</v>
      </c>
      <c r="F253" s="53">
        <v>74.33</v>
      </c>
      <c r="G253" s="29" t="s">
        <v>39</v>
      </c>
      <c r="H253" s="25"/>
      <c r="I253" s="25">
        <v>1589.0</v>
      </c>
      <c r="J253" s="29"/>
      <c r="K253" s="29" t="s">
        <v>5849</v>
      </c>
      <c r="L253" s="53">
        <v>1390.0</v>
      </c>
      <c r="M253" s="53">
        <v>0.0</v>
      </c>
      <c r="N253" s="53">
        <v>59.65</v>
      </c>
      <c r="O253" s="29" t="s">
        <v>39</v>
      </c>
      <c r="P253" s="5"/>
      <c r="Q253" s="5">
        <f t="shared" si="1"/>
        <v>203</v>
      </c>
      <c r="R253" s="6">
        <f t="shared" si="2"/>
        <v>199</v>
      </c>
    </row>
    <row r="254">
      <c r="A254" s="9">
        <v>252.0</v>
      </c>
      <c r="B254" s="29"/>
      <c r="C254" s="29" t="s">
        <v>1136</v>
      </c>
      <c r="D254" s="53">
        <v>1593.0</v>
      </c>
      <c r="E254" s="56">
        <v>0.0</v>
      </c>
      <c r="F254" s="53">
        <v>69.79</v>
      </c>
      <c r="G254" s="29" t="s">
        <v>35</v>
      </c>
      <c r="H254" s="25"/>
      <c r="I254" s="25">
        <v>1588.0</v>
      </c>
      <c r="J254" s="29"/>
      <c r="K254" s="29" t="s">
        <v>5850</v>
      </c>
      <c r="L254" s="53">
        <v>1390.0</v>
      </c>
      <c r="M254" s="53">
        <v>2.27</v>
      </c>
      <c r="N254" s="53">
        <v>56.16</v>
      </c>
      <c r="O254" s="29" t="s">
        <v>39</v>
      </c>
      <c r="P254" s="5"/>
      <c r="Q254" s="5">
        <f t="shared" si="1"/>
        <v>203</v>
      </c>
      <c r="R254" s="6">
        <f t="shared" si="2"/>
        <v>198</v>
      </c>
    </row>
    <row r="255">
      <c r="A255" s="9">
        <v>253.0</v>
      </c>
      <c r="B255" s="29"/>
      <c r="C255" s="29" t="s">
        <v>1147</v>
      </c>
      <c r="D255" s="53">
        <v>1593.0</v>
      </c>
      <c r="E255" s="56">
        <v>0.0</v>
      </c>
      <c r="F255" s="53">
        <v>93.46</v>
      </c>
      <c r="G255" s="29" t="s">
        <v>39</v>
      </c>
      <c r="H255" s="25"/>
      <c r="I255" s="25">
        <v>1586.0</v>
      </c>
      <c r="J255" s="29"/>
      <c r="K255" s="29" t="s">
        <v>5851</v>
      </c>
      <c r="L255" s="53">
        <v>1385.0</v>
      </c>
      <c r="M255" s="53">
        <v>0.0</v>
      </c>
      <c r="N255" s="53">
        <v>57.74</v>
      </c>
      <c r="O255" s="29" t="s">
        <v>39</v>
      </c>
      <c r="P255" s="5"/>
      <c r="Q255" s="5">
        <f t="shared" si="1"/>
        <v>208</v>
      </c>
      <c r="R255" s="6">
        <f t="shared" si="2"/>
        <v>201</v>
      </c>
    </row>
    <row r="256">
      <c r="A256" s="9">
        <v>254.0</v>
      </c>
      <c r="C256" s="29" t="s">
        <v>1072</v>
      </c>
      <c r="D256" s="53">
        <v>1593.0</v>
      </c>
      <c r="E256" s="56">
        <v>4.65</v>
      </c>
      <c r="F256" s="53">
        <v>62.04</v>
      </c>
      <c r="G256" s="29" t="s">
        <v>35</v>
      </c>
      <c r="H256" s="25"/>
      <c r="I256" s="25">
        <v>1583.0</v>
      </c>
      <c r="J256" s="29"/>
      <c r="K256" s="29" t="s">
        <v>5852</v>
      </c>
      <c r="L256" s="53">
        <v>1384.0</v>
      </c>
      <c r="M256" s="53">
        <v>0.0</v>
      </c>
      <c r="N256" s="53">
        <v>69.06</v>
      </c>
      <c r="O256" s="29" t="s">
        <v>39</v>
      </c>
      <c r="P256" s="5"/>
      <c r="Q256" s="5">
        <f t="shared" si="1"/>
        <v>209</v>
      </c>
      <c r="R256" s="6">
        <f t="shared" si="2"/>
        <v>199</v>
      </c>
    </row>
    <row r="257">
      <c r="A257" s="9">
        <v>255.0</v>
      </c>
      <c r="B257" s="29"/>
      <c r="C257" s="29" t="s">
        <v>1151</v>
      </c>
      <c r="D257" s="53">
        <v>1592.0</v>
      </c>
      <c r="E257" s="56">
        <v>0.0</v>
      </c>
      <c r="F257" s="53">
        <v>89.26</v>
      </c>
      <c r="G257" s="29" t="s">
        <v>39</v>
      </c>
      <c r="H257" s="25"/>
      <c r="I257" s="25">
        <v>1582.0</v>
      </c>
      <c r="J257" s="29"/>
      <c r="K257" s="29" t="s">
        <v>5853</v>
      </c>
      <c r="L257" s="53">
        <v>1380.0</v>
      </c>
      <c r="M257" s="53">
        <v>0.0</v>
      </c>
      <c r="N257" s="53">
        <v>56.16</v>
      </c>
      <c r="O257" s="29" t="s">
        <v>39</v>
      </c>
      <c r="P257" s="5"/>
      <c r="Q257" s="5">
        <f t="shared" si="1"/>
        <v>212</v>
      </c>
      <c r="R257" s="6">
        <f t="shared" si="2"/>
        <v>202</v>
      </c>
    </row>
    <row r="258">
      <c r="A258" s="9">
        <v>256.0</v>
      </c>
      <c r="C258" s="29" t="s">
        <v>1267</v>
      </c>
      <c r="D258" s="53">
        <v>1589.0</v>
      </c>
      <c r="E258" s="56">
        <v>0.0</v>
      </c>
      <c r="F258" s="53">
        <v>56.71</v>
      </c>
      <c r="G258" s="29" t="s">
        <v>35</v>
      </c>
      <c r="H258" s="25"/>
      <c r="I258" s="25">
        <v>1580.0</v>
      </c>
      <c r="J258" s="29"/>
      <c r="K258" s="29" t="s">
        <v>5854</v>
      </c>
      <c r="L258" s="53">
        <v>1370.0</v>
      </c>
      <c r="M258" s="53">
        <v>37.88</v>
      </c>
      <c r="N258" s="53">
        <v>50.62</v>
      </c>
      <c r="O258" s="29" t="s">
        <v>39</v>
      </c>
      <c r="P258" s="5"/>
      <c r="Q258" s="5">
        <f t="shared" si="1"/>
        <v>219</v>
      </c>
      <c r="R258" s="6">
        <f t="shared" si="2"/>
        <v>210</v>
      </c>
    </row>
    <row r="259">
      <c r="A259" s="9">
        <v>257.0</v>
      </c>
      <c r="C259" s="29" t="s">
        <v>1104</v>
      </c>
      <c r="D259" s="53">
        <v>1588.0</v>
      </c>
      <c r="E259" s="56">
        <v>0.0</v>
      </c>
      <c r="F259" s="53">
        <v>68.36</v>
      </c>
      <c r="G259" s="29" t="s">
        <v>35</v>
      </c>
      <c r="H259" s="25"/>
      <c r="I259" s="25">
        <v>1580.0</v>
      </c>
      <c r="J259" s="29"/>
      <c r="K259" s="29" t="s">
        <v>5855</v>
      </c>
      <c r="L259" s="53">
        <v>1364.0</v>
      </c>
      <c r="M259" s="53">
        <v>0.0</v>
      </c>
      <c r="N259" s="53">
        <v>65.36</v>
      </c>
      <c r="O259" s="29" t="s">
        <v>39</v>
      </c>
      <c r="P259" s="5"/>
      <c r="Q259" s="5">
        <f t="shared" si="1"/>
        <v>224</v>
      </c>
      <c r="R259" s="6">
        <f t="shared" si="2"/>
        <v>216</v>
      </c>
    </row>
    <row r="260">
      <c r="A260" s="9">
        <v>258.0</v>
      </c>
      <c r="B260" s="29"/>
      <c r="C260" s="29" t="s">
        <v>1052</v>
      </c>
      <c r="D260" s="53">
        <v>1587.0</v>
      </c>
      <c r="E260" s="56">
        <v>0.0</v>
      </c>
      <c r="F260" s="53">
        <v>81.56</v>
      </c>
      <c r="G260" s="29" t="s">
        <v>39</v>
      </c>
      <c r="H260" s="25"/>
      <c r="I260" s="25">
        <v>1578.0</v>
      </c>
      <c r="J260" s="29"/>
      <c r="K260" s="29" t="s">
        <v>5856</v>
      </c>
      <c r="L260" s="53">
        <v>1361.0</v>
      </c>
      <c r="M260" s="53">
        <v>0.0</v>
      </c>
      <c r="N260" s="53">
        <v>55.68</v>
      </c>
      <c r="O260" s="29" t="s">
        <v>39</v>
      </c>
      <c r="P260" s="5"/>
      <c r="Q260" s="5">
        <f t="shared" si="1"/>
        <v>226</v>
      </c>
      <c r="R260" s="6">
        <f t="shared" si="2"/>
        <v>217</v>
      </c>
    </row>
    <row r="261">
      <c r="A261" s="9">
        <v>259.0</v>
      </c>
      <c r="C261" s="29" t="s">
        <v>1170</v>
      </c>
      <c r="D261" s="53">
        <v>1586.0</v>
      </c>
      <c r="E261" s="56">
        <v>0.0</v>
      </c>
      <c r="F261" s="53">
        <v>131.05</v>
      </c>
      <c r="G261" s="29" t="s">
        <v>35</v>
      </c>
      <c r="H261" s="25"/>
      <c r="I261" s="25">
        <v>1577.0</v>
      </c>
      <c r="J261" s="29"/>
      <c r="K261" s="29" t="s">
        <v>5857</v>
      </c>
      <c r="L261" s="53">
        <v>1361.0</v>
      </c>
      <c r="M261" s="53">
        <v>0.0</v>
      </c>
      <c r="N261" s="53">
        <v>69.43</v>
      </c>
      <c r="O261" s="29" t="s">
        <v>39</v>
      </c>
      <c r="P261" s="5"/>
      <c r="Q261" s="5">
        <f t="shared" si="1"/>
        <v>225</v>
      </c>
      <c r="R261" s="6">
        <f t="shared" si="2"/>
        <v>216</v>
      </c>
    </row>
    <row r="262">
      <c r="A262" s="9">
        <v>260.0</v>
      </c>
      <c r="B262" s="29"/>
      <c r="C262" s="29" t="s">
        <v>1251</v>
      </c>
      <c r="D262" s="53">
        <v>1585.0</v>
      </c>
      <c r="E262" s="56">
        <v>0.0</v>
      </c>
      <c r="F262" s="53">
        <v>49.3</v>
      </c>
      <c r="G262" s="29" t="s">
        <v>39</v>
      </c>
      <c r="H262" s="25"/>
      <c r="I262" s="25">
        <v>1577.0</v>
      </c>
      <c r="J262" s="29"/>
      <c r="K262" s="29" t="s">
        <v>5858</v>
      </c>
      <c r="L262" s="53">
        <v>1359.0</v>
      </c>
      <c r="M262" s="53">
        <v>0.0</v>
      </c>
      <c r="N262" s="53">
        <v>60.89</v>
      </c>
      <c r="O262" s="29" t="s">
        <v>39</v>
      </c>
      <c r="P262" s="5"/>
      <c r="Q262" s="5">
        <f t="shared" si="1"/>
        <v>226</v>
      </c>
      <c r="R262" s="6">
        <f t="shared" si="2"/>
        <v>218</v>
      </c>
    </row>
    <row r="263">
      <c r="A263" s="9">
        <v>261.0</v>
      </c>
      <c r="C263" s="29" t="s">
        <v>1098</v>
      </c>
      <c r="D263" s="53">
        <v>1582.0</v>
      </c>
      <c r="E263" s="56">
        <v>0.0</v>
      </c>
      <c r="F263" s="53">
        <v>66.95</v>
      </c>
      <c r="G263" s="29" t="s">
        <v>39</v>
      </c>
      <c r="H263" s="25"/>
      <c r="I263" s="25">
        <v>1577.0</v>
      </c>
      <c r="J263" s="29"/>
      <c r="K263" s="29" t="s">
        <v>5859</v>
      </c>
      <c r="L263" s="53">
        <v>1353.0</v>
      </c>
      <c r="M263" s="53">
        <v>4.76</v>
      </c>
      <c r="N263" s="53">
        <v>89.26</v>
      </c>
      <c r="O263" s="29" t="s">
        <v>39</v>
      </c>
      <c r="P263" s="5"/>
      <c r="Q263" s="5">
        <f t="shared" si="1"/>
        <v>229</v>
      </c>
      <c r="R263" s="6">
        <f t="shared" si="2"/>
        <v>224</v>
      </c>
    </row>
    <row r="264">
      <c r="A264" s="9">
        <v>262.0</v>
      </c>
      <c r="C264" s="29" t="s">
        <v>1140</v>
      </c>
      <c r="D264" s="53">
        <v>1580.0</v>
      </c>
      <c r="E264" s="56">
        <v>0.0</v>
      </c>
      <c r="F264" s="53">
        <v>85.34</v>
      </c>
      <c r="G264" s="29" t="s">
        <v>39</v>
      </c>
      <c r="H264" s="25"/>
      <c r="I264" s="25">
        <v>1573.0</v>
      </c>
      <c r="J264" s="29"/>
      <c r="K264" s="29" t="s">
        <v>5860</v>
      </c>
      <c r="L264" s="53">
        <v>1343.0</v>
      </c>
      <c r="M264" s="53">
        <v>0.85</v>
      </c>
      <c r="N264" s="53">
        <v>39.39</v>
      </c>
      <c r="O264" s="29" t="s">
        <v>39</v>
      </c>
      <c r="P264" s="5"/>
      <c r="Q264" s="5">
        <f t="shared" si="1"/>
        <v>237</v>
      </c>
      <c r="R264" s="6">
        <f t="shared" si="2"/>
        <v>230</v>
      </c>
    </row>
    <row r="265">
      <c r="A265" s="9">
        <v>263.0</v>
      </c>
      <c r="C265" s="29" t="s">
        <v>1195</v>
      </c>
      <c r="D265" s="53">
        <v>1580.0</v>
      </c>
      <c r="E265" s="56">
        <v>0.0</v>
      </c>
      <c r="F265" s="53">
        <v>64.73</v>
      </c>
      <c r="G265" s="29" t="s">
        <v>39</v>
      </c>
      <c r="H265" s="25"/>
      <c r="I265" s="25">
        <v>1572.0</v>
      </c>
      <c r="J265" s="29"/>
      <c r="K265" s="29" t="s">
        <v>5861</v>
      </c>
      <c r="L265" s="53">
        <v>1342.0</v>
      </c>
      <c r="M265" s="53">
        <v>20.0</v>
      </c>
      <c r="N265" s="53">
        <v>78.67</v>
      </c>
      <c r="O265" s="29" t="s">
        <v>39</v>
      </c>
      <c r="P265" s="5"/>
      <c r="Q265" s="5">
        <f t="shared" si="1"/>
        <v>238</v>
      </c>
      <c r="R265" s="6">
        <f t="shared" si="2"/>
        <v>230</v>
      </c>
    </row>
    <row r="266">
      <c r="A266" s="9">
        <v>264.0</v>
      </c>
      <c r="B266" s="29"/>
      <c r="C266" s="29" t="s">
        <v>1167</v>
      </c>
      <c r="D266" s="53">
        <v>1579.0</v>
      </c>
      <c r="E266" s="56">
        <v>0.0</v>
      </c>
      <c r="F266" s="53">
        <v>50.27</v>
      </c>
      <c r="G266" s="29" t="s">
        <v>39</v>
      </c>
      <c r="H266" s="25"/>
      <c r="I266" s="25">
        <v>1567.0</v>
      </c>
      <c r="J266" s="29"/>
      <c r="K266" s="29" t="s">
        <v>5862</v>
      </c>
      <c r="L266" s="53">
        <v>1339.0</v>
      </c>
      <c r="M266" s="53">
        <v>0.0</v>
      </c>
      <c r="N266" s="53">
        <v>63.13</v>
      </c>
      <c r="O266" s="29" t="s">
        <v>39</v>
      </c>
      <c r="P266" s="5"/>
      <c r="Q266" s="5">
        <f t="shared" si="1"/>
        <v>240</v>
      </c>
      <c r="R266" s="6">
        <f t="shared" si="2"/>
        <v>228</v>
      </c>
    </row>
    <row r="267">
      <c r="A267" s="9">
        <v>265.0</v>
      </c>
      <c r="C267" s="29" t="s">
        <v>1129</v>
      </c>
      <c r="D267" s="53">
        <v>1575.0</v>
      </c>
      <c r="E267" s="56">
        <v>0.0</v>
      </c>
      <c r="F267" s="53">
        <v>51.46</v>
      </c>
      <c r="G267" s="29" t="s">
        <v>35</v>
      </c>
      <c r="H267" s="25"/>
      <c r="I267" s="25">
        <v>1561.0</v>
      </c>
      <c r="J267" s="29"/>
      <c r="K267" s="29" t="s">
        <v>5863</v>
      </c>
      <c r="L267" s="53">
        <v>1339.0</v>
      </c>
      <c r="M267" s="53">
        <v>2.44</v>
      </c>
      <c r="N267" s="53">
        <v>60.16</v>
      </c>
      <c r="O267" s="29" t="s">
        <v>39</v>
      </c>
      <c r="P267" s="5"/>
      <c r="Q267" s="5">
        <f t="shared" si="1"/>
        <v>236</v>
      </c>
      <c r="R267" s="6">
        <f t="shared" si="2"/>
        <v>222</v>
      </c>
    </row>
    <row r="268">
      <c r="A268" s="9">
        <v>266.0</v>
      </c>
      <c r="C268" s="29" t="s">
        <v>1279</v>
      </c>
      <c r="D268" s="53">
        <v>1569.0</v>
      </c>
      <c r="E268" s="56">
        <v>0.0</v>
      </c>
      <c r="F268" s="53">
        <v>81.87</v>
      </c>
      <c r="G268" s="29" t="s">
        <v>39</v>
      </c>
      <c r="H268" s="25"/>
      <c r="I268" s="25">
        <v>1560.0</v>
      </c>
      <c r="J268" s="29"/>
      <c r="K268" s="29" t="s">
        <v>5864</v>
      </c>
      <c r="L268" s="53">
        <v>1334.0</v>
      </c>
      <c r="M268" s="53">
        <v>30.0</v>
      </c>
      <c r="N268" s="53">
        <v>65.09</v>
      </c>
      <c r="O268" s="29" t="s">
        <v>39</v>
      </c>
      <c r="P268" s="5"/>
      <c r="Q268" s="5">
        <f t="shared" si="1"/>
        <v>235</v>
      </c>
      <c r="R268" s="6">
        <f t="shared" si="2"/>
        <v>226</v>
      </c>
    </row>
    <row r="269">
      <c r="A269" s="9">
        <v>267.0</v>
      </c>
      <c r="C269" s="29" t="s">
        <v>1179</v>
      </c>
      <c r="D269" s="53">
        <v>1560.0</v>
      </c>
      <c r="E269" s="56">
        <v>0.0</v>
      </c>
      <c r="F269" s="53">
        <v>126.46</v>
      </c>
      <c r="G269" s="29" t="s">
        <v>39</v>
      </c>
      <c r="H269" s="25"/>
      <c r="I269" s="25">
        <v>1560.0</v>
      </c>
      <c r="J269" s="29"/>
      <c r="K269" s="29" t="s">
        <v>5865</v>
      </c>
      <c r="L269" s="53">
        <v>1318.0</v>
      </c>
      <c r="M269" s="53">
        <v>1.12</v>
      </c>
      <c r="N269" s="53">
        <v>52.95</v>
      </c>
      <c r="O269" s="29" t="s">
        <v>39</v>
      </c>
      <c r="P269" s="5"/>
      <c r="Q269" s="5">
        <f t="shared" si="1"/>
        <v>242</v>
      </c>
      <c r="R269" s="6">
        <f t="shared" si="2"/>
        <v>242</v>
      </c>
    </row>
    <row r="270">
      <c r="A270" s="9">
        <v>268.0</v>
      </c>
      <c r="B270" s="29"/>
      <c r="C270" s="29" t="s">
        <v>1173</v>
      </c>
      <c r="D270" s="53">
        <v>1560.0</v>
      </c>
      <c r="E270" s="56">
        <v>0.0</v>
      </c>
      <c r="F270" s="53">
        <v>58.59</v>
      </c>
      <c r="G270" s="29" t="s">
        <v>35</v>
      </c>
      <c r="H270" s="25"/>
      <c r="I270" s="25">
        <v>1557.0</v>
      </c>
      <c r="J270" s="29"/>
      <c r="K270" s="29" t="s">
        <v>5866</v>
      </c>
      <c r="L270" s="53">
        <v>1316.0</v>
      </c>
      <c r="M270" s="53">
        <v>0.0</v>
      </c>
      <c r="N270" s="53">
        <v>125.94</v>
      </c>
      <c r="O270" s="29" t="s">
        <v>39</v>
      </c>
      <c r="P270" s="5"/>
      <c r="Q270" s="5">
        <f t="shared" si="1"/>
        <v>244</v>
      </c>
      <c r="R270" s="6">
        <f t="shared" si="2"/>
        <v>241</v>
      </c>
    </row>
    <row r="271">
      <c r="A271" s="9">
        <v>269.0</v>
      </c>
      <c r="B271" s="29"/>
      <c r="C271" s="29" t="s">
        <v>1176</v>
      </c>
      <c r="D271" s="53">
        <v>1556.0</v>
      </c>
      <c r="E271" s="56">
        <v>1.82</v>
      </c>
      <c r="F271" s="53">
        <v>54.48</v>
      </c>
      <c r="G271" s="29" t="s">
        <v>35</v>
      </c>
      <c r="H271" s="25"/>
      <c r="I271" s="25">
        <v>1555.0</v>
      </c>
      <c r="J271" s="29"/>
      <c r="K271" s="29" t="s">
        <v>5867</v>
      </c>
      <c r="L271" s="53">
        <v>1316.0</v>
      </c>
      <c r="M271" s="53">
        <v>20.65</v>
      </c>
      <c r="N271" s="53">
        <v>39.07</v>
      </c>
      <c r="O271" s="29" t="s">
        <v>39</v>
      </c>
      <c r="P271" s="5"/>
      <c r="Q271" s="5">
        <f t="shared" si="1"/>
        <v>240</v>
      </c>
      <c r="R271" s="6">
        <f t="shared" si="2"/>
        <v>239</v>
      </c>
    </row>
    <row r="272">
      <c r="A272" s="9">
        <v>270.0</v>
      </c>
      <c r="B272" s="29"/>
      <c r="C272" s="29" t="s">
        <v>1236</v>
      </c>
      <c r="D272" s="53">
        <v>1556.0</v>
      </c>
      <c r="E272" s="56">
        <v>0.0</v>
      </c>
      <c r="F272" s="53">
        <v>69.96</v>
      </c>
      <c r="G272" s="29" t="s">
        <v>39</v>
      </c>
      <c r="H272" s="25"/>
      <c r="I272" s="25">
        <v>1553.0</v>
      </c>
      <c r="J272" s="29"/>
      <c r="K272" s="29" t="s">
        <v>5868</v>
      </c>
      <c r="L272" s="53">
        <v>1310.0</v>
      </c>
      <c r="M272" s="53">
        <v>0.0</v>
      </c>
      <c r="N272" s="53">
        <v>80.69</v>
      </c>
      <c r="O272" s="29" t="s">
        <v>39</v>
      </c>
      <c r="P272" s="5"/>
      <c r="Q272" s="5">
        <f t="shared" si="1"/>
        <v>246</v>
      </c>
      <c r="R272" s="6">
        <f t="shared" si="2"/>
        <v>243</v>
      </c>
    </row>
    <row r="273">
      <c r="A273" s="9">
        <v>271.0</v>
      </c>
      <c r="B273" s="29"/>
      <c r="C273" s="29" t="s">
        <v>1126</v>
      </c>
      <c r="D273" s="53">
        <v>1554.0</v>
      </c>
      <c r="E273" s="56">
        <v>0.0</v>
      </c>
      <c r="F273" s="53">
        <v>54.59</v>
      </c>
      <c r="G273" s="29" t="s">
        <v>35</v>
      </c>
      <c r="H273" s="25"/>
      <c r="I273" s="25">
        <v>1553.0</v>
      </c>
      <c r="J273" s="29"/>
      <c r="K273" s="29" t="s">
        <v>5869</v>
      </c>
      <c r="L273" s="53">
        <v>1304.0</v>
      </c>
      <c r="M273" s="53">
        <v>47.62</v>
      </c>
      <c r="N273" s="53">
        <v>81.71</v>
      </c>
      <c r="O273" s="29" t="s">
        <v>39</v>
      </c>
      <c r="P273" s="5"/>
      <c r="Q273" s="5">
        <f t="shared" si="1"/>
        <v>250</v>
      </c>
      <c r="R273" s="6">
        <f t="shared" si="2"/>
        <v>249</v>
      </c>
    </row>
    <row r="274">
      <c r="A274" s="9">
        <v>272.0</v>
      </c>
      <c r="B274" s="29"/>
      <c r="C274" s="29" t="s">
        <v>1222</v>
      </c>
      <c r="D274" s="53">
        <v>1547.0</v>
      </c>
      <c r="E274" s="56">
        <v>0.0</v>
      </c>
      <c r="F274" s="53">
        <v>52.51</v>
      </c>
      <c r="G274" s="29" t="s">
        <v>39</v>
      </c>
      <c r="H274" s="25"/>
      <c r="I274" s="25">
        <v>1546.0</v>
      </c>
      <c r="J274" s="29"/>
      <c r="K274" s="29" t="s">
        <v>5870</v>
      </c>
      <c r="L274" s="53">
        <v>1297.0</v>
      </c>
      <c r="M274" s="53">
        <v>16.13</v>
      </c>
      <c r="N274" s="53">
        <v>57.09</v>
      </c>
      <c r="O274" s="29" t="s">
        <v>39</v>
      </c>
      <c r="P274" s="5"/>
      <c r="Q274" s="5">
        <f t="shared" si="1"/>
        <v>250</v>
      </c>
      <c r="R274" s="6">
        <f t="shared" si="2"/>
        <v>249</v>
      </c>
    </row>
    <row r="275">
      <c r="A275" s="9">
        <v>273.0</v>
      </c>
      <c r="B275" s="29"/>
      <c r="C275" s="29" t="s">
        <v>1360</v>
      </c>
      <c r="D275" s="53">
        <v>1544.0</v>
      </c>
      <c r="E275" s="56">
        <v>0.0</v>
      </c>
      <c r="F275" s="53">
        <v>51.17</v>
      </c>
      <c r="G275" s="29" t="s">
        <v>35</v>
      </c>
      <c r="H275" s="25"/>
      <c r="I275" s="25">
        <v>1546.0</v>
      </c>
      <c r="J275" s="40"/>
      <c r="K275" s="29" t="s">
        <v>5871</v>
      </c>
      <c r="L275" s="53">
        <v>1257.0</v>
      </c>
      <c r="M275" s="53">
        <v>100.0</v>
      </c>
      <c r="N275" s="53">
        <v>71.31</v>
      </c>
      <c r="O275" s="29" t="s">
        <v>39</v>
      </c>
      <c r="P275" s="5"/>
      <c r="Q275" s="5">
        <f t="shared" si="1"/>
        <v>287</v>
      </c>
      <c r="R275" s="6">
        <f t="shared" si="2"/>
        <v>289</v>
      </c>
    </row>
    <row r="276">
      <c r="A276" s="9">
        <v>274.0</v>
      </c>
      <c r="B276" s="29"/>
      <c r="C276" s="29" t="s">
        <v>1258</v>
      </c>
      <c r="D276" s="53">
        <v>1544.0</v>
      </c>
      <c r="E276" s="56">
        <v>0.0</v>
      </c>
      <c r="F276" s="53">
        <v>79.77</v>
      </c>
      <c r="G276" s="29" t="s">
        <v>39</v>
      </c>
      <c r="H276" s="25"/>
      <c r="I276" s="25">
        <v>1544.0</v>
      </c>
      <c r="J276" s="40"/>
      <c r="K276" s="29" t="s">
        <v>5872</v>
      </c>
      <c r="L276" s="53">
        <v>1238.0</v>
      </c>
      <c r="M276" s="53">
        <v>13.04</v>
      </c>
      <c r="N276" s="53">
        <v>60.46</v>
      </c>
      <c r="O276" s="29" t="s">
        <v>39</v>
      </c>
      <c r="P276" s="5"/>
      <c r="Q276" s="5">
        <f t="shared" si="1"/>
        <v>306</v>
      </c>
      <c r="R276" s="6">
        <f t="shared" si="2"/>
        <v>306</v>
      </c>
    </row>
    <row r="277">
      <c r="A277" s="9">
        <v>275.0</v>
      </c>
      <c r="B277" s="29"/>
      <c r="C277" s="29" t="s">
        <v>1220</v>
      </c>
      <c r="D277" s="53">
        <v>1544.0</v>
      </c>
      <c r="E277" s="56">
        <v>0.0</v>
      </c>
      <c r="F277" s="53">
        <v>83.3</v>
      </c>
      <c r="G277" s="29" t="s">
        <v>39</v>
      </c>
      <c r="H277" s="25"/>
      <c r="I277" s="25">
        <v>1536.0</v>
      </c>
      <c r="J277" s="40"/>
      <c r="K277" s="29" t="s">
        <v>5873</v>
      </c>
      <c r="L277" s="53">
        <v>1191.0</v>
      </c>
      <c r="M277" s="53">
        <v>0.0</v>
      </c>
      <c r="N277" s="53">
        <v>79.75</v>
      </c>
      <c r="O277" s="29" t="s">
        <v>39</v>
      </c>
      <c r="P277" s="5"/>
      <c r="Q277" s="5">
        <f t="shared" si="1"/>
        <v>353</v>
      </c>
      <c r="R277" s="6">
        <f t="shared" si="2"/>
        <v>345</v>
      </c>
    </row>
    <row r="278">
      <c r="A278" s="9">
        <v>276.0</v>
      </c>
      <c r="C278" s="29" t="s">
        <v>1245</v>
      </c>
      <c r="D278" s="53">
        <v>1541.0</v>
      </c>
      <c r="E278" s="56">
        <v>0.0</v>
      </c>
      <c r="F278" s="53">
        <v>63.16</v>
      </c>
      <c r="G278" s="29" t="s">
        <v>39</v>
      </c>
      <c r="H278" s="25"/>
      <c r="I278" s="25">
        <v>1533.0</v>
      </c>
      <c r="J278" s="40"/>
      <c r="K278" s="29" t="s">
        <v>5874</v>
      </c>
      <c r="L278" s="53">
        <v>1190.0</v>
      </c>
      <c r="M278" s="53">
        <v>0.0</v>
      </c>
      <c r="N278" s="53">
        <v>77.23</v>
      </c>
      <c r="O278" s="29" t="s">
        <v>39</v>
      </c>
      <c r="P278" s="5"/>
      <c r="Q278" s="5">
        <f t="shared" si="1"/>
        <v>351</v>
      </c>
      <c r="R278" s="6">
        <f t="shared" si="2"/>
        <v>343</v>
      </c>
    </row>
    <row r="279">
      <c r="A279" s="9">
        <v>277.0</v>
      </c>
      <c r="B279" s="29"/>
      <c r="C279" s="29" t="s">
        <v>1042</v>
      </c>
      <c r="D279" s="53">
        <v>1538.0</v>
      </c>
      <c r="E279" s="56">
        <v>8.31</v>
      </c>
      <c r="F279" s="53">
        <v>40.24</v>
      </c>
      <c r="G279" s="29" t="s">
        <v>39</v>
      </c>
      <c r="H279" s="25"/>
      <c r="I279" s="25">
        <v>1533.0</v>
      </c>
      <c r="J279" s="40"/>
      <c r="K279" s="29" t="s">
        <v>5875</v>
      </c>
      <c r="L279" s="53">
        <v>1184.0</v>
      </c>
      <c r="M279" s="53">
        <v>0.0</v>
      </c>
      <c r="N279" s="53">
        <v>38.63</v>
      </c>
      <c r="O279" s="29" t="s">
        <v>39</v>
      </c>
      <c r="P279" s="5"/>
      <c r="Q279" s="5">
        <f t="shared" si="1"/>
        <v>354</v>
      </c>
      <c r="R279" s="6">
        <f t="shared" si="2"/>
        <v>349</v>
      </c>
    </row>
    <row r="280">
      <c r="A280" s="9">
        <v>278.0</v>
      </c>
      <c r="C280" s="29" t="s">
        <v>1271</v>
      </c>
      <c r="D280" s="53">
        <v>1536.0</v>
      </c>
      <c r="E280" s="56">
        <v>0.0</v>
      </c>
      <c r="F280" s="53">
        <v>79.69</v>
      </c>
      <c r="G280" s="29" t="s">
        <v>35</v>
      </c>
      <c r="H280" s="25"/>
      <c r="I280" s="25">
        <v>1531.0</v>
      </c>
      <c r="J280" s="40"/>
      <c r="K280" s="29" t="s">
        <v>5876</v>
      </c>
      <c r="L280" s="53">
        <v>1177.0</v>
      </c>
      <c r="M280" s="53">
        <v>24.32</v>
      </c>
      <c r="N280" s="53">
        <v>71.77</v>
      </c>
      <c r="O280" s="29" t="s">
        <v>39</v>
      </c>
      <c r="P280" s="5"/>
      <c r="Q280" s="5">
        <f t="shared" si="1"/>
        <v>359</v>
      </c>
      <c r="R280" s="6">
        <f t="shared" si="2"/>
        <v>354</v>
      </c>
    </row>
    <row r="281">
      <c r="A281" s="9">
        <v>279.0</v>
      </c>
      <c r="C281" s="29" t="s">
        <v>1207</v>
      </c>
      <c r="D281" s="53">
        <v>1534.0</v>
      </c>
      <c r="E281" s="56">
        <v>0.0</v>
      </c>
      <c r="F281" s="53">
        <v>64.01</v>
      </c>
      <c r="G281" s="29" t="s">
        <v>39</v>
      </c>
      <c r="H281" s="25"/>
      <c r="I281" s="25">
        <v>1529.0</v>
      </c>
      <c r="J281" s="40"/>
      <c r="K281" s="29" t="s">
        <v>5877</v>
      </c>
      <c r="L281" s="53">
        <v>1074.0</v>
      </c>
      <c r="M281" s="53">
        <v>50.0</v>
      </c>
      <c r="N281" s="53">
        <v>69.97</v>
      </c>
      <c r="O281" s="29" t="s">
        <v>39</v>
      </c>
      <c r="P281" s="5"/>
      <c r="Q281" s="5">
        <f t="shared" si="1"/>
        <v>460</v>
      </c>
      <c r="R281" s="6">
        <f t="shared" si="2"/>
        <v>455</v>
      </c>
    </row>
    <row r="282">
      <c r="A282" s="9">
        <v>280.0</v>
      </c>
      <c r="B282" s="29"/>
      <c r="C282" s="29" t="s">
        <v>1352</v>
      </c>
      <c r="D282" s="53">
        <v>1533.0</v>
      </c>
      <c r="E282" s="56">
        <v>4.76</v>
      </c>
      <c r="F282" s="53">
        <v>72.89</v>
      </c>
      <c r="G282" s="29" t="s">
        <v>39</v>
      </c>
      <c r="H282" s="25"/>
      <c r="I282" s="25">
        <v>1526.0</v>
      </c>
      <c r="J282" s="40"/>
      <c r="K282" s="29" t="s">
        <v>5878</v>
      </c>
      <c r="L282" s="53">
        <v>1040.0</v>
      </c>
      <c r="M282" s="53">
        <v>12.5</v>
      </c>
      <c r="N282" s="53">
        <v>128.93</v>
      </c>
      <c r="O282" s="29" t="s">
        <v>35</v>
      </c>
      <c r="P282" s="5"/>
      <c r="Q282" s="5">
        <f t="shared" si="1"/>
        <v>493</v>
      </c>
      <c r="R282" s="6">
        <f t="shared" si="2"/>
        <v>486</v>
      </c>
    </row>
    <row r="283">
      <c r="A283" s="9">
        <v>281.0</v>
      </c>
      <c r="B283" s="29"/>
      <c r="C283" s="29" t="s">
        <v>1331</v>
      </c>
      <c r="D283" s="53">
        <v>1530.0</v>
      </c>
      <c r="E283" s="56">
        <v>0.0</v>
      </c>
      <c r="F283" s="53">
        <v>32.29</v>
      </c>
      <c r="G283" s="29" t="s">
        <v>39</v>
      </c>
      <c r="H283" s="25"/>
      <c r="I283" s="25">
        <v>1526.0</v>
      </c>
      <c r="J283" s="40"/>
      <c r="K283" s="29" t="s">
        <v>5879</v>
      </c>
      <c r="L283" s="53">
        <v>881.0</v>
      </c>
      <c r="M283" s="53">
        <v>100.0</v>
      </c>
      <c r="N283" s="53">
        <v>144.26</v>
      </c>
      <c r="O283" s="29" t="s">
        <v>39</v>
      </c>
      <c r="P283" s="5"/>
      <c r="Q283" s="5">
        <f t="shared" si="1"/>
        <v>649</v>
      </c>
      <c r="R283" s="6">
        <f t="shared" si="2"/>
        <v>645</v>
      </c>
    </row>
    <row r="284">
      <c r="A284" s="9">
        <v>282.0</v>
      </c>
      <c r="B284" s="29"/>
      <c r="C284" s="29" t="s">
        <v>1212</v>
      </c>
      <c r="D284" s="53">
        <v>1528.0</v>
      </c>
      <c r="E284" s="56">
        <v>4.55</v>
      </c>
      <c r="F284" s="53">
        <v>69.02</v>
      </c>
      <c r="G284" s="29" t="s">
        <v>39</v>
      </c>
      <c r="H284" s="25"/>
      <c r="I284" s="25">
        <v>1521.0</v>
      </c>
      <c r="J284" s="40"/>
      <c r="K284" s="55"/>
      <c r="L284" s="48"/>
      <c r="M284" s="48"/>
      <c r="N284" s="48"/>
      <c r="O284" s="40"/>
      <c r="P284" s="5"/>
      <c r="Q284" s="5"/>
    </row>
    <row r="285">
      <c r="A285" s="9">
        <v>283.0</v>
      </c>
      <c r="B285" s="29"/>
      <c r="C285" s="29" t="s">
        <v>1287</v>
      </c>
      <c r="D285" s="53">
        <v>1526.0</v>
      </c>
      <c r="E285" s="56">
        <v>0.0</v>
      </c>
      <c r="F285" s="53">
        <v>62.74</v>
      </c>
      <c r="G285" s="29" t="s">
        <v>39</v>
      </c>
      <c r="H285" s="25"/>
      <c r="I285" s="25">
        <v>1520.0</v>
      </c>
      <c r="J285" s="40"/>
      <c r="K285" s="55"/>
      <c r="L285" s="48"/>
      <c r="M285" s="48"/>
      <c r="N285" s="48"/>
      <c r="O285" s="40"/>
      <c r="P285" s="5"/>
      <c r="Q285" s="5"/>
    </row>
    <row r="286">
      <c r="A286" s="9">
        <v>284.0</v>
      </c>
      <c r="C286" s="29" t="s">
        <v>934</v>
      </c>
      <c r="D286" s="53">
        <v>1517.0</v>
      </c>
      <c r="E286" s="56">
        <v>0.0</v>
      </c>
      <c r="F286" s="53">
        <v>90.71</v>
      </c>
      <c r="G286" s="29" t="s">
        <v>39</v>
      </c>
      <c r="H286" s="25"/>
      <c r="I286" s="25">
        <v>1519.0</v>
      </c>
      <c r="J286" s="40"/>
      <c r="K286" s="55"/>
      <c r="L286" s="48"/>
      <c r="M286" s="48"/>
      <c r="N286" s="48"/>
      <c r="O286" s="40"/>
      <c r="P286" s="5"/>
      <c r="Q286" s="5"/>
    </row>
    <row r="287">
      <c r="A287" s="9">
        <v>285.0</v>
      </c>
      <c r="C287" s="29" t="s">
        <v>1299</v>
      </c>
      <c r="D287" s="53">
        <v>1516.0</v>
      </c>
      <c r="E287" s="56">
        <v>0.0</v>
      </c>
      <c r="F287" s="53">
        <v>81.5</v>
      </c>
      <c r="G287" s="29" t="s">
        <v>39</v>
      </c>
      <c r="H287" s="25"/>
      <c r="I287" s="25">
        <v>1518.0</v>
      </c>
      <c r="J287" s="40"/>
      <c r="K287" s="55"/>
      <c r="L287" s="48"/>
      <c r="M287" s="48"/>
      <c r="N287" s="48"/>
      <c r="O287" s="40"/>
      <c r="P287" s="5"/>
      <c r="Q287" s="5"/>
    </row>
    <row r="288">
      <c r="A288" s="9">
        <v>286.0</v>
      </c>
      <c r="B288" s="29"/>
      <c r="C288" s="29" t="s">
        <v>1254</v>
      </c>
      <c r="D288" s="53">
        <v>1513.0</v>
      </c>
      <c r="E288" s="56">
        <v>0.0</v>
      </c>
      <c r="F288" s="53">
        <v>63.38</v>
      </c>
      <c r="G288" s="29" t="s">
        <v>39</v>
      </c>
      <c r="H288" s="25"/>
      <c r="I288" s="25">
        <v>1518.0</v>
      </c>
      <c r="J288" s="40"/>
      <c r="K288" s="55"/>
      <c r="L288" s="48"/>
      <c r="M288" s="48"/>
      <c r="N288" s="48"/>
      <c r="O288" s="40"/>
      <c r="P288" s="5"/>
      <c r="Q288" s="5"/>
    </row>
    <row r="289">
      <c r="A289" s="9">
        <v>287.0</v>
      </c>
      <c r="B289" s="29"/>
      <c r="C289" s="29" t="s">
        <v>1209</v>
      </c>
      <c r="D289" s="53">
        <v>1511.0</v>
      </c>
      <c r="E289" s="56">
        <v>3.57</v>
      </c>
      <c r="F289" s="53">
        <v>66.84</v>
      </c>
      <c r="G289" s="29" t="s">
        <v>39</v>
      </c>
      <c r="H289" s="25"/>
      <c r="I289" s="25">
        <v>1516.0</v>
      </c>
      <c r="J289" s="40"/>
      <c r="K289" s="55"/>
      <c r="L289" s="48"/>
      <c r="M289" s="48"/>
      <c r="N289" s="48"/>
      <c r="O289" s="40"/>
      <c r="P289" s="5"/>
      <c r="Q289" s="5"/>
    </row>
    <row r="290">
      <c r="A290" s="9">
        <v>288.0</v>
      </c>
      <c r="B290" s="29"/>
      <c r="C290" s="29" t="s">
        <v>1307</v>
      </c>
      <c r="D290" s="53">
        <v>1510.0</v>
      </c>
      <c r="E290" s="56">
        <v>1.49</v>
      </c>
      <c r="F290" s="53">
        <v>49.76</v>
      </c>
      <c r="G290" s="29" t="s">
        <v>39</v>
      </c>
      <c r="H290" s="25"/>
      <c r="I290" s="25">
        <v>1513.0</v>
      </c>
      <c r="J290" s="40"/>
      <c r="K290" s="55"/>
      <c r="L290" s="48"/>
      <c r="M290" s="48"/>
      <c r="N290" s="48"/>
      <c r="O290" s="40"/>
      <c r="P290" s="5"/>
      <c r="Q290" s="5"/>
    </row>
    <row r="291">
      <c r="A291" s="9">
        <v>289.0</v>
      </c>
      <c r="B291" s="29"/>
      <c r="C291" s="29" t="s">
        <v>1320</v>
      </c>
      <c r="D291" s="53">
        <v>1509.0</v>
      </c>
      <c r="E291" s="56">
        <v>0.0</v>
      </c>
      <c r="F291" s="53">
        <v>81.6</v>
      </c>
      <c r="G291" s="29" t="s">
        <v>39</v>
      </c>
      <c r="H291" s="25"/>
      <c r="I291" s="25">
        <v>1508.0</v>
      </c>
      <c r="J291" s="40"/>
      <c r="K291" s="55"/>
      <c r="L291" s="48"/>
      <c r="M291" s="48"/>
      <c r="N291" s="48"/>
      <c r="O291" s="40"/>
      <c r="P291" s="5"/>
      <c r="Q291" s="5"/>
    </row>
    <row r="292">
      <c r="A292" s="9">
        <v>290.0</v>
      </c>
      <c r="B292" s="29"/>
      <c r="C292" s="29" t="s">
        <v>1289</v>
      </c>
      <c r="D292" s="53">
        <v>1508.0</v>
      </c>
      <c r="E292" s="56">
        <v>0.0</v>
      </c>
      <c r="F292" s="53">
        <v>70.21</v>
      </c>
      <c r="G292" s="29" t="s">
        <v>39</v>
      </c>
      <c r="H292" s="25"/>
      <c r="I292" s="25">
        <v>1505.0</v>
      </c>
      <c r="J292" s="40"/>
      <c r="K292" s="55"/>
      <c r="L292" s="48"/>
      <c r="M292" s="48"/>
      <c r="N292" s="48"/>
      <c r="O292" s="40"/>
      <c r="P292" s="5"/>
      <c r="Q292" s="5"/>
    </row>
    <row r="293">
      <c r="A293" s="9">
        <v>291.0</v>
      </c>
      <c r="C293" s="29" t="s">
        <v>1240</v>
      </c>
      <c r="D293" s="53">
        <v>1508.0</v>
      </c>
      <c r="E293" s="56">
        <v>0.0</v>
      </c>
      <c r="F293" s="53">
        <v>78.44</v>
      </c>
      <c r="G293" s="29" t="s">
        <v>35</v>
      </c>
      <c r="H293" s="25"/>
      <c r="I293" s="25">
        <v>1504.0</v>
      </c>
      <c r="J293" s="40"/>
      <c r="K293" s="55"/>
      <c r="L293" s="48"/>
      <c r="M293" s="48"/>
      <c r="N293" s="48"/>
      <c r="O293" s="40"/>
      <c r="P293" s="5"/>
      <c r="Q293" s="5"/>
    </row>
    <row r="294">
      <c r="A294" s="9">
        <v>292.0</v>
      </c>
      <c r="B294" s="29"/>
      <c r="C294" s="29" t="s">
        <v>1295</v>
      </c>
      <c r="D294" s="53">
        <v>1508.0</v>
      </c>
      <c r="E294" s="56">
        <v>0.0</v>
      </c>
      <c r="F294" s="53">
        <v>61.03</v>
      </c>
      <c r="G294" s="29" t="s">
        <v>35</v>
      </c>
      <c r="H294" s="25"/>
      <c r="I294" s="25">
        <v>1503.0</v>
      </c>
      <c r="J294" s="40"/>
      <c r="K294" s="55"/>
      <c r="L294" s="48"/>
      <c r="M294" s="48"/>
      <c r="N294" s="48"/>
      <c r="O294" s="40"/>
      <c r="P294" s="5"/>
      <c r="Q294" s="5"/>
    </row>
    <row r="295">
      <c r="A295" s="9">
        <v>293.0</v>
      </c>
      <c r="B295" s="29"/>
      <c r="C295" s="29" t="s">
        <v>1318</v>
      </c>
      <c r="D295" s="53">
        <v>1505.0</v>
      </c>
      <c r="E295" s="56">
        <v>0.0</v>
      </c>
      <c r="F295" s="53">
        <v>61.42</v>
      </c>
      <c r="G295" s="29" t="s">
        <v>39</v>
      </c>
      <c r="H295" s="25"/>
      <c r="I295" s="25">
        <v>1502.0</v>
      </c>
      <c r="J295" s="40"/>
      <c r="K295" s="55"/>
      <c r="L295" s="48"/>
      <c r="M295" s="48"/>
      <c r="N295" s="48"/>
      <c r="O295" s="40"/>
      <c r="P295" s="5"/>
      <c r="Q295" s="5"/>
    </row>
    <row r="296">
      <c r="A296" s="9">
        <v>294.0</v>
      </c>
      <c r="C296" s="29" t="s">
        <v>1370</v>
      </c>
      <c r="D296" s="53">
        <v>1503.0</v>
      </c>
      <c r="E296" s="56">
        <v>0.0</v>
      </c>
      <c r="F296" s="53">
        <v>68.5</v>
      </c>
      <c r="G296" s="29" t="s">
        <v>39</v>
      </c>
      <c r="H296" s="25"/>
      <c r="I296" s="25">
        <v>1502.0</v>
      </c>
      <c r="J296" s="40"/>
      <c r="K296" s="55"/>
      <c r="L296" s="48"/>
      <c r="M296" s="48"/>
      <c r="N296" s="48"/>
      <c r="O296" s="40"/>
      <c r="P296" s="5"/>
      <c r="Q296" s="5"/>
    </row>
    <row r="297">
      <c r="A297" s="9">
        <v>295.0</v>
      </c>
      <c r="B297" s="29"/>
      <c r="C297" s="29" t="s">
        <v>1263</v>
      </c>
      <c r="D297" s="53">
        <v>1502.0</v>
      </c>
      <c r="E297" s="56">
        <v>0.0</v>
      </c>
      <c r="F297" s="53">
        <v>93.05</v>
      </c>
      <c r="G297" s="29" t="s">
        <v>39</v>
      </c>
      <c r="H297" s="25"/>
      <c r="I297" s="25">
        <v>1501.0</v>
      </c>
      <c r="J297" s="40"/>
      <c r="K297" s="55"/>
      <c r="L297" s="48"/>
      <c r="M297" s="48"/>
      <c r="N297" s="48"/>
      <c r="O297" s="40"/>
      <c r="P297" s="5"/>
      <c r="Q297" s="5"/>
    </row>
    <row r="298">
      <c r="A298" s="9">
        <v>296.0</v>
      </c>
      <c r="C298" s="29" t="s">
        <v>1382</v>
      </c>
      <c r="D298" s="53">
        <v>1501.0</v>
      </c>
      <c r="E298" s="56">
        <v>0.0</v>
      </c>
      <c r="F298" s="53">
        <v>64.36</v>
      </c>
      <c r="G298" s="29" t="s">
        <v>39</v>
      </c>
      <c r="H298" s="25"/>
      <c r="I298" s="25">
        <v>1498.0</v>
      </c>
      <c r="J298" s="40"/>
      <c r="K298" s="55"/>
      <c r="L298" s="48"/>
      <c r="M298" s="48"/>
      <c r="N298" s="48"/>
      <c r="O298" s="40"/>
      <c r="P298" s="5"/>
      <c r="Q298" s="5"/>
    </row>
    <row r="299">
      <c r="A299" s="9">
        <v>297.0</v>
      </c>
      <c r="B299" s="29"/>
      <c r="C299" s="29" t="s">
        <v>1344</v>
      </c>
      <c r="D299" s="53">
        <v>1498.0</v>
      </c>
      <c r="E299" s="56">
        <v>0.0</v>
      </c>
      <c r="F299" s="53">
        <v>67.13</v>
      </c>
      <c r="G299" s="29" t="s">
        <v>35</v>
      </c>
      <c r="H299" s="25"/>
      <c r="I299" s="25">
        <v>1495.0</v>
      </c>
      <c r="J299" s="40"/>
      <c r="K299" s="55"/>
      <c r="L299" s="48"/>
      <c r="M299" s="48"/>
      <c r="N299" s="48"/>
      <c r="O299" s="40"/>
      <c r="P299" s="5"/>
      <c r="Q299" s="5"/>
    </row>
    <row r="300">
      <c r="A300" s="9">
        <v>298.0</v>
      </c>
      <c r="C300" s="29" t="s">
        <v>1390</v>
      </c>
      <c r="D300" s="53">
        <v>1497.0</v>
      </c>
      <c r="E300" s="56">
        <v>0.0</v>
      </c>
      <c r="F300" s="53">
        <v>76.67</v>
      </c>
      <c r="G300" s="29" t="s">
        <v>39</v>
      </c>
      <c r="H300" s="25"/>
      <c r="I300" s="25">
        <v>1494.0</v>
      </c>
      <c r="J300" s="40"/>
      <c r="K300" s="55"/>
      <c r="L300" s="48"/>
      <c r="M300" s="48"/>
      <c r="N300" s="48"/>
      <c r="O300" s="40"/>
      <c r="P300" s="5"/>
      <c r="Q300" s="5"/>
    </row>
    <row r="301">
      <c r="A301" s="9">
        <v>299.0</v>
      </c>
      <c r="B301" s="29"/>
      <c r="C301" s="29" t="s">
        <v>1293</v>
      </c>
      <c r="D301" s="53">
        <v>1497.0</v>
      </c>
      <c r="E301" s="56">
        <v>0.0</v>
      </c>
      <c r="F301" s="53">
        <v>55.58</v>
      </c>
      <c r="G301" s="29" t="s">
        <v>39</v>
      </c>
      <c r="H301" s="25"/>
      <c r="I301" s="25">
        <v>1488.0</v>
      </c>
      <c r="J301" s="40"/>
      <c r="K301" s="55"/>
      <c r="L301" s="48"/>
      <c r="M301" s="48"/>
      <c r="N301" s="48"/>
      <c r="O301" s="40"/>
      <c r="P301" s="5"/>
      <c r="Q301" s="5"/>
    </row>
    <row r="302">
      <c r="A302" s="9">
        <v>300.0</v>
      </c>
      <c r="B302" s="29"/>
      <c r="C302" s="29" t="s">
        <v>1447</v>
      </c>
      <c r="D302" s="53">
        <v>1494.0</v>
      </c>
      <c r="E302" s="56">
        <v>0.0</v>
      </c>
      <c r="F302" s="53">
        <v>48.91</v>
      </c>
      <c r="G302" s="29" t="s">
        <v>35</v>
      </c>
      <c r="H302" s="25"/>
      <c r="I302" s="25">
        <v>1486.0</v>
      </c>
      <c r="J302" s="40"/>
      <c r="K302" s="55"/>
      <c r="L302" s="48"/>
      <c r="M302" s="48"/>
      <c r="N302" s="48"/>
      <c r="O302" s="40"/>
      <c r="P302" s="5"/>
      <c r="Q302" s="5"/>
    </row>
    <row r="303">
      <c r="A303" s="9">
        <v>301.0</v>
      </c>
      <c r="B303" s="29"/>
      <c r="C303" s="29" t="s">
        <v>1342</v>
      </c>
      <c r="D303" s="53">
        <v>1483.0</v>
      </c>
      <c r="E303" s="56">
        <v>0.0</v>
      </c>
      <c r="F303" s="53">
        <v>82.33</v>
      </c>
      <c r="G303" s="29" t="s">
        <v>39</v>
      </c>
      <c r="H303" s="25"/>
      <c r="I303" s="25">
        <v>1483.0</v>
      </c>
      <c r="J303" s="40"/>
      <c r="K303" s="55"/>
      <c r="L303" s="48"/>
      <c r="M303" s="48"/>
      <c r="N303" s="48"/>
      <c r="O303" s="40"/>
      <c r="P303" s="5"/>
      <c r="Q303" s="5"/>
    </row>
    <row r="304">
      <c r="A304" s="9">
        <v>302.0</v>
      </c>
      <c r="B304" s="29"/>
      <c r="C304" s="29" t="s">
        <v>1406</v>
      </c>
      <c r="D304" s="53">
        <v>1483.0</v>
      </c>
      <c r="E304" s="56">
        <v>0.0</v>
      </c>
      <c r="F304" s="53">
        <v>59.74</v>
      </c>
      <c r="G304" s="29" t="s">
        <v>39</v>
      </c>
      <c r="H304" s="25"/>
      <c r="I304" s="25">
        <v>1481.0</v>
      </c>
      <c r="J304" s="40"/>
      <c r="K304" s="55"/>
      <c r="L304" s="48"/>
      <c r="M304" s="48"/>
      <c r="N304" s="48"/>
      <c r="O304" s="40"/>
      <c r="P304" s="5"/>
      <c r="Q304" s="5"/>
    </row>
    <row r="305">
      <c r="A305" s="9">
        <v>303.0</v>
      </c>
      <c r="B305" s="29"/>
      <c r="C305" s="29" t="s">
        <v>1416</v>
      </c>
      <c r="D305" s="53">
        <v>1481.0</v>
      </c>
      <c r="E305" s="56">
        <v>0.0</v>
      </c>
      <c r="F305" s="53">
        <v>66.9</v>
      </c>
      <c r="G305" s="29" t="s">
        <v>35</v>
      </c>
      <c r="H305" s="25"/>
      <c r="I305" s="25">
        <v>1478.0</v>
      </c>
      <c r="J305" s="40"/>
      <c r="K305" s="55"/>
      <c r="L305" s="48"/>
      <c r="M305" s="48"/>
      <c r="N305" s="48"/>
      <c r="O305" s="40"/>
      <c r="P305" s="5"/>
      <c r="Q305" s="5"/>
    </row>
    <row r="306">
      <c r="A306" s="9">
        <v>304.0</v>
      </c>
      <c r="B306" s="29"/>
      <c r="C306" s="29" t="s">
        <v>1297</v>
      </c>
      <c r="D306" s="53">
        <v>1475.0</v>
      </c>
      <c r="E306" s="56">
        <v>0.0</v>
      </c>
      <c r="F306" s="53">
        <v>36.82</v>
      </c>
      <c r="G306" s="29" t="s">
        <v>39</v>
      </c>
      <c r="H306" s="25"/>
      <c r="I306" s="25">
        <v>1473.0</v>
      </c>
      <c r="J306" s="40"/>
      <c r="K306" s="55"/>
      <c r="L306" s="48"/>
      <c r="M306" s="48"/>
      <c r="N306" s="48"/>
      <c r="O306" s="40"/>
      <c r="P306" s="5"/>
      <c r="Q306" s="5"/>
    </row>
    <row r="307">
      <c r="A307" s="9">
        <v>305.0</v>
      </c>
      <c r="B307" s="29"/>
      <c r="C307" s="29" t="s">
        <v>1396</v>
      </c>
      <c r="D307" s="53">
        <v>1473.0</v>
      </c>
      <c r="E307" s="56">
        <v>0.0</v>
      </c>
      <c r="F307" s="53">
        <v>58.25</v>
      </c>
      <c r="G307" s="29" t="s">
        <v>39</v>
      </c>
      <c r="H307" s="25"/>
      <c r="I307" s="25">
        <v>1473.0</v>
      </c>
      <c r="J307" s="40"/>
      <c r="K307" s="55"/>
      <c r="L307" s="48"/>
      <c r="M307" s="48"/>
      <c r="N307" s="48"/>
      <c r="O307" s="40"/>
      <c r="P307" s="5"/>
      <c r="Q307" s="5"/>
    </row>
    <row r="308">
      <c r="A308" s="9">
        <v>306.0</v>
      </c>
      <c r="C308" s="29" t="s">
        <v>1392</v>
      </c>
      <c r="D308" s="53">
        <v>1473.0</v>
      </c>
      <c r="E308" s="56">
        <v>0.0</v>
      </c>
      <c r="F308" s="53">
        <v>83.96</v>
      </c>
      <c r="G308" s="29" t="s">
        <v>39</v>
      </c>
      <c r="H308" s="25"/>
      <c r="I308" s="25">
        <v>1470.0</v>
      </c>
      <c r="J308" s="40"/>
      <c r="K308" s="55"/>
      <c r="L308" s="48"/>
      <c r="M308" s="48"/>
      <c r="N308" s="48"/>
      <c r="O308" s="40"/>
      <c r="P308" s="5"/>
      <c r="Q308" s="5"/>
    </row>
    <row r="309">
      <c r="A309" s="9">
        <v>307.0</v>
      </c>
      <c r="C309" s="29" t="s">
        <v>1324</v>
      </c>
      <c r="D309" s="53">
        <v>1472.0</v>
      </c>
      <c r="E309" s="56">
        <v>0.0</v>
      </c>
      <c r="F309" s="53">
        <v>59.04</v>
      </c>
      <c r="G309" s="29" t="s">
        <v>35</v>
      </c>
      <c r="H309" s="25"/>
      <c r="I309" s="25">
        <v>1470.0</v>
      </c>
      <c r="J309" s="40"/>
      <c r="K309" s="55"/>
      <c r="L309" s="48"/>
      <c r="M309" s="48"/>
      <c r="N309" s="48"/>
      <c r="O309" s="40"/>
      <c r="P309" s="5"/>
      <c r="Q309" s="5"/>
    </row>
    <row r="310">
      <c r="A310" s="9">
        <v>308.0</v>
      </c>
      <c r="B310" s="29"/>
      <c r="C310" s="29" t="s">
        <v>1333</v>
      </c>
      <c r="D310" s="53">
        <v>1469.0</v>
      </c>
      <c r="E310" s="56">
        <v>0.0</v>
      </c>
      <c r="F310" s="53">
        <v>68.64</v>
      </c>
      <c r="G310" s="29" t="s">
        <v>39</v>
      </c>
      <c r="H310" s="25"/>
      <c r="I310" s="25">
        <v>1469.0</v>
      </c>
      <c r="J310" s="40"/>
      <c r="K310" s="55"/>
      <c r="L310" s="48"/>
      <c r="M310" s="48"/>
      <c r="N310" s="48"/>
      <c r="O310" s="40"/>
      <c r="P310" s="5"/>
      <c r="Q310" s="5"/>
    </row>
    <row r="311">
      <c r="A311" s="9">
        <v>309.0</v>
      </c>
      <c r="C311" s="29" t="s">
        <v>1423</v>
      </c>
      <c r="D311" s="53">
        <v>1466.0</v>
      </c>
      <c r="E311" s="56">
        <v>0.0</v>
      </c>
      <c r="F311" s="53">
        <v>58.28</v>
      </c>
      <c r="G311" s="29" t="s">
        <v>39</v>
      </c>
      <c r="H311" s="25"/>
      <c r="I311" s="25">
        <v>1468.0</v>
      </c>
      <c r="J311" s="40"/>
      <c r="K311" s="55"/>
      <c r="L311" s="48"/>
      <c r="M311" s="48"/>
      <c r="N311" s="48"/>
      <c r="O311" s="40"/>
      <c r="P311" s="5"/>
      <c r="Q311" s="5"/>
    </row>
    <row r="312">
      <c r="A312" s="9">
        <v>310.0</v>
      </c>
      <c r="B312" s="29"/>
      <c r="C312" s="29" t="s">
        <v>1470</v>
      </c>
      <c r="D312" s="53">
        <v>1466.0</v>
      </c>
      <c r="E312" s="56">
        <v>0.0</v>
      </c>
      <c r="F312" s="53">
        <v>76.28</v>
      </c>
      <c r="G312" s="29" t="s">
        <v>39</v>
      </c>
      <c r="H312" s="25"/>
      <c r="I312" s="25">
        <v>1467.0</v>
      </c>
      <c r="J312" s="40"/>
      <c r="K312" s="55"/>
      <c r="L312" s="48"/>
      <c r="M312" s="48"/>
      <c r="N312" s="48"/>
      <c r="O312" s="40"/>
      <c r="P312" s="5"/>
      <c r="Q312" s="5"/>
    </row>
    <row r="313">
      <c r="A313" s="9">
        <v>311.0</v>
      </c>
      <c r="B313" s="29"/>
      <c r="C313" s="29" t="s">
        <v>1401</v>
      </c>
      <c r="D313" s="53">
        <v>1463.0</v>
      </c>
      <c r="E313" s="56">
        <v>0.0</v>
      </c>
      <c r="F313" s="53">
        <v>46.82</v>
      </c>
      <c r="G313" s="29" t="s">
        <v>39</v>
      </c>
      <c r="H313" s="25"/>
      <c r="I313" s="25">
        <v>1464.0</v>
      </c>
      <c r="J313" s="40"/>
      <c r="K313" s="55"/>
      <c r="L313" s="48"/>
      <c r="M313" s="48"/>
      <c r="N313" s="48"/>
      <c r="O313" s="40"/>
      <c r="P313" s="5"/>
      <c r="Q313" s="5"/>
    </row>
    <row r="314">
      <c r="A314" s="9">
        <v>312.0</v>
      </c>
      <c r="B314" s="29"/>
      <c r="C314" s="29" t="s">
        <v>1377</v>
      </c>
      <c r="D314" s="53">
        <v>1462.0</v>
      </c>
      <c r="E314" s="56">
        <v>0.0</v>
      </c>
      <c r="F314" s="53">
        <v>81.96</v>
      </c>
      <c r="G314" s="29" t="s">
        <v>39</v>
      </c>
      <c r="H314" s="25"/>
      <c r="I314" s="25">
        <v>1462.0</v>
      </c>
      <c r="J314" s="40"/>
      <c r="K314" s="55"/>
      <c r="L314" s="48"/>
      <c r="M314" s="48"/>
      <c r="N314" s="48"/>
      <c r="O314" s="40"/>
      <c r="P314" s="5"/>
      <c r="Q314" s="5"/>
    </row>
    <row r="315">
      <c r="A315" s="9">
        <v>313.0</v>
      </c>
      <c r="B315" s="29"/>
      <c r="C315" s="29" t="s">
        <v>1475</v>
      </c>
      <c r="D315" s="53">
        <v>1454.0</v>
      </c>
      <c r="E315" s="56">
        <v>0.97</v>
      </c>
      <c r="F315" s="53">
        <v>46.08</v>
      </c>
      <c r="G315" s="29" t="s">
        <v>35</v>
      </c>
      <c r="H315" s="25"/>
      <c r="I315" s="25">
        <v>1461.0</v>
      </c>
      <c r="J315" s="40"/>
      <c r="K315" s="55"/>
      <c r="L315" s="48"/>
      <c r="M315" s="48"/>
      <c r="N315" s="48"/>
      <c r="O315" s="40"/>
      <c r="P315" s="5"/>
      <c r="Q315" s="5"/>
    </row>
    <row r="316">
      <c r="A316" s="9">
        <v>314.0</v>
      </c>
      <c r="B316" s="29"/>
      <c r="C316" s="29" t="s">
        <v>1451</v>
      </c>
      <c r="D316" s="53">
        <v>1452.0</v>
      </c>
      <c r="E316" s="56">
        <v>0.0</v>
      </c>
      <c r="F316" s="53">
        <v>96.31</v>
      </c>
      <c r="G316" s="29" t="s">
        <v>35</v>
      </c>
      <c r="H316" s="25"/>
      <c r="I316" s="25">
        <v>1455.0</v>
      </c>
      <c r="J316" s="40"/>
      <c r="K316" s="55"/>
      <c r="L316" s="48"/>
      <c r="M316" s="48"/>
      <c r="N316" s="48"/>
      <c r="O316" s="40"/>
      <c r="P316" s="5"/>
      <c r="Q316" s="5"/>
    </row>
    <row r="317">
      <c r="A317" s="9">
        <v>315.0</v>
      </c>
      <c r="B317" s="29"/>
      <c r="C317" s="29" t="s">
        <v>1363</v>
      </c>
      <c r="D317" s="53">
        <v>1451.0</v>
      </c>
      <c r="E317" s="56">
        <v>0.0</v>
      </c>
      <c r="F317" s="53">
        <v>70.98</v>
      </c>
      <c r="G317" s="29" t="s">
        <v>35</v>
      </c>
      <c r="H317" s="25"/>
      <c r="I317" s="25">
        <v>1453.0</v>
      </c>
      <c r="J317" s="40"/>
      <c r="K317" s="55"/>
      <c r="L317" s="48"/>
      <c r="M317" s="48"/>
      <c r="N317" s="48"/>
      <c r="O317" s="40"/>
      <c r="P317" s="5"/>
      <c r="Q317" s="5"/>
    </row>
    <row r="318">
      <c r="A318" s="9">
        <v>316.0</v>
      </c>
      <c r="B318" s="29"/>
      <c r="C318" s="29" t="s">
        <v>1418</v>
      </c>
      <c r="D318" s="53">
        <v>1450.0</v>
      </c>
      <c r="E318" s="56">
        <v>0.0</v>
      </c>
      <c r="F318" s="53">
        <v>85.6</v>
      </c>
      <c r="G318" s="29" t="s">
        <v>39</v>
      </c>
      <c r="H318" s="25"/>
      <c r="I318" s="25">
        <v>1449.0</v>
      </c>
      <c r="J318" s="40"/>
      <c r="K318" s="55"/>
      <c r="L318" s="48"/>
      <c r="M318" s="48"/>
      <c r="N318" s="48"/>
      <c r="O318" s="40"/>
      <c r="P318" s="5"/>
      <c r="Q318" s="5"/>
    </row>
    <row r="319">
      <c r="A319" s="9">
        <v>317.0</v>
      </c>
      <c r="B319" s="29"/>
      <c r="C319" s="29" t="s">
        <v>1357</v>
      </c>
      <c r="D319" s="53">
        <v>1447.0</v>
      </c>
      <c r="E319" s="56">
        <v>0.0</v>
      </c>
      <c r="F319" s="53">
        <v>41.32</v>
      </c>
      <c r="G319" s="29" t="s">
        <v>35</v>
      </c>
      <c r="H319" s="25"/>
      <c r="I319" s="25">
        <v>1448.0</v>
      </c>
      <c r="J319" s="40"/>
      <c r="K319" s="55"/>
      <c r="L319" s="48"/>
      <c r="M319" s="48"/>
      <c r="N319" s="48"/>
      <c r="O319" s="40"/>
      <c r="P319" s="5"/>
      <c r="Q319" s="5"/>
    </row>
    <row r="320">
      <c r="A320" s="9">
        <v>318.0</v>
      </c>
      <c r="B320" s="29"/>
      <c r="C320" s="29" t="s">
        <v>1494</v>
      </c>
      <c r="D320" s="53">
        <v>1446.0</v>
      </c>
      <c r="E320" s="56">
        <v>0.0</v>
      </c>
      <c r="F320" s="53">
        <v>61.39</v>
      </c>
      <c r="G320" s="29" t="s">
        <v>39</v>
      </c>
      <c r="H320" s="25"/>
      <c r="I320" s="25">
        <v>1446.0</v>
      </c>
      <c r="J320" s="40"/>
      <c r="K320" s="55"/>
      <c r="L320" s="48"/>
      <c r="M320" s="48"/>
      <c r="N320" s="48"/>
      <c r="O320" s="40"/>
      <c r="P320" s="5"/>
      <c r="Q320" s="5"/>
    </row>
    <row r="321">
      <c r="A321" s="9">
        <v>319.0</v>
      </c>
      <c r="C321" s="29" t="s">
        <v>1521</v>
      </c>
      <c r="D321" s="53">
        <v>1444.0</v>
      </c>
      <c r="E321" s="56">
        <v>0.0</v>
      </c>
      <c r="F321" s="53">
        <v>39.16</v>
      </c>
      <c r="G321" s="29" t="s">
        <v>39</v>
      </c>
      <c r="H321" s="25"/>
      <c r="I321" s="25">
        <v>1443.0</v>
      </c>
      <c r="J321" s="40"/>
      <c r="K321" s="55"/>
      <c r="L321" s="48"/>
      <c r="M321" s="48"/>
      <c r="N321" s="48"/>
      <c r="O321" s="40"/>
      <c r="P321" s="5"/>
      <c r="Q321" s="5"/>
    </row>
    <row r="322">
      <c r="A322" s="9">
        <v>320.0</v>
      </c>
      <c r="C322" s="29" t="s">
        <v>1436</v>
      </c>
      <c r="D322" s="53">
        <v>1440.0</v>
      </c>
      <c r="E322" s="56">
        <v>0.0</v>
      </c>
      <c r="F322" s="53">
        <v>65.96</v>
      </c>
      <c r="G322" s="29" t="s">
        <v>35</v>
      </c>
      <c r="H322" s="25"/>
      <c r="I322" s="25">
        <v>1440.0</v>
      </c>
      <c r="J322" s="40"/>
      <c r="K322" s="55"/>
      <c r="L322" s="48"/>
      <c r="M322" s="48"/>
      <c r="N322" s="48"/>
      <c r="O322" s="40"/>
      <c r="P322" s="5"/>
      <c r="Q322" s="5"/>
    </row>
    <row r="323">
      <c r="A323" s="9">
        <v>321.0</v>
      </c>
      <c r="B323" s="29"/>
      <c r="C323" s="29" t="s">
        <v>1500</v>
      </c>
      <c r="D323" s="53">
        <v>1438.0</v>
      </c>
      <c r="E323" s="56">
        <v>0.0</v>
      </c>
      <c r="F323" s="53">
        <v>74.09</v>
      </c>
      <c r="G323" s="29" t="s">
        <v>39</v>
      </c>
      <c r="H323" s="25"/>
      <c r="I323" s="25">
        <v>1438.0</v>
      </c>
      <c r="J323" s="40"/>
      <c r="K323" s="55"/>
      <c r="L323" s="48"/>
      <c r="M323" s="48"/>
      <c r="N323" s="48"/>
      <c r="O323" s="40"/>
      <c r="P323" s="5"/>
      <c r="Q323" s="5"/>
    </row>
    <row r="324">
      <c r="A324" s="9">
        <v>322.0</v>
      </c>
      <c r="B324" s="29"/>
      <c r="C324" s="29" t="s">
        <v>1468</v>
      </c>
      <c r="D324" s="53">
        <v>1431.0</v>
      </c>
      <c r="E324" s="56">
        <v>0.0</v>
      </c>
      <c r="F324" s="53">
        <v>60.23</v>
      </c>
      <c r="G324" s="29" t="s">
        <v>35</v>
      </c>
      <c r="H324" s="25"/>
      <c r="I324" s="25">
        <v>1435.0</v>
      </c>
      <c r="J324" s="40"/>
      <c r="K324" s="55"/>
      <c r="L324" s="48"/>
      <c r="M324" s="48"/>
      <c r="N324" s="48"/>
      <c r="O324" s="40"/>
      <c r="P324" s="5"/>
      <c r="Q324" s="5"/>
    </row>
    <row r="325">
      <c r="A325" s="9">
        <v>323.0</v>
      </c>
      <c r="B325" s="29"/>
      <c r="C325" s="29" t="s">
        <v>1497</v>
      </c>
      <c r="D325" s="53">
        <v>1429.0</v>
      </c>
      <c r="E325" s="56">
        <v>0.82</v>
      </c>
      <c r="F325" s="53">
        <v>31.64</v>
      </c>
      <c r="G325" s="29" t="s">
        <v>35</v>
      </c>
      <c r="H325" s="25"/>
      <c r="I325" s="25">
        <v>1431.0</v>
      </c>
      <c r="J325" s="40"/>
      <c r="K325" s="55"/>
      <c r="L325" s="48"/>
      <c r="M325" s="48"/>
      <c r="N325" s="48"/>
      <c r="O325" s="40"/>
      <c r="P325" s="5"/>
      <c r="Q325" s="5"/>
    </row>
    <row r="326">
      <c r="A326" s="9">
        <v>324.0</v>
      </c>
      <c r="B326" s="29"/>
      <c r="C326" s="29" t="s">
        <v>1465</v>
      </c>
      <c r="D326" s="53">
        <v>1429.0</v>
      </c>
      <c r="E326" s="56">
        <v>0.0</v>
      </c>
      <c r="F326" s="53">
        <v>44.05</v>
      </c>
      <c r="G326" s="29" t="s">
        <v>39</v>
      </c>
      <c r="H326" s="25"/>
      <c r="I326" s="25">
        <v>1427.0</v>
      </c>
      <c r="J326" s="40"/>
      <c r="K326" s="55"/>
      <c r="L326" s="48"/>
      <c r="M326" s="48"/>
      <c r="N326" s="48"/>
      <c r="O326" s="40"/>
      <c r="P326" s="5"/>
      <c r="Q326" s="5"/>
    </row>
    <row r="327">
      <c r="A327" s="9">
        <v>325.0</v>
      </c>
      <c r="C327" s="29" t="s">
        <v>1449</v>
      </c>
      <c r="D327" s="53">
        <v>1428.0</v>
      </c>
      <c r="E327" s="56">
        <v>0.0</v>
      </c>
      <c r="F327" s="53">
        <v>64.96</v>
      </c>
      <c r="G327" s="29" t="s">
        <v>35</v>
      </c>
      <c r="H327" s="25"/>
      <c r="I327" s="25">
        <v>1425.0</v>
      </c>
      <c r="J327" s="40"/>
      <c r="K327" s="55"/>
      <c r="L327" s="48"/>
      <c r="M327" s="48"/>
      <c r="N327" s="48"/>
      <c r="O327" s="40"/>
      <c r="P327" s="5"/>
      <c r="Q327" s="5"/>
    </row>
    <row r="328">
      <c r="A328" s="9">
        <v>326.0</v>
      </c>
      <c r="B328" s="29"/>
      <c r="C328" s="29" t="s">
        <v>1460</v>
      </c>
      <c r="D328" s="53">
        <v>1427.0</v>
      </c>
      <c r="E328" s="56">
        <v>0.96</v>
      </c>
      <c r="F328" s="53">
        <v>31.75</v>
      </c>
      <c r="G328" s="29" t="s">
        <v>39</v>
      </c>
      <c r="H328" s="25"/>
      <c r="I328" s="25">
        <v>1425.0</v>
      </c>
      <c r="J328" s="40"/>
      <c r="K328" s="55"/>
      <c r="L328" s="48"/>
      <c r="M328" s="48"/>
      <c r="N328" s="48"/>
      <c r="O328" s="40"/>
      <c r="P328" s="5"/>
      <c r="Q328" s="5"/>
    </row>
    <row r="329">
      <c r="A329" s="9">
        <v>327.0</v>
      </c>
      <c r="B329" s="29"/>
      <c r="C329" s="29" t="s">
        <v>1551</v>
      </c>
      <c r="D329" s="53">
        <v>1425.0</v>
      </c>
      <c r="E329" s="56">
        <v>0.0</v>
      </c>
      <c r="F329" s="53">
        <v>71.46</v>
      </c>
      <c r="G329" s="29" t="s">
        <v>39</v>
      </c>
      <c r="H329" s="25"/>
      <c r="I329" s="25">
        <v>1423.0</v>
      </c>
      <c r="J329" s="40"/>
      <c r="K329" s="55"/>
      <c r="L329" s="48"/>
      <c r="M329" s="48"/>
      <c r="N329" s="48"/>
      <c r="O329" s="40"/>
      <c r="P329" s="5"/>
      <c r="Q329" s="5"/>
    </row>
    <row r="330">
      <c r="A330" s="9">
        <v>328.0</v>
      </c>
      <c r="B330" s="29"/>
      <c r="C330" s="29" t="s">
        <v>1290</v>
      </c>
      <c r="D330" s="53">
        <v>1423.0</v>
      </c>
      <c r="E330" s="56">
        <v>0.0</v>
      </c>
      <c r="F330" s="53">
        <v>27.43</v>
      </c>
      <c r="G330" s="29" t="s">
        <v>39</v>
      </c>
      <c r="H330" s="25"/>
      <c r="I330" s="25">
        <v>1421.0</v>
      </c>
      <c r="J330" s="40"/>
      <c r="K330" s="55"/>
      <c r="L330" s="48"/>
      <c r="M330" s="48"/>
      <c r="N330" s="48"/>
      <c r="O330" s="40"/>
      <c r="P330" s="5"/>
      <c r="Q330" s="5"/>
    </row>
    <row r="331">
      <c r="A331" s="9">
        <v>329.0</v>
      </c>
      <c r="B331" s="29"/>
      <c r="C331" s="29" t="s">
        <v>1374</v>
      </c>
      <c r="D331" s="53">
        <v>1422.0</v>
      </c>
      <c r="E331" s="56">
        <v>0.0</v>
      </c>
      <c r="F331" s="53">
        <v>62.66</v>
      </c>
      <c r="G331" s="29" t="s">
        <v>39</v>
      </c>
      <c r="H331" s="25"/>
      <c r="I331" s="25">
        <v>1417.0</v>
      </c>
      <c r="J331" s="40"/>
      <c r="K331" s="55"/>
      <c r="L331" s="48"/>
      <c r="M331" s="48"/>
      <c r="N331" s="48"/>
      <c r="O331" s="40"/>
      <c r="P331" s="5"/>
      <c r="Q331" s="5"/>
    </row>
    <row r="332">
      <c r="A332" s="9">
        <v>330.0</v>
      </c>
      <c r="B332" s="29"/>
      <c r="C332" s="29" t="s">
        <v>1489</v>
      </c>
      <c r="D332" s="53">
        <v>1421.0</v>
      </c>
      <c r="E332" s="56">
        <v>0.0</v>
      </c>
      <c r="F332" s="53">
        <v>76.59</v>
      </c>
      <c r="G332" s="29" t="s">
        <v>39</v>
      </c>
      <c r="H332" s="25"/>
      <c r="I332" s="25">
        <v>1415.0</v>
      </c>
      <c r="J332" s="40"/>
      <c r="K332" s="55"/>
      <c r="L332" s="48"/>
      <c r="M332" s="48"/>
      <c r="N332" s="48"/>
      <c r="O332" s="40"/>
      <c r="P332" s="5"/>
      <c r="Q332" s="5"/>
    </row>
    <row r="333">
      <c r="A333" s="9">
        <v>331.0</v>
      </c>
      <c r="B333" s="29"/>
      <c r="C333" s="29" t="s">
        <v>1425</v>
      </c>
      <c r="D333" s="53">
        <v>1416.0</v>
      </c>
      <c r="E333" s="56">
        <v>2.78</v>
      </c>
      <c r="F333" s="53">
        <v>46.88</v>
      </c>
      <c r="G333" s="29" t="s">
        <v>35</v>
      </c>
      <c r="H333" s="25"/>
      <c r="I333" s="25">
        <v>1414.0</v>
      </c>
      <c r="J333" s="40"/>
      <c r="K333" s="55"/>
      <c r="L333" s="48"/>
      <c r="M333" s="48"/>
      <c r="N333" s="48"/>
      <c r="O333" s="40"/>
      <c r="P333" s="5"/>
      <c r="Q333" s="5"/>
    </row>
    <row r="334">
      <c r="A334" s="9">
        <v>332.0</v>
      </c>
      <c r="B334" s="29"/>
      <c r="C334" s="29" t="s">
        <v>1508</v>
      </c>
      <c r="D334" s="53">
        <v>1415.0</v>
      </c>
      <c r="E334" s="56">
        <v>0.0</v>
      </c>
      <c r="F334" s="53">
        <v>86.32</v>
      </c>
      <c r="G334" s="29" t="s">
        <v>35</v>
      </c>
      <c r="H334" s="25"/>
      <c r="I334" s="25">
        <v>1412.0</v>
      </c>
      <c r="J334" s="40"/>
      <c r="K334" s="55"/>
      <c r="L334" s="48"/>
      <c r="M334" s="48"/>
      <c r="N334" s="48"/>
      <c r="O334" s="40"/>
      <c r="P334" s="5"/>
      <c r="Q334" s="5"/>
    </row>
    <row r="335">
      <c r="A335" s="9">
        <v>333.0</v>
      </c>
      <c r="B335" s="29"/>
      <c r="C335" s="29" t="s">
        <v>1421</v>
      </c>
      <c r="D335" s="53">
        <v>1415.0</v>
      </c>
      <c r="E335" s="56">
        <v>28.57</v>
      </c>
      <c r="F335" s="53">
        <v>84.42</v>
      </c>
      <c r="G335" s="29" t="s">
        <v>39</v>
      </c>
      <c r="H335" s="25"/>
      <c r="I335" s="25">
        <v>1410.0</v>
      </c>
      <c r="J335" s="40"/>
      <c r="K335" s="55"/>
      <c r="L335" s="48"/>
      <c r="M335" s="48"/>
      <c r="N335" s="48"/>
      <c r="O335" s="40"/>
      <c r="P335" s="5"/>
      <c r="Q335" s="5"/>
    </row>
    <row r="336">
      <c r="A336" s="9">
        <v>334.0</v>
      </c>
      <c r="B336" s="29"/>
      <c r="C336" s="29" t="s">
        <v>1322</v>
      </c>
      <c r="D336" s="53">
        <v>1415.0</v>
      </c>
      <c r="E336" s="56">
        <v>0.0</v>
      </c>
      <c r="F336" s="53">
        <v>66.93</v>
      </c>
      <c r="G336" s="29" t="s">
        <v>35</v>
      </c>
      <c r="H336" s="25"/>
      <c r="I336" s="25">
        <v>1409.0</v>
      </c>
      <c r="J336" s="40"/>
      <c r="K336" s="55"/>
      <c r="L336" s="48"/>
      <c r="M336" s="48"/>
      <c r="N336" s="48"/>
      <c r="O336" s="40"/>
      <c r="P336" s="5"/>
      <c r="Q336" s="5"/>
    </row>
    <row r="337">
      <c r="A337" s="9">
        <v>335.0</v>
      </c>
      <c r="C337" s="29" t="s">
        <v>1458</v>
      </c>
      <c r="D337" s="53">
        <v>1414.0</v>
      </c>
      <c r="E337" s="56">
        <v>13.64</v>
      </c>
      <c r="F337" s="53">
        <v>72.12</v>
      </c>
      <c r="G337" s="29" t="s">
        <v>39</v>
      </c>
      <c r="H337" s="25"/>
      <c r="I337" s="25">
        <v>1406.0</v>
      </c>
      <c r="J337" s="40"/>
      <c r="K337" s="55"/>
      <c r="L337" s="48"/>
      <c r="M337" s="48"/>
      <c r="N337" s="48"/>
      <c r="O337" s="40"/>
      <c r="P337" s="5"/>
      <c r="Q337" s="5"/>
    </row>
    <row r="338">
      <c r="A338" s="9">
        <v>336.0</v>
      </c>
      <c r="C338" s="29" t="s">
        <v>1545</v>
      </c>
      <c r="D338" s="53">
        <v>1411.0</v>
      </c>
      <c r="E338" s="56">
        <v>0.0</v>
      </c>
      <c r="F338" s="53">
        <v>79.94</v>
      </c>
      <c r="G338" s="29" t="s">
        <v>39</v>
      </c>
      <c r="H338" s="25"/>
      <c r="I338" s="25">
        <v>1404.0</v>
      </c>
      <c r="J338" s="40"/>
      <c r="K338" s="55"/>
      <c r="L338" s="48"/>
      <c r="M338" s="48"/>
      <c r="N338" s="48"/>
      <c r="O338" s="40"/>
      <c r="P338" s="5"/>
      <c r="Q338" s="5"/>
    </row>
    <row r="339">
      <c r="A339" s="9">
        <v>337.0</v>
      </c>
      <c r="C339" s="29" t="s">
        <v>1510</v>
      </c>
      <c r="D339" s="53">
        <v>1410.0</v>
      </c>
      <c r="E339" s="56">
        <v>8.7</v>
      </c>
      <c r="F339" s="53">
        <v>68.6</v>
      </c>
      <c r="G339" s="29" t="s">
        <v>39</v>
      </c>
      <c r="H339" s="25"/>
      <c r="I339" s="25">
        <v>1403.0</v>
      </c>
      <c r="J339" s="40"/>
      <c r="K339" s="55"/>
      <c r="L339" s="48"/>
      <c r="M339" s="48"/>
      <c r="N339" s="48"/>
      <c r="O339" s="40"/>
      <c r="P339" s="5"/>
      <c r="Q339" s="5"/>
    </row>
    <row r="340">
      <c r="A340" s="9">
        <v>338.0</v>
      </c>
      <c r="C340" s="29" t="s">
        <v>1539</v>
      </c>
      <c r="D340" s="53">
        <v>1409.0</v>
      </c>
      <c r="E340" s="56">
        <v>0.0</v>
      </c>
      <c r="F340" s="53">
        <v>69.04</v>
      </c>
      <c r="G340" s="29" t="s">
        <v>39</v>
      </c>
      <c r="H340" s="25"/>
      <c r="I340" s="25">
        <v>1398.0</v>
      </c>
      <c r="J340" s="40"/>
      <c r="K340" s="55"/>
      <c r="L340" s="48"/>
      <c r="M340" s="48"/>
      <c r="N340" s="48"/>
      <c r="O340" s="40"/>
      <c r="P340" s="5"/>
      <c r="Q340" s="5"/>
    </row>
    <row r="341">
      <c r="A341" s="9">
        <v>339.0</v>
      </c>
      <c r="C341" s="29" t="s">
        <v>1516</v>
      </c>
      <c r="D341" s="53">
        <v>1406.0</v>
      </c>
      <c r="E341" s="56">
        <v>0.0</v>
      </c>
      <c r="F341" s="53">
        <v>87.12</v>
      </c>
      <c r="G341" s="29" t="s">
        <v>39</v>
      </c>
      <c r="H341" s="25"/>
      <c r="I341" s="25">
        <v>1396.0</v>
      </c>
      <c r="J341" s="40"/>
      <c r="K341" s="55"/>
      <c r="L341" s="48"/>
      <c r="M341" s="48"/>
      <c r="N341" s="48"/>
      <c r="O341" s="40"/>
      <c r="P341" s="5"/>
      <c r="Q341" s="5"/>
    </row>
    <row r="342">
      <c r="A342" s="9">
        <v>340.0</v>
      </c>
      <c r="C342" s="29" t="s">
        <v>1524</v>
      </c>
      <c r="D342" s="53">
        <v>1404.0</v>
      </c>
      <c r="E342" s="56">
        <v>0.0</v>
      </c>
      <c r="F342" s="53">
        <v>89.66</v>
      </c>
      <c r="G342" s="29" t="s">
        <v>39</v>
      </c>
      <c r="H342" s="25"/>
      <c r="I342" s="25">
        <v>1395.0</v>
      </c>
      <c r="J342" s="40"/>
      <c r="K342" s="55"/>
      <c r="L342" s="48"/>
      <c r="M342" s="48"/>
      <c r="N342" s="48"/>
      <c r="O342" s="40"/>
      <c r="P342" s="5"/>
      <c r="Q342" s="5"/>
    </row>
    <row r="343">
      <c r="A343" s="9">
        <v>341.0</v>
      </c>
      <c r="C343" s="29" t="s">
        <v>1526</v>
      </c>
      <c r="D343" s="53">
        <v>1403.0</v>
      </c>
      <c r="E343" s="56">
        <v>0.0</v>
      </c>
      <c r="F343" s="53">
        <v>76.9</v>
      </c>
      <c r="G343" s="29" t="s">
        <v>35</v>
      </c>
      <c r="H343" s="25"/>
      <c r="I343" s="25">
        <v>1393.0</v>
      </c>
      <c r="J343" s="40"/>
      <c r="K343" s="55"/>
      <c r="L343" s="48"/>
      <c r="M343" s="48"/>
      <c r="N343" s="48"/>
      <c r="O343" s="40"/>
      <c r="P343" s="5"/>
      <c r="Q343" s="5"/>
    </row>
    <row r="344">
      <c r="A344" s="9">
        <v>342.0</v>
      </c>
      <c r="C344" s="29" t="s">
        <v>1542</v>
      </c>
      <c r="D344" s="53">
        <v>1396.0</v>
      </c>
      <c r="E344" s="56">
        <v>0.0</v>
      </c>
      <c r="F344" s="53">
        <v>73.86</v>
      </c>
      <c r="G344" s="29" t="s">
        <v>35</v>
      </c>
      <c r="H344" s="25"/>
      <c r="I344" s="25">
        <v>1391.0</v>
      </c>
      <c r="J344" s="40"/>
      <c r="K344" s="55"/>
      <c r="L344" s="48"/>
      <c r="M344" s="48"/>
      <c r="N344" s="48"/>
      <c r="O344" s="40"/>
      <c r="P344" s="5"/>
      <c r="Q344" s="5"/>
    </row>
    <row r="345">
      <c r="A345" s="9">
        <v>343.0</v>
      </c>
      <c r="C345" s="29" t="s">
        <v>1529</v>
      </c>
      <c r="D345" s="53">
        <v>1395.0</v>
      </c>
      <c r="E345" s="56">
        <v>8.57</v>
      </c>
      <c r="F345" s="53">
        <v>63.5</v>
      </c>
      <c r="G345" s="29" t="s">
        <v>39</v>
      </c>
      <c r="H345" s="25"/>
      <c r="I345" s="25">
        <v>1391.0</v>
      </c>
      <c r="J345" s="40"/>
      <c r="K345" s="55"/>
      <c r="L345" s="48"/>
      <c r="M345" s="48"/>
      <c r="N345" s="48"/>
      <c r="O345" s="40"/>
      <c r="P345" s="5"/>
      <c r="Q345" s="5"/>
    </row>
    <row r="346">
      <c r="A346" s="9">
        <v>344.0</v>
      </c>
      <c r="C346" s="29" t="s">
        <v>1453</v>
      </c>
      <c r="D346" s="53">
        <v>1395.0</v>
      </c>
      <c r="E346" s="56">
        <v>0.0</v>
      </c>
      <c r="F346" s="53">
        <v>67.24</v>
      </c>
      <c r="G346" s="29" t="s">
        <v>39</v>
      </c>
      <c r="H346" s="25"/>
      <c r="I346" s="25">
        <v>1386.0</v>
      </c>
      <c r="J346" s="40"/>
      <c r="K346" s="55"/>
      <c r="L346" s="48"/>
      <c r="M346" s="48"/>
      <c r="N346" s="48"/>
      <c r="O346" s="40"/>
      <c r="P346" s="5"/>
      <c r="Q346" s="5"/>
    </row>
    <row r="347">
      <c r="A347" s="9">
        <v>345.0</v>
      </c>
      <c r="C347" s="29" t="s">
        <v>1579</v>
      </c>
      <c r="D347" s="53">
        <v>1391.0</v>
      </c>
      <c r="E347" s="56">
        <v>2.13</v>
      </c>
      <c r="F347" s="53">
        <v>55.32</v>
      </c>
      <c r="G347" s="29" t="s">
        <v>39</v>
      </c>
      <c r="H347" s="25"/>
      <c r="I347" s="25">
        <v>1381.0</v>
      </c>
      <c r="J347" s="40"/>
      <c r="K347" s="55"/>
      <c r="L347" s="48"/>
      <c r="M347" s="48"/>
      <c r="N347" s="48"/>
      <c r="O347" s="40"/>
      <c r="P347" s="5"/>
      <c r="Q347" s="5"/>
    </row>
    <row r="348">
      <c r="A348" s="9">
        <v>346.0</v>
      </c>
      <c r="C348" s="29" t="s">
        <v>1564</v>
      </c>
      <c r="D348" s="53">
        <v>1389.0</v>
      </c>
      <c r="E348" s="56">
        <v>7.14</v>
      </c>
      <c r="F348" s="53">
        <v>74.93</v>
      </c>
      <c r="G348" s="29" t="s">
        <v>39</v>
      </c>
      <c r="H348" s="25"/>
      <c r="I348" s="25">
        <v>1379.0</v>
      </c>
      <c r="J348" s="40"/>
      <c r="K348" s="55"/>
      <c r="L348" s="48"/>
      <c r="M348" s="48"/>
      <c r="N348" s="48"/>
      <c r="O348" s="40"/>
      <c r="P348" s="5"/>
      <c r="Q348" s="5"/>
    </row>
    <row r="349">
      <c r="A349" s="9">
        <v>347.0</v>
      </c>
      <c r="C349" s="29" t="s">
        <v>1589</v>
      </c>
      <c r="D349" s="53">
        <v>1382.0</v>
      </c>
      <c r="E349" s="56">
        <v>1.52</v>
      </c>
      <c r="F349" s="53">
        <v>55.18</v>
      </c>
      <c r="G349" s="29" t="s">
        <v>35</v>
      </c>
      <c r="H349" s="25"/>
      <c r="I349" s="25">
        <v>1378.0</v>
      </c>
      <c r="J349" s="40"/>
      <c r="K349" s="55"/>
      <c r="L349" s="48"/>
      <c r="M349" s="48"/>
      <c r="N349" s="48"/>
      <c r="O349" s="40"/>
      <c r="P349" s="5"/>
      <c r="Q349" s="5"/>
    </row>
    <row r="350">
      <c r="A350" s="9">
        <v>348.0</v>
      </c>
      <c r="C350" s="29" t="s">
        <v>1506</v>
      </c>
      <c r="D350" s="53">
        <v>1381.0</v>
      </c>
      <c r="E350" s="56">
        <v>0.0</v>
      </c>
      <c r="F350" s="53">
        <v>76.83</v>
      </c>
      <c r="G350" s="29" t="s">
        <v>39</v>
      </c>
      <c r="H350" s="25"/>
      <c r="I350" s="25">
        <v>1378.0</v>
      </c>
      <c r="J350" s="40"/>
      <c r="K350" s="55"/>
      <c r="L350" s="48"/>
      <c r="M350" s="48"/>
      <c r="N350" s="48"/>
      <c r="O350" s="40"/>
      <c r="P350" s="5"/>
      <c r="Q350" s="5"/>
    </row>
    <row r="351">
      <c r="A351" s="9">
        <v>349.0</v>
      </c>
      <c r="C351" s="29" t="s">
        <v>1595</v>
      </c>
      <c r="D351" s="53">
        <v>1379.0</v>
      </c>
      <c r="E351" s="56">
        <v>0.0</v>
      </c>
      <c r="F351" s="53">
        <v>78.19</v>
      </c>
      <c r="G351" s="29" t="s">
        <v>39</v>
      </c>
      <c r="H351" s="25"/>
      <c r="I351" s="25">
        <v>1374.0</v>
      </c>
      <c r="J351" s="40"/>
      <c r="K351" s="55"/>
      <c r="L351" s="48"/>
      <c r="M351" s="48"/>
      <c r="N351" s="48"/>
      <c r="O351" s="40"/>
      <c r="P351" s="5"/>
      <c r="Q351" s="5"/>
    </row>
    <row r="352">
      <c r="A352" s="9">
        <v>350.0</v>
      </c>
      <c r="C352" s="29" t="s">
        <v>1534</v>
      </c>
      <c r="D352" s="53">
        <v>1378.0</v>
      </c>
      <c r="E352" s="56">
        <v>0.0</v>
      </c>
      <c r="F352" s="53">
        <v>72.16</v>
      </c>
      <c r="G352" s="29" t="s">
        <v>35</v>
      </c>
      <c r="H352" s="25"/>
      <c r="I352" s="25">
        <v>1369.0</v>
      </c>
      <c r="J352" s="40"/>
      <c r="K352" s="55"/>
      <c r="L352" s="48"/>
      <c r="M352" s="48"/>
      <c r="N352" s="48"/>
      <c r="O352" s="40"/>
      <c r="P352" s="5"/>
      <c r="Q352" s="5"/>
    </row>
    <row r="353">
      <c r="A353" s="9">
        <v>351.0</v>
      </c>
      <c r="C353" s="29" t="s">
        <v>1567</v>
      </c>
      <c r="D353" s="53">
        <v>1369.0</v>
      </c>
      <c r="E353" s="56">
        <v>0.0</v>
      </c>
      <c r="F353" s="53">
        <v>83.21</v>
      </c>
      <c r="G353" s="29" t="s">
        <v>39</v>
      </c>
      <c r="H353" s="25"/>
      <c r="I353" s="25">
        <v>1369.0</v>
      </c>
      <c r="J353" s="40"/>
      <c r="K353" s="55"/>
      <c r="L353" s="48"/>
      <c r="M353" s="48"/>
      <c r="N353" s="48"/>
      <c r="O353" s="40"/>
      <c r="P353" s="5"/>
      <c r="Q353" s="5"/>
    </row>
    <row r="354">
      <c r="A354" s="9">
        <v>352.0</v>
      </c>
      <c r="C354" s="29" t="s">
        <v>1586</v>
      </c>
      <c r="D354" s="53">
        <v>1366.0</v>
      </c>
      <c r="E354" s="56">
        <v>0.0</v>
      </c>
      <c r="F354" s="53">
        <v>90.88</v>
      </c>
      <c r="G354" s="29" t="s">
        <v>39</v>
      </c>
      <c r="H354" s="10"/>
      <c r="I354" s="25">
        <v>1366.0</v>
      </c>
      <c r="J354" s="40"/>
      <c r="K354" s="55"/>
      <c r="L354" s="48"/>
      <c r="M354" s="48"/>
      <c r="N354" s="48"/>
      <c r="O354" s="40"/>
      <c r="P354" s="5"/>
      <c r="Q354" s="5"/>
    </row>
    <row r="355">
      <c r="A355" s="9">
        <v>353.0</v>
      </c>
      <c r="C355" s="29" t="s">
        <v>1569</v>
      </c>
      <c r="D355" s="53">
        <v>1364.0</v>
      </c>
      <c r="E355" s="56">
        <v>31.58</v>
      </c>
      <c r="F355" s="53">
        <v>64.49</v>
      </c>
      <c r="G355" s="29" t="s">
        <v>39</v>
      </c>
      <c r="H355" s="10"/>
      <c r="I355" s="25">
        <v>1364.0</v>
      </c>
      <c r="J355" s="40"/>
      <c r="K355" s="55"/>
      <c r="L355" s="48"/>
      <c r="M355" s="48"/>
      <c r="N355" s="48"/>
      <c r="O355" s="40"/>
      <c r="P355" s="5"/>
      <c r="Q355" s="5"/>
    </row>
    <row r="356">
      <c r="A356" s="9">
        <v>354.0</v>
      </c>
      <c r="C356" s="29" t="s">
        <v>1598</v>
      </c>
      <c r="D356" s="53">
        <v>1364.0</v>
      </c>
      <c r="E356" s="56">
        <v>0.0</v>
      </c>
      <c r="F356" s="53">
        <v>60.88</v>
      </c>
      <c r="G356" s="29" t="s">
        <v>39</v>
      </c>
      <c r="H356" s="10"/>
      <c r="I356" s="25">
        <v>1364.0</v>
      </c>
      <c r="J356" s="10"/>
      <c r="K356" s="10"/>
      <c r="L356" s="23"/>
      <c r="M356" s="5"/>
      <c r="N356" s="5"/>
      <c r="O356" s="5"/>
      <c r="P356" s="5"/>
      <c r="Q356" s="5"/>
    </row>
    <row r="357">
      <c r="A357" s="9">
        <v>355.0</v>
      </c>
      <c r="C357" s="29" t="s">
        <v>1591</v>
      </c>
      <c r="D357" s="53">
        <v>1360.0</v>
      </c>
      <c r="E357" s="56">
        <v>0.0</v>
      </c>
      <c r="F357" s="53">
        <v>89.07</v>
      </c>
      <c r="G357" s="29" t="s">
        <v>35</v>
      </c>
      <c r="H357" s="10"/>
      <c r="I357" s="25">
        <v>1360.0</v>
      </c>
      <c r="J357" s="10"/>
      <c r="K357" s="10"/>
      <c r="L357" s="23"/>
      <c r="M357" s="5"/>
      <c r="N357" s="5"/>
      <c r="O357" s="5"/>
      <c r="P357" s="5"/>
      <c r="Q357" s="5"/>
    </row>
    <row r="358">
      <c r="A358" s="9">
        <v>356.0</v>
      </c>
      <c r="C358" s="29" t="s">
        <v>1608</v>
      </c>
      <c r="D358" s="53">
        <v>1352.0</v>
      </c>
      <c r="E358" s="56">
        <v>3.39</v>
      </c>
      <c r="F358" s="53">
        <v>50.05</v>
      </c>
      <c r="G358" s="29" t="s">
        <v>39</v>
      </c>
      <c r="H358" s="10"/>
      <c r="I358" s="25">
        <v>1357.0</v>
      </c>
      <c r="J358" s="10"/>
      <c r="K358" s="10"/>
      <c r="L358" s="23"/>
      <c r="M358" s="5"/>
      <c r="N358" s="5"/>
      <c r="O358" s="5"/>
      <c r="P358" s="5"/>
      <c r="Q358" s="5"/>
    </row>
    <row r="359">
      <c r="A359" s="9">
        <v>357.0</v>
      </c>
      <c r="C359" s="29" t="s">
        <v>1574</v>
      </c>
      <c r="D359" s="53">
        <v>1346.0</v>
      </c>
      <c r="E359" s="56">
        <v>0.0</v>
      </c>
      <c r="F359" s="53">
        <v>66.99</v>
      </c>
      <c r="G359" s="29" t="s">
        <v>39</v>
      </c>
      <c r="H359" s="10"/>
      <c r="I359" s="25">
        <v>1355.0</v>
      </c>
      <c r="J359" s="10"/>
      <c r="K359" s="10"/>
      <c r="L359" s="23"/>
      <c r="M359" s="5"/>
      <c r="N359" s="5"/>
      <c r="O359" s="5"/>
      <c r="P359" s="5"/>
      <c r="Q359" s="5"/>
    </row>
    <row r="360">
      <c r="A360" s="9">
        <v>358.0</v>
      </c>
      <c r="C360" s="29" t="s">
        <v>1610</v>
      </c>
      <c r="D360" s="53">
        <v>1341.0</v>
      </c>
      <c r="E360" s="56">
        <v>0.0</v>
      </c>
      <c r="F360" s="53">
        <v>64.84</v>
      </c>
      <c r="G360" s="29" t="s">
        <v>35</v>
      </c>
      <c r="H360" s="10"/>
      <c r="I360" s="25">
        <v>1352.0</v>
      </c>
      <c r="J360" s="10"/>
      <c r="K360" s="10"/>
      <c r="L360" s="23"/>
      <c r="M360" s="5"/>
      <c r="N360" s="5"/>
      <c r="O360" s="5"/>
      <c r="P360" s="5"/>
      <c r="Q360" s="5"/>
    </row>
    <row r="361">
      <c r="A361" s="9">
        <v>359.0</v>
      </c>
      <c r="C361" s="29" t="s">
        <v>1601</v>
      </c>
      <c r="D361" s="53">
        <v>1341.0</v>
      </c>
      <c r="E361" s="56">
        <v>0.0</v>
      </c>
      <c r="F361" s="53">
        <v>69.07</v>
      </c>
      <c r="G361" s="29" t="s">
        <v>39</v>
      </c>
      <c r="H361" s="10"/>
      <c r="I361" s="25">
        <v>1347.0</v>
      </c>
      <c r="J361" s="10"/>
      <c r="K361" s="10"/>
      <c r="L361" s="23"/>
      <c r="M361" s="5"/>
      <c r="N361" s="5"/>
      <c r="O361" s="5"/>
      <c r="P361" s="5"/>
      <c r="Q361" s="5"/>
    </row>
    <row r="362">
      <c r="A362" s="9">
        <v>360.0</v>
      </c>
      <c r="C362" s="29" t="s">
        <v>1582</v>
      </c>
      <c r="D362" s="53">
        <v>1335.0</v>
      </c>
      <c r="E362" s="56">
        <v>0.0</v>
      </c>
      <c r="F362" s="53">
        <v>65.74</v>
      </c>
      <c r="G362" s="29" t="s">
        <v>39</v>
      </c>
      <c r="H362" s="10"/>
      <c r="I362" s="25">
        <v>1341.0</v>
      </c>
      <c r="J362" s="10"/>
      <c r="K362" s="10"/>
      <c r="L362" s="23"/>
      <c r="M362" s="5"/>
      <c r="N362" s="5"/>
      <c r="O362" s="5"/>
      <c r="P362" s="5"/>
      <c r="Q362" s="5"/>
    </row>
    <row r="363">
      <c r="A363" s="9">
        <v>361.0</v>
      </c>
      <c r="C363" s="29" t="s">
        <v>1628</v>
      </c>
      <c r="D363" s="53">
        <v>1334.0</v>
      </c>
      <c r="E363" s="56">
        <v>0.0</v>
      </c>
      <c r="F363" s="53">
        <v>77.35</v>
      </c>
      <c r="G363" s="29" t="s">
        <v>35</v>
      </c>
      <c r="H363" s="10"/>
      <c r="I363" s="25">
        <v>1341.0</v>
      </c>
      <c r="J363" s="10"/>
      <c r="K363" s="10"/>
      <c r="L363" s="23"/>
      <c r="M363" s="5"/>
      <c r="N363" s="5"/>
      <c r="O363" s="5"/>
      <c r="P363" s="5"/>
      <c r="Q363" s="5"/>
    </row>
    <row r="364">
      <c r="A364" s="9">
        <v>362.0</v>
      </c>
      <c r="C364" s="29" t="s">
        <v>1638</v>
      </c>
      <c r="D364" s="53">
        <v>1332.0</v>
      </c>
      <c r="E364" s="56">
        <v>0.0</v>
      </c>
      <c r="F364" s="53">
        <v>63.18</v>
      </c>
      <c r="G364" s="29" t="s">
        <v>39</v>
      </c>
      <c r="H364" s="10"/>
      <c r="I364" s="25">
        <v>1332.0</v>
      </c>
      <c r="J364" s="10"/>
      <c r="K364" s="10"/>
      <c r="L364" s="23"/>
      <c r="M364" s="5"/>
      <c r="N364" s="5"/>
      <c r="O364" s="5"/>
      <c r="P364" s="5"/>
      <c r="Q364" s="5"/>
    </row>
    <row r="365">
      <c r="A365" s="9">
        <v>363.0</v>
      </c>
      <c r="C365" s="29" t="s">
        <v>1633</v>
      </c>
      <c r="D365" s="53">
        <v>1332.0</v>
      </c>
      <c r="E365" s="56">
        <v>0.0</v>
      </c>
      <c r="F365" s="53">
        <v>63.57</v>
      </c>
      <c r="G365" s="29" t="s">
        <v>39</v>
      </c>
      <c r="H365" s="10"/>
      <c r="I365" s="25">
        <v>1332.0</v>
      </c>
      <c r="J365" s="10"/>
      <c r="K365" s="10"/>
      <c r="L365" s="23"/>
      <c r="M365" s="5"/>
      <c r="N365" s="5"/>
      <c r="O365" s="5"/>
      <c r="P365" s="5"/>
      <c r="Q365" s="5"/>
    </row>
    <row r="366">
      <c r="A366" s="9">
        <v>364.0</v>
      </c>
      <c r="C366" s="29" t="s">
        <v>1659</v>
      </c>
      <c r="D366" s="53">
        <v>1328.0</v>
      </c>
      <c r="E366" s="56">
        <v>1.39</v>
      </c>
      <c r="F366" s="53">
        <v>50.46</v>
      </c>
      <c r="G366" s="29" t="s">
        <v>39</v>
      </c>
      <c r="H366" s="10"/>
      <c r="I366" s="25">
        <v>1327.0</v>
      </c>
      <c r="J366" s="10"/>
      <c r="K366" s="10"/>
      <c r="L366" s="23"/>
      <c r="M366" s="5"/>
      <c r="N366" s="5"/>
      <c r="O366" s="5"/>
      <c r="P366" s="5"/>
      <c r="Q366" s="5"/>
    </row>
    <row r="367">
      <c r="A367" s="9">
        <v>365.0</v>
      </c>
      <c r="C367" s="29" t="s">
        <v>1617</v>
      </c>
      <c r="D367" s="53">
        <v>1321.0</v>
      </c>
      <c r="E367" s="56">
        <v>0.0</v>
      </c>
      <c r="F367" s="53">
        <v>73.41</v>
      </c>
      <c r="G367" s="29" t="s">
        <v>39</v>
      </c>
      <c r="H367" s="10"/>
      <c r="I367" s="25">
        <v>1321.0</v>
      </c>
      <c r="J367" s="10"/>
      <c r="K367" s="10"/>
      <c r="L367" s="23"/>
      <c r="M367" s="5"/>
      <c r="N367" s="5"/>
      <c r="O367" s="5"/>
      <c r="P367" s="5"/>
      <c r="Q367" s="5"/>
    </row>
    <row r="368">
      <c r="A368" s="9">
        <v>366.0</v>
      </c>
      <c r="C368" s="29" t="s">
        <v>1630</v>
      </c>
      <c r="D368" s="53">
        <v>1319.0</v>
      </c>
      <c r="E368" s="56">
        <v>0.0</v>
      </c>
      <c r="F368" s="53">
        <v>52.93</v>
      </c>
      <c r="G368" s="29" t="s">
        <v>39</v>
      </c>
      <c r="H368" s="10"/>
      <c r="I368" s="25">
        <v>1321.0</v>
      </c>
      <c r="J368" s="10"/>
      <c r="K368" s="10"/>
      <c r="L368" s="23"/>
      <c r="M368" s="5"/>
      <c r="N368" s="5"/>
      <c r="O368" s="5"/>
      <c r="P368" s="5"/>
      <c r="Q368" s="5"/>
    </row>
    <row r="369">
      <c r="A369" s="9">
        <v>367.0</v>
      </c>
      <c r="C369" s="29" t="s">
        <v>1643</v>
      </c>
      <c r="D369" s="53">
        <v>1300.0</v>
      </c>
      <c r="E369" s="56">
        <v>0.0</v>
      </c>
      <c r="F369" s="53">
        <v>80.29</v>
      </c>
      <c r="G369" s="29" t="s">
        <v>39</v>
      </c>
      <c r="H369" s="10"/>
      <c r="I369" s="25">
        <v>1319.0</v>
      </c>
      <c r="J369" s="10"/>
      <c r="K369" s="10"/>
      <c r="L369" s="23"/>
      <c r="M369" s="5"/>
      <c r="N369" s="5"/>
      <c r="O369" s="5"/>
      <c r="P369" s="5"/>
      <c r="Q369" s="5"/>
    </row>
    <row r="370">
      <c r="A370" s="9">
        <v>368.0</v>
      </c>
      <c r="C370" s="29" t="s">
        <v>1653</v>
      </c>
      <c r="D370" s="53">
        <v>1295.0</v>
      </c>
      <c r="E370" s="56">
        <v>0.0</v>
      </c>
      <c r="F370" s="53">
        <v>56.54</v>
      </c>
      <c r="G370" s="29" t="s">
        <v>35</v>
      </c>
      <c r="H370" s="10"/>
      <c r="I370" s="25">
        <v>1306.0</v>
      </c>
      <c r="J370" s="10"/>
      <c r="K370" s="10"/>
      <c r="L370" s="23"/>
      <c r="M370" s="5"/>
      <c r="N370" s="5"/>
      <c r="O370" s="5"/>
      <c r="P370" s="5"/>
      <c r="Q370" s="5"/>
    </row>
    <row r="371">
      <c r="A371" s="9">
        <v>369.0</v>
      </c>
      <c r="C371" s="29" t="s">
        <v>1620</v>
      </c>
      <c r="D371" s="53">
        <v>1293.0</v>
      </c>
      <c r="E371" s="56">
        <v>0.0</v>
      </c>
      <c r="F371" s="53">
        <v>59.4</v>
      </c>
      <c r="G371" s="29" t="s">
        <v>39</v>
      </c>
      <c r="H371" s="10"/>
      <c r="I371" s="25">
        <v>1295.0</v>
      </c>
      <c r="J371" s="10"/>
      <c r="K371" s="10"/>
      <c r="L371" s="23"/>
      <c r="M371" s="5"/>
      <c r="N371" s="5"/>
      <c r="O371" s="5"/>
      <c r="P371" s="5"/>
      <c r="Q371" s="5"/>
    </row>
    <row r="372">
      <c r="A372" s="9">
        <v>370.0</v>
      </c>
      <c r="C372" s="29" t="s">
        <v>1646</v>
      </c>
      <c r="D372" s="53">
        <v>1292.0</v>
      </c>
      <c r="E372" s="56">
        <v>0.0</v>
      </c>
      <c r="F372" s="53">
        <v>51.91</v>
      </c>
      <c r="G372" s="29" t="s">
        <v>39</v>
      </c>
      <c r="H372" s="10"/>
      <c r="I372" s="25">
        <v>1283.0</v>
      </c>
      <c r="J372" s="10"/>
      <c r="K372" s="10"/>
      <c r="L372" s="23"/>
      <c r="M372" s="5"/>
      <c r="N372" s="5"/>
      <c r="O372" s="5"/>
      <c r="P372" s="5"/>
      <c r="Q372" s="5"/>
    </row>
    <row r="373">
      <c r="A373" s="9">
        <v>371.0</v>
      </c>
      <c r="C373" s="29" t="s">
        <v>1600</v>
      </c>
      <c r="D373" s="53">
        <v>1266.0</v>
      </c>
      <c r="E373" s="56">
        <v>11.76</v>
      </c>
      <c r="F373" s="53">
        <v>88.6</v>
      </c>
      <c r="G373" s="29" t="s">
        <v>39</v>
      </c>
      <c r="H373" s="10"/>
      <c r="I373" s="25">
        <v>1266.0</v>
      </c>
      <c r="J373" s="10"/>
      <c r="K373" s="10"/>
      <c r="L373" s="23"/>
      <c r="M373" s="5"/>
      <c r="N373" s="5"/>
      <c r="O373" s="5"/>
      <c r="P373" s="5"/>
      <c r="Q373" s="5"/>
    </row>
    <row r="374">
      <c r="A374" s="9">
        <v>372.0</v>
      </c>
      <c r="C374" s="29" t="s">
        <v>1688</v>
      </c>
      <c r="D374" s="53">
        <v>1253.0</v>
      </c>
      <c r="E374" s="56">
        <v>28.26</v>
      </c>
      <c r="F374" s="53">
        <v>56.9</v>
      </c>
      <c r="G374" s="29" t="s">
        <v>35</v>
      </c>
      <c r="H374" s="10"/>
      <c r="I374" s="25">
        <v>1248.0</v>
      </c>
      <c r="J374" s="10"/>
      <c r="K374" s="10"/>
      <c r="L374" s="23"/>
      <c r="M374" s="5"/>
      <c r="N374" s="5"/>
      <c r="O374" s="5"/>
      <c r="P374" s="5"/>
      <c r="Q374" s="5"/>
    </row>
    <row r="375">
      <c r="A375" s="9">
        <v>373.0</v>
      </c>
      <c r="C375" s="29" t="s">
        <v>1667</v>
      </c>
      <c r="D375" s="53">
        <v>1245.0</v>
      </c>
      <c r="E375" s="56">
        <v>15.79</v>
      </c>
      <c r="F375" s="53">
        <v>101.53</v>
      </c>
      <c r="G375" s="29" t="s">
        <v>39</v>
      </c>
      <c r="H375" s="10"/>
      <c r="I375" s="25">
        <v>1245.0</v>
      </c>
      <c r="J375" s="10"/>
      <c r="K375" s="10"/>
      <c r="L375" s="23"/>
      <c r="M375" s="5"/>
      <c r="N375" s="5"/>
      <c r="O375" s="5"/>
      <c r="P375" s="5"/>
      <c r="Q375" s="5"/>
    </row>
    <row r="376">
      <c r="A376" s="9">
        <v>374.0</v>
      </c>
      <c r="C376" s="29" t="s">
        <v>1673</v>
      </c>
      <c r="D376" s="53">
        <v>1243.0</v>
      </c>
      <c r="E376" s="56">
        <v>0.0</v>
      </c>
      <c r="F376" s="53">
        <v>47.51</v>
      </c>
      <c r="G376" s="29" t="s">
        <v>39</v>
      </c>
      <c r="H376" s="10"/>
      <c r="I376" s="25">
        <v>1227.0</v>
      </c>
      <c r="J376" s="10"/>
      <c r="K376" s="10"/>
      <c r="L376" s="23"/>
      <c r="M376" s="5"/>
      <c r="N376" s="5"/>
      <c r="O376" s="5"/>
      <c r="P376" s="5"/>
      <c r="Q376" s="5"/>
    </row>
    <row r="377">
      <c r="C377" s="40"/>
      <c r="D377" s="48"/>
      <c r="E377" s="49"/>
      <c r="F377" s="48"/>
      <c r="G377" s="40"/>
      <c r="H377" s="10"/>
      <c r="I377" s="10"/>
      <c r="J377" s="10"/>
      <c r="K377" s="10"/>
      <c r="L377" s="23"/>
      <c r="M377" s="5"/>
      <c r="N377" s="5"/>
      <c r="O377" s="5"/>
      <c r="P377" s="5"/>
      <c r="Q377" s="5"/>
    </row>
    <row r="378">
      <c r="C378" s="40"/>
      <c r="D378" s="48"/>
      <c r="E378" s="49"/>
      <c r="F378" s="48"/>
      <c r="G378" s="40"/>
      <c r="H378" s="10"/>
      <c r="I378" s="10"/>
      <c r="J378" s="10"/>
      <c r="K378" s="10"/>
      <c r="L378" s="23"/>
      <c r="M378" s="5"/>
      <c r="N378" s="5"/>
      <c r="O378" s="5"/>
      <c r="P378" s="5"/>
      <c r="Q378" s="5"/>
    </row>
    <row r="379">
      <c r="C379" s="40"/>
      <c r="D379" s="48"/>
      <c r="E379" s="49"/>
      <c r="F379" s="48"/>
      <c r="G379" s="40"/>
      <c r="H379" s="10"/>
      <c r="I379" s="10"/>
      <c r="J379" s="10"/>
      <c r="K379" s="10"/>
      <c r="L379" s="23"/>
      <c r="M379" s="5"/>
      <c r="N379" s="5"/>
      <c r="O379" s="5"/>
      <c r="P379" s="5"/>
      <c r="Q379" s="5"/>
    </row>
    <row r="380">
      <c r="C380" s="40"/>
      <c r="D380" s="48"/>
      <c r="E380" s="49"/>
      <c r="F380" s="48"/>
      <c r="G380" s="40"/>
      <c r="H380" s="10"/>
      <c r="I380" s="10"/>
      <c r="J380" s="10"/>
      <c r="K380" s="10"/>
      <c r="L380" s="23"/>
      <c r="M380" s="5"/>
      <c r="N380" s="5"/>
      <c r="O380" s="5"/>
      <c r="P380" s="5"/>
      <c r="Q380" s="5"/>
    </row>
    <row r="381">
      <c r="C381" s="40"/>
      <c r="D381" s="48"/>
      <c r="E381" s="49"/>
      <c r="F381" s="48"/>
      <c r="G381" s="40"/>
      <c r="H381" s="10"/>
      <c r="I381" s="10"/>
      <c r="J381" s="10"/>
      <c r="K381" s="10"/>
      <c r="L381" s="23"/>
      <c r="M381" s="5"/>
      <c r="N381" s="5"/>
      <c r="O381" s="5"/>
      <c r="P381" s="5"/>
      <c r="Q381" s="5"/>
    </row>
    <row r="382">
      <c r="C382" s="40"/>
      <c r="D382" s="48"/>
      <c r="E382" s="49"/>
      <c r="F382" s="48"/>
      <c r="G382" s="40"/>
      <c r="H382" s="10"/>
      <c r="I382" s="10"/>
      <c r="J382" s="10"/>
      <c r="K382" s="10"/>
      <c r="L382" s="23"/>
      <c r="M382" s="5"/>
      <c r="N382" s="5"/>
      <c r="O382" s="5"/>
      <c r="P382" s="5"/>
      <c r="Q382" s="5"/>
    </row>
    <row r="383">
      <c r="C383" s="29"/>
      <c r="D383" s="53"/>
      <c r="E383" s="57"/>
      <c r="F383" s="29"/>
      <c r="G383" s="29"/>
      <c r="H383" s="10"/>
      <c r="I383" s="10"/>
      <c r="J383" s="10"/>
      <c r="K383" s="10"/>
      <c r="L383" s="23"/>
      <c r="M383" s="5"/>
      <c r="N383" s="5"/>
      <c r="O383" s="5"/>
      <c r="P383" s="5"/>
      <c r="Q383" s="5"/>
    </row>
    <row r="384">
      <c r="C384" s="29"/>
      <c r="D384" s="53"/>
      <c r="E384" s="57"/>
      <c r="F384" s="29"/>
      <c r="G384" s="29"/>
      <c r="H384" s="10"/>
      <c r="I384" s="10"/>
      <c r="J384" s="10"/>
      <c r="K384" s="10"/>
      <c r="L384" s="23"/>
      <c r="M384" s="5"/>
      <c r="N384" s="5"/>
      <c r="O384" s="5"/>
      <c r="P384" s="5"/>
      <c r="Q384" s="5"/>
    </row>
    <row r="385">
      <c r="C385" s="10"/>
      <c r="D385" s="23"/>
      <c r="E385" s="57"/>
      <c r="F385" s="29"/>
      <c r="G385" s="29"/>
      <c r="H385" s="10"/>
      <c r="I385" s="10"/>
      <c r="J385" s="10"/>
      <c r="K385" s="10"/>
      <c r="L385" s="23"/>
      <c r="M385" s="5"/>
      <c r="N385" s="5"/>
      <c r="O385" s="5"/>
      <c r="P385" s="5"/>
      <c r="Q385" s="5"/>
    </row>
    <row r="386">
      <c r="C386" s="29"/>
      <c r="D386" s="53"/>
      <c r="E386" s="57"/>
      <c r="F386" s="29"/>
      <c r="G386" s="29"/>
      <c r="H386" s="10"/>
      <c r="I386" s="10"/>
      <c r="J386" s="10"/>
      <c r="K386" s="10"/>
      <c r="L386" s="23"/>
      <c r="M386" s="5"/>
      <c r="N386" s="5"/>
      <c r="O386" s="5"/>
      <c r="P386" s="5"/>
      <c r="Q386" s="5"/>
    </row>
    <row r="387">
      <c r="C387" s="10"/>
      <c r="D387" s="23"/>
      <c r="E387" s="57"/>
      <c r="F387" s="29"/>
      <c r="G387" s="29"/>
      <c r="H387" s="10"/>
      <c r="I387" s="10"/>
      <c r="J387" s="10"/>
      <c r="K387" s="10"/>
      <c r="L387" s="23"/>
      <c r="M387" s="5"/>
      <c r="N387" s="5"/>
      <c r="O387" s="5"/>
      <c r="P387" s="5"/>
      <c r="Q387" s="5"/>
    </row>
    <row r="388">
      <c r="C388" s="10"/>
      <c r="D388" s="23"/>
      <c r="E388" s="57"/>
      <c r="F388" s="29"/>
      <c r="G388" s="29"/>
      <c r="H388" s="10"/>
      <c r="I388" s="10"/>
      <c r="J388" s="10"/>
      <c r="K388" s="10"/>
      <c r="L388" s="23"/>
      <c r="M388" s="5"/>
      <c r="N388" s="5"/>
      <c r="O388" s="5"/>
      <c r="P388" s="5"/>
      <c r="Q388" s="5"/>
    </row>
    <row r="389">
      <c r="C389" s="10"/>
      <c r="D389" s="23"/>
      <c r="E389" s="57"/>
      <c r="F389" s="29"/>
      <c r="G389" s="29"/>
      <c r="H389" s="10"/>
      <c r="I389" s="10"/>
      <c r="J389" s="10"/>
      <c r="K389" s="10"/>
      <c r="L389" s="23"/>
      <c r="M389" s="5"/>
      <c r="N389" s="5"/>
      <c r="O389" s="5"/>
      <c r="P389" s="5"/>
      <c r="Q389" s="5"/>
    </row>
    <row r="390">
      <c r="C390" s="10"/>
      <c r="D390" s="23"/>
      <c r="E390" s="57"/>
      <c r="F390" s="29"/>
      <c r="G390" s="29"/>
      <c r="H390" s="10"/>
      <c r="I390" s="10"/>
      <c r="J390" s="10"/>
      <c r="K390" s="10"/>
      <c r="L390" s="23"/>
      <c r="M390" s="5"/>
      <c r="N390" s="5"/>
      <c r="O390" s="5"/>
      <c r="P390" s="5"/>
      <c r="Q390" s="5"/>
    </row>
    <row r="391">
      <c r="C391" s="29"/>
      <c r="D391" s="53"/>
      <c r="E391" s="57"/>
      <c r="F391" s="29"/>
      <c r="G391" s="29"/>
      <c r="H391" s="10"/>
      <c r="I391" s="10"/>
      <c r="J391" s="10"/>
      <c r="K391" s="10"/>
      <c r="L391" s="23"/>
      <c r="M391" s="5"/>
      <c r="N391" s="5"/>
      <c r="O391" s="5"/>
      <c r="P391" s="5"/>
      <c r="Q391" s="5"/>
    </row>
    <row r="392">
      <c r="C392" s="10"/>
      <c r="D392" s="23"/>
      <c r="E392" s="57"/>
      <c r="F392" s="29"/>
      <c r="G392" s="29"/>
      <c r="H392" s="10"/>
      <c r="I392" s="10"/>
      <c r="J392" s="10"/>
      <c r="K392" s="10"/>
      <c r="L392" s="23"/>
      <c r="M392" s="5"/>
      <c r="N392" s="5"/>
      <c r="O392" s="5"/>
      <c r="P392" s="5"/>
      <c r="Q392" s="5"/>
    </row>
    <row r="393">
      <c r="C393" s="10"/>
      <c r="D393" s="23"/>
      <c r="E393" s="57"/>
      <c r="F393" s="29"/>
      <c r="G393" s="29"/>
      <c r="H393" s="10"/>
      <c r="I393" s="10"/>
      <c r="J393" s="10"/>
      <c r="K393" s="10"/>
      <c r="L393" s="23"/>
      <c r="M393" s="5"/>
      <c r="N393" s="5"/>
      <c r="O393" s="5"/>
      <c r="P393" s="5"/>
      <c r="Q393" s="5"/>
    </row>
    <row r="394">
      <c r="C394" s="10"/>
      <c r="D394" s="23"/>
      <c r="E394" s="57"/>
      <c r="F394" s="29"/>
      <c r="G394" s="29"/>
      <c r="H394" s="10"/>
      <c r="I394" s="10"/>
      <c r="J394" s="10"/>
      <c r="K394" s="10"/>
      <c r="L394" s="23"/>
      <c r="M394" s="5"/>
      <c r="N394" s="5"/>
      <c r="O394" s="5"/>
      <c r="P394" s="5"/>
      <c r="Q394" s="5"/>
    </row>
    <row r="395">
      <c r="C395" s="29"/>
      <c r="D395" s="53"/>
      <c r="E395" s="57"/>
      <c r="F395" s="29"/>
      <c r="G395" s="29"/>
      <c r="H395" s="10"/>
      <c r="I395" s="10"/>
      <c r="J395" s="10"/>
      <c r="K395" s="10"/>
      <c r="L395" s="23"/>
      <c r="M395" s="5"/>
      <c r="N395" s="5"/>
      <c r="O395" s="5"/>
      <c r="P395" s="5"/>
      <c r="Q395" s="5"/>
    </row>
    <row r="396">
      <c r="C396" s="29"/>
      <c r="D396" s="53"/>
      <c r="E396" s="57"/>
      <c r="F396" s="29"/>
      <c r="G396" s="29"/>
      <c r="H396" s="10"/>
      <c r="I396" s="10"/>
      <c r="J396" s="10"/>
      <c r="K396" s="10"/>
      <c r="L396" s="23"/>
      <c r="M396" s="5"/>
      <c r="N396" s="5"/>
      <c r="O396" s="5"/>
      <c r="P396" s="5"/>
      <c r="Q396" s="5"/>
    </row>
    <row r="397">
      <c r="C397" s="10"/>
      <c r="D397" s="23"/>
      <c r="E397" s="57"/>
      <c r="F397" s="29"/>
      <c r="G397" s="29"/>
      <c r="H397" s="10"/>
      <c r="I397" s="10"/>
      <c r="J397" s="10"/>
      <c r="K397" s="10"/>
      <c r="L397" s="23"/>
      <c r="M397" s="5"/>
      <c r="N397" s="5"/>
      <c r="O397" s="5"/>
      <c r="P397" s="5"/>
      <c r="Q397" s="5"/>
    </row>
    <row r="398">
      <c r="C398" s="10"/>
      <c r="D398" s="23"/>
      <c r="E398" s="57"/>
      <c r="F398" s="29"/>
      <c r="G398" s="29"/>
      <c r="H398" s="10"/>
      <c r="I398" s="10"/>
      <c r="J398" s="10"/>
      <c r="K398" s="10"/>
      <c r="L398" s="23"/>
      <c r="M398" s="5"/>
      <c r="N398" s="5"/>
      <c r="O398" s="5"/>
      <c r="P398" s="5"/>
      <c r="Q398" s="5"/>
    </row>
    <row r="399">
      <c r="C399" s="10"/>
      <c r="D399" s="23"/>
      <c r="E399" s="57"/>
      <c r="F399" s="29"/>
      <c r="G399" s="29"/>
      <c r="H399" s="10"/>
      <c r="I399" s="10"/>
      <c r="J399" s="10"/>
      <c r="K399" s="10"/>
      <c r="L399" s="23"/>
      <c r="M399" s="5"/>
      <c r="N399" s="5"/>
      <c r="O399" s="5"/>
      <c r="P399" s="5"/>
      <c r="Q399" s="5"/>
    </row>
    <row r="400">
      <c r="C400" s="29"/>
      <c r="D400" s="53"/>
      <c r="E400" s="57"/>
      <c r="F400" s="29"/>
      <c r="G400" s="29"/>
      <c r="H400" s="10"/>
      <c r="I400" s="10"/>
      <c r="J400" s="10"/>
      <c r="K400" s="10"/>
      <c r="L400" s="23"/>
      <c r="M400" s="5"/>
      <c r="N400" s="5"/>
      <c r="O400" s="5"/>
      <c r="P400" s="5"/>
      <c r="Q400" s="5"/>
    </row>
    <row r="401">
      <c r="C401" s="10"/>
      <c r="D401" s="23"/>
      <c r="E401" s="57"/>
      <c r="F401" s="29"/>
      <c r="G401" s="29"/>
      <c r="H401" s="10"/>
      <c r="I401" s="10"/>
      <c r="J401" s="10"/>
      <c r="K401" s="10"/>
      <c r="L401" s="23"/>
      <c r="M401" s="5"/>
      <c r="N401" s="5"/>
      <c r="O401" s="5"/>
      <c r="P401" s="5"/>
      <c r="Q401" s="5"/>
    </row>
    <row r="402">
      <c r="C402" s="10"/>
      <c r="D402" s="23"/>
      <c r="E402" s="57"/>
      <c r="F402" s="29"/>
      <c r="G402" s="29"/>
      <c r="H402" s="10"/>
      <c r="I402" s="10"/>
      <c r="J402" s="10"/>
      <c r="K402" s="10"/>
      <c r="L402" s="23"/>
      <c r="M402" s="5"/>
      <c r="N402" s="5"/>
      <c r="O402" s="5"/>
      <c r="P402" s="5"/>
      <c r="Q402" s="5"/>
    </row>
    <row r="403">
      <c r="C403" s="10"/>
      <c r="D403" s="23"/>
      <c r="E403" s="57"/>
      <c r="F403" s="29"/>
      <c r="G403" s="29"/>
      <c r="H403" s="10"/>
      <c r="I403" s="10"/>
      <c r="J403" s="10"/>
      <c r="K403" s="10"/>
      <c r="L403" s="23"/>
      <c r="M403" s="5"/>
      <c r="N403" s="5"/>
      <c r="O403" s="5"/>
      <c r="P403" s="5"/>
      <c r="Q403" s="5"/>
    </row>
    <row r="404">
      <c r="C404" s="10"/>
      <c r="D404" s="23"/>
      <c r="E404" s="57"/>
      <c r="F404" s="29"/>
      <c r="G404" s="29"/>
      <c r="H404" s="10"/>
      <c r="I404" s="10"/>
      <c r="J404" s="10"/>
      <c r="K404" s="10"/>
      <c r="L404" s="23"/>
      <c r="M404" s="5"/>
      <c r="N404" s="5"/>
      <c r="O404" s="5"/>
      <c r="P404" s="5"/>
      <c r="Q404" s="5"/>
    </row>
    <row r="405">
      <c r="C405" s="10"/>
      <c r="D405" s="23"/>
      <c r="E405" s="57"/>
      <c r="F405" s="29"/>
      <c r="G405" s="29"/>
      <c r="H405" s="10"/>
      <c r="I405" s="10"/>
      <c r="J405" s="10"/>
      <c r="K405" s="10"/>
      <c r="L405" s="23"/>
      <c r="M405" s="5"/>
      <c r="N405" s="5"/>
      <c r="O405" s="5"/>
      <c r="P405" s="5"/>
      <c r="Q405" s="5"/>
    </row>
    <row r="406">
      <c r="C406" s="10"/>
      <c r="D406" s="23"/>
      <c r="E406" s="57"/>
      <c r="F406" s="29"/>
      <c r="G406" s="29"/>
      <c r="H406" s="10"/>
      <c r="I406" s="10"/>
      <c r="J406" s="10"/>
      <c r="K406" s="10"/>
      <c r="L406" s="23"/>
      <c r="M406" s="5"/>
      <c r="N406" s="5"/>
      <c r="O406" s="5"/>
      <c r="P406" s="5"/>
      <c r="Q406" s="5"/>
    </row>
    <row r="407">
      <c r="C407" s="29"/>
      <c r="D407" s="53"/>
      <c r="E407" s="57"/>
      <c r="F407" s="29"/>
      <c r="G407" s="29"/>
      <c r="H407" s="10"/>
      <c r="I407" s="10"/>
      <c r="J407" s="10"/>
      <c r="K407" s="10"/>
      <c r="L407" s="23"/>
      <c r="M407" s="5"/>
      <c r="N407" s="5"/>
      <c r="O407" s="5"/>
      <c r="P407" s="5"/>
      <c r="Q407" s="5"/>
    </row>
    <row r="408">
      <c r="C408" s="10"/>
      <c r="D408" s="23"/>
      <c r="E408" s="57"/>
      <c r="F408" s="29"/>
      <c r="G408" s="29"/>
      <c r="H408" s="10"/>
      <c r="I408" s="10"/>
      <c r="J408" s="10"/>
      <c r="K408" s="10"/>
      <c r="L408" s="23"/>
      <c r="M408" s="5"/>
      <c r="N408" s="5"/>
      <c r="O408" s="5"/>
      <c r="P408" s="5"/>
      <c r="Q408" s="5"/>
    </row>
    <row r="409">
      <c r="C409" s="29"/>
      <c r="D409" s="53"/>
      <c r="E409" s="57"/>
      <c r="F409" s="29"/>
      <c r="G409" s="29"/>
      <c r="H409" s="10"/>
      <c r="I409" s="10"/>
      <c r="J409" s="10"/>
      <c r="K409" s="10"/>
      <c r="L409" s="23"/>
      <c r="M409" s="5"/>
      <c r="N409" s="5"/>
      <c r="O409" s="5"/>
      <c r="P409" s="5"/>
      <c r="Q409" s="5"/>
    </row>
    <row r="410">
      <c r="C410" s="10"/>
      <c r="D410" s="23"/>
      <c r="E410" s="57"/>
      <c r="F410" s="29"/>
      <c r="G410" s="29"/>
      <c r="H410" s="10"/>
      <c r="I410" s="10"/>
      <c r="J410" s="10"/>
      <c r="K410" s="10"/>
      <c r="L410" s="23"/>
      <c r="M410" s="5"/>
      <c r="N410" s="5"/>
      <c r="O410" s="5"/>
      <c r="P410" s="5"/>
      <c r="Q410" s="5"/>
    </row>
    <row r="411">
      <c r="C411" s="10"/>
      <c r="D411" s="23"/>
      <c r="E411" s="57"/>
      <c r="F411" s="29"/>
      <c r="G411" s="29"/>
      <c r="H411" s="10"/>
      <c r="I411" s="10"/>
      <c r="J411" s="10"/>
      <c r="K411" s="10"/>
      <c r="L411" s="23"/>
      <c r="M411" s="5"/>
      <c r="N411" s="5"/>
      <c r="O411" s="5"/>
      <c r="P411" s="5"/>
      <c r="Q411" s="5"/>
    </row>
    <row r="412">
      <c r="C412" s="10"/>
      <c r="D412" s="23"/>
      <c r="E412" s="57"/>
      <c r="F412" s="29"/>
      <c r="G412" s="29"/>
      <c r="H412" s="10"/>
      <c r="I412" s="10"/>
      <c r="J412" s="10"/>
      <c r="K412" s="10"/>
      <c r="L412" s="23"/>
      <c r="M412" s="5"/>
      <c r="N412" s="5"/>
      <c r="O412" s="5"/>
      <c r="P412" s="5"/>
      <c r="Q412" s="5"/>
    </row>
    <row r="413">
      <c r="C413" s="29"/>
      <c r="D413" s="53"/>
      <c r="E413" s="57"/>
      <c r="F413" s="29"/>
      <c r="G413" s="29"/>
      <c r="H413" s="10"/>
      <c r="I413" s="10"/>
      <c r="J413" s="10"/>
      <c r="K413" s="10"/>
      <c r="L413" s="23"/>
      <c r="M413" s="5"/>
      <c r="N413" s="5"/>
      <c r="O413" s="5"/>
      <c r="P413" s="5"/>
      <c r="Q413" s="5"/>
    </row>
    <row r="414">
      <c r="C414" s="29"/>
      <c r="D414" s="53"/>
      <c r="E414" s="57"/>
      <c r="F414" s="29"/>
      <c r="G414" s="29"/>
      <c r="H414" s="10"/>
      <c r="I414" s="10"/>
      <c r="J414" s="10"/>
      <c r="K414" s="10"/>
      <c r="L414" s="23"/>
      <c r="M414" s="5"/>
      <c r="N414" s="5"/>
      <c r="O414" s="5"/>
      <c r="P414" s="5"/>
      <c r="Q414" s="5"/>
    </row>
    <row r="415">
      <c r="C415" s="10"/>
      <c r="D415" s="23"/>
      <c r="E415" s="57"/>
      <c r="F415" s="29"/>
      <c r="G415" s="29"/>
      <c r="H415" s="10"/>
      <c r="I415" s="10"/>
      <c r="J415" s="10"/>
      <c r="K415" s="10"/>
      <c r="L415" s="23"/>
      <c r="M415" s="5"/>
      <c r="N415" s="5"/>
      <c r="O415" s="5"/>
      <c r="P415" s="5"/>
      <c r="Q415" s="5"/>
    </row>
    <row r="416">
      <c r="C416" s="10"/>
      <c r="D416" s="23"/>
      <c r="E416" s="57"/>
      <c r="F416" s="29"/>
      <c r="G416" s="29"/>
      <c r="H416" s="10"/>
      <c r="I416" s="10"/>
      <c r="J416" s="10"/>
      <c r="K416" s="10"/>
      <c r="L416" s="23"/>
      <c r="M416" s="5"/>
      <c r="N416" s="5"/>
      <c r="O416" s="5"/>
      <c r="P416" s="5"/>
      <c r="Q416" s="5"/>
    </row>
    <row r="417">
      <c r="C417" s="10"/>
      <c r="D417" s="23"/>
      <c r="E417" s="57"/>
      <c r="F417" s="29"/>
      <c r="G417" s="29"/>
      <c r="H417" s="23"/>
      <c r="I417" s="23"/>
      <c r="J417" s="10"/>
      <c r="K417" s="10"/>
      <c r="L417" s="23"/>
      <c r="M417" s="5"/>
      <c r="N417" s="5"/>
      <c r="O417" s="5"/>
      <c r="P417" s="5"/>
      <c r="Q417" s="5"/>
    </row>
    <row r="418">
      <c r="C418" s="10"/>
      <c r="D418" s="23"/>
      <c r="E418" s="57"/>
      <c r="F418" s="29"/>
      <c r="G418" s="29"/>
      <c r="H418" s="10"/>
      <c r="I418" s="10"/>
      <c r="J418" s="10"/>
      <c r="K418" s="10"/>
      <c r="L418" s="23"/>
      <c r="M418" s="5"/>
      <c r="N418" s="5"/>
      <c r="O418" s="5"/>
      <c r="P418" s="5"/>
      <c r="Q418" s="5"/>
    </row>
    <row r="419">
      <c r="C419" s="29"/>
      <c r="D419" s="53"/>
      <c r="E419" s="57"/>
      <c r="F419" s="29"/>
      <c r="G419" s="29"/>
      <c r="H419" s="10"/>
      <c r="I419" s="10"/>
      <c r="J419" s="10"/>
      <c r="K419" s="10"/>
      <c r="L419" s="23"/>
      <c r="M419" s="5"/>
      <c r="N419" s="5"/>
      <c r="O419" s="5"/>
      <c r="P419" s="5"/>
      <c r="Q419" s="5"/>
    </row>
    <row r="420">
      <c r="C420" s="29"/>
      <c r="D420" s="53"/>
      <c r="E420" s="57"/>
      <c r="F420" s="29"/>
      <c r="G420" s="29"/>
      <c r="H420" s="10"/>
      <c r="I420" s="10"/>
      <c r="J420" s="10"/>
      <c r="K420" s="10"/>
      <c r="L420" s="23"/>
      <c r="M420" s="5"/>
      <c r="N420" s="5"/>
      <c r="O420" s="5"/>
      <c r="P420" s="5"/>
      <c r="Q420" s="5"/>
    </row>
    <row r="421">
      <c r="C421" s="10"/>
      <c r="D421" s="23"/>
      <c r="E421" s="57"/>
      <c r="F421" s="29"/>
      <c r="G421" s="29"/>
      <c r="H421" s="10"/>
      <c r="I421" s="10"/>
      <c r="J421" s="10"/>
      <c r="K421" s="10"/>
      <c r="L421" s="23"/>
      <c r="M421" s="5"/>
      <c r="N421" s="5"/>
      <c r="O421" s="5"/>
      <c r="P421" s="5"/>
      <c r="Q421" s="5"/>
    </row>
    <row r="422">
      <c r="C422" s="10"/>
      <c r="D422" s="23"/>
      <c r="E422" s="57"/>
      <c r="F422" s="29"/>
      <c r="G422" s="29"/>
      <c r="H422" s="10"/>
      <c r="I422" s="10"/>
      <c r="J422" s="10"/>
      <c r="K422" s="10"/>
      <c r="L422" s="23"/>
      <c r="M422" s="5"/>
      <c r="N422" s="5"/>
      <c r="O422" s="5"/>
      <c r="P422" s="5"/>
      <c r="Q422" s="5"/>
    </row>
    <row r="423">
      <c r="C423" s="29"/>
      <c r="D423" s="53"/>
      <c r="E423" s="57"/>
      <c r="F423" s="29"/>
      <c r="G423" s="29"/>
      <c r="H423" s="10"/>
      <c r="I423" s="10"/>
      <c r="J423" s="10"/>
      <c r="K423" s="10"/>
      <c r="L423" s="23"/>
      <c r="M423" s="5"/>
      <c r="N423" s="5"/>
      <c r="O423" s="5"/>
      <c r="P423" s="5"/>
      <c r="Q423" s="5"/>
    </row>
    <row r="424">
      <c r="C424" s="10"/>
      <c r="D424" s="23"/>
      <c r="E424" s="57"/>
      <c r="F424" s="29"/>
      <c r="G424" s="29"/>
      <c r="H424" s="10"/>
      <c r="I424" s="10"/>
      <c r="J424" s="10"/>
      <c r="K424" s="10"/>
      <c r="L424" s="23"/>
      <c r="M424" s="5"/>
      <c r="N424" s="5"/>
      <c r="O424" s="5"/>
      <c r="P424" s="5"/>
      <c r="Q424" s="5"/>
    </row>
    <row r="425">
      <c r="C425" s="10"/>
      <c r="D425" s="23"/>
      <c r="E425" s="57"/>
      <c r="F425" s="29"/>
      <c r="G425" s="29"/>
      <c r="H425" s="10"/>
      <c r="I425" s="10"/>
      <c r="J425" s="10"/>
      <c r="K425" s="10"/>
      <c r="L425" s="23"/>
      <c r="M425" s="5"/>
      <c r="N425" s="5"/>
      <c r="O425" s="5"/>
      <c r="P425" s="5"/>
      <c r="Q425" s="5"/>
    </row>
    <row r="426">
      <c r="C426" s="10"/>
      <c r="D426" s="23"/>
      <c r="E426" s="57"/>
      <c r="F426" s="29"/>
      <c r="G426" s="29"/>
      <c r="H426" s="10"/>
      <c r="I426" s="10"/>
      <c r="J426" s="10"/>
      <c r="K426" s="10"/>
      <c r="L426" s="23"/>
      <c r="M426" s="5"/>
      <c r="N426" s="5"/>
      <c r="O426" s="5"/>
      <c r="P426" s="5"/>
      <c r="Q426" s="5"/>
    </row>
    <row r="427">
      <c r="C427" s="10"/>
      <c r="D427" s="23"/>
      <c r="E427" s="57"/>
      <c r="F427" s="29"/>
      <c r="G427" s="29"/>
      <c r="H427" s="10"/>
      <c r="I427" s="10"/>
      <c r="J427" s="10"/>
      <c r="K427" s="10"/>
      <c r="L427" s="23"/>
      <c r="M427" s="5"/>
      <c r="N427" s="5"/>
      <c r="O427" s="5"/>
      <c r="P427" s="5"/>
      <c r="Q427" s="5"/>
    </row>
    <row r="428">
      <c r="C428" s="10"/>
      <c r="D428" s="23"/>
      <c r="E428" s="57"/>
      <c r="F428" s="29"/>
      <c r="G428" s="29"/>
      <c r="H428" s="10"/>
      <c r="I428" s="10"/>
      <c r="J428" s="10"/>
      <c r="K428" s="10"/>
      <c r="L428" s="23"/>
      <c r="M428" s="5"/>
      <c r="N428" s="5"/>
      <c r="O428" s="5"/>
      <c r="P428" s="5"/>
      <c r="Q428" s="5"/>
    </row>
    <row r="429">
      <c r="C429" s="10"/>
      <c r="D429" s="23"/>
      <c r="E429" s="57"/>
      <c r="F429" s="29"/>
      <c r="G429" s="29"/>
      <c r="H429" s="10"/>
      <c r="I429" s="10"/>
      <c r="J429" s="10"/>
      <c r="K429" s="10"/>
      <c r="L429" s="23"/>
      <c r="M429" s="5"/>
      <c r="N429" s="5"/>
      <c r="O429" s="5"/>
      <c r="P429" s="5"/>
      <c r="Q429" s="5"/>
    </row>
    <row r="430">
      <c r="C430" s="10"/>
      <c r="D430" s="23"/>
      <c r="E430" s="57"/>
      <c r="F430" s="29"/>
      <c r="G430" s="29"/>
      <c r="H430" s="10"/>
      <c r="I430" s="10"/>
      <c r="J430" s="10"/>
      <c r="K430" s="10"/>
      <c r="L430" s="23"/>
      <c r="M430" s="5"/>
      <c r="N430" s="5"/>
      <c r="O430" s="5"/>
      <c r="P430" s="5"/>
      <c r="Q430" s="5"/>
    </row>
    <row r="431">
      <c r="C431" s="10"/>
      <c r="D431" s="23"/>
      <c r="E431" s="57"/>
      <c r="F431" s="29"/>
      <c r="G431" s="29"/>
      <c r="H431" s="10"/>
      <c r="I431" s="10"/>
      <c r="J431" s="10"/>
      <c r="K431" s="10"/>
      <c r="L431" s="23"/>
      <c r="M431" s="5"/>
      <c r="N431" s="5"/>
      <c r="O431" s="5"/>
      <c r="P431" s="5"/>
      <c r="Q431" s="5"/>
    </row>
    <row r="432">
      <c r="C432" s="10"/>
      <c r="D432" s="23"/>
      <c r="E432" s="57"/>
      <c r="F432" s="29"/>
      <c r="G432" s="29"/>
      <c r="H432" s="10"/>
      <c r="I432" s="10"/>
      <c r="J432" s="10"/>
      <c r="K432" s="10"/>
      <c r="L432" s="23"/>
      <c r="M432" s="5"/>
      <c r="N432" s="5"/>
      <c r="O432" s="5"/>
      <c r="P432" s="5"/>
      <c r="Q432" s="5"/>
    </row>
    <row r="433">
      <c r="C433" s="29"/>
      <c r="D433" s="53"/>
      <c r="E433" s="57"/>
      <c r="F433" s="29"/>
      <c r="G433" s="29"/>
      <c r="H433" s="10"/>
      <c r="I433" s="10"/>
      <c r="J433" s="10"/>
      <c r="K433" s="10"/>
      <c r="L433" s="23"/>
      <c r="M433" s="5"/>
      <c r="N433" s="5"/>
      <c r="O433" s="5"/>
      <c r="P433" s="5"/>
      <c r="Q433" s="5"/>
    </row>
    <row r="434">
      <c r="C434" s="10"/>
      <c r="D434" s="23"/>
      <c r="E434" s="57"/>
      <c r="F434" s="29"/>
      <c r="G434" s="29"/>
      <c r="H434" s="10"/>
      <c r="I434" s="10"/>
      <c r="J434" s="10"/>
      <c r="K434" s="10"/>
      <c r="L434" s="23"/>
      <c r="M434" s="5"/>
      <c r="N434" s="5"/>
      <c r="O434" s="5"/>
      <c r="P434" s="5"/>
      <c r="Q434" s="5"/>
    </row>
    <row r="435">
      <c r="C435" s="29"/>
      <c r="D435" s="53"/>
      <c r="E435" s="57"/>
      <c r="F435" s="29"/>
      <c r="G435" s="29"/>
      <c r="H435" s="10"/>
      <c r="I435" s="10"/>
      <c r="J435" s="10"/>
      <c r="K435" s="10"/>
      <c r="L435" s="23"/>
      <c r="M435" s="5"/>
      <c r="N435" s="5"/>
      <c r="O435" s="5"/>
      <c r="P435" s="5"/>
      <c r="Q435" s="5"/>
    </row>
    <row r="436">
      <c r="C436" s="10"/>
      <c r="D436" s="23"/>
      <c r="E436" s="57"/>
      <c r="F436" s="29"/>
      <c r="G436" s="29"/>
      <c r="H436" s="10"/>
      <c r="I436" s="10"/>
      <c r="J436" s="10"/>
      <c r="K436" s="10"/>
      <c r="L436" s="23"/>
      <c r="M436" s="5"/>
      <c r="N436" s="5"/>
      <c r="O436" s="5"/>
      <c r="P436" s="5"/>
      <c r="Q436" s="5"/>
    </row>
    <row r="437">
      <c r="C437" s="10"/>
      <c r="D437" s="23"/>
      <c r="E437" s="57"/>
      <c r="F437" s="29"/>
      <c r="G437" s="29"/>
      <c r="H437" s="10"/>
      <c r="I437" s="10"/>
      <c r="J437" s="10"/>
      <c r="K437" s="10"/>
      <c r="L437" s="23"/>
      <c r="M437" s="5"/>
      <c r="N437" s="5"/>
      <c r="O437" s="5"/>
      <c r="P437" s="5"/>
      <c r="Q437" s="5"/>
    </row>
    <row r="438">
      <c r="C438" s="29"/>
      <c r="D438" s="53"/>
      <c r="E438" s="57"/>
      <c r="F438" s="29"/>
      <c r="G438" s="29"/>
      <c r="H438" s="10"/>
      <c r="I438" s="10"/>
      <c r="J438" s="10"/>
      <c r="K438" s="10"/>
      <c r="L438" s="23"/>
      <c r="M438" s="5"/>
      <c r="N438" s="5"/>
      <c r="O438" s="5"/>
      <c r="P438" s="5"/>
      <c r="Q438" s="5"/>
    </row>
    <row r="439">
      <c r="C439" s="10"/>
      <c r="D439" s="23"/>
      <c r="E439" s="57"/>
      <c r="F439" s="29"/>
      <c r="G439" s="29"/>
      <c r="H439" s="10"/>
      <c r="I439" s="10"/>
      <c r="J439" s="10"/>
      <c r="K439" s="10"/>
      <c r="L439" s="23"/>
      <c r="M439" s="5"/>
      <c r="N439" s="5"/>
      <c r="O439" s="5"/>
      <c r="P439" s="5"/>
      <c r="Q439" s="5"/>
    </row>
    <row r="440">
      <c r="C440" s="10"/>
      <c r="D440" s="23"/>
      <c r="E440" s="57"/>
      <c r="F440" s="29"/>
      <c r="G440" s="29"/>
      <c r="H440" s="10"/>
      <c r="I440" s="10"/>
      <c r="J440" s="10"/>
      <c r="K440" s="10"/>
      <c r="L440" s="23"/>
      <c r="M440" s="5"/>
      <c r="N440" s="5"/>
      <c r="O440" s="5"/>
      <c r="P440" s="5"/>
      <c r="Q440" s="5"/>
    </row>
    <row r="441">
      <c r="C441" s="10"/>
      <c r="D441" s="23"/>
      <c r="E441" s="57"/>
      <c r="F441" s="29"/>
      <c r="G441" s="29"/>
      <c r="H441" s="10"/>
      <c r="I441" s="10"/>
      <c r="J441" s="10"/>
      <c r="K441" s="10"/>
      <c r="L441" s="23"/>
      <c r="M441" s="5"/>
      <c r="N441" s="5"/>
      <c r="O441" s="5"/>
      <c r="P441" s="5"/>
      <c r="Q441" s="5"/>
    </row>
    <row r="442">
      <c r="C442" s="10"/>
      <c r="D442" s="23"/>
      <c r="E442" s="57"/>
      <c r="F442" s="29"/>
      <c r="G442" s="29"/>
      <c r="H442" s="10"/>
      <c r="I442" s="10"/>
      <c r="J442" s="10"/>
      <c r="K442" s="10"/>
      <c r="L442" s="23"/>
      <c r="M442" s="5"/>
      <c r="N442" s="5"/>
      <c r="O442" s="5"/>
      <c r="P442" s="5"/>
      <c r="Q442" s="5"/>
    </row>
    <row r="443">
      <c r="C443" s="10"/>
      <c r="D443" s="23"/>
      <c r="E443" s="57"/>
      <c r="F443" s="29"/>
      <c r="G443" s="29"/>
      <c r="H443" s="10"/>
      <c r="I443" s="10"/>
      <c r="J443" s="10"/>
      <c r="K443" s="10"/>
      <c r="L443" s="23"/>
      <c r="M443" s="5"/>
      <c r="N443" s="5"/>
      <c r="O443" s="5"/>
      <c r="P443" s="5"/>
      <c r="Q443" s="5"/>
    </row>
    <row r="444">
      <c r="C444" s="10"/>
      <c r="D444" s="23"/>
      <c r="E444" s="6"/>
      <c r="H444" s="10"/>
      <c r="I444" s="10"/>
      <c r="J444" s="10"/>
      <c r="K444" s="10"/>
      <c r="L444" s="23"/>
      <c r="M444" s="5"/>
      <c r="N444" s="5"/>
      <c r="O444" s="5"/>
      <c r="P444" s="5"/>
      <c r="Q444" s="5"/>
    </row>
    <row r="445">
      <c r="C445" s="10"/>
      <c r="D445" s="23"/>
      <c r="E445" s="6"/>
      <c r="H445" s="10"/>
      <c r="I445" s="10"/>
      <c r="J445" s="10"/>
      <c r="K445" s="10"/>
      <c r="L445" s="23"/>
      <c r="M445" s="5"/>
      <c r="N445" s="5"/>
      <c r="O445" s="5"/>
      <c r="P445" s="5"/>
      <c r="Q445" s="5"/>
    </row>
    <row r="446">
      <c r="C446" s="29"/>
      <c r="D446" s="53"/>
      <c r="E446" s="6"/>
      <c r="H446" s="10"/>
      <c r="I446" s="10"/>
      <c r="J446" s="10"/>
      <c r="K446" s="10"/>
      <c r="L446" s="23"/>
      <c r="M446" s="5"/>
      <c r="N446" s="5"/>
      <c r="O446" s="5"/>
      <c r="P446" s="5"/>
      <c r="Q446" s="5"/>
    </row>
    <row r="447">
      <c r="C447" s="10"/>
      <c r="D447" s="23"/>
      <c r="E447" s="6"/>
      <c r="H447" s="29"/>
      <c r="I447" s="29"/>
      <c r="J447" s="29"/>
      <c r="K447" s="29"/>
      <c r="L447" s="58"/>
      <c r="M447" s="5"/>
      <c r="N447" s="5"/>
      <c r="O447" s="5"/>
      <c r="P447" s="5"/>
      <c r="Q447" s="5"/>
    </row>
    <row r="448">
      <c r="C448" s="10"/>
      <c r="D448" s="23"/>
      <c r="E448" s="6"/>
      <c r="H448" s="29"/>
      <c r="I448" s="29"/>
      <c r="J448" s="29"/>
      <c r="K448" s="29"/>
      <c r="L448" s="58"/>
      <c r="M448" s="5"/>
      <c r="N448" s="5"/>
      <c r="O448" s="5"/>
      <c r="P448" s="5"/>
      <c r="Q448" s="5"/>
    </row>
    <row r="449">
      <c r="D449" s="5"/>
      <c r="E449" s="6"/>
      <c r="H449" s="29"/>
      <c r="I449" s="29"/>
      <c r="J449" s="29"/>
      <c r="K449" s="29"/>
      <c r="L449" s="58"/>
      <c r="M449" s="5"/>
      <c r="N449" s="5"/>
      <c r="O449" s="5"/>
      <c r="P449" s="5"/>
      <c r="Q449" s="5"/>
    </row>
    <row r="450">
      <c r="D450" s="5"/>
      <c r="E450" s="6"/>
      <c r="H450" s="29"/>
      <c r="I450" s="29"/>
      <c r="J450" s="29"/>
      <c r="K450" s="29"/>
      <c r="L450" s="58"/>
      <c r="M450" s="5"/>
      <c r="N450" s="5"/>
      <c r="O450" s="5"/>
      <c r="P450" s="5"/>
      <c r="Q450" s="5"/>
    </row>
    <row r="451">
      <c r="D451" s="5"/>
      <c r="E451" s="6"/>
      <c r="H451" s="29"/>
      <c r="I451" s="29"/>
      <c r="J451" s="29"/>
      <c r="K451" s="29"/>
      <c r="L451" s="58"/>
      <c r="M451" s="5"/>
      <c r="N451" s="5"/>
      <c r="O451" s="5"/>
      <c r="P451" s="5"/>
      <c r="Q451" s="5"/>
    </row>
    <row r="452">
      <c r="D452" s="5"/>
      <c r="E452" s="6"/>
      <c r="H452" s="29"/>
      <c r="I452" s="29"/>
      <c r="J452" s="29"/>
      <c r="K452" s="29"/>
      <c r="L452" s="58"/>
      <c r="M452" s="5"/>
      <c r="N452" s="5"/>
      <c r="O452" s="5"/>
      <c r="P452" s="5"/>
      <c r="Q452" s="5"/>
    </row>
    <row r="453">
      <c r="D453" s="5"/>
      <c r="E453" s="6"/>
      <c r="H453" s="29"/>
      <c r="I453" s="29"/>
      <c r="J453" s="29"/>
      <c r="K453" s="29"/>
      <c r="L453" s="58"/>
      <c r="M453" s="5"/>
      <c r="N453" s="5"/>
      <c r="O453" s="5"/>
      <c r="P453" s="5"/>
      <c r="Q453" s="5"/>
    </row>
    <row r="454">
      <c r="D454" s="5"/>
      <c r="E454" s="6"/>
      <c r="H454" s="29"/>
      <c r="I454" s="29"/>
      <c r="J454" s="29"/>
      <c r="K454" s="29"/>
      <c r="L454" s="58"/>
      <c r="M454" s="5"/>
      <c r="N454" s="5"/>
      <c r="O454" s="5"/>
      <c r="P454" s="5"/>
      <c r="Q454" s="5"/>
    </row>
    <row r="455">
      <c r="D455" s="5"/>
      <c r="E455" s="6"/>
      <c r="H455" s="29"/>
      <c r="I455" s="29"/>
      <c r="J455" s="29"/>
      <c r="K455" s="29"/>
      <c r="L455" s="58"/>
      <c r="M455" s="5"/>
      <c r="N455" s="5"/>
      <c r="O455" s="5"/>
      <c r="P455" s="5"/>
      <c r="Q455" s="5"/>
    </row>
    <row r="456">
      <c r="D456" s="5"/>
      <c r="E456" s="6"/>
      <c r="H456" s="29"/>
      <c r="I456" s="29"/>
      <c r="J456" s="29"/>
      <c r="K456" s="29"/>
      <c r="L456" s="58"/>
      <c r="M456" s="5"/>
      <c r="N456" s="5"/>
      <c r="O456" s="5"/>
      <c r="P456" s="5"/>
      <c r="Q456" s="5"/>
    </row>
    <row r="457">
      <c r="D457" s="5"/>
      <c r="E457" s="6"/>
      <c r="H457" s="29"/>
      <c r="I457" s="29"/>
      <c r="J457" s="29"/>
      <c r="K457" s="29"/>
      <c r="L457" s="58"/>
      <c r="M457" s="5"/>
      <c r="N457" s="5"/>
      <c r="O457" s="5"/>
      <c r="P457" s="5"/>
      <c r="Q457" s="5"/>
    </row>
    <row r="458">
      <c r="D458" s="5"/>
      <c r="E458" s="6"/>
      <c r="H458" s="29"/>
      <c r="I458" s="29"/>
      <c r="J458" s="29"/>
      <c r="K458" s="29"/>
      <c r="L458" s="58"/>
      <c r="M458" s="5"/>
      <c r="N458" s="5"/>
      <c r="O458" s="5"/>
      <c r="P458" s="5"/>
      <c r="Q458" s="5"/>
    </row>
    <row r="459">
      <c r="D459" s="5"/>
      <c r="E459" s="6"/>
      <c r="H459" s="29"/>
      <c r="I459" s="29"/>
      <c r="J459" s="29"/>
      <c r="K459" s="29"/>
      <c r="L459" s="58"/>
      <c r="M459" s="5"/>
      <c r="N459" s="5"/>
      <c r="O459" s="5"/>
      <c r="P459" s="5"/>
      <c r="Q459" s="5"/>
    </row>
    <row r="460">
      <c r="D460" s="5"/>
      <c r="E460" s="6"/>
      <c r="H460" s="29"/>
      <c r="I460" s="29"/>
      <c r="J460" s="29"/>
      <c r="K460" s="29"/>
      <c r="L460" s="58"/>
      <c r="M460" s="5"/>
      <c r="N460" s="5"/>
      <c r="O460" s="5"/>
      <c r="P460" s="5"/>
      <c r="Q460" s="5"/>
    </row>
    <row r="461">
      <c r="D461" s="5"/>
      <c r="E461" s="6"/>
      <c r="H461" s="29"/>
      <c r="I461" s="29"/>
      <c r="J461" s="29"/>
      <c r="K461" s="29"/>
      <c r="L461" s="58"/>
      <c r="M461" s="5"/>
      <c r="N461" s="5"/>
      <c r="O461" s="5"/>
      <c r="P461" s="5"/>
      <c r="Q461" s="5"/>
    </row>
    <row r="462">
      <c r="D462" s="5"/>
      <c r="E462" s="6"/>
      <c r="H462" s="29"/>
      <c r="I462" s="29"/>
      <c r="J462" s="29"/>
      <c r="K462" s="29"/>
      <c r="L462" s="58"/>
      <c r="M462" s="5"/>
      <c r="N462" s="5"/>
      <c r="O462" s="5"/>
      <c r="P462" s="5"/>
      <c r="Q462" s="5"/>
    </row>
    <row r="463">
      <c r="D463" s="5"/>
      <c r="E463" s="6"/>
      <c r="H463" s="29"/>
      <c r="I463" s="29"/>
      <c r="J463" s="29"/>
      <c r="K463" s="29"/>
      <c r="L463" s="58"/>
      <c r="M463" s="5"/>
      <c r="N463" s="5"/>
      <c r="O463" s="5"/>
      <c r="P463" s="5"/>
      <c r="Q463" s="5"/>
    </row>
    <row r="464">
      <c r="D464" s="5"/>
      <c r="E464" s="6"/>
      <c r="H464" s="29"/>
      <c r="I464" s="29"/>
      <c r="J464" s="29"/>
      <c r="K464" s="29"/>
      <c r="L464" s="58"/>
      <c r="M464" s="5"/>
      <c r="N464" s="5"/>
      <c r="O464" s="5"/>
      <c r="P464" s="5"/>
      <c r="Q464" s="5"/>
    </row>
    <row r="465">
      <c r="D465" s="5"/>
      <c r="E465" s="6"/>
      <c r="H465" s="29"/>
      <c r="I465" s="29"/>
      <c r="J465" s="29"/>
      <c r="K465" s="29"/>
      <c r="L465" s="58"/>
      <c r="M465" s="5"/>
      <c r="N465" s="5"/>
      <c r="O465" s="5"/>
      <c r="P465" s="5"/>
      <c r="Q465" s="5"/>
    </row>
    <row r="466">
      <c r="D466" s="5"/>
      <c r="E466" s="6"/>
      <c r="H466" s="29"/>
      <c r="I466" s="29"/>
      <c r="J466" s="29"/>
      <c r="K466" s="29"/>
      <c r="L466" s="58"/>
      <c r="M466" s="5"/>
      <c r="N466" s="5"/>
      <c r="O466" s="5"/>
      <c r="P466" s="5"/>
      <c r="Q466" s="5"/>
    </row>
    <row r="467">
      <c r="D467" s="5"/>
      <c r="E467" s="6"/>
      <c r="H467" s="29"/>
      <c r="I467" s="29"/>
      <c r="J467" s="29"/>
      <c r="K467" s="29"/>
      <c r="L467" s="58"/>
      <c r="M467" s="5"/>
      <c r="N467" s="5"/>
      <c r="O467" s="5"/>
      <c r="P467" s="5"/>
      <c r="Q467" s="5"/>
    </row>
    <row r="468">
      <c r="D468" s="5"/>
      <c r="E468" s="6"/>
      <c r="H468" s="29"/>
      <c r="I468" s="29"/>
      <c r="J468" s="29"/>
      <c r="K468" s="29"/>
      <c r="L468" s="58"/>
      <c r="M468" s="5"/>
      <c r="N468" s="5"/>
      <c r="O468" s="5"/>
      <c r="P468" s="5"/>
      <c r="Q468" s="5"/>
    </row>
    <row r="469">
      <c r="D469" s="5"/>
      <c r="E469" s="6"/>
      <c r="H469" s="29"/>
      <c r="I469" s="29"/>
      <c r="J469" s="29"/>
      <c r="K469" s="29"/>
      <c r="L469" s="58"/>
      <c r="M469" s="5"/>
      <c r="N469" s="5"/>
      <c r="O469" s="5"/>
      <c r="P469" s="5"/>
      <c r="Q469" s="5"/>
    </row>
    <row r="470">
      <c r="D470" s="5"/>
      <c r="E470" s="6"/>
      <c r="H470" s="29"/>
      <c r="I470" s="29"/>
      <c r="J470" s="29"/>
      <c r="K470" s="29"/>
      <c r="L470" s="58"/>
      <c r="M470" s="5"/>
      <c r="N470" s="5"/>
      <c r="O470" s="5"/>
      <c r="P470" s="5"/>
      <c r="Q470" s="5"/>
    </row>
    <row r="471">
      <c r="D471" s="5"/>
      <c r="E471" s="6"/>
      <c r="H471" s="29"/>
      <c r="I471" s="29"/>
      <c r="J471" s="29"/>
      <c r="K471" s="29"/>
      <c r="L471" s="58"/>
      <c r="M471" s="5"/>
      <c r="N471" s="5"/>
      <c r="O471" s="5"/>
      <c r="P471" s="5"/>
      <c r="Q471" s="5"/>
    </row>
    <row r="472">
      <c r="D472" s="5"/>
      <c r="E472" s="6"/>
      <c r="H472" s="29"/>
      <c r="I472" s="29"/>
      <c r="J472" s="29"/>
      <c r="K472" s="29"/>
      <c r="L472" s="58"/>
      <c r="M472" s="5"/>
      <c r="N472" s="5"/>
      <c r="O472" s="5"/>
      <c r="P472" s="5"/>
      <c r="Q472" s="5"/>
    </row>
    <row r="473">
      <c r="D473" s="5"/>
      <c r="E473" s="6"/>
      <c r="H473" s="29"/>
      <c r="I473" s="29"/>
      <c r="J473" s="29"/>
      <c r="K473" s="29"/>
      <c r="L473" s="58"/>
      <c r="M473" s="5"/>
      <c r="N473" s="5"/>
      <c r="O473" s="5"/>
      <c r="P473" s="5"/>
      <c r="Q473" s="5"/>
    </row>
    <row r="474">
      <c r="D474" s="5"/>
      <c r="E474" s="6"/>
      <c r="H474" s="29"/>
      <c r="I474" s="29"/>
      <c r="J474" s="29"/>
      <c r="K474" s="29"/>
      <c r="L474" s="58"/>
      <c r="M474" s="5"/>
      <c r="N474" s="5"/>
      <c r="O474" s="5"/>
      <c r="P474" s="5"/>
      <c r="Q474" s="5"/>
    </row>
    <row r="475">
      <c r="D475" s="5"/>
      <c r="E475" s="6"/>
      <c r="H475" s="29"/>
      <c r="I475" s="29"/>
      <c r="J475" s="29"/>
      <c r="K475" s="29"/>
      <c r="L475" s="58"/>
      <c r="M475" s="5"/>
      <c r="N475" s="5"/>
      <c r="O475" s="5"/>
      <c r="P475" s="5"/>
      <c r="Q475" s="5"/>
    </row>
    <row r="476">
      <c r="D476" s="5"/>
      <c r="E476" s="6"/>
      <c r="H476" s="29"/>
      <c r="I476" s="29"/>
      <c r="J476" s="29"/>
      <c r="K476" s="29"/>
      <c r="L476" s="58"/>
      <c r="M476" s="5"/>
      <c r="N476" s="5"/>
      <c r="O476" s="5"/>
      <c r="P476" s="5"/>
      <c r="Q476" s="5"/>
    </row>
    <row r="477">
      <c r="D477" s="5"/>
      <c r="E477" s="6"/>
      <c r="H477" s="29"/>
      <c r="I477" s="29"/>
      <c r="J477" s="29"/>
      <c r="K477" s="29"/>
      <c r="L477" s="58"/>
      <c r="M477" s="5"/>
      <c r="N477" s="5"/>
      <c r="O477" s="5"/>
      <c r="P477" s="5"/>
      <c r="Q477" s="5"/>
    </row>
    <row r="478">
      <c r="D478" s="5"/>
      <c r="E478" s="6"/>
      <c r="H478" s="29"/>
      <c r="I478" s="29"/>
      <c r="J478" s="29"/>
      <c r="K478" s="29"/>
      <c r="L478" s="58"/>
      <c r="M478" s="5"/>
      <c r="N478" s="5"/>
      <c r="O478" s="5"/>
      <c r="P478" s="5"/>
      <c r="Q478" s="5"/>
    </row>
    <row r="479">
      <c r="D479" s="5"/>
      <c r="E479" s="6"/>
      <c r="H479" s="29"/>
      <c r="I479" s="29"/>
      <c r="J479" s="29"/>
      <c r="K479" s="29"/>
      <c r="L479" s="58"/>
      <c r="M479" s="5"/>
      <c r="N479" s="5"/>
      <c r="O479" s="5"/>
      <c r="P479" s="5"/>
      <c r="Q479" s="5"/>
    </row>
    <row r="480">
      <c r="D480" s="5"/>
      <c r="E480" s="6"/>
      <c r="H480" s="29"/>
      <c r="I480" s="29"/>
      <c r="J480" s="29"/>
      <c r="K480" s="29"/>
      <c r="L480" s="58"/>
      <c r="M480" s="5"/>
      <c r="N480" s="5"/>
      <c r="O480" s="5"/>
      <c r="P480" s="5"/>
      <c r="Q480" s="5"/>
    </row>
    <row r="481">
      <c r="D481" s="5"/>
      <c r="E481" s="6"/>
      <c r="H481" s="29"/>
      <c r="I481" s="29"/>
      <c r="J481" s="29"/>
      <c r="K481" s="29"/>
      <c r="L481" s="58"/>
      <c r="M481" s="5"/>
      <c r="N481" s="5"/>
      <c r="O481" s="5"/>
      <c r="P481" s="5"/>
      <c r="Q481" s="5"/>
    </row>
    <row r="482">
      <c r="D482" s="5"/>
      <c r="E482" s="6"/>
      <c r="H482" s="29"/>
      <c r="I482" s="29"/>
      <c r="J482" s="29"/>
      <c r="K482" s="29"/>
      <c r="L482" s="58"/>
      <c r="M482" s="5"/>
      <c r="N482" s="5"/>
      <c r="O482" s="5"/>
      <c r="P482" s="5"/>
      <c r="Q482" s="5"/>
    </row>
    <row r="483">
      <c r="D483" s="5"/>
      <c r="E483" s="6"/>
      <c r="H483" s="29"/>
      <c r="I483" s="29"/>
      <c r="J483" s="29"/>
      <c r="K483" s="29"/>
      <c r="L483" s="58"/>
      <c r="M483" s="5"/>
      <c r="N483" s="5"/>
      <c r="O483" s="5"/>
      <c r="P483" s="5"/>
      <c r="Q483" s="5"/>
    </row>
    <row r="484">
      <c r="D484" s="5"/>
      <c r="E484" s="6"/>
      <c r="H484" s="29"/>
      <c r="I484" s="29"/>
      <c r="J484" s="29"/>
      <c r="K484" s="29"/>
      <c r="L484" s="58"/>
      <c r="M484" s="5"/>
      <c r="N484" s="5"/>
      <c r="O484" s="5"/>
      <c r="P484" s="5"/>
      <c r="Q484" s="5"/>
    </row>
    <row r="485">
      <c r="D485" s="5"/>
      <c r="E485" s="6"/>
      <c r="H485" s="29"/>
      <c r="I485" s="29"/>
      <c r="J485" s="29"/>
      <c r="K485" s="29"/>
      <c r="L485" s="58"/>
      <c r="M485" s="5"/>
      <c r="N485" s="5"/>
      <c r="O485" s="5"/>
      <c r="P485" s="5"/>
      <c r="Q485" s="5"/>
    </row>
    <row r="486">
      <c r="D486" s="5"/>
      <c r="E486" s="6"/>
      <c r="H486" s="29"/>
      <c r="I486" s="29"/>
      <c r="J486" s="29"/>
      <c r="K486" s="29"/>
      <c r="L486" s="29"/>
      <c r="M486" s="5"/>
      <c r="N486" s="5"/>
      <c r="O486" s="5"/>
      <c r="P486" s="5"/>
      <c r="Q486" s="5"/>
    </row>
    <row r="487">
      <c r="D487" s="5"/>
      <c r="E487" s="6"/>
      <c r="H487" s="29"/>
      <c r="I487" s="29"/>
      <c r="J487" s="29"/>
      <c r="K487" s="29"/>
      <c r="L487" s="29"/>
      <c r="M487" s="5"/>
      <c r="N487" s="5"/>
      <c r="O487" s="5"/>
      <c r="P487" s="5"/>
      <c r="Q487" s="5"/>
    </row>
    <row r="488">
      <c r="D488" s="5"/>
      <c r="E488" s="6"/>
      <c r="H488" s="29"/>
      <c r="I488" s="29"/>
      <c r="J488" s="29"/>
      <c r="K488" s="29"/>
      <c r="L488" s="29"/>
      <c r="M488" s="5"/>
      <c r="N488" s="5"/>
      <c r="O488" s="5"/>
      <c r="P488" s="5"/>
      <c r="Q488" s="5"/>
    </row>
    <row r="489">
      <c r="D489" s="5"/>
      <c r="E489" s="6"/>
      <c r="J489" s="42"/>
      <c r="K489" s="42"/>
      <c r="M489" s="5"/>
      <c r="N489" s="5"/>
      <c r="O489" s="5"/>
      <c r="P489" s="5"/>
      <c r="Q489" s="5"/>
    </row>
    <row r="490">
      <c r="D490" s="5"/>
      <c r="E490" s="6"/>
      <c r="H490" s="29"/>
      <c r="I490" s="29"/>
      <c r="J490" s="29"/>
      <c r="K490" s="29"/>
      <c r="L490" s="29"/>
      <c r="M490" s="5"/>
      <c r="N490" s="5"/>
      <c r="O490" s="5"/>
      <c r="P490" s="5"/>
      <c r="Q490" s="5"/>
    </row>
    <row r="491">
      <c r="D491" s="5"/>
      <c r="E491" s="6"/>
      <c r="H491" s="29"/>
      <c r="I491" s="29"/>
      <c r="J491" s="29"/>
      <c r="K491" s="29"/>
      <c r="L491" s="29"/>
      <c r="M491" s="5"/>
      <c r="N491" s="5"/>
      <c r="O491" s="5"/>
      <c r="P491" s="5"/>
      <c r="Q491" s="5"/>
    </row>
    <row r="492">
      <c r="D492" s="5"/>
      <c r="E492" s="6"/>
      <c r="H492" s="29"/>
      <c r="I492" s="29"/>
      <c r="J492" s="29"/>
      <c r="K492" s="29"/>
      <c r="L492" s="29"/>
      <c r="M492" s="5"/>
      <c r="N492" s="5"/>
      <c r="O492" s="5"/>
      <c r="P492" s="5"/>
      <c r="Q492" s="5"/>
    </row>
    <row r="493">
      <c r="D493" s="5"/>
      <c r="E493" s="6"/>
      <c r="H493" s="29"/>
      <c r="I493" s="29"/>
      <c r="J493" s="29"/>
      <c r="K493" s="29"/>
      <c r="L493" s="29"/>
      <c r="M493" s="5"/>
      <c r="N493" s="5"/>
      <c r="O493" s="5"/>
      <c r="P493" s="5"/>
      <c r="Q493" s="5"/>
    </row>
    <row r="494">
      <c r="D494" s="5"/>
      <c r="E494" s="6"/>
      <c r="H494" s="29"/>
      <c r="I494" s="29"/>
      <c r="J494" s="29"/>
      <c r="K494" s="29"/>
      <c r="L494" s="29"/>
      <c r="M494" s="5"/>
      <c r="N494" s="5"/>
      <c r="O494" s="5"/>
      <c r="P494" s="5"/>
      <c r="Q494" s="5"/>
    </row>
    <row r="495">
      <c r="D495" s="5"/>
      <c r="E495" s="6"/>
      <c r="H495" s="29"/>
      <c r="I495" s="29"/>
      <c r="J495" s="29"/>
      <c r="K495" s="29"/>
      <c r="L495" s="29"/>
      <c r="M495" s="5"/>
      <c r="N495" s="5"/>
      <c r="O495" s="5"/>
      <c r="P495" s="5"/>
      <c r="Q495" s="5"/>
    </row>
    <row r="496">
      <c r="D496" s="5"/>
      <c r="E496" s="6"/>
      <c r="H496" s="29"/>
      <c r="I496" s="29"/>
      <c r="J496" s="29"/>
      <c r="K496" s="29"/>
      <c r="L496" s="29"/>
      <c r="M496" s="5"/>
      <c r="N496" s="5"/>
      <c r="O496" s="5"/>
      <c r="P496" s="5"/>
      <c r="Q496" s="5"/>
    </row>
    <row r="497">
      <c r="D497" s="5"/>
      <c r="E497" s="6"/>
      <c r="H497" s="29"/>
      <c r="I497" s="29"/>
      <c r="J497" s="29"/>
      <c r="K497" s="29"/>
      <c r="L497" s="29"/>
      <c r="M497" s="5"/>
      <c r="N497" s="5"/>
      <c r="O497" s="5"/>
      <c r="P497" s="5"/>
      <c r="Q497" s="5"/>
    </row>
    <row r="498">
      <c r="D498" s="5"/>
      <c r="E498" s="6"/>
      <c r="H498" s="29"/>
      <c r="I498" s="29"/>
      <c r="J498" s="29"/>
      <c r="K498" s="29"/>
      <c r="L498" s="29"/>
      <c r="M498" s="5"/>
      <c r="N498" s="5"/>
      <c r="O498" s="5"/>
      <c r="P498" s="5"/>
      <c r="Q498" s="5"/>
    </row>
    <row r="499">
      <c r="D499" s="5"/>
      <c r="E499" s="6"/>
      <c r="H499" s="29"/>
      <c r="I499" s="29"/>
      <c r="J499" s="29"/>
      <c r="K499" s="29"/>
      <c r="L499" s="29"/>
      <c r="M499" s="5"/>
      <c r="N499" s="5"/>
      <c r="O499" s="5"/>
      <c r="P499" s="5"/>
      <c r="Q499" s="5"/>
    </row>
    <row r="500">
      <c r="D500" s="5"/>
      <c r="E500" s="6"/>
      <c r="H500" s="29"/>
      <c r="I500" s="29"/>
      <c r="J500" s="29"/>
      <c r="K500" s="29"/>
      <c r="L500" s="29"/>
      <c r="M500" s="5"/>
      <c r="N500" s="5"/>
      <c r="O500" s="5"/>
      <c r="P500" s="5"/>
      <c r="Q500" s="5"/>
    </row>
    <row r="501">
      <c r="D501" s="5"/>
      <c r="E501" s="6"/>
      <c r="H501" s="29"/>
      <c r="I501" s="29"/>
      <c r="J501" s="29"/>
      <c r="K501" s="29"/>
      <c r="L501" s="29"/>
      <c r="M501" s="5"/>
      <c r="N501" s="5"/>
      <c r="O501" s="5"/>
      <c r="P501" s="5"/>
      <c r="Q501" s="5"/>
    </row>
    <row r="502">
      <c r="D502" s="5"/>
      <c r="E502" s="6"/>
      <c r="H502" s="29"/>
      <c r="I502" s="29"/>
      <c r="J502" s="29"/>
      <c r="K502" s="29"/>
      <c r="L502" s="29"/>
      <c r="M502" s="5"/>
      <c r="N502" s="5"/>
      <c r="O502" s="5"/>
      <c r="P502" s="5"/>
      <c r="Q502" s="5"/>
    </row>
    <row r="503">
      <c r="D503" s="5"/>
      <c r="E503" s="6"/>
      <c r="H503" s="29"/>
      <c r="I503" s="29"/>
      <c r="J503" s="29"/>
      <c r="K503" s="29"/>
      <c r="L503" s="29"/>
      <c r="M503" s="5"/>
      <c r="N503" s="5"/>
      <c r="O503" s="5"/>
      <c r="P503" s="5"/>
      <c r="Q503" s="5"/>
    </row>
    <row r="504">
      <c r="D504" s="5"/>
      <c r="E504" s="6"/>
      <c r="H504" s="29"/>
      <c r="I504" s="29"/>
      <c r="J504" s="29"/>
      <c r="K504" s="29"/>
      <c r="L504" s="29"/>
      <c r="M504" s="5"/>
      <c r="N504" s="5"/>
      <c r="O504" s="5"/>
      <c r="P504" s="5"/>
      <c r="Q504" s="5"/>
    </row>
    <row r="505">
      <c r="D505" s="5"/>
      <c r="E505" s="6"/>
      <c r="H505" s="29"/>
      <c r="I505" s="29"/>
      <c r="J505" s="29"/>
      <c r="K505" s="29"/>
      <c r="L505" s="29"/>
      <c r="M505" s="5"/>
      <c r="N505" s="5"/>
      <c r="O505" s="5"/>
      <c r="P505" s="5"/>
      <c r="Q505" s="5"/>
    </row>
    <row r="506">
      <c r="D506" s="5"/>
      <c r="E506" s="6"/>
      <c r="J506" s="42"/>
      <c r="K506" s="42"/>
      <c r="M506" s="5"/>
      <c r="N506" s="5"/>
      <c r="O506" s="5"/>
      <c r="P506" s="5"/>
      <c r="Q506" s="5"/>
    </row>
    <row r="507">
      <c r="D507" s="5"/>
      <c r="E507" s="6"/>
      <c r="J507" s="42"/>
      <c r="K507" s="42"/>
      <c r="L507" s="5"/>
      <c r="M507" s="5"/>
      <c r="N507" s="5"/>
      <c r="O507" s="5"/>
      <c r="P507" s="5"/>
      <c r="Q507" s="5"/>
    </row>
    <row r="508">
      <c r="D508" s="5"/>
      <c r="E508" s="6"/>
      <c r="J508" s="42"/>
      <c r="K508" s="42"/>
      <c r="L508" s="5"/>
      <c r="M508" s="5"/>
      <c r="N508" s="5"/>
      <c r="O508" s="5"/>
      <c r="P508" s="5"/>
      <c r="Q508" s="5"/>
    </row>
    <row r="509">
      <c r="D509" s="5"/>
      <c r="E509" s="6"/>
      <c r="J509" s="42"/>
      <c r="K509" s="42"/>
      <c r="L509" s="5"/>
      <c r="M509" s="5"/>
      <c r="N509" s="5"/>
      <c r="O509" s="5"/>
      <c r="P509" s="5"/>
      <c r="Q509" s="5"/>
    </row>
    <row r="510">
      <c r="D510" s="5"/>
      <c r="E510" s="6"/>
      <c r="J510" s="42"/>
      <c r="K510" s="42"/>
      <c r="L510" s="5"/>
      <c r="M510" s="5"/>
      <c r="N510" s="5"/>
      <c r="O510" s="5"/>
      <c r="P510" s="5"/>
      <c r="Q510" s="5"/>
    </row>
    <row r="511">
      <c r="D511" s="5"/>
      <c r="E511" s="6"/>
      <c r="J511" s="42"/>
      <c r="K511" s="42"/>
      <c r="L511" s="5"/>
      <c r="M511" s="5"/>
      <c r="N511" s="5"/>
      <c r="O511" s="5"/>
      <c r="P511" s="5"/>
      <c r="Q511" s="5"/>
    </row>
    <row r="512">
      <c r="D512" s="5"/>
      <c r="E512" s="6"/>
      <c r="J512" s="42"/>
      <c r="K512" s="42"/>
      <c r="L512" s="5"/>
      <c r="M512" s="5"/>
      <c r="N512" s="5"/>
      <c r="O512" s="5"/>
      <c r="P512" s="5"/>
      <c r="Q512" s="5"/>
    </row>
    <row r="513">
      <c r="D513" s="5"/>
      <c r="E513" s="6"/>
      <c r="J513" s="42"/>
      <c r="K513" s="42"/>
      <c r="L513" s="5"/>
      <c r="M513" s="5"/>
      <c r="N513" s="5"/>
      <c r="O513" s="5"/>
      <c r="P513" s="5"/>
      <c r="Q513" s="5"/>
    </row>
    <row r="514">
      <c r="D514" s="5"/>
      <c r="E514" s="6"/>
      <c r="J514" s="42"/>
      <c r="K514" s="42"/>
      <c r="L514" s="5"/>
      <c r="M514" s="5"/>
      <c r="N514" s="5"/>
      <c r="O514" s="5"/>
      <c r="P514" s="5"/>
      <c r="Q514" s="5"/>
    </row>
    <row r="515">
      <c r="D515" s="5"/>
      <c r="E515" s="6"/>
      <c r="J515" s="42"/>
      <c r="K515" s="42"/>
      <c r="L515" s="5"/>
      <c r="M515" s="5"/>
      <c r="N515" s="5"/>
      <c r="O515" s="5"/>
      <c r="P515" s="5"/>
      <c r="Q515" s="5"/>
    </row>
    <row r="516">
      <c r="D516" s="5"/>
      <c r="E516" s="6"/>
      <c r="J516" s="42"/>
      <c r="K516" s="42"/>
      <c r="L516" s="5"/>
      <c r="M516" s="5"/>
      <c r="N516" s="5"/>
      <c r="O516" s="5"/>
      <c r="P516" s="5"/>
      <c r="Q516" s="5"/>
    </row>
    <row r="517">
      <c r="D517" s="5"/>
      <c r="E517" s="6"/>
      <c r="J517" s="42"/>
      <c r="K517" s="42"/>
      <c r="L517" s="5"/>
      <c r="M517" s="5"/>
      <c r="N517" s="5"/>
      <c r="O517" s="5"/>
      <c r="P517" s="5"/>
      <c r="Q517" s="5"/>
    </row>
    <row r="518">
      <c r="D518" s="5"/>
      <c r="E518" s="6"/>
      <c r="J518" s="42"/>
      <c r="K518" s="42"/>
      <c r="L518" s="5"/>
      <c r="M518" s="5"/>
      <c r="N518" s="5"/>
      <c r="O518" s="5"/>
      <c r="P518" s="5"/>
      <c r="Q518" s="5"/>
    </row>
    <row r="519">
      <c r="D519" s="5"/>
      <c r="E519" s="6"/>
      <c r="J519" s="42"/>
      <c r="K519" s="42"/>
      <c r="L519" s="5"/>
      <c r="M519" s="5"/>
      <c r="N519" s="5"/>
      <c r="O519" s="5"/>
      <c r="P519" s="5"/>
      <c r="Q519" s="5"/>
    </row>
    <row r="520">
      <c r="D520" s="5"/>
      <c r="E520" s="6"/>
      <c r="J520" s="42"/>
      <c r="K520" s="42"/>
      <c r="L520" s="5"/>
      <c r="M520" s="5"/>
      <c r="N520" s="5"/>
      <c r="O520" s="5"/>
      <c r="P520" s="5"/>
      <c r="Q520" s="5"/>
    </row>
    <row r="521">
      <c r="D521" s="5"/>
      <c r="E521" s="6"/>
      <c r="J521" s="42"/>
      <c r="K521" s="42"/>
      <c r="L521" s="5"/>
      <c r="M521" s="5"/>
      <c r="N521" s="5"/>
      <c r="O521" s="5"/>
      <c r="P521" s="5"/>
      <c r="Q521" s="5"/>
    </row>
    <row r="522">
      <c r="D522" s="5"/>
      <c r="E522" s="6"/>
      <c r="J522" s="42"/>
      <c r="K522" s="42"/>
      <c r="L522" s="5"/>
      <c r="M522" s="5"/>
      <c r="N522" s="5"/>
      <c r="O522" s="5"/>
      <c r="P522" s="5"/>
      <c r="Q522" s="5"/>
    </row>
    <row r="523">
      <c r="D523" s="5"/>
      <c r="E523" s="6"/>
      <c r="J523" s="42"/>
      <c r="K523" s="42"/>
      <c r="L523" s="5"/>
      <c r="M523" s="5"/>
      <c r="N523" s="5"/>
      <c r="O523" s="5"/>
      <c r="P523" s="5"/>
      <c r="Q523" s="5"/>
    </row>
    <row r="524">
      <c r="D524" s="5"/>
      <c r="E524" s="6"/>
      <c r="J524" s="42"/>
      <c r="K524" s="42"/>
      <c r="L524" s="5"/>
      <c r="M524" s="5"/>
      <c r="N524" s="5"/>
      <c r="O524" s="5"/>
      <c r="P524" s="5"/>
      <c r="Q524" s="5"/>
    </row>
    <row r="525">
      <c r="D525" s="5"/>
      <c r="E525" s="6"/>
      <c r="J525" s="42"/>
      <c r="K525" s="42"/>
      <c r="L525" s="5"/>
      <c r="M525" s="5"/>
      <c r="N525" s="5"/>
      <c r="O525" s="5"/>
      <c r="P525" s="5"/>
      <c r="Q525" s="5"/>
    </row>
    <row r="526">
      <c r="D526" s="5"/>
      <c r="E526" s="6"/>
      <c r="J526" s="42"/>
      <c r="K526" s="42"/>
      <c r="L526" s="5"/>
      <c r="M526" s="5"/>
      <c r="N526" s="5"/>
      <c r="O526" s="5"/>
      <c r="P526" s="5"/>
      <c r="Q526" s="5"/>
    </row>
    <row r="527">
      <c r="D527" s="5"/>
      <c r="E527" s="6"/>
      <c r="J527" s="42"/>
      <c r="K527" s="42"/>
      <c r="L527" s="5"/>
      <c r="M527" s="5"/>
      <c r="N527" s="5"/>
      <c r="O527" s="5"/>
      <c r="P527" s="5"/>
      <c r="Q527" s="5"/>
    </row>
    <row r="528">
      <c r="D528" s="5"/>
      <c r="E528" s="6"/>
      <c r="J528" s="42"/>
      <c r="K528" s="42"/>
      <c r="L528" s="5"/>
      <c r="M528" s="5"/>
      <c r="N528" s="5"/>
      <c r="O528" s="5"/>
      <c r="P528" s="5"/>
      <c r="Q528" s="5"/>
    </row>
    <row r="529">
      <c r="D529" s="5"/>
      <c r="E529" s="6"/>
      <c r="J529" s="42"/>
      <c r="K529" s="42"/>
      <c r="L529" s="5"/>
      <c r="M529" s="5"/>
      <c r="N529" s="5"/>
      <c r="O529" s="5"/>
      <c r="P529" s="5"/>
      <c r="Q529" s="5"/>
    </row>
    <row r="530">
      <c r="D530" s="5"/>
      <c r="E530" s="6"/>
      <c r="J530" s="42"/>
      <c r="K530" s="42"/>
      <c r="L530" s="5"/>
      <c r="M530" s="5"/>
      <c r="N530" s="5"/>
      <c r="O530" s="5"/>
      <c r="P530" s="5"/>
      <c r="Q530" s="5"/>
    </row>
    <row r="531">
      <c r="D531" s="5"/>
      <c r="E531" s="6"/>
      <c r="J531" s="42"/>
      <c r="K531" s="42"/>
      <c r="L531" s="5"/>
      <c r="M531" s="5"/>
      <c r="N531" s="5"/>
      <c r="O531" s="5"/>
      <c r="P531" s="5"/>
      <c r="Q531" s="5"/>
    </row>
    <row r="532">
      <c r="D532" s="5"/>
      <c r="E532" s="6"/>
      <c r="J532" s="42"/>
      <c r="K532" s="42"/>
      <c r="L532" s="5"/>
      <c r="M532" s="5"/>
      <c r="N532" s="5"/>
      <c r="O532" s="5"/>
      <c r="P532" s="5"/>
      <c r="Q532" s="5"/>
    </row>
    <row r="533">
      <c r="D533" s="5"/>
      <c r="E533" s="6"/>
      <c r="J533" s="42"/>
      <c r="K533" s="42"/>
      <c r="L533" s="5"/>
      <c r="M533" s="5"/>
      <c r="N533" s="5"/>
      <c r="O533" s="5"/>
      <c r="P533" s="5"/>
      <c r="Q533" s="5"/>
    </row>
    <row r="534">
      <c r="D534" s="5"/>
      <c r="E534" s="6"/>
      <c r="J534" s="42"/>
      <c r="K534" s="42"/>
      <c r="L534" s="5"/>
      <c r="M534" s="5"/>
      <c r="N534" s="5"/>
      <c r="O534" s="5"/>
      <c r="P534" s="5"/>
      <c r="Q534" s="5"/>
    </row>
    <row r="535">
      <c r="D535" s="5"/>
      <c r="E535" s="6"/>
      <c r="J535" s="42"/>
      <c r="K535" s="42"/>
      <c r="L535" s="5"/>
      <c r="M535" s="5"/>
      <c r="N535" s="5"/>
      <c r="O535" s="5"/>
      <c r="P535" s="5"/>
      <c r="Q535" s="5"/>
    </row>
    <row r="536">
      <c r="D536" s="5"/>
      <c r="E536" s="6"/>
      <c r="J536" s="42"/>
      <c r="K536" s="42"/>
      <c r="L536" s="5"/>
      <c r="M536" s="5"/>
      <c r="N536" s="5"/>
      <c r="O536" s="5"/>
      <c r="P536" s="5"/>
      <c r="Q536" s="5"/>
    </row>
    <row r="537">
      <c r="D537" s="5"/>
      <c r="E537" s="6"/>
      <c r="J537" s="42"/>
      <c r="K537" s="42"/>
      <c r="L537" s="5"/>
      <c r="M537" s="5"/>
      <c r="N537" s="5"/>
      <c r="O537" s="5"/>
      <c r="P537" s="5"/>
      <c r="Q537" s="5"/>
    </row>
    <row r="538">
      <c r="D538" s="5"/>
      <c r="E538" s="6"/>
      <c r="J538" s="42"/>
      <c r="K538" s="42"/>
      <c r="L538" s="5"/>
      <c r="M538" s="5"/>
      <c r="N538" s="5"/>
      <c r="O538" s="5"/>
      <c r="P538" s="5"/>
      <c r="Q538" s="5"/>
    </row>
    <row r="539">
      <c r="D539" s="5"/>
      <c r="E539" s="6"/>
      <c r="J539" s="42"/>
      <c r="K539" s="42"/>
      <c r="L539" s="5"/>
      <c r="M539" s="5"/>
      <c r="N539" s="5"/>
      <c r="O539" s="5"/>
      <c r="P539" s="5"/>
      <c r="Q539" s="5"/>
    </row>
    <row r="540">
      <c r="D540" s="5"/>
      <c r="E540" s="6"/>
      <c r="J540" s="42"/>
      <c r="K540" s="42"/>
      <c r="L540" s="5"/>
      <c r="M540" s="5"/>
      <c r="N540" s="5"/>
      <c r="O540" s="5"/>
      <c r="P540" s="5"/>
      <c r="Q540" s="5"/>
    </row>
    <row r="541">
      <c r="D541" s="5"/>
      <c r="E541" s="6"/>
      <c r="J541" s="42"/>
      <c r="K541" s="42"/>
      <c r="L541" s="5"/>
      <c r="M541" s="5"/>
      <c r="N541" s="5"/>
      <c r="O541" s="5"/>
      <c r="P541" s="5"/>
      <c r="Q541" s="5"/>
    </row>
    <row r="542">
      <c r="D542" s="5"/>
      <c r="E542" s="6"/>
      <c r="J542" s="42"/>
      <c r="K542" s="42"/>
      <c r="L542" s="5"/>
      <c r="M542" s="5"/>
      <c r="N542" s="5"/>
      <c r="O542" s="5"/>
      <c r="P542" s="5"/>
      <c r="Q542" s="5"/>
    </row>
    <row r="543">
      <c r="D543" s="5"/>
      <c r="E543" s="6"/>
      <c r="J543" s="42"/>
      <c r="K543" s="42"/>
      <c r="L543" s="5"/>
      <c r="M543" s="5"/>
      <c r="N543" s="5"/>
      <c r="O543" s="5"/>
      <c r="P543" s="5"/>
      <c r="Q543" s="5"/>
    </row>
    <row r="544">
      <c r="D544" s="5"/>
      <c r="E544" s="6"/>
      <c r="J544" s="42"/>
      <c r="K544" s="42"/>
      <c r="L544" s="5"/>
      <c r="M544" s="5"/>
      <c r="N544" s="5"/>
      <c r="O544" s="5"/>
      <c r="P544" s="5"/>
      <c r="Q544" s="5"/>
    </row>
    <row r="545">
      <c r="D545" s="5"/>
      <c r="E545" s="6"/>
      <c r="J545" s="42"/>
      <c r="K545" s="42"/>
      <c r="L545" s="5"/>
      <c r="M545" s="5"/>
      <c r="N545" s="5"/>
      <c r="O545" s="5"/>
      <c r="P545" s="5"/>
      <c r="Q545" s="5"/>
    </row>
    <row r="546">
      <c r="D546" s="5"/>
      <c r="E546" s="6"/>
      <c r="J546" s="42"/>
      <c r="K546" s="42"/>
      <c r="L546" s="5"/>
      <c r="M546" s="5"/>
      <c r="N546" s="5"/>
      <c r="O546" s="5"/>
      <c r="P546" s="5"/>
      <c r="Q546" s="5"/>
    </row>
    <row r="547">
      <c r="D547" s="5"/>
      <c r="E547" s="6"/>
      <c r="J547" s="42"/>
      <c r="K547" s="42"/>
      <c r="L547" s="5"/>
      <c r="M547" s="5"/>
      <c r="N547" s="5"/>
      <c r="O547" s="5"/>
      <c r="P547" s="5"/>
      <c r="Q547" s="5"/>
    </row>
    <row r="548">
      <c r="D548" s="5"/>
      <c r="E548" s="6"/>
      <c r="J548" s="42"/>
      <c r="K548" s="42"/>
      <c r="L548" s="5"/>
      <c r="M548" s="5"/>
      <c r="N548" s="5"/>
      <c r="O548" s="5"/>
      <c r="P548" s="5"/>
      <c r="Q548" s="5"/>
    </row>
    <row r="549">
      <c r="D549" s="5"/>
      <c r="E549" s="6"/>
      <c r="J549" s="42"/>
      <c r="K549" s="42"/>
      <c r="L549" s="5"/>
      <c r="M549" s="5"/>
      <c r="N549" s="5"/>
      <c r="O549" s="5"/>
      <c r="P549" s="5"/>
      <c r="Q549" s="5"/>
    </row>
    <row r="550">
      <c r="D550" s="5"/>
      <c r="E550" s="6"/>
      <c r="J550" s="42"/>
      <c r="K550" s="42"/>
      <c r="L550" s="5"/>
      <c r="M550" s="5"/>
      <c r="N550" s="5"/>
      <c r="O550" s="5"/>
      <c r="P550" s="5"/>
      <c r="Q550" s="5"/>
    </row>
    <row r="551">
      <c r="D551" s="5"/>
      <c r="E551" s="6"/>
      <c r="J551" s="42"/>
      <c r="K551" s="42"/>
      <c r="L551" s="5"/>
      <c r="M551" s="5"/>
      <c r="N551" s="5"/>
      <c r="O551" s="5"/>
      <c r="P551" s="5"/>
      <c r="Q551" s="5"/>
    </row>
    <row r="552">
      <c r="D552" s="5"/>
      <c r="E552" s="6"/>
      <c r="J552" s="42"/>
      <c r="K552" s="42"/>
      <c r="L552" s="5"/>
      <c r="M552" s="5"/>
      <c r="N552" s="5"/>
      <c r="O552" s="5"/>
      <c r="P552" s="5"/>
      <c r="Q552" s="5"/>
    </row>
    <row r="553">
      <c r="D553" s="5"/>
      <c r="E553" s="6"/>
      <c r="J553" s="42"/>
      <c r="K553" s="42"/>
      <c r="L553" s="5"/>
      <c r="M553" s="5"/>
      <c r="N553" s="5"/>
      <c r="O553" s="5"/>
      <c r="P553" s="5"/>
      <c r="Q553" s="5"/>
    </row>
    <row r="554">
      <c r="D554" s="5"/>
      <c r="E554" s="6"/>
      <c r="J554" s="42"/>
      <c r="K554" s="42"/>
      <c r="L554" s="5"/>
      <c r="M554" s="5"/>
      <c r="N554" s="5"/>
      <c r="O554" s="5"/>
      <c r="P554" s="5"/>
      <c r="Q554" s="5"/>
    </row>
    <row r="555">
      <c r="D555" s="5"/>
      <c r="E555" s="6"/>
      <c r="J555" s="42"/>
      <c r="K555" s="42"/>
      <c r="L555" s="5"/>
      <c r="M555" s="5"/>
      <c r="N555" s="5"/>
      <c r="O555" s="5"/>
      <c r="P555" s="5"/>
      <c r="Q555" s="5"/>
    </row>
    <row r="556">
      <c r="D556" s="5"/>
      <c r="E556" s="6"/>
      <c r="J556" s="42"/>
      <c r="K556" s="42"/>
      <c r="L556" s="5"/>
      <c r="M556" s="5"/>
      <c r="N556" s="5"/>
      <c r="O556" s="5"/>
      <c r="P556" s="5"/>
      <c r="Q556" s="5"/>
    </row>
    <row r="557">
      <c r="D557" s="5"/>
      <c r="E557" s="6"/>
      <c r="J557" s="42"/>
      <c r="K557" s="42"/>
      <c r="L557" s="5"/>
      <c r="M557" s="5"/>
      <c r="N557" s="5"/>
      <c r="O557" s="5"/>
      <c r="P557" s="5"/>
      <c r="Q557" s="5"/>
    </row>
    <row r="558">
      <c r="D558" s="5"/>
      <c r="E558" s="6"/>
      <c r="J558" s="42"/>
      <c r="K558" s="42"/>
      <c r="L558" s="5"/>
      <c r="M558" s="5"/>
      <c r="N558" s="5"/>
      <c r="O558" s="5"/>
      <c r="P558" s="5"/>
      <c r="Q558" s="5"/>
    </row>
    <row r="559">
      <c r="D559" s="5"/>
      <c r="E559" s="6"/>
      <c r="J559" s="42"/>
      <c r="K559" s="42"/>
      <c r="L559" s="5"/>
      <c r="M559" s="5"/>
      <c r="N559" s="5"/>
      <c r="O559" s="5"/>
      <c r="P559" s="5"/>
      <c r="Q559" s="5"/>
    </row>
    <row r="560">
      <c r="D560" s="5"/>
      <c r="E560" s="6"/>
      <c r="J560" s="42"/>
      <c r="K560" s="42"/>
      <c r="L560" s="5"/>
      <c r="M560" s="5"/>
      <c r="N560" s="5"/>
      <c r="O560" s="5"/>
      <c r="P560" s="5"/>
      <c r="Q560" s="5"/>
    </row>
    <row r="561">
      <c r="D561" s="5"/>
      <c r="E561" s="6"/>
      <c r="J561" s="42"/>
      <c r="K561" s="42"/>
      <c r="L561" s="5"/>
      <c r="M561" s="5"/>
      <c r="N561" s="5"/>
      <c r="O561" s="5"/>
      <c r="P561" s="5"/>
      <c r="Q561" s="5"/>
    </row>
    <row r="562">
      <c r="D562" s="5"/>
      <c r="E562" s="6"/>
      <c r="J562" s="42"/>
      <c r="K562" s="42"/>
      <c r="L562" s="5"/>
      <c r="M562" s="5"/>
      <c r="N562" s="5"/>
      <c r="O562" s="5"/>
      <c r="P562" s="5"/>
      <c r="Q562" s="5"/>
    </row>
    <row r="563">
      <c r="D563" s="5"/>
      <c r="E563" s="6"/>
      <c r="J563" s="42"/>
      <c r="K563" s="42"/>
      <c r="L563" s="5"/>
      <c r="M563" s="5"/>
      <c r="N563" s="5"/>
      <c r="O563" s="5"/>
      <c r="P563" s="5"/>
      <c r="Q563" s="5"/>
    </row>
    <row r="564">
      <c r="D564" s="5"/>
      <c r="E564" s="6"/>
      <c r="J564" s="42"/>
      <c r="K564" s="42"/>
      <c r="L564" s="5"/>
      <c r="M564" s="5"/>
      <c r="N564" s="5"/>
      <c r="O564" s="5"/>
      <c r="P564" s="5"/>
      <c r="Q564" s="5"/>
    </row>
    <row r="565">
      <c r="D565" s="5"/>
      <c r="E565" s="6"/>
      <c r="J565" s="42"/>
      <c r="K565" s="42"/>
      <c r="L565" s="5"/>
      <c r="M565" s="5"/>
      <c r="N565" s="5"/>
      <c r="O565" s="5"/>
      <c r="P565" s="5"/>
      <c r="Q565" s="5"/>
    </row>
    <row r="566">
      <c r="D566" s="5"/>
      <c r="E566" s="6"/>
      <c r="J566" s="42"/>
      <c r="K566" s="42"/>
      <c r="L566" s="5"/>
      <c r="M566" s="5"/>
      <c r="N566" s="5"/>
      <c r="O566" s="5"/>
      <c r="P566" s="5"/>
      <c r="Q566" s="5"/>
    </row>
    <row r="567">
      <c r="D567" s="5"/>
      <c r="E567" s="6"/>
      <c r="J567" s="42"/>
      <c r="K567" s="42"/>
      <c r="L567" s="5"/>
      <c r="M567" s="5"/>
      <c r="N567" s="5"/>
      <c r="O567" s="5"/>
      <c r="P567" s="5"/>
      <c r="Q567" s="5"/>
    </row>
    <row r="568">
      <c r="D568" s="5"/>
      <c r="E568" s="6"/>
      <c r="J568" s="42"/>
      <c r="K568" s="42"/>
      <c r="L568" s="5"/>
      <c r="M568" s="5"/>
      <c r="N568" s="5"/>
      <c r="O568" s="5"/>
      <c r="P568" s="5"/>
      <c r="Q568" s="5"/>
    </row>
    <row r="569">
      <c r="D569" s="5"/>
      <c r="E569" s="6"/>
      <c r="J569" s="42"/>
      <c r="K569" s="42"/>
      <c r="L569" s="5"/>
      <c r="M569" s="5"/>
      <c r="N569" s="5"/>
      <c r="O569" s="5"/>
      <c r="P569" s="5"/>
      <c r="Q569" s="5"/>
    </row>
    <row r="570">
      <c r="D570" s="5"/>
      <c r="E570" s="6"/>
      <c r="J570" s="42"/>
      <c r="K570" s="42"/>
      <c r="L570" s="5"/>
      <c r="M570" s="5"/>
      <c r="N570" s="5"/>
      <c r="O570" s="5"/>
      <c r="P570" s="5"/>
      <c r="Q570" s="5"/>
    </row>
    <row r="571">
      <c r="D571" s="5"/>
      <c r="E571" s="6"/>
      <c r="J571" s="42"/>
      <c r="K571" s="42"/>
      <c r="L571" s="5"/>
      <c r="M571" s="5"/>
      <c r="N571" s="5"/>
      <c r="O571" s="5"/>
      <c r="P571" s="5"/>
      <c r="Q571" s="5"/>
    </row>
    <row r="572">
      <c r="D572" s="5"/>
      <c r="E572" s="6"/>
      <c r="J572" s="42"/>
      <c r="K572" s="42"/>
      <c r="L572" s="5"/>
      <c r="M572" s="5"/>
      <c r="N572" s="5"/>
      <c r="O572" s="5"/>
      <c r="P572" s="5"/>
      <c r="Q572" s="5"/>
    </row>
    <row r="573">
      <c r="D573" s="5"/>
      <c r="E573" s="6"/>
      <c r="J573" s="42"/>
      <c r="K573" s="42"/>
      <c r="L573" s="5"/>
      <c r="M573" s="5"/>
      <c r="N573" s="5"/>
      <c r="O573" s="5"/>
      <c r="P573" s="5"/>
      <c r="Q573" s="5"/>
    </row>
    <row r="574">
      <c r="D574" s="5"/>
      <c r="E574" s="6"/>
      <c r="J574" s="42"/>
      <c r="K574" s="42"/>
      <c r="L574" s="5"/>
      <c r="M574" s="5"/>
      <c r="N574" s="5"/>
      <c r="O574" s="5"/>
      <c r="P574" s="5"/>
      <c r="Q574" s="5"/>
    </row>
    <row r="575">
      <c r="D575" s="5"/>
      <c r="E575" s="6"/>
      <c r="J575" s="42"/>
      <c r="K575" s="42"/>
      <c r="L575" s="5"/>
      <c r="M575" s="5"/>
      <c r="N575" s="5"/>
      <c r="O575" s="5"/>
      <c r="P575" s="5"/>
      <c r="Q575" s="5"/>
    </row>
    <row r="576">
      <c r="D576" s="5"/>
      <c r="E576" s="6"/>
      <c r="J576" s="42"/>
      <c r="K576" s="42"/>
      <c r="L576" s="5"/>
      <c r="M576" s="5"/>
      <c r="N576" s="5"/>
      <c r="O576" s="5"/>
      <c r="P576" s="5"/>
      <c r="Q576" s="5"/>
    </row>
    <row r="577">
      <c r="D577" s="5"/>
      <c r="E577" s="6"/>
      <c r="J577" s="42"/>
      <c r="K577" s="42"/>
      <c r="L577" s="5"/>
      <c r="M577" s="5"/>
      <c r="N577" s="5"/>
      <c r="O577" s="5"/>
      <c r="P577" s="5"/>
      <c r="Q577" s="5"/>
    </row>
    <row r="578">
      <c r="D578" s="5"/>
      <c r="E578" s="6"/>
      <c r="J578" s="42"/>
      <c r="K578" s="42"/>
      <c r="L578" s="5"/>
      <c r="M578" s="5"/>
      <c r="N578" s="5"/>
      <c r="O578" s="5"/>
      <c r="P578" s="5"/>
      <c r="Q578" s="5"/>
    </row>
    <row r="579">
      <c r="D579" s="5"/>
      <c r="E579" s="6"/>
      <c r="J579" s="42"/>
      <c r="K579" s="42"/>
      <c r="L579" s="5"/>
      <c r="M579" s="5"/>
      <c r="N579" s="5"/>
      <c r="O579" s="5"/>
      <c r="P579" s="5"/>
      <c r="Q579" s="5"/>
    </row>
    <row r="580">
      <c r="D580" s="5"/>
      <c r="E580" s="6"/>
      <c r="J580" s="42"/>
      <c r="K580" s="42"/>
      <c r="L580" s="5"/>
      <c r="M580" s="5"/>
      <c r="N580" s="5"/>
      <c r="O580" s="5"/>
      <c r="P580" s="5"/>
      <c r="Q580" s="5"/>
    </row>
    <row r="581">
      <c r="D581" s="5"/>
      <c r="E581" s="6"/>
      <c r="J581" s="42"/>
      <c r="K581" s="42"/>
      <c r="L581" s="5"/>
      <c r="M581" s="5"/>
      <c r="N581" s="5"/>
      <c r="O581" s="5"/>
      <c r="P581" s="5"/>
      <c r="Q581" s="5"/>
    </row>
    <row r="582">
      <c r="D582" s="5"/>
      <c r="E582" s="6"/>
      <c r="J582" s="42"/>
      <c r="K582" s="42"/>
      <c r="L582" s="5"/>
      <c r="M582" s="5"/>
      <c r="N582" s="5"/>
      <c r="O582" s="5"/>
      <c r="P582" s="5"/>
      <c r="Q582" s="5"/>
    </row>
    <row r="583">
      <c r="D583" s="5"/>
      <c r="E583" s="6"/>
      <c r="J583" s="42"/>
      <c r="K583" s="42"/>
      <c r="L583" s="5"/>
      <c r="M583" s="5"/>
      <c r="N583" s="5"/>
      <c r="O583" s="5"/>
      <c r="P583" s="5"/>
      <c r="Q583" s="5"/>
    </row>
    <row r="584">
      <c r="D584" s="5"/>
      <c r="E584" s="6"/>
      <c r="J584" s="42"/>
      <c r="K584" s="42"/>
      <c r="L584" s="5"/>
      <c r="M584" s="5"/>
      <c r="N584" s="5"/>
      <c r="O584" s="5"/>
      <c r="P584" s="5"/>
      <c r="Q584" s="5"/>
    </row>
    <row r="585">
      <c r="D585" s="5"/>
      <c r="E585" s="6"/>
      <c r="J585" s="42"/>
      <c r="K585" s="42"/>
      <c r="L585" s="5"/>
      <c r="M585" s="5"/>
      <c r="N585" s="5"/>
      <c r="O585" s="5"/>
      <c r="P585" s="5"/>
      <c r="Q585" s="5"/>
    </row>
    <row r="586">
      <c r="D586" s="5"/>
      <c r="E586" s="6"/>
      <c r="J586" s="42"/>
      <c r="K586" s="42"/>
      <c r="L586" s="5"/>
      <c r="M586" s="5"/>
      <c r="N586" s="5"/>
      <c r="O586" s="5"/>
      <c r="P586" s="5"/>
      <c r="Q586" s="5"/>
    </row>
    <row r="587">
      <c r="D587" s="5"/>
      <c r="E587" s="6"/>
      <c r="J587" s="42"/>
      <c r="K587" s="42"/>
      <c r="L587" s="5"/>
      <c r="M587" s="5"/>
      <c r="N587" s="5"/>
      <c r="O587" s="5"/>
      <c r="P587" s="5"/>
      <c r="Q587" s="5"/>
    </row>
    <row r="588">
      <c r="D588" s="5"/>
      <c r="E588" s="6"/>
      <c r="J588" s="42"/>
      <c r="K588" s="42"/>
      <c r="L588" s="5"/>
      <c r="M588" s="5"/>
      <c r="N588" s="5"/>
      <c r="O588" s="5"/>
      <c r="P588" s="5"/>
      <c r="Q588" s="5"/>
    </row>
    <row r="589">
      <c r="D589" s="5"/>
      <c r="E589" s="6"/>
      <c r="J589" s="42"/>
      <c r="K589" s="42"/>
      <c r="L589" s="5"/>
      <c r="M589" s="5"/>
      <c r="N589" s="5"/>
      <c r="O589" s="5"/>
      <c r="P589" s="5"/>
      <c r="Q589" s="5"/>
    </row>
    <row r="590">
      <c r="D590" s="5"/>
      <c r="E590" s="6"/>
      <c r="J590" s="42"/>
      <c r="K590" s="42"/>
      <c r="L590" s="5"/>
      <c r="M590" s="5"/>
      <c r="N590" s="5"/>
      <c r="O590" s="5"/>
      <c r="P590" s="5"/>
      <c r="Q590" s="5"/>
    </row>
    <row r="591">
      <c r="D591" s="5"/>
      <c r="E591" s="6"/>
      <c r="J591" s="42"/>
      <c r="K591" s="42"/>
      <c r="L591" s="5"/>
      <c r="M591" s="5"/>
      <c r="N591" s="5"/>
      <c r="O591" s="5"/>
      <c r="P591" s="5"/>
      <c r="Q591" s="5"/>
    </row>
    <row r="592">
      <c r="D592" s="5"/>
      <c r="E592" s="6"/>
      <c r="J592" s="42"/>
      <c r="K592" s="42"/>
      <c r="L592" s="5"/>
      <c r="M592" s="5"/>
      <c r="N592" s="5"/>
      <c r="O592" s="5"/>
      <c r="P592" s="5"/>
      <c r="Q592" s="5"/>
    </row>
    <row r="593">
      <c r="D593" s="5"/>
      <c r="E593" s="6"/>
      <c r="J593" s="42"/>
      <c r="K593" s="42"/>
      <c r="L593" s="5"/>
      <c r="M593" s="5"/>
      <c r="N593" s="5"/>
      <c r="O593" s="5"/>
      <c r="P593" s="5"/>
      <c r="Q593" s="5"/>
    </row>
    <row r="594">
      <c r="D594" s="5"/>
      <c r="E594" s="6"/>
      <c r="J594" s="42"/>
      <c r="K594" s="42"/>
      <c r="L594" s="5"/>
      <c r="M594" s="5"/>
      <c r="N594" s="5"/>
      <c r="O594" s="5"/>
      <c r="P594" s="5"/>
      <c r="Q594" s="5"/>
    </row>
    <row r="595">
      <c r="D595" s="5"/>
      <c r="E595" s="6"/>
      <c r="J595" s="42"/>
      <c r="K595" s="42"/>
      <c r="L595" s="5"/>
      <c r="M595" s="5"/>
      <c r="N595" s="5"/>
      <c r="O595" s="5"/>
      <c r="P595" s="5"/>
      <c r="Q595" s="5"/>
    </row>
    <row r="596">
      <c r="D596" s="5"/>
      <c r="E596" s="6"/>
      <c r="J596" s="42"/>
      <c r="K596" s="42"/>
      <c r="L596" s="5"/>
      <c r="M596" s="5"/>
      <c r="N596" s="5"/>
      <c r="O596" s="5"/>
      <c r="P596" s="5"/>
      <c r="Q596" s="5"/>
    </row>
    <row r="597">
      <c r="D597" s="5"/>
      <c r="E597" s="6"/>
      <c r="J597" s="42"/>
      <c r="K597" s="42"/>
      <c r="L597" s="5"/>
      <c r="M597" s="5"/>
      <c r="N597" s="5"/>
      <c r="O597" s="5"/>
      <c r="P597" s="5"/>
      <c r="Q597" s="5"/>
    </row>
    <row r="598">
      <c r="D598" s="5"/>
      <c r="E598" s="6"/>
      <c r="J598" s="42"/>
      <c r="K598" s="42"/>
      <c r="L598" s="5"/>
      <c r="M598" s="5"/>
      <c r="N598" s="5"/>
      <c r="O598" s="5"/>
      <c r="P598" s="5"/>
      <c r="Q598" s="5"/>
    </row>
    <row r="599">
      <c r="D599" s="5"/>
      <c r="E599" s="6"/>
      <c r="J599" s="42"/>
      <c r="K599" s="42"/>
      <c r="L599" s="5"/>
      <c r="M599" s="5"/>
      <c r="N599" s="5"/>
      <c r="O599" s="5"/>
      <c r="P599" s="5"/>
      <c r="Q599" s="5"/>
    </row>
    <row r="600">
      <c r="D600" s="5"/>
      <c r="E600" s="6"/>
      <c r="J600" s="42"/>
      <c r="K600" s="42"/>
      <c r="L600" s="5"/>
      <c r="M600" s="5"/>
      <c r="N600" s="5"/>
      <c r="O600" s="5"/>
      <c r="P600" s="5"/>
      <c r="Q600" s="5"/>
    </row>
    <row r="601">
      <c r="D601" s="5"/>
      <c r="E601" s="6"/>
      <c r="J601" s="42"/>
      <c r="K601" s="42"/>
      <c r="L601" s="5"/>
      <c r="M601" s="5"/>
      <c r="N601" s="5"/>
      <c r="O601" s="5"/>
      <c r="P601" s="5"/>
      <c r="Q601" s="5"/>
    </row>
    <row r="602">
      <c r="D602" s="5"/>
      <c r="E602" s="6"/>
      <c r="J602" s="42"/>
      <c r="K602" s="42"/>
      <c r="L602" s="5"/>
      <c r="M602" s="5"/>
      <c r="N602" s="5"/>
      <c r="O602" s="5"/>
      <c r="P602" s="5"/>
      <c r="Q602" s="5"/>
    </row>
    <row r="603">
      <c r="D603" s="5"/>
      <c r="E603" s="6"/>
      <c r="J603" s="42"/>
      <c r="K603" s="42"/>
      <c r="L603" s="5"/>
      <c r="M603" s="5"/>
      <c r="N603" s="5"/>
      <c r="O603" s="5"/>
      <c r="P603" s="5"/>
      <c r="Q603" s="5"/>
    </row>
    <row r="604">
      <c r="D604" s="5"/>
      <c r="E604" s="6"/>
      <c r="J604" s="42"/>
      <c r="K604" s="42"/>
      <c r="L604" s="5"/>
      <c r="M604" s="5"/>
      <c r="N604" s="5"/>
      <c r="O604" s="5"/>
      <c r="P604" s="5"/>
      <c r="Q604" s="5"/>
    </row>
    <row r="605">
      <c r="D605" s="5"/>
      <c r="E605" s="6"/>
      <c r="J605" s="42"/>
      <c r="K605" s="42"/>
      <c r="L605" s="5"/>
      <c r="M605" s="5"/>
      <c r="N605" s="5"/>
      <c r="O605" s="5"/>
      <c r="P605" s="5"/>
      <c r="Q605" s="5"/>
    </row>
    <row r="606">
      <c r="D606" s="5"/>
      <c r="E606" s="6"/>
      <c r="J606" s="42"/>
      <c r="K606" s="42"/>
      <c r="L606" s="5"/>
      <c r="M606" s="5"/>
      <c r="N606" s="5"/>
      <c r="O606" s="5"/>
      <c r="P606" s="5"/>
      <c r="Q606" s="5"/>
    </row>
    <row r="607">
      <c r="D607" s="5"/>
      <c r="E607" s="6"/>
      <c r="J607" s="42"/>
      <c r="K607" s="42"/>
      <c r="L607" s="5"/>
      <c r="M607" s="5"/>
      <c r="N607" s="5"/>
      <c r="O607" s="5"/>
      <c r="P607" s="5"/>
      <c r="Q607" s="5"/>
    </row>
    <row r="608">
      <c r="D608" s="5"/>
      <c r="E608" s="6"/>
      <c r="J608" s="42"/>
      <c r="K608" s="42"/>
      <c r="L608" s="5"/>
      <c r="M608" s="5"/>
      <c r="N608" s="5"/>
      <c r="O608" s="5"/>
      <c r="P608" s="5"/>
      <c r="Q608" s="5"/>
    </row>
    <row r="609">
      <c r="D609" s="5"/>
      <c r="E609" s="6"/>
      <c r="J609" s="42"/>
      <c r="K609" s="42"/>
      <c r="L609" s="5"/>
      <c r="M609" s="5"/>
      <c r="N609" s="5"/>
      <c r="O609" s="5"/>
      <c r="P609" s="5"/>
      <c r="Q609" s="5"/>
    </row>
    <row r="610">
      <c r="D610" s="5"/>
      <c r="E610" s="6"/>
      <c r="J610" s="42"/>
      <c r="K610" s="42"/>
      <c r="L610" s="5"/>
      <c r="M610" s="5"/>
      <c r="N610" s="5"/>
      <c r="O610" s="5"/>
      <c r="P610" s="5"/>
      <c r="Q610" s="5"/>
    </row>
    <row r="611">
      <c r="D611" s="5"/>
      <c r="E611" s="6"/>
      <c r="J611" s="42"/>
      <c r="K611" s="42"/>
      <c r="L611" s="5"/>
      <c r="M611" s="5"/>
      <c r="N611" s="5"/>
      <c r="O611" s="5"/>
      <c r="P611" s="5"/>
      <c r="Q611" s="5"/>
    </row>
    <row r="612">
      <c r="D612" s="5"/>
      <c r="E612" s="6"/>
      <c r="J612" s="42"/>
      <c r="K612" s="42"/>
      <c r="L612" s="5"/>
      <c r="M612" s="5"/>
      <c r="N612" s="5"/>
      <c r="O612" s="5"/>
      <c r="P612" s="5"/>
      <c r="Q612" s="5"/>
    </row>
    <row r="613">
      <c r="D613" s="5"/>
      <c r="E613" s="6"/>
      <c r="J613" s="42"/>
      <c r="K613" s="42"/>
      <c r="L613" s="5"/>
      <c r="M613" s="5"/>
      <c r="N613" s="5"/>
      <c r="O613" s="5"/>
      <c r="P613" s="5"/>
      <c r="Q613" s="5"/>
    </row>
    <row r="614">
      <c r="D614" s="5"/>
      <c r="E614" s="6"/>
      <c r="J614" s="42"/>
      <c r="K614" s="42"/>
      <c r="L614" s="5"/>
      <c r="M614" s="5"/>
      <c r="N614" s="5"/>
      <c r="O614" s="5"/>
      <c r="P614" s="5"/>
      <c r="Q614" s="5"/>
    </row>
    <row r="615">
      <c r="D615" s="5"/>
      <c r="E615" s="6"/>
      <c r="J615" s="42"/>
      <c r="K615" s="42"/>
      <c r="L615" s="5"/>
      <c r="M615" s="5"/>
      <c r="N615" s="5"/>
      <c r="O615" s="5"/>
      <c r="P615" s="5"/>
      <c r="Q615" s="5"/>
    </row>
    <row r="616">
      <c r="D616" s="5"/>
      <c r="E616" s="6"/>
      <c r="J616" s="42"/>
      <c r="K616" s="42"/>
      <c r="L616" s="5"/>
      <c r="M616" s="5"/>
      <c r="N616" s="5"/>
      <c r="O616" s="5"/>
      <c r="P616" s="5"/>
      <c r="Q616" s="5"/>
    </row>
    <row r="617">
      <c r="D617" s="5"/>
      <c r="E617" s="6"/>
      <c r="J617" s="42"/>
      <c r="K617" s="42"/>
      <c r="L617" s="5"/>
      <c r="M617" s="5"/>
      <c r="N617" s="5"/>
      <c r="O617" s="5"/>
      <c r="P617" s="5"/>
      <c r="Q617" s="5"/>
    </row>
    <row r="618">
      <c r="D618" s="5"/>
      <c r="E618" s="6"/>
      <c r="J618" s="42"/>
      <c r="K618" s="42"/>
      <c r="L618" s="5"/>
      <c r="M618" s="5"/>
      <c r="N618" s="5"/>
      <c r="O618" s="5"/>
      <c r="P618" s="5"/>
      <c r="Q618" s="5"/>
    </row>
    <row r="619">
      <c r="D619" s="5"/>
      <c r="E619" s="6"/>
      <c r="J619" s="42"/>
      <c r="K619" s="42"/>
      <c r="L619" s="5"/>
      <c r="M619" s="5"/>
      <c r="N619" s="5"/>
      <c r="O619" s="5"/>
      <c r="P619" s="5"/>
      <c r="Q619" s="5"/>
    </row>
    <row r="620">
      <c r="D620" s="5"/>
      <c r="E620" s="6"/>
      <c r="J620" s="42"/>
      <c r="K620" s="42"/>
      <c r="L620" s="5"/>
      <c r="M620" s="5"/>
      <c r="N620" s="5"/>
      <c r="O620" s="5"/>
      <c r="P620" s="5"/>
      <c r="Q620" s="5"/>
    </row>
    <row r="621">
      <c r="D621" s="5"/>
      <c r="E621" s="6"/>
      <c r="J621" s="42"/>
      <c r="K621" s="42"/>
      <c r="L621" s="5"/>
      <c r="M621" s="5"/>
      <c r="N621" s="5"/>
      <c r="O621" s="5"/>
      <c r="P621" s="5"/>
      <c r="Q621" s="5"/>
    </row>
    <row r="622">
      <c r="D622" s="5"/>
      <c r="E622" s="6"/>
      <c r="J622" s="42"/>
      <c r="K622" s="42"/>
      <c r="L622" s="5"/>
      <c r="M622" s="5"/>
      <c r="N622" s="5"/>
      <c r="O622" s="5"/>
      <c r="P622" s="5"/>
      <c r="Q622" s="5"/>
    </row>
    <row r="623">
      <c r="D623" s="5"/>
      <c r="E623" s="6"/>
      <c r="J623" s="42"/>
      <c r="K623" s="42"/>
      <c r="L623" s="5"/>
      <c r="M623" s="5"/>
      <c r="N623" s="5"/>
      <c r="O623" s="5"/>
      <c r="P623" s="5"/>
      <c r="Q623" s="5"/>
    </row>
    <row r="624">
      <c r="D624" s="5"/>
      <c r="E624" s="6"/>
      <c r="J624" s="42"/>
      <c r="K624" s="42"/>
      <c r="L624" s="5"/>
      <c r="M624" s="5"/>
      <c r="N624" s="5"/>
      <c r="O624" s="5"/>
      <c r="P624" s="5"/>
      <c r="Q624" s="5"/>
    </row>
    <row r="625">
      <c r="D625" s="5"/>
      <c r="E625" s="6"/>
      <c r="J625" s="42"/>
      <c r="K625" s="42"/>
      <c r="L625" s="5"/>
      <c r="M625" s="5"/>
      <c r="N625" s="5"/>
      <c r="O625" s="5"/>
      <c r="P625" s="5"/>
      <c r="Q625" s="5"/>
    </row>
    <row r="626">
      <c r="D626" s="5"/>
      <c r="E626" s="6"/>
      <c r="J626" s="42"/>
      <c r="K626" s="42"/>
      <c r="L626" s="5"/>
      <c r="M626" s="5"/>
      <c r="N626" s="5"/>
      <c r="O626" s="5"/>
      <c r="P626" s="5"/>
      <c r="Q626" s="5"/>
    </row>
    <row r="627">
      <c r="D627" s="5"/>
      <c r="E627" s="6"/>
      <c r="J627" s="42"/>
      <c r="K627" s="42"/>
      <c r="L627" s="5"/>
      <c r="M627" s="5"/>
      <c r="N627" s="5"/>
      <c r="O627" s="5"/>
      <c r="P627" s="5"/>
      <c r="Q627" s="5"/>
    </row>
    <row r="628">
      <c r="D628" s="5"/>
      <c r="E628" s="6"/>
      <c r="J628" s="42"/>
      <c r="K628" s="42"/>
      <c r="L628" s="5"/>
      <c r="M628" s="5"/>
      <c r="N628" s="5"/>
      <c r="O628" s="5"/>
      <c r="P628" s="5"/>
      <c r="Q628" s="5"/>
    </row>
    <row r="629">
      <c r="D629" s="5"/>
      <c r="E629" s="6"/>
      <c r="J629" s="42"/>
      <c r="K629" s="42"/>
      <c r="L629" s="5"/>
      <c r="M629" s="5"/>
      <c r="N629" s="5"/>
      <c r="O629" s="5"/>
      <c r="P629" s="5"/>
      <c r="Q629" s="5"/>
    </row>
    <row r="630">
      <c r="D630" s="5"/>
      <c r="E630" s="6"/>
      <c r="J630" s="42"/>
      <c r="K630" s="42"/>
      <c r="L630" s="5"/>
      <c r="M630" s="5"/>
      <c r="N630" s="5"/>
      <c r="O630" s="5"/>
      <c r="P630" s="5"/>
      <c r="Q630" s="5"/>
    </row>
    <row r="631">
      <c r="D631" s="5"/>
      <c r="E631" s="6"/>
      <c r="J631" s="42"/>
      <c r="K631" s="42"/>
      <c r="L631" s="5"/>
      <c r="M631" s="5"/>
      <c r="N631" s="5"/>
      <c r="O631" s="5"/>
      <c r="P631" s="5"/>
      <c r="Q631" s="5"/>
    </row>
    <row r="632">
      <c r="D632" s="5"/>
      <c r="E632" s="6"/>
      <c r="J632" s="42"/>
      <c r="K632" s="42"/>
      <c r="L632" s="5"/>
      <c r="M632" s="5"/>
      <c r="N632" s="5"/>
      <c r="O632" s="5"/>
      <c r="P632" s="5"/>
      <c r="Q632" s="5"/>
    </row>
    <row r="633">
      <c r="D633" s="5"/>
      <c r="E633" s="6"/>
      <c r="J633" s="42"/>
      <c r="K633" s="42"/>
      <c r="L633" s="5"/>
      <c r="M633" s="5"/>
      <c r="N633" s="5"/>
      <c r="O633" s="5"/>
      <c r="P633" s="5"/>
      <c r="Q633" s="5"/>
    </row>
    <row r="634">
      <c r="D634" s="5"/>
      <c r="E634" s="6"/>
      <c r="J634" s="42"/>
      <c r="K634" s="42"/>
      <c r="L634" s="5"/>
      <c r="M634" s="5"/>
      <c r="N634" s="5"/>
      <c r="O634" s="5"/>
      <c r="P634" s="5"/>
      <c r="Q634" s="5"/>
    </row>
    <row r="635">
      <c r="D635" s="5"/>
      <c r="E635" s="6"/>
      <c r="J635" s="42"/>
      <c r="K635" s="42"/>
      <c r="L635" s="5"/>
      <c r="M635" s="5"/>
      <c r="N635" s="5"/>
      <c r="O635" s="5"/>
      <c r="P635" s="5"/>
      <c r="Q635" s="5"/>
    </row>
    <row r="636">
      <c r="D636" s="5"/>
      <c r="E636" s="6"/>
      <c r="J636" s="42"/>
      <c r="K636" s="42"/>
      <c r="L636" s="5"/>
      <c r="M636" s="5"/>
      <c r="N636" s="5"/>
      <c r="O636" s="5"/>
      <c r="P636" s="5"/>
      <c r="Q636" s="5"/>
    </row>
    <row r="637">
      <c r="D637" s="5"/>
      <c r="E637" s="6"/>
      <c r="J637" s="42"/>
      <c r="K637" s="42"/>
      <c r="L637" s="5"/>
      <c r="M637" s="5"/>
      <c r="N637" s="5"/>
      <c r="O637" s="5"/>
      <c r="P637" s="5"/>
      <c r="Q637" s="5"/>
    </row>
    <row r="638">
      <c r="D638" s="5"/>
      <c r="E638" s="6"/>
      <c r="J638" s="42"/>
      <c r="K638" s="42"/>
      <c r="L638" s="5"/>
      <c r="M638" s="5"/>
      <c r="N638" s="5"/>
      <c r="O638" s="5"/>
      <c r="P638" s="5"/>
      <c r="Q638" s="5"/>
    </row>
    <row r="639">
      <c r="D639" s="5"/>
      <c r="E639" s="6"/>
      <c r="J639" s="42"/>
      <c r="K639" s="42"/>
      <c r="L639" s="5"/>
      <c r="M639" s="5"/>
      <c r="N639" s="5"/>
      <c r="O639" s="5"/>
      <c r="P639" s="5"/>
      <c r="Q639" s="5"/>
    </row>
    <row r="640">
      <c r="D640" s="5"/>
      <c r="E640" s="6"/>
      <c r="J640" s="42"/>
      <c r="K640" s="42"/>
      <c r="L640" s="5"/>
      <c r="M640" s="5"/>
      <c r="N640" s="5"/>
      <c r="O640" s="5"/>
      <c r="P640" s="5"/>
      <c r="Q640" s="5"/>
    </row>
    <row r="641">
      <c r="D641" s="5"/>
      <c r="E641" s="6"/>
      <c r="J641" s="42"/>
      <c r="K641" s="42"/>
      <c r="L641" s="5"/>
      <c r="M641" s="5"/>
      <c r="N641" s="5"/>
      <c r="O641" s="5"/>
      <c r="P641" s="5"/>
      <c r="Q641" s="5"/>
    </row>
    <row r="642">
      <c r="D642" s="5"/>
      <c r="E642" s="6"/>
      <c r="J642" s="42"/>
      <c r="K642" s="42"/>
      <c r="L642" s="5"/>
      <c r="M642" s="5"/>
      <c r="N642" s="5"/>
      <c r="O642" s="5"/>
      <c r="P642" s="5"/>
      <c r="Q642" s="5"/>
    </row>
    <row r="643">
      <c r="D643" s="5"/>
      <c r="E643" s="6"/>
      <c r="J643" s="42"/>
      <c r="K643" s="42"/>
      <c r="L643" s="5"/>
      <c r="M643" s="5"/>
      <c r="N643" s="5"/>
      <c r="O643" s="5"/>
      <c r="P643" s="5"/>
      <c r="Q643" s="5"/>
    </row>
    <row r="644">
      <c r="D644" s="5"/>
      <c r="E644" s="6"/>
      <c r="J644" s="42"/>
      <c r="K644" s="42"/>
      <c r="L644" s="5"/>
      <c r="M644" s="5"/>
      <c r="N644" s="5"/>
      <c r="O644" s="5"/>
      <c r="P644" s="5"/>
      <c r="Q644" s="5"/>
    </row>
    <row r="645">
      <c r="D645" s="5"/>
      <c r="E645" s="6"/>
      <c r="J645" s="42"/>
      <c r="K645" s="42"/>
      <c r="L645" s="5"/>
      <c r="M645" s="5"/>
      <c r="N645" s="5"/>
      <c r="O645" s="5"/>
      <c r="P645" s="5"/>
      <c r="Q645" s="5"/>
    </row>
    <row r="646">
      <c r="D646" s="5"/>
      <c r="E646" s="6"/>
      <c r="J646" s="42"/>
      <c r="K646" s="42"/>
      <c r="L646" s="5"/>
      <c r="M646" s="5"/>
      <c r="N646" s="5"/>
      <c r="O646" s="5"/>
      <c r="P646" s="5"/>
      <c r="Q646" s="5"/>
    </row>
    <row r="647">
      <c r="D647" s="5"/>
      <c r="E647" s="6"/>
      <c r="J647" s="42"/>
      <c r="K647" s="42"/>
      <c r="L647" s="5"/>
      <c r="M647" s="5"/>
      <c r="N647" s="5"/>
      <c r="O647" s="5"/>
      <c r="P647" s="5"/>
      <c r="Q647" s="5"/>
    </row>
    <row r="648">
      <c r="D648" s="5"/>
      <c r="E648" s="6"/>
      <c r="J648" s="42"/>
      <c r="K648" s="42"/>
      <c r="L648" s="5"/>
      <c r="M648" s="5"/>
      <c r="N648" s="5"/>
      <c r="O648" s="5"/>
      <c r="P648" s="5"/>
      <c r="Q648" s="5"/>
    </row>
    <row r="649">
      <c r="D649" s="5"/>
      <c r="E649" s="6"/>
      <c r="J649" s="42"/>
      <c r="K649" s="42"/>
      <c r="L649" s="5"/>
      <c r="M649" s="5"/>
      <c r="N649" s="5"/>
      <c r="O649" s="5"/>
      <c r="P649" s="5"/>
      <c r="Q649" s="5"/>
    </row>
    <row r="650">
      <c r="D650" s="5"/>
      <c r="E650" s="6"/>
      <c r="J650" s="42"/>
      <c r="K650" s="42"/>
      <c r="L650" s="5"/>
      <c r="M650" s="5"/>
      <c r="N650" s="5"/>
      <c r="O650" s="5"/>
      <c r="P650" s="5"/>
      <c r="Q650" s="5"/>
    </row>
    <row r="651">
      <c r="D651" s="5"/>
      <c r="E651" s="6"/>
      <c r="J651" s="42"/>
      <c r="K651" s="42"/>
      <c r="L651" s="5"/>
      <c r="M651" s="5"/>
      <c r="N651" s="5"/>
      <c r="O651" s="5"/>
      <c r="P651" s="5"/>
      <c r="Q651" s="5"/>
    </row>
    <row r="652">
      <c r="D652" s="5"/>
      <c r="E652" s="6"/>
      <c r="J652" s="42"/>
      <c r="K652" s="42"/>
      <c r="L652" s="5"/>
      <c r="M652" s="5"/>
      <c r="N652" s="5"/>
      <c r="O652" s="5"/>
      <c r="P652" s="5"/>
      <c r="Q652" s="5"/>
    </row>
    <row r="653">
      <c r="D653" s="5"/>
      <c r="E653" s="6"/>
      <c r="J653" s="42"/>
      <c r="K653" s="42"/>
      <c r="L653" s="5"/>
      <c r="M653" s="5"/>
      <c r="N653" s="5"/>
      <c r="O653" s="5"/>
      <c r="P653" s="5"/>
      <c r="Q653" s="5"/>
    </row>
    <row r="654">
      <c r="D654" s="5"/>
      <c r="E654" s="6"/>
      <c r="J654" s="42"/>
      <c r="K654" s="42"/>
      <c r="L654" s="5"/>
      <c r="M654" s="5"/>
      <c r="N654" s="5"/>
      <c r="O654" s="5"/>
      <c r="P654" s="5"/>
      <c r="Q654" s="5"/>
    </row>
    <row r="655">
      <c r="D655" s="5"/>
      <c r="E655" s="6"/>
      <c r="J655" s="42"/>
      <c r="K655" s="42"/>
      <c r="L655" s="5"/>
      <c r="M655" s="5"/>
      <c r="N655" s="5"/>
      <c r="O655" s="5"/>
      <c r="P655" s="5"/>
      <c r="Q655" s="5"/>
    </row>
    <row r="656">
      <c r="D656" s="5"/>
      <c r="E656" s="6"/>
      <c r="J656" s="42"/>
      <c r="K656" s="42"/>
      <c r="L656" s="5"/>
      <c r="M656" s="5"/>
      <c r="N656" s="5"/>
      <c r="O656" s="5"/>
      <c r="P656" s="5"/>
      <c r="Q656" s="5"/>
    </row>
    <row r="657">
      <c r="D657" s="5"/>
      <c r="E657" s="6"/>
      <c r="J657" s="42"/>
      <c r="K657" s="42"/>
      <c r="L657" s="5"/>
      <c r="M657" s="5"/>
      <c r="N657" s="5"/>
      <c r="O657" s="5"/>
      <c r="P657" s="5"/>
      <c r="Q657" s="5"/>
    </row>
    <row r="658">
      <c r="D658" s="5"/>
      <c r="E658" s="6"/>
      <c r="J658" s="42"/>
      <c r="K658" s="42"/>
      <c r="L658" s="5"/>
      <c r="M658" s="5"/>
      <c r="N658" s="5"/>
      <c r="O658" s="5"/>
      <c r="P658" s="5"/>
      <c r="Q658" s="5"/>
    </row>
    <row r="659">
      <c r="D659" s="5"/>
      <c r="E659" s="6"/>
      <c r="J659" s="42"/>
      <c r="K659" s="42"/>
      <c r="L659" s="5"/>
      <c r="M659" s="5"/>
      <c r="N659" s="5"/>
      <c r="O659" s="5"/>
      <c r="P659" s="5"/>
      <c r="Q659" s="5"/>
    </row>
    <row r="660">
      <c r="D660" s="5"/>
      <c r="E660" s="6"/>
      <c r="J660" s="42"/>
      <c r="K660" s="42"/>
      <c r="L660" s="5"/>
      <c r="M660" s="5"/>
      <c r="N660" s="5"/>
      <c r="O660" s="5"/>
      <c r="P660" s="5"/>
      <c r="Q660" s="5"/>
    </row>
    <row r="661">
      <c r="D661" s="5"/>
      <c r="E661" s="6"/>
      <c r="J661" s="42"/>
      <c r="K661" s="42"/>
      <c r="L661" s="5"/>
      <c r="M661" s="5"/>
      <c r="N661" s="5"/>
      <c r="O661" s="5"/>
      <c r="P661" s="5"/>
      <c r="Q661" s="5"/>
    </row>
    <row r="662">
      <c r="D662" s="5"/>
      <c r="E662" s="6"/>
      <c r="J662" s="42"/>
      <c r="K662" s="42"/>
      <c r="L662" s="5"/>
      <c r="M662" s="5"/>
      <c r="N662" s="5"/>
      <c r="O662" s="5"/>
      <c r="P662" s="5"/>
      <c r="Q662" s="5"/>
    </row>
    <row r="663">
      <c r="D663" s="5"/>
      <c r="E663" s="6"/>
      <c r="J663" s="42"/>
      <c r="K663" s="42"/>
      <c r="L663" s="5"/>
      <c r="M663" s="5"/>
      <c r="N663" s="5"/>
      <c r="O663" s="5"/>
      <c r="P663" s="5"/>
      <c r="Q663" s="5"/>
    </row>
    <row r="664">
      <c r="D664" s="5"/>
      <c r="E664" s="6"/>
      <c r="J664" s="42"/>
      <c r="K664" s="42"/>
      <c r="L664" s="5"/>
      <c r="M664" s="5"/>
      <c r="N664" s="5"/>
      <c r="O664" s="5"/>
      <c r="P664" s="5"/>
      <c r="Q664" s="5"/>
    </row>
    <row r="665">
      <c r="D665" s="5"/>
      <c r="E665" s="6"/>
      <c r="J665" s="42"/>
      <c r="K665" s="42"/>
      <c r="L665" s="5"/>
      <c r="M665" s="5"/>
      <c r="N665" s="5"/>
      <c r="O665" s="5"/>
      <c r="P665" s="5"/>
      <c r="Q665" s="5"/>
    </row>
    <row r="666">
      <c r="D666" s="5"/>
      <c r="E666" s="6"/>
      <c r="J666" s="42"/>
      <c r="K666" s="42"/>
      <c r="L666" s="5"/>
      <c r="M666" s="5"/>
      <c r="N666" s="5"/>
      <c r="O666" s="5"/>
      <c r="P666" s="5"/>
      <c r="Q666" s="5"/>
    </row>
    <row r="667">
      <c r="D667" s="5"/>
      <c r="E667" s="6"/>
      <c r="J667" s="42"/>
      <c r="K667" s="42"/>
      <c r="L667" s="5"/>
      <c r="M667" s="5"/>
      <c r="N667" s="5"/>
      <c r="O667" s="5"/>
      <c r="P667" s="5"/>
      <c r="Q667" s="5"/>
    </row>
    <row r="668">
      <c r="D668" s="5"/>
      <c r="E668" s="6"/>
      <c r="J668" s="42"/>
      <c r="K668" s="42"/>
      <c r="L668" s="5"/>
      <c r="M668" s="5"/>
      <c r="N668" s="5"/>
      <c r="O668" s="5"/>
      <c r="P668" s="5"/>
      <c r="Q668" s="5"/>
    </row>
    <row r="669">
      <c r="D669" s="5"/>
      <c r="E669" s="6"/>
      <c r="J669" s="42"/>
      <c r="K669" s="42"/>
      <c r="L669" s="5"/>
      <c r="M669" s="5"/>
      <c r="N669" s="5"/>
      <c r="O669" s="5"/>
      <c r="P669" s="5"/>
      <c r="Q669" s="5"/>
    </row>
    <row r="670">
      <c r="D670" s="5"/>
      <c r="E670" s="6"/>
      <c r="J670" s="42"/>
      <c r="K670" s="42"/>
      <c r="L670" s="5"/>
      <c r="M670" s="5"/>
      <c r="N670" s="5"/>
      <c r="O670" s="5"/>
      <c r="P670" s="5"/>
      <c r="Q670" s="5"/>
    </row>
    <row r="671">
      <c r="D671" s="5"/>
      <c r="E671" s="6"/>
      <c r="J671" s="42"/>
      <c r="K671" s="42"/>
      <c r="L671" s="5"/>
      <c r="M671" s="5"/>
      <c r="N671" s="5"/>
      <c r="O671" s="5"/>
      <c r="P671" s="5"/>
      <c r="Q671" s="5"/>
    </row>
    <row r="672">
      <c r="D672" s="5"/>
      <c r="E672" s="6"/>
      <c r="J672" s="42"/>
      <c r="K672" s="42"/>
      <c r="L672" s="5"/>
      <c r="M672" s="5"/>
      <c r="N672" s="5"/>
      <c r="O672" s="5"/>
      <c r="P672" s="5"/>
      <c r="Q672" s="5"/>
    </row>
    <row r="673">
      <c r="D673" s="5"/>
      <c r="E673" s="6"/>
      <c r="J673" s="42"/>
      <c r="K673" s="42"/>
      <c r="L673" s="5"/>
      <c r="M673" s="5"/>
      <c r="N673" s="5"/>
      <c r="O673" s="5"/>
      <c r="P673" s="5"/>
      <c r="Q673" s="5"/>
    </row>
    <row r="674">
      <c r="D674" s="5"/>
      <c r="E674" s="6"/>
      <c r="J674" s="42"/>
      <c r="K674" s="42"/>
      <c r="L674" s="5"/>
      <c r="M674" s="5"/>
      <c r="N674" s="5"/>
      <c r="O674" s="5"/>
      <c r="P674" s="5"/>
      <c r="Q674" s="5"/>
    </row>
    <row r="675">
      <c r="D675" s="5"/>
      <c r="E675" s="6"/>
      <c r="J675" s="42"/>
      <c r="K675" s="42"/>
      <c r="L675" s="5"/>
      <c r="M675" s="5"/>
      <c r="N675" s="5"/>
      <c r="O675" s="5"/>
      <c r="P675" s="5"/>
      <c r="Q675" s="5"/>
    </row>
    <row r="676">
      <c r="D676" s="5"/>
      <c r="E676" s="6"/>
      <c r="J676" s="42"/>
      <c r="K676" s="42"/>
      <c r="L676" s="5"/>
      <c r="M676" s="5"/>
      <c r="N676" s="5"/>
      <c r="O676" s="5"/>
      <c r="P676" s="5"/>
      <c r="Q676" s="5"/>
    </row>
    <row r="677">
      <c r="D677" s="5"/>
      <c r="E677" s="6"/>
      <c r="J677" s="42"/>
      <c r="K677" s="42"/>
      <c r="L677" s="5"/>
      <c r="M677" s="5"/>
      <c r="N677" s="5"/>
      <c r="O677" s="5"/>
      <c r="P677" s="5"/>
      <c r="Q677" s="5"/>
    </row>
    <row r="678">
      <c r="D678" s="5"/>
      <c r="E678" s="6"/>
      <c r="J678" s="42"/>
      <c r="K678" s="42"/>
      <c r="L678" s="5"/>
      <c r="M678" s="5"/>
      <c r="N678" s="5"/>
      <c r="O678" s="5"/>
      <c r="P678" s="5"/>
      <c r="Q678" s="5"/>
    </row>
    <row r="679">
      <c r="D679" s="5"/>
      <c r="E679" s="6"/>
      <c r="J679" s="42"/>
      <c r="K679" s="42"/>
      <c r="L679" s="5"/>
      <c r="M679" s="5"/>
      <c r="N679" s="5"/>
      <c r="O679" s="5"/>
      <c r="P679" s="5"/>
      <c r="Q679" s="5"/>
    </row>
    <row r="680">
      <c r="D680" s="5"/>
      <c r="E680" s="6"/>
      <c r="J680" s="42"/>
      <c r="K680" s="42"/>
      <c r="L680" s="5"/>
      <c r="M680" s="5"/>
      <c r="N680" s="5"/>
      <c r="O680" s="5"/>
      <c r="P680" s="5"/>
      <c r="Q680" s="5"/>
    </row>
    <row r="681">
      <c r="D681" s="5"/>
      <c r="E681" s="6"/>
      <c r="J681" s="42"/>
      <c r="K681" s="42"/>
      <c r="L681" s="5"/>
      <c r="M681" s="5"/>
      <c r="N681" s="5"/>
      <c r="O681" s="5"/>
      <c r="P681" s="5"/>
      <c r="Q681" s="5"/>
    </row>
    <row r="682">
      <c r="D682" s="5"/>
      <c r="E682" s="6"/>
      <c r="J682" s="42"/>
      <c r="K682" s="42"/>
      <c r="L682" s="5"/>
      <c r="M682" s="5"/>
      <c r="N682" s="5"/>
      <c r="O682" s="5"/>
      <c r="P682" s="5"/>
      <c r="Q682" s="5"/>
    </row>
    <row r="683">
      <c r="D683" s="5"/>
      <c r="E683" s="6"/>
      <c r="J683" s="42"/>
      <c r="K683" s="42"/>
      <c r="L683" s="5"/>
      <c r="M683" s="5"/>
      <c r="N683" s="5"/>
      <c r="O683" s="5"/>
      <c r="P683" s="5"/>
      <c r="Q683" s="5"/>
    </row>
    <row r="684">
      <c r="D684" s="5"/>
      <c r="E684" s="6"/>
      <c r="J684" s="42"/>
      <c r="K684" s="42"/>
      <c r="L684" s="5"/>
      <c r="M684" s="5"/>
      <c r="N684" s="5"/>
      <c r="O684" s="5"/>
      <c r="P684" s="5"/>
      <c r="Q684" s="5"/>
    </row>
    <row r="685">
      <c r="D685" s="5"/>
      <c r="E685" s="6"/>
      <c r="J685" s="42"/>
      <c r="K685" s="42"/>
      <c r="L685" s="5"/>
      <c r="M685" s="5"/>
      <c r="N685" s="5"/>
      <c r="O685" s="5"/>
      <c r="P685" s="5"/>
      <c r="Q685" s="5"/>
    </row>
    <row r="686">
      <c r="D686" s="5"/>
      <c r="E686" s="6"/>
      <c r="J686" s="42"/>
      <c r="K686" s="42"/>
      <c r="L686" s="5"/>
      <c r="M686" s="5"/>
      <c r="N686" s="5"/>
      <c r="O686" s="5"/>
      <c r="P686" s="5"/>
      <c r="Q686" s="5"/>
    </row>
    <row r="687">
      <c r="D687" s="5"/>
      <c r="E687" s="6"/>
      <c r="J687" s="42"/>
      <c r="K687" s="42"/>
      <c r="L687" s="5"/>
      <c r="M687" s="5"/>
      <c r="N687" s="5"/>
      <c r="O687" s="5"/>
      <c r="P687" s="5"/>
      <c r="Q687" s="5"/>
    </row>
    <row r="688">
      <c r="D688" s="5"/>
      <c r="E688" s="6"/>
      <c r="J688" s="42"/>
      <c r="K688" s="42"/>
      <c r="L688" s="5"/>
      <c r="M688" s="5"/>
      <c r="N688" s="5"/>
      <c r="O688" s="5"/>
      <c r="P688" s="5"/>
      <c r="Q688" s="5"/>
    </row>
    <row r="689">
      <c r="D689" s="5"/>
      <c r="E689" s="6"/>
      <c r="J689" s="42"/>
      <c r="K689" s="42"/>
      <c r="L689" s="5"/>
      <c r="M689" s="5"/>
      <c r="N689" s="5"/>
      <c r="O689" s="5"/>
      <c r="P689" s="5"/>
      <c r="Q689" s="5"/>
    </row>
    <row r="690">
      <c r="D690" s="5"/>
      <c r="E690" s="6"/>
      <c r="J690" s="42"/>
      <c r="K690" s="42"/>
      <c r="L690" s="5"/>
      <c r="M690" s="5"/>
      <c r="N690" s="5"/>
      <c r="O690" s="5"/>
      <c r="P690" s="5"/>
      <c r="Q690" s="5"/>
    </row>
    <row r="691">
      <c r="D691" s="5"/>
      <c r="E691" s="6"/>
      <c r="J691" s="42"/>
      <c r="K691" s="42"/>
      <c r="L691" s="5"/>
      <c r="M691" s="5"/>
      <c r="N691" s="5"/>
      <c r="O691" s="5"/>
      <c r="P691" s="5"/>
      <c r="Q691" s="5"/>
    </row>
    <row r="692">
      <c r="D692" s="5"/>
      <c r="E692" s="6"/>
      <c r="J692" s="42"/>
      <c r="K692" s="42"/>
      <c r="L692" s="5"/>
      <c r="M692" s="5"/>
      <c r="N692" s="5"/>
      <c r="O692" s="5"/>
      <c r="P692" s="5"/>
      <c r="Q692" s="5"/>
    </row>
    <row r="693">
      <c r="D693" s="5"/>
      <c r="E693" s="6"/>
      <c r="J693" s="42"/>
      <c r="K693" s="42"/>
      <c r="L693" s="5"/>
      <c r="M693" s="5"/>
      <c r="N693" s="5"/>
      <c r="O693" s="5"/>
      <c r="P693" s="5"/>
      <c r="Q693" s="5"/>
    </row>
    <row r="694">
      <c r="D694" s="5"/>
      <c r="E694" s="6"/>
      <c r="J694" s="42"/>
      <c r="K694" s="42"/>
      <c r="L694" s="5"/>
      <c r="M694" s="5"/>
      <c r="N694" s="5"/>
      <c r="O694" s="5"/>
      <c r="P694" s="5"/>
      <c r="Q694" s="5"/>
    </row>
    <row r="695">
      <c r="D695" s="5"/>
      <c r="E695" s="6"/>
      <c r="J695" s="42"/>
      <c r="K695" s="42"/>
      <c r="L695" s="5"/>
      <c r="M695" s="5"/>
      <c r="N695" s="5"/>
      <c r="O695" s="5"/>
      <c r="P695" s="5"/>
      <c r="Q695" s="5"/>
    </row>
    <row r="696">
      <c r="D696" s="5"/>
      <c r="E696" s="6"/>
      <c r="J696" s="42"/>
      <c r="K696" s="42"/>
      <c r="L696" s="5"/>
      <c r="M696" s="5"/>
      <c r="N696" s="5"/>
      <c r="O696" s="5"/>
      <c r="P696" s="5"/>
      <c r="Q696" s="5"/>
    </row>
    <row r="697">
      <c r="D697" s="5"/>
      <c r="E697" s="6"/>
      <c r="J697" s="42"/>
      <c r="K697" s="42"/>
      <c r="L697" s="5"/>
      <c r="M697" s="5"/>
      <c r="N697" s="5"/>
      <c r="O697" s="5"/>
      <c r="P697" s="5"/>
      <c r="Q697" s="5"/>
    </row>
    <row r="698">
      <c r="D698" s="5"/>
      <c r="E698" s="6"/>
      <c r="J698" s="42"/>
      <c r="K698" s="42"/>
      <c r="L698" s="5"/>
      <c r="M698" s="5"/>
      <c r="N698" s="5"/>
      <c r="O698" s="5"/>
      <c r="P698" s="5"/>
      <c r="Q698" s="5"/>
    </row>
    <row r="699">
      <c r="D699" s="5"/>
      <c r="E699" s="6"/>
      <c r="J699" s="42"/>
      <c r="K699" s="42"/>
      <c r="L699" s="5"/>
      <c r="M699" s="5"/>
      <c r="N699" s="5"/>
      <c r="O699" s="5"/>
      <c r="P699" s="5"/>
      <c r="Q699" s="5"/>
    </row>
    <row r="700">
      <c r="D700" s="5"/>
      <c r="E700" s="6"/>
      <c r="J700" s="42"/>
      <c r="K700" s="42"/>
      <c r="L700" s="5"/>
      <c r="M700" s="5"/>
      <c r="N700" s="5"/>
      <c r="O700" s="5"/>
      <c r="P700" s="5"/>
      <c r="Q700" s="5"/>
    </row>
    <row r="701">
      <c r="D701" s="5"/>
      <c r="E701" s="6"/>
      <c r="J701" s="42"/>
      <c r="K701" s="42"/>
      <c r="L701" s="5"/>
      <c r="M701" s="5"/>
      <c r="N701" s="5"/>
      <c r="O701" s="5"/>
      <c r="P701" s="5"/>
      <c r="Q701" s="5"/>
    </row>
    <row r="702">
      <c r="D702" s="5"/>
      <c r="E702" s="6"/>
      <c r="J702" s="42"/>
      <c r="K702" s="42"/>
      <c r="L702" s="5"/>
      <c r="M702" s="5"/>
      <c r="N702" s="5"/>
      <c r="O702" s="5"/>
      <c r="P702" s="5"/>
      <c r="Q702" s="5"/>
    </row>
    <row r="703">
      <c r="D703" s="5"/>
      <c r="E703" s="6"/>
      <c r="J703" s="42"/>
      <c r="K703" s="42"/>
      <c r="L703" s="5"/>
      <c r="M703" s="5"/>
      <c r="N703" s="5"/>
      <c r="O703" s="5"/>
      <c r="P703" s="5"/>
      <c r="Q703" s="5"/>
    </row>
    <row r="704">
      <c r="D704" s="5"/>
      <c r="E704" s="6"/>
      <c r="J704" s="42"/>
      <c r="K704" s="42"/>
      <c r="L704" s="5"/>
      <c r="M704" s="5"/>
      <c r="N704" s="5"/>
      <c r="O704" s="5"/>
      <c r="P704" s="5"/>
      <c r="Q704" s="5"/>
    </row>
    <row r="705">
      <c r="D705" s="5"/>
      <c r="E705" s="6"/>
      <c r="J705" s="42"/>
      <c r="K705" s="42"/>
      <c r="L705" s="5"/>
      <c r="M705" s="5"/>
      <c r="N705" s="5"/>
      <c r="O705" s="5"/>
      <c r="P705" s="5"/>
      <c r="Q705" s="5"/>
    </row>
    <row r="706">
      <c r="D706" s="5"/>
      <c r="E706" s="6"/>
      <c r="J706" s="42"/>
      <c r="K706" s="42"/>
      <c r="L706" s="5"/>
      <c r="M706" s="5"/>
      <c r="N706" s="5"/>
      <c r="O706" s="5"/>
      <c r="P706" s="5"/>
      <c r="Q706" s="5"/>
    </row>
    <row r="707">
      <c r="D707" s="5"/>
      <c r="E707" s="6"/>
      <c r="J707" s="42"/>
      <c r="K707" s="42"/>
      <c r="L707" s="5"/>
      <c r="M707" s="5"/>
      <c r="N707" s="5"/>
      <c r="O707" s="5"/>
      <c r="P707" s="5"/>
      <c r="Q707" s="5"/>
    </row>
    <row r="708">
      <c r="D708" s="5"/>
      <c r="E708" s="6"/>
      <c r="J708" s="42"/>
      <c r="K708" s="42"/>
      <c r="L708" s="5"/>
      <c r="M708" s="5"/>
      <c r="N708" s="5"/>
      <c r="O708" s="5"/>
      <c r="P708" s="5"/>
      <c r="Q708" s="5"/>
    </row>
    <row r="709">
      <c r="D709" s="5"/>
      <c r="E709" s="6"/>
      <c r="J709" s="42"/>
      <c r="K709" s="42"/>
      <c r="L709" s="5"/>
      <c r="M709" s="5"/>
      <c r="N709" s="5"/>
      <c r="O709" s="5"/>
      <c r="P709" s="5"/>
      <c r="Q709" s="5"/>
    </row>
    <row r="710">
      <c r="D710" s="5"/>
      <c r="E710" s="6"/>
      <c r="J710" s="42"/>
      <c r="K710" s="42"/>
      <c r="L710" s="5"/>
      <c r="M710" s="5"/>
      <c r="N710" s="5"/>
      <c r="O710" s="5"/>
      <c r="P710" s="5"/>
      <c r="Q710" s="5"/>
    </row>
    <row r="711">
      <c r="D711" s="5"/>
      <c r="E711" s="6"/>
      <c r="J711" s="42"/>
      <c r="K711" s="42"/>
      <c r="L711" s="5"/>
      <c r="M711" s="5"/>
      <c r="N711" s="5"/>
      <c r="O711" s="5"/>
      <c r="P711" s="5"/>
      <c r="Q711" s="5"/>
    </row>
    <row r="712">
      <c r="D712" s="5"/>
      <c r="E712" s="6"/>
      <c r="J712" s="42"/>
      <c r="K712" s="42"/>
      <c r="L712" s="5"/>
      <c r="M712" s="5"/>
      <c r="N712" s="5"/>
      <c r="O712" s="5"/>
      <c r="P712" s="5"/>
      <c r="Q712" s="5"/>
    </row>
    <row r="713">
      <c r="D713" s="5"/>
      <c r="E713" s="6"/>
      <c r="J713" s="42"/>
      <c r="K713" s="42"/>
      <c r="L713" s="5"/>
      <c r="M713" s="5"/>
      <c r="N713" s="5"/>
      <c r="O713" s="5"/>
      <c r="P713" s="5"/>
      <c r="Q713" s="5"/>
    </row>
    <row r="714">
      <c r="D714" s="5"/>
      <c r="E714" s="6"/>
      <c r="J714" s="42"/>
      <c r="K714" s="42"/>
      <c r="L714" s="5"/>
      <c r="M714" s="5"/>
      <c r="N714" s="5"/>
      <c r="O714" s="5"/>
      <c r="P714" s="5"/>
      <c r="Q714" s="5"/>
    </row>
    <row r="715">
      <c r="D715" s="5"/>
      <c r="E715" s="6"/>
      <c r="J715" s="42"/>
      <c r="K715" s="42"/>
      <c r="L715" s="5"/>
      <c r="M715" s="5"/>
      <c r="N715" s="5"/>
      <c r="O715" s="5"/>
      <c r="P715" s="5"/>
      <c r="Q715" s="5"/>
    </row>
    <row r="716">
      <c r="D716" s="5"/>
      <c r="E716" s="6"/>
      <c r="J716" s="42"/>
      <c r="K716" s="42"/>
      <c r="L716" s="5"/>
      <c r="M716" s="5"/>
      <c r="N716" s="5"/>
      <c r="O716" s="5"/>
      <c r="P716" s="5"/>
      <c r="Q716" s="5"/>
    </row>
    <row r="717">
      <c r="D717" s="5"/>
      <c r="E717" s="6"/>
      <c r="J717" s="42"/>
      <c r="K717" s="42"/>
      <c r="L717" s="5"/>
      <c r="M717" s="5"/>
      <c r="N717" s="5"/>
      <c r="O717" s="5"/>
      <c r="P717" s="5"/>
      <c r="Q717" s="5"/>
    </row>
    <row r="718">
      <c r="D718" s="5"/>
      <c r="E718" s="6"/>
      <c r="J718" s="42"/>
      <c r="K718" s="42"/>
      <c r="L718" s="5"/>
      <c r="M718" s="5"/>
      <c r="N718" s="5"/>
      <c r="O718" s="5"/>
      <c r="P718" s="5"/>
      <c r="Q718" s="5"/>
    </row>
    <row r="719">
      <c r="D719" s="5"/>
      <c r="E719" s="6"/>
      <c r="J719" s="42"/>
      <c r="K719" s="42"/>
      <c r="L719" s="5"/>
      <c r="M719" s="5"/>
      <c r="N719" s="5"/>
      <c r="O719" s="5"/>
      <c r="P719" s="5"/>
      <c r="Q719" s="5"/>
    </row>
    <row r="720">
      <c r="D720" s="5"/>
      <c r="E720" s="6"/>
      <c r="J720" s="42"/>
      <c r="K720" s="42"/>
      <c r="L720" s="5"/>
      <c r="M720" s="5"/>
      <c r="N720" s="5"/>
      <c r="O720" s="5"/>
      <c r="P720" s="5"/>
      <c r="Q720" s="5"/>
    </row>
    <row r="721">
      <c r="D721" s="5"/>
      <c r="E721" s="6"/>
      <c r="J721" s="42"/>
      <c r="K721" s="42"/>
      <c r="L721" s="5"/>
      <c r="M721" s="5"/>
      <c r="N721" s="5"/>
      <c r="O721" s="5"/>
      <c r="P721" s="5"/>
      <c r="Q721" s="5"/>
    </row>
    <row r="722">
      <c r="D722" s="5"/>
      <c r="E722" s="6"/>
      <c r="J722" s="42"/>
      <c r="K722" s="42"/>
      <c r="L722" s="5"/>
      <c r="M722" s="5"/>
      <c r="N722" s="5"/>
      <c r="O722" s="5"/>
      <c r="P722" s="5"/>
      <c r="Q722" s="5"/>
    </row>
    <row r="723">
      <c r="D723" s="5"/>
      <c r="E723" s="6"/>
      <c r="J723" s="42"/>
      <c r="K723" s="42"/>
      <c r="L723" s="5"/>
      <c r="M723" s="5"/>
      <c r="N723" s="5"/>
      <c r="O723" s="5"/>
      <c r="P723" s="5"/>
      <c r="Q723" s="5"/>
    </row>
    <row r="724">
      <c r="D724" s="5"/>
      <c r="E724" s="6"/>
      <c r="J724" s="42"/>
      <c r="K724" s="42"/>
      <c r="L724" s="5"/>
      <c r="M724" s="5"/>
      <c r="N724" s="5"/>
      <c r="O724" s="5"/>
      <c r="P724" s="5"/>
      <c r="Q724" s="5"/>
    </row>
    <row r="725">
      <c r="D725" s="5"/>
      <c r="E725" s="6"/>
      <c r="J725" s="42"/>
      <c r="K725" s="42"/>
      <c r="L725" s="5"/>
      <c r="M725" s="5"/>
      <c r="N725" s="5"/>
      <c r="O725" s="5"/>
      <c r="P725" s="5"/>
      <c r="Q725" s="5"/>
    </row>
    <row r="726">
      <c r="D726" s="5"/>
      <c r="E726" s="6"/>
      <c r="J726" s="42"/>
      <c r="K726" s="42"/>
      <c r="L726" s="5"/>
      <c r="M726" s="5"/>
      <c r="N726" s="5"/>
      <c r="O726" s="5"/>
      <c r="P726" s="5"/>
      <c r="Q726" s="5"/>
    </row>
    <row r="727">
      <c r="D727" s="5"/>
      <c r="E727" s="6"/>
      <c r="J727" s="42"/>
      <c r="K727" s="42"/>
      <c r="L727" s="5"/>
      <c r="M727" s="5"/>
      <c r="N727" s="5"/>
      <c r="O727" s="5"/>
      <c r="P727" s="5"/>
      <c r="Q727" s="5"/>
    </row>
    <row r="728">
      <c r="D728" s="5"/>
      <c r="E728" s="6"/>
      <c r="J728" s="42"/>
      <c r="K728" s="42"/>
      <c r="L728" s="5"/>
      <c r="M728" s="5"/>
      <c r="N728" s="5"/>
      <c r="O728" s="5"/>
      <c r="P728" s="5"/>
      <c r="Q728" s="5"/>
    </row>
    <row r="729">
      <c r="D729" s="5"/>
      <c r="E729" s="6"/>
      <c r="J729" s="42"/>
      <c r="K729" s="42"/>
      <c r="L729" s="5"/>
      <c r="M729" s="5"/>
      <c r="N729" s="5"/>
      <c r="O729" s="5"/>
      <c r="P729" s="5"/>
      <c r="Q729" s="5"/>
    </row>
    <row r="730">
      <c r="D730" s="5"/>
      <c r="E730" s="6"/>
      <c r="J730" s="42"/>
      <c r="K730" s="42"/>
      <c r="L730" s="5"/>
      <c r="M730" s="5"/>
      <c r="N730" s="5"/>
      <c r="O730" s="5"/>
      <c r="P730" s="5"/>
      <c r="Q730" s="5"/>
    </row>
    <row r="731">
      <c r="D731" s="5"/>
      <c r="E731" s="6"/>
      <c r="J731" s="42"/>
      <c r="K731" s="42"/>
      <c r="L731" s="5"/>
      <c r="M731" s="5"/>
      <c r="N731" s="5"/>
      <c r="O731" s="5"/>
      <c r="P731" s="5"/>
      <c r="Q731" s="5"/>
    </row>
    <row r="732">
      <c r="D732" s="5"/>
      <c r="E732" s="6"/>
      <c r="J732" s="42"/>
      <c r="K732" s="42"/>
      <c r="L732" s="5"/>
      <c r="M732" s="5"/>
      <c r="N732" s="5"/>
      <c r="O732" s="5"/>
      <c r="P732" s="5"/>
      <c r="Q732" s="5"/>
    </row>
    <row r="733">
      <c r="D733" s="5"/>
      <c r="E733" s="6"/>
      <c r="J733" s="42"/>
      <c r="K733" s="42"/>
      <c r="L733" s="5"/>
      <c r="M733" s="5"/>
      <c r="N733" s="5"/>
      <c r="O733" s="5"/>
      <c r="P733" s="5"/>
      <c r="Q733" s="5"/>
    </row>
    <row r="734">
      <c r="D734" s="5"/>
      <c r="E734" s="6"/>
      <c r="J734" s="42"/>
      <c r="K734" s="42"/>
      <c r="L734" s="5"/>
      <c r="M734" s="5"/>
      <c r="N734" s="5"/>
      <c r="O734" s="5"/>
      <c r="P734" s="5"/>
      <c r="Q734" s="5"/>
    </row>
    <row r="735">
      <c r="D735" s="5"/>
      <c r="E735" s="6"/>
      <c r="J735" s="42"/>
      <c r="K735" s="42"/>
      <c r="L735" s="5"/>
      <c r="M735" s="5"/>
      <c r="N735" s="5"/>
      <c r="O735" s="5"/>
      <c r="P735" s="5"/>
      <c r="Q735" s="5"/>
    </row>
    <row r="736">
      <c r="D736" s="5"/>
      <c r="E736" s="6"/>
      <c r="J736" s="42"/>
      <c r="K736" s="42"/>
      <c r="L736" s="5"/>
      <c r="M736" s="5"/>
      <c r="N736" s="5"/>
      <c r="O736" s="5"/>
      <c r="P736" s="5"/>
      <c r="Q736" s="5"/>
    </row>
    <row r="737">
      <c r="D737" s="5"/>
      <c r="E737" s="6"/>
      <c r="J737" s="42"/>
      <c r="K737" s="42"/>
      <c r="L737" s="5"/>
      <c r="M737" s="5"/>
      <c r="N737" s="5"/>
      <c r="O737" s="5"/>
      <c r="P737" s="5"/>
      <c r="Q737" s="5"/>
    </row>
    <row r="738">
      <c r="D738" s="5"/>
      <c r="E738" s="6"/>
      <c r="J738" s="42"/>
      <c r="K738" s="42"/>
      <c r="L738" s="5"/>
      <c r="M738" s="5"/>
      <c r="N738" s="5"/>
      <c r="O738" s="5"/>
      <c r="P738" s="5"/>
      <c r="Q738" s="5"/>
    </row>
    <row r="739">
      <c r="D739" s="5"/>
      <c r="E739" s="6"/>
      <c r="J739" s="42"/>
      <c r="K739" s="42"/>
      <c r="L739" s="5"/>
      <c r="M739" s="5"/>
      <c r="N739" s="5"/>
      <c r="O739" s="5"/>
      <c r="P739" s="5"/>
      <c r="Q739" s="5"/>
    </row>
    <row r="740">
      <c r="D740" s="5"/>
      <c r="E740" s="6"/>
      <c r="J740" s="42"/>
      <c r="K740" s="42"/>
      <c r="L740" s="5"/>
      <c r="M740" s="5"/>
      <c r="N740" s="5"/>
      <c r="O740" s="5"/>
      <c r="P740" s="5"/>
      <c r="Q740" s="5"/>
    </row>
    <row r="741">
      <c r="D741" s="5"/>
      <c r="E741" s="6"/>
      <c r="J741" s="42"/>
      <c r="K741" s="42"/>
      <c r="L741" s="5"/>
      <c r="M741" s="5"/>
      <c r="N741" s="5"/>
      <c r="O741" s="5"/>
      <c r="P741" s="5"/>
      <c r="Q741" s="5"/>
    </row>
    <row r="742">
      <c r="D742" s="5"/>
      <c r="E742" s="6"/>
      <c r="J742" s="42"/>
      <c r="K742" s="42"/>
      <c r="L742" s="5"/>
      <c r="M742" s="5"/>
      <c r="N742" s="5"/>
      <c r="O742" s="5"/>
      <c r="P742" s="5"/>
      <c r="Q742" s="5"/>
    </row>
    <row r="743">
      <c r="D743" s="5"/>
      <c r="E743" s="6"/>
      <c r="J743" s="42"/>
      <c r="K743" s="42"/>
      <c r="L743" s="5"/>
      <c r="M743" s="5"/>
      <c r="N743" s="5"/>
      <c r="O743" s="5"/>
      <c r="P743" s="5"/>
      <c r="Q743" s="5"/>
    </row>
    <row r="744">
      <c r="D744" s="5"/>
      <c r="E744" s="6"/>
      <c r="J744" s="42"/>
      <c r="K744" s="42"/>
      <c r="L744" s="5"/>
      <c r="M744" s="5"/>
      <c r="N744" s="5"/>
      <c r="O744" s="5"/>
      <c r="P744" s="5"/>
      <c r="Q744" s="5"/>
    </row>
    <row r="745">
      <c r="D745" s="5"/>
      <c r="E745" s="6"/>
      <c r="J745" s="42"/>
      <c r="K745" s="42"/>
      <c r="L745" s="5"/>
      <c r="M745" s="5"/>
      <c r="N745" s="5"/>
      <c r="O745" s="5"/>
      <c r="P745" s="5"/>
      <c r="Q745" s="5"/>
    </row>
    <row r="746">
      <c r="D746" s="5"/>
      <c r="E746" s="6"/>
      <c r="J746" s="42"/>
      <c r="K746" s="42"/>
      <c r="L746" s="5"/>
      <c r="M746" s="5"/>
      <c r="N746" s="5"/>
      <c r="O746" s="5"/>
      <c r="P746" s="5"/>
      <c r="Q746" s="5"/>
    </row>
    <row r="747">
      <c r="D747" s="5"/>
      <c r="E747" s="6"/>
      <c r="J747" s="42"/>
      <c r="K747" s="42"/>
      <c r="L747" s="5"/>
      <c r="M747" s="5"/>
      <c r="N747" s="5"/>
      <c r="O747" s="5"/>
      <c r="P747" s="5"/>
      <c r="Q747" s="5"/>
    </row>
    <row r="748">
      <c r="D748" s="5"/>
      <c r="E748" s="6"/>
      <c r="J748" s="42"/>
      <c r="K748" s="42"/>
      <c r="L748" s="5"/>
      <c r="M748" s="5"/>
      <c r="N748" s="5"/>
      <c r="O748" s="5"/>
      <c r="P748" s="5"/>
      <c r="Q748" s="5"/>
    </row>
    <row r="749">
      <c r="D749" s="5"/>
      <c r="E749" s="6"/>
      <c r="J749" s="42"/>
      <c r="K749" s="42"/>
      <c r="L749" s="5"/>
      <c r="M749" s="5"/>
      <c r="N749" s="5"/>
      <c r="O749" s="5"/>
      <c r="P749" s="5"/>
      <c r="Q749" s="5"/>
    </row>
    <row r="750">
      <c r="D750" s="5"/>
      <c r="E750" s="6"/>
      <c r="J750" s="42"/>
      <c r="K750" s="42"/>
      <c r="L750" s="5"/>
      <c r="M750" s="5"/>
      <c r="N750" s="5"/>
      <c r="O750" s="5"/>
      <c r="P750" s="5"/>
      <c r="Q750" s="5"/>
    </row>
    <row r="751">
      <c r="D751" s="5"/>
      <c r="E751" s="6"/>
      <c r="J751" s="42"/>
      <c r="K751" s="42"/>
      <c r="L751" s="5"/>
      <c r="M751" s="5"/>
      <c r="N751" s="5"/>
      <c r="O751" s="5"/>
      <c r="P751" s="5"/>
      <c r="Q751" s="5"/>
    </row>
    <row r="752">
      <c r="D752" s="5"/>
      <c r="E752" s="6"/>
      <c r="J752" s="42"/>
      <c r="K752" s="42"/>
      <c r="L752" s="5"/>
      <c r="M752" s="5"/>
      <c r="N752" s="5"/>
      <c r="O752" s="5"/>
      <c r="P752" s="5"/>
      <c r="Q752" s="5"/>
    </row>
    <row r="753">
      <c r="D753" s="5"/>
      <c r="E753" s="6"/>
      <c r="J753" s="42"/>
      <c r="K753" s="42"/>
      <c r="L753" s="5"/>
      <c r="M753" s="5"/>
      <c r="N753" s="5"/>
      <c r="O753" s="5"/>
      <c r="P753" s="5"/>
      <c r="Q753" s="5"/>
    </row>
    <row r="754">
      <c r="D754" s="5"/>
      <c r="E754" s="6"/>
      <c r="J754" s="42"/>
      <c r="K754" s="42"/>
      <c r="L754" s="5"/>
      <c r="M754" s="5"/>
      <c r="N754" s="5"/>
      <c r="O754" s="5"/>
      <c r="P754" s="5"/>
      <c r="Q754" s="5"/>
    </row>
    <row r="755">
      <c r="D755" s="5"/>
      <c r="E755" s="6"/>
      <c r="J755" s="42"/>
      <c r="K755" s="42"/>
      <c r="L755" s="5"/>
      <c r="M755" s="5"/>
      <c r="N755" s="5"/>
      <c r="O755" s="5"/>
      <c r="P755" s="5"/>
      <c r="Q755" s="5"/>
    </row>
    <row r="756">
      <c r="D756" s="5"/>
      <c r="E756" s="6"/>
      <c r="J756" s="42"/>
      <c r="K756" s="42"/>
      <c r="L756" s="5"/>
      <c r="M756" s="5"/>
      <c r="N756" s="5"/>
      <c r="O756" s="5"/>
      <c r="P756" s="5"/>
      <c r="Q756" s="5"/>
    </row>
    <row r="757">
      <c r="D757" s="5"/>
      <c r="E757" s="6"/>
      <c r="J757" s="42"/>
      <c r="K757" s="42"/>
      <c r="L757" s="5"/>
      <c r="M757" s="5"/>
      <c r="N757" s="5"/>
      <c r="O757" s="5"/>
      <c r="P757" s="5"/>
      <c r="Q757" s="5"/>
    </row>
    <row r="758">
      <c r="D758" s="5"/>
      <c r="E758" s="6"/>
      <c r="J758" s="42"/>
      <c r="K758" s="42"/>
      <c r="L758" s="5"/>
      <c r="M758" s="5"/>
      <c r="N758" s="5"/>
      <c r="O758" s="5"/>
      <c r="P758" s="5"/>
      <c r="Q758" s="5"/>
    </row>
    <row r="759">
      <c r="D759" s="5"/>
      <c r="E759" s="6"/>
      <c r="J759" s="42"/>
      <c r="K759" s="42"/>
      <c r="L759" s="5"/>
      <c r="M759" s="5"/>
      <c r="N759" s="5"/>
      <c r="O759" s="5"/>
      <c r="P759" s="5"/>
      <c r="Q759" s="5"/>
    </row>
    <row r="760">
      <c r="D760" s="5"/>
      <c r="E760" s="6"/>
      <c r="J760" s="42"/>
      <c r="K760" s="42"/>
      <c r="L760" s="5"/>
      <c r="M760" s="5"/>
      <c r="N760" s="5"/>
      <c r="O760" s="5"/>
      <c r="P760" s="5"/>
      <c r="Q760" s="5"/>
    </row>
    <row r="761">
      <c r="D761" s="5"/>
      <c r="E761" s="6"/>
      <c r="J761" s="42"/>
      <c r="K761" s="42"/>
      <c r="L761" s="5"/>
      <c r="M761" s="5"/>
      <c r="N761" s="5"/>
      <c r="O761" s="5"/>
      <c r="P761" s="5"/>
      <c r="Q761" s="5"/>
    </row>
    <row r="762">
      <c r="D762" s="5"/>
      <c r="E762" s="6"/>
      <c r="J762" s="42"/>
      <c r="K762" s="42"/>
      <c r="L762" s="5"/>
      <c r="M762" s="5"/>
      <c r="N762" s="5"/>
      <c r="O762" s="5"/>
      <c r="P762" s="5"/>
      <c r="Q762" s="5"/>
    </row>
    <row r="763">
      <c r="D763" s="5"/>
      <c r="E763" s="6"/>
      <c r="J763" s="42"/>
      <c r="K763" s="42"/>
      <c r="L763" s="5"/>
      <c r="M763" s="5"/>
      <c r="N763" s="5"/>
      <c r="O763" s="5"/>
      <c r="P763" s="5"/>
      <c r="Q763" s="5"/>
    </row>
    <row r="764">
      <c r="D764" s="5"/>
      <c r="E764" s="6"/>
      <c r="J764" s="42"/>
      <c r="K764" s="42"/>
      <c r="L764" s="5"/>
      <c r="M764" s="5"/>
      <c r="N764" s="5"/>
      <c r="O764" s="5"/>
      <c r="P764" s="5"/>
      <c r="Q764" s="5"/>
    </row>
    <row r="765">
      <c r="D765" s="5"/>
      <c r="E765" s="6"/>
      <c r="J765" s="42"/>
      <c r="K765" s="42"/>
      <c r="L765" s="5"/>
      <c r="M765" s="5"/>
      <c r="N765" s="5"/>
      <c r="O765" s="5"/>
      <c r="P765" s="5"/>
      <c r="Q765" s="5"/>
    </row>
    <row r="766">
      <c r="D766" s="5"/>
      <c r="E766" s="6"/>
      <c r="J766" s="42"/>
      <c r="K766" s="42"/>
      <c r="L766" s="5"/>
      <c r="M766" s="5"/>
      <c r="N766" s="5"/>
      <c r="O766" s="5"/>
      <c r="P766" s="5"/>
      <c r="Q766" s="5"/>
    </row>
    <row r="767">
      <c r="D767" s="5"/>
      <c r="E767" s="6"/>
      <c r="J767" s="42"/>
      <c r="K767" s="42"/>
      <c r="L767" s="5"/>
      <c r="M767" s="5"/>
      <c r="N767" s="5"/>
      <c r="O767" s="5"/>
      <c r="P767" s="5"/>
      <c r="Q767" s="5"/>
    </row>
    <row r="768">
      <c r="D768" s="5"/>
      <c r="E768" s="6"/>
      <c r="J768" s="42"/>
      <c r="K768" s="42"/>
      <c r="L768" s="5"/>
      <c r="M768" s="5"/>
      <c r="N768" s="5"/>
      <c r="O768" s="5"/>
      <c r="P768" s="5"/>
      <c r="Q768" s="5"/>
    </row>
    <row r="769">
      <c r="D769" s="5"/>
      <c r="E769" s="6"/>
      <c r="J769" s="42"/>
      <c r="K769" s="42"/>
      <c r="L769" s="5"/>
      <c r="M769" s="5"/>
      <c r="N769" s="5"/>
      <c r="O769" s="5"/>
      <c r="P769" s="5"/>
      <c r="Q769" s="5"/>
    </row>
    <row r="770">
      <c r="D770" s="5"/>
      <c r="E770" s="6"/>
      <c r="J770" s="42"/>
      <c r="K770" s="42"/>
      <c r="L770" s="5"/>
      <c r="M770" s="5"/>
      <c r="N770" s="5"/>
      <c r="O770" s="5"/>
      <c r="P770" s="5"/>
      <c r="Q770" s="5"/>
    </row>
    <row r="771">
      <c r="D771" s="5"/>
      <c r="E771" s="6"/>
      <c r="J771" s="42"/>
      <c r="K771" s="42"/>
      <c r="L771" s="5"/>
      <c r="M771" s="5"/>
      <c r="N771" s="5"/>
      <c r="O771" s="5"/>
      <c r="P771" s="5"/>
      <c r="Q771" s="5"/>
    </row>
    <row r="772">
      <c r="D772" s="5"/>
      <c r="E772" s="6"/>
      <c r="J772" s="42"/>
      <c r="K772" s="42"/>
      <c r="L772" s="5"/>
      <c r="M772" s="5"/>
      <c r="N772" s="5"/>
      <c r="O772" s="5"/>
      <c r="P772" s="5"/>
      <c r="Q772" s="5"/>
    </row>
    <row r="773">
      <c r="D773" s="5"/>
      <c r="E773" s="6"/>
      <c r="J773" s="42"/>
      <c r="K773" s="42"/>
      <c r="L773" s="5"/>
      <c r="M773" s="5"/>
      <c r="N773" s="5"/>
      <c r="O773" s="5"/>
      <c r="P773" s="5"/>
      <c r="Q773" s="5"/>
    </row>
    <row r="774">
      <c r="D774" s="5"/>
      <c r="E774" s="6"/>
      <c r="J774" s="42"/>
      <c r="K774" s="42"/>
      <c r="L774" s="5"/>
      <c r="M774" s="5"/>
      <c r="N774" s="5"/>
      <c r="O774" s="5"/>
      <c r="P774" s="5"/>
      <c r="Q774" s="5"/>
    </row>
    <row r="775">
      <c r="D775" s="5"/>
      <c r="E775" s="6"/>
      <c r="J775" s="42"/>
      <c r="K775" s="42"/>
      <c r="L775" s="5"/>
      <c r="M775" s="5"/>
      <c r="N775" s="5"/>
      <c r="O775" s="5"/>
      <c r="P775" s="5"/>
      <c r="Q775" s="5"/>
    </row>
    <row r="776">
      <c r="D776" s="5"/>
      <c r="E776" s="6"/>
      <c r="J776" s="42"/>
      <c r="K776" s="42"/>
      <c r="L776" s="5"/>
      <c r="M776" s="5"/>
      <c r="N776" s="5"/>
      <c r="O776" s="5"/>
      <c r="P776" s="5"/>
      <c r="Q776" s="5"/>
    </row>
    <row r="777">
      <c r="D777" s="5"/>
      <c r="E777" s="6"/>
      <c r="J777" s="42"/>
      <c r="K777" s="42"/>
      <c r="L777" s="5"/>
      <c r="M777" s="5"/>
      <c r="N777" s="5"/>
      <c r="O777" s="5"/>
      <c r="P777" s="5"/>
      <c r="Q777" s="5"/>
    </row>
    <row r="778">
      <c r="D778" s="5"/>
      <c r="E778" s="6"/>
      <c r="J778" s="42"/>
      <c r="K778" s="42"/>
      <c r="L778" s="5"/>
      <c r="M778" s="5"/>
      <c r="N778" s="5"/>
      <c r="O778" s="5"/>
      <c r="P778" s="5"/>
      <c r="Q778" s="5"/>
    </row>
    <row r="779">
      <c r="D779" s="5"/>
      <c r="E779" s="6"/>
      <c r="J779" s="42"/>
      <c r="K779" s="42"/>
      <c r="L779" s="5"/>
      <c r="M779" s="5"/>
      <c r="N779" s="5"/>
      <c r="O779" s="5"/>
      <c r="P779" s="5"/>
      <c r="Q779" s="5"/>
    </row>
    <row r="780">
      <c r="D780" s="5"/>
      <c r="E780" s="6"/>
      <c r="J780" s="42"/>
      <c r="K780" s="42"/>
      <c r="L780" s="5"/>
      <c r="M780" s="5"/>
      <c r="N780" s="5"/>
      <c r="O780" s="5"/>
      <c r="P780" s="5"/>
      <c r="Q780" s="5"/>
    </row>
    <row r="781">
      <c r="D781" s="5"/>
      <c r="E781" s="6"/>
      <c r="J781" s="42"/>
      <c r="K781" s="42"/>
      <c r="L781" s="5"/>
      <c r="M781" s="5"/>
      <c r="N781" s="5"/>
      <c r="O781" s="5"/>
      <c r="P781" s="5"/>
      <c r="Q781" s="5"/>
    </row>
    <row r="782">
      <c r="D782" s="5"/>
      <c r="E782" s="6"/>
      <c r="J782" s="42"/>
      <c r="K782" s="42"/>
      <c r="L782" s="5"/>
      <c r="M782" s="5"/>
      <c r="N782" s="5"/>
      <c r="O782" s="5"/>
      <c r="P782" s="5"/>
      <c r="Q782" s="5"/>
    </row>
    <row r="783">
      <c r="D783" s="5"/>
      <c r="E783" s="6"/>
      <c r="J783" s="42"/>
      <c r="K783" s="42"/>
      <c r="L783" s="5"/>
      <c r="M783" s="5"/>
      <c r="N783" s="5"/>
      <c r="O783" s="5"/>
      <c r="P783" s="5"/>
      <c r="Q783" s="5"/>
    </row>
    <row r="784">
      <c r="D784" s="5"/>
      <c r="E784" s="6"/>
      <c r="J784" s="42"/>
      <c r="K784" s="42"/>
      <c r="L784" s="5"/>
      <c r="M784" s="5"/>
      <c r="N784" s="5"/>
      <c r="O784" s="5"/>
      <c r="P784" s="5"/>
      <c r="Q784" s="5"/>
    </row>
    <row r="785">
      <c r="D785" s="5"/>
      <c r="E785" s="6"/>
      <c r="J785" s="42"/>
      <c r="K785" s="42"/>
      <c r="L785" s="5"/>
      <c r="M785" s="5"/>
      <c r="N785" s="5"/>
      <c r="O785" s="5"/>
      <c r="P785" s="5"/>
      <c r="Q785" s="5"/>
    </row>
    <row r="786">
      <c r="D786" s="5"/>
      <c r="E786" s="6"/>
      <c r="J786" s="42"/>
      <c r="K786" s="42"/>
      <c r="L786" s="5"/>
      <c r="M786" s="5"/>
      <c r="N786" s="5"/>
      <c r="O786" s="5"/>
      <c r="P786" s="5"/>
      <c r="Q786" s="5"/>
    </row>
    <row r="787">
      <c r="D787" s="5"/>
      <c r="E787" s="6"/>
      <c r="J787" s="42"/>
      <c r="K787" s="42"/>
      <c r="L787" s="5"/>
      <c r="M787" s="5"/>
      <c r="N787" s="5"/>
      <c r="O787" s="5"/>
      <c r="P787" s="5"/>
      <c r="Q787" s="5"/>
    </row>
    <row r="788">
      <c r="D788" s="5"/>
      <c r="E788" s="6"/>
      <c r="J788" s="42"/>
      <c r="K788" s="42"/>
      <c r="L788" s="5"/>
      <c r="M788" s="5"/>
      <c r="N788" s="5"/>
      <c r="O788" s="5"/>
      <c r="P788" s="5"/>
      <c r="Q788" s="5"/>
    </row>
    <row r="789">
      <c r="D789" s="5"/>
      <c r="E789" s="6"/>
      <c r="J789" s="42"/>
      <c r="K789" s="42"/>
      <c r="L789" s="5"/>
      <c r="M789" s="5"/>
      <c r="N789" s="5"/>
      <c r="O789" s="5"/>
      <c r="P789" s="5"/>
      <c r="Q789" s="5"/>
    </row>
    <row r="790">
      <c r="D790" s="5"/>
      <c r="E790" s="6"/>
      <c r="J790" s="42"/>
      <c r="K790" s="42"/>
      <c r="L790" s="5"/>
      <c r="M790" s="5"/>
      <c r="N790" s="5"/>
      <c r="O790" s="5"/>
      <c r="P790" s="5"/>
      <c r="Q790" s="5"/>
    </row>
    <row r="791">
      <c r="D791" s="5"/>
      <c r="E791" s="6"/>
      <c r="J791" s="42"/>
      <c r="K791" s="42"/>
      <c r="L791" s="5"/>
      <c r="M791" s="5"/>
      <c r="N791" s="5"/>
      <c r="O791" s="5"/>
      <c r="P791" s="5"/>
      <c r="Q791" s="5"/>
    </row>
    <row r="792">
      <c r="D792" s="5"/>
      <c r="E792" s="6"/>
      <c r="J792" s="42"/>
      <c r="K792" s="42"/>
      <c r="L792" s="5"/>
      <c r="M792" s="5"/>
      <c r="N792" s="5"/>
      <c r="O792" s="5"/>
      <c r="P792" s="5"/>
      <c r="Q792" s="5"/>
    </row>
    <row r="793">
      <c r="D793" s="5"/>
      <c r="E793" s="6"/>
      <c r="J793" s="42"/>
      <c r="K793" s="42"/>
      <c r="L793" s="5"/>
      <c r="M793" s="5"/>
      <c r="N793" s="5"/>
      <c r="O793" s="5"/>
      <c r="P793" s="5"/>
      <c r="Q793" s="5"/>
    </row>
    <row r="794">
      <c r="D794" s="5"/>
      <c r="E794" s="6"/>
      <c r="J794" s="42"/>
      <c r="K794" s="42"/>
      <c r="L794" s="5"/>
      <c r="M794" s="5"/>
      <c r="N794" s="5"/>
      <c r="O794" s="5"/>
      <c r="P794" s="5"/>
      <c r="Q794" s="5"/>
    </row>
    <row r="795">
      <c r="D795" s="5"/>
      <c r="E795" s="6"/>
      <c r="J795" s="42"/>
      <c r="K795" s="42"/>
      <c r="L795" s="5"/>
      <c r="M795" s="5"/>
      <c r="N795" s="5"/>
      <c r="O795" s="5"/>
      <c r="P795" s="5"/>
      <c r="Q795" s="5"/>
    </row>
    <row r="796">
      <c r="D796" s="5"/>
      <c r="E796" s="6"/>
      <c r="J796" s="42"/>
      <c r="K796" s="42"/>
      <c r="L796" s="5"/>
      <c r="M796" s="5"/>
      <c r="N796" s="5"/>
      <c r="O796" s="5"/>
      <c r="P796" s="5"/>
      <c r="Q796" s="5"/>
    </row>
    <row r="797">
      <c r="D797" s="5"/>
      <c r="E797" s="6"/>
      <c r="J797" s="42"/>
      <c r="K797" s="42"/>
      <c r="L797" s="5"/>
      <c r="M797" s="5"/>
      <c r="N797" s="5"/>
      <c r="O797" s="5"/>
      <c r="P797" s="5"/>
      <c r="Q797" s="5"/>
    </row>
    <row r="798">
      <c r="D798" s="5"/>
      <c r="E798" s="6"/>
      <c r="J798" s="42"/>
      <c r="K798" s="42"/>
      <c r="L798" s="5"/>
      <c r="M798" s="5"/>
      <c r="N798" s="5"/>
      <c r="O798" s="5"/>
      <c r="P798" s="5"/>
      <c r="Q798" s="5"/>
    </row>
    <row r="799">
      <c r="D799" s="5"/>
      <c r="E799" s="6"/>
      <c r="J799" s="42"/>
      <c r="K799" s="42"/>
      <c r="L799" s="5"/>
      <c r="M799" s="5"/>
      <c r="N799" s="5"/>
      <c r="O799" s="5"/>
      <c r="P799" s="5"/>
      <c r="Q799" s="5"/>
    </row>
    <row r="800">
      <c r="D800" s="5"/>
      <c r="E800" s="6"/>
      <c r="J800" s="42"/>
      <c r="K800" s="42"/>
      <c r="L800" s="5"/>
      <c r="M800" s="5"/>
      <c r="N800" s="5"/>
      <c r="O800" s="5"/>
      <c r="P800" s="5"/>
      <c r="Q800" s="5"/>
    </row>
    <row r="801">
      <c r="D801" s="5"/>
      <c r="E801" s="6"/>
      <c r="J801" s="42"/>
      <c r="K801" s="42"/>
      <c r="L801" s="5"/>
      <c r="M801" s="5"/>
      <c r="N801" s="5"/>
      <c r="O801" s="5"/>
      <c r="P801" s="5"/>
      <c r="Q801" s="5"/>
    </row>
    <row r="802">
      <c r="D802" s="5"/>
      <c r="E802" s="6"/>
      <c r="J802" s="42"/>
      <c r="K802" s="42"/>
      <c r="L802" s="5"/>
      <c r="M802" s="5"/>
      <c r="N802" s="5"/>
      <c r="O802" s="5"/>
      <c r="P802" s="5"/>
      <c r="Q802" s="5"/>
    </row>
    <row r="803">
      <c r="D803" s="5"/>
      <c r="E803" s="6"/>
      <c r="J803" s="42"/>
      <c r="K803" s="42"/>
      <c r="L803" s="5"/>
      <c r="M803" s="5"/>
      <c r="N803" s="5"/>
      <c r="O803" s="5"/>
      <c r="P803" s="5"/>
      <c r="Q803" s="5"/>
    </row>
    <row r="804">
      <c r="D804" s="5"/>
      <c r="E804" s="6"/>
      <c r="J804" s="42"/>
      <c r="K804" s="42"/>
      <c r="L804" s="5"/>
      <c r="M804" s="5"/>
      <c r="N804" s="5"/>
      <c r="O804" s="5"/>
      <c r="P804" s="5"/>
      <c r="Q804" s="5"/>
    </row>
    <row r="805">
      <c r="D805" s="5"/>
      <c r="E805" s="6"/>
      <c r="J805" s="42"/>
      <c r="K805" s="42"/>
      <c r="L805" s="5"/>
      <c r="M805" s="5"/>
      <c r="N805" s="5"/>
      <c r="O805" s="5"/>
      <c r="P805" s="5"/>
      <c r="Q805" s="5"/>
    </row>
    <row r="806">
      <c r="D806" s="5"/>
      <c r="E806" s="6"/>
      <c r="J806" s="42"/>
      <c r="K806" s="42"/>
      <c r="L806" s="5"/>
      <c r="M806" s="5"/>
      <c r="N806" s="5"/>
      <c r="O806" s="5"/>
      <c r="P806" s="5"/>
      <c r="Q806" s="5"/>
    </row>
    <row r="807">
      <c r="D807" s="5"/>
      <c r="E807" s="6"/>
      <c r="J807" s="42"/>
      <c r="K807" s="42"/>
      <c r="L807" s="5"/>
      <c r="M807" s="5"/>
      <c r="N807" s="5"/>
      <c r="O807" s="5"/>
      <c r="P807" s="5"/>
      <c r="Q807" s="5"/>
    </row>
    <row r="808">
      <c r="D808" s="5"/>
      <c r="E808" s="6"/>
      <c r="J808" s="42"/>
      <c r="K808" s="42"/>
      <c r="L808" s="5"/>
      <c r="M808" s="5"/>
      <c r="N808" s="5"/>
      <c r="O808" s="5"/>
      <c r="P808" s="5"/>
      <c r="Q808" s="5"/>
    </row>
    <row r="809">
      <c r="D809" s="5"/>
      <c r="E809" s="6"/>
      <c r="J809" s="42"/>
      <c r="K809" s="42"/>
      <c r="L809" s="5"/>
      <c r="M809" s="5"/>
      <c r="N809" s="5"/>
      <c r="O809" s="5"/>
      <c r="P809" s="5"/>
      <c r="Q809" s="5"/>
    </row>
    <row r="810">
      <c r="D810" s="5"/>
      <c r="E810" s="6"/>
      <c r="J810" s="42"/>
      <c r="K810" s="42"/>
      <c r="L810" s="5"/>
      <c r="M810" s="5"/>
      <c r="N810" s="5"/>
      <c r="O810" s="5"/>
      <c r="P810" s="5"/>
      <c r="Q810" s="5"/>
    </row>
    <row r="811">
      <c r="D811" s="5"/>
      <c r="E811" s="6"/>
      <c r="J811" s="42"/>
      <c r="K811" s="42"/>
      <c r="L811" s="5"/>
      <c r="M811" s="5"/>
      <c r="N811" s="5"/>
      <c r="O811" s="5"/>
      <c r="P811" s="5"/>
      <c r="Q811" s="5"/>
    </row>
    <row r="812">
      <c r="D812" s="5"/>
      <c r="E812" s="6"/>
      <c r="J812" s="42"/>
      <c r="K812" s="42"/>
      <c r="L812" s="5"/>
      <c r="M812" s="5"/>
      <c r="N812" s="5"/>
      <c r="O812" s="5"/>
      <c r="P812" s="5"/>
      <c r="Q812" s="5"/>
    </row>
    <row r="813">
      <c r="D813" s="5"/>
      <c r="E813" s="6"/>
      <c r="J813" s="42"/>
      <c r="K813" s="42"/>
      <c r="L813" s="5"/>
      <c r="M813" s="5"/>
      <c r="N813" s="5"/>
      <c r="O813" s="5"/>
      <c r="P813" s="5"/>
      <c r="Q813" s="5"/>
    </row>
    <row r="814">
      <c r="D814" s="5"/>
      <c r="E814" s="6"/>
      <c r="J814" s="42"/>
      <c r="K814" s="42"/>
      <c r="L814" s="5"/>
      <c r="M814" s="5"/>
      <c r="N814" s="5"/>
      <c r="O814" s="5"/>
      <c r="P814" s="5"/>
      <c r="Q814" s="5"/>
    </row>
    <row r="815">
      <c r="D815" s="5"/>
      <c r="E815" s="6"/>
      <c r="J815" s="42"/>
      <c r="K815" s="42"/>
      <c r="L815" s="5"/>
      <c r="M815" s="5"/>
      <c r="N815" s="5"/>
      <c r="O815" s="5"/>
      <c r="P815" s="5"/>
      <c r="Q815" s="5"/>
    </row>
    <row r="816">
      <c r="D816" s="5"/>
      <c r="E816" s="6"/>
      <c r="J816" s="42"/>
      <c r="K816" s="42"/>
      <c r="L816" s="5"/>
      <c r="M816" s="5"/>
      <c r="N816" s="5"/>
      <c r="O816" s="5"/>
      <c r="P816" s="5"/>
      <c r="Q816" s="5"/>
    </row>
    <row r="817">
      <c r="D817" s="5"/>
      <c r="E817" s="6"/>
      <c r="J817" s="42"/>
      <c r="K817" s="42"/>
      <c r="L817" s="5"/>
      <c r="M817" s="5"/>
      <c r="N817" s="5"/>
      <c r="O817" s="5"/>
      <c r="P817" s="5"/>
      <c r="Q817" s="5"/>
    </row>
    <row r="818">
      <c r="D818" s="5"/>
      <c r="E818" s="6"/>
      <c r="J818" s="42"/>
      <c r="K818" s="42"/>
      <c r="L818" s="5"/>
      <c r="M818" s="5"/>
      <c r="N818" s="5"/>
      <c r="O818" s="5"/>
      <c r="P818" s="5"/>
      <c r="Q818" s="5"/>
    </row>
    <row r="819">
      <c r="D819" s="5"/>
      <c r="E819" s="6"/>
      <c r="J819" s="42"/>
      <c r="K819" s="42"/>
      <c r="L819" s="5"/>
      <c r="M819" s="5"/>
      <c r="N819" s="5"/>
      <c r="O819" s="5"/>
      <c r="P819" s="5"/>
      <c r="Q819" s="5"/>
    </row>
    <row r="820">
      <c r="D820" s="5"/>
      <c r="E820" s="6"/>
      <c r="J820" s="42"/>
      <c r="K820" s="42"/>
      <c r="L820" s="5"/>
      <c r="M820" s="5"/>
      <c r="N820" s="5"/>
      <c r="O820" s="5"/>
      <c r="P820" s="5"/>
      <c r="Q820" s="5"/>
    </row>
    <row r="821">
      <c r="D821" s="5"/>
      <c r="E821" s="6"/>
      <c r="J821" s="42"/>
      <c r="K821" s="42"/>
      <c r="L821" s="5"/>
      <c r="M821" s="5"/>
      <c r="N821" s="5"/>
      <c r="O821" s="5"/>
      <c r="P821" s="5"/>
      <c r="Q821" s="5"/>
    </row>
    <row r="822">
      <c r="D822" s="5"/>
      <c r="E822" s="6"/>
      <c r="J822" s="42"/>
      <c r="K822" s="42"/>
      <c r="L822" s="5"/>
      <c r="M822" s="5"/>
      <c r="N822" s="5"/>
      <c r="O822" s="5"/>
      <c r="P822" s="5"/>
      <c r="Q822" s="5"/>
    </row>
    <row r="823">
      <c r="D823" s="5"/>
      <c r="E823" s="6"/>
      <c r="J823" s="42"/>
      <c r="K823" s="42"/>
      <c r="L823" s="5"/>
      <c r="M823" s="5"/>
      <c r="N823" s="5"/>
      <c r="O823" s="5"/>
      <c r="P823" s="5"/>
      <c r="Q823" s="5"/>
    </row>
    <row r="824">
      <c r="D824" s="5"/>
      <c r="E824" s="6"/>
      <c r="J824" s="42"/>
      <c r="K824" s="42"/>
      <c r="L824" s="5"/>
      <c r="M824" s="5"/>
      <c r="N824" s="5"/>
      <c r="O824" s="5"/>
      <c r="P824" s="5"/>
      <c r="Q824" s="5"/>
    </row>
    <row r="825">
      <c r="D825" s="5"/>
      <c r="E825" s="6"/>
      <c r="J825" s="42"/>
      <c r="K825" s="42"/>
      <c r="L825" s="5"/>
      <c r="M825" s="5"/>
      <c r="N825" s="5"/>
      <c r="O825" s="5"/>
      <c r="P825" s="5"/>
      <c r="Q825" s="5"/>
    </row>
    <row r="826">
      <c r="D826" s="5"/>
      <c r="E826" s="6"/>
      <c r="J826" s="42"/>
      <c r="K826" s="42"/>
      <c r="L826" s="5"/>
      <c r="M826" s="5"/>
      <c r="N826" s="5"/>
      <c r="O826" s="5"/>
      <c r="P826" s="5"/>
      <c r="Q826" s="5"/>
    </row>
    <row r="827">
      <c r="D827" s="5"/>
      <c r="E827" s="6"/>
      <c r="J827" s="42"/>
      <c r="K827" s="42"/>
      <c r="L827" s="5"/>
      <c r="M827" s="5"/>
      <c r="N827" s="5"/>
      <c r="O827" s="5"/>
      <c r="P827" s="5"/>
      <c r="Q827" s="5"/>
    </row>
    <row r="828">
      <c r="D828" s="5"/>
      <c r="E828" s="6"/>
      <c r="J828" s="42"/>
      <c r="K828" s="42"/>
      <c r="L828" s="5"/>
      <c r="M828" s="5"/>
      <c r="N828" s="5"/>
      <c r="O828" s="5"/>
      <c r="P828" s="5"/>
      <c r="Q828" s="5"/>
    </row>
    <row r="829">
      <c r="D829" s="5"/>
      <c r="E829" s="6"/>
      <c r="J829" s="42"/>
      <c r="K829" s="42"/>
      <c r="L829" s="5"/>
      <c r="M829" s="5"/>
      <c r="N829" s="5"/>
      <c r="O829" s="5"/>
      <c r="P829" s="5"/>
      <c r="Q829" s="5"/>
    </row>
    <row r="830">
      <c r="D830" s="5"/>
      <c r="E830" s="6"/>
      <c r="J830" s="42"/>
      <c r="K830" s="42"/>
      <c r="L830" s="5"/>
      <c r="M830" s="5"/>
      <c r="N830" s="5"/>
      <c r="O830" s="5"/>
      <c r="P830" s="5"/>
      <c r="Q830" s="5"/>
    </row>
    <row r="831">
      <c r="D831" s="5"/>
      <c r="E831" s="6"/>
      <c r="J831" s="42"/>
      <c r="K831" s="42"/>
      <c r="L831" s="5"/>
      <c r="M831" s="5"/>
      <c r="N831" s="5"/>
      <c r="O831" s="5"/>
      <c r="P831" s="5"/>
      <c r="Q831" s="5"/>
    </row>
    <row r="832">
      <c r="D832" s="5"/>
      <c r="E832" s="6"/>
      <c r="J832" s="42"/>
      <c r="K832" s="42"/>
      <c r="L832" s="5"/>
      <c r="M832" s="5"/>
      <c r="N832" s="5"/>
      <c r="O832" s="5"/>
      <c r="P832" s="5"/>
      <c r="Q832" s="5"/>
    </row>
    <row r="833">
      <c r="D833" s="5"/>
      <c r="E833" s="6"/>
      <c r="J833" s="42"/>
      <c r="K833" s="42"/>
      <c r="L833" s="5"/>
      <c r="M833" s="5"/>
      <c r="N833" s="5"/>
      <c r="O833" s="5"/>
      <c r="P833" s="5"/>
      <c r="Q833" s="5"/>
    </row>
    <row r="834">
      <c r="D834" s="5"/>
      <c r="E834" s="6"/>
      <c r="J834" s="42"/>
      <c r="K834" s="42"/>
      <c r="L834" s="5"/>
      <c r="M834" s="5"/>
      <c r="N834" s="5"/>
      <c r="O834" s="5"/>
      <c r="P834" s="5"/>
      <c r="Q834" s="5"/>
    </row>
    <row r="835">
      <c r="D835" s="5"/>
      <c r="E835" s="6"/>
      <c r="J835" s="42"/>
      <c r="K835" s="42"/>
      <c r="L835" s="5"/>
      <c r="M835" s="5"/>
      <c r="N835" s="5"/>
      <c r="O835" s="5"/>
      <c r="P835" s="5"/>
      <c r="Q835" s="5"/>
    </row>
    <row r="836">
      <c r="D836" s="5"/>
      <c r="E836" s="6"/>
      <c r="J836" s="42"/>
      <c r="K836" s="42"/>
      <c r="L836" s="5"/>
      <c r="M836" s="5"/>
      <c r="N836" s="5"/>
      <c r="O836" s="5"/>
      <c r="P836" s="5"/>
      <c r="Q836" s="5"/>
    </row>
    <row r="837">
      <c r="D837" s="5"/>
      <c r="E837" s="6"/>
      <c r="J837" s="42"/>
      <c r="K837" s="42"/>
      <c r="L837" s="5"/>
      <c r="M837" s="5"/>
      <c r="N837" s="5"/>
      <c r="O837" s="5"/>
      <c r="P837" s="5"/>
      <c r="Q837" s="5"/>
    </row>
    <row r="838">
      <c r="D838" s="5"/>
      <c r="E838" s="6"/>
      <c r="J838" s="42"/>
      <c r="K838" s="42"/>
      <c r="L838" s="5"/>
      <c r="M838" s="5"/>
      <c r="N838" s="5"/>
      <c r="O838" s="5"/>
      <c r="P838" s="5"/>
      <c r="Q838" s="5"/>
    </row>
    <row r="839">
      <c r="D839" s="5"/>
      <c r="E839" s="6"/>
      <c r="J839" s="42"/>
      <c r="K839" s="42"/>
      <c r="L839" s="5"/>
      <c r="M839" s="5"/>
      <c r="N839" s="5"/>
      <c r="O839" s="5"/>
      <c r="P839" s="5"/>
      <c r="Q839" s="5"/>
    </row>
    <row r="840">
      <c r="D840" s="5"/>
      <c r="E840" s="6"/>
      <c r="J840" s="42"/>
      <c r="K840" s="42"/>
      <c r="L840" s="5"/>
      <c r="M840" s="5"/>
      <c r="N840" s="5"/>
      <c r="O840" s="5"/>
      <c r="P840" s="5"/>
      <c r="Q840" s="5"/>
    </row>
    <row r="841">
      <c r="D841" s="5"/>
      <c r="E841" s="6"/>
      <c r="J841" s="42"/>
      <c r="K841" s="42"/>
      <c r="L841" s="5"/>
      <c r="M841" s="5"/>
      <c r="N841" s="5"/>
      <c r="O841" s="5"/>
      <c r="P841" s="5"/>
      <c r="Q841" s="5"/>
    </row>
    <row r="842">
      <c r="D842" s="5"/>
      <c r="E842" s="6"/>
      <c r="J842" s="42"/>
      <c r="K842" s="42"/>
      <c r="L842" s="5"/>
      <c r="M842" s="5"/>
      <c r="N842" s="5"/>
      <c r="O842" s="5"/>
      <c r="P842" s="5"/>
      <c r="Q842" s="5"/>
    </row>
    <row r="843">
      <c r="D843" s="5"/>
      <c r="E843" s="6"/>
      <c r="J843" s="42"/>
      <c r="K843" s="42"/>
      <c r="L843" s="5"/>
      <c r="M843" s="5"/>
      <c r="N843" s="5"/>
      <c r="O843" s="5"/>
      <c r="P843" s="5"/>
      <c r="Q843" s="5"/>
    </row>
    <row r="844">
      <c r="D844" s="5"/>
      <c r="E844" s="6"/>
      <c r="J844" s="42"/>
      <c r="K844" s="42"/>
      <c r="L844" s="5"/>
      <c r="M844" s="5"/>
      <c r="N844" s="5"/>
      <c r="O844" s="5"/>
      <c r="P844" s="5"/>
      <c r="Q844" s="5"/>
    </row>
    <row r="845">
      <c r="D845" s="5"/>
      <c r="E845" s="6"/>
      <c r="J845" s="42"/>
      <c r="K845" s="42"/>
      <c r="L845" s="5"/>
      <c r="M845" s="5"/>
      <c r="N845" s="5"/>
      <c r="O845" s="5"/>
      <c r="P845" s="5"/>
      <c r="Q845" s="5"/>
    </row>
    <row r="846">
      <c r="D846" s="5"/>
      <c r="E846" s="6"/>
      <c r="J846" s="42"/>
      <c r="K846" s="42"/>
      <c r="L846" s="5"/>
      <c r="M846" s="5"/>
      <c r="N846" s="5"/>
      <c r="O846" s="5"/>
      <c r="P846" s="5"/>
      <c r="Q846" s="5"/>
    </row>
    <row r="847">
      <c r="D847" s="5"/>
      <c r="E847" s="6"/>
      <c r="J847" s="42"/>
      <c r="K847" s="42"/>
      <c r="L847" s="5"/>
      <c r="M847" s="5"/>
      <c r="N847" s="5"/>
      <c r="O847" s="5"/>
      <c r="P847" s="5"/>
      <c r="Q847" s="5"/>
    </row>
    <row r="848">
      <c r="D848" s="5"/>
      <c r="E848" s="6"/>
      <c r="J848" s="42"/>
      <c r="K848" s="42"/>
      <c r="L848" s="5"/>
      <c r="M848" s="5"/>
      <c r="N848" s="5"/>
      <c r="O848" s="5"/>
      <c r="P848" s="5"/>
      <c r="Q848" s="5"/>
    </row>
    <row r="849">
      <c r="D849" s="5"/>
      <c r="E849" s="6"/>
      <c r="J849" s="42"/>
      <c r="K849" s="42"/>
      <c r="L849" s="5"/>
      <c r="M849" s="5"/>
      <c r="N849" s="5"/>
      <c r="O849" s="5"/>
      <c r="P849" s="5"/>
      <c r="Q849" s="5"/>
    </row>
    <row r="850">
      <c r="D850" s="5"/>
      <c r="E850" s="6"/>
      <c r="J850" s="42"/>
      <c r="K850" s="42"/>
      <c r="L850" s="5"/>
      <c r="M850" s="5"/>
      <c r="N850" s="5"/>
      <c r="O850" s="5"/>
      <c r="P850" s="5"/>
      <c r="Q850" s="5"/>
    </row>
    <row r="851">
      <c r="D851" s="5"/>
      <c r="E851" s="6"/>
      <c r="J851" s="42"/>
      <c r="K851" s="42"/>
      <c r="L851" s="5"/>
      <c r="M851" s="5"/>
      <c r="N851" s="5"/>
      <c r="O851" s="5"/>
      <c r="P851" s="5"/>
      <c r="Q851" s="5"/>
    </row>
    <row r="852">
      <c r="D852" s="5"/>
      <c r="E852" s="6"/>
      <c r="J852" s="42"/>
      <c r="K852" s="42"/>
      <c r="L852" s="5"/>
      <c r="M852" s="5"/>
      <c r="N852" s="5"/>
      <c r="O852" s="5"/>
      <c r="P852" s="5"/>
      <c r="Q852" s="5"/>
    </row>
    <row r="853">
      <c r="D853" s="5"/>
      <c r="E853" s="6"/>
      <c r="J853" s="42"/>
      <c r="K853" s="42"/>
      <c r="L853" s="5"/>
      <c r="M853" s="5"/>
      <c r="N853" s="5"/>
      <c r="O853" s="5"/>
      <c r="P853" s="5"/>
      <c r="Q853" s="5"/>
    </row>
    <row r="854">
      <c r="D854" s="5"/>
      <c r="E854" s="6"/>
      <c r="J854" s="42"/>
      <c r="K854" s="42"/>
      <c r="L854" s="5"/>
      <c r="M854" s="5"/>
      <c r="N854" s="5"/>
      <c r="O854" s="5"/>
      <c r="P854" s="5"/>
      <c r="Q854" s="5"/>
    </row>
    <row r="855">
      <c r="D855" s="5"/>
      <c r="E855" s="6"/>
      <c r="J855" s="42"/>
      <c r="K855" s="42"/>
      <c r="L855" s="5"/>
      <c r="M855" s="5"/>
      <c r="N855" s="5"/>
      <c r="O855" s="5"/>
      <c r="P855" s="5"/>
      <c r="Q855" s="5"/>
    </row>
    <row r="856">
      <c r="D856" s="5"/>
      <c r="E856" s="6"/>
      <c r="J856" s="42"/>
      <c r="K856" s="42"/>
      <c r="L856" s="5"/>
      <c r="M856" s="5"/>
      <c r="N856" s="5"/>
      <c r="O856" s="5"/>
      <c r="P856" s="5"/>
      <c r="Q856" s="5"/>
    </row>
    <row r="857">
      <c r="D857" s="5"/>
      <c r="E857" s="6"/>
      <c r="J857" s="42"/>
      <c r="K857" s="42"/>
      <c r="L857" s="5"/>
      <c r="M857" s="5"/>
      <c r="N857" s="5"/>
      <c r="O857" s="5"/>
      <c r="P857" s="5"/>
      <c r="Q857" s="5"/>
    </row>
    <row r="858">
      <c r="D858" s="5"/>
      <c r="E858" s="6"/>
      <c r="J858" s="42"/>
      <c r="K858" s="42"/>
      <c r="L858" s="5"/>
      <c r="M858" s="5"/>
      <c r="N858" s="5"/>
      <c r="O858" s="5"/>
      <c r="P858" s="5"/>
      <c r="Q858" s="5"/>
    </row>
    <row r="859">
      <c r="D859" s="5"/>
      <c r="E859" s="6"/>
      <c r="J859" s="42"/>
      <c r="K859" s="42"/>
      <c r="L859" s="5"/>
      <c r="M859" s="5"/>
      <c r="N859" s="5"/>
      <c r="O859" s="5"/>
      <c r="P859" s="5"/>
      <c r="Q859" s="5"/>
    </row>
    <row r="860">
      <c r="D860" s="5"/>
      <c r="E860" s="6"/>
      <c r="J860" s="42"/>
      <c r="K860" s="42"/>
      <c r="L860" s="5"/>
      <c r="M860" s="5"/>
      <c r="N860" s="5"/>
      <c r="O860" s="5"/>
      <c r="P860" s="5"/>
      <c r="Q860" s="5"/>
    </row>
    <row r="861">
      <c r="D861" s="5"/>
      <c r="E861" s="6"/>
      <c r="J861" s="42"/>
      <c r="K861" s="42"/>
      <c r="L861" s="5"/>
      <c r="M861" s="5"/>
      <c r="N861" s="5"/>
      <c r="O861" s="5"/>
      <c r="P861" s="5"/>
      <c r="Q861" s="5"/>
    </row>
    <row r="862">
      <c r="D862" s="5"/>
      <c r="E862" s="6"/>
      <c r="J862" s="42"/>
      <c r="K862" s="42"/>
      <c r="L862" s="5"/>
      <c r="M862" s="5"/>
      <c r="N862" s="5"/>
      <c r="O862" s="5"/>
      <c r="P862" s="5"/>
      <c r="Q862" s="5"/>
    </row>
    <row r="863">
      <c r="D863" s="5"/>
      <c r="E863" s="6"/>
      <c r="J863" s="42"/>
      <c r="K863" s="42"/>
      <c r="L863" s="5"/>
      <c r="M863" s="5"/>
      <c r="N863" s="5"/>
      <c r="O863" s="5"/>
      <c r="P863" s="5"/>
      <c r="Q863" s="5"/>
    </row>
    <row r="864">
      <c r="D864" s="5"/>
      <c r="E864" s="6"/>
      <c r="J864" s="42"/>
      <c r="K864" s="42"/>
      <c r="L864" s="5"/>
      <c r="M864" s="5"/>
      <c r="N864" s="5"/>
      <c r="O864" s="5"/>
      <c r="P864" s="5"/>
      <c r="Q864" s="5"/>
    </row>
    <row r="865">
      <c r="D865" s="5"/>
      <c r="E865" s="6"/>
      <c r="J865" s="42"/>
      <c r="K865" s="42"/>
      <c r="L865" s="5"/>
      <c r="M865" s="5"/>
      <c r="N865" s="5"/>
      <c r="O865" s="5"/>
      <c r="P865" s="5"/>
      <c r="Q865" s="5"/>
    </row>
    <row r="866">
      <c r="D866" s="5"/>
      <c r="E866" s="6"/>
      <c r="J866" s="42"/>
      <c r="K866" s="42"/>
      <c r="L866" s="5"/>
      <c r="M866" s="5"/>
      <c r="N866" s="5"/>
      <c r="O866" s="5"/>
      <c r="P866" s="5"/>
      <c r="Q866" s="5"/>
    </row>
    <row r="867">
      <c r="D867" s="5"/>
      <c r="E867" s="6"/>
      <c r="J867" s="42"/>
      <c r="K867" s="42"/>
      <c r="L867" s="5"/>
      <c r="M867" s="5"/>
      <c r="N867" s="5"/>
      <c r="O867" s="5"/>
      <c r="P867" s="5"/>
      <c r="Q867" s="5"/>
    </row>
    <row r="868">
      <c r="D868" s="5"/>
      <c r="E868" s="6"/>
      <c r="J868" s="42"/>
      <c r="K868" s="42"/>
      <c r="L868" s="5"/>
      <c r="M868" s="5"/>
      <c r="N868" s="5"/>
      <c r="O868" s="5"/>
      <c r="P868" s="5"/>
      <c r="Q868" s="5"/>
    </row>
    <row r="869">
      <c r="D869" s="5"/>
      <c r="E869" s="6"/>
      <c r="J869" s="42"/>
      <c r="K869" s="42"/>
      <c r="L869" s="5"/>
      <c r="M869" s="5"/>
      <c r="N869" s="5"/>
      <c r="O869" s="5"/>
      <c r="P869" s="5"/>
      <c r="Q869" s="5"/>
    </row>
    <row r="870">
      <c r="D870" s="5"/>
      <c r="E870" s="6"/>
      <c r="J870" s="42"/>
      <c r="K870" s="42"/>
      <c r="L870" s="5"/>
      <c r="M870" s="5"/>
      <c r="N870" s="5"/>
      <c r="O870" s="5"/>
      <c r="P870" s="5"/>
      <c r="Q870" s="5"/>
    </row>
    <row r="871">
      <c r="D871" s="5"/>
      <c r="E871" s="6"/>
      <c r="J871" s="42"/>
      <c r="K871" s="42"/>
      <c r="L871" s="5"/>
      <c r="M871" s="5"/>
      <c r="N871" s="5"/>
      <c r="O871" s="5"/>
      <c r="P871" s="5"/>
      <c r="Q871" s="5"/>
    </row>
    <row r="872">
      <c r="D872" s="5"/>
      <c r="E872" s="6"/>
      <c r="J872" s="42"/>
      <c r="K872" s="42"/>
      <c r="L872" s="5"/>
      <c r="M872" s="5"/>
      <c r="N872" s="5"/>
      <c r="O872" s="5"/>
      <c r="P872" s="5"/>
      <c r="Q872" s="5"/>
    </row>
    <row r="873">
      <c r="D873" s="5"/>
      <c r="E873" s="6"/>
      <c r="J873" s="42"/>
      <c r="K873" s="42"/>
      <c r="L873" s="5"/>
      <c r="M873" s="5"/>
      <c r="N873" s="5"/>
      <c r="O873" s="5"/>
      <c r="P873" s="5"/>
      <c r="Q873" s="5"/>
    </row>
    <row r="874">
      <c r="D874" s="5"/>
      <c r="E874" s="6"/>
      <c r="J874" s="42"/>
      <c r="K874" s="42"/>
      <c r="L874" s="5"/>
      <c r="M874" s="5"/>
      <c r="N874" s="5"/>
      <c r="O874" s="5"/>
      <c r="P874" s="5"/>
      <c r="Q874" s="5"/>
    </row>
    <row r="875">
      <c r="D875" s="5"/>
      <c r="E875" s="6"/>
      <c r="J875" s="42"/>
      <c r="K875" s="42"/>
      <c r="L875" s="5"/>
      <c r="M875" s="5"/>
      <c r="N875" s="5"/>
      <c r="O875" s="5"/>
      <c r="P875" s="5"/>
      <c r="Q875" s="5"/>
    </row>
    <row r="876">
      <c r="D876" s="5"/>
      <c r="E876" s="6"/>
      <c r="J876" s="42"/>
      <c r="K876" s="42"/>
      <c r="L876" s="5"/>
      <c r="M876" s="5"/>
      <c r="N876" s="5"/>
      <c r="O876" s="5"/>
      <c r="P876" s="5"/>
      <c r="Q876" s="5"/>
    </row>
    <row r="877">
      <c r="D877" s="5"/>
      <c r="E877" s="6"/>
      <c r="J877" s="42"/>
      <c r="K877" s="42"/>
      <c r="L877" s="5"/>
      <c r="M877" s="5"/>
      <c r="N877" s="5"/>
      <c r="O877" s="5"/>
      <c r="P877" s="5"/>
      <c r="Q877" s="5"/>
    </row>
    <row r="878">
      <c r="D878" s="5"/>
      <c r="E878" s="6"/>
      <c r="J878" s="42"/>
      <c r="K878" s="42"/>
      <c r="L878" s="5"/>
      <c r="M878" s="5"/>
      <c r="N878" s="5"/>
      <c r="O878" s="5"/>
      <c r="P878" s="5"/>
      <c r="Q878" s="5"/>
    </row>
    <row r="879">
      <c r="D879" s="5"/>
      <c r="E879" s="6"/>
      <c r="J879" s="42"/>
      <c r="K879" s="42"/>
      <c r="L879" s="5"/>
      <c r="M879" s="5"/>
      <c r="N879" s="5"/>
      <c r="O879" s="5"/>
      <c r="P879" s="5"/>
      <c r="Q879" s="5"/>
    </row>
    <row r="880">
      <c r="D880" s="5"/>
      <c r="E880" s="6"/>
      <c r="J880" s="42"/>
      <c r="K880" s="42"/>
      <c r="L880" s="5"/>
      <c r="M880" s="5"/>
      <c r="N880" s="5"/>
      <c r="O880" s="5"/>
      <c r="P880" s="5"/>
      <c r="Q880" s="5"/>
    </row>
    <row r="881">
      <c r="D881" s="5"/>
      <c r="E881" s="6"/>
      <c r="J881" s="42"/>
      <c r="K881" s="42"/>
      <c r="L881" s="5"/>
      <c r="M881" s="5"/>
      <c r="N881" s="5"/>
      <c r="O881" s="5"/>
      <c r="P881" s="5"/>
      <c r="Q881" s="5"/>
    </row>
    <row r="882">
      <c r="D882" s="5"/>
      <c r="E882" s="6"/>
      <c r="J882" s="42"/>
      <c r="K882" s="42"/>
      <c r="L882" s="5"/>
      <c r="M882" s="5"/>
      <c r="N882" s="5"/>
      <c r="O882" s="5"/>
      <c r="P882" s="5"/>
      <c r="Q882" s="5"/>
    </row>
    <row r="883">
      <c r="D883" s="5"/>
      <c r="E883" s="6"/>
      <c r="J883" s="42"/>
      <c r="K883" s="42"/>
      <c r="L883" s="5"/>
      <c r="M883" s="5"/>
      <c r="N883" s="5"/>
      <c r="O883" s="5"/>
      <c r="P883" s="5"/>
      <c r="Q883" s="5"/>
    </row>
    <row r="884">
      <c r="D884" s="5"/>
      <c r="E884" s="6"/>
      <c r="J884" s="42"/>
      <c r="K884" s="42"/>
      <c r="L884" s="5"/>
      <c r="M884" s="5"/>
      <c r="N884" s="5"/>
      <c r="O884" s="5"/>
      <c r="P884" s="5"/>
      <c r="Q884" s="5"/>
    </row>
    <row r="885">
      <c r="D885" s="5"/>
      <c r="E885" s="6"/>
      <c r="J885" s="42"/>
      <c r="K885" s="42"/>
      <c r="L885" s="5"/>
      <c r="M885" s="5"/>
      <c r="N885" s="5"/>
      <c r="O885" s="5"/>
      <c r="P885" s="5"/>
      <c r="Q885" s="5"/>
    </row>
    <row r="886">
      <c r="D886" s="5"/>
      <c r="E886" s="6"/>
      <c r="J886" s="42"/>
      <c r="K886" s="42"/>
      <c r="L886" s="5"/>
      <c r="M886" s="5"/>
      <c r="N886" s="5"/>
      <c r="O886" s="5"/>
      <c r="P886" s="5"/>
      <c r="Q886" s="5"/>
    </row>
    <row r="887">
      <c r="D887" s="5"/>
      <c r="E887" s="6"/>
      <c r="J887" s="42"/>
      <c r="K887" s="42"/>
      <c r="L887" s="5"/>
      <c r="M887" s="5"/>
      <c r="N887" s="5"/>
      <c r="O887" s="5"/>
      <c r="P887" s="5"/>
      <c r="Q887" s="5"/>
    </row>
    <row r="888">
      <c r="D888" s="5"/>
      <c r="E888" s="6"/>
      <c r="J888" s="42"/>
      <c r="K888" s="42"/>
      <c r="L888" s="5"/>
      <c r="M888" s="5"/>
      <c r="N888" s="5"/>
      <c r="O888" s="5"/>
      <c r="P888" s="5"/>
      <c r="Q888" s="5"/>
    </row>
    <row r="889">
      <c r="D889" s="5"/>
      <c r="E889" s="6"/>
      <c r="J889" s="42"/>
      <c r="K889" s="42"/>
      <c r="L889" s="5"/>
      <c r="M889" s="5"/>
      <c r="N889" s="5"/>
      <c r="O889" s="5"/>
      <c r="P889" s="5"/>
      <c r="Q889" s="5"/>
    </row>
    <row r="890">
      <c r="D890" s="5"/>
      <c r="E890" s="6"/>
      <c r="J890" s="42"/>
      <c r="K890" s="42"/>
      <c r="L890" s="5"/>
      <c r="M890" s="5"/>
      <c r="N890" s="5"/>
      <c r="O890" s="5"/>
      <c r="P890" s="5"/>
      <c r="Q890" s="5"/>
    </row>
    <row r="891">
      <c r="D891" s="5"/>
      <c r="E891" s="6"/>
      <c r="J891" s="42"/>
      <c r="K891" s="42"/>
      <c r="L891" s="5"/>
      <c r="M891" s="5"/>
      <c r="N891" s="5"/>
      <c r="O891" s="5"/>
      <c r="P891" s="5"/>
      <c r="Q891" s="5"/>
    </row>
    <row r="892">
      <c r="D892" s="5"/>
      <c r="E892" s="6"/>
      <c r="J892" s="42"/>
      <c r="K892" s="42"/>
      <c r="L892" s="5"/>
      <c r="M892" s="5"/>
      <c r="N892" s="5"/>
      <c r="O892" s="5"/>
      <c r="P892" s="5"/>
      <c r="Q892" s="5"/>
    </row>
    <row r="893">
      <c r="D893" s="5"/>
      <c r="E893" s="6"/>
      <c r="J893" s="42"/>
      <c r="K893" s="42"/>
      <c r="L893" s="5"/>
      <c r="M893" s="5"/>
      <c r="N893" s="5"/>
      <c r="O893" s="5"/>
      <c r="P893" s="5"/>
      <c r="Q893" s="5"/>
    </row>
    <row r="894">
      <c r="D894" s="5"/>
      <c r="E894" s="6"/>
      <c r="J894" s="42"/>
      <c r="K894" s="42"/>
      <c r="L894" s="5"/>
      <c r="M894" s="5"/>
      <c r="N894" s="5"/>
      <c r="O894" s="5"/>
      <c r="P894" s="5"/>
      <c r="Q894" s="5"/>
    </row>
    <row r="895">
      <c r="D895" s="5"/>
      <c r="E895" s="6"/>
      <c r="J895" s="42"/>
      <c r="K895" s="42"/>
      <c r="L895" s="5"/>
      <c r="M895" s="5"/>
      <c r="N895" s="5"/>
      <c r="O895" s="5"/>
      <c r="P895" s="5"/>
      <c r="Q895" s="5"/>
    </row>
    <row r="896">
      <c r="D896" s="5"/>
      <c r="E896" s="6"/>
      <c r="J896" s="42"/>
      <c r="K896" s="42"/>
      <c r="L896" s="5"/>
      <c r="M896" s="5"/>
      <c r="N896" s="5"/>
      <c r="O896" s="5"/>
      <c r="P896" s="5"/>
      <c r="Q896" s="5"/>
    </row>
    <row r="897">
      <c r="D897" s="5"/>
      <c r="E897" s="6"/>
      <c r="J897" s="42"/>
      <c r="K897" s="42"/>
      <c r="L897" s="5"/>
      <c r="M897" s="5"/>
      <c r="N897" s="5"/>
      <c r="O897" s="5"/>
      <c r="P897" s="5"/>
      <c r="Q897" s="5"/>
    </row>
    <row r="898">
      <c r="D898" s="5"/>
      <c r="E898" s="6"/>
      <c r="J898" s="42"/>
      <c r="K898" s="42"/>
      <c r="L898" s="5"/>
      <c r="M898" s="5"/>
      <c r="N898" s="5"/>
      <c r="O898" s="5"/>
      <c r="P898" s="5"/>
      <c r="Q898" s="5"/>
    </row>
    <row r="899">
      <c r="D899" s="5"/>
      <c r="E899" s="6"/>
      <c r="J899" s="42"/>
      <c r="K899" s="42"/>
      <c r="L899" s="5"/>
      <c r="M899" s="5"/>
      <c r="N899" s="5"/>
      <c r="O899" s="5"/>
      <c r="P899" s="5"/>
      <c r="Q899" s="5"/>
    </row>
    <row r="900">
      <c r="D900" s="5"/>
      <c r="E900" s="6"/>
      <c r="J900" s="42"/>
      <c r="K900" s="42"/>
      <c r="L900" s="5"/>
      <c r="M900" s="5"/>
      <c r="N900" s="5"/>
      <c r="O900" s="5"/>
      <c r="P900" s="5"/>
      <c r="Q900" s="5"/>
    </row>
    <row r="901">
      <c r="D901" s="5"/>
      <c r="E901" s="6"/>
      <c r="J901" s="42"/>
      <c r="K901" s="42"/>
      <c r="L901" s="5"/>
      <c r="M901" s="5"/>
      <c r="N901" s="5"/>
      <c r="O901" s="5"/>
      <c r="P901" s="5"/>
      <c r="Q901" s="5"/>
    </row>
    <row r="902">
      <c r="D902" s="5"/>
      <c r="E902" s="6"/>
      <c r="J902" s="42"/>
      <c r="K902" s="42"/>
      <c r="L902" s="5"/>
      <c r="M902" s="5"/>
      <c r="N902" s="5"/>
      <c r="O902" s="5"/>
      <c r="P902" s="5"/>
      <c r="Q902" s="5"/>
    </row>
    <row r="903">
      <c r="D903" s="5"/>
      <c r="E903" s="6"/>
      <c r="J903" s="42"/>
      <c r="K903" s="42"/>
      <c r="L903" s="5"/>
      <c r="M903" s="5"/>
      <c r="N903" s="5"/>
      <c r="O903" s="5"/>
      <c r="P903" s="5"/>
      <c r="Q903" s="5"/>
    </row>
    <row r="904">
      <c r="D904" s="5"/>
      <c r="E904" s="6"/>
      <c r="J904" s="42"/>
      <c r="K904" s="42"/>
      <c r="L904" s="5"/>
      <c r="M904" s="5"/>
      <c r="N904" s="5"/>
      <c r="O904" s="5"/>
      <c r="P904" s="5"/>
      <c r="Q904" s="5"/>
    </row>
    <row r="905">
      <c r="D905" s="5"/>
      <c r="E905" s="6"/>
      <c r="J905" s="42"/>
      <c r="K905" s="42"/>
      <c r="L905" s="5"/>
      <c r="M905" s="5"/>
      <c r="N905" s="5"/>
      <c r="O905" s="5"/>
      <c r="P905" s="5"/>
      <c r="Q905" s="5"/>
    </row>
    <row r="906">
      <c r="D906" s="5"/>
      <c r="E906" s="6"/>
      <c r="J906" s="42"/>
      <c r="K906" s="42"/>
      <c r="L906" s="5"/>
      <c r="M906" s="5"/>
      <c r="N906" s="5"/>
      <c r="O906" s="5"/>
      <c r="P906" s="5"/>
      <c r="Q906" s="5"/>
    </row>
    <row r="907">
      <c r="D907" s="5"/>
      <c r="E907" s="6"/>
      <c r="J907" s="42"/>
      <c r="K907" s="42"/>
      <c r="L907" s="5"/>
      <c r="M907" s="5"/>
      <c r="N907" s="5"/>
      <c r="O907" s="5"/>
      <c r="P907" s="5"/>
      <c r="Q907" s="5"/>
    </row>
    <row r="908">
      <c r="D908" s="5"/>
      <c r="E908" s="6"/>
      <c r="J908" s="42"/>
      <c r="K908" s="42"/>
      <c r="L908" s="5"/>
      <c r="M908" s="5"/>
      <c r="N908" s="5"/>
      <c r="O908" s="5"/>
      <c r="P908" s="5"/>
      <c r="Q908" s="5"/>
    </row>
    <row r="909">
      <c r="D909" s="5"/>
      <c r="E909" s="6"/>
      <c r="J909" s="42"/>
      <c r="K909" s="42"/>
      <c r="L909" s="5"/>
      <c r="M909" s="5"/>
      <c r="N909" s="5"/>
      <c r="O909" s="5"/>
      <c r="P909" s="5"/>
      <c r="Q909" s="5"/>
    </row>
    <row r="910">
      <c r="D910" s="5"/>
      <c r="E910" s="6"/>
      <c r="J910" s="42"/>
      <c r="K910" s="42"/>
      <c r="L910" s="5"/>
      <c r="M910" s="5"/>
      <c r="N910" s="5"/>
      <c r="O910" s="5"/>
      <c r="P910" s="5"/>
      <c r="Q910" s="5"/>
    </row>
    <row r="911">
      <c r="D911" s="5"/>
      <c r="E911" s="6"/>
      <c r="J911" s="42"/>
      <c r="K911" s="42"/>
      <c r="L911" s="5"/>
      <c r="M911" s="5"/>
      <c r="N911" s="5"/>
      <c r="O911" s="5"/>
      <c r="P911" s="5"/>
      <c r="Q911" s="5"/>
    </row>
    <row r="912">
      <c r="D912" s="5"/>
      <c r="E912" s="6"/>
      <c r="J912" s="42"/>
      <c r="K912" s="42"/>
      <c r="L912" s="5"/>
      <c r="M912" s="5"/>
      <c r="N912" s="5"/>
      <c r="O912" s="5"/>
      <c r="P912" s="5"/>
      <c r="Q912" s="5"/>
    </row>
    <row r="913">
      <c r="D913" s="5"/>
      <c r="E913" s="6"/>
      <c r="J913" s="42"/>
      <c r="K913" s="42"/>
      <c r="L913" s="5"/>
      <c r="M913" s="5"/>
      <c r="N913" s="5"/>
      <c r="O913" s="5"/>
      <c r="P913" s="5"/>
      <c r="Q913" s="5"/>
    </row>
    <row r="914">
      <c r="D914" s="5"/>
      <c r="E914" s="6"/>
      <c r="J914" s="42"/>
      <c r="K914" s="42"/>
      <c r="L914" s="5"/>
      <c r="M914" s="5"/>
      <c r="N914" s="5"/>
      <c r="O914" s="5"/>
      <c r="P914" s="5"/>
      <c r="Q914" s="5"/>
    </row>
    <row r="915">
      <c r="D915" s="5"/>
      <c r="E915" s="6"/>
      <c r="J915" s="42"/>
      <c r="K915" s="42"/>
      <c r="L915" s="5"/>
      <c r="M915" s="5"/>
      <c r="N915" s="5"/>
      <c r="O915" s="5"/>
      <c r="P915" s="5"/>
      <c r="Q915" s="5"/>
    </row>
    <row r="916">
      <c r="D916" s="5"/>
      <c r="E916" s="6"/>
      <c r="J916" s="42"/>
      <c r="K916" s="42"/>
      <c r="L916" s="5"/>
      <c r="M916" s="5"/>
      <c r="N916" s="5"/>
      <c r="O916" s="5"/>
      <c r="P916" s="5"/>
      <c r="Q916" s="5"/>
    </row>
    <row r="917">
      <c r="D917" s="5"/>
      <c r="E917" s="6"/>
      <c r="J917" s="42"/>
      <c r="K917" s="42"/>
      <c r="L917" s="5"/>
      <c r="M917" s="5"/>
      <c r="N917" s="5"/>
      <c r="O917" s="5"/>
      <c r="P917" s="5"/>
      <c r="Q917" s="5"/>
    </row>
    <row r="918">
      <c r="D918" s="5"/>
      <c r="E918" s="6"/>
      <c r="J918" s="42"/>
      <c r="K918" s="42"/>
      <c r="L918" s="5"/>
      <c r="M918" s="5"/>
      <c r="N918" s="5"/>
      <c r="O918" s="5"/>
      <c r="P918" s="5"/>
      <c r="Q918" s="5"/>
    </row>
    <row r="919">
      <c r="D919" s="5"/>
      <c r="E919" s="6"/>
      <c r="J919" s="42"/>
      <c r="K919" s="42"/>
      <c r="L919" s="5"/>
      <c r="M919" s="5"/>
      <c r="N919" s="5"/>
      <c r="O919" s="5"/>
      <c r="P919" s="5"/>
      <c r="Q919" s="5"/>
    </row>
    <row r="920">
      <c r="D920" s="5"/>
      <c r="E920" s="6"/>
      <c r="J920" s="42"/>
      <c r="K920" s="42"/>
      <c r="L920" s="5"/>
      <c r="M920" s="5"/>
      <c r="N920" s="5"/>
      <c r="O920" s="5"/>
      <c r="P920" s="5"/>
      <c r="Q920" s="5"/>
    </row>
    <row r="921">
      <c r="D921" s="5"/>
      <c r="E921" s="6"/>
      <c r="J921" s="42"/>
      <c r="K921" s="42"/>
      <c r="L921" s="5"/>
      <c r="M921" s="5"/>
      <c r="N921" s="5"/>
      <c r="O921" s="5"/>
      <c r="P921" s="5"/>
      <c r="Q921" s="5"/>
    </row>
    <row r="922">
      <c r="D922" s="5"/>
      <c r="E922" s="6"/>
      <c r="J922" s="42"/>
      <c r="K922" s="42"/>
      <c r="L922" s="5"/>
      <c r="M922" s="5"/>
      <c r="N922" s="5"/>
      <c r="O922" s="5"/>
      <c r="P922" s="5"/>
      <c r="Q922" s="5"/>
    </row>
    <row r="923">
      <c r="D923" s="5"/>
      <c r="E923" s="6"/>
      <c r="J923" s="42"/>
      <c r="K923" s="42"/>
      <c r="L923" s="5"/>
      <c r="M923" s="5"/>
      <c r="N923" s="5"/>
      <c r="O923" s="5"/>
      <c r="P923" s="5"/>
      <c r="Q923" s="5"/>
    </row>
    <row r="924">
      <c r="D924" s="5"/>
      <c r="E924" s="6"/>
      <c r="J924" s="42"/>
      <c r="K924" s="42"/>
      <c r="L924" s="5"/>
      <c r="M924" s="5"/>
      <c r="N924" s="5"/>
      <c r="O924" s="5"/>
      <c r="P924" s="5"/>
      <c r="Q924" s="5"/>
    </row>
    <row r="925">
      <c r="D925" s="5"/>
      <c r="E925" s="6"/>
      <c r="J925" s="42"/>
      <c r="K925" s="42"/>
      <c r="L925" s="5"/>
      <c r="M925" s="5"/>
      <c r="N925" s="5"/>
      <c r="O925" s="5"/>
      <c r="P925" s="5"/>
      <c r="Q925" s="5"/>
    </row>
    <row r="926">
      <c r="D926" s="5"/>
      <c r="E926" s="6"/>
      <c r="J926" s="42"/>
      <c r="K926" s="42"/>
      <c r="L926" s="5"/>
      <c r="M926" s="5"/>
      <c r="N926" s="5"/>
      <c r="O926" s="5"/>
      <c r="P926" s="5"/>
      <c r="Q926" s="5"/>
    </row>
    <row r="927">
      <c r="D927" s="5"/>
      <c r="E927" s="6"/>
      <c r="J927" s="42"/>
      <c r="K927" s="42"/>
      <c r="L927" s="5"/>
      <c r="M927" s="5"/>
      <c r="N927" s="5"/>
      <c r="O927" s="5"/>
      <c r="P927" s="5"/>
      <c r="Q927" s="5"/>
    </row>
    <row r="928">
      <c r="D928" s="5"/>
      <c r="E928" s="6"/>
      <c r="J928" s="42"/>
      <c r="K928" s="42"/>
      <c r="L928" s="5"/>
      <c r="M928" s="5"/>
      <c r="N928" s="5"/>
      <c r="O928" s="5"/>
      <c r="P928" s="5"/>
      <c r="Q928" s="5"/>
    </row>
    <row r="929">
      <c r="D929" s="5"/>
      <c r="E929" s="6"/>
      <c r="J929" s="42"/>
      <c r="K929" s="42"/>
      <c r="L929" s="5"/>
      <c r="M929" s="5"/>
      <c r="N929" s="5"/>
      <c r="O929" s="5"/>
      <c r="P929" s="5"/>
      <c r="Q929" s="5"/>
    </row>
    <row r="930">
      <c r="D930" s="5"/>
      <c r="E930" s="6"/>
      <c r="J930" s="42"/>
      <c r="K930" s="42"/>
      <c r="L930" s="5"/>
      <c r="M930" s="5"/>
      <c r="N930" s="5"/>
      <c r="O930" s="5"/>
      <c r="P930" s="5"/>
      <c r="Q930" s="5"/>
    </row>
    <row r="931">
      <c r="D931" s="5"/>
      <c r="E931" s="6"/>
      <c r="J931" s="42"/>
      <c r="K931" s="42"/>
      <c r="L931" s="5"/>
      <c r="M931" s="5"/>
      <c r="N931" s="5"/>
      <c r="O931" s="5"/>
      <c r="P931" s="5"/>
      <c r="Q931" s="5"/>
    </row>
    <row r="932">
      <c r="D932" s="5"/>
      <c r="E932" s="6"/>
      <c r="J932" s="42"/>
      <c r="K932" s="42"/>
      <c r="L932" s="5"/>
      <c r="M932" s="5"/>
      <c r="N932" s="5"/>
      <c r="O932" s="5"/>
      <c r="P932" s="5"/>
      <c r="Q932" s="5"/>
    </row>
    <row r="933">
      <c r="D933" s="5"/>
      <c r="E933" s="6"/>
      <c r="J933" s="42"/>
      <c r="K933" s="42"/>
      <c r="L933" s="5"/>
      <c r="M933" s="5"/>
      <c r="N933" s="5"/>
      <c r="O933" s="5"/>
      <c r="P933" s="5"/>
      <c r="Q933" s="5"/>
    </row>
    <row r="934">
      <c r="D934" s="5"/>
      <c r="E934" s="6"/>
      <c r="J934" s="42"/>
      <c r="K934" s="42"/>
      <c r="L934" s="5"/>
      <c r="M934" s="5"/>
      <c r="N934" s="5"/>
      <c r="O934" s="5"/>
      <c r="P934" s="5"/>
      <c r="Q934" s="5"/>
    </row>
    <row r="935">
      <c r="D935" s="5"/>
      <c r="E935" s="6"/>
      <c r="J935" s="42"/>
      <c r="K935" s="42"/>
      <c r="L935" s="5"/>
      <c r="M935" s="5"/>
      <c r="N935" s="5"/>
      <c r="O935" s="5"/>
      <c r="P935" s="5"/>
      <c r="Q935" s="5"/>
    </row>
    <row r="936">
      <c r="D936" s="5"/>
      <c r="E936" s="6"/>
      <c r="J936" s="42"/>
      <c r="K936" s="42"/>
      <c r="L936" s="5"/>
      <c r="M936" s="5"/>
      <c r="N936" s="5"/>
      <c r="O936" s="5"/>
      <c r="P936" s="5"/>
      <c r="Q936" s="5"/>
    </row>
    <row r="937">
      <c r="D937" s="5"/>
      <c r="E937" s="6"/>
      <c r="J937" s="42"/>
      <c r="K937" s="42"/>
      <c r="L937" s="5"/>
      <c r="M937" s="5"/>
      <c r="N937" s="5"/>
      <c r="O937" s="5"/>
      <c r="P937" s="5"/>
      <c r="Q937" s="5"/>
    </row>
    <row r="938">
      <c r="D938" s="5"/>
      <c r="E938" s="6"/>
      <c r="J938" s="42"/>
      <c r="K938" s="42"/>
      <c r="L938" s="5"/>
      <c r="M938" s="5"/>
      <c r="N938" s="5"/>
      <c r="O938" s="5"/>
      <c r="P938" s="5"/>
      <c r="Q938" s="5"/>
    </row>
    <row r="939">
      <c r="D939" s="5"/>
      <c r="E939" s="6"/>
      <c r="J939" s="42"/>
      <c r="K939" s="42"/>
      <c r="L939" s="5"/>
      <c r="M939" s="5"/>
      <c r="N939" s="5"/>
      <c r="O939" s="5"/>
      <c r="P939" s="5"/>
      <c r="Q939" s="5"/>
    </row>
    <row r="940">
      <c r="D940" s="5"/>
      <c r="E940" s="6"/>
      <c r="J940" s="42"/>
      <c r="K940" s="42"/>
      <c r="L940" s="5"/>
      <c r="M940" s="5"/>
      <c r="N940" s="5"/>
      <c r="O940" s="5"/>
      <c r="P940" s="5"/>
      <c r="Q940" s="5"/>
    </row>
    <row r="941">
      <c r="D941" s="5"/>
      <c r="E941" s="6"/>
      <c r="J941" s="42"/>
      <c r="K941" s="42"/>
      <c r="L941" s="5"/>
      <c r="M941" s="5"/>
      <c r="N941" s="5"/>
      <c r="O941" s="5"/>
      <c r="P941" s="5"/>
      <c r="Q941" s="5"/>
    </row>
    <row r="942">
      <c r="D942" s="5"/>
      <c r="E942" s="6"/>
      <c r="J942" s="42"/>
      <c r="K942" s="42"/>
      <c r="L942" s="5"/>
      <c r="M942" s="5"/>
      <c r="N942" s="5"/>
      <c r="O942" s="5"/>
      <c r="P942" s="5"/>
      <c r="Q942" s="5"/>
    </row>
    <row r="943">
      <c r="D943" s="5"/>
      <c r="E943" s="6"/>
      <c r="J943" s="42"/>
      <c r="K943" s="42"/>
      <c r="L943" s="5"/>
      <c r="M943" s="5"/>
      <c r="N943" s="5"/>
      <c r="O943" s="5"/>
      <c r="P943" s="5"/>
      <c r="Q943" s="5"/>
    </row>
    <row r="944">
      <c r="D944" s="5"/>
      <c r="E944" s="6"/>
      <c r="J944" s="42"/>
      <c r="K944" s="42"/>
      <c r="L944" s="5"/>
      <c r="M944" s="5"/>
      <c r="N944" s="5"/>
      <c r="O944" s="5"/>
      <c r="P944" s="5"/>
      <c r="Q944" s="5"/>
    </row>
    <row r="945">
      <c r="D945" s="5"/>
      <c r="E945" s="6"/>
      <c r="J945" s="42"/>
      <c r="K945" s="42"/>
      <c r="L945" s="5"/>
      <c r="M945" s="5"/>
      <c r="N945" s="5"/>
      <c r="O945" s="5"/>
      <c r="P945" s="5"/>
      <c r="Q945" s="5"/>
    </row>
    <row r="946">
      <c r="D946" s="5"/>
      <c r="E946" s="6"/>
      <c r="J946" s="42"/>
      <c r="K946" s="42"/>
      <c r="L946" s="5"/>
      <c r="M946" s="5"/>
      <c r="N946" s="5"/>
      <c r="O946" s="5"/>
      <c r="P946" s="5"/>
      <c r="Q946" s="5"/>
    </row>
    <row r="947">
      <c r="D947" s="5"/>
      <c r="E947" s="6"/>
      <c r="J947" s="42"/>
      <c r="K947" s="42"/>
      <c r="L947" s="5"/>
      <c r="M947" s="5"/>
      <c r="N947" s="5"/>
      <c r="O947" s="5"/>
      <c r="P947" s="5"/>
      <c r="Q947" s="5"/>
    </row>
    <row r="948">
      <c r="D948" s="5"/>
      <c r="E948" s="6"/>
      <c r="J948" s="42"/>
      <c r="K948" s="42"/>
      <c r="L948" s="5"/>
      <c r="M948" s="5"/>
      <c r="N948" s="5"/>
      <c r="O948" s="5"/>
      <c r="P948" s="5"/>
      <c r="Q948" s="5"/>
    </row>
    <row r="949">
      <c r="D949" s="5"/>
      <c r="E949" s="6"/>
      <c r="J949" s="42"/>
      <c r="K949" s="42"/>
      <c r="L949" s="5"/>
      <c r="M949" s="5"/>
      <c r="N949" s="5"/>
      <c r="O949" s="5"/>
      <c r="P949" s="5"/>
      <c r="Q949" s="5"/>
    </row>
    <row r="950">
      <c r="D950" s="5"/>
      <c r="E950" s="6"/>
      <c r="J950" s="42"/>
      <c r="K950" s="42"/>
      <c r="L950" s="5"/>
      <c r="M950" s="5"/>
      <c r="N950" s="5"/>
      <c r="O950" s="5"/>
      <c r="P950" s="5"/>
      <c r="Q950" s="5"/>
    </row>
    <row r="951">
      <c r="D951" s="5"/>
      <c r="E951" s="6"/>
      <c r="J951" s="42"/>
      <c r="K951" s="42"/>
      <c r="L951" s="5"/>
      <c r="M951" s="5"/>
      <c r="N951" s="5"/>
      <c r="O951" s="5"/>
      <c r="P951" s="5"/>
      <c r="Q951" s="5"/>
    </row>
    <row r="952">
      <c r="D952" s="5"/>
      <c r="E952" s="6"/>
      <c r="J952" s="42"/>
      <c r="K952" s="42"/>
      <c r="L952" s="5"/>
      <c r="M952" s="5"/>
      <c r="N952" s="5"/>
      <c r="O952" s="5"/>
      <c r="P952" s="5"/>
      <c r="Q952" s="5"/>
    </row>
    <row r="953">
      <c r="D953" s="5"/>
      <c r="E953" s="6"/>
      <c r="J953" s="42"/>
      <c r="K953" s="42"/>
      <c r="L953" s="5"/>
      <c r="M953" s="5"/>
      <c r="N953" s="5"/>
      <c r="O953" s="5"/>
      <c r="P953" s="5"/>
      <c r="Q953" s="5"/>
    </row>
    <row r="954">
      <c r="D954" s="5"/>
      <c r="E954" s="6"/>
      <c r="J954" s="42"/>
      <c r="K954" s="42"/>
      <c r="L954" s="5"/>
      <c r="M954" s="5"/>
      <c r="N954" s="5"/>
      <c r="O954" s="5"/>
      <c r="P954" s="5"/>
      <c r="Q954" s="5"/>
    </row>
    <row r="955">
      <c r="D955" s="5"/>
      <c r="E955" s="6"/>
      <c r="J955" s="42"/>
      <c r="K955" s="42"/>
      <c r="L955" s="5"/>
      <c r="M955" s="5"/>
      <c r="N955" s="5"/>
      <c r="O955" s="5"/>
      <c r="P955" s="5"/>
      <c r="Q955" s="5"/>
    </row>
    <row r="956">
      <c r="D956" s="5"/>
      <c r="E956" s="6"/>
      <c r="J956" s="42"/>
      <c r="K956" s="42"/>
      <c r="L956" s="5"/>
      <c r="M956" s="5"/>
      <c r="N956" s="5"/>
      <c r="O956" s="5"/>
      <c r="P956" s="5"/>
      <c r="Q956" s="5"/>
    </row>
    <row r="957">
      <c r="D957" s="5"/>
      <c r="E957" s="6"/>
      <c r="J957" s="42"/>
      <c r="K957" s="42"/>
      <c r="L957" s="5"/>
      <c r="M957" s="5"/>
      <c r="N957" s="5"/>
      <c r="O957" s="5"/>
      <c r="P957" s="5"/>
      <c r="Q957" s="5"/>
    </row>
    <row r="958">
      <c r="D958" s="5"/>
      <c r="E958" s="6"/>
      <c r="J958" s="42"/>
      <c r="K958" s="42"/>
      <c r="L958" s="5"/>
      <c r="M958" s="5"/>
      <c r="N958" s="5"/>
      <c r="O958" s="5"/>
      <c r="P958" s="5"/>
      <c r="Q958" s="5"/>
    </row>
    <row r="959">
      <c r="D959" s="5"/>
      <c r="E959" s="6"/>
      <c r="J959" s="42"/>
      <c r="K959" s="42"/>
      <c r="L959" s="5"/>
      <c r="M959" s="5"/>
      <c r="N959" s="5"/>
      <c r="O959" s="5"/>
      <c r="P959" s="5"/>
      <c r="Q959" s="5"/>
    </row>
    <row r="960">
      <c r="D960" s="5"/>
      <c r="E960" s="6"/>
      <c r="J960" s="42"/>
      <c r="K960" s="42"/>
      <c r="L960" s="5"/>
      <c r="M960" s="5"/>
      <c r="N960" s="5"/>
      <c r="O960" s="5"/>
      <c r="P960" s="5"/>
      <c r="Q960" s="5"/>
    </row>
    <row r="961">
      <c r="D961" s="5"/>
      <c r="E961" s="6"/>
      <c r="J961" s="42"/>
      <c r="K961" s="42"/>
      <c r="L961" s="5"/>
      <c r="M961" s="5"/>
      <c r="N961" s="5"/>
      <c r="O961" s="5"/>
      <c r="P961" s="5"/>
      <c r="Q961" s="5"/>
    </row>
    <row r="962">
      <c r="D962" s="5"/>
      <c r="E962" s="6"/>
      <c r="J962" s="42"/>
      <c r="K962" s="42"/>
      <c r="L962" s="5"/>
      <c r="M962" s="5"/>
      <c r="N962" s="5"/>
      <c r="O962" s="5"/>
      <c r="P962" s="5"/>
      <c r="Q962" s="5"/>
    </row>
    <row r="963">
      <c r="D963" s="5"/>
      <c r="E963" s="6"/>
      <c r="J963" s="42"/>
      <c r="K963" s="42"/>
      <c r="L963" s="5"/>
      <c r="M963" s="5"/>
      <c r="N963" s="5"/>
      <c r="O963" s="5"/>
      <c r="P963" s="5"/>
      <c r="Q963" s="5"/>
    </row>
    <row r="964">
      <c r="D964" s="5"/>
      <c r="E964" s="6"/>
      <c r="J964" s="42"/>
      <c r="K964" s="42"/>
      <c r="L964" s="5"/>
      <c r="M964" s="5"/>
      <c r="N964" s="5"/>
      <c r="O964" s="5"/>
      <c r="P964" s="5"/>
      <c r="Q964" s="5"/>
    </row>
    <row r="965">
      <c r="D965" s="5"/>
      <c r="E965" s="6"/>
      <c r="J965" s="42"/>
      <c r="K965" s="42"/>
      <c r="L965" s="5"/>
      <c r="M965" s="5"/>
      <c r="N965" s="5"/>
      <c r="O965" s="5"/>
      <c r="P965" s="5"/>
      <c r="Q965" s="5"/>
    </row>
    <row r="966">
      <c r="D966" s="5"/>
      <c r="E966" s="6"/>
      <c r="J966" s="42"/>
      <c r="K966" s="42"/>
      <c r="L966" s="5"/>
      <c r="M966" s="5"/>
      <c r="N966" s="5"/>
      <c r="O966" s="5"/>
      <c r="P966" s="5"/>
      <c r="Q966" s="5"/>
    </row>
    <row r="967">
      <c r="D967" s="5"/>
      <c r="E967" s="6"/>
      <c r="J967" s="42"/>
      <c r="K967" s="42"/>
      <c r="L967" s="5"/>
      <c r="M967" s="5"/>
      <c r="N967" s="5"/>
      <c r="O967" s="5"/>
      <c r="P967" s="5"/>
      <c r="Q967" s="5"/>
    </row>
    <row r="968">
      <c r="D968" s="5"/>
      <c r="E968" s="6"/>
      <c r="J968" s="42"/>
      <c r="K968" s="42"/>
      <c r="L968" s="5"/>
      <c r="M968" s="5"/>
      <c r="N968" s="5"/>
      <c r="O968" s="5"/>
      <c r="P968" s="5"/>
      <c r="Q968" s="5"/>
    </row>
    <row r="969">
      <c r="D969" s="5"/>
      <c r="E969" s="6"/>
      <c r="J969" s="42"/>
      <c r="K969" s="42"/>
      <c r="L969" s="5"/>
      <c r="M969" s="5"/>
      <c r="N969" s="5"/>
      <c r="O969" s="5"/>
      <c r="P969" s="5"/>
      <c r="Q969" s="5"/>
    </row>
    <row r="970">
      <c r="D970" s="5"/>
      <c r="E970" s="6"/>
      <c r="J970" s="42"/>
      <c r="K970" s="42"/>
      <c r="L970" s="5"/>
      <c r="M970" s="5"/>
      <c r="N970" s="5"/>
      <c r="O970" s="5"/>
      <c r="P970" s="5"/>
      <c r="Q970" s="5"/>
    </row>
    <row r="971">
      <c r="D971" s="5"/>
      <c r="E971" s="6"/>
      <c r="J971" s="42"/>
      <c r="K971" s="42"/>
      <c r="L971" s="5"/>
      <c r="M971" s="5"/>
      <c r="N971" s="5"/>
      <c r="O971" s="5"/>
      <c r="P971" s="5"/>
      <c r="Q971" s="5"/>
    </row>
    <row r="972">
      <c r="D972" s="5"/>
      <c r="E972" s="6"/>
      <c r="J972" s="42"/>
      <c r="K972" s="42"/>
      <c r="L972" s="5"/>
      <c r="M972" s="5"/>
      <c r="N972" s="5"/>
      <c r="O972" s="5"/>
      <c r="P972" s="5"/>
      <c r="Q972" s="5"/>
    </row>
    <row r="973">
      <c r="D973" s="5"/>
      <c r="E973" s="6"/>
      <c r="J973" s="42"/>
      <c r="K973" s="42"/>
      <c r="L973" s="5"/>
      <c r="M973" s="5"/>
      <c r="N973" s="5"/>
      <c r="O973" s="5"/>
      <c r="P973" s="5"/>
      <c r="Q973" s="5"/>
    </row>
    <row r="974">
      <c r="D974" s="5"/>
      <c r="E974" s="6"/>
      <c r="J974" s="42"/>
      <c r="K974" s="42"/>
      <c r="L974" s="5"/>
      <c r="M974" s="5"/>
      <c r="N974" s="5"/>
      <c r="O974" s="5"/>
      <c r="P974" s="5"/>
      <c r="Q974" s="5"/>
    </row>
    <row r="975">
      <c r="D975" s="5"/>
      <c r="E975" s="6"/>
      <c r="J975" s="42"/>
      <c r="K975" s="42"/>
      <c r="L975" s="5"/>
      <c r="M975" s="5"/>
      <c r="N975" s="5"/>
      <c r="O975" s="5"/>
      <c r="P975" s="5"/>
      <c r="Q975" s="5"/>
    </row>
    <row r="976">
      <c r="D976" s="5"/>
      <c r="E976" s="6"/>
      <c r="J976" s="42"/>
      <c r="K976" s="42"/>
      <c r="L976" s="5"/>
      <c r="M976" s="5"/>
      <c r="N976" s="5"/>
      <c r="O976" s="5"/>
      <c r="P976" s="5"/>
      <c r="Q976" s="5"/>
    </row>
    <row r="977">
      <c r="D977" s="5"/>
      <c r="E977" s="6"/>
      <c r="J977" s="42"/>
      <c r="K977" s="42"/>
      <c r="L977" s="5"/>
      <c r="M977" s="5"/>
      <c r="N977" s="5"/>
      <c r="O977" s="5"/>
      <c r="P977" s="5"/>
      <c r="Q977" s="5"/>
    </row>
    <row r="978">
      <c r="D978" s="5"/>
      <c r="E978" s="6"/>
      <c r="J978" s="42"/>
      <c r="K978" s="42"/>
      <c r="L978" s="5"/>
      <c r="M978" s="5"/>
      <c r="N978" s="5"/>
      <c r="O978" s="5"/>
      <c r="P978" s="5"/>
      <c r="Q978" s="5"/>
    </row>
    <row r="979">
      <c r="D979" s="5"/>
      <c r="E979" s="6"/>
      <c r="J979" s="42"/>
      <c r="K979" s="42"/>
      <c r="L979" s="5"/>
      <c r="M979" s="5"/>
      <c r="N979" s="5"/>
      <c r="O979" s="5"/>
      <c r="P979" s="5"/>
      <c r="Q979" s="5"/>
    </row>
    <row r="980">
      <c r="D980" s="5"/>
      <c r="E980" s="6"/>
      <c r="J980" s="42"/>
      <c r="K980" s="42"/>
      <c r="L980" s="5"/>
      <c r="M980" s="5"/>
      <c r="N980" s="5"/>
      <c r="O980" s="5"/>
      <c r="P980" s="5"/>
      <c r="Q980" s="5"/>
    </row>
    <row r="981">
      <c r="D981" s="5"/>
      <c r="E981" s="6"/>
      <c r="J981" s="42"/>
      <c r="K981" s="42"/>
      <c r="L981" s="5"/>
      <c r="M981" s="5"/>
      <c r="N981" s="5"/>
      <c r="O981" s="5"/>
      <c r="P981" s="5"/>
      <c r="Q981" s="5"/>
    </row>
    <row r="982">
      <c r="D982" s="5"/>
      <c r="E982" s="6"/>
      <c r="J982" s="42"/>
      <c r="K982" s="42"/>
      <c r="L982" s="5"/>
      <c r="M982" s="5"/>
      <c r="N982" s="5"/>
      <c r="O982" s="5"/>
      <c r="P982" s="5"/>
      <c r="Q982" s="5"/>
    </row>
    <row r="983">
      <c r="D983" s="5"/>
      <c r="E983" s="6"/>
      <c r="J983" s="42"/>
      <c r="K983" s="42"/>
      <c r="L983" s="5"/>
      <c r="M983" s="5"/>
      <c r="N983" s="5"/>
      <c r="O983" s="5"/>
      <c r="P983" s="5"/>
      <c r="Q983" s="5"/>
    </row>
    <row r="984">
      <c r="D984" s="5"/>
      <c r="E984" s="6"/>
      <c r="J984" s="42"/>
      <c r="K984" s="42"/>
      <c r="L984" s="5"/>
      <c r="M984" s="5"/>
      <c r="N984" s="5"/>
      <c r="O984" s="5"/>
      <c r="P984" s="5"/>
      <c r="Q984" s="5"/>
    </row>
    <row r="985">
      <c r="D985" s="5"/>
      <c r="E985" s="6"/>
      <c r="J985" s="42"/>
      <c r="K985" s="42"/>
      <c r="L985" s="5"/>
      <c r="M985" s="5"/>
      <c r="N985" s="5"/>
      <c r="O985" s="5"/>
      <c r="P985" s="5"/>
      <c r="Q985" s="5"/>
    </row>
    <row r="986">
      <c r="D986" s="5"/>
      <c r="E986" s="6"/>
      <c r="J986" s="42"/>
      <c r="K986" s="42"/>
      <c r="L986" s="5"/>
      <c r="M986" s="5"/>
      <c r="N986" s="5"/>
      <c r="O986" s="5"/>
      <c r="P986" s="5"/>
      <c r="Q986" s="5"/>
    </row>
    <row r="987">
      <c r="D987" s="5"/>
      <c r="E987" s="6"/>
      <c r="J987" s="42"/>
      <c r="K987" s="42"/>
      <c r="L987" s="5"/>
      <c r="M987" s="5"/>
      <c r="N987" s="5"/>
      <c r="O987" s="5"/>
      <c r="P987" s="5"/>
      <c r="Q987" s="5"/>
    </row>
    <row r="988">
      <c r="D988" s="5"/>
      <c r="E988" s="6"/>
      <c r="J988" s="42"/>
      <c r="K988" s="42"/>
      <c r="L988" s="5"/>
      <c r="M988" s="5"/>
      <c r="N988" s="5"/>
      <c r="O988" s="5"/>
      <c r="P988" s="5"/>
      <c r="Q988" s="5"/>
    </row>
    <row r="989">
      <c r="D989" s="5"/>
      <c r="E989" s="6"/>
      <c r="J989" s="42"/>
      <c r="K989" s="42"/>
      <c r="L989" s="5"/>
      <c r="M989" s="5"/>
      <c r="N989" s="5"/>
      <c r="O989" s="5"/>
      <c r="P989" s="5"/>
      <c r="Q989" s="5"/>
    </row>
    <row r="990">
      <c r="D990" s="5"/>
      <c r="E990" s="6"/>
      <c r="J990" s="42"/>
      <c r="K990" s="42"/>
      <c r="L990" s="5"/>
      <c r="M990" s="5"/>
      <c r="N990" s="5"/>
      <c r="O990" s="5"/>
      <c r="P990" s="5"/>
      <c r="Q990" s="5"/>
    </row>
    <row r="991">
      <c r="D991" s="5"/>
      <c r="E991" s="6"/>
      <c r="J991" s="42"/>
      <c r="K991" s="42"/>
      <c r="L991" s="5"/>
      <c r="M991" s="5"/>
      <c r="N991" s="5"/>
      <c r="O991" s="5"/>
      <c r="P991" s="5"/>
      <c r="Q991" s="5"/>
    </row>
    <row r="992">
      <c r="D992" s="5"/>
      <c r="E992" s="6"/>
      <c r="J992" s="42"/>
      <c r="K992" s="42"/>
      <c r="L992" s="5"/>
      <c r="M992" s="5"/>
      <c r="N992" s="5"/>
      <c r="O992" s="5"/>
      <c r="P992" s="5"/>
      <c r="Q992" s="5"/>
    </row>
    <row r="993">
      <c r="D993" s="5"/>
      <c r="E993" s="6"/>
      <c r="J993" s="42"/>
      <c r="K993" s="42"/>
      <c r="L993" s="5"/>
      <c r="M993" s="5"/>
      <c r="N993" s="5"/>
      <c r="O993" s="5"/>
      <c r="P993" s="5"/>
      <c r="Q993" s="5"/>
    </row>
    <row r="994">
      <c r="D994" s="5"/>
      <c r="E994" s="6"/>
      <c r="J994" s="42"/>
      <c r="K994" s="42"/>
      <c r="L994" s="5"/>
      <c r="M994" s="5"/>
      <c r="N994" s="5"/>
      <c r="O994" s="5"/>
      <c r="P994" s="5"/>
      <c r="Q994" s="5"/>
    </row>
    <row r="995">
      <c r="D995" s="5"/>
      <c r="E995" s="6"/>
      <c r="J995" s="42"/>
      <c r="K995" s="42"/>
      <c r="L995" s="5"/>
      <c r="M995" s="5"/>
      <c r="N995" s="5"/>
      <c r="O995" s="5"/>
      <c r="P995" s="5"/>
      <c r="Q995" s="5"/>
    </row>
    <row r="996">
      <c r="D996" s="5"/>
      <c r="E996" s="6"/>
      <c r="J996" s="42"/>
      <c r="K996" s="42"/>
      <c r="L996" s="5"/>
      <c r="M996" s="5"/>
      <c r="N996" s="5"/>
      <c r="O996" s="5"/>
      <c r="P996" s="5"/>
      <c r="Q996" s="5"/>
    </row>
    <row r="997">
      <c r="D997" s="5"/>
      <c r="E997" s="6"/>
      <c r="J997" s="42"/>
      <c r="K997" s="42"/>
      <c r="L997" s="5"/>
      <c r="M997" s="5"/>
      <c r="N997" s="5"/>
      <c r="O997" s="5"/>
      <c r="P997" s="5"/>
      <c r="Q997" s="5"/>
    </row>
    <row r="998">
      <c r="D998" s="5"/>
      <c r="E998" s="6"/>
      <c r="J998" s="42"/>
      <c r="K998" s="42"/>
      <c r="L998" s="5"/>
      <c r="M998" s="5"/>
      <c r="N998" s="5"/>
      <c r="O998" s="5"/>
      <c r="P998" s="5"/>
      <c r="Q998" s="5"/>
    </row>
    <row r="999">
      <c r="D999" s="5"/>
      <c r="E999" s="6"/>
      <c r="J999" s="42"/>
      <c r="K999" s="42"/>
      <c r="L999" s="5"/>
      <c r="M999" s="5"/>
      <c r="N999" s="5"/>
      <c r="O999" s="5"/>
      <c r="P999" s="5"/>
      <c r="Q999" s="5"/>
    </row>
    <row r="1000">
      <c r="D1000" s="5"/>
      <c r="E1000" s="6"/>
      <c r="J1000" s="42"/>
      <c r="K1000" s="42"/>
      <c r="L1000" s="5"/>
      <c r="M1000" s="5"/>
      <c r="N1000" s="5"/>
      <c r="O1000" s="5"/>
      <c r="P1000" s="5"/>
      <c r="Q1000" s="5"/>
    </row>
  </sheetData>
  <autoFilter ref="$C$2:$G$376"/>
  <mergeCells count="3">
    <mergeCell ref="Y2:Z2"/>
    <mergeCell ref="AA2:AB2"/>
    <mergeCell ref="V1:W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6.14"/>
    <col customWidth="1" min="6" max="6" width="5.71"/>
    <col customWidth="1" min="7" max="7" width="12.43"/>
    <col customWidth="1" min="8" max="9" width="10.57"/>
    <col customWidth="1" min="12" max="12" width="7.57"/>
    <col customWidth="1" min="13" max="16" width="8.57"/>
    <col customWidth="1" min="17" max="17" width="5.57"/>
    <col customWidth="1" min="18" max="18" width="8.0"/>
    <col customWidth="1" min="21" max="21" width="9.57"/>
    <col customWidth="1" min="22" max="22" width="9.86"/>
    <col customWidth="1" min="23" max="23" width="11.71"/>
    <col customWidth="1" min="24" max="24" width="9.86"/>
    <col customWidth="1" min="25" max="25" width="8.29"/>
    <col customWidth="1" min="26" max="26" width="6.86"/>
    <col customWidth="1" min="27" max="27" width="6.14"/>
    <col customWidth="1" min="28" max="28" width="5.71"/>
    <col customWidth="1" min="29" max="29" width="4.86"/>
  </cols>
  <sheetData>
    <row r="1">
      <c r="A1" s="41" t="s">
        <v>5880</v>
      </c>
      <c r="D1" s="5"/>
      <c r="E1" s="6"/>
      <c r="J1" s="42"/>
      <c r="K1" s="42"/>
      <c r="L1" s="5"/>
      <c r="M1" s="5"/>
      <c r="N1" s="5"/>
      <c r="O1" s="5"/>
      <c r="P1" s="5"/>
      <c r="Q1" s="5"/>
      <c r="V1" s="43" t="s">
        <v>6</v>
      </c>
    </row>
    <row r="2" ht="26.25" customHeight="1">
      <c r="A2" s="9" t="s">
        <v>0</v>
      </c>
      <c r="B2" s="9"/>
      <c r="C2" s="9" t="s">
        <v>2729</v>
      </c>
      <c r="D2" s="43" t="s">
        <v>2730</v>
      </c>
      <c r="E2" s="44" t="s">
        <v>2731</v>
      </c>
      <c r="F2" s="9" t="s">
        <v>2732</v>
      </c>
      <c r="G2" s="9" t="s">
        <v>4</v>
      </c>
      <c r="H2" s="22"/>
      <c r="I2" s="22" t="s">
        <v>2733</v>
      </c>
      <c r="J2" s="45"/>
      <c r="K2" s="45" t="s">
        <v>5881</v>
      </c>
      <c r="L2" s="46" t="s">
        <v>5882</v>
      </c>
      <c r="M2" s="47" t="s">
        <v>2731</v>
      </c>
      <c r="N2" s="47" t="s">
        <v>2732</v>
      </c>
      <c r="O2" s="46" t="s">
        <v>4</v>
      </c>
      <c r="P2" s="43"/>
      <c r="Q2" s="43" t="s">
        <v>2736</v>
      </c>
      <c r="R2" s="22" t="s">
        <v>2737</v>
      </c>
      <c r="S2" s="9"/>
      <c r="T2" s="9" t="s">
        <v>2738</v>
      </c>
      <c r="U2" s="9" t="s">
        <v>2739</v>
      </c>
      <c r="V2" s="22" t="s">
        <v>2740</v>
      </c>
      <c r="W2" s="22" t="s">
        <v>2741</v>
      </c>
      <c r="X2" s="9" t="s">
        <v>2742</v>
      </c>
      <c r="Y2" s="15" t="s">
        <v>2743</v>
      </c>
      <c r="AA2" s="22" t="s">
        <v>2744</v>
      </c>
      <c r="AC2" s="9" t="s">
        <v>2745</v>
      </c>
    </row>
    <row r="3">
      <c r="A3" s="9">
        <v>1.0</v>
      </c>
      <c r="B3" s="29"/>
      <c r="C3" s="40" t="s">
        <v>48</v>
      </c>
      <c r="D3" s="48">
        <v>2321.0</v>
      </c>
      <c r="E3" s="49">
        <v>0.0</v>
      </c>
      <c r="F3" s="48">
        <v>77.36</v>
      </c>
      <c r="G3" s="40" t="s">
        <v>35</v>
      </c>
      <c r="H3" s="25"/>
      <c r="I3" s="48">
        <v>2321.0</v>
      </c>
      <c r="J3" s="29"/>
      <c r="K3" s="40" t="s">
        <v>5883</v>
      </c>
      <c r="L3" s="48">
        <v>2275.0</v>
      </c>
      <c r="M3" s="48">
        <v>0.0</v>
      </c>
      <c r="N3" s="48">
        <v>61.65</v>
      </c>
      <c r="O3" s="40" t="s">
        <v>35</v>
      </c>
      <c r="P3" s="5"/>
      <c r="Q3" s="5">
        <f t="shared" ref="Q3:Q205" si="1">D3-L3</f>
        <v>46</v>
      </c>
      <c r="R3">
        <f t="shared" ref="R3:R205" si="2">I3-L3</f>
        <v>46</v>
      </c>
      <c r="S3" s="9"/>
      <c r="T3" s="9" t="s">
        <v>2747</v>
      </c>
      <c r="U3">
        <f>COUNTA(C:C)-1</f>
        <v>362</v>
      </c>
      <c r="V3" s="6">
        <f>average(D:D)</f>
        <v>1682.196133</v>
      </c>
      <c r="W3" s="6">
        <f>average(D3:INDIRECT(coNCAT("D",min(U3:U4)+2)))</f>
        <v>1838.990148</v>
      </c>
      <c r="X3">
        <f>median(D3:D336)</f>
        <v>1691.5</v>
      </c>
      <c r="Y3" s="6">
        <f>countif(Q:Q,"&gt;0")</f>
        <v>203</v>
      </c>
      <c r="Z3" s="51">
        <f>Y3/(min(U3:U4))</f>
        <v>1</v>
      </c>
      <c r="AA3">
        <f>COUNTIF(G:G,"premium")</f>
        <v>105</v>
      </c>
      <c r="AB3" s="51">
        <f t="shared" ref="AB3:AB4" si="3">AA3/U3</f>
        <v>0.2900552486</v>
      </c>
      <c r="AC3">
        <f>COUNTIF(G3:G336,"staff")</f>
        <v>1</v>
      </c>
    </row>
    <row r="4">
      <c r="A4" s="9">
        <v>2.0</v>
      </c>
      <c r="B4" s="29"/>
      <c r="C4" s="40" t="s">
        <v>60</v>
      </c>
      <c r="D4" s="48">
        <v>2275.0</v>
      </c>
      <c r="E4" s="49">
        <v>0.0</v>
      </c>
      <c r="F4" s="48">
        <v>106.64</v>
      </c>
      <c r="G4" s="40" t="s">
        <v>35</v>
      </c>
      <c r="H4" s="25"/>
      <c r="I4" s="48">
        <v>2275.0</v>
      </c>
      <c r="J4" s="29"/>
      <c r="K4" s="40" t="s">
        <v>5889</v>
      </c>
      <c r="L4" s="48">
        <v>2200.0</v>
      </c>
      <c r="M4" s="48">
        <v>0.0</v>
      </c>
      <c r="N4" s="48">
        <v>96.02</v>
      </c>
      <c r="O4" s="40" t="s">
        <v>35</v>
      </c>
      <c r="P4" s="5"/>
      <c r="Q4" s="5">
        <f t="shared" si="1"/>
        <v>75</v>
      </c>
      <c r="R4">
        <f t="shared" si="2"/>
        <v>75</v>
      </c>
      <c r="S4" s="9"/>
      <c r="T4" s="9" t="s">
        <v>5890</v>
      </c>
      <c r="U4">
        <f>COUNTA(K:K)-1</f>
        <v>203</v>
      </c>
      <c r="V4" s="6">
        <f>average(L:L)</f>
        <v>1591.20197</v>
      </c>
      <c r="W4" s="52">
        <f>average(L3:INDIRECT(coNCAT("L",min(U3:U4)+2)))</f>
        <v>1591.20197</v>
      </c>
      <c r="X4" s="6">
        <f>median(L:L)</f>
        <v>1569</v>
      </c>
      <c r="Y4" s="6">
        <f>countif(Q:Q,"&lt;0")</f>
        <v>0</v>
      </c>
      <c r="Z4" s="51">
        <f>Y4/(min(U3:U4))</f>
        <v>0</v>
      </c>
      <c r="AA4">
        <f>COUNTIF(O:O,"premium")</f>
        <v>76</v>
      </c>
      <c r="AB4" s="51">
        <f t="shared" si="3"/>
        <v>0.3743842365</v>
      </c>
      <c r="AC4">
        <f>COUNTIF(O3:O336,"staff")</f>
        <v>0</v>
      </c>
    </row>
    <row r="5">
      <c r="A5" s="9">
        <v>3.0</v>
      </c>
      <c r="B5" s="29"/>
      <c r="C5" s="40" t="s">
        <v>73</v>
      </c>
      <c r="D5" s="48">
        <v>2258.0</v>
      </c>
      <c r="E5" s="49">
        <v>0.0</v>
      </c>
      <c r="F5" s="48">
        <v>82.89</v>
      </c>
      <c r="G5" s="40" t="s">
        <v>35</v>
      </c>
      <c r="H5" s="25"/>
      <c r="I5" s="48">
        <v>2258.0</v>
      </c>
      <c r="J5" s="29"/>
      <c r="K5" s="40" t="s">
        <v>5902</v>
      </c>
      <c r="L5" s="48">
        <v>2184.0</v>
      </c>
      <c r="M5" s="48">
        <v>0.0</v>
      </c>
      <c r="N5" s="48">
        <v>91.57</v>
      </c>
      <c r="O5" s="40" t="s">
        <v>39</v>
      </c>
      <c r="P5" s="5"/>
      <c r="Q5" s="5">
        <f t="shared" si="1"/>
        <v>74</v>
      </c>
      <c r="R5">
        <f t="shared" si="2"/>
        <v>74</v>
      </c>
      <c r="S5" s="9"/>
      <c r="T5" s="9" t="s">
        <v>2751</v>
      </c>
      <c r="U5">
        <f t="shared" ref="U5:W5" si="4">U3-U4</f>
        <v>159</v>
      </c>
      <c r="V5" s="6">
        <f t="shared" si="4"/>
        <v>90.99416215</v>
      </c>
      <c r="W5" s="6">
        <f t="shared" si="4"/>
        <v>247.7881773</v>
      </c>
      <c r="X5">
        <f>median(Q:Q)</f>
        <v>251</v>
      </c>
      <c r="Y5" s="6">
        <f>countif(Q:Q,"0")</f>
        <v>0</v>
      </c>
      <c r="AA5" s="6">
        <f>X3-X4</f>
        <v>122.5</v>
      </c>
    </row>
    <row r="6">
      <c r="A6" s="9">
        <v>4.0</v>
      </c>
      <c r="B6" s="29"/>
      <c r="C6" s="40" t="s">
        <v>68</v>
      </c>
      <c r="D6" s="48">
        <v>2240.0</v>
      </c>
      <c r="E6" s="49">
        <v>0.0</v>
      </c>
      <c r="F6" s="48">
        <v>90.39</v>
      </c>
      <c r="G6" s="40" t="s">
        <v>35</v>
      </c>
      <c r="H6" s="25"/>
      <c r="I6" s="48">
        <v>2240.0</v>
      </c>
      <c r="J6" s="29"/>
      <c r="K6" s="40" t="s">
        <v>5913</v>
      </c>
      <c r="L6" s="48">
        <v>2172.0</v>
      </c>
      <c r="M6" s="48">
        <v>0.0</v>
      </c>
      <c r="N6" s="48">
        <v>79.11</v>
      </c>
      <c r="O6" s="40" t="s">
        <v>35</v>
      </c>
      <c r="P6" s="5"/>
      <c r="Q6" s="5">
        <f t="shared" si="1"/>
        <v>68</v>
      </c>
      <c r="R6">
        <f t="shared" si="2"/>
        <v>68</v>
      </c>
    </row>
    <row r="7">
      <c r="A7" s="9">
        <v>5.0</v>
      </c>
      <c r="B7" s="29"/>
      <c r="C7" s="40" t="s">
        <v>80</v>
      </c>
      <c r="D7" s="48">
        <v>2183.0</v>
      </c>
      <c r="E7" s="49">
        <v>0.0</v>
      </c>
      <c r="F7" s="48">
        <v>90.44</v>
      </c>
      <c r="G7" s="40" t="s">
        <v>39</v>
      </c>
      <c r="H7" s="25"/>
      <c r="I7" s="48">
        <v>2183.0</v>
      </c>
      <c r="J7" s="29"/>
      <c r="K7" s="40" t="s">
        <v>5917</v>
      </c>
      <c r="L7" s="48">
        <v>2154.0</v>
      </c>
      <c r="M7" s="48">
        <v>0.0</v>
      </c>
      <c r="N7" s="48">
        <v>68.4</v>
      </c>
      <c r="O7" s="40" t="s">
        <v>39</v>
      </c>
      <c r="P7" s="5"/>
      <c r="Q7" s="5">
        <f t="shared" si="1"/>
        <v>29</v>
      </c>
      <c r="R7">
        <f t="shared" si="2"/>
        <v>29</v>
      </c>
    </row>
    <row r="8">
      <c r="A8" s="9">
        <v>6.0</v>
      </c>
      <c r="B8" s="29"/>
      <c r="C8" s="40" t="s">
        <v>78</v>
      </c>
      <c r="D8" s="48">
        <v>2174.0</v>
      </c>
      <c r="E8" s="49">
        <v>0.0</v>
      </c>
      <c r="F8" s="48">
        <v>79.6</v>
      </c>
      <c r="G8" s="40" t="s">
        <v>35</v>
      </c>
      <c r="H8" s="25"/>
      <c r="I8" s="48">
        <v>2174.0</v>
      </c>
      <c r="J8" s="29"/>
      <c r="K8" s="40" t="s">
        <v>5919</v>
      </c>
      <c r="L8" s="48">
        <v>2112.0</v>
      </c>
      <c r="M8" s="48">
        <v>0.0</v>
      </c>
      <c r="N8" s="48">
        <v>74.53</v>
      </c>
      <c r="O8" s="40" t="s">
        <v>39</v>
      </c>
      <c r="P8" s="5"/>
      <c r="Q8" s="5">
        <f t="shared" si="1"/>
        <v>62</v>
      </c>
      <c r="R8">
        <f t="shared" si="2"/>
        <v>62</v>
      </c>
    </row>
    <row r="9">
      <c r="A9" s="9">
        <v>7.0</v>
      </c>
      <c r="B9" s="29"/>
      <c r="C9" s="40" t="s">
        <v>90</v>
      </c>
      <c r="D9" s="48">
        <v>2167.0</v>
      </c>
      <c r="E9" s="49">
        <v>0.0</v>
      </c>
      <c r="F9" s="48">
        <v>49.45</v>
      </c>
      <c r="G9" s="40" t="s">
        <v>39</v>
      </c>
      <c r="H9" s="25"/>
      <c r="I9" s="48">
        <v>2167.0</v>
      </c>
      <c r="J9" s="29"/>
      <c r="K9" s="40" t="s">
        <v>5922</v>
      </c>
      <c r="L9" s="48">
        <v>2087.0</v>
      </c>
      <c r="M9" s="48">
        <v>0.0</v>
      </c>
      <c r="N9" s="48">
        <v>82.76</v>
      </c>
      <c r="O9" s="40" t="s">
        <v>39</v>
      </c>
      <c r="P9" s="5"/>
      <c r="Q9" s="5">
        <f t="shared" si="1"/>
        <v>80</v>
      </c>
      <c r="R9">
        <f t="shared" si="2"/>
        <v>80</v>
      </c>
    </row>
    <row r="10">
      <c r="A10" s="9">
        <v>8.0</v>
      </c>
      <c r="B10" s="29"/>
      <c r="C10" s="40" t="s">
        <v>85</v>
      </c>
      <c r="D10" s="48">
        <v>2162.0</v>
      </c>
      <c r="E10" s="49">
        <v>0.0</v>
      </c>
      <c r="F10" s="48">
        <v>66.44</v>
      </c>
      <c r="G10" s="40" t="s">
        <v>35</v>
      </c>
      <c r="H10" s="25"/>
      <c r="I10" s="48">
        <v>2162.0</v>
      </c>
      <c r="J10" s="29"/>
      <c r="K10" s="40" t="s">
        <v>5924</v>
      </c>
      <c r="L10" s="48">
        <v>2062.0</v>
      </c>
      <c r="M10" s="48">
        <v>0.0</v>
      </c>
      <c r="N10" s="48">
        <v>75.85</v>
      </c>
      <c r="O10" s="40" t="s">
        <v>39</v>
      </c>
      <c r="P10" s="5"/>
      <c r="Q10" s="5">
        <f t="shared" si="1"/>
        <v>100</v>
      </c>
      <c r="R10">
        <f t="shared" si="2"/>
        <v>100</v>
      </c>
    </row>
    <row r="11">
      <c r="A11" s="9">
        <v>9.0</v>
      </c>
      <c r="B11" s="29"/>
      <c r="C11" s="40" t="s">
        <v>95</v>
      </c>
      <c r="D11" s="48">
        <v>2155.0</v>
      </c>
      <c r="E11" s="49">
        <v>0.0</v>
      </c>
      <c r="F11" s="48">
        <v>67.71</v>
      </c>
      <c r="G11" s="40" t="s">
        <v>39</v>
      </c>
      <c r="H11" s="25"/>
      <c r="I11" s="48">
        <v>2155.0</v>
      </c>
      <c r="J11" s="29"/>
      <c r="K11" s="40" t="s">
        <v>5928</v>
      </c>
      <c r="L11" s="48">
        <v>2033.0</v>
      </c>
      <c r="M11" s="48">
        <v>0.0</v>
      </c>
      <c r="N11" s="48">
        <v>70.01</v>
      </c>
      <c r="O11" s="40" t="s">
        <v>35</v>
      </c>
      <c r="P11" s="5"/>
      <c r="Q11" s="5">
        <f t="shared" si="1"/>
        <v>122</v>
      </c>
      <c r="R11">
        <f t="shared" si="2"/>
        <v>122</v>
      </c>
    </row>
    <row r="12">
      <c r="A12" s="9">
        <v>10.0</v>
      </c>
      <c r="B12" s="29"/>
      <c r="C12" s="40" t="s">
        <v>107</v>
      </c>
      <c r="D12" s="48">
        <v>2129.0</v>
      </c>
      <c r="E12" s="49">
        <v>0.0</v>
      </c>
      <c r="F12" s="48">
        <v>87.4</v>
      </c>
      <c r="G12" s="40" t="s">
        <v>35</v>
      </c>
      <c r="H12" s="25"/>
      <c r="I12" s="48">
        <v>2129.0</v>
      </c>
      <c r="J12" s="29"/>
      <c r="K12" s="40" t="s">
        <v>5931</v>
      </c>
      <c r="L12" s="48">
        <v>2026.0</v>
      </c>
      <c r="M12" s="48">
        <v>0.0</v>
      </c>
      <c r="N12" s="48">
        <v>56.37</v>
      </c>
      <c r="O12" s="40" t="s">
        <v>35</v>
      </c>
      <c r="P12" s="5"/>
      <c r="Q12" s="5">
        <f t="shared" si="1"/>
        <v>103</v>
      </c>
      <c r="R12">
        <f t="shared" si="2"/>
        <v>103</v>
      </c>
    </row>
    <row r="13">
      <c r="A13" s="9">
        <v>11.0</v>
      </c>
      <c r="B13" s="29"/>
      <c r="C13" s="40" t="s">
        <v>111</v>
      </c>
      <c r="D13" s="48">
        <v>2114.0</v>
      </c>
      <c r="E13" s="49">
        <v>0.0</v>
      </c>
      <c r="F13" s="48">
        <v>84.69</v>
      </c>
      <c r="G13" s="40" t="s">
        <v>35</v>
      </c>
      <c r="H13" s="25"/>
      <c r="I13" s="48">
        <v>2114.0</v>
      </c>
      <c r="J13" s="29"/>
      <c r="K13" s="40" t="s">
        <v>5933</v>
      </c>
      <c r="L13" s="48">
        <v>2025.0</v>
      </c>
      <c r="M13" s="48">
        <v>0.0</v>
      </c>
      <c r="N13" s="48">
        <v>52.89</v>
      </c>
      <c r="O13" s="40" t="s">
        <v>35</v>
      </c>
      <c r="P13" s="5"/>
      <c r="Q13" s="5">
        <f t="shared" si="1"/>
        <v>89</v>
      </c>
      <c r="R13">
        <f t="shared" si="2"/>
        <v>89</v>
      </c>
    </row>
    <row r="14">
      <c r="A14" s="9">
        <v>12.0</v>
      </c>
      <c r="B14" s="29"/>
      <c r="C14" s="40" t="s">
        <v>129</v>
      </c>
      <c r="D14" s="48">
        <v>2107.0</v>
      </c>
      <c r="E14" s="49">
        <v>14.86</v>
      </c>
      <c r="F14" s="48">
        <v>54.42</v>
      </c>
      <c r="G14" s="40" t="s">
        <v>39</v>
      </c>
      <c r="H14" s="25"/>
      <c r="I14" s="48">
        <v>2107.0</v>
      </c>
      <c r="J14" s="29"/>
      <c r="K14" s="40" t="s">
        <v>5934</v>
      </c>
      <c r="L14" s="48">
        <v>2005.0</v>
      </c>
      <c r="M14" s="48">
        <v>0.0</v>
      </c>
      <c r="N14" s="48">
        <v>64.98</v>
      </c>
      <c r="O14" s="40" t="s">
        <v>35</v>
      </c>
      <c r="P14" s="5"/>
      <c r="Q14" s="5">
        <f t="shared" si="1"/>
        <v>102</v>
      </c>
      <c r="R14">
        <f t="shared" si="2"/>
        <v>102</v>
      </c>
    </row>
    <row r="15">
      <c r="A15" s="9">
        <v>13.0</v>
      </c>
      <c r="B15" s="29"/>
      <c r="C15" s="40" t="s">
        <v>118</v>
      </c>
      <c r="D15" s="48">
        <v>2098.0</v>
      </c>
      <c r="E15" s="49">
        <v>4.55</v>
      </c>
      <c r="F15" s="48">
        <v>59.23</v>
      </c>
      <c r="G15" s="40" t="s">
        <v>39</v>
      </c>
      <c r="H15" s="25"/>
      <c r="I15" s="48">
        <v>2098.0</v>
      </c>
      <c r="J15" s="29"/>
      <c r="K15" s="40" t="s">
        <v>5937</v>
      </c>
      <c r="L15" s="48">
        <v>2004.0</v>
      </c>
      <c r="M15" s="48">
        <v>0.0</v>
      </c>
      <c r="N15" s="48">
        <v>82.38</v>
      </c>
      <c r="O15" s="40" t="s">
        <v>35</v>
      </c>
      <c r="P15" s="5"/>
      <c r="Q15" s="5">
        <f t="shared" si="1"/>
        <v>94</v>
      </c>
      <c r="R15">
        <f t="shared" si="2"/>
        <v>94</v>
      </c>
    </row>
    <row r="16">
      <c r="A16" s="9">
        <v>14.0</v>
      </c>
      <c r="B16" s="29"/>
      <c r="C16" s="40" t="s">
        <v>113</v>
      </c>
      <c r="D16" s="48">
        <v>2097.0</v>
      </c>
      <c r="E16" s="49">
        <v>0.0</v>
      </c>
      <c r="F16" s="48">
        <v>69.37</v>
      </c>
      <c r="G16" s="40" t="s">
        <v>35</v>
      </c>
      <c r="H16" s="25"/>
      <c r="I16" s="48">
        <v>2097.0</v>
      </c>
      <c r="J16" s="29"/>
      <c r="K16" s="40" t="s">
        <v>5940</v>
      </c>
      <c r="L16" s="48">
        <v>1995.0</v>
      </c>
      <c r="M16" s="48">
        <v>0.0</v>
      </c>
      <c r="N16" s="48">
        <v>90.11</v>
      </c>
      <c r="O16" s="40" t="s">
        <v>35</v>
      </c>
      <c r="P16" s="5"/>
      <c r="Q16" s="5">
        <f t="shared" si="1"/>
        <v>102</v>
      </c>
      <c r="R16">
        <f t="shared" si="2"/>
        <v>102</v>
      </c>
    </row>
    <row r="17">
      <c r="A17" s="9">
        <v>15.0</v>
      </c>
      <c r="B17" s="29"/>
      <c r="C17" s="40" t="s">
        <v>131</v>
      </c>
      <c r="D17" s="48">
        <v>2097.0</v>
      </c>
      <c r="E17" s="49">
        <v>0.0</v>
      </c>
      <c r="F17" s="48">
        <v>77.09</v>
      </c>
      <c r="G17" s="40" t="s">
        <v>39</v>
      </c>
      <c r="H17" s="25"/>
      <c r="I17" s="48">
        <v>2097.0</v>
      </c>
      <c r="J17" s="29"/>
      <c r="K17" s="40" t="s">
        <v>5942</v>
      </c>
      <c r="L17" s="48">
        <v>1990.0</v>
      </c>
      <c r="M17" s="48">
        <v>8.33</v>
      </c>
      <c r="N17" s="48">
        <v>70.3</v>
      </c>
      <c r="O17" s="40" t="s">
        <v>39</v>
      </c>
      <c r="P17" s="5"/>
      <c r="Q17" s="5">
        <f t="shared" si="1"/>
        <v>107</v>
      </c>
      <c r="R17">
        <f t="shared" si="2"/>
        <v>107</v>
      </c>
    </row>
    <row r="18">
      <c r="A18" s="9">
        <v>16.0</v>
      </c>
      <c r="B18" s="29"/>
      <c r="C18" s="40" t="s">
        <v>134</v>
      </c>
      <c r="D18" s="48">
        <v>2072.0</v>
      </c>
      <c r="E18" s="49">
        <v>4.65</v>
      </c>
      <c r="F18" s="48">
        <v>60.45</v>
      </c>
      <c r="G18" s="40" t="s">
        <v>39</v>
      </c>
      <c r="H18" s="25"/>
      <c r="I18" s="48">
        <v>2072.0</v>
      </c>
      <c r="J18" s="29"/>
      <c r="K18" s="40" t="s">
        <v>5944</v>
      </c>
      <c r="L18" s="48">
        <v>1987.0</v>
      </c>
      <c r="M18" s="48">
        <v>0.24</v>
      </c>
      <c r="N18" s="48">
        <v>34.86</v>
      </c>
      <c r="O18" s="40" t="s">
        <v>35</v>
      </c>
      <c r="P18" s="5"/>
      <c r="Q18" s="5">
        <f t="shared" si="1"/>
        <v>85</v>
      </c>
      <c r="R18">
        <f t="shared" si="2"/>
        <v>85</v>
      </c>
    </row>
    <row r="19">
      <c r="A19" s="9">
        <v>17.0</v>
      </c>
      <c r="B19" s="29"/>
      <c r="C19" s="40" t="s">
        <v>159</v>
      </c>
      <c r="D19" s="48">
        <v>2066.0</v>
      </c>
      <c r="E19" s="49">
        <v>0.0</v>
      </c>
      <c r="F19" s="48">
        <v>64.05</v>
      </c>
      <c r="G19" s="40" t="s">
        <v>39</v>
      </c>
      <c r="H19" s="25"/>
      <c r="I19" s="48">
        <v>2066.0</v>
      </c>
      <c r="J19" s="29"/>
      <c r="K19" s="40" t="s">
        <v>5946</v>
      </c>
      <c r="L19" s="48">
        <v>1985.0</v>
      </c>
      <c r="M19" s="48">
        <v>0.0</v>
      </c>
      <c r="N19" s="48">
        <v>65.45</v>
      </c>
      <c r="O19" s="40" t="s">
        <v>35</v>
      </c>
      <c r="P19" s="5"/>
      <c r="Q19" s="5">
        <f t="shared" si="1"/>
        <v>81</v>
      </c>
      <c r="R19">
        <f t="shared" si="2"/>
        <v>81</v>
      </c>
    </row>
    <row r="20">
      <c r="A20" s="9">
        <v>18.0</v>
      </c>
      <c r="B20" s="29"/>
      <c r="C20" s="40" t="s">
        <v>139</v>
      </c>
      <c r="D20" s="48">
        <v>2060.0</v>
      </c>
      <c r="E20" s="49">
        <v>0.0</v>
      </c>
      <c r="F20" s="48">
        <v>93.91</v>
      </c>
      <c r="G20" s="40" t="s">
        <v>35</v>
      </c>
      <c r="H20" s="25"/>
      <c r="I20" s="48">
        <v>2060.0</v>
      </c>
      <c r="J20" s="29"/>
      <c r="K20" s="40" t="s">
        <v>5949</v>
      </c>
      <c r="L20" s="48">
        <v>1982.0</v>
      </c>
      <c r="M20" s="48">
        <v>0.0</v>
      </c>
      <c r="N20" s="48">
        <v>86.22</v>
      </c>
      <c r="O20" s="40" t="s">
        <v>39</v>
      </c>
      <c r="P20" s="5"/>
      <c r="Q20" s="5">
        <f t="shared" si="1"/>
        <v>78</v>
      </c>
      <c r="R20">
        <f t="shared" si="2"/>
        <v>78</v>
      </c>
    </row>
    <row r="21">
      <c r="A21" s="9">
        <v>19.0</v>
      </c>
      <c r="B21" s="29"/>
      <c r="C21" s="40" t="s">
        <v>137</v>
      </c>
      <c r="D21" s="48">
        <v>2056.0</v>
      </c>
      <c r="E21" s="49">
        <v>0.0</v>
      </c>
      <c r="F21" s="48">
        <v>73.66</v>
      </c>
      <c r="G21" s="40" t="s">
        <v>39</v>
      </c>
      <c r="H21" s="25"/>
      <c r="I21" s="48">
        <v>2056.0</v>
      </c>
      <c r="J21" s="29"/>
      <c r="K21" s="40" t="s">
        <v>5951</v>
      </c>
      <c r="L21" s="48">
        <v>1972.0</v>
      </c>
      <c r="M21" s="48">
        <v>0.0</v>
      </c>
      <c r="N21" s="48">
        <v>85.11</v>
      </c>
      <c r="O21" s="40" t="s">
        <v>39</v>
      </c>
      <c r="P21" s="5"/>
      <c r="Q21" s="5">
        <f t="shared" si="1"/>
        <v>84</v>
      </c>
      <c r="R21">
        <f t="shared" si="2"/>
        <v>84</v>
      </c>
    </row>
    <row r="22">
      <c r="A22" s="9">
        <v>20.0</v>
      </c>
      <c r="B22" s="29"/>
      <c r="C22" s="40" t="s">
        <v>156</v>
      </c>
      <c r="D22" s="48">
        <v>2052.0</v>
      </c>
      <c r="E22" s="49">
        <v>0.0</v>
      </c>
      <c r="F22" s="48">
        <v>70.75</v>
      </c>
      <c r="G22" s="40" t="s">
        <v>39</v>
      </c>
      <c r="H22" s="25"/>
      <c r="I22" s="48">
        <v>2052.0</v>
      </c>
      <c r="J22" s="29"/>
      <c r="K22" s="40" t="s">
        <v>5954</v>
      </c>
      <c r="L22" s="48">
        <v>1965.0</v>
      </c>
      <c r="M22" s="48">
        <v>0.0</v>
      </c>
      <c r="N22" s="48">
        <v>78.32</v>
      </c>
      <c r="O22" s="40" t="s">
        <v>39</v>
      </c>
      <c r="P22" s="5"/>
      <c r="Q22" s="5">
        <f t="shared" si="1"/>
        <v>87</v>
      </c>
      <c r="R22">
        <f t="shared" si="2"/>
        <v>87</v>
      </c>
    </row>
    <row r="23">
      <c r="A23" s="9">
        <v>21.0</v>
      </c>
      <c r="B23" s="29"/>
      <c r="C23" s="40" t="s">
        <v>142</v>
      </c>
      <c r="D23" s="48">
        <v>2050.0</v>
      </c>
      <c r="E23" s="49">
        <v>0.0</v>
      </c>
      <c r="F23" s="48">
        <v>80.38</v>
      </c>
      <c r="G23" s="40" t="s">
        <v>35</v>
      </c>
      <c r="H23" s="25"/>
      <c r="I23" s="48">
        <v>2050.0</v>
      </c>
      <c r="J23" s="29"/>
      <c r="K23" s="40" t="s">
        <v>5956</v>
      </c>
      <c r="L23" s="48">
        <v>1938.0</v>
      </c>
      <c r="M23" s="48">
        <v>0.0</v>
      </c>
      <c r="N23" s="48">
        <v>64.67</v>
      </c>
      <c r="O23" s="40" t="s">
        <v>39</v>
      </c>
      <c r="P23" s="5"/>
      <c r="Q23" s="5">
        <f t="shared" si="1"/>
        <v>112</v>
      </c>
      <c r="R23">
        <f t="shared" si="2"/>
        <v>112</v>
      </c>
    </row>
    <row r="24">
      <c r="A24" s="9">
        <v>22.0</v>
      </c>
      <c r="B24" s="29"/>
      <c r="C24" s="40" t="s">
        <v>151</v>
      </c>
      <c r="D24" s="48">
        <v>2048.0</v>
      </c>
      <c r="E24" s="49">
        <v>0.0</v>
      </c>
      <c r="F24" s="48">
        <v>71.51</v>
      </c>
      <c r="G24" s="40" t="s">
        <v>39</v>
      </c>
      <c r="H24" s="25"/>
      <c r="I24" s="48">
        <v>2048.0</v>
      </c>
      <c r="J24" s="29"/>
      <c r="K24" s="40" t="s">
        <v>5958</v>
      </c>
      <c r="L24" s="48">
        <v>1933.0</v>
      </c>
      <c r="M24" s="48">
        <v>0.0</v>
      </c>
      <c r="N24" s="48">
        <v>67.55</v>
      </c>
      <c r="O24" s="40" t="s">
        <v>39</v>
      </c>
      <c r="P24" s="5"/>
      <c r="Q24" s="5">
        <f t="shared" si="1"/>
        <v>115</v>
      </c>
      <c r="R24">
        <f t="shared" si="2"/>
        <v>115</v>
      </c>
    </row>
    <row r="25">
      <c r="A25" s="9">
        <v>23.0</v>
      </c>
      <c r="B25" s="29"/>
      <c r="C25" s="40" t="s">
        <v>165</v>
      </c>
      <c r="D25" s="48">
        <v>2033.0</v>
      </c>
      <c r="E25" s="49">
        <v>0.0</v>
      </c>
      <c r="F25" s="48">
        <v>81.23</v>
      </c>
      <c r="G25" s="40" t="s">
        <v>39</v>
      </c>
      <c r="H25" s="25"/>
      <c r="I25" s="48">
        <v>2033.0</v>
      </c>
      <c r="J25" s="29"/>
      <c r="K25" s="40" t="s">
        <v>5959</v>
      </c>
      <c r="L25" s="48">
        <v>1920.0</v>
      </c>
      <c r="M25" s="48">
        <v>3.94</v>
      </c>
      <c r="N25" s="48">
        <v>44.44</v>
      </c>
      <c r="O25" s="40" t="s">
        <v>39</v>
      </c>
      <c r="P25" s="5"/>
      <c r="Q25" s="5">
        <f t="shared" si="1"/>
        <v>113</v>
      </c>
      <c r="R25">
        <f t="shared" si="2"/>
        <v>113</v>
      </c>
    </row>
    <row r="26">
      <c r="A26" s="9">
        <v>24.0</v>
      </c>
      <c r="B26" s="29"/>
      <c r="C26" s="40" t="s">
        <v>180</v>
      </c>
      <c r="D26" s="48">
        <v>2019.0</v>
      </c>
      <c r="E26" s="49">
        <v>0.0</v>
      </c>
      <c r="F26" s="48">
        <v>81.15</v>
      </c>
      <c r="G26" s="40" t="s">
        <v>39</v>
      </c>
      <c r="H26" s="25"/>
      <c r="I26" s="48">
        <v>2019.0</v>
      </c>
      <c r="J26" s="29"/>
      <c r="K26" s="40" t="s">
        <v>5962</v>
      </c>
      <c r="L26" s="48">
        <v>1912.0</v>
      </c>
      <c r="M26" s="48">
        <v>36.84</v>
      </c>
      <c r="N26" s="48">
        <v>73.4</v>
      </c>
      <c r="O26" s="40" t="s">
        <v>39</v>
      </c>
      <c r="P26" s="5"/>
      <c r="Q26" s="5">
        <f t="shared" si="1"/>
        <v>107</v>
      </c>
      <c r="R26">
        <f t="shared" si="2"/>
        <v>107</v>
      </c>
    </row>
    <row r="27">
      <c r="A27" s="9">
        <v>25.0</v>
      </c>
      <c r="B27" s="29"/>
      <c r="C27" s="40" t="s">
        <v>189</v>
      </c>
      <c r="D27" s="48">
        <v>2015.0</v>
      </c>
      <c r="E27" s="49">
        <v>0.0</v>
      </c>
      <c r="F27" s="48">
        <v>61.4</v>
      </c>
      <c r="G27" s="40" t="s">
        <v>39</v>
      </c>
      <c r="H27" s="25"/>
      <c r="I27" s="48">
        <v>2015.0</v>
      </c>
      <c r="J27" s="29"/>
      <c r="K27" s="40" t="s">
        <v>5964</v>
      </c>
      <c r="L27" s="48">
        <v>1912.0</v>
      </c>
      <c r="M27" s="48">
        <v>0.0</v>
      </c>
      <c r="N27" s="48">
        <v>65.32</v>
      </c>
      <c r="O27" s="40" t="s">
        <v>39</v>
      </c>
      <c r="P27" s="5"/>
      <c r="Q27" s="5">
        <f t="shared" si="1"/>
        <v>103</v>
      </c>
      <c r="R27">
        <f t="shared" si="2"/>
        <v>103</v>
      </c>
    </row>
    <row r="28">
      <c r="A28" s="9">
        <v>26.0</v>
      </c>
      <c r="B28" s="29"/>
      <c r="C28" s="40" t="s">
        <v>194</v>
      </c>
      <c r="D28" s="48">
        <v>2013.0</v>
      </c>
      <c r="E28" s="49">
        <v>0.0</v>
      </c>
      <c r="F28" s="48">
        <v>61.28</v>
      </c>
      <c r="G28" s="40" t="s">
        <v>35</v>
      </c>
      <c r="H28" s="25"/>
      <c r="I28" s="48">
        <v>2013.0</v>
      </c>
      <c r="J28" s="29"/>
      <c r="K28" s="40" t="s">
        <v>5965</v>
      </c>
      <c r="L28" s="48">
        <v>1909.0</v>
      </c>
      <c r="M28" s="48">
        <v>2.27</v>
      </c>
      <c r="N28" s="48">
        <v>59.79</v>
      </c>
      <c r="O28" s="40" t="s">
        <v>35</v>
      </c>
      <c r="P28" s="5"/>
      <c r="Q28" s="5">
        <f t="shared" si="1"/>
        <v>104</v>
      </c>
      <c r="R28">
        <f t="shared" si="2"/>
        <v>104</v>
      </c>
    </row>
    <row r="29">
      <c r="A29" s="9">
        <v>27.0</v>
      </c>
      <c r="B29" s="29"/>
      <c r="C29" s="40" t="s">
        <v>197</v>
      </c>
      <c r="D29" s="48">
        <v>2011.0</v>
      </c>
      <c r="E29" s="49">
        <v>0.0</v>
      </c>
      <c r="F29" s="48">
        <v>70.63</v>
      </c>
      <c r="G29" s="40" t="s">
        <v>39</v>
      </c>
      <c r="H29" s="25"/>
      <c r="I29" s="48">
        <v>2011.0</v>
      </c>
      <c r="J29" s="29"/>
      <c r="K29" s="40" t="s">
        <v>5969</v>
      </c>
      <c r="L29" s="48">
        <v>1894.0</v>
      </c>
      <c r="M29" s="48">
        <v>0.0</v>
      </c>
      <c r="N29" s="48">
        <v>98.84</v>
      </c>
      <c r="O29" s="40" t="s">
        <v>39</v>
      </c>
      <c r="P29" s="5"/>
      <c r="Q29" s="5">
        <f t="shared" si="1"/>
        <v>117</v>
      </c>
      <c r="R29">
        <f t="shared" si="2"/>
        <v>117</v>
      </c>
    </row>
    <row r="30">
      <c r="A30" s="9">
        <v>28.0</v>
      </c>
      <c r="B30" s="29"/>
      <c r="C30" s="40" t="s">
        <v>204</v>
      </c>
      <c r="D30" s="48">
        <v>1998.0</v>
      </c>
      <c r="E30" s="49">
        <v>0.0</v>
      </c>
      <c r="F30" s="48">
        <v>65.03</v>
      </c>
      <c r="G30" s="40" t="s">
        <v>35</v>
      </c>
      <c r="H30" s="25"/>
      <c r="I30" s="48">
        <v>1998.0</v>
      </c>
      <c r="J30" s="29"/>
      <c r="K30" s="40" t="s">
        <v>5971</v>
      </c>
      <c r="L30" s="48">
        <v>1887.0</v>
      </c>
      <c r="M30" s="48">
        <v>0.0</v>
      </c>
      <c r="N30" s="48">
        <v>83.03</v>
      </c>
      <c r="O30" s="40" t="s">
        <v>39</v>
      </c>
      <c r="P30" s="5"/>
      <c r="Q30" s="5">
        <f t="shared" si="1"/>
        <v>111</v>
      </c>
      <c r="R30">
        <f t="shared" si="2"/>
        <v>111</v>
      </c>
    </row>
    <row r="31">
      <c r="A31" s="9">
        <v>29.0</v>
      </c>
      <c r="B31" s="29"/>
      <c r="C31" s="40" t="s">
        <v>245</v>
      </c>
      <c r="D31" s="48">
        <v>1992.0</v>
      </c>
      <c r="E31" s="49">
        <v>0.0</v>
      </c>
      <c r="F31" s="48">
        <v>58.65</v>
      </c>
      <c r="G31" s="40" t="s">
        <v>39</v>
      </c>
      <c r="H31" s="25"/>
      <c r="I31" s="48">
        <v>1992.0</v>
      </c>
      <c r="J31" s="29"/>
      <c r="K31" s="40" t="s">
        <v>5973</v>
      </c>
      <c r="L31" s="48">
        <v>1886.0</v>
      </c>
      <c r="M31" s="48">
        <v>12.5</v>
      </c>
      <c r="N31" s="48">
        <v>58.01</v>
      </c>
      <c r="O31" s="40" t="s">
        <v>39</v>
      </c>
      <c r="P31" s="5"/>
      <c r="Q31" s="5">
        <f t="shared" si="1"/>
        <v>106</v>
      </c>
      <c r="R31">
        <f t="shared" si="2"/>
        <v>106</v>
      </c>
    </row>
    <row r="32">
      <c r="A32" s="9">
        <v>30.0</v>
      </c>
      <c r="B32" s="29"/>
      <c r="C32" s="40" t="s">
        <v>221</v>
      </c>
      <c r="D32" s="48">
        <v>1985.0</v>
      </c>
      <c r="E32" s="49">
        <v>0.0</v>
      </c>
      <c r="F32" s="48">
        <v>86.78</v>
      </c>
      <c r="G32" s="40" t="s">
        <v>39</v>
      </c>
      <c r="H32" s="25"/>
      <c r="I32" s="48">
        <v>1985.0</v>
      </c>
      <c r="J32" s="29"/>
      <c r="K32" s="40" t="s">
        <v>5975</v>
      </c>
      <c r="L32" s="48">
        <v>1875.0</v>
      </c>
      <c r="M32" s="48">
        <v>2.5</v>
      </c>
      <c r="N32" s="48">
        <v>54.31</v>
      </c>
      <c r="O32" s="40" t="s">
        <v>35</v>
      </c>
      <c r="P32" s="5"/>
      <c r="Q32" s="5">
        <f t="shared" si="1"/>
        <v>110</v>
      </c>
      <c r="R32">
        <f t="shared" si="2"/>
        <v>110</v>
      </c>
    </row>
    <row r="33">
      <c r="A33" s="9">
        <v>31.0</v>
      </c>
      <c r="B33" s="29"/>
      <c r="C33" s="40" t="s">
        <v>225</v>
      </c>
      <c r="D33" s="48">
        <v>1982.0</v>
      </c>
      <c r="E33" s="49">
        <v>0.0</v>
      </c>
      <c r="F33" s="48">
        <v>103.38</v>
      </c>
      <c r="G33" s="40" t="s">
        <v>39</v>
      </c>
      <c r="H33" s="25"/>
      <c r="I33" s="48">
        <v>1982.0</v>
      </c>
      <c r="J33" s="29"/>
      <c r="K33" s="40" t="s">
        <v>5977</v>
      </c>
      <c r="L33" s="48">
        <v>1866.0</v>
      </c>
      <c r="M33" s="48">
        <v>0.0</v>
      </c>
      <c r="N33" s="48">
        <v>78.57</v>
      </c>
      <c r="O33" s="40" t="s">
        <v>35</v>
      </c>
      <c r="P33" s="5"/>
      <c r="Q33" s="5">
        <f t="shared" si="1"/>
        <v>116</v>
      </c>
      <c r="R33">
        <f t="shared" si="2"/>
        <v>116</v>
      </c>
    </row>
    <row r="34">
      <c r="A34" s="9">
        <v>32.0</v>
      </c>
      <c r="B34" s="29"/>
      <c r="C34" s="40" t="s">
        <v>251</v>
      </c>
      <c r="D34" s="48">
        <v>1969.0</v>
      </c>
      <c r="E34" s="49">
        <v>0.0</v>
      </c>
      <c r="F34" s="48">
        <v>66.57</v>
      </c>
      <c r="G34" s="40" t="s">
        <v>39</v>
      </c>
      <c r="H34" s="25"/>
      <c r="I34" s="48">
        <v>1969.0</v>
      </c>
      <c r="J34" s="29"/>
      <c r="K34" s="40" t="s">
        <v>5979</v>
      </c>
      <c r="L34" s="48">
        <v>1862.0</v>
      </c>
      <c r="M34" s="48">
        <v>0.0</v>
      </c>
      <c r="N34" s="48">
        <v>64.98</v>
      </c>
      <c r="O34" s="40" t="s">
        <v>35</v>
      </c>
      <c r="P34" s="5"/>
      <c r="Q34" s="5">
        <f t="shared" si="1"/>
        <v>107</v>
      </c>
      <c r="R34">
        <f t="shared" si="2"/>
        <v>107</v>
      </c>
    </row>
    <row r="35">
      <c r="A35" s="9">
        <v>33.0</v>
      </c>
      <c r="B35" s="29"/>
      <c r="C35" s="40" t="s">
        <v>256</v>
      </c>
      <c r="D35" s="48">
        <v>1968.0</v>
      </c>
      <c r="E35" s="49">
        <v>0.0</v>
      </c>
      <c r="F35" s="48">
        <v>108.12</v>
      </c>
      <c r="G35" s="40" t="s">
        <v>39</v>
      </c>
      <c r="H35" s="25"/>
      <c r="I35" s="48">
        <v>1968.0</v>
      </c>
      <c r="J35" s="29"/>
      <c r="K35" s="40" t="s">
        <v>5981</v>
      </c>
      <c r="L35" s="48">
        <v>1861.0</v>
      </c>
      <c r="M35" s="48">
        <v>0.0</v>
      </c>
      <c r="N35" s="48">
        <v>70.54</v>
      </c>
      <c r="O35" s="40" t="s">
        <v>39</v>
      </c>
      <c r="P35" s="5"/>
      <c r="Q35" s="5">
        <f t="shared" si="1"/>
        <v>107</v>
      </c>
      <c r="R35">
        <f t="shared" si="2"/>
        <v>107</v>
      </c>
    </row>
    <row r="36">
      <c r="A36" s="9">
        <v>34.0</v>
      </c>
      <c r="B36" s="29"/>
      <c r="C36" s="40" t="s">
        <v>281</v>
      </c>
      <c r="D36" s="48">
        <v>1959.0</v>
      </c>
      <c r="E36" s="49">
        <v>0.0</v>
      </c>
      <c r="F36" s="48">
        <v>51.49</v>
      </c>
      <c r="G36" s="40" t="s">
        <v>35</v>
      </c>
      <c r="H36" s="25"/>
      <c r="I36" s="48">
        <v>1959.0</v>
      </c>
      <c r="J36" s="29"/>
      <c r="K36" s="40" t="s">
        <v>5982</v>
      </c>
      <c r="L36" s="48">
        <v>1848.0</v>
      </c>
      <c r="M36" s="48">
        <v>0.0</v>
      </c>
      <c r="N36" s="48">
        <v>81.52</v>
      </c>
      <c r="O36" s="40" t="s">
        <v>39</v>
      </c>
      <c r="P36" s="5"/>
      <c r="Q36" s="5">
        <f t="shared" si="1"/>
        <v>111</v>
      </c>
      <c r="R36">
        <f t="shared" si="2"/>
        <v>111</v>
      </c>
    </row>
    <row r="37">
      <c r="A37" s="9">
        <v>35.0</v>
      </c>
      <c r="B37" s="29"/>
      <c r="C37" s="40" t="s">
        <v>274</v>
      </c>
      <c r="D37" s="48">
        <v>1958.0</v>
      </c>
      <c r="E37" s="49">
        <v>0.0</v>
      </c>
      <c r="F37" s="48">
        <v>91.24</v>
      </c>
      <c r="G37" s="40" t="s">
        <v>39</v>
      </c>
      <c r="H37" s="25"/>
      <c r="I37" s="48">
        <v>1958.0</v>
      </c>
      <c r="J37" s="29"/>
      <c r="K37" s="40" t="s">
        <v>5985</v>
      </c>
      <c r="L37" s="48">
        <v>1842.0</v>
      </c>
      <c r="M37" s="48">
        <v>0.0</v>
      </c>
      <c r="N37" s="48">
        <v>76.36</v>
      </c>
      <c r="O37" s="40" t="s">
        <v>39</v>
      </c>
      <c r="P37" s="5"/>
      <c r="Q37" s="5">
        <f t="shared" si="1"/>
        <v>116</v>
      </c>
      <c r="R37">
        <f t="shared" si="2"/>
        <v>116</v>
      </c>
    </row>
    <row r="38">
      <c r="A38" s="9">
        <v>36.0</v>
      </c>
      <c r="B38" s="29"/>
      <c r="C38" s="40" t="s">
        <v>271</v>
      </c>
      <c r="D38" s="48">
        <v>1956.0</v>
      </c>
      <c r="E38" s="49">
        <v>0.0</v>
      </c>
      <c r="F38" s="48">
        <v>55.44</v>
      </c>
      <c r="G38" s="40" t="s">
        <v>39</v>
      </c>
      <c r="H38" s="25"/>
      <c r="I38" s="48">
        <v>1956.0</v>
      </c>
      <c r="J38" s="29"/>
      <c r="K38" s="40" t="s">
        <v>5986</v>
      </c>
      <c r="L38" s="48">
        <v>1841.0</v>
      </c>
      <c r="M38" s="48">
        <v>0.0</v>
      </c>
      <c r="N38" s="48">
        <v>85.59</v>
      </c>
      <c r="O38" s="40" t="s">
        <v>35</v>
      </c>
      <c r="P38" s="5"/>
      <c r="Q38" s="5">
        <f t="shared" si="1"/>
        <v>115</v>
      </c>
      <c r="R38">
        <f t="shared" si="2"/>
        <v>115</v>
      </c>
    </row>
    <row r="39">
      <c r="A39" s="9">
        <v>37.0</v>
      </c>
      <c r="B39" s="29"/>
      <c r="C39" s="40" t="s">
        <v>277</v>
      </c>
      <c r="D39" s="48">
        <v>1956.0</v>
      </c>
      <c r="E39" s="49">
        <v>0.0</v>
      </c>
      <c r="F39" s="48">
        <v>77.78</v>
      </c>
      <c r="G39" s="40" t="s">
        <v>278</v>
      </c>
      <c r="H39" s="25"/>
      <c r="I39" s="48">
        <v>1956.0</v>
      </c>
      <c r="J39" s="29"/>
      <c r="K39" s="40" t="s">
        <v>5988</v>
      </c>
      <c r="L39" s="48">
        <v>1841.0</v>
      </c>
      <c r="M39" s="48">
        <v>0.0</v>
      </c>
      <c r="N39" s="48">
        <v>84.34</v>
      </c>
      <c r="O39" s="40" t="s">
        <v>39</v>
      </c>
      <c r="P39" s="5"/>
      <c r="Q39" s="5">
        <f t="shared" si="1"/>
        <v>115</v>
      </c>
      <c r="R39">
        <f t="shared" si="2"/>
        <v>115</v>
      </c>
    </row>
    <row r="40">
      <c r="A40" s="9">
        <v>38.0</v>
      </c>
      <c r="B40" s="29"/>
      <c r="C40" s="40" t="s">
        <v>308</v>
      </c>
      <c r="D40" s="48">
        <v>1951.0</v>
      </c>
      <c r="E40" s="49">
        <v>0.0</v>
      </c>
      <c r="F40" s="48">
        <v>107.13</v>
      </c>
      <c r="G40" s="40" t="s">
        <v>39</v>
      </c>
      <c r="H40" s="25"/>
      <c r="I40" s="48">
        <v>1951.0</v>
      </c>
      <c r="J40" s="29"/>
      <c r="K40" s="40" t="s">
        <v>5990</v>
      </c>
      <c r="L40" s="48">
        <v>1840.0</v>
      </c>
      <c r="M40" s="48">
        <v>0.0</v>
      </c>
      <c r="N40" s="48">
        <v>69.22</v>
      </c>
      <c r="O40" s="40" t="s">
        <v>35</v>
      </c>
      <c r="P40" s="5"/>
      <c r="Q40" s="5">
        <f t="shared" si="1"/>
        <v>111</v>
      </c>
      <c r="R40">
        <f t="shared" si="2"/>
        <v>111</v>
      </c>
    </row>
    <row r="41">
      <c r="A41" s="9">
        <v>39.0</v>
      </c>
      <c r="B41" s="29"/>
      <c r="C41" s="40" t="s">
        <v>350</v>
      </c>
      <c r="D41" s="48">
        <v>1948.0</v>
      </c>
      <c r="E41" s="49">
        <v>0.0</v>
      </c>
      <c r="F41" s="48">
        <v>115.82</v>
      </c>
      <c r="G41" s="40" t="s">
        <v>35</v>
      </c>
      <c r="H41" s="25"/>
      <c r="I41" s="48">
        <v>1948.0</v>
      </c>
      <c r="J41" s="29"/>
      <c r="K41" s="40" t="s">
        <v>5992</v>
      </c>
      <c r="L41" s="48">
        <v>1836.0</v>
      </c>
      <c r="M41" s="48">
        <v>15.38</v>
      </c>
      <c r="N41" s="48">
        <v>75.5</v>
      </c>
      <c r="O41" s="40" t="s">
        <v>35</v>
      </c>
      <c r="P41" s="5"/>
      <c r="Q41" s="5">
        <f t="shared" si="1"/>
        <v>112</v>
      </c>
      <c r="R41">
        <f t="shared" si="2"/>
        <v>112</v>
      </c>
    </row>
    <row r="42">
      <c r="A42" s="9">
        <v>40.0</v>
      </c>
      <c r="B42" s="29"/>
      <c r="C42" s="40" t="s">
        <v>290</v>
      </c>
      <c r="D42" s="48">
        <v>1945.0</v>
      </c>
      <c r="E42" s="49">
        <v>0.0</v>
      </c>
      <c r="F42" s="48">
        <v>64.6</v>
      </c>
      <c r="G42" s="40" t="s">
        <v>35</v>
      </c>
      <c r="H42" s="25"/>
      <c r="I42" s="48">
        <v>1945.0</v>
      </c>
      <c r="J42" s="29"/>
      <c r="K42" s="40" t="s">
        <v>5995</v>
      </c>
      <c r="L42" s="48">
        <v>1821.0</v>
      </c>
      <c r="M42" s="48">
        <v>0.0</v>
      </c>
      <c r="N42" s="48">
        <v>96.16</v>
      </c>
      <c r="O42" s="40" t="s">
        <v>35</v>
      </c>
      <c r="P42" s="5"/>
      <c r="Q42" s="5">
        <f t="shared" si="1"/>
        <v>124</v>
      </c>
      <c r="R42">
        <f t="shared" si="2"/>
        <v>124</v>
      </c>
    </row>
    <row r="43">
      <c r="A43" s="9">
        <v>41.0</v>
      </c>
      <c r="B43" s="29"/>
      <c r="C43" s="40" t="s">
        <v>294</v>
      </c>
      <c r="D43" s="48">
        <v>1942.0</v>
      </c>
      <c r="E43" s="49">
        <v>3.13</v>
      </c>
      <c r="F43" s="48">
        <v>57.72</v>
      </c>
      <c r="G43" s="40" t="s">
        <v>35</v>
      </c>
      <c r="H43" s="25"/>
      <c r="I43" s="48">
        <v>1942.0</v>
      </c>
      <c r="J43" s="29"/>
      <c r="K43" s="40" t="s">
        <v>5997</v>
      </c>
      <c r="L43" s="48">
        <v>1821.0</v>
      </c>
      <c r="M43" s="48">
        <v>0.0</v>
      </c>
      <c r="N43" s="48">
        <v>74.33</v>
      </c>
      <c r="O43" s="40" t="s">
        <v>39</v>
      </c>
      <c r="P43" s="5"/>
      <c r="Q43" s="5">
        <f t="shared" si="1"/>
        <v>121</v>
      </c>
      <c r="R43">
        <f t="shared" si="2"/>
        <v>121</v>
      </c>
    </row>
    <row r="44">
      <c r="A44" s="9">
        <v>42.0</v>
      </c>
      <c r="B44" s="29"/>
      <c r="C44" s="40" t="s">
        <v>305</v>
      </c>
      <c r="D44" s="48">
        <v>1936.0</v>
      </c>
      <c r="E44" s="49">
        <v>0.0</v>
      </c>
      <c r="F44" s="48">
        <v>77.29</v>
      </c>
      <c r="G44" s="40" t="s">
        <v>39</v>
      </c>
      <c r="H44" s="25"/>
      <c r="I44" s="48">
        <v>1936.0</v>
      </c>
      <c r="J44" s="29"/>
      <c r="K44" s="40" t="s">
        <v>5999</v>
      </c>
      <c r="L44" s="48">
        <v>1819.0</v>
      </c>
      <c r="M44" s="48">
        <v>0.0</v>
      </c>
      <c r="N44" s="48">
        <v>96.71</v>
      </c>
      <c r="O44" s="40" t="s">
        <v>35</v>
      </c>
      <c r="P44" s="5"/>
      <c r="Q44" s="5">
        <f t="shared" si="1"/>
        <v>117</v>
      </c>
      <c r="R44">
        <f t="shared" si="2"/>
        <v>117</v>
      </c>
    </row>
    <row r="45">
      <c r="A45" s="9">
        <v>43.0</v>
      </c>
      <c r="B45" s="29"/>
      <c r="C45" s="40" t="s">
        <v>316</v>
      </c>
      <c r="D45" s="48">
        <v>1932.0</v>
      </c>
      <c r="E45" s="49">
        <v>0.0</v>
      </c>
      <c r="F45" s="48">
        <v>70.71</v>
      </c>
      <c r="G45" s="40" t="s">
        <v>35</v>
      </c>
      <c r="H45" s="25"/>
      <c r="I45" s="48">
        <v>1932.0</v>
      </c>
      <c r="J45" s="29"/>
      <c r="K45" s="40" t="s">
        <v>6003</v>
      </c>
      <c r="L45" s="48">
        <v>1818.0</v>
      </c>
      <c r="M45" s="48">
        <v>0.0</v>
      </c>
      <c r="N45" s="48">
        <v>83.35</v>
      </c>
      <c r="O45" s="40" t="s">
        <v>35</v>
      </c>
      <c r="P45" s="5"/>
      <c r="Q45" s="5">
        <f t="shared" si="1"/>
        <v>114</v>
      </c>
      <c r="R45">
        <f t="shared" si="2"/>
        <v>114</v>
      </c>
    </row>
    <row r="46">
      <c r="A46" s="9">
        <v>44.0</v>
      </c>
      <c r="B46" s="29"/>
      <c r="C46" s="40" t="s">
        <v>321</v>
      </c>
      <c r="D46" s="48">
        <v>1931.0</v>
      </c>
      <c r="E46" s="49">
        <v>0.0</v>
      </c>
      <c r="F46" s="48">
        <v>96.26</v>
      </c>
      <c r="G46" s="40" t="s">
        <v>39</v>
      </c>
      <c r="H46" s="25"/>
      <c r="I46" s="48">
        <v>1931.0</v>
      </c>
      <c r="J46" s="29"/>
      <c r="K46" s="40" t="s">
        <v>6005</v>
      </c>
      <c r="L46" s="48">
        <v>1817.0</v>
      </c>
      <c r="M46" s="48">
        <v>0.0</v>
      </c>
      <c r="N46" s="48">
        <v>57.34</v>
      </c>
      <c r="O46" s="40" t="s">
        <v>39</v>
      </c>
      <c r="P46" s="5"/>
      <c r="Q46" s="5">
        <f t="shared" si="1"/>
        <v>114</v>
      </c>
      <c r="R46">
        <f t="shared" si="2"/>
        <v>114</v>
      </c>
    </row>
    <row r="47">
      <c r="A47" s="9">
        <v>45.0</v>
      </c>
      <c r="B47" s="29"/>
      <c r="C47" s="40" t="s">
        <v>324</v>
      </c>
      <c r="D47" s="48">
        <v>1929.0</v>
      </c>
      <c r="E47" s="49">
        <v>0.0</v>
      </c>
      <c r="F47" s="48">
        <v>86.27</v>
      </c>
      <c r="G47" s="40" t="s">
        <v>35</v>
      </c>
      <c r="H47" s="25"/>
      <c r="I47" s="48">
        <v>1929.0</v>
      </c>
      <c r="J47" s="29"/>
      <c r="K47" s="40" t="s">
        <v>6008</v>
      </c>
      <c r="L47" s="48">
        <v>1816.0</v>
      </c>
      <c r="M47" s="48">
        <v>1.35</v>
      </c>
      <c r="N47" s="48">
        <v>59.68</v>
      </c>
      <c r="O47" s="40" t="s">
        <v>39</v>
      </c>
      <c r="P47" s="5"/>
      <c r="Q47" s="5">
        <f t="shared" si="1"/>
        <v>113</v>
      </c>
      <c r="R47">
        <f t="shared" si="2"/>
        <v>113</v>
      </c>
    </row>
    <row r="48">
      <c r="A48" s="9">
        <v>46.0</v>
      </c>
      <c r="B48" s="29"/>
      <c r="C48" s="40" t="s">
        <v>362</v>
      </c>
      <c r="D48" s="48">
        <v>1926.0</v>
      </c>
      <c r="E48" s="49">
        <v>0.0</v>
      </c>
      <c r="F48" s="48">
        <v>80.68</v>
      </c>
      <c r="G48" s="40" t="s">
        <v>39</v>
      </c>
      <c r="H48" s="25"/>
      <c r="I48" s="48">
        <v>1926.0</v>
      </c>
      <c r="J48" s="29"/>
      <c r="K48" s="40" t="s">
        <v>6013</v>
      </c>
      <c r="L48" s="48">
        <v>1815.0</v>
      </c>
      <c r="M48" s="48">
        <v>7.69</v>
      </c>
      <c r="N48" s="48">
        <v>96.67</v>
      </c>
      <c r="O48" s="40" t="s">
        <v>39</v>
      </c>
      <c r="P48" s="5"/>
      <c r="Q48" s="5">
        <f t="shared" si="1"/>
        <v>111</v>
      </c>
      <c r="R48">
        <f t="shared" si="2"/>
        <v>111</v>
      </c>
    </row>
    <row r="49">
      <c r="A49" s="9">
        <v>47.0</v>
      </c>
      <c r="B49" s="29"/>
      <c r="C49" s="40" t="s">
        <v>292</v>
      </c>
      <c r="D49" s="48">
        <v>1922.0</v>
      </c>
      <c r="E49" s="49">
        <v>0.0</v>
      </c>
      <c r="F49" s="48">
        <v>77.69</v>
      </c>
      <c r="G49" s="40" t="s">
        <v>39</v>
      </c>
      <c r="H49" s="25"/>
      <c r="I49" s="48">
        <v>1922.0</v>
      </c>
      <c r="J49" s="29"/>
      <c r="K49" s="40" t="s">
        <v>6018</v>
      </c>
      <c r="L49" s="48">
        <v>1805.0</v>
      </c>
      <c r="M49" s="48">
        <v>0.0</v>
      </c>
      <c r="N49" s="48">
        <v>72.17</v>
      </c>
      <c r="O49" s="40" t="s">
        <v>39</v>
      </c>
      <c r="P49" s="5"/>
      <c r="Q49" s="5">
        <f t="shared" si="1"/>
        <v>117</v>
      </c>
      <c r="R49">
        <f t="shared" si="2"/>
        <v>117</v>
      </c>
    </row>
    <row r="50">
      <c r="A50" s="9">
        <v>48.0</v>
      </c>
      <c r="B50" s="29"/>
      <c r="C50" s="40" t="s">
        <v>342</v>
      </c>
      <c r="D50" s="48">
        <v>1920.0</v>
      </c>
      <c r="E50" s="49">
        <v>0.0</v>
      </c>
      <c r="F50" s="48">
        <v>105.11</v>
      </c>
      <c r="G50" s="40" t="s">
        <v>39</v>
      </c>
      <c r="H50" s="25"/>
      <c r="I50" s="48">
        <v>1920.0</v>
      </c>
      <c r="J50" s="29"/>
      <c r="K50" s="40" t="s">
        <v>6021</v>
      </c>
      <c r="L50" s="48">
        <v>1797.0</v>
      </c>
      <c r="M50" s="48">
        <v>3.13</v>
      </c>
      <c r="N50" s="48">
        <v>52.37</v>
      </c>
      <c r="O50" s="40" t="s">
        <v>35</v>
      </c>
      <c r="P50" s="5"/>
      <c r="Q50" s="5">
        <f t="shared" si="1"/>
        <v>123</v>
      </c>
      <c r="R50">
        <f t="shared" si="2"/>
        <v>123</v>
      </c>
    </row>
    <row r="51">
      <c r="A51" s="9">
        <v>49.0</v>
      </c>
      <c r="B51" s="29"/>
      <c r="C51" s="40" t="s">
        <v>353</v>
      </c>
      <c r="D51" s="48">
        <v>1918.0</v>
      </c>
      <c r="E51" s="49">
        <v>0.0</v>
      </c>
      <c r="F51" s="48">
        <v>62.0</v>
      </c>
      <c r="G51" s="40" t="s">
        <v>39</v>
      </c>
      <c r="H51" s="25"/>
      <c r="I51" s="48">
        <v>1918.0</v>
      </c>
      <c r="J51" s="29"/>
      <c r="K51" s="40" t="s">
        <v>6024</v>
      </c>
      <c r="L51" s="48">
        <v>1797.0</v>
      </c>
      <c r="M51" s="48">
        <v>0.0</v>
      </c>
      <c r="N51" s="48">
        <v>74.05</v>
      </c>
      <c r="O51" s="40" t="s">
        <v>39</v>
      </c>
      <c r="P51" s="5"/>
      <c r="Q51" s="5">
        <f t="shared" si="1"/>
        <v>121</v>
      </c>
      <c r="R51">
        <f t="shared" si="2"/>
        <v>121</v>
      </c>
    </row>
    <row r="52">
      <c r="A52" s="9">
        <v>50.0</v>
      </c>
      <c r="B52" s="29"/>
      <c r="C52" s="40" t="s">
        <v>368</v>
      </c>
      <c r="D52" s="48">
        <v>1916.0</v>
      </c>
      <c r="E52" s="49">
        <v>0.0</v>
      </c>
      <c r="F52" s="48">
        <v>63.54</v>
      </c>
      <c r="G52" s="40" t="s">
        <v>35</v>
      </c>
      <c r="H52" s="25"/>
      <c r="I52" s="48">
        <v>1916.0</v>
      </c>
      <c r="J52" s="29"/>
      <c r="K52" s="40" t="s">
        <v>6029</v>
      </c>
      <c r="L52" s="48">
        <v>1795.0</v>
      </c>
      <c r="M52" s="48">
        <v>0.0</v>
      </c>
      <c r="N52" s="48">
        <v>87.77</v>
      </c>
      <c r="O52" s="40" t="s">
        <v>35</v>
      </c>
      <c r="P52" s="5"/>
      <c r="Q52" s="5">
        <f t="shared" si="1"/>
        <v>121</v>
      </c>
      <c r="R52">
        <f t="shared" si="2"/>
        <v>121</v>
      </c>
    </row>
    <row r="53">
      <c r="A53" s="9">
        <v>51.0</v>
      </c>
      <c r="B53" s="29"/>
      <c r="C53" s="40" t="s">
        <v>347</v>
      </c>
      <c r="D53" s="48">
        <v>1914.0</v>
      </c>
      <c r="E53" s="49">
        <v>0.0</v>
      </c>
      <c r="F53" s="48">
        <v>84.31</v>
      </c>
      <c r="G53" s="40" t="s">
        <v>39</v>
      </c>
      <c r="H53" s="25"/>
      <c r="I53" s="48">
        <v>1914.0</v>
      </c>
      <c r="J53" s="29"/>
      <c r="K53" s="40" t="s">
        <v>6033</v>
      </c>
      <c r="L53" s="48">
        <v>1769.0</v>
      </c>
      <c r="M53" s="48">
        <v>0.0</v>
      </c>
      <c r="N53" s="48">
        <v>56.79</v>
      </c>
      <c r="O53" s="40" t="s">
        <v>39</v>
      </c>
      <c r="P53" s="5"/>
      <c r="Q53" s="5">
        <f t="shared" si="1"/>
        <v>145</v>
      </c>
      <c r="R53">
        <f t="shared" si="2"/>
        <v>145</v>
      </c>
    </row>
    <row r="54">
      <c r="A54" s="9">
        <v>52.0</v>
      </c>
      <c r="B54" s="29"/>
      <c r="C54" s="40" t="s">
        <v>420</v>
      </c>
      <c r="D54" s="48">
        <v>1913.0</v>
      </c>
      <c r="E54" s="49">
        <v>0.0</v>
      </c>
      <c r="F54" s="48">
        <v>77.71</v>
      </c>
      <c r="G54" s="40" t="s">
        <v>39</v>
      </c>
      <c r="H54" s="25"/>
      <c r="I54" s="48">
        <v>1913.0</v>
      </c>
      <c r="J54" s="29"/>
      <c r="K54" s="40" t="s">
        <v>6036</v>
      </c>
      <c r="L54" s="48">
        <v>1766.0</v>
      </c>
      <c r="M54" s="48">
        <v>1.32</v>
      </c>
      <c r="N54" s="48">
        <v>53.24</v>
      </c>
      <c r="O54" s="40" t="s">
        <v>39</v>
      </c>
      <c r="P54" s="5"/>
      <c r="Q54" s="5">
        <f t="shared" si="1"/>
        <v>147</v>
      </c>
      <c r="R54">
        <f t="shared" si="2"/>
        <v>147</v>
      </c>
    </row>
    <row r="55">
      <c r="A55" s="9">
        <v>53.0</v>
      </c>
      <c r="B55" s="29"/>
      <c r="C55" s="40" t="s">
        <v>357</v>
      </c>
      <c r="D55" s="48">
        <v>1913.0</v>
      </c>
      <c r="E55" s="49">
        <v>0.0</v>
      </c>
      <c r="F55" s="48">
        <v>69.39</v>
      </c>
      <c r="G55" s="40" t="s">
        <v>35</v>
      </c>
      <c r="H55" s="25"/>
      <c r="I55" s="48">
        <v>1913.0</v>
      </c>
      <c r="J55" s="29"/>
      <c r="K55" s="40" t="s">
        <v>6038</v>
      </c>
      <c r="L55" s="48">
        <v>1760.0</v>
      </c>
      <c r="M55" s="48">
        <v>0.0</v>
      </c>
      <c r="N55" s="48">
        <v>76.73</v>
      </c>
      <c r="O55" s="40" t="s">
        <v>35</v>
      </c>
      <c r="P55" s="5"/>
      <c r="Q55" s="5">
        <f t="shared" si="1"/>
        <v>153</v>
      </c>
      <c r="R55">
        <f t="shared" si="2"/>
        <v>153</v>
      </c>
    </row>
    <row r="56">
      <c r="A56" s="9">
        <v>54.0</v>
      </c>
      <c r="B56" s="29"/>
      <c r="C56" s="40" t="s">
        <v>360</v>
      </c>
      <c r="D56" s="48">
        <v>1913.0</v>
      </c>
      <c r="E56" s="49">
        <v>0.0</v>
      </c>
      <c r="F56" s="48">
        <v>83.74</v>
      </c>
      <c r="G56" s="40" t="s">
        <v>35</v>
      </c>
      <c r="H56" s="25"/>
      <c r="I56" s="48">
        <v>1913.0</v>
      </c>
      <c r="J56" s="29"/>
      <c r="K56" s="40" t="s">
        <v>6042</v>
      </c>
      <c r="L56" s="48">
        <v>1759.0</v>
      </c>
      <c r="M56" s="48">
        <v>15.79</v>
      </c>
      <c r="N56" s="48">
        <v>64.05</v>
      </c>
      <c r="O56" s="40" t="s">
        <v>39</v>
      </c>
      <c r="P56" s="5"/>
      <c r="Q56" s="5">
        <f t="shared" si="1"/>
        <v>154</v>
      </c>
      <c r="R56">
        <f t="shared" si="2"/>
        <v>154</v>
      </c>
    </row>
    <row r="57">
      <c r="A57" s="9">
        <v>55.0</v>
      </c>
      <c r="B57" s="29"/>
      <c r="C57" s="40" t="s">
        <v>335</v>
      </c>
      <c r="D57" s="48">
        <v>1907.0</v>
      </c>
      <c r="E57" s="49">
        <v>0.0</v>
      </c>
      <c r="F57" s="48">
        <v>62.02</v>
      </c>
      <c r="G57" s="40" t="s">
        <v>39</v>
      </c>
      <c r="H57" s="25"/>
      <c r="I57" s="48">
        <v>1907.0</v>
      </c>
      <c r="J57" s="29"/>
      <c r="K57" s="40" t="s">
        <v>6044</v>
      </c>
      <c r="L57" s="48">
        <v>1758.0</v>
      </c>
      <c r="M57" s="48">
        <v>0.0</v>
      </c>
      <c r="N57" s="48">
        <v>68.42</v>
      </c>
      <c r="O57" s="40" t="s">
        <v>39</v>
      </c>
      <c r="P57" s="5"/>
      <c r="Q57" s="5">
        <f t="shared" si="1"/>
        <v>149</v>
      </c>
      <c r="R57">
        <f t="shared" si="2"/>
        <v>149</v>
      </c>
    </row>
    <row r="58">
      <c r="A58" s="9">
        <v>56.0</v>
      </c>
      <c r="B58" s="29"/>
      <c r="C58" s="40" t="s">
        <v>373</v>
      </c>
      <c r="D58" s="48">
        <v>1906.0</v>
      </c>
      <c r="E58" s="49">
        <v>0.0</v>
      </c>
      <c r="F58" s="48">
        <v>73.69</v>
      </c>
      <c r="G58" s="40" t="s">
        <v>39</v>
      </c>
      <c r="H58" s="25"/>
      <c r="I58" s="48">
        <v>1906.0</v>
      </c>
      <c r="J58" s="29"/>
      <c r="K58" s="40" t="s">
        <v>6047</v>
      </c>
      <c r="L58" s="48">
        <v>1746.0</v>
      </c>
      <c r="M58" s="48">
        <v>0.0</v>
      </c>
      <c r="N58" s="48">
        <v>33.74</v>
      </c>
      <c r="O58" s="40" t="s">
        <v>39</v>
      </c>
      <c r="P58" s="5"/>
      <c r="Q58" s="5">
        <f t="shared" si="1"/>
        <v>160</v>
      </c>
      <c r="R58">
        <f t="shared" si="2"/>
        <v>160</v>
      </c>
    </row>
    <row r="59">
      <c r="A59" s="9">
        <v>57.0</v>
      </c>
      <c r="B59" s="29"/>
      <c r="C59" s="40" t="s">
        <v>381</v>
      </c>
      <c r="D59" s="48">
        <v>1904.0</v>
      </c>
      <c r="E59" s="49">
        <v>0.0</v>
      </c>
      <c r="F59" s="48">
        <v>63.78</v>
      </c>
      <c r="G59" s="40" t="s">
        <v>35</v>
      </c>
      <c r="H59" s="25"/>
      <c r="I59" s="48">
        <v>1904.0</v>
      </c>
      <c r="J59" s="29"/>
      <c r="K59" s="40" t="s">
        <v>6049</v>
      </c>
      <c r="L59" s="48">
        <v>1744.0</v>
      </c>
      <c r="M59" s="48">
        <v>0.0</v>
      </c>
      <c r="N59" s="48">
        <v>77.95</v>
      </c>
      <c r="O59" s="40" t="s">
        <v>39</v>
      </c>
      <c r="P59" s="5"/>
      <c r="Q59" s="5">
        <f t="shared" si="1"/>
        <v>160</v>
      </c>
      <c r="R59">
        <f t="shared" si="2"/>
        <v>160</v>
      </c>
    </row>
    <row r="60">
      <c r="A60" s="9">
        <v>58.0</v>
      </c>
      <c r="B60" s="29"/>
      <c r="C60" s="40" t="s">
        <v>384</v>
      </c>
      <c r="D60" s="48">
        <v>1904.0</v>
      </c>
      <c r="E60" s="49">
        <v>0.0</v>
      </c>
      <c r="F60" s="48">
        <v>96.17</v>
      </c>
      <c r="G60" s="40" t="s">
        <v>39</v>
      </c>
      <c r="H60" s="25"/>
      <c r="I60" s="48">
        <v>1904.0</v>
      </c>
      <c r="J60" s="29"/>
      <c r="K60" s="40" t="s">
        <v>6051</v>
      </c>
      <c r="L60" s="48">
        <v>1735.0</v>
      </c>
      <c r="M60" s="48">
        <v>0.0</v>
      </c>
      <c r="N60" s="48">
        <v>51.48</v>
      </c>
      <c r="O60" s="40" t="s">
        <v>39</v>
      </c>
      <c r="P60" s="5"/>
      <c r="Q60" s="5">
        <f t="shared" si="1"/>
        <v>169</v>
      </c>
      <c r="R60">
        <f t="shared" si="2"/>
        <v>169</v>
      </c>
    </row>
    <row r="61">
      <c r="A61" s="9">
        <v>59.0</v>
      </c>
      <c r="B61" s="29"/>
      <c r="C61" s="40" t="s">
        <v>395</v>
      </c>
      <c r="D61" s="48">
        <v>1904.0</v>
      </c>
      <c r="E61" s="49">
        <v>0.0</v>
      </c>
      <c r="F61" s="48">
        <v>61.39</v>
      </c>
      <c r="G61" s="40" t="s">
        <v>35</v>
      </c>
      <c r="H61" s="25"/>
      <c r="I61" s="48">
        <v>1904.0</v>
      </c>
      <c r="J61" s="29"/>
      <c r="K61" s="40" t="s">
        <v>6054</v>
      </c>
      <c r="L61" s="48">
        <v>1730.0</v>
      </c>
      <c r="M61" s="48">
        <v>0.0</v>
      </c>
      <c r="N61" s="48">
        <v>88.7</v>
      </c>
      <c r="O61" s="40" t="s">
        <v>35</v>
      </c>
      <c r="P61" s="5"/>
      <c r="Q61" s="5">
        <f t="shared" si="1"/>
        <v>174</v>
      </c>
      <c r="R61">
        <f t="shared" si="2"/>
        <v>174</v>
      </c>
    </row>
    <row r="62">
      <c r="A62" s="9">
        <v>60.0</v>
      </c>
      <c r="B62" s="29"/>
      <c r="C62" s="40" t="s">
        <v>408</v>
      </c>
      <c r="D62" s="48">
        <v>1901.0</v>
      </c>
      <c r="E62" s="49">
        <v>0.0</v>
      </c>
      <c r="F62" s="48">
        <v>51.82</v>
      </c>
      <c r="G62" s="40" t="s">
        <v>35</v>
      </c>
      <c r="H62" s="25"/>
      <c r="I62" s="48">
        <v>1901.0</v>
      </c>
      <c r="J62" s="29"/>
      <c r="K62" s="40" t="s">
        <v>6058</v>
      </c>
      <c r="L62" s="48">
        <v>1728.0</v>
      </c>
      <c r="M62" s="48">
        <v>0.0</v>
      </c>
      <c r="N62" s="48">
        <v>61.44</v>
      </c>
      <c r="O62" s="40" t="s">
        <v>35</v>
      </c>
      <c r="P62" s="5"/>
      <c r="Q62" s="5">
        <f t="shared" si="1"/>
        <v>173</v>
      </c>
      <c r="R62">
        <f t="shared" si="2"/>
        <v>173</v>
      </c>
    </row>
    <row r="63">
      <c r="A63" s="9">
        <v>61.0</v>
      </c>
      <c r="B63" s="29"/>
      <c r="C63" s="40" t="s">
        <v>393</v>
      </c>
      <c r="D63" s="48">
        <v>1897.0</v>
      </c>
      <c r="E63" s="49">
        <v>0.0</v>
      </c>
      <c r="F63" s="48">
        <v>65.52</v>
      </c>
      <c r="G63" s="40" t="s">
        <v>35</v>
      </c>
      <c r="H63" s="25"/>
      <c r="I63" s="48">
        <v>1897.0</v>
      </c>
      <c r="J63" s="29"/>
      <c r="K63" s="40" t="s">
        <v>6063</v>
      </c>
      <c r="L63" s="48">
        <v>1726.0</v>
      </c>
      <c r="M63" s="48">
        <v>0.0</v>
      </c>
      <c r="N63" s="48">
        <v>57.17</v>
      </c>
      <c r="O63" s="40" t="s">
        <v>35</v>
      </c>
      <c r="P63" s="5"/>
      <c r="Q63" s="5">
        <f t="shared" si="1"/>
        <v>171</v>
      </c>
      <c r="R63">
        <f t="shared" si="2"/>
        <v>171</v>
      </c>
    </row>
    <row r="64">
      <c r="A64" s="9">
        <v>62.0</v>
      </c>
      <c r="B64" s="29"/>
      <c r="C64" s="40" t="s">
        <v>405</v>
      </c>
      <c r="D64" s="48">
        <v>1892.0</v>
      </c>
      <c r="E64" s="49">
        <v>0.0</v>
      </c>
      <c r="F64" s="48">
        <v>83.81</v>
      </c>
      <c r="G64" s="40" t="s">
        <v>39</v>
      </c>
      <c r="H64" s="25"/>
      <c r="I64" s="48">
        <v>1892.0</v>
      </c>
      <c r="J64" s="29"/>
      <c r="K64" s="40" t="s">
        <v>6067</v>
      </c>
      <c r="L64" s="48">
        <v>1723.0</v>
      </c>
      <c r="M64" s="48">
        <v>0.0</v>
      </c>
      <c r="N64" s="48">
        <v>60.86</v>
      </c>
      <c r="O64" s="40" t="s">
        <v>35</v>
      </c>
      <c r="P64" s="5"/>
      <c r="Q64" s="5">
        <f t="shared" si="1"/>
        <v>169</v>
      </c>
      <c r="R64">
        <f t="shared" si="2"/>
        <v>169</v>
      </c>
    </row>
    <row r="65">
      <c r="A65" s="9">
        <v>63.0</v>
      </c>
      <c r="B65" s="29"/>
      <c r="C65" s="40" t="s">
        <v>458</v>
      </c>
      <c r="D65" s="48">
        <v>1888.0</v>
      </c>
      <c r="E65" s="49">
        <v>0.0</v>
      </c>
      <c r="F65" s="48">
        <v>59.71</v>
      </c>
      <c r="G65" s="40" t="s">
        <v>39</v>
      </c>
      <c r="H65" s="25"/>
      <c r="I65" s="48">
        <v>1888.0</v>
      </c>
      <c r="J65" s="53"/>
      <c r="K65" s="40" t="s">
        <v>6070</v>
      </c>
      <c r="L65" s="48">
        <v>1723.0</v>
      </c>
      <c r="M65" s="48">
        <v>0.0</v>
      </c>
      <c r="N65" s="48">
        <v>47.9</v>
      </c>
      <c r="O65" s="40" t="s">
        <v>39</v>
      </c>
      <c r="P65" s="5"/>
      <c r="Q65" s="5">
        <f t="shared" si="1"/>
        <v>165</v>
      </c>
      <c r="R65">
        <f t="shared" si="2"/>
        <v>165</v>
      </c>
    </row>
    <row r="66">
      <c r="A66" s="9">
        <v>64.0</v>
      </c>
      <c r="B66" s="29"/>
      <c r="C66" s="40" t="s">
        <v>495</v>
      </c>
      <c r="D66" s="48">
        <v>1888.0</v>
      </c>
      <c r="E66" s="49">
        <v>0.0</v>
      </c>
      <c r="F66" s="48">
        <v>46.02</v>
      </c>
      <c r="G66" s="40" t="s">
        <v>35</v>
      </c>
      <c r="H66" s="25"/>
      <c r="I66" s="48">
        <v>1888.0</v>
      </c>
      <c r="J66" s="29"/>
      <c r="K66" s="40" t="s">
        <v>6073</v>
      </c>
      <c r="L66" s="48">
        <v>1721.0</v>
      </c>
      <c r="M66" s="48">
        <v>0.0</v>
      </c>
      <c r="N66" s="48">
        <v>76.61</v>
      </c>
      <c r="O66" s="40" t="s">
        <v>39</v>
      </c>
      <c r="P66" s="5"/>
      <c r="Q66" s="5">
        <f t="shared" si="1"/>
        <v>167</v>
      </c>
      <c r="R66">
        <f t="shared" si="2"/>
        <v>167</v>
      </c>
    </row>
    <row r="67">
      <c r="A67" s="9">
        <v>65.0</v>
      </c>
      <c r="B67" s="29"/>
      <c r="C67" s="40" t="s">
        <v>424</v>
      </c>
      <c r="D67" s="48">
        <v>1887.0</v>
      </c>
      <c r="E67" s="49">
        <v>0.0</v>
      </c>
      <c r="F67" s="48">
        <v>100.17</v>
      </c>
      <c r="G67" s="40" t="s">
        <v>39</v>
      </c>
      <c r="H67" s="25"/>
      <c r="I67" s="48">
        <v>1887.0</v>
      </c>
      <c r="J67" s="29"/>
      <c r="K67" s="40" t="s">
        <v>6076</v>
      </c>
      <c r="L67" s="48">
        <v>1720.0</v>
      </c>
      <c r="M67" s="48">
        <v>35.85</v>
      </c>
      <c r="N67" s="48">
        <v>58.42</v>
      </c>
      <c r="O67" s="40" t="s">
        <v>35</v>
      </c>
      <c r="P67" s="5"/>
      <c r="Q67" s="5">
        <f t="shared" si="1"/>
        <v>167</v>
      </c>
      <c r="R67">
        <f t="shared" si="2"/>
        <v>167</v>
      </c>
    </row>
    <row r="68">
      <c r="A68" s="9">
        <v>66.0</v>
      </c>
      <c r="B68" s="29"/>
      <c r="C68" s="40" t="s">
        <v>433</v>
      </c>
      <c r="D68" s="48">
        <v>1887.0</v>
      </c>
      <c r="E68" s="49">
        <v>0.0</v>
      </c>
      <c r="F68" s="48">
        <v>55.86</v>
      </c>
      <c r="G68" s="40" t="s">
        <v>39</v>
      </c>
      <c r="H68" s="25"/>
      <c r="I68" s="48">
        <v>1887.0</v>
      </c>
      <c r="J68" s="29"/>
      <c r="K68" s="40" t="s">
        <v>6078</v>
      </c>
      <c r="L68" s="48">
        <v>1711.0</v>
      </c>
      <c r="M68" s="48">
        <v>0.0</v>
      </c>
      <c r="N68" s="48">
        <v>77.61</v>
      </c>
      <c r="O68" s="40" t="s">
        <v>35</v>
      </c>
      <c r="P68" s="5"/>
      <c r="Q68" s="5">
        <f t="shared" si="1"/>
        <v>176</v>
      </c>
      <c r="R68">
        <f t="shared" si="2"/>
        <v>176</v>
      </c>
    </row>
    <row r="69">
      <c r="A69" s="9">
        <v>67.0</v>
      </c>
      <c r="B69" s="29"/>
      <c r="C69" s="40" t="s">
        <v>443</v>
      </c>
      <c r="D69" s="48">
        <v>1886.0</v>
      </c>
      <c r="E69" s="49">
        <v>0.0</v>
      </c>
      <c r="F69" s="48">
        <v>76.84</v>
      </c>
      <c r="G69" s="40" t="s">
        <v>35</v>
      </c>
      <c r="H69" s="25"/>
      <c r="I69" s="48">
        <v>1886.0</v>
      </c>
      <c r="J69" s="29"/>
      <c r="K69" s="40" t="s">
        <v>6081</v>
      </c>
      <c r="L69" s="48">
        <v>1708.0</v>
      </c>
      <c r="M69" s="48">
        <v>0.37</v>
      </c>
      <c r="N69" s="48">
        <v>37.52</v>
      </c>
      <c r="O69" s="40" t="s">
        <v>39</v>
      </c>
      <c r="P69" s="5"/>
      <c r="Q69" s="5">
        <f t="shared" si="1"/>
        <v>178</v>
      </c>
      <c r="R69">
        <f t="shared" si="2"/>
        <v>178</v>
      </c>
    </row>
    <row r="70">
      <c r="A70" s="9">
        <v>68.0</v>
      </c>
      <c r="B70" s="29"/>
      <c r="C70" s="40" t="s">
        <v>414</v>
      </c>
      <c r="D70" s="48">
        <v>1883.0</v>
      </c>
      <c r="E70" s="49">
        <v>7.14</v>
      </c>
      <c r="F70" s="48">
        <v>64.99</v>
      </c>
      <c r="G70" s="40" t="s">
        <v>39</v>
      </c>
      <c r="H70" s="25"/>
      <c r="I70" s="48">
        <v>1883.0</v>
      </c>
      <c r="J70" s="29"/>
      <c r="K70" s="40" t="s">
        <v>6086</v>
      </c>
      <c r="L70" s="48">
        <v>1707.0</v>
      </c>
      <c r="M70" s="48">
        <v>0.0</v>
      </c>
      <c r="N70" s="48">
        <v>32.41</v>
      </c>
      <c r="O70" s="40" t="s">
        <v>39</v>
      </c>
      <c r="P70" s="5"/>
      <c r="Q70" s="5">
        <f t="shared" si="1"/>
        <v>176</v>
      </c>
      <c r="R70">
        <f t="shared" si="2"/>
        <v>176</v>
      </c>
    </row>
    <row r="71">
      <c r="A71" s="9">
        <v>69.0</v>
      </c>
      <c r="B71" s="29"/>
      <c r="C71" s="40" t="s">
        <v>437</v>
      </c>
      <c r="D71" s="48">
        <v>1879.0</v>
      </c>
      <c r="E71" s="49">
        <v>0.0</v>
      </c>
      <c r="F71" s="48">
        <v>81.08</v>
      </c>
      <c r="G71" s="40" t="s">
        <v>39</v>
      </c>
      <c r="H71" s="25"/>
      <c r="I71" s="48">
        <v>1879.0</v>
      </c>
      <c r="J71" s="29"/>
      <c r="K71" s="40" t="s">
        <v>6090</v>
      </c>
      <c r="L71" s="48">
        <v>1699.0</v>
      </c>
      <c r="M71" s="48">
        <v>0.0</v>
      </c>
      <c r="N71" s="48">
        <v>63.81</v>
      </c>
      <c r="O71" s="40" t="s">
        <v>35</v>
      </c>
      <c r="P71" s="5"/>
      <c r="Q71" s="5">
        <f t="shared" si="1"/>
        <v>180</v>
      </c>
      <c r="R71">
        <f t="shared" si="2"/>
        <v>180</v>
      </c>
    </row>
    <row r="72">
      <c r="A72" s="9">
        <v>70.0</v>
      </c>
      <c r="B72" s="29"/>
      <c r="C72" s="40" t="s">
        <v>441</v>
      </c>
      <c r="D72" s="48">
        <v>1878.0</v>
      </c>
      <c r="E72" s="49">
        <v>0.0</v>
      </c>
      <c r="F72" s="48">
        <v>138.03</v>
      </c>
      <c r="G72" s="40" t="s">
        <v>39</v>
      </c>
      <c r="H72" s="25"/>
      <c r="I72" s="48">
        <v>1878.0</v>
      </c>
      <c r="J72" s="29"/>
      <c r="K72" s="40" t="s">
        <v>6095</v>
      </c>
      <c r="L72" s="48">
        <v>1698.0</v>
      </c>
      <c r="M72" s="48">
        <v>0.0</v>
      </c>
      <c r="N72" s="48">
        <v>63.99</v>
      </c>
      <c r="O72" s="40" t="s">
        <v>35</v>
      </c>
      <c r="P72" s="5"/>
      <c r="Q72" s="5">
        <f t="shared" si="1"/>
        <v>180</v>
      </c>
      <c r="R72">
        <f t="shared" si="2"/>
        <v>180</v>
      </c>
    </row>
    <row r="73">
      <c r="A73" s="9">
        <v>71.0</v>
      </c>
      <c r="B73" s="29"/>
      <c r="C73" s="40" t="s">
        <v>452</v>
      </c>
      <c r="D73" s="48">
        <v>1875.0</v>
      </c>
      <c r="E73" s="49">
        <v>2.04</v>
      </c>
      <c r="F73" s="48">
        <v>57.07</v>
      </c>
      <c r="G73" s="40" t="s">
        <v>39</v>
      </c>
      <c r="H73" s="25"/>
      <c r="I73" s="48">
        <v>1875.0</v>
      </c>
      <c r="J73" s="29"/>
      <c r="K73" s="40" t="s">
        <v>6099</v>
      </c>
      <c r="L73" s="48">
        <v>1686.0</v>
      </c>
      <c r="M73" s="48">
        <v>0.0</v>
      </c>
      <c r="N73" s="48">
        <v>48.23</v>
      </c>
      <c r="O73" s="40" t="s">
        <v>35</v>
      </c>
      <c r="P73" s="5"/>
      <c r="Q73" s="5">
        <f t="shared" si="1"/>
        <v>189</v>
      </c>
      <c r="R73">
        <f t="shared" si="2"/>
        <v>189</v>
      </c>
    </row>
    <row r="74">
      <c r="A74" s="9">
        <v>72.0</v>
      </c>
      <c r="B74" s="29"/>
      <c r="C74" s="40" t="s">
        <v>492</v>
      </c>
      <c r="D74" s="48">
        <v>1873.0</v>
      </c>
      <c r="E74" s="49">
        <v>0.0</v>
      </c>
      <c r="F74" s="48">
        <v>59.56</v>
      </c>
      <c r="G74" s="40" t="s">
        <v>39</v>
      </c>
      <c r="H74" s="25"/>
      <c r="I74" s="48">
        <v>1873.0</v>
      </c>
      <c r="J74" s="29"/>
      <c r="K74" s="40" t="s">
        <v>6101</v>
      </c>
      <c r="L74" s="48">
        <v>1681.0</v>
      </c>
      <c r="M74" s="48">
        <v>0.0</v>
      </c>
      <c r="N74" s="48">
        <v>47.97</v>
      </c>
      <c r="O74" s="40" t="s">
        <v>35</v>
      </c>
      <c r="P74" s="5"/>
      <c r="Q74" s="5">
        <f t="shared" si="1"/>
        <v>192</v>
      </c>
      <c r="R74">
        <f t="shared" si="2"/>
        <v>192</v>
      </c>
    </row>
    <row r="75">
      <c r="A75" s="9">
        <v>73.0</v>
      </c>
      <c r="B75" s="29"/>
      <c r="C75" s="40" t="s">
        <v>428</v>
      </c>
      <c r="D75" s="48">
        <v>1872.0</v>
      </c>
      <c r="E75" s="49">
        <v>0.0</v>
      </c>
      <c r="F75" s="48">
        <v>70.11</v>
      </c>
      <c r="G75" s="40" t="s">
        <v>39</v>
      </c>
      <c r="H75" s="25"/>
      <c r="I75" s="48">
        <v>1872.0</v>
      </c>
      <c r="J75" s="29"/>
      <c r="K75" s="40" t="s">
        <v>6103</v>
      </c>
      <c r="L75" s="48">
        <v>1673.0</v>
      </c>
      <c r="M75" s="48">
        <v>0.0</v>
      </c>
      <c r="N75" s="48">
        <v>60.74</v>
      </c>
      <c r="O75" s="40" t="s">
        <v>39</v>
      </c>
      <c r="P75" s="5"/>
      <c r="Q75" s="5">
        <f t="shared" si="1"/>
        <v>199</v>
      </c>
      <c r="R75">
        <f t="shared" si="2"/>
        <v>199</v>
      </c>
    </row>
    <row r="76">
      <c r="A76" s="9">
        <v>74.0</v>
      </c>
      <c r="B76" s="29"/>
      <c r="C76" s="40" t="s">
        <v>472</v>
      </c>
      <c r="D76" s="48">
        <v>1871.0</v>
      </c>
      <c r="E76" s="49">
        <v>19.05</v>
      </c>
      <c r="F76" s="48">
        <v>63.8</v>
      </c>
      <c r="G76" s="40" t="s">
        <v>39</v>
      </c>
      <c r="H76" s="25"/>
      <c r="I76" s="48">
        <v>1871.0</v>
      </c>
      <c r="J76" s="29"/>
      <c r="K76" s="40" t="s">
        <v>6107</v>
      </c>
      <c r="L76" s="48">
        <v>1669.0</v>
      </c>
      <c r="M76" s="48">
        <v>0.0</v>
      </c>
      <c r="N76" s="48">
        <v>85.21</v>
      </c>
      <c r="O76" s="40" t="s">
        <v>39</v>
      </c>
      <c r="P76" s="5"/>
      <c r="Q76" s="5">
        <f t="shared" si="1"/>
        <v>202</v>
      </c>
      <c r="R76">
        <f t="shared" si="2"/>
        <v>202</v>
      </c>
    </row>
    <row r="77">
      <c r="A77" s="9">
        <v>75.0</v>
      </c>
      <c r="C77" s="40" t="s">
        <v>461</v>
      </c>
      <c r="D77" s="48">
        <v>1868.0</v>
      </c>
      <c r="E77" s="49">
        <v>0.0</v>
      </c>
      <c r="F77" s="48">
        <v>56.51</v>
      </c>
      <c r="G77" s="40" t="s">
        <v>39</v>
      </c>
      <c r="H77" s="25"/>
      <c r="I77" s="48">
        <v>1868.0</v>
      </c>
      <c r="J77" s="29"/>
      <c r="K77" s="40" t="s">
        <v>6110</v>
      </c>
      <c r="L77" s="48">
        <v>1668.0</v>
      </c>
      <c r="M77" s="48">
        <v>0.0</v>
      </c>
      <c r="N77" s="48">
        <v>79.54</v>
      </c>
      <c r="O77" s="40" t="s">
        <v>35</v>
      </c>
      <c r="P77" s="5"/>
      <c r="Q77" s="5">
        <f t="shared" si="1"/>
        <v>200</v>
      </c>
      <c r="R77">
        <f t="shared" si="2"/>
        <v>200</v>
      </c>
    </row>
    <row r="78">
      <c r="A78" s="9">
        <v>76.0</v>
      </c>
      <c r="B78" s="29"/>
      <c r="C78" s="40" t="s">
        <v>512</v>
      </c>
      <c r="D78" s="48">
        <v>1864.0</v>
      </c>
      <c r="E78" s="49">
        <v>0.0</v>
      </c>
      <c r="F78" s="48">
        <v>65.18</v>
      </c>
      <c r="G78" s="40" t="s">
        <v>39</v>
      </c>
      <c r="H78" s="25"/>
      <c r="I78" s="48">
        <v>1864.0</v>
      </c>
      <c r="J78" s="29"/>
      <c r="K78" s="40" t="s">
        <v>6116</v>
      </c>
      <c r="L78" s="48">
        <v>1665.0</v>
      </c>
      <c r="M78" s="48">
        <v>0.0</v>
      </c>
      <c r="N78" s="48">
        <v>40.94</v>
      </c>
      <c r="O78" s="40" t="s">
        <v>39</v>
      </c>
      <c r="P78" s="5"/>
      <c r="Q78" s="5">
        <f t="shared" si="1"/>
        <v>199</v>
      </c>
      <c r="R78">
        <f t="shared" si="2"/>
        <v>199</v>
      </c>
    </row>
    <row r="79">
      <c r="A79" s="9">
        <v>77.0</v>
      </c>
      <c r="B79" s="29"/>
      <c r="C79" s="40" t="s">
        <v>509</v>
      </c>
      <c r="D79" s="48">
        <v>1861.0</v>
      </c>
      <c r="E79" s="49">
        <v>0.0</v>
      </c>
      <c r="F79" s="48">
        <v>84.15</v>
      </c>
      <c r="G79" s="40" t="s">
        <v>39</v>
      </c>
      <c r="H79" s="25"/>
      <c r="I79" s="48">
        <v>1861.0</v>
      </c>
      <c r="J79" s="29"/>
      <c r="K79" s="40" t="s">
        <v>6119</v>
      </c>
      <c r="L79" s="48">
        <v>1664.0</v>
      </c>
      <c r="M79" s="48">
        <v>6.25</v>
      </c>
      <c r="N79" s="48">
        <v>86.56</v>
      </c>
      <c r="O79" s="40" t="s">
        <v>35</v>
      </c>
      <c r="P79" s="5"/>
      <c r="Q79" s="5">
        <f t="shared" si="1"/>
        <v>197</v>
      </c>
      <c r="R79">
        <f t="shared" si="2"/>
        <v>197</v>
      </c>
    </row>
    <row r="80">
      <c r="A80" s="9">
        <v>78.0</v>
      </c>
      <c r="B80" s="29"/>
      <c r="C80" s="40" t="s">
        <v>498</v>
      </c>
      <c r="D80" s="48">
        <v>1860.0</v>
      </c>
      <c r="E80" s="49">
        <v>0.0</v>
      </c>
      <c r="F80" s="48">
        <v>74.08</v>
      </c>
      <c r="G80" s="40" t="s">
        <v>39</v>
      </c>
      <c r="H80" s="25"/>
      <c r="I80" s="48">
        <v>1860.0</v>
      </c>
      <c r="J80" s="29"/>
      <c r="K80" s="40" t="s">
        <v>6123</v>
      </c>
      <c r="L80" s="48">
        <v>1663.0</v>
      </c>
      <c r="M80" s="48">
        <v>0.0</v>
      </c>
      <c r="N80" s="48">
        <v>60.55</v>
      </c>
      <c r="O80" s="40" t="s">
        <v>35</v>
      </c>
      <c r="P80" s="5"/>
      <c r="Q80" s="5">
        <f t="shared" si="1"/>
        <v>197</v>
      </c>
      <c r="R80">
        <f t="shared" si="2"/>
        <v>197</v>
      </c>
    </row>
    <row r="81">
      <c r="A81" s="9">
        <v>79.0</v>
      </c>
      <c r="B81" s="29"/>
      <c r="C81" s="40" t="s">
        <v>544</v>
      </c>
      <c r="D81" s="48">
        <v>1856.0</v>
      </c>
      <c r="E81" s="49">
        <v>0.0</v>
      </c>
      <c r="F81" s="48">
        <v>48.59</v>
      </c>
      <c r="G81" s="40" t="s">
        <v>35</v>
      </c>
      <c r="H81" s="25"/>
      <c r="I81" s="48">
        <v>1856.0</v>
      </c>
      <c r="J81" s="29"/>
      <c r="K81" s="40" t="s">
        <v>6127</v>
      </c>
      <c r="L81" s="48">
        <v>1659.0</v>
      </c>
      <c r="M81" s="48">
        <v>0.0</v>
      </c>
      <c r="N81" s="48">
        <v>82.61</v>
      </c>
      <c r="O81" s="40" t="s">
        <v>39</v>
      </c>
      <c r="P81" s="5"/>
      <c r="Q81" s="5">
        <f t="shared" si="1"/>
        <v>197</v>
      </c>
      <c r="R81">
        <f t="shared" si="2"/>
        <v>197</v>
      </c>
    </row>
    <row r="82">
      <c r="A82" s="9">
        <v>80.0</v>
      </c>
      <c r="B82" s="29"/>
      <c r="C82" s="40" t="s">
        <v>515</v>
      </c>
      <c r="D82" s="48">
        <v>1856.0</v>
      </c>
      <c r="E82" s="49">
        <v>0.0</v>
      </c>
      <c r="F82" s="48">
        <v>91.32</v>
      </c>
      <c r="G82" s="40" t="s">
        <v>39</v>
      </c>
      <c r="H82" s="25"/>
      <c r="I82" s="48">
        <v>1856.0</v>
      </c>
      <c r="J82" s="29"/>
      <c r="K82" s="40" t="s">
        <v>6130</v>
      </c>
      <c r="L82" s="48">
        <v>1653.0</v>
      </c>
      <c r="M82" s="48">
        <v>0.0</v>
      </c>
      <c r="N82" s="48">
        <v>77.01</v>
      </c>
      <c r="O82" s="40" t="s">
        <v>35</v>
      </c>
      <c r="P82" s="5"/>
      <c r="Q82" s="5">
        <f t="shared" si="1"/>
        <v>203</v>
      </c>
      <c r="R82">
        <f t="shared" si="2"/>
        <v>203</v>
      </c>
    </row>
    <row r="83">
      <c r="A83" s="9">
        <v>81.0</v>
      </c>
      <c r="B83" s="29"/>
      <c r="C83" s="40" t="s">
        <v>538</v>
      </c>
      <c r="D83" s="48">
        <v>1854.0</v>
      </c>
      <c r="E83" s="49">
        <v>0.0</v>
      </c>
      <c r="F83" s="48">
        <v>76.34</v>
      </c>
      <c r="G83" s="40" t="s">
        <v>35</v>
      </c>
      <c r="H83" s="25"/>
      <c r="I83" s="48">
        <v>1854.0</v>
      </c>
      <c r="J83" s="29"/>
      <c r="K83" s="40" t="s">
        <v>6133</v>
      </c>
      <c r="L83" s="48">
        <v>1653.0</v>
      </c>
      <c r="M83" s="48">
        <v>0.0</v>
      </c>
      <c r="N83" s="48">
        <v>72.94</v>
      </c>
      <c r="O83" s="40" t="s">
        <v>39</v>
      </c>
      <c r="P83" s="5"/>
      <c r="Q83" s="5">
        <f t="shared" si="1"/>
        <v>201</v>
      </c>
      <c r="R83">
        <f t="shared" si="2"/>
        <v>201</v>
      </c>
    </row>
    <row r="84">
      <c r="A84" s="9">
        <v>82.0</v>
      </c>
      <c r="B84" s="29"/>
      <c r="C84" s="40" t="s">
        <v>518</v>
      </c>
      <c r="D84" s="48">
        <v>1852.0</v>
      </c>
      <c r="E84" s="49">
        <v>0.0</v>
      </c>
      <c r="F84" s="48">
        <v>79.55</v>
      </c>
      <c r="G84" s="40" t="s">
        <v>35</v>
      </c>
      <c r="H84" s="25"/>
      <c r="I84" s="48">
        <v>1852.0</v>
      </c>
      <c r="J84" s="29"/>
      <c r="K84" s="40" t="s">
        <v>6138</v>
      </c>
      <c r="L84" s="48">
        <v>1650.0</v>
      </c>
      <c r="M84" s="48">
        <v>0.0</v>
      </c>
      <c r="N84" s="48">
        <v>67.74</v>
      </c>
      <c r="O84" s="40" t="s">
        <v>39</v>
      </c>
      <c r="P84" s="5"/>
      <c r="Q84" s="5">
        <f t="shared" si="1"/>
        <v>202</v>
      </c>
      <c r="R84">
        <f t="shared" si="2"/>
        <v>202</v>
      </c>
    </row>
    <row r="85">
      <c r="A85" s="9">
        <v>83.0</v>
      </c>
      <c r="B85" s="29"/>
      <c r="C85" s="40" t="s">
        <v>528</v>
      </c>
      <c r="D85" s="48">
        <v>1850.0</v>
      </c>
      <c r="E85" s="49">
        <v>0.0</v>
      </c>
      <c r="F85" s="48">
        <v>65.37</v>
      </c>
      <c r="G85" s="40" t="s">
        <v>39</v>
      </c>
      <c r="H85" s="25"/>
      <c r="I85" s="48">
        <v>1850.0</v>
      </c>
      <c r="J85" s="29"/>
      <c r="K85" s="40" t="s">
        <v>6141</v>
      </c>
      <c r="L85" s="48">
        <v>1648.0</v>
      </c>
      <c r="M85" s="48">
        <v>0.0</v>
      </c>
      <c r="N85" s="48">
        <v>62.32</v>
      </c>
      <c r="O85" s="40" t="s">
        <v>35</v>
      </c>
      <c r="P85" s="5"/>
      <c r="Q85" s="5">
        <f t="shared" si="1"/>
        <v>202</v>
      </c>
      <c r="R85">
        <f t="shared" si="2"/>
        <v>202</v>
      </c>
    </row>
    <row r="86">
      <c r="A86" s="9">
        <v>84.0</v>
      </c>
      <c r="B86" s="29"/>
      <c r="C86" s="40" t="s">
        <v>524</v>
      </c>
      <c r="D86" s="48">
        <v>1849.0</v>
      </c>
      <c r="E86" s="49">
        <v>0.0</v>
      </c>
      <c r="F86" s="48">
        <v>85.65</v>
      </c>
      <c r="G86" s="40" t="s">
        <v>35</v>
      </c>
      <c r="H86" s="25"/>
      <c r="I86" s="48">
        <v>1849.0</v>
      </c>
      <c r="J86" s="29"/>
      <c r="K86" s="40" t="s">
        <v>6148</v>
      </c>
      <c r="L86" s="48">
        <v>1647.0</v>
      </c>
      <c r="M86" s="48">
        <v>0.0</v>
      </c>
      <c r="N86" s="48">
        <v>44.65</v>
      </c>
      <c r="O86" s="40" t="s">
        <v>39</v>
      </c>
      <c r="P86" s="5"/>
      <c r="Q86" s="5">
        <f t="shared" si="1"/>
        <v>202</v>
      </c>
      <c r="R86">
        <f t="shared" si="2"/>
        <v>202</v>
      </c>
    </row>
    <row r="87">
      <c r="A87" s="9">
        <v>85.0</v>
      </c>
      <c r="B87" s="29"/>
      <c r="C87" s="40" t="s">
        <v>521</v>
      </c>
      <c r="D87" s="48">
        <v>1848.0</v>
      </c>
      <c r="E87" s="49">
        <v>0.0</v>
      </c>
      <c r="F87" s="48">
        <v>69.86</v>
      </c>
      <c r="G87" s="40" t="s">
        <v>39</v>
      </c>
      <c r="H87" s="25"/>
      <c r="I87" s="48">
        <v>1848.0</v>
      </c>
      <c r="J87" s="29"/>
      <c r="K87" s="40" t="s">
        <v>6152</v>
      </c>
      <c r="L87" s="48">
        <v>1645.0</v>
      </c>
      <c r="M87" s="48">
        <v>5.56</v>
      </c>
      <c r="N87" s="48">
        <v>93.19</v>
      </c>
      <c r="O87" s="40" t="s">
        <v>39</v>
      </c>
      <c r="P87" s="5"/>
      <c r="Q87" s="5">
        <f t="shared" si="1"/>
        <v>203</v>
      </c>
      <c r="R87">
        <f t="shared" si="2"/>
        <v>203</v>
      </c>
    </row>
    <row r="88">
      <c r="A88" s="9">
        <v>86.0</v>
      </c>
      <c r="C88" s="40" t="s">
        <v>529</v>
      </c>
      <c r="D88" s="48">
        <v>1845.0</v>
      </c>
      <c r="E88" s="49">
        <v>0.0</v>
      </c>
      <c r="F88" s="48">
        <v>74.11</v>
      </c>
      <c r="G88" s="40" t="s">
        <v>35</v>
      </c>
      <c r="H88" s="25"/>
      <c r="I88" s="48">
        <v>1845.0</v>
      </c>
      <c r="J88" s="29"/>
      <c r="K88" s="40" t="s">
        <v>6155</v>
      </c>
      <c r="L88" s="48">
        <v>1640.0</v>
      </c>
      <c r="M88" s="48">
        <v>21.88</v>
      </c>
      <c r="N88" s="48">
        <v>53.94</v>
      </c>
      <c r="O88" s="40" t="s">
        <v>39</v>
      </c>
      <c r="P88" s="5"/>
      <c r="Q88" s="5">
        <f t="shared" si="1"/>
        <v>205</v>
      </c>
      <c r="R88">
        <f t="shared" si="2"/>
        <v>205</v>
      </c>
    </row>
    <row r="89">
      <c r="A89" s="9">
        <v>87.0</v>
      </c>
      <c r="B89" s="29"/>
      <c r="C89" s="40" t="s">
        <v>541</v>
      </c>
      <c r="D89" s="48">
        <v>1843.0</v>
      </c>
      <c r="E89" s="49">
        <v>0.0</v>
      </c>
      <c r="F89" s="48">
        <v>71.88</v>
      </c>
      <c r="G89" s="40" t="s">
        <v>35</v>
      </c>
      <c r="H89" s="25"/>
      <c r="I89" s="48">
        <v>1843.0</v>
      </c>
      <c r="J89" s="29"/>
      <c r="K89" s="40" t="s">
        <v>6160</v>
      </c>
      <c r="L89" s="48">
        <v>1636.0</v>
      </c>
      <c r="M89" s="48">
        <v>0.0</v>
      </c>
      <c r="N89" s="48">
        <v>50.2</v>
      </c>
      <c r="O89" s="40" t="s">
        <v>35</v>
      </c>
      <c r="P89" s="5"/>
      <c r="Q89" s="5">
        <f t="shared" si="1"/>
        <v>207</v>
      </c>
      <c r="R89">
        <f t="shared" si="2"/>
        <v>207</v>
      </c>
    </row>
    <row r="90">
      <c r="A90" s="9">
        <v>88.0</v>
      </c>
      <c r="B90" s="29"/>
      <c r="C90" s="40" t="s">
        <v>547</v>
      </c>
      <c r="D90" s="48">
        <v>1841.0</v>
      </c>
      <c r="E90" s="49">
        <v>0.0</v>
      </c>
      <c r="F90" s="48">
        <v>48.49</v>
      </c>
      <c r="G90" s="40" t="s">
        <v>35</v>
      </c>
      <c r="H90" s="25"/>
      <c r="I90" s="48">
        <v>1841.0</v>
      </c>
      <c r="J90" s="29"/>
      <c r="K90" s="40" t="s">
        <v>6165</v>
      </c>
      <c r="L90" s="48">
        <v>1635.0</v>
      </c>
      <c r="M90" s="48">
        <v>0.0</v>
      </c>
      <c r="N90" s="48">
        <v>49.48</v>
      </c>
      <c r="O90" s="40" t="s">
        <v>35</v>
      </c>
      <c r="P90" s="5"/>
      <c r="Q90" s="5">
        <f t="shared" si="1"/>
        <v>206</v>
      </c>
      <c r="R90">
        <f t="shared" si="2"/>
        <v>206</v>
      </c>
    </row>
    <row r="91">
      <c r="A91" s="9">
        <v>89.0</v>
      </c>
      <c r="B91" s="29"/>
      <c r="C91" s="40" t="s">
        <v>565</v>
      </c>
      <c r="D91" s="48">
        <v>1840.0</v>
      </c>
      <c r="E91" s="49">
        <v>0.0</v>
      </c>
      <c r="F91" s="48">
        <v>50.36</v>
      </c>
      <c r="G91" s="40" t="s">
        <v>39</v>
      </c>
      <c r="H91" s="25"/>
      <c r="I91" s="48">
        <v>1840.0</v>
      </c>
      <c r="J91" s="29"/>
      <c r="K91" s="40" t="s">
        <v>6169</v>
      </c>
      <c r="L91" s="48">
        <v>1630.0</v>
      </c>
      <c r="M91" s="48">
        <v>4.44</v>
      </c>
      <c r="N91" s="48">
        <v>75.06</v>
      </c>
      <c r="O91" s="40" t="s">
        <v>39</v>
      </c>
      <c r="P91" s="5"/>
      <c r="Q91" s="5">
        <f t="shared" si="1"/>
        <v>210</v>
      </c>
      <c r="R91">
        <f t="shared" si="2"/>
        <v>210</v>
      </c>
    </row>
    <row r="92">
      <c r="A92" s="9">
        <v>90.0</v>
      </c>
      <c r="B92" s="29"/>
      <c r="C92" s="40" t="s">
        <v>563</v>
      </c>
      <c r="D92" s="48">
        <v>1839.0</v>
      </c>
      <c r="E92" s="49">
        <v>0.0</v>
      </c>
      <c r="F92" s="48">
        <v>89.61</v>
      </c>
      <c r="G92" s="40" t="s">
        <v>39</v>
      </c>
      <c r="H92" s="25"/>
      <c r="I92" s="48">
        <v>1839.0</v>
      </c>
      <c r="J92" s="29"/>
      <c r="K92" s="40" t="s">
        <v>6170</v>
      </c>
      <c r="L92" s="48">
        <v>1628.0</v>
      </c>
      <c r="M92" s="48">
        <v>0.0</v>
      </c>
      <c r="N92" s="48">
        <v>55.98</v>
      </c>
      <c r="O92" s="40" t="s">
        <v>39</v>
      </c>
      <c r="P92" s="5"/>
      <c r="Q92" s="5">
        <f t="shared" si="1"/>
        <v>211</v>
      </c>
      <c r="R92">
        <f t="shared" si="2"/>
        <v>211</v>
      </c>
    </row>
    <row r="93">
      <c r="A93" s="9">
        <v>91.0</v>
      </c>
      <c r="B93" s="29"/>
      <c r="C93" s="40" t="s">
        <v>568</v>
      </c>
      <c r="D93" s="48">
        <v>1838.0</v>
      </c>
      <c r="E93" s="49">
        <v>0.0</v>
      </c>
      <c r="F93" s="48">
        <v>95.87</v>
      </c>
      <c r="G93" s="40" t="s">
        <v>39</v>
      </c>
      <c r="H93" s="25"/>
      <c r="I93" s="48">
        <v>1838.0</v>
      </c>
      <c r="J93" s="29"/>
      <c r="K93" s="40" t="s">
        <v>6173</v>
      </c>
      <c r="L93" s="48">
        <v>1614.0</v>
      </c>
      <c r="M93" s="48">
        <v>0.0</v>
      </c>
      <c r="N93" s="48">
        <v>89.64</v>
      </c>
      <c r="O93" s="40" t="s">
        <v>39</v>
      </c>
      <c r="P93" s="5"/>
      <c r="Q93" s="5">
        <f t="shared" si="1"/>
        <v>224</v>
      </c>
      <c r="R93">
        <f t="shared" si="2"/>
        <v>224</v>
      </c>
    </row>
    <row r="94">
      <c r="A94" s="9">
        <v>92.0</v>
      </c>
      <c r="B94" s="29"/>
      <c r="C94" s="40" t="s">
        <v>570</v>
      </c>
      <c r="D94" s="48">
        <v>1838.0</v>
      </c>
      <c r="E94" s="49">
        <v>0.0</v>
      </c>
      <c r="F94" s="48">
        <v>103.95</v>
      </c>
      <c r="G94" s="40" t="s">
        <v>39</v>
      </c>
      <c r="H94" s="25"/>
      <c r="I94" s="48">
        <v>1838.0</v>
      </c>
      <c r="J94" s="29"/>
      <c r="K94" s="40" t="s">
        <v>6180</v>
      </c>
      <c r="L94" s="48">
        <v>1613.0</v>
      </c>
      <c r="M94" s="48">
        <v>0.0</v>
      </c>
      <c r="N94" s="48">
        <v>51.91</v>
      </c>
      <c r="O94" s="40" t="s">
        <v>35</v>
      </c>
      <c r="P94" s="5"/>
      <c r="Q94" s="5">
        <f t="shared" si="1"/>
        <v>225</v>
      </c>
      <c r="R94">
        <f t="shared" si="2"/>
        <v>225</v>
      </c>
    </row>
    <row r="95">
      <c r="A95" s="9">
        <v>93.0</v>
      </c>
      <c r="B95" s="29"/>
      <c r="C95" s="40" t="s">
        <v>487</v>
      </c>
      <c r="D95" s="48">
        <v>1837.0</v>
      </c>
      <c r="E95" s="49">
        <v>0.0</v>
      </c>
      <c r="F95" s="48">
        <v>99.01</v>
      </c>
      <c r="G95" s="40" t="s">
        <v>39</v>
      </c>
      <c r="H95" s="25"/>
      <c r="I95" s="48">
        <v>1837.0</v>
      </c>
      <c r="J95" s="29"/>
      <c r="K95" s="40" t="s">
        <v>6188</v>
      </c>
      <c r="L95" s="48">
        <v>1608.0</v>
      </c>
      <c r="M95" s="48">
        <v>13.71</v>
      </c>
      <c r="N95" s="48">
        <v>38.95</v>
      </c>
      <c r="O95" s="40" t="s">
        <v>35</v>
      </c>
      <c r="P95" s="5"/>
      <c r="Q95" s="5">
        <f t="shared" si="1"/>
        <v>229</v>
      </c>
      <c r="R95">
        <f t="shared" si="2"/>
        <v>229</v>
      </c>
    </row>
    <row r="96">
      <c r="A96" s="9">
        <v>94.0</v>
      </c>
      <c r="B96" s="29"/>
      <c r="C96" s="40" t="s">
        <v>572</v>
      </c>
      <c r="D96" s="48">
        <v>1833.0</v>
      </c>
      <c r="E96" s="49">
        <v>0.0</v>
      </c>
      <c r="F96" s="48">
        <v>87.91</v>
      </c>
      <c r="G96" s="40" t="s">
        <v>39</v>
      </c>
      <c r="H96" s="25"/>
      <c r="I96" s="48">
        <v>1833.0</v>
      </c>
      <c r="J96" s="29"/>
      <c r="K96" s="40" t="s">
        <v>6199</v>
      </c>
      <c r="L96" s="48">
        <v>1602.0</v>
      </c>
      <c r="M96" s="48">
        <v>0.0</v>
      </c>
      <c r="N96" s="48">
        <v>86.18</v>
      </c>
      <c r="O96" s="40" t="s">
        <v>39</v>
      </c>
      <c r="P96" s="5"/>
      <c r="Q96" s="5">
        <f t="shared" si="1"/>
        <v>231</v>
      </c>
      <c r="R96">
        <f t="shared" si="2"/>
        <v>231</v>
      </c>
    </row>
    <row r="97">
      <c r="A97" s="9">
        <v>95.0</v>
      </c>
      <c r="B97" s="29"/>
      <c r="C97" s="40" t="s">
        <v>578</v>
      </c>
      <c r="D97" s="48">
        <v>1831.0</v>
      </c>
      <c r="E97" s="49">
        <v>0.0</v>
      </c>
      <c r="F97" s="48">
        <v>99.79</v>
      </c>
      <c r="G97" s="40" t="s">
        <v>39</v>
      </c>
      <c r="H97" s="25"/>
      <c r="I97" s="48">
        <v>1831.0</v>
      </c>
      <c r="J97" s="29"/>
      <c r="K97" s="40" t="s">
        <v>6205</v>
      </c>
      <c r="L97" s="48">
        <v>1595.0</v>
      </c>
      <c r="M97" s="48">
        <v>10.0</v>
      </c>
      <c r="N97" s="48">
        <v>84.36</v>
      </c>
      <c r="O97" s="40" t="s">
        <v>39</v>
      </c>
      <c r="P97" s="5"/>
      <c r="Q97" s="5">
        <f t="shared" si="1"/>
        <v>236</v>
      </c>
      <c r="R97">
        <f t="shared" si="2"/>
        <v>236</v>
      </c>
    </row>
    <row r="98">
      <c r="A98" s="9">
        <v>96.0</v>
      </c>
      <c r="B98" s="29"/>
      <c r="C98" s="40" t="s">
        <v>609</v>
      </c>
      <c r="D98" s="48">
        <v>1829.0</v>
      </c>
      <c r="E98" s="49">
        <v>2.9</v>
      </c>
      <c r="F98" s="48">
        <v>55.98</v>
      </c>
      <c r="G98" s="40" t="s">
        <v>39</v>
      </c>
      <c r="H98" s="25"/>
      <c r="I98" s="48">
        <v>1829.0</v>
      </c>
      <c r="J98" s="29"/>
      <c r="K98" s="40" t="s">
        <v>6212</v>
      </c>
      <c r="L98" s="48">
        <v>1593.0</v>
      </c>
      <c r="M98" s="48">
        <v>0.0</v>
      </c>
      <c r="N98" s="48">
        <v>41.6</v>
      </c>
      <c r="O98" s="40" t="s">
        <v>39</v>
      </c>
      <c r="P98" s="5"/>
      <c r="Q98" s="5">
        <f t="shared" si="1"/>
        <v>236</v>
      </c>
      <c r="R98">
        <f t="shared" si="2"/>
        <v>236</v>
      </c>
    </row>
    <row r="99">
      <c r="A99" s="9">
        <v>97.0</v>
      </c>
      <c r="B99" s="29"/>
      <c r="C99" s="40" t="s">
        <v>586</v>
      </c>
      <c r="D99" s="48">
        <v>1828.0</v>
      </c>
      <c r="E99" s="49">
        <v>16.67</v>
      </c>
      <c r="F99" s="48">
        <v>103.1</v>
      </c>
      <c r="G99" s="40" t="s">
        <v>39</v>
      </c>
      <c r="H99" s="25"/>
      <c r="I99" s="48">
        <v>1828.0</v>
      </c>
      <c r="J99" s="29"/>
      <c r="K99" s="40" t="s">
        <v>6215</v>
      </c>
      <c r="L99" s="48">
        <v>1590.0</v>
      </c>
      <c r="M99" s="48">
        <v>5.13</v>
      </c>
      <c r="N99" s="48">
        <v>60.72</v>
      </c>
      <c r="O99" s="40" t="s">
        <v>39</v>
      </c>
      <c r="P99" s="5"/>
      <c r="Q99" s="5">
        <f t="shared" si="1"/>
        <v>238</v>
      </c>
      <c r="R99">
        <f t="shared" si="2"/>
        <v>238</v>
      </c>
    </row>
    <row r="100">
      <c r="A100" s="9">
        <v>98.0</v>
      </c>
      <c r="B100" s="29"/>
      <c r="C100" s="40" t="s">
        <v>589</v>
      </c>
      <c r="D100" s="48">
        <v>1826.0</v>
      </c>
      <c r="E100" s="49">
        <v>0.0</v>
      </c>
      <c r="F100" s="48">
        <v>71.02</v>
      </c>
      <c r="G100" s="40" t="s">
        <v>35</v>
      </c>
      <c r="H100" s="25"/>
      <c r="I100" s="48">
        <v>1826.0</v>
      </c>
      <c r="J100" s="29"/>
      <c r="K100" s="40" t="s">
        <v>6222</v>
      </c>
      <c r="L100" s="48">
        <v>1589.0</v>
      </c>
      <c r="M100" s="48">
        <v>0.0</v>
      </c>
      <c r="N100" s="48">
        <v>65.87</v>
      </c>
      <c r="O100" s="40" t="s">
        <v>39</v>
      </c>
      <c r="P100" s="5"/>
      <c r="Q100" s="5">
        <f t="shared" si="1"/>
        <v>237</v>
      </c>
      <c r="R100">
        <f t="shared" si="2"/>
        <v>237</v>
      </c>
    </row>
    <row r="101">
      <c r="A101" s="9">
        <v>99.0</v>
      </c>
      <c r="B101" s="29"/>
      <c r="C101" s="40" t="s">
        <v>616</v>
      </c>
      <c r="D101" s="48">
        <v>1826.0</v>
      </c>
      <c r="E101" s="49">
        <v>0.0</v>
      </c>
      <c r="F101" s="48">
        <v>83.4</v>
      </c>
      <c r="G101" s="40" t="s">
        <v>35</v>
      </c>
      <c r="H101" s="25"/>
      <c r="I101" s="48">
        <v>1826.0</v>
      </c>
      <c r="J101" s="29"/>
      <c r="K101" s="40" t="s">
        <v>6225</v>
      </c>
      <c r="L101" s="48">
        <v>1586.0</v>
      </c>
      <c r="M101" s="48">
        <v>0.0</v>
      </c>
      <c r="N101" s="48">
        <v>98.72</v>
      </c>
      <c r="O101" s="40" t="s">
        <v>35</v>
      </c>
      <c r="P101" s="5"/>
      <c r="Q101" s="5">
        <f t="shared" si="1"/>
        <v>240</v>
      </c>
      <c r="R101">
        <f t="shared" si="2"/>
        <v>240</v>
      </c>
    </row>
    <row r="102">
      <c r="A102" s="9">
        <v>100.0</v>
      </c>
      <c r="B102" s="29"/>
      <c r="C102" s="40" t="s">
        <v>593</v>
      </c>
      <c r="D102" s="48">
        <v>1826.0</v>
      </c>
      <c r="E102" s="49">
        <v>0.0</v>
      </c>
      <c r="F102" s="48">
        <v>92.48</v>
      </c>
      <c r="G102" s="40" t="s">
        <v>39</v>
      </c>
      <c r="H102" s="25"/>
      <c r="I102" s="48">
        <v>1826.0</v>
      </c>
      <c r="J102" s="29"/>
      <c r="K102" s="40" t="s">
        <v>6231</v>
      </c>
      <c r="L102" s="48">
        <v>1580.0</v>
      </c>
      <c r="M102" s="48">
        <v>0.0</v>
      </c>
      <c r="N102" s="48">
        <v>55.28</v>
      </c>
      <c r="O102" s="40" t="s">
        <v>35</v>
      </c>
      <c r="P102" s="5"/>
      <c r="Q102" s="5">
        <f t="shared" si="1"/>
        <v>246</v>
      </c>
      <c r="R102">
        <f t="shared" si="2"/>
        <v>246</v>
      </c>
    </row>
    <row r="103">
      <c r="A103" s="9">
        <v>101.0</v>
      </c>
      <c r="B103" s="29"/>
      <c r="C103" s="40" t="s">
        <v>597</v>
      </c>
      <c r="D103" s="48">
        <v>1823.0</v>
      </c>
      <c r="E103" s="49">
        <v>0.0</v>
      </c>
      <c r="F103" s="48">
        <v>74.17</v>
      </c>
      <c r="G103" s="40" t="s">
        <v>35</v>
      </c>
      <c r="H103" s="25"/>
      <c r="I103" s="48">
        <v>1823.0</v>
      </c>
      <c r="J103" s="29"/>
      <c r="K103" s="40" t="s">
        <v>6236</v>
      </c>
      <c r="L103" s="48">
        <v>1570.0</v>
      </c>
      <c r="M103" s="48">
        <v>0.0</v>
      </c>
      <c r="N103" s="48">
        <v>73.2</v>
      </c>
      <c r="O103" s="40" t="s">
        <v>35</v>
      </c>
      <c r="P103" s="5"/>
      <c r="Q103" s="5">
        <f t="shared" si="1"/>
        <v>253</v>
      </c>
      <c r="R103">
        <f t="shared" si="2"/>
        <v>253</v>
      </c>
    </row>
    <row r="104">
      <c r="A104" s="9">
        <v>102.0</v>
      </c>
      <c r="B104" s="29"/>
      <c r="C104" s="40" t="s">
        <v>668</v>
      </c>
      <c r="D104" s="48">
        <v>1823.0</v>
      </c>
      <c r="E104" s="49">
        <v>0.0</v>
      </c>
      <c r="F104" s="48">
        <v>76.06</v>
      </c>
      <c r="G104" s="40" t="s">
        <v>35</v>
      </c>
      <c r="H104" s="25"/>
      <c r="I104" s="48">
        <v>1823.0</v>
      </c>
      <c r="J104" s="29"/>
      <c r="K104" s="40" t="s">
        <v>6244</v>
      </c>
      <c r="L104" s="48">
        <v>1569.0</v>
      </c>
      <c r="M104" s="48">
        <v>0.0</v>
      </c>
      <c r="N104" s="48">
        <v>58.9</v>
      </c>
      <c r="O104" s="40" t="s">
        <v>35</v>
      </c>
      <c r="P104" s="5"/>
      <c r="Q104" s="5">
        <f t="shared" si="1"/>
        <v>254</v>
      </c>
      <c r="R104">
        <f t="shared" si="2"/>
        <v>254</v>
      </c>
    </row>
    <row r="105">
      <c r="A105" s="9">
        <v>103.0</v>
      </c>
      <c r="B105" s="29"/>
      <c r="C105" s="40" t="s">
        <v>602</v>
      </c>
      <c r="D105" s="48">
        <v>1821.0</v>
      </c>
      <c r="E105" s="49">
        <v>12.5</v>
      </c>
      <c r="F105" s="48">
        <v>73.96</v>
      </c>
      <c r="G105" s="40" t="s">
        <v>39</v>
      </c>
      <c r="H105" s="25"/>
      <c r="I105" s="48">
        <v>1821.0</v>
      </c>
      <c r="J105" s="29"/>
      <c r="K105" s="40" t="s">
        <v>6250</v>
      </c>
      <c r="L105" s="48">
        <v>1568.0</v>
      </c>
      <c r="M105" s="48">
        <v>22.39</v>
      </c>
      <c r="N105" s="48">
        <v>55.15</v>
      </c>
      <c r="O105" s="40" t="s">
        <v>39</v>
      </c>
      <c r="P105" s="5"/>
      <c r="Q105" s="5">
        <f t="shared" si="1"/>
        <v>253</v>
      </c>
      <c r="R105">
        <f t="shared" si="2"/>
        <v>253</v>
      </c>
    </row>
    <row r="106">
      <c r="A106" s="9">
        <v>104.0</v>
      </c>
      <c r="B106" s="29"/>
      <c r="C106" s="40" t="s">
        <v>604</v>
      </c>
      <c r="D106" s="48">
        <v>1818.0</v>
      </c>
      <c r="E106" s="49">
        <v>0.0</v>
      </c>
      <c r="F106" s="48">
        <v>76.79</v>
      </c>
      <c r="G106" s="40" t="s">
        <v>39</v>
      </c>
      <c r="H106" s="25"/>
      <c r="I106" s="48">
        <v>1818.0</v>
      </c>
      <c r="J106" s="29"/>
      <c r="K106" s="40" t="s">
        <v>6251</v>
      </c>
      <c r="L106" s="48">
        <v>1567.0</v>
      </c>
      <c r="M106" s="48">
        <v>0.0</v>
      </c>
      <c r="N106" s="48">
        <v>63.91</v>
      </c>
      <c r="O106" s="40" t="s">
        <v>39</v>
      </c>
      <c r="P106" s="5"/>
      <c r="Q106" s="5">
        <f t="shared" si="1"/>
        <v>251</v>
      </c>
      <c r="R106">
        <f t="shared" si="2"/>
        <v>251</v>
      </c>
    </row>
    <row r="107">
      <c r="A107" s="9">
        <v>105.0</v>
      </c>
      <c r="B107" s="29"/>
      <c r="C107" s="40" t="s">
        <v>581</v>
      </c>
      <c r="D107" s="48">
        <v>1815.0</v>
      </c>
      <c r="E107" s="49">
        <v>0.0</v>
      </c>
      <c r="F107" s="48">
        <v>84.68</v>
      </c>
      <c r="G107" s="40" t="s">
        <v>35</v>
      </c>
      <c r="H107" s="25"/>
      <c r="I107" s="48">
        <v>1815.0</v>
      </c>
      <c r="J107" s="29"/>
      <c r="K107" s="40" t="s">
        <v>6252</v>
      </c>
      <c r="L107" s="48">
        <v>1565.0</v>
      </c>
      <c r="M107" s="48">
        <v>0.0</v>
      </c>
      <c r="N107" s="48">
        <v>58.07</v>
      </c>
      <c r="O107" s="40" t="s">
        <v>39</v>
      </c>
      <c r="P107" s="5"/>
      <c r="Q107" s="5">
        <f t="shared" si="1"/>
        <v>250</v>
      </c>
      <c r="R107">
        <f t="shared" si="2"/>
        <v>250</v>
      </c>
    </row>
    <row r="108">
      <c r="A108" s="9">
        <v>106.0</v>
      </c>
      <c r="B108" s="29"/>
      <c r="C108" s="40" t="s">
        <v>611</v>
      </c>
      <c r="D108" s="48">
        <v>1814.0</v>
      </c>
      <c r="E108" s="49">
        <v>0.0</v>
      </c>
      <c r="F108" s="48">
        <v>77.77</v>
      </c>
      <c r="G108" s="40" t="s">
        <v>35</v>
      </c>
      <c r="H108" s="25"/>
      <c r="I108" s="48">
        <v>1814.0</v>
      </c>
      <c r="J108" s="29"/>
      <c r="K108" s="40" t="s">
        <v>6253</v>
      </c>
      <c r="L108" s="48">
        <v>1558.0</v>
      </c>
      <c r="M108" s="48">
        <v>5.26</v>
      </c>
      <c r="N108" s="48">
        <v>48.66</v>
      </c>
      <c r="O108" s="40" t="s">
        <v>39</v>
      </c>
      <c r="P108" s="5"/>
      <c r="Q108" s="5">
        <f t="shared" si="1"/>
        <v>256</v>
      </c>
      <c r="R108">
        <f t="shared" si="2"/>
        <v>256</v>
      </c>
    </row>
    <row r="109">
      <c r="A109" s="9">
        <v>107.0</v>
      </c>
      <c r="B109" s="29"/>
      <c r="C109" s="40" t="s">
        <v>599</v>
      </c>
      <c r="D109" s="48">
        <v>1814.0</v>
      </c>
      <c r="E109" s="49">
        <v>0.0</v>
      </c>
      <c r="F109" s="48">
        <v>64.83</v>
      </c>
      <c r="G109" s="40" t="s">
        <v>39</v>
      </c>
      <c r="H109" s="25"/>
      <c r="I109" s="48">
        <v>1814.0</v>
      </c>
      <c r="J109" s="29"/>
      <c r="K109" s="40" t="s">
        <v>6254</v>
      </c>
      <c r="L109" s="48">
        <v>1556.0</v>
      </c>
      <c r="M109" s="48">
        <v>0.0</v>
      </c>
      <c r="N109" s="48">
        <v>102.01</v>
      </c>
      <c r="O109" s="40" t="s">
        <v>39</v>
      </c>
      <c r="P109" s="5"/>
      <c r="Q109" s="5">
        <f t="shared" si="1"/>
        <v>258</v>
      </c>
      <c r="R109">
        <f t="shared" si="2"/>
        <v>258</v>
      </c>
    </row>
    <row r="110">
      <c r="A110" s="9">
        <v>108.0</v>
      </c>
      <c r="B110" s="29"/>
      <c r="C110" s="40" t="s">
        <v>614</v>
      </c>
      <c r="D110" s="48">
        <v>1812.0</v>
      </c>
      <c r="E110" s="49">
        <v>0.0</v>
      </c>
      <c r="F110" s="48">
        <v>76.61</v>
      </c>
      <c r="G110" s="40" t="s">
        <v>39</v>
      </c>
      <c r="H110" s="25"/>
      <c r="I110" s="48">
        <v>1812.0</v>
      </c>
      <c r="J110" s="29"/>
      <c r="K110" s="40" t="s">
        <v>6255</v>
      </c>
      <c r="L110" s="48">
        <v>1554.0</v>
      </c>
      <c r="M110" s="48">
        <v>0.0</v>
      </c>
      <c r="N110" s="48">
        <v>52.11</v>
      </c>
      <c r="O110" s="40" t="s">
        <v>39</v>
      </c>
      <c r="P110" s="5"/>
      <c r="Q110" s="5">
        <f t="shared" si="1"/>
        <v>258</v>
      </c>
      <c r="R110">
        <f t="shared" si="2"/>
        <v>258</v>
      </c>
    </row>
    <row r="111">
      <c r="A111" s="9">
        <v>109.0</v>
      </c>
      <c r="B111" s="29"/>
      <c r="C111" s="40" t="s">
        <v>660</v>
      </c>
      <c r="D111" s="48">
        <v>1811.0</v>
      </c>
      <c r="E111" s="49">
        <v>0.0</v>
      </c>
      <c r="F111" s="48">
        <v>62.78</v>
      </c>
      <c r="G111" s="40" t="s">
        <v>39</v>
      </c>
      <c r="H111" s="25"/>
      <c r="I111" s="48">
        <v>1811.0</v>
      </c>
      <c r="J111" s="29"/>
      <c r="K111" s="40" t="s">
        <v>6256</v>
      </c>
      <c r="L111" s="48">
        <v>1551.0</v>
      </c>
      <c r="M111" s="48">
        <v>0.0</v>
      </c>
      <c r="N111" s="48">
        <v>58.49</v>
      </c>
      <c r="O111" s="40" t="s">
        <v>35</v>
      </c>
      <c r="P111" s="5"/>
      <c r="Q111" s="5">
        <f t="shared" si="1"/>
        <v>260</v>
      </c>
      <c r="R111">
        <f t="shared" si="2"/>
        <v>260</v>
      </c>
    </row>
    <row r="112">
      <c r="A112" s="9">
        <v>110.0</v>
      </c>
      <c r="B112" s="29"/>
      <c r="C112" s="40" t="s">
        <v>624</v>
      </c>
      <c r="D112" s="48">
        <v>1809.0</v>
      </c>
      <c r="E112" s="49">
        <v>0.0</v>
      </c>
      <c r="F112" s="48">
        <v>48.17</v>
      </c>
      <c r="G112" s="40" t="s">
        <v>39</v>
      </c>
      <c r="H112" s="25"/>
      <c r="I112" s="48">
        <v>1809.0</v>
      </c>
      <c r="J112" s="29"/>
      <c r="K112" s="40" t="s">
        <v>6257</v>
      </c>
      <c r="L112" s="48">
        <v>1551.0</v>
      </c>
      <c r="M112" s="48">
        <v>0.0</v>
      </c>
      <c r="N112" s="48">
        <v>67.68</v>
      </c>
      <c r="O112" s="40" t="s">
        <v>39</v>
      </c>
      <c r="P112" s="5"/>
      <c r="Q112" s="5">
        <f t="shared" si="1"/>
        <v>258</v>
      </c>
      <c r="R112">
        <f t="shared" si="2"/>
        <v>258</v>
      </c>
    </row>
    <row r="113">
      <c r="A113" s="9">
        <v>111.0</v>
      </c>
      <c r="C113" s="40" t="s">
        <v>619</v>
      </c>
      <c r="D113" s="48">
        <v>1808.0</v>
      </c>
      <c r="E113" s="49">
        <v>0.0</v>
      </c>
      <c r="F113" s="48">
        <v>56.4</v>
      </c>
      <c r="G113" s="40" t="s">
        <v>39</v>
      </c>
      <c r="H113" s="25"/>
      <c r="I113" s="48">
        <v>1808.0</v>
      </c>
      <c r="J113" s="29"/>
      <c r="K113" s="40" t="s">
        <v>6258</v>
      </c>
      <c r="L113" s="48">
        <v>1551.0</v>
      </c>
      <c r="M113" s="48">
        <v>0.0</v>
      </c>
      <c r="N113" s="48">
        <v>59.09</v>
      </c>
      <c r="O113" s="40" t="s">
        <v>39</v>
      </c>
      <c r="P113" s="5"/>
      <c r="Q113" s="5">
        <f t="shared" si="1"/>
        <v>257</v>
      </c>
      <c r="R113">
        <f t="shared" si="2"/>
        <v>257</v>
      </c>
    </row>
    <row r="114">
      <c r="A114" s="9">
        <v>112.0</v>
      </c>
      <c r="B114" s="29"/>
      <c r="C114" s="40" t="s">
        <v>630</v>
      </c>
      <c r="D114" s="48">
        <v>1808.0</v>
      </c>
      <c r="E114" s="49">
        <v>0.0</v>
      </c>
      <c r="F114" s="48">
        <v>81.81</v>
      </c>
      <c r="G114" s="40" t="s">
        <v>35</v>
      </c>
      <c r="H114" s="25"/>
      <c r="I114" s="48">
        <v>1808.0</v>
      </c>
      <c r="J114" s="29"/>
      <c r="K114" s="40" t="s">
        <v>6259</v>
      </c>
      <c r="L114" s="48">
        <v>1550.0</v>
      </c>
      <c r="M114" s="48">
        <v>0.0</v>
      </c>
      <c r="N114" s="48">
        <v>81.95</v>
      </c>
      <c r="O114" s="40" t="s">
        <v>39</v>
      </c>
      <c r="P114" s="5"/>
      <c r="Q114" s="5">
        <f t="shared" si="1"/>
        <v>258</v>
      </c>
      <c r="R114">
        <f t="shared" si="2"/>
        <v>258</v>
      </c>
    </row>
    <row r="115">
      <c r="A115" s="9">
        <v>113.0</v>
      </c>
      <c r="B115" s="29"/>
      <c r="C115" s="40" t="s">
        <v>636</v>
      </c>
      <c r="D115" s="48">
        <v>1807.0</v>
      </c>
      <c r="E115" s="49">
        <v>0.0</v>
      </c>
      <c r="F115" s="48">
        <v>59.07</v>
      </c>
      <c r="G115" s="40" t="s">
        <v>35</v>
      </c>
      <c r="H115" s="25"/>
      <c r="I115" s="48">
        <v>1807.0</v>
      </c>
      <c r="J115" s="29"/>
      <c r="K115" s="40" t="s">
        <v>6260</v>
      </c>
      <c r="L115" s="48">
        <v>1540.0</v>
      </c>
      <c r="M115" s="48">
        <v>0.0</v>
      </c>
      <c r="N115" s="48">
        <v>80.7</v>
      </c>
      <c r="O115" s="40" t="s">
        <v>35</v>
      </c>
      <c r="P115" s="5"/>
      <c r="Q115" s="5">
        <f t="shared" si="1"/>
        <v>267</v>
      </c>
      <c r="R115">
        <f t="shared" si="2"/>
        <v>267</v>
      </c>
    </row>
    <row r="116">
      <c r="A116" s="9">
        <v>114.0</v>
      </c>
      <c r="B116" s="29"/>
      <c r="C116" s="40" t="s">
        <v>671</v>
      </c>
      <c r="D116" s="48">
        <v>1806.0</v>
      </c>
      <c r="E116" s="49">
        <v>0.0</v>
      </c>
      <c r="F116" s="48">
        <v>74.67</v>
      </c>
      <c r="G116" s="40" t="s">
        <v>39</v>
      </c>
      <c r="H116" s="25"/>
      <c r="I116" s="48">
        <v>1806.0</v>
      </c>
      <c r="J116" s="29"/>
      <c r="K116" s="40" t="s">
        <v>6261</v>
      </c>
      <c r="L116" s="48">
        <v>1540.0</v>
      </c>
      <c r="M116" s="48">
        <v>0.0</v>
      </c>
      <c r="N116" s="48">
        <v>82.6</v>
      </c>
      <c r="O116" s="40" t="s">
        <v>39</v>
      </c>
      <c r="P116" s="5"/>
      <c r="Q116" s="5">
        <f t="shared" si="1"/>
        <v>266</v>
      </c>
      <c r="R116">
        <f t="shared" si="2"/>
        <v>266</v>
      </c>
    </row>
    <row r="117">
      <c r="A117" s="9">
        <v>115.0</v>
      </c>
      <c r="B117" s="29"/>
      <c r="C117" s="40" t="s">
        <v>645</v>
      </c>
      <c r="D117" s="48">
        <v>1803.0</v>
      </c>
      <c r="E117" s="49">
        <v>0.0</v>
      </c>
      <c r="F117" s="48">
        <v>102.31</v>
      </c>
      <c r="G117" s="40" t="s">
        <v>39</v>
      </c>
      <c r="H117" s="25"/>
      <c r="I117" s="48">
        <v>1803.0</v>
      </c>
      <c r="J117" s="29"/>
      <c r="K117" s="40" t="s">
        <v>6262</v>
      </c>
      <c r="L117" s="48">
        <v>1538.0</v>
      </c>
      <c r="M117" s="48">
        <v>0.0</v>
      </c>
      <c r="N117" s="48">
        <v>84.93</v>
      </c>
      <c r="O117" s="40" t="s">
        <v>39</v>
      </c>
      <c r="P117" s="5"/>
      <c r="Q117" s="5">
        <f t="shared" si="1"/>
        <v>265</v>
      </c>
      <c r="R117">
        <f t="shared" si="2"/>
        <v>265</v>
      </c>
    </row>
    <row r="118">
      <c r="A118" s="9">
        <v>116.0</v>
      </c>
      <c r="B118" s="29"/>
      <c r="C118" s="40" t="s">
        <v>556</v>
      </c>
      <c r="D118" s="48">
        <v>1798.0</v>
      </c>
      <c r="E118" s="49">
        <v>12.5</v>
      </c>
      <c r="F118" s="48">
        <v>78.2</v>
      </c>
      <c r="G118" s="40" t="s">
        <v>39</v>
      </c>
      <c r="H118" s="25"/>
      <c r="I118" s="48">
        <v>1798.0</v>
      </c>
      <c r="J118" s="29"/>
      <c r="K118" s="40" t="s">
        <v>6263</v>
      </c>
      <c r="L118" s="48">
        <v>1537.0</v>
      </c>
      <c r="M118" s="48">
        <v>0.0</v>
      </c>
      <c r="N118" s="48">
        <v>43.21</v>
      </c>
      <c r="O118" s="40" t="s">
        <v>35</v>
      </c>
      <c r="P118" s="5"/>
      <c r="Q118" s="5">
        <f t="shared" si="1"/>
        <v>261</v>
      </c>
      <c r="R118">
        <f t="shared" si="2"/>
        <v>261</v>
      </c>
    </row>
    <row r="119">
      <c r="A119" s="9">
        <v>117.0</v>
      </c>
      <c r="B119" s="29"/>
      <c r="C119" s="40" t="s">
        <v>663</v>
      </c>
      <c r="D119" s="48">
        <v>1793.0</v>
      </c>
      <c r="E119" s="49">
        <v>0.0</v>
      </c>
      <c r="F119" s="48">
        <v>81.88</v>
      </c>
      <c r="G119" s="40" t="s">
        <v>35</v>
      </c>
      <c r="H119" s="25"/>
      <c r="I119" s="48">
        <v>1793.0</v>
      </c>
      <c r="J119" s="29"/>
      <c r="K119" s="40" t="s">
        <v>6264</v>
      </c>
      <c r="L119" s="48">
        <v>1533.0</v>
      </c>
      <c r="M119" s="48">
        <v>0.0</v>
      </c>
      <c r="N119" s="48">
        <v>57.95</v>
      </c>
      <c r="O119" s="40" t="s">
        <v>39</v>
      </c>
      <c r="P119" s="5"/>
      <c r="Q119" s="5">
        <f t="shared" si="1"/>
        <v>260</v>
      </c>
      <c r="R119">
        <f t="shared" si="2"/>
        <v>260</v>
      </c>
    </row>
    <row r="120">
      <c r="A120" s="9">
        <v>118.0</v>
      </c>
      <c r="B120" s="29"/>
      <c r="C120" s="40" t="s">
        <v>688</v>
      </c>
      <c r="D120" s="48">
        <v>1792.0</v>
      </c>
      <c r="E120" s="49">
        <v>0.0</v>
      </c>
      <c r="F120" s="48">
        <v>75.04</v>
      </c>
      <c r="G120" s="40" t="s">
        <v>39</v>
      </c>
      <c r="H120" s="25"/>
      <c r="I120" s="48">
        <v>1792.0</v>
      </c>
      <c r="J120" s="29"/>
      <c r="K120" s="40" t="s">
        <v>6265</v>
      </c>
      <c r="L120" s="48">
        <v>1531.0</v>
      </c>
      <c r="M120" s="48">
        <v>0.0</v>
      </c>
      <c r="N120" s="48">
        <v>52.91</v>
      </c>
      <c r="O120" s="40" t="s">
        <v>39</v>
      </c>
      <c r="P120" s="5"/>
      <c r="Q120" s="5">
        <f t="shared" si="1"/>
        <v>261</v>
      </c>
      <c r="R120">
        <f t="shared" si="2"/>
        <v>261</v>
      </c>
    </row>
    <row r="121">
      <c r="A121" s="9">
        <v>119.0</v>
      </c>
      <c r="B121" s="29"/>
      <c r="C121" s="40" t="s">
        <v>717</v>
      </c>
      <c r="D121" s="48">
        <v>1792.0</v>
      </c>
      <c r="E121" s="49">
        <v>0.0</v>
      </c>
      <c r="F121" s="48">
        <v>84.14</v>
      </c>
      <c r="G121" s="40" t="s">
        <v>39</v>
      </c>
      <c r="H121" s="25"/>
      <c r="I121" s="48">
        <v>1792.0</v>
      </c>
      <c r="J121" s="29"/>
      <c r="K121" s="40" t="s">
        <v>6266</v>
      </c>
      <c r="L121" s="48">
        <v>1530.0</v>
      </c>
      <c r="M121" s="48">
        <v>0.0</v>
      </c>
      <c r="N121" s="48">
        <v>66.79</v>
      </c>
      <c r="O121" s="40" t="s">
        <v>39</v>
      </c>
      <c r="P121" s="5"/>
      <c r="Q121" s="5">
        <f t="shared" si="1"/>
        <v>262</v>
      </c>
      <c r="R121">
        <f t="shared" si="2"/>
        <v>262</v>
      </c>
    </row>
    <row r="122">
      <c r="A122" s="9">
        <v>120.0</v>
      </c>
      <c r="B122" s="29"/>
      <c r="C122" s="40" t="s">
        <v>696</v>
      </c>
      <c r="D122" s="48">
        <v>1788.0</v>
      </c>
      <c r="E122" s="49">
        <v>0.0</v>
      </c>
      <c r="F122" s="48">
        <v>102.18</v>
      </c>
      <c r="G122" s="40" t="s">
        <v>39</v>
      </c>
      <c r="H122" s="25"/>
      <c r="I122" s="48">
        <v>1788.0</v>
      </c>
      <c r="J122" s="29"/>
      <c r="K122" s="40" t="s">
        <v>6267</v>
      </c>
      <c r="L122" s="48">
        <v>1522.0</v>
      </c>
      <c r="M122" s="48">
        <v>0.0</v>
      </c>
      <c r="N122" s="48">
        <v>42.05</v>
      </c>
      <c r="O122" s="40" t="s">
        <v>39</v>
      </c>
      <c r="P122" s="5"/>
      <c r="Q122" s="5">
        <f t="shared" si="1"/>
        <v>266</v>
      </c>
      <c r="R122">
        <f t="shared" si="2"/>
        <v>266</v>
      </c>
    </row>
    <row r="123">
      <c r="A123" s="9">
        <v>121.0</v>
      </c>
      <c r="B123" s="29"/>
      <c r="C123" s="40" t="s">
        <v>701</v>
      </c>
      <c r="D123" s="48">
        <v>1788.0</v>
      </c>
      <c r="E123" s="49">
        <v>0.0</v>
      </c>
      <c r="F123" s="48">
        <v>50.5</v>
      </c>
      <c r="G123" s="40" t="s">
        <v>35</v>
      </c>
      <c r="H123" s="25"/>
      <c r="I123" s="48">
        <v>1788.0</v>
      </c>
      <c r="J123" s="29"/>
      <c r="K123" s="40" t="s">
        <v>6268</v>
      </c>
      <c r="L123" s="48">
        <v>1522.0</v>
      </c>
      <c r="M123" s="48">
        <v>0.0</v>
      </c>
      <c r="N123" s="48">
        <v>79.63</v>
      </c>
      <c r="O123" s="40" t="s">
        <v>39</v>
      </c>
      <c r="P123" s="5"/>
      <c r="Q123" s="5">
        <f t="shared" si="1"/>
        <v>266</v>
      </c>
      <c r="R123">
        <f t="shared" si="2"/>
        <v>266</v>
      </c>
    </row>
    <row r="124">
      <c r="A124" s="9">
        <v>122.0</v>
      </c>
      <c r="B124" s="29"/>
      <c r="C124" s="40" t="s">
        <v>633</v>
      </c>
      <c r="D124" s="48">
        <v>1786.0</v>
      </c>
      <c r="E124" s="49">
        <v>0.0</v>
      </c>
      <c r="F124" s="48">
        <v>87.17</v>
      </c>
      <c r="G124" s="40" t="s">
        <v>39</v>
      </c>
      <c r="H124" s="25"/>
      <c r="I124" s="48">
        <v>1786.0</v>
      </c>
      <c r="J124" s="29"/>
      <c r="K124" s="40" t="s">
        <v>6269</v>
      </c>
      <c r="L124" s="48">
        <v>1518.0</v>
      </c>
      <c r="M124" s="48">
        <v>0.0</v>
      </c>
      <c r="N124" s="48">
        <v>63.37</v>
      </c>
      <c r="O124" s="40" t="s">
        <v>39</v>
      </c>
      <c r="P124" s="5"/>
      <c r="Q124" s="5">
        <f t="shared" si="1"/>
        <v>268</v>
      </c>
      <c r="R124">
        <f t="shared" si="2"/>
        <v>268</v>
      </c>
    </row>
    <row r="125">
      <c r="A125" s="9">
        <v>123.0</v>
      </c>
      <c r="B125" s="29"/>
      <c r="C125" s="40" t="s">
        <v>704</v>
      </c>
      <c r="D125" s="48">
        <v>1784.0</v>
      </c>
      <c r="E125" s="49">
        <v>0.0</v>
      </c>
      <c r="F125" s="48">
        <v>54.13</v>
      </c>
      <c r="G125" s="40" t="s">
        <v>39</v>
      </c>
      <c r="H125" s="25"/>
      <c r="I125" s="48">
        <v>1784.0</v>
      </c>
      <c r="J125" s="29"/>
      <c r="K125" s="40" t="s">
        <v>6270</v>
      </c>
      <c r="L125" s="48">
        <v>1517.0</v>
      </c>
      <c r="M125" s="48">
        <v>0.0</v>
      </c>
      <c r="N125" s="48">
        <v>73.81</v>
      </c>
      <c r="O125" s="40" t="s">
        <v>39</v>
      </c>
      <c r="P125" s="5"/>
      <c r="Q125" s="5">
        <f t="shared" si="1"/>
        <v>267</v>
      </c>
      <c r="R125">
        <f t="shared" si="2"/>
        <v>267</v>
      </c>
    </row>
    <row r="126">
      <c r="A126" s="9">
        <v>124.0</v>
      </c>
      <c r="B126" s="29"/>
      <c r="C126" s="40" t="s">
        <v>708</v>
      </c>
      <c r="D126" s="48">
        <v>1783.0</v>
      </c>
      <c r="E126" s="49">
        <v>0.0</v>
      </c>
      <c r="F126" s="48">
        <v>100.8</v>
      </c>
      <c r="G126" s="40" t="s">
        <v>39</v>
      </c>
      <c r="H126" s="25"/>
      <c r="I126" s="48">
        <v>1783.0</v>
      </c>
      <c r="J126" s="29"/>
      <c r="K126" s="40" t="s">
        <v>6271</v>
      </c>
      <c r="L126" s="48">
        <v>1512.0</v>
      </c>
      <c r="M126" s="48">
        <v>7.14</v>
      </c>
      <c r="N126" s="48">
        <v>70.3</v>
      </c>
      <c r="O126" s="40" t="s">
        <v>35</v>
      </c>
      <c r="P126" s="5"/>
      <c r="Q126" s="5">
        <f t="shared" si="1"/>
        <v>271</v>
      </c>
      <c r="R126">
        <f t="shared" si="2"/>
        <v>271</v>
      </c>
    </row>
    <row r="127">
      <c r="A127" s="9">
        <v>125.0</v>
      </c>
      <c r="B127" s="29"/>
      <c r="C127" s="40" t="s">
        <v>752</v>
      </c>
      <c r="D127" s="48">
        <v>1777.0</v>
      </c>
      <c r="E127" s="49">
        <v>0.0</v>
      </c>
      <c r="F127" s="48">
        <v>86.63</v>
      </c>
      <c r="G127" s="40" t="s">
        <v>35</v>
      </c>
      <c r="H127" s="25"/>
      <c r="I127" s="48">
        <v>1777.0</v>
      </c>
      <c r="J127" s="29"/>
      <c r="K127" s="40" t="s">
        <v>6272</v>
      </c>
      <c r="L127" s="48">
        <v>1503.0</v>
      </c>
      <c r="M127" s="48">
        <v>0.0</v>
      </c>
      <c r="N127" s="48">
        <v>95.19</v>
      </c>
      <c r="O127" s="40" t="s">
        <v>39</v>
      </c>
      <c r="P127" s="5"/>
      <c r="Q127" s="5">
        <f t="shared" si="1"/>
        <v>274</v>
      </c>
      <c r="R127">
        <f t="shared" si="2"/>
        <v>274</v>
      </c>
    </row>
    <row r="128">
      <c r="A128" s="9">
        <v>126.0</v>
      </c>
      <c r="B128" s="29"/>
      <c r="C128" s="40" t="s">
        <v>785</v>
      </c>
      <c r="D128" s="48">
        <v>1776.0</v>
      </c>
      <c r="E128" s="49">
        <v>0.0</v>
      </c>
      <c r="F128" s="48">
        <v>76.18</v>
      </c>
      <c r="G128" s="40" t="s">
        <v>39</v>
      </c>
      <c r="H128" s="25"/>
      <c r="I128" s="48">
        <v>1776.0</v>
      </c>
      <c r="J128" s="29"/>
      <c r="K128" s="40" t="s">
        <v>6273</v>
      </c>
      <c r="L128" s="48">
        <v>1501.0</v>
      </c>
      <c r="M128" s="48">
        <v>0.0</v>
      </c>
      <c r="N128" s="48">
        <v>66.49</v>
      </c>
      <c r="O128" s="40" t="s">
        <v>39</v>
      </c>
      <c r="P128" s="5"/>
      <c r="Q128" s="5">
        <f t="shared" si="1"/>
        <v>275</v>
      </c>
      <c r="R128">
        <f t="shared" si="2"/>
        <v>275</v>
      </c>
    </row>
    <row r="129">
      <c r="A129" s="9">
        <v>127.0</v>
      </c>
      <c r="B129" s="29"/>
      <c r="C129" s="40" t="s">
        <v>727</v>
      </c>
      <c r="D129" s="48">
        <v>1775.0</v>
      </c>
      <c r="E129" s="49">
        <v>0.0</v>
      </c>
      <c r="F129" s="48">
        <v>66.77</v>
      </c>
      <c r="G129" s="40" t="s">
        <v>39</v>
      </c>
      <c r="H129" s="25"/>
      <c r="I129" s="48">
        <v>1775.0</v>
      </c>
      <c r="J129" s="29"/>
      <c r="K129" s="40" t="s">
        <v>6274</v>
      </c>
      <c r="L129" s="48">
        <v>1501.0</v>
      </c>
      <c r="M129" s="48">
        <v>0.0</v>
      </c>
      <c r="N129" s="48">
        <v>68.34</v>
      </c>
      <c r="O129" s="40" t="s">
        <v>39</v>
      </c>
      <c r="P129" s="5"/>
      <c r="Q129" s="5">
        <f t="shared" si="1"/>
        <v>274</v>
      </c>
      <c r="R129">
        <f t="shared" si="2"/>
        <v>274</v>
      </c>
    </row>
    <row r="130">
      <c r="A130" s="9">
        <v>128.0</v>
      </c>
      <c r="B130" s="29"/>
      <c r="C130" s="40" t="s">
        <v>729</v>
      </c>
      <c r="D130" s="48">
        <v>1773.0</v>
      </c>
      <c r="E130" s="49">
        <v>0.0</v>
      </c>
      <c r="F130" s="48">
        <v>94.5</v>
      </c>
      <c r="G130" s="40" t="s">
        <v>35</v>
      </c>
      <c r="H130" s="25"/>
      <c r="I130" s="48">
        <v>1773.0</v>
      </c>
      <c r="J130" s="29"/>
      <c r="K130" s="40" t="s">
        <v>6275</v>
      </c>
      <c r="L130" s="48">
        <v>1498.0</v>
      </c>
      <c r="M130" s="48">
        <v>12.5</v>
      </c>
      <c r="N130" s="48">
        <v>61.77</v>
      </c>
      <c r="O130" s="40" t="s">
        <v>39</v>
      </c>
      <c r="P130" s="5"/>
      <c r="Q130" s="5">
        <f t="shared" si="1"/>
        <v>275</v>
      </c>
      <c r="R130">
        <f t="shared" si="2"/>
        <v>275</v>
      </c>
    </row>
    <row r="131">
      <c r="A131" s="9">
        <v>129.0</v>
      </c>
      <c r="B131" s="29"/>
      <c r="C131" s="40" t="s">
        <v>738</v>
      </c>
      <c r="D131" s="48">
        <v>1772.0</v>
      </c>
      <c r="E131" s="49">
        <v>0.0</v>
      </c>
      <c r="F131" s="48">
        <v>93.52</v>
      </c>
      <c r="G131" s="40" t="s">
        <v>39</v>
      </c>
      <c r="H131" s="25"/>
      <c r="I131" s="48">
        <v>1772.0</v>
      </c>
      <c r="J131" s="29"/>
      <c r="K131" s="40" t="s">
        <v>6276</v>
      </c>
      <c r="L131" s="48">
        <v>1496.0</v>
      </c>
      <c r="M131" s="48">
        <v>0.0</v>
      </c>
      <c r="N131" s="48">
        <v>99.54</v>
      </c>
      <c r="O131" s="40" t="s">
        <v>39</v>
      </c>
      <c r="P131" s="5"/>
      <c r="Q131" s="5">
        <f t="shared" si="1"/>
        <v>276</v>
      </c>
      <c r="R131">
        <f t="shared" si="2"/>
        <v>276</v>
      </c>
    </row>
    <row r="132">
      <c r="A132" s="9">
        <v>130.0</v>
      </c>
      <c r="B132" s="29"/>
      <c r="C132" s="40" t="s">
        <v>744</v>
      </c>
      <c r="D132" s="48">
        <v>1769.0</v>
      </c>
      <c r="E132" s="49">
        <v>5.56</v>
      </c>
      <c r="F132" s="48">
        <v>66.66</v>
      </c>
      <c r="G132" s="40" t="s">
        <v>39</v>
      </c>
      <c r="H132" s="25"/>
      <c r="I132" s="48">
        <v>1769.0</v>
      </c>
      <c r="J132" s="29"/>
      <c r="K132" s="40" t="s">
        <v>6277</v>
      </c>
      <c r="L132" s="48">
        <v>1492.0</v>
      </c>
      <c r="M132" s="48">
        <v>0.0</v>
      </c>
      <c r="N132" s="48">
        <v>126.34</v>
      </c>
      <c r="O132" s="40" t="s">
        <v>39</v>
      </c>
      <c r="P132" s="5"/>
      <c r="Q132" s="5">
        <f t="shared" si="1"/>
        <v>277</v>
      </c>
      <c r="R132">
        <f t="shared" si="2"/>
        <v>277</v>
      </c>
    </row>
    <row r="133">
      <c r="A133" s="9">
        <v>131.0</v>
      </c>
      <c r="B133" s="29"/>
      <c r="C133" s="40" t="s">
        <v>748</v>
      </c>
      <c r="D133" s="48">
        <v>1767.0</v>
      </c>
      <c r="E133" s="49">
        <v>7.41</v>
      </c>
      <c r="F133" s="48">
        <v>72.3</v>
      </c>
      <c r="G133" s="40" t="s">
        <v>39</v>
      </c>
      <c r="H133" s="25"/>
      <c r="I133" s="48">
        <v>1767.0</v>
      </c>
      <c r="J133" s="29"/>
      <c r="K133" s="40" t="s">
        <v>6278</v>
      </c>
      <c r="L133" s="48">
        <v>1491.0</v>
      </c>
      <c r="M133" s="48">
        <v>10.71</v>
      </c>
      <c r="N133" s="48">
        <v>65.01</v>
      </c>
      <c r="O133" s="40" t="s">
        <v>39</v>
      </c>
      <c r="P133" s="5"/>
      <c r="Q133" s="5">
        <f t="shared" si="1"/>
        <v>276</v>
      </c>
      <c r="R133">
        <f t="shared" si="2"/>
        <v>276</v>
      </c>
    </row>
    <row r="134">
      <c r="A134" s="9">
        <v>132.0</v>
      </c>
      <c r="B134" s="29"/>
      <c r="C134" s="40" t="s">
        <v>756</v>
      </c>
      <c r="D134" s="48">
        <v>1766.0</v>
      </c>
      <c r="E134" s="49">
        <v>0.0</v>
      </c>
      <c r="F134" s="48">
        <v>82.89</v>
      </c>
      <c r="G134" s="40" t="s">
        <v>39</v>
      </c>
      <c r="H134" s="25"/>
      <c r="I134" s="48">
        <v>1766.0</v>
      </c>
      <c r="J134" s="29"/>
      <c r="K134" s="40" t="s">
        <v>6279</v>
      </c>
      <c r="L134" s="48">
        <v>1487.0</v>
      </c>
      <c r="M134" s="48">
        <v>0.0</v>
      </c>
      <c r="N134" s="48">
        <v>79.69</v>
      </c>
      <c r="O134" s="40" t="s">
        <v>35</v>
      </c>
      <c r="P134" s="5"/>
      <c r="Q134" s="5">
        <f t="shared" si="1"/>
        <v>279</v>
      </c>
      <c r="R134">
        <f t="shared" si="2"/>
        <v>279</v>
      </c>
    </row>
    <row r="135">
      <c r="A135" s="9">
        <v>133.0</v>
      </c>
      <c r="B135" s="29"/>
      <c r="C135" s="40" t="s">
        <v>760</v>
      </c>
      <c r="D135" s="48">
        <v>1766.0</v>
      </c>
      <c r="E135" s="49">
        <v>0.0</v>
      </c>
      <c r="F135" s="48">
        <v>100.26</v>
      </c>
      <c r="G135" s="40" t="s">
        <v>35</v>
      </c>
      <c r="H135" s="25"/>
      <c r="I135" s="48">
        <v>1766.0</v>
      </c>
      <c r="J135" s="29"/>
      <c r="K135" s="40" t="s">
        <v>6280</v>
      </c>
      <c r="L135" s="48">
        <v>1486.0</v>
      </c>
      <c r="M135" s="48">
        <v>5.26</v>
      </c>
      <c r="N135" s="48">
        <v>76.02</v>
      </c>
      <c r="O135" s="40" t="s">
        <v>39</v>
      </c>
      <c r="P135" s="5"/>
      <c r="Q135" s="5">
        <f t="shared" si="1"/>
        <v>280</v>
      </c>
      <c r="R135">
        <f t="shared" si="2"/>
        <v>280</v>
      </c>
    </row>
    <row r="136">
      <c r="A136" s="9">
        <v>134.0</v>
      </c>
      <c r="B136" s="29"/>
      <c r="C136" s="40" t="s">
        <v>766</v>
      </c>
      <c r="D136" s="48">
        <v>1765.0</v>
      </c>
      <c r="E136" s="49">
        <v>0.0</v>
      </c>
      <c r="F136" s="48">
        <v>101.77</v>
      </c>
      <c r="G136" s="40" t="s">
        <v>35</v>
      </c>
      <c r="H136" s="25"/>
      <c r="I136" s="48">
        <v>1765.0</v>
      </c>
      <c r="J136" s="29"/>
      <c r="K136" s="40" t="s">
        <v>6281</v>
      </c>
      <c r="L136" s="48">
        <v>1485.0</v>
      </c>
      <c r="M136" s="48">
        <v>0.0</v>
      </c>
      <c r="N136" s="48">
        <v>56.17</v>
      </c>
      <c r="O136" s="40" t="s">
        <v>39</v>
      </c>
      <c r="P136" s="5"/>
      <c r="Q136" s="5">
        <f t="shared" si="1"/>
        <v>280</v>
      </c>
      <c r="R136">
        <f t="shared" si="2"/>
        <v>280</v>
      </c>
    </row>
    <row r="137">
      <c r="A137" s="9">
        <v>135.0</v>
      </c>
      <c r="B137" s="29"/>
      <c r="C137" s="40" t="s">
        <v>770</v>
      </c>
      <c r="D137" s="48">
        <v>1763.0</v>
      </c>
      <c r="E137" s="49">
        <v>0.0</v>
      </c>
      <c r="F137" s="48">
        <v>76.82</v>
      </c>
      <c r="G137" s="40" t="s">
        <v>35</v>
      </c>
      <c r="H137" s="25"/>
      <c r="I137" s="48">
        <v>1763.0</v>
      </c>
      <c r="J137" s="29"/>
      <c r="K137" s="40" t="s">
        <v>6282</v>
      </c>
      <c r="L137" s="48">
        <v>1483.0</v>
      </c>
      <c r="M137" s="48">
        <v>9.57</v>
      </c>
      <c r="N137" s="48">
        <v>45.0</v>
      </c>
      <c r="O137" s="40" t="s">
        <v>35</v>
      </c>
      <c r="P137" s="5"/>
      <c r="Q137" s="5">
        <f t="shared" si="1"/>
        <v>280</v>
      </c>
      <c r="R137">
        <f t="shared" si="2"/>
        <v>280</v>
      </c>
    </row>
    <row r="138">
      <c r="A138" s="9">
        <v>136.0</v>
      </c>
      <c r="B138" s="29"/>
      <c r="C138" s="40" t="s">
        <v>780</v>
      </c>
      <c r="D138" s="48">
        <v>1762.0</v>
      </c>
      <c r="E138" s="49">
        <v>0.0</v>
      </c>
      <c r="F138" s="48">
        <v>96.96</v>
      </c>
      <c r="G138" s="40" t="s">
        <v>39</v>
      </c>
      <c r="H138" s="25"/>
      <c r="I138" s="48">
        <v>1762.0</v>
      </c>
      <c r="J138" s="29"/>
      <c r="K138" s="40" t="s">
        <v>6283</v>
      </c>
      <c r="L138" s="48">
        <v>1469.0</v>
      </c>
      <c r="M138" s="48">
        <v>0.0</v>
      </c>
      <c r="N138" s="48">
        <v>95.07</v>
      </c>
      <c r="O138" s="40" t="s">
        <v>39</v>
      </c>
      <c r="P138" s="5"/>
      <c r="Q138" s="5">
        <f t="shared" si="1"/>
        <v>293</v>
      </c>
      <c r="R138">
        <f t="shared" si="2"/>
        <v>293</v>
      </c>
    </row>
    <row r="139">
      <c r="A139" s="9">
        <v>137.0</v>
      </c>
      <c r="B139" s="29"/>
      <c r="C139" s="40" t="s">
        <v>803</v>
      </c>
      <c r="D139" s="48">
        <v>1759.0</v>
      </c>
      <c r="E139" s="49">
        <v>0.0</v>
      </c>
      <c r="F139" s="48">
        <v>41.99</v>
      </c>
      <c r="G139" s="40" t="s">
        <v>35</v>
      </c>
      <c r="H139" s="25"/>
      <c r="I139" s="48">
        <v>1759.0</v>
      </c>
      <c r="J139" s="29"/>
      <c r="K139" s="40" t="s">
        <v>6284</v>
      </c>
      <c r="L139" s="48">
        <v>1464.0</v>
      </c>
      <c r="M139" s="48">
        <v>0.0</v>
      </c>
      <c r="N139" s="48">
        <v>38.26</v>
      </c>
      <c r="O139" s="40" t="s">
        <v>39</v>
      </c>
      <c r="P139" s="5"/>
      <c r="Q139" s="5">
        <f t="shared" si="1"/>
        <v>295</v>
      </c>
      <c r="R139">
        <f t="shared" si="2"/>
        <v>295</v>
      </c>
    </row>
    <row r="140">
      <c r="A140" s="9">
        <v>138.0</v>
      </c>
      <c r="B140" s="29"/>
      <c r="C140" s="40" t="s">
        <v>777</v>
      </c>
      <c r="D140" s="48">
        <v>1752.0</v>
      </c>
      <c r="E140" s="49">
        <v>0.0</v>
      </c>
      <c r="F140" s="48">
        <v>72.23</v>
      </c>
      <c r="G140" s="40" t="s">
        <v>39</v>
      </c>
      <c r="H140" s="25"/>
      <c r="I140" s="48">
        <v>1752.0</v>
      </c>
      <c r="J140" s="29"/>
      <c r="K140" s="40" t="s">
        <v>6285</v>
      </c>
      <c r="L140" s="48">
        <v>1459.0</v>
      </c>
      <c r="M140" s="48">
        <v>14.29</v>
      </c>
      <c r="N140" s="48">
        <v>95.6</v>
      </c>
      <c r="O140" s="40" t="s">
        <v>39</v>
      </c>
      <c r="P140" s="5"/>
      <c r="Q140" s="5">
        <f t="shared" si="1"/>
        <v>293</v>
      </c>
      <c r="R140">
        <f t="shared" si="2"/>
        <v>293</v>
      </c>
    </row>
    <row r="141">
      <c r="A141" s="9">
        <v>139.0</v>
      </c>
      <c r="B141" s="29"/>
      <c r="C141" s="40" t="s">
        <v>808</v>
      </c>
      <c r="D141" s="48">
        <v>1750.0</v>
      </c>
      <c r="E141" s="49">
        <v>0.0</v>
      </c>
      <c r="F141" s="48">
        <v>72.08</v>
      </c>
      <c r="G141" s="40" t="s">
        <v>39</v>
      </c>
      <c r="H141" s="25"/>
      <c r="I141" s="48">
        <v>1750.0</v>
      </c>
      <c r="J141" s="29"/>
      <c r="K141" s="40" t="s">
        <v>6286</v>
      </c>
      <c r="L141" s="48">
        <v>1457.0</v>
      </c>
      <c r="M141" s="48">
        <v>0.0</v>
      </c>
      <c r="N141" s="48">
        <v>69.58</v>
      </c>
      <c r="O141" s="40" t="s">
        <v>35</v>
      </c>
      <c r="P141" s="5"/>
      <c r="Q141" s="5">
        <f t="shared" si="1"/>
        <v>293</v>
      </c>
      <c r="R141">
        <f t="shared" si="2"/>
        <v>293</v>
      </c>
    </row>
    <row r="142">
      <c r="A142" s="9">
        <v>140.0</v>
      </c>
      <c r="B142" s="29"/>
      <c r="C142" s="40" t="s">
        <v>790</v>
      </c>
      <c r="D142" s="48">
        <v>1750.0</v>
      </c>
      <c r="E142" s="49">
        <v>0.0</v>
      </c>
      <c r="F142" s="48">
        <v>55.9</v>
      </c>
      <c r="G142" s="40" t="s">
        <v>35</v>
      </c>
      <c r="H142" s="25"/>
      <c r="I142" s="48">
        <v>1750.0</v>
      </c>
      <c r="J142" s="29"/>
      <c r="K142" s="40" t="s">
        <v>6287</v>
      </c>
      <c r="L142" s="48">
        <v>1457.0</v>
      </c>
      <c r="M142" s="48">
        <v>0.0</v>
      </c>
      <c r="N142" s="48">
        <v>53.19</v>
      </c>
      <c r="O142" s="40" t="s">
        <v>39</v>
      </c>
      <c r="P142" s="5"/>
      <c r="Q142" s="5">
        <f t="shared" si="1"/>
        <v>293</v>
      </c>
      <c r="R142">
        <f t="shared" si="2"/>
        <v>293</v>
      </c>
    </row>
    <row r="143">
      <c r="A143" s="9">
        <v>141.0</v>
      </c>
      <c r="B143" s="29"/>
      <c r="C143" s="40" t="s">
        <v>802</v>
      </c>
      <c r="D143" s="48">
        <v>1746.0</v>
      </c>
      <c r="E143" s="49">
        <v>0.0</v>
      </c>
      <c r="F143" s="48">
        <v>77.06</v>
      </c>
      <c r="G143" s="40" t="s">
        <v>39</v>
      </c>
      <c r="H143" s="25"/>
      <c r="I143" s="48">
        <v>1746.0</v>
      </c>
      <c r="J143" s="29"/>
      <c r="K143" s="40" t="s">
        <v>6288</v>
      </c>
      <c r="L143" s="48">
        <v>1454.0</v>
      </c>
      <c r="M143" s="48">
        <v>0.0</v>
      </c>
      <c r="N143" s="48">
        <v>45.75</v>
      </c>
      <c r="O143" s="40" t="s">
        <v>39</v>
      </c>
      <c r="P143" s="5"/>
      <c r="Q143" s="5">
        <f t="shared" si="1"/>
        <v>292</v>
      </c>
      <c r="R143">
        <f t="shared" si="2"/>
        <v>292</v>
      </c>
    </row>
    <row r="144">
      <c r="A144" s="9">
        <v>142.0</v>
      </c>
      <c r="B144" s="29"/>
      <c r="C144" s="40" t="s">
        <v>816</v>
      </c>
      <c r="D144" s="48">
        <v>1745.0</v>
      </c>
      <c r="E144" s="49">
        <v>0.0</v>
      </c>
      <c r="F144" s="48">
        <v>50.78</v>
      </c>
      <c r="G144" s="40" t="s">
        <v>39</v>
      </c>
      <c r="H144" s="25"/>
      <c r="I144" s="48">
        <v>1745.0</v>
      </c>
      <c r="J144" s="29"/>
      <c r="K144" s="40" t="s">
        <v>6289</v>
      </c>
      <c r="L144" s="48">
        <v>1452.0</v>
      </c>
      <c r="M144" s="48">
        <v>0.0</v>
      </c>
      <c r="N144" s="48">
        <v>57.41</v>
      </c>
      <c r="O144" s="40" t="s">
        <v>39</v>
      </c>
      <c r="P144" s="5"/>
      <c r="Q144" s="5">
        <f t="shared" si="1"/>
        <v>293</v>
      </c>
      <c r="R144">
        <f t="shared" si="2"/>
        <v>293</v>
      </c>
    </row>
    <row r="145">
      <c r="A145" s="9">
        <v>143.0</v>
      </c>
      <c r="B145" s="29"/>
      <c r="C145" s="40" t="s">
        <v>878</v>
      </c>
      <c r="D145" s="48">
        <v>1743.0</v>
      </c>
      <c r="E145" s="49">
        <v>0.0</v>
      </c>
      <c r="F145" s="48">
        <v>42.79</v>
      </c>
      <c r="G145" s="40" t="s">
        <v>39</v>
      </c>
      <c r="H145" s="25"/>
      <c r="I145" s="48">
        <v>1743.0</v>
      </c>
      <c r="J145" s="29"/>
      <c r="K145" s="40" t="s">
        <v>6290</v>
      </c>
      <c r="L145" s="48">
        <v>1451.0</v>
      </c>
      <c r="M145" s="48">
        <v>0.0</v>
      </c>
      <c r="N145" s="48">
        <v>91.42</v>
      </c>
      <c r="O145" s="40" t="s">
        <v>39</v>
      </c>
      <c r="P145" s="5"/>
      <c r="Q145" s="5">
        <f t="shared" si="1"/>
        <v>292</v>
      </c>
      <c r="R145">
        <f t="shared" si="2"/>
        <v>292</v>
      </c>
    </row>
    <row r="146">
      <c r="A146" s="9">
        <v>144.0</v>
      </c>
      <c r="B146" s="29"/>
      <c r="C146" s="40" t="s">
        <v>742</v>
      </c>
      <c r="D146" s="48">
        <v>1743.0</v>
      </c>
      <c r="E146" s="49">
        <v>0.0</v>
      </c>
      <c r="F146" s="48">
        <v>86.34</v>
      </c>
      <c r="G146" s="40" t="s">
        <v>35</v>
      </c>
      <c r="H146" s="25"/>
      <c r="I146" s="48">
        <v>1743.0</v>
      </c>
      <c r="J146" s="29"/>
      <c r="K146" s="40" t="s">
        <v>6291</v>
      </c>
      <c r="L146" s="48">
        <v>1450.0</v>
      </c>
      <c r="M146" s="48">
        <v>5.88</v>
      </c>
      <c r="N146" s="48">
        <v>44.08</v>
      </c>
      <c r="O146" s="40" t="s">
        <v>39</v>
      </c>
      <c r="P146" s="5"/>
      <c r="Q146" s="5">
        <f t="shared" si="1"/>
        <v>293</v>
      </c>
      <c r="R146">
        <f t="shared" si="2"/>
        <v>293</v>
      </c>
    </row>
    <row r="147">
      <c r="A147" s="9">
        <v>145.0</v>
      </c>
      <c r="B147" s="29"/>
      <c r="C147" s="40" t="s">
        <v>832</v>
      </c>
      <c r="D147" s="48">
        <v>1740.0</v>
      </c>
      <c r="E147" s="49">
        <v>0.0</v>
      </c>
      <c r="F147" s="48">
        <v>75.21</v>
      </c>
      <c r="G147" s="40" t="s">
        <v>39</v>
      </c>
      <c r="H147" s="25"/>
      <c r="I147" s="48">
        <v>1740.0</v>
      </c>
      <c r="J147" s="29"/>
      <c r="K147" s="40" t="s">
        <v>6292</v>
      </c>
      <c r="L147" s="48">
        <v>1448.0</v>
      </c>
      <c r="M147" s="48">
        <v>15.09</v>
      </c>
      <c r="N147" s="48">
        <v>37.71</v>
      </c>
      <c r="O147" s="40" t="s">
        <v>35</v>
      </c>
      <c r="P147" s="5"/>
      <c r="Q147" s="5">
        <f t="shared" si="1"/>
        <v>292</v>
      </c>
      <c r="R147">
        <f t="shared" si="2"/>
        <v>292</v>
      </c>
    </row>
    <row r="148">
      <c r="A148" s="9">
        <v>146.0</v>
      </c>
      <c r="B148" s="29"/>
      <c r="C148" s="40" t="s">
        <v>837</v>
      </c>
      <c r="D148" s="48">
        <v>1734.0</v>
      </c>
      <c r="E148" s="49">
        <v>0.0</v>
      </c>
      <c r="F148" s="48">
        <v>87.56</v>
      </c>
      <c r="G148" s="40" t="s">
        <v>35</v>
      </c>
      <c r="H148" s="25"/>
      <c r="I148" s="48">
        <v>1734.0</v>
      </c>
      <c r="J148" s="29"/>
      <c r="K148" s="40" t="s">
        <v>6293</v>
      </c>
      <c r="L148" s="48">
        <v>1446.0</v>
      </c>
      <c r="M148" s="48">
        <v>0.0</v>
      </c>
      <c r="N148" s="48">
        <v>57.8</v>
      </c>
      <c r="O148" s="40" t="s">
        <v>39</v>
      </c>
      <c r="P148" s="5"/>
      <c r="Q148" s="5">
        <f t="shared" si="1"/>
        <v>288</v>
      </c>
      <c r="R148">
        <f t="shared" si="2"/>
        <v>288</v>
      </c>
    </row>
    <row r="149">
      <c r="A149" s="9">
        <v>147.0</v>
      </c>
      <c r="B149" s="29"/>
      <c r="C149" s="40" t="s">
        <v>840</v>
      </c>
      <c r="D149" s="48">
        <v>1734.0</v>
      </c>
      <c r="E149" s="49">
        <v>6.67</v>
      </c>
      <c r="F149" s="48">
        <v>82.1</v>
      </c>
      <c r="G149" s="40" t="s">
        <v>39</v>
      </c>
      <c r="H149" s="25"/>
      <c r="I149" s="48">
        <v>1734.0</v>
      </c>
      <c r="J149" s="29"/>
      <c r="K149" s="40" t="s">
        <v>6294</v>
      </c>
      <c r="L149" s="48">
        <v>1439.0</v>
      </c>
      <c r="M149" s="48">
        <v>0.0</v>
      </c>
      <c r="N149" s="48">
        <v>76.36</v>
      </c>
      <c r="O149" s="40" t="s">
        <v>39</v>
      </c>
      <c r="P149" s="5"/>
      <c r="Q149" s="5">
        <f t="shared" si="1"/>
        <v>295</v>
      </c>
      <c r="R149">
        <f t="shared" si="2"/>
        <v>295</v>
      </c>
    </row>
    <row r="150">
      <c r="A150" s="9">
        <v>148.0</v>
      </c>
      <c r="B150" s="29"/>
      <c r="C150" s="40" t="s">
        <v>824</v>
      </c>
      <c r="D150" s="48">
        <v>1734.0</v>
      </c>
      <c r="E150" s="49">
        <v>0.0</v>
      </c>
      <c r="F150" s="48">
        <v>51.51</v>
      </c>
      <c r="G150" s="40" t="s">
        <v>39</v>
      </c>
      <c r="H150" s="25"/>
      <c r="I150" s="48">
        <v>1734.0</v>
      </c>
      <c r="J150" s="29"/>
      <c r="K150" s="40" t="s">
        <v>6295</v>
      </c>
      <c r="L150" s="48">
        <v>1436.0</v>
      </c>
      <c r="M150" s="48">
        <v>0.0</v>
      </c>
      <c r="N150" s="48">
        <v>49.79</v>
      </c>
      <c r="O150" s="40" t="s">
        <v>39</v>
      </c>
      <c r="P150" s="5"/>
      <c r="Q150" s="5">
        <f t="shared" si="1"/>
        <v>298</v>
      </c>
      <c r="R150">
        <f t="shared" si="2"/>
        <v>298</v>
      </c>
    </row>
    <row r="151">
      <c r="A151" s="9">
        <v>149.0</v>
      </c>
      <c r="B151" s="29"/>
      <c r="C151" s="40" t="s">
        <v>841</v>
      </c>
      <c r="D151" s="48">
        <v>1733.0</v>
      </c>
      <c r="E151" s="49">
        <v>0.0</v>
      </c>
      <c r="F151" s="48">
        <v>87.86</v>
      </c>
      <c r="G151" s="40" t="s">
        <v>39</v>
      </c>
      <c r="H151" s="25"/>
      <c r="I151" s="48">
        <v>1733.0</v>
      </c>
      <c r="J151" s="29"/>
      <c r="K151" s="40" t="s">
        <v>6296</v>
      </c>
      <c r="L151" s="48">
        <v>1436.0</v>
      </c>
      <c r="M151" s="48">
        <v>26.32</v>
      </c>
      <c r="N151" s="48">
        <v>61.23</v>
      </c>
      <c r="O151" s="40" t="s">
        <v>39</v>
      </c>
      <c r="P151" s="5"/>
      <c r="Q151" s="5">
        <f t="shared" si="1"/>
        <v>297</v>
      </c>
      <c r="R151">
        <f t="shared" si="2"/>
        <v>297</v>
      </c>
    </row>
    <row r="152">
      <c r="A152" s="9">
        <v>150.0</v>
      </c>
      <c r="B152" s="29"/>
      <c r="C152" s="40" t="s">
        <v>2897</v>
      </c>
      <c r="D152" s="48">
        <v>1732.0</v>
      </c>
      <c r="E152" s="49">
        <v>0.0</v>
      </c>
      <c r="F152" s="48">
        <v>46.09</v>
      </c>
      <c r="G152" s="40" t="s">
        <v>39</v>
      </c>
      <c r="H152" s="25"/>
      <c r="I152" s="48">
        <v>1732.0</v>
      </c>
      <c r="J152" s="29"/>
      <c r="K152" s="40" t="s">
        <v>6297</v>
      </c>
      <c r="L152" s="48">
        <v>1429.0</v>
      </c>
      <c r="M152" s="48">
        <v>0.0</v>
      </c>
      <c r="N152" s="48">
        <v>48.75</v>
      </c>
      <c r="O152" s="40" t="s">
        <v>39</v>
      </c>
      <c r="P152" s="5"/>
      <c r="Q152" s="5">
        <f t="shared" si="1"/>
        <v>303</v>
      </c>
      <c r="R152">
        <f t="shared" si="2"/>
        <v>303</v>
      </c>
    </row>
    <row r="153">
      <c r="A153" s="9">
        <v>151.0</v>
      </c>
      <c r="B153" s="29"/>
      <c r="C153" s="40" t="s">
        <v>847</v>
      </c>
      <c r="D153" s="48">
        <v>1730.0</v>
      </c>
      <c r="E153" s="49">
        <v>2.22</v>
      </c>
      <c r="F153" s="48">
        <v>61.8</v>
      </c>
      <c r="G153" s="40" t="s">
        <v>39</v>
      </c>
      <c r="H153" s="25"/>
      <c r="I153" s="48">
        <v>1730.0</v>
      </c>
      <c r="J153" s="29"/>
      <c r="K153" s="40" t="s">
        <v>6298</v>
      </c>
      <c r="L153" s="48">
        <v>1423.0</v>
      </c>
      <c r="M153" s="48">
        <v>2.13</v>
      </c>
      <c r="N153" s="48">
        <v>54.8</v>
      </c>
      <c r="O153" s="40" t="s">
        <v>39</v>
      </c>
      <c r="P153" s="5"/>
      <c r="Q153" s="5">
        <f t="shared" si="1"/>
        <v>307</v>
      </c>
      <c r="R153">
        <f t="shared" si="2"/>
        <v>307</v>
      </c>
    </row>
    <row r="154">
      <c r="A154" s="9">
        <v>152.0</v>
      </c>
      <c r="B154" s="29"/>
      <c r="C154" s="40" t="s">
        <v>844</v>
      </c>
      <c r="D154" s="48">
        <v>1730.0</v>
      </c>
      <c r="E154" s="49">
        <v>0.0</v>
      </c>
      <c r="F154" s="48">
        <v>76.82</v>
      </c>
      <c r="G154" s="40" t="s">
        <v>39</v>
      </c>
      <c r="H154" s="25"/>
      <c r="I154" s="48">
        <v>1730.0</v>
      </c>
      <c r="J154" s="29"/>
      <c r="K154" s="40" t="s">
        <v>6299</v>
      </c>
      <c r="L154" s="48">
        <v>1423.0</v>
      </c>
      <c r="M154" s="48">
        <v>0.0</v>
      </c>
      <c r="N154" s="48">
        <v>55.32</v>
      </c>
      <c r="O154" s="40" t="s">
        <v>35</v>
      </c>
      <c r="P154" s="5"/>
      <c r="Q154" s="5">
        <f t="shared" si="1"/>
        <v>307</v>
      </c>
      <c r="R154">
        <f t="shared" si="2"/>
        <v>307</v>
      </c>
    </row>
    <row r="155">
      <c r="A155" s="9">
        <v>153.0</v>
      </c>
      <c r="B155" s="29"/>
      <c r="C155" s="40" t="s">
        <v>861</v>
      </c>
      <c r="D155" s="48">
        <v>1728.0</v>
      </c>
      <c r="E155" s="49">
        <v>0.0</v>
      </c>
      <c r="F155" s="48">
        <v>60.52</v>
      </c>
      <c r="G155" s="40" t="s">
        <v>39</v>
      </c>
      <c r="H155" s="25"/>
      <c r="I155" s="48">
        <v>1728.0</v>
      </c>
      <c r="J155" s="29"/>
      <c r="K155" s="40" t="s">
        <v>6300</v>
      </c>
      <c r="L155" s="48">
        <v>1423.0</v>
      </c>
      <c r="M155" s="48">
        <v>0.0</v>
      </c>
      <c r="N155" s="48">
        <v>84.29</v>
      </c>
      <c r="O155" s="40" t="s">
        <v>39</v>
      </c>
      <c r="P155" s="5"/>
      <c r="Q155" s="5">
        <f t="shared" si="1"/>
        <v>305</v>
      </c>
      <c r="R155">
        <f t="shared" si="2"/>
        <v>305</v>
      </c>
    </row>
    <row r="156">
      <c r="A156" s="9">
        <v>154.0</v>
      </c>
      <c r="B156" s="29"/>
      <c r="C156" s="40" t="s">
        <v>885</v>
      </c>
      <c r="D156" s="48">
        <v>1726.0</v>
      </c>
      <c r="E156" s="49">
        <v>0.0</v>
      </c>
      <c r="F156" s="48">
        <v>97.07</v>
      </c>
      <c r="G156" s="40" t="s">
        <v>39</v>
      </c>
      <c r="H156" s="25"/>
      <c r="I156" s="48">
        <v>1726.0</v>
      </c>
      <c r="J156" s="29"/>
      <c r="K156" s="40" t="s">
        <v>6301</v>
      </c>
      <c r="L156" s="48">
        <v>1413.0</v>
      </c>
      <c r="M156" s="48">
        <v>0.0</v>
      </c>
      <c r="N156" s="48">
        <v>127.68</v>
      </c>
      <c r="O156" s="40" t="s">
        <v>35</v>
      </c>
      <c r="P156" s="5"/>
      <c r="Q156" s="5">
        <f t="shared" si="1"/>
        <v>313</v>
      </c>
      <c r="R156">
        <f t="shared" si="2"/>
        <v>313</v>
      </c>
    </row>
    <row r="157">
      <c r="A157" s="9">
        <v>155.0</v>
      </c>
      <c r="B157" s="29"/>
      <c r="C157" s="40" t="s">
        <v>806</v>
      </c>
      <c r="D157" s="48">
        <v>1724.0</v>
      </c>
      <c r="E157" s="49">
        <v>0.0</v>
      </c>
      <c r="F157" s="48">
        <v>84.19</v>
      </c>
      <c r="G157" s="40" t="s">
        <v>39</v>
      </c>
      <c r="H157" s="25"/>
      <c r="I157" s="48">
        <v>1724.0</v>
      </c>
      <c r="J157" s="29"/>
      <c r="K157" s="40" t="s">
        <v>6302</v>
      </c>
      <c r="L157" s="48">
        <v>1404.0</v>
      </c>
      <c r="M157" s="48">
        <v>0.0</v>
      </c>
      <c r="N157" s="48">
        <v>33.84</v>
      </c>
      <c r="O157" s="40" t="s">
        <v>39</v>
      </c>
      <c r="P157" s="5"/>
      <c r="Q157" s="5">
        <f t="shared" si="1"/>
        <v>320</v>
      </c>
      <c r="R157">
        <f t="shared" si="2"/>
        <v>320</v>
      </c>
    </row>
    <row r="158">
      <c r="A158" s="9">
        <v>156.0</v>
      </c>
      <c r="B158" s="29"/>
      <c r="C158" s="40" t="s">
        <v>883</v>
      </c>
      <c r="D158" s="48">
        <v>1722.0</v>
      </c>
      <c r="E158" s="49">
        <v>0.0</v>
      </c>
      <c r="F158" s="48">
        <v>83.77</v>
      </c>
      <c r="G158" s="40" t="s">
        <v>35</v>
      </c>
      <c r="H158" s="25"/>
      <c r="I158" s="48">
        <v>1722.0</v>
      </c>
      <c r="J158" s="29"/>
      <c r="K158" s="40" t="s">
        <v>6303</v>
      </c>
      <c r="L158" s="48">
        <v>1397.0</v>
      </c>
      <c r="M158" s="48">
        <v>0.77</v>
      </c>
      <c r="N158" s="48">
        <v>34.49</v>
      </c>
      <c r="O158" s="40" t="s">
        <v>39</v>
      </c>
      <c r="P158" s="5"/>
      <c r="Q158" s="5">
        <f t="shared" si="1"/>
        <v>325</v>
      </c>
      <c r="R158">
        <f t="shared" si="2"/>
        <v>325</v>
      </c>
    </row>
    <row r="159">
      <c r="A159" s="9">
        <v>157.0</v>
      </c>
      <c r="B159" s="29"/>
      <c r="C159" s="40" t="s">
        <v>951</v>
      </c>
      <c r="D159" s="48">
        <v>1722.0</v>
      </c>
      <c r="E159" s="49">
        <v>0.71</v>
      </c>
      <c r="F159" s="48">
        <v>41.76</v>
      </c>
      <c r="G159" s="40" t="s">
        <v>39</v>
      </c>
      <c r="H159" s="25"/>
      <c r="I159" s="48">
        <v>1722.0</v>
      </c>
      <c r="J159" s="29"/>
      <c r="K159" s="40" t="s">
        <v>6304</v>
      </c>
      <c r="L159" s="48">
        <v>1393.0</v>
      </c>
      <c r="M159" s="48">
        <v>0.0</v>
      </c>
      <c r="N159" s="48">
        <v>61.9</v>
      </c>
      <c r="O159" s="40" t="s">
        <v>39</v>
      </c>
      <c r="P159" s="5"/>
      <c r="Q159" s="5">
        <f t="shared" si="1"/>
        <v>329</v>
      </c>
      <c r="R159">
        <f t="shared" si="2"/>
        <v>329</v>
      </c>
    </row>
    <row r="160">
      <c r="A160" s="9">
        <v>158.0</v>
      </c>
      <c r="B160" s="29"/>
      <c r="C160" s="40" t="s">
        <v>865</v>
      </c>
      <c r="D160" s="48">
        <v>1718.0</v>
      </c>
      <c r="E160" s="49">
        <v>11.11</v>
      </c>
      <c r="F160" s="48">
        <v>88.37</v>
      </c>
      <c r="G160" s="40" t="s">
        <v>39</v>
      </c>
      <c r="H160" s="25"/>
      <c r="I160" s="48">
        <v>1718.0</v>
      </c>
      <c r="J160" s="29"/>
      <c r="K160" s="40" t="s">
        <v>6305</v>
      </c>
      <c r="L160" s="48">
        <v>1386.0</v>
      </c>
      <c r="M160" s="48">
        <v>0.0</v>
      </c>
      <c r="N160" s="48">
        <v>68.15</v>
      </c>
      <c r="O160" s="40" t="s">
        <v>39</v>
      </c>
      <c r="P160" s="5"/>
      <c r="Q160" s="5">
        <f t="shared" si="1"/>
        <v>332</v>
      </c>
      <c r="R160">
        <f t="shared" si="2"/>
        <v>332</v>
      </c>
    </row>
    <row r="161">
      <c r="A161" s="9">
        <v>159.0</v>
      </c>
      <c r="B161" s="29"/>
      <c r="C161" s="40" t="s">
        <v>873</v>
      </c>
      <c r="D161" s="48">
        <v>1714.0</v>
      </c>
      <c r="E161" s="49">
        <v>0.0</v>
      </c>
      <c r="F161" s="48">
        <v>87.83</v>
      </c>
      <c r="G161" s="40" t="s">
        <v>39</v>
      </c>
      <c r="H161" s="25"/>
      <c r="I161" s="48">
        <v>1714.0</v>
      </c>
      <c r="J161" s="29"/>
      <c r="K161" s="40" t="s">
        <v>6306</v>
      </c>
      <c r="L161" s="48">
        <v>1381.0</v>
      </c>
      <c r="M161" s="48">
        <v>0.0</v>
      </c>
      <c r="N161" s="48">
        <v>60.44</v>
      </c>
      <c r="O161" s="40" t="s">
        <v>35</v>
      </c>
      <c r="P161" s="5"/>
      <c r="Q161" s="5">
        <f t="shared" si="1"/>
        <v>333</v>
      </c>
      <c r="R161">
        <f t="shared" si="2"/>
        <v>333</v>
      </c>
    </row>
    <row r="162">
      <c r="A162" s="9">
        <v>160.0</v>
      </c>
      <c r="B162" s="29"/>
      <c r="C162" s="40" t="s">
        <v>876</v>
      </c>
      <c r="D162" s="48">
        <v>1713.0</v>
      </c>
      <c r="E162" s="49">
        <v>3.45</v>
      </c>
      <c r="F162" s="48">
        <v>82.79</v>
      </c>
      <c r="G162" s="40" t="s">
        <v>39</v>
      </c>
      <c r="H162" s="25"/>
      <c r="I162" s="48">
        <v>1713.0</v>
      </c>
      <c r="J162" s="29"/>
      <c r="K162" s="40" t="s">
        <v>6307</v>
      </c>
      <c r="L162" s="48">
        <v>1377.0</v>
      </c>
      <c r="M162" s="49">
        <v>0.0</v>
      </c>
      <c r="N162" s="49">
        <v>50.41</v>
      </c>
      <c r="O162" s="54" t="s">
        <v>39</v>
      </c>
      <c r="P162" s="5"/>
      <c r="Q162" s="5">
        <f t="shared" si="1"/>
        <v>336</v>
      </c>
      <c r="R162">
        <f t="shared" si="2"/>
        <v>336</v>
      </c>
    </row>
    <row r="163">
      <c r="A163" s="9">
        <v>161.0</v>
      </c>
      <c r="B163" s="29"/>
      <c r="C163" s="40" t="s">
        <v>788</v>
      </c>
      <c r="D163" s="48">
        <v>1710.0</v>
      </c>
      <c r="E163" s="49">
        <v>6.67</v>
      </c>
      <c r="F163" s="48">
        <v>80.21</v>
      </c>
      <c r="G163" s="40" t="s">
        <v>39</v>
      </c>
      <c r="H163" s="25"/>
      <c r="I163" s="48">
        <v>1710.0</v>
      </c>
      <c r="J163" s="29"/>
      <c r="K163" s="40" t="s">
        <v>6308</v>
      </c>
      <c r="L163" s="48">
        <v>1373.0</v>
      </c>
      <c r="M163" s="48">
        <v>0.0</v>
      </c>
      <c r="N163" s="48">
        <v>130.19</v>
      </c>
      <c r="O163" s="40" t="s">
        <v>39</v>
      </c>
      <c r="P163" s="5"/>
      <c r="Q163" s="5">
        <f t="shared" si="1"/>
        <v>337</v>
      </c>
      <c r="R163">
        <f t="shared" si="2"/>
        <v>337</v>
      </c>
    </row>
    <row r="164">
      <c r="A164" s="9">
        <v>162.0</v>
      </c>
      <c r="B164" s="29"/>
      <c r="C164" s="40" t="s">
        <v>890</v>
      </c>
      <c r="D164" s="48">
        <v>1703.0</v>
      </c>
      <c r="E164" s="49">
        <v>0.0</v>
      </c>
      <c r="F164" s="48">
        <v>88.82</v>
      </c>
      <c r="G164" s="40" t="s">
        <v>39</v>
      </c>
      <c r="H164" s="25"/>
      <c r="I164" s="48">
        <v>1703.0</v>
      </c>
      <c r="J164" s="29"/>
      <c r="K164" s="40" t="s">
        <v>6309</v>
      </c>
      <c r="L164" s="48">
        <v>1370.0</v>
      </c>
      <c r="M164" s="48">
        <v>0.0</v>
      </c>
      <c r="N164" s="48">
        <v>31.7</v>
      </c>
      <c r="O164" s="40" t="s">
        <v>39</v>
      </c>
      <c r="P164" s="5"/>
      <c r="Q164" s="5">
        <f t="shared" si="1"/>
        <v>333</v>
      </c>
      <c r="R164">
        <f t="shared" si="2"/>
        <v>333</v>
      </c>
    </row>
    <row r="165">
      <c r="A165" s="9">
        <v>163.0</v>
      </c>
      <c r="B165" s="29"/>
      <c r="C165" s="40" t="s">
        <v>894</v>
      </c>
      <c r="D165" s="48">
        <v>1703.0</v>
      </c>
      <c r="E165" s="49">
        <v>0.0</v>
      </c>
      <c r="F165" s="48">
        <v>56.92</v>
      </c>
      <c r="G165" s="40" t="s">
        <v>35</v>
      </c>
      <c r="H165" s="25"/>
      <c r="I165" s="48">
        <v>1703.0</v>
      </c>
      <c r="J165" s="29"/>
      <c r="K165" s="40" t="s">
        <v>6310</v>
      </c>
      <c r="L165" s="48">
        <v>1369.0</v>
      </c>
      <c r="M165" s="48">
        <v>0.0</v>
      </c>
      <c r="N165" s="48">
        <v>73.59</v>
      </c>
      <c r="O165" s="40" t="s">
        <v>35</v>
      </c>
      <c r="P165" s="5"/>
      <c r="Q165" s="5">
        <f t="shared" si="1"/>
        <v>334</v>
      </c>
      <c r="R165">
        <f t="shared" si="2"/>
        <v>334</v>
      </c>
    </row>
    <row r="166">
      <c r="A166" s="9">
        <v>164.0</v>
      </c>
      <c r="B166" s="29"/>
      <c r="C166" s="40" t="s">
        <v>880</v>
      </c>
      <c r="D166" s="48">
        <v>1698.0</v>
      </c>
      <c r="E166" s="49">
        <v>0.0</v>
      </c>
      <c r="F166" s="48">
        <v>66.44</v>
      </c>
      <c r="G166" s="40" t="s">
        <v>39</v>
      </c>
      <c r="H166" s="25"/>
      <c r="I166" s="48">
        <v>1698.0</v>
      </c>
      <c r="J166" s="29"/>
      <c r="K166" s="40" t="s">
        <v>6311</v>
      </c>
      <c r="L166" s="48">
        <v>1356.0</v>
      </c>
      <c r="M166" s="48">
        <v>0.0</v>
      </c>
      <c r="N166" s="48">
        <v>71.58</v>
      </c>
      <c r="O166" s="40" t="s">
        <v>39</v>
      </c>
      <c r="P166" s="5"/>
      <c r="Q166" s="5">
        <f t="shared" si="1"/>
        <v>342</v>
      </c>
      <c r="R166">
        <f t="shared" si="2"/>
        <v>342</v>
      </c>
    </row>
    <row r="167">
      <c r="A167" s="9">
        <v>165.0</v>
      </c>
      <c r="B167" s="29"/>
      <c r="C167" s="40" t="s">
        <v>901</v>
      </c>
      <c r="D167" s="48">
        <v>1696.0</v>
      </c>
      <c r="E167" s="49">
        <v>0.0</v>
      </c>
      <c r="F167" s="48">
        <v>85.37</v>
      </c>
      <c r="G167" s="40" t="s">
        <v>39</v>
      </c>
      <c r="H167" s="25"/>
      <c r="I167" s="48">
        <v>1696.0</v>
      </c>
      <c r="J167" s="29"/>
      <c r="K167" s="40" t="s">
        <v>6312</v>
      </c>
      <c r="L167" s="48">
        <v>1356.0</v>
      </c>
      <c r="M167" s="48">
        <v>0.0</v>
      </c>
      <c r="N167" s="48">
        <v>109.96</v>
      </c>
      <c r="O167" s="40" t="s">
        <v>39</v>
      </c>
      <c r="P167" s="5"/>
      <c r="Q167" s="5">
        <f t="shared" si="1"/>
        <v>340</v>
      </c>
      <c r="R167">
        <f t="shared" si="2"/>
        <v>340</v>
      </c>
    </row>
    <row r="168">
      <c r="A168" s="9">
        <v>166.0</v>
      </c>
      <c r="B168" s="29"/>
      <c r="C168" s="40" t="s">
        <v>923</v>
      </c>
      <c r="D168" s="48">
        <v>1692.0</v>
      </c>
      <c r="E168" s="49">
        <v>0.0</v>
      </c>
      <c r="F168" s="48">
        <v>75.24</v>
      </c>
      <c r="G168" s="40" t="s">
        <v>39</v>
      </c>
      <c r="H168" s="25"/>
      <c r="I168" s="48">
        <v>1692.0</v>
      </c>
      <c r="J168" s="29"/>
      <c r="K168" s="40" t="s">
        <v>6313</v>
      </c>
      <c r="L168" s="48">
        <v>1350.0</v>
      </c>
      <c r="M168" s="48">
        <v>0.0</v>
      </c>
      <c r="N168" s="48">
        <v>73.69</v>
      </c>
      <c r="O168" s="40" t="s">
        <v>35</v>
      </c>
      <c r="P168" s="5"/>
      <c r="Q168" s="5">
        <f t="shared" si="1"/>
        <v>342</v>
      </c>
      <c r="R168">
        <f t="shared" si="2"/>
        <v>342</v>
      </c>
    </row>
    <row r="169">
      <c r="A169" s="9">
        <v>167.0</v>
      </c>
      <c r="B169" s="29"/>
      <c r="C169" s="40" t="s">
        <v>911</v>
      </c>
      <c r="D169" s="48">
        <v>1692.0</v>
      </c>
      <c r="E169" s="49">
        <v>6.25</v>
      </c>
      <c r="F169" s="48">
        <v>67.59</v>
      </c>
      <c r="G169" s="40" t="s">
        <v>39</v>
      </c>
      <c r="H169" s="25"/>
      <c r="I169" s="48">
        <v>1692.0</v>
      </c>
      <c r="J169" s="29"/>
      <c r="K169" s="40" t="s">
        <v>6314</v>
      </c>
      <c r="L169" s="48">
        <v>1350.0</v>
      </c>
      <c r="M169" s="48">
        <v>14.81</v>
      </c>
      <c r="N169" s="48">
        <v>57.71</v>
      </c>
      <c r="O169" s="40" t="s">
        <v>39</v>
      </c>
      <c r="P169" s="5"/>
      <c r="Q169" s="5">
        <f t="shared" si="1"/>
        <v>342</v>
      </c>
      <c r="R169">
        <f t="shared" si="2"/>
        <v>342</v>
      </c>
    </row>
    <row r="170">
      <c r="A170" s="9">
        <v>168.0</v>
      </c>
      <c r="B170" s="29"/>
      <c r="C170" s="40" t="s">
        <v>904</v>
      </c>
      <c r="D170" s="48">
        <v>1691.0</v>
      </c>
      <c r="E170" s="49">
        <v>0.0</v>
      </c>
      <c r="F170" s="48">
        <v>110.03</v>
      </c>
      <c r="G170" s="40" t="s">
        <v>39</v>
      </c>
      <c r="H170" s="25"/>
      <c r="I170" s="48">
        <v>1691.0</v>
      </c>
      <c r="J170" s="29"/>
      <c r="K170" s="40" t="s">
        <v>6315</v>
      </c>
      <c r="L170" s="48">
        <v>1349.0</v>
      </c>
      <c r="M170" s="48">
        <v>0.0</v>
      </c>
      <c r="N170" s="48">
        <v>57.84</v>
      </c>
      <c r="O170" s="40" t="s">
        <v>39</v>
      </c>
      <c r="P170" s="5"/>
      <c r="Q170" s="5">
        <f t="shared" si="1"/>
        <v>342</v>
      </c>
      <c r="R170">
        <f t="shared" si="2"/>
        <v>342</v>
      </c>
    </row>
    <row r="171">
      <c r="A171" s="9">
        <v>169.0</v>
      </c>
      <c r="B171" s="29"/>
      <c r="C171" s="40" t="s">
        <v>910</v>
      </c>
      <c r="D171" s="48">
        <v>1689.0</v>
      </c>
      <c r="E171" s="49">
        <v>0.0</v>
      </c>
      <c r="F171" s="48">
        <v>98.57</v>
      </c>
      <c r="G171" s="40" t="s">
        <v>39</v>
      </c>
      <c r="H171" s="25"/>
      <c r="I171" s="48">
        <v>1689.0</v>
      </c>
      <c r="J171" s="29"/>
      <c r="K171" s="40" t="s">
        <v>6316</v>
      </c>
      <c r="L171" s="48">
        <v>1334.0</v>
      </c>
      <c r="M171" s="48">
        <v>0.81</v>
      </c>
      <c r="N171" s="48">
        <v>45.0</v>
      </c>
      <c r="O171" s="40" t="s">
        <v>39</v>
      </c>
      <c r="P171" s="5"/>
      <c r="Q171" s="5">
        <f t="shared" si="1"/>
        <v>355</v>
      </c>
      <c r="R171">
        <f t="shared" si="2"/>
        <v>355</v>
      </c>
    </row>
    <row r="172">
      <c r="A172" s="9">
        <v>170.0</v>
      </c>
      <c r="B172" s="29"/>
      <c r="C172" s="40" t="s">
        <v>917</v>
      </c>
      <c r="D172" s="48">
        <v>1688.0</v>
      </c>
      <c r="E172" s="49">
        <v>11.43</v>
      </c>
      <c r="F172" s="48">
        <v>64.99</v>
      </c>
      <c r="G172" s="40" t="s">
        <v>39</v>
      </c>
      <c r="H172" s="25"/>
      <c r="I172" s="48">
        <v>1688.0</v>
      </c>
      <c r="J172" s="29"/>
      <c r="K172" s="40" t="s">
        <v>6317</v>
      </c>
      <c r="L172" s="48">
        <v>1330.0</v>
      </c>
      <c r="M172" s="48">
        <v>0.0</v>
      </c>
      <c r="N172" s="48">
        <v>75.51</v>
      </c>
      <c r="O172" s="40" t="s">
        <v>39</v>
      </c>
      <c r="P172" s="5"/>
      <c r="Q172" s="5">
        <f t="shared" si="1"/>
        <v>358</v>
      </c>
      <c r="R172">
        <f t="shared" si="2"/>
        <v>358</v>
      </c>
    </row>
    <row r="173">
      <c r="A173" s="9">
        <v>171.0</v>
      </c>
      <c r="B173" s="29"/>
      <c r="C173" s="40" t="s">
        <v>958</v>
      </c>
      <c r="D173" s="48">
        <v>1684.0</v>
      </c>
      <c r="E173" s="49">
        <v>0.0</v>
      </c>
      <c r="F173" s="48">
        <v>77.89</v>
      </c>
      <c r="G173" s="40" t="s">
        <v>35</v>
      </c>
      <c r="H173" s="25"/>
      <c r="I173" s="48">
        <v>1684.0</v>
      </c>
      <c r="J173" s="29"/>
      <c r="K173" s="40" t="s">
        <v>6318</v>
      </c>
      <c r="L173" s="48">
        <v>1329.0</v>
      </c>
      <c r="M173" s="48">
        <v>0.0</v>
      </c>
      <c r="N173" s="48">
        <v>48.35</v>
      </c>
      <c r="O173" s="40" t="s">
        <v>35</v>
      </c>
      <c r="P173" s="5"/>
      <c r="Q173" s="5">
        <f t="shared" si="1"/>
        <v>355</v>
      </c>
      <c r="R173">
        <f t="shared" si="2"/>
        <v>355</v>
      </c>
    </row>
    <row r="174">
      <c r="A174" s="9">
        <v>172.0</v>
      </c>
      <c r="B174" s="29"/>
      <c r="C174" s="40" t="s">
        <v>903</v>
      </c>
      <c r="D174" s="48">
        <v>1682.0</v>
      </c>
      <c r="E174" s="49">
        <v>0.0</v>
      </c>
      <c r="F174" s="48">
        <v>66.99</v>
      </c>
      <c r="G174" s="40" t="s">
        <v>39</v>
      </c>
      <c r="H174" s="25"/>
      <c r="I174" s="48">
        <v>1682.0</v>
      </c>
      <c r="J174" s="29"/>
      <c r="K174" s="40" t="s">
        <v>6319</v>
      </c>
      <c r="L174" s="48">
        <v>1316.0</v>
      </c>
      <c r="M174" s="48">
        <v>36.36</v>
      </c>
      <c r="N174" s="48">
        <v>67.79</v>
      </c>
      <c r="O174" s="40" t="s">
        <v>35</v>
      </c>
      <c r="P174" s="5"/>
      <c r="Q174" s="5">
        <f t="shared" si="1"/>
        <v>366</v>
      </c>
      <c r="R174">
        <f t="shared" si="2"/>
        <v>366</v>
      </c>
    </row>
    <row r="175">
      <c r="A175" s="9">
        <v>173.0</v>
      </c>
      <c r="C175" s="40" t="s">
        <v>907</v>
      </c>
      <c r="D175" s="48">
        <v>1682.0</v>
      </c>
      <c r="E175" s="49">
        <v>0.0</v>
      </c>
      <c r="F175" s="48">
        <v>63.42</v>
      </c>
      <c r="G175" s="40" t="s">
        <v>39</v>
      </c>
      <c r="H175" s="25"/>
      <c r="I175" s="48">
        <v>1682.0</v>
      </c>
      <c r="J175" s="29"/>
      <c r="K175" s="40" t="s">
        <v>6320</v>
      </c>
      <c r="L175" s="48">
        <v>1313.0</v>
      </c>
      <c r="M175" s="48">
        <v>0.0</v>
      </c>
      <c r="N175" s="48">
        <v>126.11</v>
      </c>
      <c r="O175" s="40" t="s">
        <v>39</v>
      </c>
      <c r="P175" s="5"/>
      <c r="Q175" s="5">
        <f t="shared" si="1"/>
        <v>369</v>
      </c>
      <c r="R175">
        <f t="shared" si="2"/>
        <v>369</v>
      </c>
    </row>
    <row r="176">
      <c r="A176" s="9">
        <v>174.0</v>
      </c>
      <c r="B176" s="29"/>
      <c r="C176" s="40" t="s">
        <v>920</v>
      </c>
      <c r="D176" s="48">
        <v>1681.0</v>
      </c>
      <c r="E176" s="49">
        <v>0.0</v>
      </c>
      <c r="F176" s="48">
        <v>98.43</v>
      </c>
      <c r="G176" s="40" t="s">
        <v>39</v>
      </c>
      <c r="H176" s="25"/>
      <c r="I176" s="48">
        <v>1681.0</v>
      </c>
      <c r="J176" s="29"/>
      <c r="K176" s="40" t="s">
        <v>6321</v>
      </c>
      <c r="L176" s="48">
        <v>1300.0</v>
      </c>
      <c r="M176" s="48">
        <v>0.0</v>
      </c>
      <c r="N176" s="48">
        <v>40.33</v>
      </c>
      <c r="O176" s="40" t="s">
        <v>35</v>
      </c>
      <c r="P176" s="5"/>
      <c r="Q176" s="5">
        <f t="shared" si="1"/>
        <v>381</v>
      </c>
      <c r="R176">
        <f t="shared" si="2"/>
        <v>381</v>
      </c>
    </row>
    <row r="177">
      <c r="A177" s="9">
        <v>175.0</v>
      </c>
      <c r="B177" s="29"/>
      <c r="C177" s="40" t="s">
        <v>924</v>
      </c>
      <c r="D177" s="48">
        <v>1681.0</v>
      </c>
      <c r="E177" s="49">
        <v>0.0</v>
      </c>
      <c r="F177" s="48">
        <v>49.03</v>
      </c>
      <c r="G177" s="40" t="s">
        <v>39</v>
      </c>
      <c r="H177" s="25"/>
      <c r="I177" s="48">
        <v>1681.0</v>
      </c>
      <c r="J177" s="29"/>
      <c r="K177" s="40" t="s">
        <v>6322</v>
      </c>
      <c r="L177" s="48">
        <v>1298.0</v>
      </c>
      <c r="M177" s="48">
        <v>0.0</v>
      </c>
      <c r="N177" s="48">
        <v>78.82</v>
      </c>
      <c r="O177" s="40" t="s">
        <v>39</v>
      </c>
      <c r="P177" s="5"/>
      <c r="Q177" s="5">
        <f t="shared" si="1"/>
        <v>383</v>
      </c>
      <c r="R177">
        <f t="shared" si="2"/>
        <v>383</v>
      </c>
    </row>
    <row r="178">
      <c r="A178" s="9">
        <v>176.0</v>
      </c>
      <c r="B178" s="29"/>
      <c r="C178" s="40" t="s">
        <v>956</v>
      </c>
      <c r="D178" s="48">
        <v>1680.0</v>
      </c>
      <c r="E178" s="49">
        <v>6.06</v>
      </c>
      <c r="F178" s="48">
        <v>62.98</v>
      </c>
      <c r="G178" s="40" t="s">
        <v>39</v>
      </c>
      <c r="H178" s="25"/>
      <c r="I178" s="48">
        <v>1680.0</v>
      </c>
      <c r="J178" s="29"/>
      <c r="K178" s="40" t="s">
        <v>6323</v>
      </c>
      <c r="L178" s="48">
        <v>1289.0</v>
      </c>
      <c r="M178" s="48">
        <v>0.0</v>
      </c>
      <c r="N178" s="48">
        <v>51.77</v>
      </c>
      <c r="O178" s="40" t="s">
        <v>39</v>
      </c>
      <c r="P178" s="5"/>
      <c r="Q178" s="5">
        <f t="shared" si="1"/>
        <v>391</v>
      </c>
      <c r="R178">
        <f t="shared" si="2"/>
        <v>391</v>
      </c>
    </row>
    <row r="179">
      <c r="A179" s="9">
        <v>177.0</v>
      </c>
      <c r="B179" s="29"/>
      <c r="C179" s="40" t="s">
        <v>906</v>
      </c>
      <c r="D179" s="48">
        <v>1679.0</v>
      </c>
      <c r="E179" s="49">
        <v>1.65</v>
      </c>
      <c r="F179" s="48">
        <v>46.21</v>
      </c>
      <c r="G179" s="40" t="s">
        <v>39</v>
      </c>
      <c r="H179" s="25"/>
      <c r="I179" s="48">
        <v>1679.0</v>
      </c>
      <c r="J179" s="29"/>
      <c r="K179" s="40" t="s">
        <v>6324</v>
      </c>
      <c r="L179" s="48">
        <v>1282.0</v>
      </c>
      <c r="M179" s="48">
        <v>14.29</v>
      </c>
      <c r="N179" s="48">
        <v>77.45</v>
      </c>
      <c r="O179" s="40" t="s">
        <v>39</v>
      </c>
      <c r="P179" s="5"/>
      <c r="Q179" s="5">
        <f t="shared" si="1"/>
        <v>397</v>
      </c>
      <c r="R179">
        <f t="shared" si="2"/>
        <v>397</v>
      </c>
    </row>
    <row r="180">
      <c r="A180" s="9">
        <v>178.0</v>
      </c>
      <c r="B180" s="29"/>
      <c r="C180" s="40" t="s">
        <v>931</v>
      </c>
      <c r="D180" s="48">
        <v>1678.0</v>
      </c>
      <c r="E180" s="49">
        <v>0.0</v>
      </c>
      <c r="F180" s="48">
        <v>56.67</v>
      </c>
      <c r="G180" s="40" t="s">
        <v>35</v>
      </c>
      <c r="H180" s="25"/>
      <c r="I180" s="48">
        <v>1678.0</v>
      </c>
      <c r="J180" s="29"/>
      <c r="K180" s="40" t="s">
        <v>6325</v>
      </c>
      <c r="L180" s="48">
        <v>1279.0</v>
      </c>
      <c r="M180" s="48">
        <v>5.13</v>
      </c>
      <c r="N180" s="48">
        <v>59.58</v>
      </c>
      <c r="O180" s="40" t="s">
        <v>39</v>
      </c>
      <c r="P180" s="5"/>
      <c r="Q180" s="5">
        <f t="shared" si="1"/>
        <v>399</v>
      </c>
      <c r="R180">
        <f t="shared" si="2"/>
        <v>399</v>
      </c>
    </row>
    <row r="181">
      <c r="A181" s="9">
        <v>179.0</v>
      </c>
      <c r="B181" s="29"/>
      <c r="C181" s="40" t="s">
        <v>966</v>
      </c>
      <c r="D181" s="48">
        <v>1677.0</v>
      </c>
      <c r="E181" s="49">
        <v>11.11</v>
      </c>
      <c r="F181" s="48">
        <v>91.68</v>
      </c>
      <c r="G181" s="40" t="s">
        <v>39</v>
      </c>
      <c r="H181" s="25"/>
      <c r="I181" s="48">
        <v>1677.0</v>
      </c>
      <c r="J181" s="29"/>
      <c r="K181" s="40" t="s">
        <v>6326</v>
      </c>
      <c r="L181" s="48">
        <v>1272.0</v>
      </c>
      <c r="M181" s="48">
        <v>0.0</v>
      </c>
      <c r="N181" s="48">
        <v>67.98</v>
      </c>
      <c r="O181" s="40" t="s">
        <v>35</v>
      </c>
      <c r="P181" s="5"/>
      <c r="Q181" s="5">
        <f t="shared" si="1"/>
        <v>405</v>
      </c>
      <c r="R181">
        <f t="shared" si="2"/>
        <v>405</v>
      </c>
    </row>
    <row r="182">
      <c r="A182" s="9">
        <v>180.0</v>
      </c>
      <c r="B182" s="29"/>
      <c r="C182" s="40" t="s">
        <v>934</v>
      </c>
      <c r="D182" s="48">
        <v>1675.0</v>
      </c>
      <c r="E182" s="49">
        <v>0.0</v>
      </c>
      <c r="F182" s="48">
        <v>77.05</v>
      </c>
      <c r="G182" s="40" t="s">
        <v>39</v>
      </c>
      <c r="H182" s="25"/>
      <c r="I182" s="48">
        <v>1675.0</v>
      </c>
      <c r="J182" s="29"/>
      <c r="K182" s="40" t="s">
        <v>6327</v>
      </c>
      <c r="L182" s="48">
        <v>1264.0</v>
      </c>
      <c r="M182" s="48">
        <v>0.0</v>
      </c>
      <c r="N182" s="48">
        <v>46.38</v>
      </c>
      <c r="O182" s="40" t="s">
        <v>39</v>
      </c>
      <c r="P182" s="5"/>
      <c r="Q182" s="5">
        <f t="shared" si="1"/>
        <v>411</v>
      </c>
      <c r="R182">
        <f t="shared" si="2"/>
        <v>411</v>
      </c>
    </row>
    <row r="183">
      <c r="A183" s="9">
        <v>181.0</v>
      </c>
      <c r="B183" s="29"/>
      <c r="C183" s="40" t="s">
        <v>922</v>
      </c>
      <c r="D183" s="48">
        <v>1675.0</v>
      </c>
      <c r="E183" s="49">
        <v>0.0</v>
      </c>
      <c r="F183" s="48">
        <v>49.31</v>
      </c>
      <c r="G183" s="40" t="s">
        <v>39</v>
      </c>
      <c r="H183" s="25"/>
      <c r="I183" s="48">
        <v>1675.0</v>
      </c>
      <c r="J183" s="29"/>
      <c r="K183" s="40" t="s">
        <v>6328</v>
      </c>
      <c r="L183" s="48">
        <v>1264.0</v>
      </c>
      <c r="M183" s="48">
        <v>0.0</v>
      </c>
      <c r="N183" s="48">
        <v>48.32</v>
      </c>
      <c r="O183" s="40" t="s">
        <v>35</v>
      </c>
      <c r="P183" s="5"/>
      <c r="Q183" s="5">
        <f t="shared" si="1"/>
        <v>411</v>
      </c>
      <c r="R183">
        <f t="shared" si="2"/>
        <v>411</v>
      </c>
    </row>
    <row r="184">
      <c r="A184" s="9">
        <v>182.0</v>
      </c>
      <c r="B184" s="29"/>
      <c r="C184" s="40" t="s">
        <v>940</v>
      </c>
      <c r="D184" s="48">
        <v>1671.0</v>
      </c>
      <c r="E184" s="49">
        <v>0.0</v>
      </c>
      <c r="F184" s="48">
        <v>56.04</v>
      </c>
      <c r="G184" s="40" t="s">
        <v>39</v>
      </c>
      <c r="H184" s="25"/>
      <c r="I184" s="48">
        <v>1671.0</v>
      </c>
      <c r="J184" s="29"/>
      <c r="K184" s="40" t="s">
        <v>6329</v>
      </c>
      <c r="L184" s="48">
        <v>1259.0</v>
      </c>
      <c r="M184" s="48">
        <v>0.0</v>
      </c>
      <c r="N184" s="48">
        <v>151.91</v>
      </c>
      <c r="O184" s="40" t="s">
        <v>35</v>
      </c>
      <c r="P184" s="5"/>
      <c r="Q184" s="5">
        <f t="shared" si="1"/>
        <v>412</v>
      </c>
      <c r="R184">
        <f t="shared" si="2"/>
        <v>412</v>
      </c>
    </row>
    <row r="185">
      <c r="A185" s="9">
        <v>183.0</v>
      </c>
      <c r="B185" s="29"/>
      <c r="C185" s="40" t="s">
        <v>990</v>
      </c>
      <c r="D185" s="48">
        <v>1669.0</v>
      </c>
      <c r="E185" s="49">
        <v>0.0</v>
      </c>
      <c r="F185" s="48">
        <v>81.71</v>
      </c>
      <c r="G185" s="40" t="s">
        <v>39</v>
      </c>
      <c r="H185" s="25"/>
      <c r="I185" s="48">
        <v>1669.0</v>
      </c>
      <c r="J185" s="29"/>
      <c r="K185" s="40" t="s">
        <v>6330</v>
      </c>
      <c r="L185" s="48">
        <v>1255.0</v>
      </c>
      <c r="M185" s="48">
        <v>0.0</v>
      </c>
      <c r="N185" s="48">
        <v>64.79</v>
      </c>
      <c r="O185" s="40" t="s">
        <v>35</v>
      </c>
      <c r="P185" s="5"/>
      <c r="Q185" s="5">
        <f t="shared" si="1"/>
        <v>414</v>
      </c>
      <c r="R185">
        <f t="shared" si="2"/>
        <v>414</v>
      </c>
    </row>
    <row r="186">
      <c r="A186" s="9">
        <v>184.0</v>
      </c>
      <c r="B186" s="29"/>
      <c r="C186" s="40" t="s">
        <v>1028</v>
      </c>
      <c r="D186" s="48">
        <v>1665.0</v>
      </c>
      <c r="E186" s="49">
        <v>0.0</v>
      </c>
      <c r="F186" s="48">
        <v>85.14</v>
      </c>
      <c r="G186" s="40" t="s">
        <v>39</v>
      </c>
      <c r="H186" s="25"/>
      <c r="I186" s="48">
        <v>1665.0</v>
      </c>
      <c r="J186" s="29"/>
      <c r="K186" s="40" t="s">
        <v>6331</v>
      </c>
      <c r="L186" s="48">
        <v>1255.0</v>
      </c>
      <c r="M186" s="48">
        <v>20.0</v>
      </c>
      <c r="N186" s="48">
        <v>55.57</v>
      </c>
      <c r="O186" s="40" t="s">
        <v>39</v>
      </c>
      <c r="P186" s="5"/>
      <c r="Q186" s="5">
        <f t="shared" si="1"/>
        <v>410</v>
      </c>
      <c r="R186">
        <f t="shared" si="2"/>
        <v>410</v>
      </c>
    </row>
    <row r="187">
      <c r="A187" s="9">
        <v>185.0</v>
      </c>
      <c r="B187" s="29"/>
      <c r="C187" s="40" t="s">
        <v>965</v>
      </c>
      <c r="D187" s="48">
        <v>1664.0</v>
      </c>
      <c r="E187" s="49">
        <v>0.0</v>
      </c>
      <c r="F187" s="48">
        <v>73.01</v>
      </c>
      <c r="G187" s="40" t="s">
        <v>39</v>
      </c>
      <c r="H187" s="25"/>
      <c r="I187" s="48">
        <v>1664.0</v>
      </c>
      <c r="J187" s="29"/>
      <c r="K187" s="40" t="s">
        <v>6332</v>
      </c>
      <c r="L187" s="48">
        <v>1251.0</v>
      </c>
      <c r="M187" s="48">
        <v>14.29</v>
      </c>
      <c r="N187" s="48">
        <v>76.43</v>
      </c>
      <c r="O187" s="40" t="s">
        <v>35</v>
      </c>
      <c r="P187" s="5"/>
      <c r="Q187" s="5">
        <f t="shared" si="1"/>
        <v>413</v>
      </c>
      <c r="R187">
        <f t="shared" si="2"/>
        <v>413</v>
      </c>
    </row>
    <row r="188">
      <c r="A188" s="9">
        <v>186.0</v>
      </c>
      <c r="B188" s="29"/>
      <c r="C188" s="40" t="s">
        <v>971</v>
      </c>
      <c r="D188" s="48">
        <v>1662.0</v>
      </c>
      <c r="E188" s="49">
        <v>0.0</v>
      </c>
      <c r="F188" s="48">
        <v>80.59</v>
      </c>
      <c r="G188" s="40" t="s">
        <v>39</v>
      </c>
      <c r="H188" s="25"/>
      <c r="I188" s="48">
        <v>1662.0</v>
      </c>
      <c r="J188" s="29"/>
      <c r="K188" s="40" t="s">
        <v>6333</v>
      </c>
      <c r="L188" s="48">
        <v>1250.0</v>
      </c>
      <c r="M188" s="48">
        <v>0.0</v>
      </c>
      <c r="N188" s="48">
        <v>72.8</v>
      </c>
      <c r="O188" s="40" t="s">
        <v>39</v>
      </c>
      <c r="P188" s="5"/>
      <c r="Q188" s="5">
        <f t="shared" si="1"/>
        <v>412</v>
      </c>
      <c r="R188">
        <f t="shared" si="2"/>
        <v>412</v>
      </c>
    </row>
    <row r="189">
      <c r="A189" s="9">
        <v>187.0</v>
      </c>
      <c r="B189" s="29"/>
      <c r="C189" s="40" t="s">
        <v>995</v>
      </c>
      <c r="D189" s="48">
        <v>1661.0</v>
      </c>
      <c r="E189" s="49">
        <v>0.0</v>
      </c>
      <c r="F189" s="48">
        <v>51.12</v>
      </c>
      <c r="G189" s="40" t="s">
        <v>39</v>
      </c>
      <c r="H189" s="25"/>
      <c r="I189" s="48">
        <v>1661.0</v>
      </c>
      <c r="J189" s="29"/>
      <c r="K189" s="40" t="s">
        <v>6334</v>
      </c>
      <c r="L189" s="48">
        <v>1242.0</v>
      </c>
      <c r="M189" s="48">
        <v>0.0</v>
      </c>
      <c r="N189" s="48">
        <v>42.73</v>
      </c>
      <c r="O189" s="40" t="s">
        <v>35</v>
      </c>
      <c r="P189" s="5"/>
      <c r="Q189" s="5">
        <f t="shared" si="1"/>
        <v>419</v>
      </c>
      <c r="R189">
        <f t="shared" si="2"/>
        <v>419</v>
      </c>
    </row>
    <row r="190">
      <c r="A190" s="9">
        <v>188.0</v>
      </c>
      <c r="B190" s="29"/>
      <c r="C190" s="40" t="s">
        <v>976</v>
      </c>
      <c r="D190" s="48">
        <v>1661.0</v>
      </c>
      <c r="E190" s="49">
        <v>25.0</v>
      </c>
      <c r="F190" s="48">
        <v>95.95</v>
      </c>
      <c r="G190" s="40" t="s">
        <v>39</v>
      </c>
      <c r="H190" s="25"/>
      <c r="I190" s="48">
        <v>1661.0</v>
      </c>
      <c r="J190" s="29"/>
      <c r="K190" s="40" t="s">
        <v>6335</v>
      </c>
      <c r="L190" s="48">
        <v>1232.0</v>
      </c>
      <c r="M190" s="48">
        <v>0.0</v>
      </c>
      <c r="N190" s="48">
        <v>55.67</v>
      </c>
      <c r="O190" s="40" t="s">
        <v>35</v>
      </c>
      <c r="P190" s="5"/>
      <c r="Q190" s="5">
        <f t="shared" si="1"/>
        <v>429</v>
      </c>
      <c r="R190">
        <f t="shared" si="2"/>
        <v>429</v>
      </c>
    </row>
    <row r="191">
      <c r="A191" s="9">
        <v>189.0</v>
      </c>
      <c r="B191" s="29"/>
      <c r="C191" s="40" t="s">
        <v>926</v>
      </c>
      <c r="D191" s="48">
        <v>1659.0</v>
      </c>
      <c r="E191" s="49">
        <v>0.0</v>
      </c>
      <c r="F191" s="48">
        <v>78.43</v>
      </c>
      <c r="G191" s="40" t="s">
        <v>39</v>
      </c>
      <c r="H191" s="25"/>
      <c r="I191" s="48">
        <v>1659.0</v>
      </c>
      <c r="J191" s="29"/>
      <c r="K191" s="40" t="s">
        <v>6336</v>
      </c>
      <c r="L191" s="48">
        <v>1219.0</v>
      </c>
      <c r="M191" s="48">
        <v>5.13</v>
      </c>
      <c r="N191" s="48">
        <v>65.12</v>
      </c>
      <c r="O191" s="40" t="s">
        <v>39</v>
      </c>
      <c r="P191" s="5"/>
      <c r="Q191" s="5">
        <f t="shared" si="1"/>
        <v>440</v>
      </c>
      <c r="R191">
        <f t="shared" si="2"/>
        <v>440</v>
      </c>
    </row>
    <row r="192">
      <c r="A192" s="9">
        <v>190.0</v>
      </c>
      <c r="B192" s="29"/>
      <c r="C192" s="40" t="s">
        <v>948</v>
      </c>
      <c r="D192" s="48">
        <v>1658.0</v>
      </c>
      <c r="E192" s="49">
        <v>0.0</v>
      </c>
      <c r="F192" s="48">
        <v>56.79</v>
      </c>
      <c r="G192" s="40" t="s">
        <v>39</v>
      </c>
      <c r="H192" s="25"/>
      <c r="I192" s="48">
        <v>1658.0</v>
      </c>
      <c r="J192" s="29"/>
      <c r="K192" s="40" t="s">
        <v>6337</v>
      </c>
      <c r="L192" s="48">
        <v>1208.0</v>
      </c>
      <c r="M192" s="48">
        <v>0.0</v>
      </c>
      <c r="N192" s="48">
        <v>43.29</v>
      </c>
      <c r="O192" s="40" t="s">
        <v>35</v>
      </c>
      <c r="P192" s="5"/>
      <c r="Q192" s="5">
        <f t="shared" si="1"/>
        <v>450</v>
      </c>
      <c r="R192">
        <f t="shared" si="2"/>
        <v>450</v>
      </c>
    </row>
    <row r="193">
      <c r="A193" s="9">
        <v>191.0</v>
      </c>
      <c r="C193" s="40" t="s">
        <v>997</v>
      </c>
      <c r="D193" s="48">
        <v>1658.0</v>
      </c>
      <c r="E193" s="49">
        <v>0.0</v>
      </c>
      <c r="F193" s="48">
        <v>86.9</v>
      </c>
      <c r="G193" s="40" t="s">
        <v>39</v>
      </c>
      <c r="H193" s="25"/>
      <c r="I193" s="48">
        <v>1658.0</v>
      </c>
      <c r="J193" s="29"/>
      <c r="K193" s="40" t="s">
        <v>6338</v>
      </c>
      <c r="L193" s="48">
        <v>1208.0</v>
      </c>
      <c r="M193" s="48">
        <v>0.0</v>
      </c>
      <c r="N193" s="48">
        <v>65.92</v>
      </c>
      <c r="O193" s="40" t="s">
        <v>35</v>
      </c>
      <c r="P193" s="5"/>
      <c r="Q193" s="5">
        <f t="shared" si="1"/>
        <v>450</v>
      </c>
      <c r="R193">
        <f t="shared" si="2"/>
        <v>450</v>
      </c>
    </row>
    <row r="194">
      <c r="A194" s="9">
        <v>192.0</v>
      </c>
      <c r="B194" s="29"/>
      <c r="C194" s="40" t="s">
        <v>1042</v>
      </c>
      <c r="D194" s="48">
        <v>1656.0</v>
      </c>
      <c r="E194" s="49">
        <v>5.22</v>
      </c>
      <c r="F194" s="48">
        <v>38.68</v>
      </c>
      <c r="G194" s="40" t="s">
        <v>39</v>
      </c>
      <c r="H194" s="25"/>
      <c r="I194" s="48">
        <v>1656.0</v>
      </c>
      <c r="J194" s="29"/>
      <c r="K194" s="40" t="s">
        <v>6339</v>
      </c>
      <c r="L194" s="48">
        <v>1206.0</v>
      </c>
      <c r="M194" s="48">
        <v>5.36</v>
      </c>
      <c r="N194" s="48">
        <v>53.63</v>
      </c>
      <c r="O194" s="40" t="s">
        <v>35</v>
      </c>
      <c r="P194" s="5"/>
      <c r="Q194" s="5">
        <f t="shared" si="1"/>
        <v>450</v>
      </c>
      <c r="R194">
        <f t="shared" si="2"/>
        <v>450</v>
      </c>
    </row>
    <row r="195">
      <c r="A195" s="9">
        <v>193.0</v>
      </c>
      <c r="B195" s="29"/>
      <c r="C195" s="40" t="s">
        <v>1037</v>
      </c>
      <c r="D195" s="48">
        <v>1654.0</v>
      </c>
      <c r="E195" s="49">
        <v>0.0</v>
      </c>
      <c r="F195" s="48">
        <v>77.91</v>
      </c>
      <c r="G195" s="40" t="s">
        <v>35</v>
      </c>
      <c r="H195" s="25"/>
      <c r="I195" s="48">
        <v>1654.0</v>
      </c>
      <c r="J195" s="29"/>
      <c r="K195" s="40" t="s">
        <v>6340</v>
      </c>
      <c r="L195" s="48">
        <v>1201.0</v>
      </c>
      <c r="M195" s="48">
        <v>20.59</v>
      </c>
      <c r="N195" s="48">
        <v>60.7</v>
      </c>
      <c r="O195" s="40" t="s">
        <v>39</v>
      </c>
      <c r="P195" s="5"/>
      <c r="Q195" s="5">
        <f t="shared" si="1"/>
        <v>453</v>
      </c>
      <c r="R195">
        <f t="shared" si="2"/>
        <v>453</v>
      </c>
    </row>
    <row r="196">
      <c r="A196" s="9">
        <v>194.0</v>
      </c>
      <c r="B196" s="29"/>
      <c r="C196" s="40" t="s">
        <v>998</v>
      </c>
      <c r="D196" s="48">
        <v>1654.0</v>
      </c>
      <c r="E196" s="49">
        <v>0.0</v>
      </c>
      <c r="F196" s="48">
        <v>70.54</v>
      </c>
      <c r="G196" s="40" t="s">
        <v>35</v>
      </c>
      <c r="H196" s="25"/>
      <c r="I196" s="48">
        <v>1654.0</v>
      </c>
      <c r="J196" s="29"/>
      <c r="K196" s="40" t="s">
        <v>6341</v>
      </c>
      <c r="L196" s="48">
        <v>1174.0</v>
      </c>
      <c r="M196" s="48">
        <v>2.73</v>
      </c>
      <c r="N196" s="48">
        <v>46.46</v>
      </c>
      <c r="O196" s="40" t="s">
        <v>39</v>
      </c>
      <c r="P196" s="5"/>
      <c r="Q196" s="5">
        <f t="shared" si="1"/>
        <v>480</v>
      </c>
      <c r="R196">
        <f t="shared" si="2"/>
        <v>480</v>
      </c>
    </row>
    <row r="197">
      <c r="A197" s="9">
        <v>195.0</v>
      </c>
      <c r="B197" s="29"/>
      <c r="C197" s="40" t="s">
        <v>1001</v>
      </c>
      <c r="D197" s="48">
        <v>1653.0</v>
      </c>
      <c r="E197" s="49">
        <v>0.0</v>
      </c>
      <c r="F197" s="48">
        <v>71.28</v>
      </c>
      <c r="G197" s="40" t="s">
        <v>39</v>
      </c>
      <c r="H197" s="25"/>
      <c r="I197" s="48">
        <v>1653.0</v>
      </c>
      <c r="J197" s="29"/>
      <c r="K197" s="40" t="s">
        <v>6342</v>
      </c>
      <c r="L197" s="48">
        <v>1169.0</v>
      </c>
      <c r="M197" s="48">
        <v>0.0</v>
      </c>
      <c r="N197" s="48">
        <v>53.13</v>
      </c>
      <c r="O197" s="40" t="s">
        <v>39</v>
      </c>
      <c r="P197" s="5"/>
      <c r="Q197" s="5">
        <f t="shared" si="1"/>
        <v>484</v>
      </c>
      <c r="R197">
        <f t="shared" si="2"/>
        <v>484</v>
      </c>
    </row>
    <row r="198">
      <c r="A198" s="9">
        <v>196.0</v>
      </c>
      <c r="B198" s="29"/>
      <c r="C198" s="40" t="s">
        <v>1008</v>
      </c>
      <c r="D198" s="48">
        <v>1653.0</v>
      </c>
      <c r="E198" s="49">
        <v>0.0</v>
      </c>
      <c r="F198" s="48">
        <v>55.84</v>
      </c>
      <c r="G198" s="40" t="s">
        <v>35</v>
      </c>
      <c r="H198" s="25"/>
      <c r="I198" s="48">
        <v>1653.0</v>
      </c>
      <c r="J198" s="29"/>
      <c r="K198" s="40" t="s">
        <v>6343</v>
      </c>
      <c r="L198" s="48">
        <v>1121.0</v>
      </c>
      <c r="M198" s="48">
        <v>14.29</v>
      </c>
      <c r="N198" s="48">
        <v>145.33</v>
      </c>
      <c r="O198" s="40" t="s">
        <v>39</v>
      </c>
      <c r="P198" s="5"/>
      <c r="Q198" s="5">
        <f t="shared" si="1"/>
        <v>532</v>
      </c>
      <c r="R198">
        <f t="shared" si="2"/>
        <v>532</v>
      </c>
    </row>
    <row r="199">
      <c r="A199" s="9">
        <v>197.0</v>
      </c>
      <c r="B199" s="29"/>
      <c r="C199" s="40" t="s">
        <v>1005</v>
      </c>
      <c r="D199" s="48">
        <v>1652.0</v>
      </c>
      <c r="E199" s="49">
        <v>0.0</v>
      </c>
      <c r="F199" s="48">
        <v>62.8</v>
      </c>
      <c r="G199" s="40" t="s">
        <v>39</v>
      </c>
      <c r="H199" s="25"/>
      <c r="I199" s="48">
        <v>1652.0</v>
      </c>
      <c r="J199" s="29"/>
      <c r="K199" s="40" t="s">
        <v>6344</v>
      </c>
      <c r="L199" s="48">
        <v>1115.0</v>
      </c>
      <c r="M199" s="48">
        <v>0.0</v>
      </c>
      <c r="N199" s="48">
        <v>44.63</v>
      </c>
      <c r="O199" s="40" t="s">
        <v>35</v>
      </c>
      <c r="P199" s="5"/>
      <c r="Q199" s="5">
        <f t="shared" si="1"/>
        <v>537</v>
      </c>
      <c r="R199">
        <f t="shared" si="2"/>
        <v>537</v>
      </c>
    </row>
    <row r="200">
      <c r="A200" s="9">
        <v>198.0</v>
      </c>
      <c r="B200" s="29"/>
      <c r="C200" s="40" t="s">
        <v>1012</v>
      </c>
      <c r="D200" s="48">
        <v>1651.0</v>
      </c>
      <c r="E200" s="49">
        <v>13.64</v>
      </c>
      <c r="F200" s="48">
        <v>68.3</v>
      </c>
      <c r="G200" s="40" t="s">
        <v>39</v>
      </c>
      <c r="H200" s="25"/>
      <c r="I200" s="48">
        <v>1651.0</v>
      </c>
      <c r="J200" s="29"/>
      <c r="K200" s="40" t="s">
        <v>6345</v>
      </c>
      <c r="L200" s="48">
        <v>1098.0</v>
      </c>
      <c r="M200" s="48">
        <v>100.0</v>
      </c>
      <c r="N200" s="48">
        <v>72.73</v>
      </c>
      <c r="O200" s="40" t="s">
        <v>39</v>
      </c>
      <c r="P200" s="5"/>
      <c r="Q200" s="5">
        <f t="shared" si="1"/>
        <v>553</v>
      </c>
      <c r="R200">
        <f t="shared" si="2"/>
        <v>553</v>
      </c>
    </row>
    <row r="201">
      <c r="A201" s="9">
        <v>199.0</v>
      </c>
      <c r="B201" s="29"/>
      <c r="C201" s="40" t="s">
        <v>936</v>
      </c>
      <c r="D201" s="48">
        <v>1650.0</v>
      </c>
      <c r="E201" s="49">
        <v>0.0</v>
      </c>
      <c r="F201" s="48">
        <v>81.45</v>
      </c>
      <c r="G201" s="40" t="s">
        <v>39</v>
      </c>
      <c r="H201" s="25"/>
      <c r="I201" s="48">
        <v>1650.0</v>
      </c>
      <c r="J201" s="29"/>
      <c r="K201" s="40" t="s">
        <v>6346</v>
      </c>
      <c r="L201" s="48">
        <v>1092.0</v>
      </c>
      <c r="M201" s="48">
        <v>90.0</v>
      </c>
      <c r="N201" s="48">
        <v>130.97</v>
      </c>
      <c r="O201" s="40" t="s">
        <v>39</v>
      </c>
      <c r="P201" s="5"/>
      <c r="Q201" s="5">
        <f t="shared" si="1"/>
        <v>558</v>
      </c>
      <c r="R201">
        <f t="shared" si="2"/>
        <v>558</v>
      </c>
    </row>
    <row r="202">
      <c r="A202" s="9">
        <v>200.0</v>
      </c>
      <c r="B202" s="29"/>
      <c r="C202" s="40" t="s">
        <v>974</v>
      </c>
      <c r="D202" s="48">
        <v>1649.0</v>
      </c>
      <c r="E202" s="49">
        <v>0.0</v>
      </c>
      <c r="F202" s="48">
        <v>65.66</v>
      </c>
      <c r="G202" s="40" t="s">
        <v>39</v>
      </c>
      <c r="H202" s="25"/>
      <c r="I202" s="48">
        <v>1649.0</v>
      </c>
      <c r="J202" s="29"/>
      <c r="K202" s="40" t="s">
        <v>6347</v>
      </c>
      <c r="L202" s="48">
        <v>1076.0</v>
      </c>
      <c r="M202" s="48">
        <v>0.0</v>
      </c>
      <c r="N202" s="48">
        <v>88.09</v>
      </c>
      <c r="O202" s="40" t="s">
        <v>39</v>
      </c>
      <c r="P202" s="5"/>
      <c r="Q202" s="5">
        <f t="shared" si="1"/>
        <v>573</v>
      </c>
      <c r="R202">
        <f t="shared" si="2"/>
        <v>573</v>
      </c>
    </row>
    <row r="203">
      <c r="A203" s="9">
        <v>201.0</v>
      </c>
      <c r="B203" s="29"/>
      <c r="C203" s="40" t="s">
        <v>1011</v>
      </c>
      <c r="D203" s="48">
        <v>1649.0</v>
      </c>
      <c r="E203" s="49">
        <v>0.0</v>
      </c>
      <c r="F203" s="48">
        <v>69.45</v>
      </c>
      <c r="G203" s="40" t="s">
        <v>39</v>
      </c>
      <c r="H203" s="25"/>
      <c r="I203" s="48">
        <v>1649.0</v>
      </c>
      <c r="J203" s="29"/>
      <c r="K203" s="40" t="s">
        <v>6348</v>
      </c>
      <c r="L203" s="48">
        <v>1031.0</v>
      </c>
      <c r="M203" s="48">
        <v>9.26</v>
      </c>
      <c r="N203" s="48">
        <v>56.04</v>
      </c>
      <c r="O203" s="40" t="s">
        <v>35</v>
      </c>
      <c r="P203" s="5"/>
      <c r="Q203" s="5">
        <f t="shared" si="1"/>
        <v>618</v>
      </c>
      <c r="R203">
        <f t="shared" si="2"/>
        <v>618</v>
      </c>
    </row>
    <row r="204">
      <c r="A204" s="9">
        <v>202.0</v>
      </c>
      <c r="B204" s="29"/>
      <c r="C204" s="40" t="s">
        <v>1034</v>
      </c>
      <c r="D204" s="48">
        <v>1649.0</v>
      </c>
      <c r="E204" s="49">
        <v>0.0</v>
      </c>
      <c r="F204" s="48">
        <v>51.12</v>
      </c>
      <c r="G204" s="40" t="s">
        <v>39</v>
      </c>
      <c r="H204" s="25"/>
      <c r="I204" s="48">
        <v>1649.0</v>
      </c>
      <c r="J204" s="29"/>
      <c r="K204" s="40" t="s">
        <v>6349</v>
      </c>
      <c r="L204" s="48">
        <v>937.0</v>
      </c>
      <c r="M204" s="48">
        <v>0.0</v>
      </c>
      <c r="N204" s="48">
        <v>66.52</v>
      </c>
      <c r="O204" s="40" t="s">
        <v>35</v>
      </c>
      <c r="P204" s="5"/>
      <c r="Q204" s="5">
        <f t="shared" si="1"/>
        <v>712</v>
      </c>
      <c r="R204">
        <f t="shared" si="2"/>
        <v>712</v>
      </c>
    </row>
    <row r="205">
      <c r="A205" s="9">
        <v>203.0</v>
      </c>
      <c r="B205" s="29"/>
      <c r="C205" s="40" t="s">
        <v>1019</v>
      </c>
      <c r="D205" s="48">
        <v>1648.0</v>
      </c>
      <c r="E205" s="49">
        <v>0.0</v>
      </c>
      <c r="F205" s="48">
        <v>80.45</v>
      </c>
      <c r="G205" s="40" t="s">
        <v>39</v>
      </c>
      <c r="H205" s="25"/>
      <c r="I205" s="48">
        <v>1648.0</v>
      </c>
      <c r="J205" s="29"/>
      <c r="K205" s="40" t="s">
        <v>6350</v>
      </c>
      <c r="L205" s="48">
        <v>899.0</v>
      </c>
      <c r="M205" s="48">
        <v>64.29</v>
      </c>
      <c r="N205" s="48">
        <v>75.64</v>
      </c>
      <c r="O205" s="40" t="s">
        <v>39</v>
      </c>
      <c r="P205" s="5"/>
      <c r="Q205" s="5">
        <f t="shared" si="1"/>
        <v>749</v>
      </c>
      <c r="R205">
        <f t="shared" si="2"/>
        <v>749</v>
      </c>
    </row>
    <row r="206">
      <c r="A206" s="9">
        <v>204.0</v>
      </c>
      <c r="B206" s="29"/>
      <c r="C206" s="40" t="s">
        <v>1030</v>
      </c>
      <c r="D206" s="48">
        <v>1644.0</v>
      </c>
      <c r="E206" s="49">
        <v>10.87</v>
      </c>
      <c r="F206" s="48">
        <v>57.23</v>
      </c>
      <c r="G206" s="40" t="s">
        <v>39</v>
      </c>
      <c r="H206" s="25"/>
      <c r="I206" s="48">
        <v>1644.0</v>
      </c>
      <c r="J206" s="29"/>
      <c r="K206" s="29"/>
      <c r="L206" s="53"/>
      <c r="M206" s="53"/>
      <c r="N206" s="53"/>
      <c r="O206" s="29"/>
      <c r="P206" s="5"/>
      <c r="Q206" s="5"/>
    </row>
    <row r="207">
      <c r="A207" s="9">
        <v>205.0</v>
      </c>
      <c r="B207" s="29"/>
      <c r="C207" s="40" t="s">
        <v>1032</v>
      </c>
      <c r="D207" s="48">
        <v>1643.0</v>
      </c>
      <c r="E207" s="49">
        <v>0.0</v>
      </c>
      <c r="F207" s="48">
        <v>66.86</v>
      </c>
      <c r="G207" s="40" t="s">
        <v>35</v>
      </c>
      <c r="H207" s="25"/>
      <c r="I207" s="48">
        <v>1643.0</v>
      </c>
      <c r="J207" s="29"/>
      <c r="K207" s="29"/>
      <c r="L207" s="53"/>
      <c r="M207" s="53"/>
      <c r="N207" s="53"/>
      <c r="O207" s="29"/>
      <c r="P207" s="5"/>
      <c r="Q207" s="5"/>
    </row>
    <row r="208">
      <c r="A208" s="9">
        <v>206.0</v>
      </c>
      <c r="B208" s="29"/>
      <c r="C208" s="40" t="s">
        <v>1107</v>
      </c>
      <c r="D208" s="48">
        <v>1641.0</v>
      </c>
      <c r="E208" s="49">
        <v>0.0</v>
      </c>
      <c r="F208" s="48">
        <v>76.17</v>
      </c>
      <c r="G208" s="40" t="s">
        <v>39</v>
      </c>
      <c r="H208" s="25"/>
      <c r="I208" s="48">
        <v>1641.0</v>
      </c>
      <c r="J208" s="29"/>
      <c r="K208" s="29"/>
      <c r="L208" s="53"/>
      <c r="M208" s="53"/>
      <c r="N208" s="53"/>
      <c r="O208" s="29"/>
      <c r="P208" s="5"/>
      <c r="Q208" s="5"/>
    </row>
    <row r="209">
      <c r="A209" s="9">
        <v>207.0</v>
      </c>
      <c r="B209" s="29"/>
      <c r="C209" s="40" t="s">
        <v>1045</v>
      </c>
      <c r="D209" s="48">
        <v>1638.0</v>
      </c>
      <c r="E209" s="49">
        <v>0.0</v>
      </c>
      <c r="F209" s="48">
        <v>87.57</v>
      </c>
      <c r="G209" s="40" t="s">
        <v>39</v>
      </c>
      <c r="H209" s="25"/>
      <c r="I209" s="48">
        <v>1638.0</v>
      </c>
      <c r="J209" s="29"/>
      <c r="K209" s="29"/>
      <c r="L209" s="53"/>
      <c r="M209" s="53"/>
      <c r="N209" s="53"/>
      <c r="O209" s="29"/>
      <c r="P209" s="5"/>
      <c r="Q209" s="5"/>
    </row>
    <row r="210">
      <c r="A210" s="9">
        <v>208.0</v>
      </c>
      <c r="B210" s="29"/>
      <c r="C210" s="40" t="s">
        <v>979</v>
      </c>
      <c r="D210" s="48">
        <v>1638.0</v>
      </c>
      <c r="E210" s="49">
        <v>0.0</v>
      </c>
      <c r="F210" s="48">
        <v>66.7</v>
      </c>
      <c r="G210" s="40" t="s">
        <v>39</v>
      </c>
      <c r="H210" s="25"/>
      <c r="I210" s="48">
        <v>1638.0</v>
      </c>
      <c r="J210" s="29"/>
      <c r="K210" s="29"/>
      <c r="L210" s="53"/>
      <c r="M210" s="53"/>
      <c r="N210" s="53"/>
      <c r="O210" s="29"/>
      <c r="P210" s="5"/>
      <c r="Q210" s="5"/>
    </row>
    <row r="211">
      <c r="A211" s="9">
        <v>209.0</v>
      </c>
      <c r="B211" s="29"/>
      <c r="C211" s="40" t="s">
        <v>1046</v>
      </c>
      <c r="D211" s="48">
        <v>1634.0</v>
      </c>
      <c r="E211" s="49">
        <v>0.0</v>
      </c>
      <c r="F211" s="48">
        <v>78.81</v>
      </c>
      <c r="G211" s="40" t="s">
        <v>39</v>
      </c>
      <c r="H211" s="25"/>
      <c r="I211" s="48">
        <v>1634.0</v>
      </c>
      <c r="J211" s="29"/>
      <c r="K211" s="29"/>
      <c r="L211" s="53"/>
      <c r="M211" s="53"/>
      <c r="N211" s="53"/>
      <c r="O211" s="29"/>
      <c r="P211" s="5"/>
      <c r="Q211" s="5"/>
    </row>
    <row r="212">
      <c r="A212" s="9">
        <v>210.0</v>
      </c>
      <c r="B212" s="29"/>
      <c r="C212" s="40" t="s">
        <v>1052</v>
      </c>
      <c r="D212" s="48">
        <v>1633.0</v>
      </c>
      <c r="E212" s="49">
        <v>0.0</v>
      </c>
      <c r="F212" s="48">
        <v>78.47</v>
      </c>
      <c r="G212" s="40" t="s">
        <v>39</v>
      </c>
      <c r="H212" s="25"/>
      <c r="I212" s="48">
        <v>1633.0</v>
      </c>
      <c r="J212" s="29"/>
      <c r="K212" s="29"/>
      <c r="L212" s="53"/>
      <c r="M212" s="53"/>
      <c r="N212" s="53"/>
      <c r="O212" s="29"/>
      <c r="P212" s="5"/>
      <c r="Q212" s="5"/>
    </row>
    <row r="213">
      <c r="A213" s="9">
        <v>211.0</v>
      </c>
      <c r="B213" s="29"/>
      <c r="C213" s="40" t="s">
        <v>1051</v>
      </c>
      <c r="D213" s="48">
        <v>1633.0</v>
      </c>
      <c r="E213" s="49">
        <v>0.0</v>
      </c>
      <c r="F213" s="48">
        <v>61.99</v>
      </c>
      <c r="G213" s="40" t="s">
        <v>35</v>
      </c>
      <c r="H213" s="25"/>
      <c r="I213" s="48">
        <v>1633.0</v>
      </c>
      <c r="J213" s="29"/>
      <c r="K213" s="29"/>
      <c r="L213" s="53"/>
      <c r="M213" s="53"/>
      <c r="N213" s="53"/>
      <c r="O213" s="29"/>
      <c r="P213" s="5"/>
      <c r="Q213" s="5"/>
    </row>
    <row r="214">
      <c r="A214" s="9">
        <v>212.0</v>
      </c>
      <c r="B214" s="29"/>
      <c r="C214" s="40" t="s">
        <v>988</v>
      </c>
      <c r="D214" s="48">
        <v>1633.0</v>
      </c>
      <c r="E214" s="49">
        <v>0.0</v>
      </c>
      <c r="F214" s="48">
        <v>83.93</v>
      </c>
      <c r="G214" s="40" t="s">
        <v>35</v>
      </c>
      <c r="H214" s="25"/>
      <c r="I214" s="48">
        <v>1633.0</v>
      </c>
      <c r="J214" s="29"/>
      <c r="K214" s="29"/>
      <c r="L214" s="53"/>
      <c r="M214" s="53"/>
      <c r="N214" s="53"/>
      <c r="O214" s="29"/>
      <c r="P214" s="5"/>
      <c r="Q214" s="5"/>
    </row>
    <row r="215">
      <c r="A215" s="9">
        <v>213.0</v>
      </c>
      <c r="B215" s="29"/>
      <c r="C215" s="40" t="s">
        <v>1057</v>
      </c>
      <c r="D215" s="48">
        <v>1632.0</v>
      </c>
      <c r="E215" s="49">
        <v>0.0</v>
      </c>
      <c r="F215" s="48">
        <v>108.56</v>
      </c>
      <c r="G215" s="40" t="s">
        <v>39</v>
      </c>
      <c r="H215" s="25"/>
      <c r="I215" s="48">
        <v>1632.0</v>
      </c>
      <c r="J215" s="29"/>
      <c r="K215" s="29"/>
      <c r="L215" s="53"/>
      <c r="M215" s="53"/>
      <c r="N215" s="53"/>
      <c r="O215" s="29"/>
      <c r="P215" s="5"/>
      <c r="Q215" s="5"/>
    </row>
    <row r="216">
      <c r="A216" s="9">
        <v>214.0</v>
      </c>
      <c r="B216" s="29"/>
      <c r="C216" s="40" t="s">
        <v>1059</v>
      </c>
      <c r="D216" s="48">
        <v>1631.0</v>
      </c>
      <c r="E216" s="49">
        <v>0.0</v>
      </c>
      <c r="F216" s="48">
        <v>76.93</v>
      </c>
      <c r="G216" s="40" t="s">
        <v>35</v>
      </c>
      <c r="H216" s="25"/>
      <c r="I216" s="48">
        <v>1631.0</v>
      </c>
      <c r="J216" s="29"/>
      <c r="K216" s="29"/>
      <c r="L216" s="53"/>
      <c r="M216" s="53"/>
      <c r="N216" s="53"/>
      <c r="O216" s="29"/>
      <c r="P216" s="5"/>
      <c r="Q216" s="5"/>
    </row>
    <row r="217">
      <c r="A217" s="9">
        <v>215.0</v>
      </c>
      <c r="B217" s="29"/>
      <c r="C217" s="40" t="s">
        <v>1065</v>
      </c>
      <c r="D217" s="48">
        <v>1630.0</v>
      </c>
      <c r="E217" s="49">
        <v>0.0</v>
      </c>
      <c r="F217" s="48">
        <v>86.0</v>
      </c>
      <c r="G217" s="40" t="s">
        <v>35</v>
      </c>
      <c r="H217" s="25"/>
      <c r="I217" s="48">
        <v>1630.0</v>
      </c>
      <c r="J217" s="29"/>
      <c r="K217" s="29"/>
      <c r="L217" s="53"/>
      <c r="M217" s="53"/>
      <c r="N217" s="53"/>
      <c r="O217" s="29"/>
      <c r="P217" s="5"/>
      <c r="Q217" s="5"/>
    </row>
    <row r="218">
      <c r="A218" s="9">
        <v>216.0</v>
      </c>
      <c r="B218" s="29"/>
      <c r="C218" s="40" t="s">
        <v>1025</v>
      </c>
      <c r="D218" s="48">
        <v>1630.0</v>
      </c>
      <c r="E218" s="49">
        <v>10.0</v>
      </c>
      <c r="F218" s="48">
        <v>85.62</v>
      </c>
      <c r="G218" s="40" t="s">
        <v>39</v>
      </c>
      <c r="H218" s="25"/>
      <c r="I218" s="48">
        <v>1630.0</v>
      </c>
      <c r="J218" s="29"/>
      <c r="K218" s="29"/>
      <c r="L218" s="53"/>
      <c r="M218" s="53"/>
      <c r="N218" s="53"/>
      <c r="O218" s="29"/>
      <c r="P218" s="5"/>
      <c r="Q218" s="5"/>
    </row>
    <row r="219">
      <c r="A219" s="9">
        <v>217.0</v>
      </c>
      <c r="B219" s="29"/>
      <c r="C219" s="40" t="s">
        <v>1072</v>
      </c>
      <c r="D219" s="48">
        <v>1625.0</v>
      </c>
      <c r="E219" s="49">
        <v>2.08</v>
      </c>
      <c r="F219" s="48">
        <v>57.82</v>
      </c>
      <c r="G219" s="40" t="s">
        <v>35</v>
      </c>
      <c r="H219" s="25"/>
      <c r="I219" s="48">
        <v>1625.0</v>
      </c>
      <c r="J219" s="29"/>
      <c r="K219" s="29"/>
      <c r="L219" s="53"/>
      <c r="M219" s="53"/>
      <c r="N219" s="53"/>
      <c r="O219" s="29"/>
      <c r="P219" s="5"/>
      <c r="Q219" s="5"/>
    </row>
    <row r="220">
      <c r="A220" s="9">
        <v>218.0</v>
      </c>
      <c r="B220" s="29"/>
      <c r="C220" s="40" t="s">
        <v>1074</v>
      </c>
      <c r="D220" s="48">
        <v>1624.0</v>
      </c>
      <c r="E220" s="49">
        <v>0.0</v>
      </c>
      <c r="F220" s="48">
        <v>68.02</v>
      </c>
      <c r="G220" s="40" t="s">
        <v>35</v>
      </c>
      <c r="H220" s="25"/>
      <c r="I220" s="48">
        <v>1624.0</v>
      </c>
      <c r="J220" s="29"/>
      <c r="K220" s="29"/>
      <c r="L220" s="53"/>
      <c r="M220" s="53"/>
      <c r="N220" s="53"/>
      <c r="O220" s="29"/>
      <c r="P220" s="5"/>
      <c r="Q220" s="5"/>
    </row>
    <row r="221">
      <c r="A221" s="9">
        <v>219.0</v>
      </c>
      <c r="B221" s="29"/>
      <c r="C221" s="40" t="s">
        <v>1114</v>
      </c>
      <c r="D221" s="48">
        <v>1623.0</v>
      </c>
      <c r="E221" s="49">
        <v>0.0</v>
      </c>
      <c r="F221" s="48">
        <v>57.36</v>
      </c>
      <c r="G221" s="40" t="s">
        <v>35</v>
      </c>
      <c r="H221" s="25"/>
      <c r="I221" s="48">
        <v>1623.0</v>
      </c>
      <c r="J221" s="29"/>
      <c r="K221" s="29"/>
      <c r="L221" s="53"/>
      <c r="M221" s="53"/>
      <c r="N221" s="53"/>
      <c r="O221" s="29"/>
      <c r="P221" s="5"/>
      <c r="Q221" s="5"/>
    </row>
    <row r="222">
      <c r="A222" s="9">
        <v>220.0</v>
      </c>
      <c r="B222" s="29"/>
      <c r="C222" s="40" t="s">
        <v>1079</v>
      </c>
      <c r="D222" s="48">
        <v>1623.0</v>
      </c>
      <c r="E222" s="49">
        <v>0.0</v>
      </c>
      <c r="F222" s="48">
        <v>77.07</v>
      </c>
      <c r="G222" s="40" t="s">
        <v>39</v>
      </c>
      <c r="H222" s="25"/>
      <c r="I222" s="48">
        <v>1623.0</v>
      </c>
      <c r="J222" s="29"/>
      <c r="K222" s="29"/>
      <c r="L222" s="53"/>
      <c r="M222" s="53"/>
      <c r="N222" s="53"/>
      <c r="O222" s="29"/>
      <c r="P222" s="5"/>
      <c r="Q222" s="5"/>
    </row>
    <row r="223">
      <c r="A223" s="9">
        <v>221.0</v>
      </c>
      <c r="B223" s="29"/>
      <c r="C223" s="40" t="s">
        <v>1122</v>
      </c>
      <c r="D223" s="48">
        <v>1622.0</v>
      </c>
      <c r="E223" s="49">
        <v>4.35</v>
      </c>
      <c r="F223" s="48">
        <v>73.28</v>
      </c>
      <c r="G223" s="40" t="s">
        <v>39</v>
      </c>
      <c r="H223" s="25"/>
      <c r="I223" s="48">
        <v>1622.0</v>
      </c>
      <c r="J223" s="29"/>
      <c r="K223" s="29"/>
      <c r="L223" s="53"/>
      <c r="M223" s="53"/>
      <c r="N223" s="53"/>
      <c r="O223" s="29"/>
      <c r="P223" s="5"/>
      <c r="Q223" s="5"/>
    </row>
    <row r="224">
      <c r="A224" s="9">
        <v>222.0</v>
      </c>
      <c r="B224" s="29"/>
      <c r="C224" s="40" t="s">
        <v>1098</v>
      </c>
      <c r="D224" s="48">
        <v>1621.0</v>
      </c>
      <c r="E224" s="49">
        <v>0.0</v>
      </c>
      <c r="F224" s="48">
        <v>70.72</v>
      </c>
      <c r="G224" s="40" t="s">
        <v>39</v>
      </c>
      <c r="H224" s="25"/>
      <c r="I224" s="48">
        <v>1621.0</v>
      </c>
      <c r="J224" s="29"/>
      <c r="K224" s="29"/>
      <c r="L224" s="53"/>
      <c r="M224" s="53"/>
      <c r="N224" s="53"/>
      <c r="O224" s="29"/>
      <c r="P224" s="5"/>
      <c r="Q224" s="5"/>
    </row>
    <row r="225">
      <c r="A225" s="9">
        <v>223.0</v>
      </c>
      <c r="B225" s="29"/>
      <c r="C225" s="40" t="s">
        <v>1084</v>
      </c>
      <c r="D225" s="48">
        <v>1620.0</v>
      </c>
      <c r="E225" s="49">
        <v>0.0</v>
      </c>
      <c r="F225" s="48">
        <v>73.94</v>
      </c>
      <c r="G225" s="40" t="s">
        <v>39</v>
      </c>
      <c r="H225" s="25"/>
      <c r="I225" s="48">
        <v>1620.0</v>
      </c>
      <c r="J225" s="29"/>
      <c r="K225" s="29"/>
      <c r="L225" s="53"/>
      <c r="M225" s="53"/>
      <c r="N225" s="53"/>
      <c r="O225" s="29"/>
      <c r="P225" s="5"/>
      <c r="Q225" s="5"/>
    </row>
    <row r="226">
      <c r="A226" s="9">
        <v>224.0</v>
      </c>
      <c r="B226" s="29"/>
      <c r="C226" s="40" t="s">
        <v>1086</v>
      </c>
      <c r="D226" s="48">
        <v>1619.0</v>
      </c>
      <c r="E226" s="49">
        <v>0.0</v>
      </c>
      <c r="F226" s="48">
        <v>65.23</v>
      </c>
      <c r="G226" s="40" t="s">
        <v>39</v>
      </c>
      <c r="H226" s="25"/>
      <c r="I226" s="48">
        <v>1619.0</v>
      </c>
      <c r="J226" s="29"/>
      <c r="K226" s="29"/>
      <c r="L226" s="53"/>
      <c r="M226" s="53"/>
      <c r="N226" s="53"/>
      <c r="O226" s="29"/>
      <c r="P226" s="5"/>
      <c r="Q226" s="5"/>
    </row>
    <row r="227">
      <c r="A227" s="9">
        <v>225.0</v>
      </c>
      <c r="B227" s="29"/>
      <c r="C227" s="40" t="s">
        <v>1132</v>
      </c>
      <c r="D227" s="48">
        <v>1612.0</v>
      </c>
      <c r="E227" s="49">
        <v>0.0</v>
      </c>
      <c r="F227" s="48">
        <v>67.49</v>
      </c>
      <c r="G227" s="40" t="s">
        <v>39</v>
      </c>
      <c r="H227" s="25"/>
      <c r="I227" s="48">
        <v>1612.0</v>
      </c>
      <c r="J227" s="29"/>
      <c r="K227" s="29"/>
      <c r="L227" s="53"/>
      <c r="M227" s="53"/>
      <c r="N227" s="53"/>
      <c r="O227" s="29"/>
      <c r="P227" s="5"/>
      <c r="Q227" s="5"/>
    </row>
    <row r="228">
      <c r="A228" s="9">
        <v>226.0</v>
      </c>
      <c r="B228" s="29"/>
      <c r="C228" s="40" t="s">
        <v>1100</v>
      </c>
      <c r="D228" s="48">
        <v>1612.0</v>
      </c>
      <c r="E228" s="49">
        <v>0.0</v>
      </c>
      <c r="F228" s="48">
        <v>86.45</v>
      </c>
      <c r="G228" s="40" t="s">
        <v>39</v>
      </c>
      <c r="H228" s="25"/>
      <c r="I228" s="48">
        <v>1612.0</v>
      </c>
      <c r="J228" s="29"/>
      <c r="K228" s="29"/>
      <c r="L228" s="53"/>
      <c r="M228" s="53"/>
      <c r="N228" s="53"/>
      <c r="O228" s="29"/>
      <c r="P228" s="5"/>
      <c r="Q228" s="5"/>
    </row>
    <row r="229">
      <c r="A229" s="9">
        <v>227.0</v>
      </c>
      <c r="B229" s="29"/>
      <c r="C229" s="40" t="s">
        <v>1104</v>
      </c>
      <c r="D229" s="48">
        <v>1611.0</v>
      </c>
      <c r="E229" s="49">
        <v>6.25</v>
      </c>
      <c r="F229" s="48">
        <v>63.9</v>
      </c>
      <c r="G229" s="40" t="s">
        <v>35</v>
      </c>
      <c r="H229" s="25"/>
      <c r="I229" s="48">
        <v>1611.0</v>
      </c>
      <c r="J229" s="29"/>
      <c r="K229" s="29"/>
      <c r="L229" s="53"/>
      <c r="M229" s="53"/>
      <c r="N229" s="53"/>
      <c r="O229" s="29"/>
      <c r="P229" s="5"/>
      <c r="Q229" s="5"/>
    </row>
    <row r="230">
      <c r="A230" s="9">
        <v>228.0</v>
      </c>
      <c r="B230" s="29"/>
      <c r="C230" s="40" t="s">
        <v>1129</v>
      </c>
      <c r="D230" s="48">
        <v>1611.0</v>
      </c>
      <c r="E230" s="49">
        <v>0.0</v>
      </c>
      <c r="F230" s="48">
        <v>48.9</v>
      </c>
      <c r="G230" s="40" t="s">
        <v>35</v>
      </c>
      <c r="H230" s="25"/>
      <c r="I230" s="48">
        <v>1611.0</v>
      </c>
      <c r="J230" s="29"/>
      <c r="K230" s="29"/>
      <c r="L230" s="53"/>
      <c r="M230" s="53"/>
      <c r="N230" s="53"/>
      <c r="O230" s="29"/>
      <c r="P230" s="5"/>
      <c r="Q230" s="5"/>
    </row>
    <row r="231">
      <c r="A231" s="9">
        <v>229.0</v>
      </c>
      <c r="B231" s="29"/>
      <c r="C231" s="40" t="s">
        <v>1112</v>
      </c>
      <c r="D231" s="48">
        <v>1609.0</v>
      </c>
      <c r="E231" s="49">
        <v>0.0</v>
      </c>
      <c r="F231" s="48">
        <v>41.11</v>
      </c>
      <c r="G231" s="40" t="s">
        <v>35</v>
      </c>
      <c r="H231" s="25"/>
      <c r="I231" s="48">
        <v>1609.0</v>
      </c>
      <c r="J231" s="29"/>
      <c r="K231" s="29"/>
      <c r="L231" s="53"/>
      <c r="M231" s="53"/>
      <c r="N231" s="53"/>
      <c r="O231" s="29"/>
      <c r="P231" s="5"/>
      <c r="Q231" s="5"/>
    </row>
    <row r="232">
      <c r="A232" s="9">
        <v>230.0</v>
      </c>
      <c r="B232" s="29"/>
      <c r="C232" s="40" t="s">
        <v>1136</v>
      </c>
      <c r="D232" s="48">
        <v>1608.0</v>
      </c>
      <c r="E232" s="49">
        <v>0.0</v>
      </c>
      <c r="F232" s="48">
        <v>74.93</v>
      </c>
      <c r="G232" s="40" t="s">
        <v>35</v>
      </c>
      <c r="H232" s="25"/>
      <c r="I232" s="48">
        <v>1608.0</v>
      </c>
      <c r="J232" s="29"/>
      <c r="K232" s="29"/>
      <c r="L232" s="53"/>
      <c r="M232" s="53"/>
      <c r="N232" s="53"/>
      <c r="O232" s="29"/>
      <c r="P232" s="5"/>
      <c r="Q232" s="5"/>
    </row>
    <row r="233">
      <c r="A233" s="9">
        <v>231.0</v>
      </c>
      <c r="B233" s="29"/>
      <c r="C233" s="40" t="s">
        <v>1170</v>
      </c>
      <c r="D233" s="48">
        <v>1605.0</v>
      </c>
      <c r="E233" s="49">
        <v>0.0</v>
      </c>
      <c r="F233" s="48">
        <v>137.11</v>
      </c>
      <c r="G233" s="40" t="s">
        <v>35</v>
      </c>
      <c r="H233" s="25"/>
      <c r="I233" s="48">
        <v>1605.0</v>
      </c>
      <c r="J233" s="29"/>
      <c r="K233" s="29"/>
      <c r="L233" s="53"/>
      <c r="M233" s="53"/>
      <c r="N233" s="53"/>
      <c r="O233" s="29"/>
      <c r="P233" s="5"/>
      <c r="Q233" s="5"/>
    </row>
    <row r="234">
      <c r="A234" s="9">
        <v>232.0</v>
      </c>
      <c r="B234" s="29"/>
      <c r="C234" s="40" t="s">
        <v>1069</v>
      </c>
      <c r="D234" s="48">
        <v>1603.0</v>
      </c>
      <c r="E234" s="49">
        <v>12.5</v>
      </c>
      <c r="F234" s="48">
        <v>97.92</v>
      </c>
      <c r="G234" s="40" t="s">
        <v>39</v>
      </c>
      <c r="H234" s="25"/>
      <c r="I234" s="48">
        <v>1603.0</v>
      </c>
      <c r="J234" s="29"/>
      <c r="K234" s="29"/>
      <c r="L234" s="53"/>
      <c r="M234" s="53"/>
      <c r="N234" s="53"/>
      <c r="O234" s="29"/>
      <c r="P234" s="5"/>
      <c r="Q234" s="5"/>
    </row>
    <row r="235">
      <c r="A235" s="9">
        <v>233.0</v>
      </c>
      <c r="B235" s="29"/>
      <c r="C235" s="40" t="s">
        <v>1091</v>
      </c>
      <c r="D235" s="48">
        <v>1601.0</v>
      </c>
      <c r="E235" s="49">
        <v>0.0</v>
      </c>
      <c r="F235" s="48">
        <v>57.58</v>
      </c>
      <c r="G235" s="40" t="s">
        <v>35</v>
      </c>
      <c r="H235" s="25"/>
      <c r="I235" s="48">
        <v>1601.0</v>
      </c>
      <c r="J235" s="29"/>
      <c r="K235" s="29"/>
      <c r="L235" s="53"/>
      <c r="M235" s="53"/>
      <c r="N235" s="53"/>
      <c r="O235" s="29"/>
      <c r="P235" s="5"/>
      <c r="Q235" s="5"/>
    </row>
    <row r="236">
      <c r="A236" s="9">
        <v>234.0</v>
      </c>
      <c r="B236" s="29"/>
      <c r="C236" s="40" t="s">
        <v>1164</v>
      </c>
      <c r="D236" s="48">
        <v>1600.0</v>
      </c>
      <c r="E236" s="49">
        <v>0.0</v>
      </c>
      <c r="F236" s="48">
        <v>74.44</v>
      </c>
      <c r="G236" s="40" t="s">
        <v>39</v>
      </c>
      <c r="H236" s="25"/>
      <c r="I236" s="48">
        <v>1600.0</v>
      </c>
      <c r="J236" s="29"/>
      <c r="K236" s="29"/>
      <c r="L236" s="53"/>
      <c r="M236" s="53"/>
      <c r="N236" s="53"/>
      <c r="O236" s="29"/>
      <c r="P236" s="5"/>
      <c r="Q236" s="5"/>
    </row>
    <row r="237">
      <c r="A237" s="9">
        <v>235.0</v>
      </c>
      <c r="B237" s="29"/>
      <c r="C237" s="40" t="s">
        <v>1140</v>
      </c>
      <c r="D237" s="48">
        <v>1597.0</v>
      </c>
      <c r="E237" s="49">
        <v>11.11</v>
      </c>
      <c r="F237" s="48">
        <v>90.19</v>
      </c>
      <c r="G237" s="40" t="s">
        <v>39</v>
      </c>
      <c r="H237" s="25"/>
      <c r="I237" s="48">
        <v>1597.0</v>
      </c>
      <c r="J237" s="29"/>
      <c r="K237" s="29"/>
      <c r="L237" s="53"/>
      <c r="M237" s="53"/>
      <c r="N237" s="53"/>
      <c r="O237" s="29"/>
      <c r="P237" s="5"/>
      <c r="Q237" s="5"/>
    </row>
    <row r="238">
      <c r="A238" s="9">
        <v>236.0</v>
      </c>
      <c r="B238" s="29"/>
      <c r="C238" s="40" t="s">
        <v>1117</v>
      </c>
      <c r="D238" s="48">
        <v>1595.0</v>
      </c>
      <c r="E238" s="49">
        <v>0.0</v>
      </c>
      <c r="F238" s="48">
        <v>62.52</v>
      </c>
      <c r="G238" s="40" t="s">
        <v>35</v>
      </c>
      <c r="H238" s="25"/>
      <c r="I238" s="48">
        <v>1595.0</v>
      </c>
      <c r="J238" s="29"/>
      <c r="K238" s="29"/>
      <c r="L238" s="53"/>
      <c r="M238" s="53"/>
      <c r="N238" s="53"/>
      <c r="O238" s="29"/>
      <c r="P238" s="5"/>
      <c r="Q238" s="5"/>
    </row>
    <row r="239">
      <c r="A239" s="9">
        <v>237.0</v>
      </c>
      <c r="B239" s="29"/>
      <c r="C239" s="40" t="s">
        <v>1151</v>
      </c>
      <c r="D239" s="48">
        <v>1592.0</v>
      </c>
      <c r="E239" s="49">
        <v>0.0</v>
      </c>
      <c r="F239" s="48">
        <v>89.26</v>
      </c>
      <c r="G239" s="40" t="s">
        <v>39</v>
      </c>
      <c r="H239" s="25"/>
      <c r="I239" s="48">
        <v>1592.0</v>
      </c>
      <c r="J239" s="29"/>
      <c r="K239" s="29"/>
      <c r="L239" s="53"/>
      <c r="M239" s="53"/>
      <c r="N239" s="53"/>
      <c r="O239" s="29"/>
      <c r="P239" s="5"/>
      <c r="Q239" s="5"/>
    </row>
    <row r="240">
      <c r="A240" s="9">
        <v>238.0</v>
      </c>
      <c r="B240" s="29"/>
      <c r="C240" s="40" t="s">
        <v>1228</v>
      </c>
      <c r="D240" s="48">
        <v>1590.0</v>
      </c>
      <c r="E240" s="49">
        <v>9.52</v>
      </c>
      <c r="F240" s="48">
        <v>81.12</v>
      </c>
      <c r="G240" s="40" t="s">
        <v>39</v>
      </c>
      <c r="H240" s="25"/>
      <c r="I240" s="48">
        <v>1590.0</v>
      </c>
      <c r="J240" s="29"/>
      <c r="K240" s="29"/>
      <c r="L240" s="53"/>
      <c r="M240" s="53"/>
      <c r="N240" s="53"/>
      <c r="O240" s="29"/>
      <c r="P240" s="5"/>
      <c r="Q240" s="5"/>
    </row>
    <row r="241">
      <c r="A241" s="9">
        <v>239.0</v>
      </c>
      <c r="B241" s="29"/>
      <c r="C241" s="40" t="s">
        <v>1163</v>
      </c>
      <c r="D241" s="48">
        <v>1588.0</v>
      </c>
      <c r="E241" s="49">
        <v>13.43</v>
      </c>
      <c r="F241" s="48">
        <v>61.4</v>
      </c>
      <c r="G241" s="40" t="s">
        <v>39</v>
      </c>
      <c r="H241" s="25"/>
      <c r="I241" s="48">
        <v>1588.0</v>
      </c>
      <c r="J241" s="29"/>
      <c r="K241" s="29"/>
      <c r="L241" s="53"/>
      <c r="M241" s="53"/>
      <c r="N241" s="53"/>
      <c r="O241" s="29"/>
      <c r="P241" s="5"/>
      <c r="Q241" s="5"/>
    </row>
    <row r="242">
      <c r="A242" s="9">
        <v>240.0</v>
      </c>
      <c r="B242" s="29"/>
      <c r="C242" s="40" t="s">
        <v>1185</v>
      </c>
      <c r="D242" s="48">
        <v>1583.0</v>
      </c>
      <c r="E242" s="49">
        <v>0.0</v>
      </c>
      <c r="F242" s="48">
        <v>90.44</v>
      </c>
      <c r="G242" s="40" t="s">
        <v>39</v>
      </c>
      <c r="H242" s="25"/>
      <c r="I242" s="48">
        <v>1583.0</v>
      </c>
      <c r="J242" s="29"/>
      <c r="K242" s="29"/>
      <c r="L242" s="53"/>
      <c r="M242" s="53"/>
      <c r="N242" s="53"/>
      <c r="O242" s="29"/>
      <c r="P242" s="5"/>
      <c r="Q242" s="5"/>
    </row>
    <row r="243">
      <c r="A243" s="9">
        <v>241.0</v>
      </c>
      <c r="B243" s="29"/>
      <c r="C243" s="40" t="s">
        <v>1167</v>
      </c>
      <c r="D243" s="48">
        <v>1583.0</v>
      </c>
      <c r="E243" s="49">
        <v>0.0</v>
      </c>
      <c r="F243" s="48">
        <v>48.93</v>
      </c>
      <c r="G243" s="40" t="s">
        <v>39</v>
      </c>
      <c r="H243" s="25"/>
      <c r="I243" s="48">
        <v>1583.0</v>
      </c>
      <c r="J243" s="29"/>
      <c r="K243" s="29"/>
      <c r="L243" s="53"/>
      <c r="M243" s="53"/>
      <c r="N243" s="53"/>
      <c r="O243" s="29"/>
      <c r="P243" s="5"/>
      <c r="Q243" s="5"/>
    </row>
    <row r="244">
      <c r="A244" s="9">
        <v>242.0</v>
      </c>
      <c r="B244" s="29"/>
      <c r="C244" s="40" t="s">
        <v>1154</v>
      </c>
      <c r="D244" s="48">
        <v>1578.0</v>
      </c>
      <c r="E244" s="49">
        <v>0.0</v>
      </c>
      <c r="F244" s="48">
        <v>78.31</v>
      </c>
      <c r="G244" s="40" t="s">
        <v>35</v>
      </c>
      <c r="H244" s="25"/>
      <c r="I244" s="48">
        <v>1578.0</v>
      </c>
      <c r="J244" s="29"/>
      <c r="K244" s="29"/>
      <c r="L244" s="53"/>
      <c r="M244" s="53"/>
      <c r="N244" s="53"/>
      <c r="O244" s="29"/>
      <c r="P244" s="5"/>
      <c r="Q244" s="5"/>
    </row>
    <row r="245">
      <c r="A245" s="9">
        <v>243.0</v>
      </c>
      <c r="B245" s="29"/>
      <c r="C245" s="40" t="s">
        <v>1202</v>
      </c>
      <c r="D245" s="48">
        <v>1575.0</v>
      </c>
      <c r="E245" s="49">
        <v>0.0</v>
      </c>
      <c r="F245" s="48">
        <v>47.08</v>
      </c>
      <c r="G245" s="40" t="s">
        <v>39</v>
      </c>
      <c r="H245" s="25"/>
      <c r="I245" s="48">
        <v>1575.0</v>
      </c>
      <c r="J245" s="29"/>
      <c r="K245" s="29"/>
      <c r="L245" s="53"/>
      <c r="M245" s="53"/>
      <c r="N245" s="53"/>
      <c r="O245" s="29"/>
      <c r="P245" s="5"/>
      <c r="Q245" s="5"/>
    </row>
    <row r="246">
      <c r="A246" s="9">
        <v>244.0</v>
      </c>
      <c r="B246" s="29"/>
      <c r="C246" s="40" t="s">
        <v>1212</v>
      </c>
      <c r="D246" s="48">
        <v>1574.0</v>
      </c>
      <c r="E246" s="49">
        <v>5.0</v>
      </c>
      <c r="F246" s="48">
        <v>69.45</v>
      </c>
      <c r="G246" s="40" t="s">
        <v>39</v>
      </c>
      <c r="H246" s="25"/>
      <c r="I246" s="48">
        <v>1574.0</v>
      </c>
      <c r="J246" s="29"/>
      <c r="K246" s="29"/>
      <c r="L246" s="53"/>
      <c r="M246" s="53"/>
      <c r="N246" s="53"/>
      <c r="O246" s="29"/>
      <c r="P246" s="5"/>
      <c r="Q246" s="5"/>
    </row>
    <row r="247">
      <c r="A247" s="9">
        <v>245.0</v>
      </c>
      <c r="B247" s="29"/>
      <c r="C247" s="40" t="s">
        <v>1190</v>
      </c>
      <c r="D247" s="48">
        <v>1574.0</v>
      </c>
      <c r="E247" s="49">
        <v>10.91</v>
      </c>
      <c r="F247" s="48">
        <v>53.74</v>
      </c>
      <c r="G247" s="40" t="s">
        <v>39</v>
      </c>
      <c r="H247" s="25"/>
      <c r="I247" s="48">
        <v>1574.0</v>
      </c>
      <c r="J247" s="29"/>
      <c r="K247" s="29"/>
      <c r="L247" s="53"/>
      <c r="M247" s="53"/>
      <c r="N247" s="53"/>
      <c r="O247" s="29"/>
      <c r="P247" s="5"/>
      <c r="Q247" s="5"/>
    </row>
    <row r="248">
      <c r="A248" s="9">
        <v>246.0</v>
      </c>
      <c r="C248" s="40" t="s">
        <v>1195</v>
      </c>
      <c r="D248" s="48">
        <v>1571.0</v>
      </c>
      <c r="E248" s="49">
        <v>0.0</v>
      </c>
      <c r="F248" s="48">
        <v>59.22</v>
      </c>
      <c r="G248" s="40" t="s">
        <v>39</v>
      </c>
      <c r="H248" s="25"/>
      <c r="I248" s="48">
        <v>1571.0</v>
      </c>
      <c r="J248" s="29"/>
      <c r="K248" s="29"/>
      <c r="L248" s="53"/>
      <c r="M248" s="53"/>
      <c r="N248" s="53"/>
      <c r="O248" s="29"/>
      <c r="P248" s="5"/>
      <c r="Q248" s="5"/>
    </row>
    <row r="249">
      <c r="A249" s="9">
        <v>247.0</v>
      </c>
      <c r="B249" s="29"/>
      <c r="C249" s="40" t="s">
        <v>1209</v>
      </c>
      <c r="D249" s="48">
        <v>1565.0</v>
      </c>
      <c r="E249" s="49">
        <v>3.03</v>
      </c>
      <c r="F249" s="48">
        <v>65.78</v>
      </c>
      <c r="G249" s="40" t="s">
        <v>39</v>
      </c>
      <c r="H249" s="25"/>
      <c r="I249" s="48">
        <v>1565.0</v>
      </c>
      <c r="J249" s="29"/>
      <c r="K249" s="29"/>
      <c r="L249" s="53"/>
      <c r="M249" s="53"/>
      <c r="N249" s="53"/>
      <c r="O249" s="29"/>
      <c r="P249" s="5"/>
      <c r="Q249" s="5"/>
    </row>
    <row r="250">
      <c r="A250" s="9">
        <v>248.0</v>
      </c>
      <c r="C250" s="40" t="s">
        <v>1207</v>
      </c>
      <c r="D250" s="48">
        <v>1563.0</v>
      </c>
      <c r="E250" s="49">
        <v>0.0</v>
      </c>
      <c r="F250" s="48">
        <v>65.86</v>
      </c>
      <c r="G250" s="40" t="s">
        <v>39</v>
      </c>
      <c r="H250" s="25"/>
      <c r="I250" s="48">
        <v>1563.0</v>
      </c>
      <c r="J250" s="29"/>
      <c r="K250" s="29"/>
      <c r="L250" s="53"/>
      <c r="M250" s="53"/>
      <c r="N250" s="53"/>
      <c r="O250" s="29"/>
      <c r="P250" s="5"/>
      <c r="Q250" s="5"/>
    </row>
    <row r="251">
      <c r="A251" s="9">
        <v>249.0</v>
      </c>
      <c r="B251" s="29"/>
      <c r="C251" s="40" t="s">
        <v>1215</v>
      </c>
      <c r="D251" s="48">
        <v>1561.0</v>
      </c>
      <c r="E251" s="49">
        <v>57.14</v>
      </c>
      <c r="F251" s="48">
        <v>101.79</v>
      </c>
      <c r="G251" s="40" t="s">
        <v>39</v>
      </c>
      <c r="H251" s="25"/>
      <c r="I251" s="48">
        <v>1561.0</v>
      </c>
      <c r="J251" s="29"/>
      <c r="K251" s="29"/>
      <c r="L251" s="53"/>
      <c r="M251" s="53"/>
      <c r="N251" s="53"/>
      <c r="O251" s="29"/>
      <c r="P251" s="5"/>
      <c r="Q251" s="5"/>
    </row>
    <row r="252">
      <c r="A252" s="9">
        <v>250.0</v>
      </c>
      <c r="B252" s="29"/>
      <c r="C252" s="40" t="s">
        <v>1176</v>
      </c>
      <c r="D252" s="48">
        <v>1554.0</v>
      </c>
      <c r="E252" s="49">
        <v>0.0</v>
      </c>
      <c r="F252" s="48">
        <v>48.09</v>
      </c>
      <c r="G252" s="40" t="s">
        <v>39</v>
      </c>
      <c r="H252" s="25"/>
      <c r="I252" s="48">
        <v>1554.0</v>
      </c>
      <c r="J252" s="29"/>
      <c r="K252" s="29"/>
      <c r="L252" s="53"/>
      <c r="M252" s="53"/>
      <c r="N252" s="53"/>
      <c r="O252" s="29"/>
      <c r="P252" s="5"/>
      <c r="Q252" s="5"/>
    </row>
    <row r="253">
      <c r="A253" s="9">
        <v>251.0</v>
      </c>
      <c r="C253" s="40" t="s">
        <v>1236</v>
      </c>
      <c r="D253" s="48">
        <v>1550.0</v>
      </c>
      <c r="E253" s="49">
        <v>0.0</v>
      </c>
      <c r="F253" s="48">
        <v>72.8</v>
      </c>
      <c r="G253" s="40" t="s">
        <v>39</v>
      </c>
      <c r="H253" s="25"/>
      <c r="I253" s="48">
        <v>1550.0</v>
      </c>
      <c r="J253" s="29"/>
      <c r="K253" s="29"/>
      <c r="L253" s="53"/>
      <c r="M253" s="53"/>
      <c r="N253" s="53"/>
      <c r="O253" s="29"/>
      <c r="P253" s="5"/>
      <c r="Q253" s="5"/>
    </row>
    <row r="254">
      <c r="A254" s="9">
        <v>252.0</v>
      </c>
      <c r="B254" s="29"/>
      <c r="C254" s="40" t="s">
        <v>1258</v>
      </c>
      <c r="D254" s="48">
        <v>1548.0</v>
      </c>
      <c r="E254" s="49">
        <v>0.0</v>
      </c>
      <c r="F254" s="48">
        <v>81.4</v>
      </c>
      <c r="G254" s="40" t="s">
        <v>39</v>
      </c>
      <c r="H254" s="25"/>
      <c r="I254" s="48">
        <v>1548.0</v>
      </c>
      <c r="J254" s="29"/>
      <c r="K254" s="29"/>
      <c r="L254" s="53"/>
      <c r="M254" s="53"/>
      <c r="N254" s="53"/>
      <c r="O254" s="29"/>
      <c r="P254" s="5"/>
      <c r="Q254" s="5"/>
    </row>
    <row r="255">
      <c r="A255" s="9">
        <v>253.0</v>
      </c>
      <c r="B255" s="29"/>
      <c r="C255" s="40" t="s">
        <v>1225</v>
      </c>
      <c r="D255" s="48">
        <v>1548.0</v>
      </c>
      <c r="E255" s="49">
        <v>4.76</v>
      </c>
      <c r="F255" s="48">
        <v>68.02</v>
      </c>
      <c r="G255" s="40" t="s">
        <v>39</v>
      </c>
      <c r="H255" s="25"/>
      <c r="I255" s="48">
        <v>1548.0</v>
      </c>
      <c r="J255" s="29"/>
      <c r="K255" s="29"/>
      <c r="L255" s="53"/>
      <c r="M255" s="53"/>
      <c r="N255" s="53"/>
      <c r="O255" s="29"/>
      <c r="P255" s="5"/>
      <c r="Q255" s="5"/>
    </row>
    <row r="256">
      <c r="A256" s="9">
        <v>254.0</v>
      </c>
      <c r="C256" s="40" t="s">
        <v>1240</v>
      </c>
      <c r="D256" s="48">
        <v>1547.0</v>
      </c>
      <c r="E256" s="49">
        <v>0.0</v>
      </c>
      <c r="F256" s="48">
        <v>76.57</v>
      </c>
      <c r="G256" s="40" t="s">
        <v>35</v>
      </c>
      <c r="H256" s="25"/>
      <c r="I256" s="48">
        <v>1547.0</v>
      </c>
      <c r="J256" s="29"/>
      <c r="K256" s="29"/>
      <c r="L256" s="53"/>
      <c r="M256" s="53"/>
      <c r="N256" s="53"/>
      <c r="O256" s="29"/>
      <c r="P256" s="5"/>
      <c r="Q256" s="5"/>
    </row>
    <row r="257">
      <c r="A257" s="9">
        <v>255.0</v>
      </c>
      <c r="B257" s="29"/>
      <c r="C257" s="40" t="s">
        <v>1250</v>
      </c>
      <c r="D257" s="48">
        <v>1545.0</v>
      </c>
      <c r="E257" s="49">
        <v>0.0</v>
      </c>
      <c r="F257" s="48">
        <v>71.49</v>
      </c>
      <c r="G257" s="40" t="s">
        <v>39</v>
      </c>
      <c r="H257" s="25"/>
      <c r="I257" s="48">
        <v>1545.0</v>
      </c>
      <c r="J257" s="29"/>
      <c r="K257" s="29"/>
      <c r="L257" s="53"/>
      <c r="M257" s="53"/>
      <c r="N257" s="53"/>
      <c r="O257" s="29"/>
      <c r="P257" s="5"/>
      <c r="Q257" s="5"/>
    </row>
    <row r="258">
      <c r="A258" s="9">
        <v>256.0</v>
      </c>
      <c r="C258" s="40" t="s">
        <v>1254</v>
      </c>
      <c r="D258" s="48">
        <v>1544.0</v>
      </c>
      <c r="E258" s="49">
        <v>0.0</v>
      </c>
      <c r="F258" s="48">
        <v>66.87</v>
      </c>
      <c r="G258" s="40" t="s">
        <v>39</v>
      </c>
      <c r="H258" s="25"/>
      <c r="I258" s="48">
        <v>1544.0</v>
      </c>
      <c r="J258" s="29"/>
      <c r="K258" s="29"/>
      <c r="L258" s="53"/>
      <c r="M258" s="53"/>
      <c r="N258" s="53"/>
      <c r="O258" s="29"/>
      <c r="P258" s="5"/>
      <c r="Q258" s="5"/>
    </row>
    <row r="259">
      <c r="A259" s="9">
        <v>257.0</v>
      </c>
      <c r="C259" s="40" t="s">
        <v>1261</v>
      </c>
      <c r="D259" s="48">
        <v>1540.0</v>
      </c>
      <c r="E259" s="49">
        <v>100.0</v>
      </c>
      <c r="F259" s="48">
        <v>95.87</v>
      </c>
      <c r="G259" s="40" t="s">
        <v>39</v>
      </c>
      <c r="H259" s="25"/>
      <c r="I259" s="48">
        <v>1540.0</v>
      </c>
      <c r="J259" s="29"/>
      <c r="K259" s="29"/>
      <c r="L259" s="53"/>
      <c r="M259" s="53"/>
      <c r="N259" s="53"/>
      <c r="O259" s="29"/>
      <c r="P259" s="5"/>
      <c r="Q259" s="5"/>
    </row>
    <row r="260">
      <c r="A260" s="9">
        <v>258.0</v>
      </c>
      <c r="B260" s="29"/>
      <c r="C260" s="40" t="s">
        <v>1263</v>
      </c>
      <c r="D260" s="48">
        <v>1538.0</v>
      </c>
      <c r="E260" s="49">
        <v>0.0</v>
      </c>
      <c r="F260" s="48">
        <v>91.59</v>
      </c>
      <c r="G260" s="40" t="s">
        <v>39</v>
      </c>
      <c r="H260" s="25"/>
      <c r="I260" s="48">
        <v>1538.0</v>
      </c>
      <c r="J260" s="29"/>
      <c r="K260" s="29"/>
      <c r="L260" s="53"/>
      <c r="M260" s="53"/>
      <c r="N260" s="53"/>
      <c r="O260" s="29"/>
      <c r="P260" s="5"/>
      <c r="Q260" s="5"/>
    </row>
    <row r="261">
      <c r="A261" s="9">
        <v>259.0</v>
      </c>
      <c r="C261" s="40" t="s">
        <v>1265</v>
      </c>
      <c r="D261" s="48">
        <v>1538.0</v>
      </c>
      <c r="E261" s="49">
        <v>0.0</v>
      </c>
      <c r="F261" s="48">
        <v>47.53</v>
      </c>
      <c r="G261" s="40" t="s">
        <v>39</v>
      </c>
      <c r="H261" s="25"/>
      <c r="I261" s="48">
        <v>1538.0</v>
      </c>
      <c r="J261" s="29"/>
      <c r="K261" s="29"/>
      <c r="L261" s="53"/>
      <c r="M261" s="53"/>
      <c r="N261" s="53"/>
      <c r="O261" s="29"/>
      <c r="P261" s="5"/>
      <c r="Q261" s="5"/>
    </row>
    <row r="262">
      <c r="A262" s="9">
        <v>260.0</v>
      </c>
      <c r="B262" s="29"/>
      <c r="C262" s="40" t="s">
        <v>1281</v>
      </c>
      <c r="D262" s="48">
        <v>1537.0</v>
      </c>
      <c r="E262" s="49">
        <v>0.0</v>
      </c>
      <c r="F262" s="48">
        <v>65.56</v>
      </c>
      <c r="G262" s="40" t="s">
        <v>39</v>
      </c>
      <c r="H262" s="25"/>
      <c r="I262" s="48">
        <v>1537.0</v>
      </c>
      <c r="J262" s="29"/>
      <c r="K262" s="29"/>
      <c r="L262" s="53"/>
      <c r="M262" s="53"/>
      <c r="N262" s="53"/>
      <c r="O262" s="29"/>
      <c r="P262" s="5"/>
      <c r="Q262" s="5"/>
    </row>
    <row r="263">
      <c r="A263" s="9">
        <v>261.0</v>
      </c>
      <c r="C263" s="40" t="s">
        <v>1267</v>
      </c>
      <c r="D263" s="48">
        <v>1537.0</v>
      </c>
      <c r="E263" s="49">
        <v>0.0</v>
      </c>
      <c r="F263" s="48">
        <v>58.86</v>
      </c>
      <c r="G263" s="40" t="s">
        <v>35</v>
      </c>
      <c r="H263" s="25"/>
      <c r="I263" s="48">
        <v>1537.0</v>
      </c>
      <c r="J263" s="29"/>
      <c r="K263" s="29"/>
      <c r="L263" s="53"/>
      <c r="M263" s="53"/>
      <c r="N263" s="53"/>
      <c r="O263" s="29"/>
      <c r="P263" s="5"/>
      <c r="Q263" s="5"/>
    </row>
    <row r="264">
      <c r="A264" s="9">
        <v>262.0</v>
      </c>
      <c r="C264" s="40" t="s">
        <v>1220</v>
      </c>
      <c r="D264" s="48">
        <v>1535.0</v>
      </c>
      <c r="E264" s="49">
        <v>0.0</v>
      </c>
      <c r="F264" s="48">
        <v>80.67</v>
      </c>
      <c r="G264" s="40" t="s">
        <v>39</v>
      </c>
      <c r="H264" s="25"/>
      <c r="I264" s="48">
        <v>1535.0</v>
      </c>
      <c r="J264" s="29"/>
      <c r="K264" s="29"/>
      <c r="L264" s="53"/>
      <c r="M264" s="53"/>
      <c r="N264" s="53"/>
      <c r="O264" s="29"/>
      <c r="P264" s="5"/>
      <c r="Q264" s="5"/>
    </row>
    <row r="265">
      <c r="A265" s="9">
        <v>263.0</v>
      </c>
      <c r="C265" s="40" t="s">
        <v>1251</v>
      </c>
      <c r="D265" s="48">
        <v>1534.0</v>
      </c>
      <c r="E265" s="49">
        <v>0.0</v>
      </c>
      <c r="F265" s="48">
        <v>52.82</v>
      </c>
      <c r="G265" s="40" t="s">
        <v>39</v>
      </c>
      <c r="H265" s="25"/>
      <c r="I265" s="48">
        <v>1534.0</v>
      </c>
      <c r="J265" s="29"/>
      <c r="K265" s="29"/>
      <c r="L265" s="53"/>
      <c r="M265" s="53"/>
      <c r="N265" s="53"/>
      <c r="O265" s="29"/>
      <c r="P265" s="5"/>
      <c r="Q265" s="5"/>
    </row>
    <row r="266">
      <c r="A266" s="9">
        <v>264.0</v>
      </c>
      <c r="B266" s="29"/>
      <c r="C266" s="40" t="s">
        <v>1245</v>
      </c>
      <c r="D266" s="48">
        <v>1533.0</v>
      </c>
      <c r="E266" s="49">
        <v>0.0</v>
      </c>
      <c r="F266" s="48">
        <v>60.89</v>
      </c>
      <c r="G266" s="40" t="s">
        <v>39</v>
      </c>
      <c r="H266" s="25"/>
      <c r="I266" s="48">
        <v>1533.0</v>
      </c>
      <c r="J266" s="29"/>
      <c r="K266" s="29"/>
      <c r="L266" s="53"/>
      <c r="M266" s="53"/>
      <c r="N266" s="53"/>
      <c r="O266" s="29"/>
      <c r="P266" s="5"/>
      <c r="Q266" s="5"/>
    </row>
    <row r="267">
      <c r="A267" s="9">
        <v>265.0</v>
      </c>
      <c r="C267" s="40" t="s">
        <v>1279</v>
      </c>
      <c r="D267" s="48">
        <v>1533.0</v>
      </c>
      <c r="E267" s="49">
        <v>0.0</v>
      </c>
      <c r="F267" s="48">
        <v>75.71</v>
      </c>
      <c r="G267" s="40" t="s">
        <v>39</v>
      </c>
      <c r="H267" s="25"/>
      <c r="I267" s="48">
        <v>1533.0</v>
      </c>
      <c r="J267" s="29"/>
      <c r="K267" s="29"/>
      <c r="L267" s="53"/>
      <c r="M267" s="53"/>
      <c r="N267" s="53"/>
      <c r="O267" s="29"/>
      <c r="P267" s="5"/>
      <c r="Q267" s="5"/>
    </row>
    <row r="268">
      <c r="A268" s="9">
        <v>266.0</v>
      </c>
      <c r="C268" s="40" t="s">
        <v>1293</v>
      </c>
      <c r="D268" s="48">
        <v>1532.0</v>
      </c>
      <c r="E268" s="49">
        <v>0.0</v>
      </c>
      <c r="F268" s="48">
        <v>56.44</v>
      </c>
      <c r="G268" s="40" t="s">
        <v>39</v>
      </c>
      <c r="H268" s="25"/>
      <c r="I268" s="48">
        <v>1532.0</v>
      </c>
      <c r="J268" s="29"/>
      <c r="K268" s="29"/>
      <c r="L268" s="53"/>
      <c r="M268" s="53"/>
      <c r="N268" s="53"/>
      <c r="O268" s="29"/>
      <c r="P268" s="5"/>
      <c r="Q268" s="5"/>
    </row>
    <row r="269">
      <c r="A269" s="9">
        <v>267.0</v>
      </c>
      <c r="C269" s="40" t="s">
        <v>1299</v>
      </c>
      <c r="D269" s="48">
        <v>1529.0</v>
      </c>
      <c r="E269" s="49">
        <v>0.0</v>
      </c>
      <c r="F269" s="48">
        <v>85.56</v>
      </c>
      <c r="G269" s="40" t="s">
        <v>39</v>
      </c>
      <c r="H269" s="25"/>
      <c r="I269" s="48">
        <v>1529.0</v>
      </c>
      <c r="J269" s="29"/>
      <c r="K269" s="29"/>
      <c r="L269" s="53"/>
      <c r="M269" s="53"/>
      <c r="N269" s="53"/>
      <c r="O269" s="29"/>
      <c r="P269" s="5"/>
      <c r="Q269" s="5"/>
    </row>
    <row r="270">
      <c r="A270" s="9">
        <v>268.0</v>
      </c>
      <c r="B270" s="29"/>
      <c r="C270" s="40" t="s">
        <v>1269</v>
      </c>
      <c r="D270" s="48">
        <v>1526.0</v>
      </c>
      <c r="E270" s="49">
        <v>0.0</v>
      </c>
      <c r="F270" s="48">
        <v>56.36</v>
      </c>
      <c r="G270" s="40" t="s">
        <v>35</v>
      </c>
      <c r="H270" s="25"/>
      <c r="I270" s="48">
        <v>1526.0</v>
      </c>
      <c r="J270" s="29"/>
      <c r="K270" s="29"/>
      <c r="L270" s="53"/>
      <c r="M270" s="53"/>
      <c r="N270" s="53"/>
      <c r="O270" s="29"/>
      <c r="P270" s="5"/>
      <c r="Q270" s="5"/>
    </row>
    <row r="271">
      <c r="A271" s="9">
        <v>269.0</v>
      </c>
      <c r="B271" s="29"/>
      <c r="C271" s="40" t="s">
        <v>1287</v>
      </c>
      <c r="D271" s="48">
        <v>1526.0</v>
      </c>
      <c r="E271" s="49">
        <v>0.0</v>
      </c>
      <c r="F271" s="48">
        <v>62.74</v>
      </c>
      <c r="G271" s="40" t="s">
        <v>39</v>
      </c>
      <c r="H271" s="25"/>
      <c r="I271" s="48">
        <v>1526.0</v>
      </c>
      <c r="J271" s="29"/>
      <c r="K271" s="29"/>
      <c r="L271" s="53"/>
      <c r="M271" s="53"/>
      <c r="N271" s="53"/>
      <c r="O271" s="29"/>
      <c r="P271" s="5"/>
      <c r="Q271" s="5"/>
    </row>
    <row r="272">
      <c r="A272" s="9">
        <v>270.0</v>
      </c>
      <c r="B272" s="29"/>
      <c r="C272" s="40" t="s">
        <v>1357</v>
      </c>
      <c r="D272" s="48">
        <v>1526.0</v>
      </c>
      <c r="E272" s="49">
        <v>0.0</v>
      </c>
      <c r="F272" s="48">
        <v>41.81</v>
      </c>
      <c r="G272" s="40" t="s">
        <v>35</v>
      </c>
      <c r="H272" s="25"/>
      <c r="I272" s="48">
        <v>1526.0</v>
      </c>
      <c r="J272" s="29"/>
      <c r="K272" s="29"/>
      <c r="L272" s="53"/>
      <c r="M272" s="53"/>
      <c r="N272" s="53"/>
      <c r="O272" s="29"/>
      <c r="P272" s="5"/>
      <c r="Q272" s="5"/>
    </row>
    <row r="273">
      <c r="A273" s="9">
        <v>271.0</v>
      </c>
      <c r="B273" s="29"/>
      <c r="C273" s="40" t="s">
        <v>1233</v>
      </c>
      <c r="D273" s="48">
        <v>1522.0</v>
      </c>
      <c r="E273" s="49">
        <v>2.33</v>
      </c>
      <c r="F273" s="48">
        <v>57.89</v>
      </c>
      <c r="G273" s="40" t="s">
        <v>39</v>
      </c>
      <c r="H273" s="25"/>
      <c r="I273" s="48">
        <v>1522.0</v>
      </c>
      <c r="J273" s="29"/>
      <c r="K273" s="29"/>
      <c r="L273" s="53"/>
      <c r="M273" s="53"/>
      <c r="N273" s="53"/>
      <c r="O273" s="29"/>
      <c r="P273" s="5"/>
      <c r="Q273" s="5"/>
    </row>
    <row r="274">
      <c r="A274" s="9">
        <v>272.0</v>
      </c>
      <c r="B274" s="29"/>
      <c r="C274" s="40" t="s">
        <v>1248</v>
      </c>
      <c r="D274" s="48">
        <v>1521.0</v>
      </c>
      <c r="E274" s="49">
        <v>0.0</v>
      </c>
      <c r="F274" s="48">
        <v>96.37</v>
      </c>
      <c r="G274" s="40" t="s">
        <v>39</v>
      </c>
      <c r="H274" s="25"/>
      <c r="I274" s="48">
        <v>1521.0</v>
      </c>
      <c r="J274" s="29"/>
      <c r="K274" s="29"/>
      <c r="L274" s="53"/>
      <c r="M274" s="53"/>
      <c r="N274" s="53"/>
      <c r="O274" s="29"/>
      <c r="P274" s="5"/>
      <c r="Q274" s="5"/>
    </row>
    <row r="275">
      <c r="A275" s="9">
        <v>273.0</v>
      </c>
      <c r="B275" s="29"/>
      <c r="C275" s="40" t="s">
        <v>1295</v>
      </c>
      <c r="D275" s="48">
        <v>1517.0</v>
      </c>
      <c r="E275" s="49">
        <v>0.0</v>
      </c>
      <c r="F275" s="48">
        <v>66.28</v>
      </c>
      <c r="G275" s="40" t="s">
        <v>35</v>
      </c>
      <c r="H275" s="25"/>
      <c r="I275" s="48">
        <v>1517.0</v>
      </c>
      <c r="J275" s="40"/>
      <c r="K275" s="29"/>
      <c r="L275" s="53"/>
      <c r="M275" s="53"/>
      <c r="N275" s="53"/>
      <c r="O275" s="29"/>
      <c r="P275" s="5"/>
      <c r="Q275" s="5"/>
    </row>
    <row r="276">
      <c r="A276" s="9">
        <v>274.0</v>
      </c>
      <c r="B276" s="29"/>
      <c r="C276" s="40" t="s">
        <v>1297</v>
      </c>
      <c r="D276" s="48">
        <v>1514.0</v>
      </c>
      <c r="E276" s="49">
        <v>0.0</v>
      </c>
      <c r="F276" s="48">
        <v>39.63</v>
      </c>
      <c r="G276" s="40" t="s">
        <v>39</v>
      </c>
      <c r="H276" s="25"/>
      <c r="I276" s="48">
        <v>1514.0</v>
      </c>
      <c r="J276" s="40"/>
      <c r="K276" s="29"/>
      <c r="L276" s="53"/>
      <c r="M276" s="53"/>
      <c r="N276" s="53"/>
      <c r="O276" s="29"/>
      <c r="P276" s="5"/>
      <c r="Q276" s="5"/>
    </row>
    <row r="277">
      <c r="A277" s="9">
        <v>275.0</v>
      </c>
      <c r="B277" s="29"/>
      <c r="C277" s="40" t="s">
        <v>1318</v>
      </c>
      <c r="D277" s="48">
        <v>1509.0</v>
      </c>
      <c r="E277" s="49">
        <v>0.0</v>
      </c>
      <c r="F277" s="48">
        <v>63.56</v>
      </c>
      <c r="G277" s="40" t="s">
        <v>39</v>
      </c>
      <c r="H277" s="25"/>
      <c r="I277" s="48">
        <v>1509.0</v>
      </c>
      <c r="J277" s="40"/>
      <c r="K277" s="29"/>
      <c r="L277" s="53"/>
      <c r="M277" s="53"/>
      <c r="N277" s="53"/>
      <c r="O277" s="29"/>
      <c r="P277" s="5"/>
      <c r="Q277" s="5"/>
    </row>
    <row r="278">
      <c r="A278" s="9">
        <v>276.0</v>
      </c>
      <c r="C278" s="40" t="s">
        <v>1320</v>
      </c>
      <c r="D278" s="48">
        <v>1509.0</v>
      </c>
      <c r="E278" s="49">
        <v>0.0</v>
      </c>
      <c r="F278" s="48">
        <v>81.6</v>
      </c>
      <c r="G278" s="40" t="s">
        <v>39</v>
      </c>
      <c r="H278" s="25"/>
      <c r="I278" s="48">
        <v>1509.0</v>
      </c>
      <c r="J278" s="40"/>
      <c r="K278" s="29"/>
      <c r="L278" s="53"/>
      <c r="M278" s="53"/>
      <c r="N278" s="53"/>
      <c r="O278" s="29"/>
      <c r="P278" s="5"/>
      <c r="Q278" s="5"/>
    </row>
    <row r="279">
      <c r="A279" s="9">
        <v>277.0</v>
      </c>
      <c r="B279" s="29"/>
      <c r="C279" s="40" t="s">
        <v>1344</v>
      </c>
      <c r="D279" s="48">
        <v>1508.0</v>
      </c>
      <c r="E279" s="49">
        <v>0.0</v>
      </c>
      <c r="F279" s="48">
        <v>64.52</v>
      </c>
      <c r="G279" s="40" t="s">
        <v>35</v>
      </c>
      <c r="H279" s="25"/>
      <c r="I279" s="48">
        <v>1508.0</v>
      </c>
      <c r="J279" s="40"/>
      <c r="K279" s="29"/>
      <c r="L279" s="53"/>
      <c r="M279" s="53"/>
      <c r="N279" s="53"/>
      <c r="O279" s="29"/>
      <c r="P279" s="5"/>
      <c r="Q279" s="5"/>
    </row>
    <row r="280">
      <c r="A280" s="9">
        <v>278.0</v>
      </c>
      <c r="C280" s="40" t="s">
        <v>1394</v>
      </c>
      <c r="D280" s="48">
        <v>1505.0</v>
      </c>
      <c r="E280" s="49">
        <v>3.7</v>
      </c>
      <c r="F280" s="48">
        <v>67.95</v>
      </c>
      <c r="G280" s="40" t="s">
        <v>39</v>
      </c>
      <c r="H280" s="25"/>
      <c r="I280" s="48">
        <v>1505.0</v>
      </c>
      <c r="J280" s="40"/>
      <c r="K280" s="29"/>
      <c r="L280" s="53"/>
      <c r="M280" s="53"/>
      <c r="N280" s="53"/>
      <c r="O280" s="29"/>
      <c r="P280" s="5"/>
      <c r="Q280" s="5"/>
    </row>
    <row r="281">
      <c r="A281" s="9">
        <v>279.0</v>
      </c>
      <c r="C281" s="40" t="s">
        <v>1331</v>
      </c>
      <c r="D281" s="48">
        <v>1502.0</v>
      </c>
      <c r="E281" s="49">
        <v>0.0</v>
      </c>
      <c r="F281" s="48">
        <v>34.05</v>
      </c>
      <c r="G281" s="40" t="s">
        <v>39</v>
      </c>
      <c r="H281" s="25"/>
      <c r="I281" s="48">
        <v>1502.0</v>
      </c>
      <c r="J281" s="40"/>
      <c r="K281" s="29"/>
      <c r="L281" s="53"/>
      <c r="M281" s="53"/>
      <c r="N281" s="53"/>
      <c r="O281" s="29"/>
      <c r="P281" s="5"/>
      <c r="Q281" s="5"/>
    </row>
    <row r="282">
      <c r="A282" s="9">
        <v>280.0</v>
      </c>
      <c r="B282" s="29"/>
      <c r="C282" s="40" t="s">
        <v>1333</v>
      </c>
      <c r="D282" s="48">
        <v>1501.0</v>
      </c>
      <c r="E282" s="49">
        <v>0.0</v>
      </c>
      <c r="F282" s="48">
        <v>66.68</v>
      </c>
      <c r="G282" s="40" t="s">
        <v>39</v>
      </c>
      <c r="H282" s="25"/>
      <c r="I282" s="48">
        <v>1501.0</v>
      </c>
      <c r="J282" s="40"/>
      <c r="K282" s="29"/>
      <c r="L282" s="53"/>
      <c r="M282" s="53"/>
      <c r="N282" s="53"/>
      <c r="O282" s="29"/>
      <c r="P282" s="5"/>
      <c r="Q282" s="5"/>
    </row>
    <row r="283">
      <c r="A283" s="9">
        <v>281.0</v>
      </c>
      <c r="B283" s="29"/>
      <c r="C283" s="40" t="s">
        <v>1377</v>
      </c>
      <c r="D283" s="48">
        <v>1499.0</v>
      </c>
      <c r="E283" s="49">
        <v>0.0</v>
      </c>
      <c r="F283" s="48">
        <v>83.38</v>
      </c>
      <c r="G283" s="40" t="s">
        <v>39</v>
      </c>
      <c r="H283" s="25"/>
      <c r="I283" s="48">
        <v>1499.0</v>
      </c>
      <c r="J283" s="40"/>
      <c r="K283" s="29"/>
      <c r="L283" s="53"/>
      <c r="M283" s="53"/>
      <c r="N283" s="53"/>
      <c r="O283" s="29"/>
      <c r="P283" s="5"/>
      <c r="Q283" s="5"/>
    </row>
    <row r="284">
      <c r="A284" s="9">
        <v>282.0</v>
      </c>
      <c r="B284" s="29"/>
      <c r="C284" s="40" t="s">
        <v>1360</v>
      </c>
      <c r="D284" s="48">
        <v>1498.0</v>
      </c>
      <c r="E284" s="49">
        <v>3.06</v>
      </c>
      <c r="F284" s="48">
        <v>49.99</v>
      </c>
      <c r="G284" s="40" t="s">
        <v>35</v>
      </c>
      <c r="H284" s="25"/>
      <c r="I284" s="48">
        <v>1498.0</v>
      </c>
      <c r="J284" s="40"/>
      <c r="K284" s="55"/>
      <c r="L284" s="48"/>
      <c r="M284" s="48"/>
      <c r="N284" s="48"/>
      <c r="O284" s="40"/>
      <c r="P284" s="5"/>
      <c r="Q284" s="5"/>
    </row>
    <row r="285">
      <c r="A285" s="9">
        <v>283.0</v>
      </c>
      <c r="B285" s="29"/>
      <c r="C285" s="40" t="s">
        <v>1324</v>
      </c>
      <c r="D285" s="48">
        <v>1496.0</v>
      </c>
      <c r="E285" s="49">
        <v>0.0</v>
      </c>
      <c r="F285" s="48">
        <v>57.24</v>
      </c>
      <c r="G285" s="40" t="s">
        <v>35</v>
      </c>
      <c r="H285" s="25"/>
      <c r="I285" s="48">
        <v>1496.0</v>
      </c>
      <c r="J285" s="40"/>
      <c r="K285" s="55"/>
      <c r="L285" s="48"/>
      <c r="M285" s="48"/>
      <c r="N285" s="48"/>
      <c r="O285" s="40"/>
      <c r="P285" s="5"/>
      <c r="Q285" s="5"/>
    </row>
    <row r="286">
      <c r="A286" s="9">
        <v>284.0</v>
      </c>
      <c r="C286" s="40" t="s">
        <v>1363</v>
      </c>
      <c r="D286" s="48">
        <v>1486.0</v>
      </c>
      <c r="E286" s="49">
        <v>0.0</v>
      </c>
      <c r="F286" s="48">
        <v>70.07</v>
      </c>
      <c r="G286" s="40" t="s">
        <v>35</v>
      </c>
      <c r="H286" s="25"/>
      <c r="I286" s="48">
        <v>1486.0</v>
      </c>
      <c r="J286" s="40"/>
      <c r="K286" s="55"/>
      <c r="L286" s="48"/>
      <c r="M286" s="48"/>
      <c r="N286" s="48"/>
      <c r="O286" s="40"/>
      <c r="P286" s="5"/>
      <c r="Q286" s="5"/>
    </row>
    <row r="287">
      <c r="A287" s="9">
        <v>285.0</v>
      </c>
      <c r="C287" s="40" t="s">
        <v>1370</v>
      </c>
      <c r="D287" s="48">
        <v>1484.0</v>
      </c>
      <c r="E287" s="49">
        <v>3.7</v>
      </c>
      <c r="F287" s="48">
        <v>66.45</v>
      </c>
      <c r="G287" s="40" t="s">
        <v>39</v>
      </c>
      <c r="H287" s="25"/>
      <c r="I287" s="48">
        <v>1484.0</v>
      </c>
      <c r="J287" s="40"/>
      <c r="K287" s="55"/>
      <c r="L287" s="48"/>
      <c r="M287" s="48"/>
      <c r="N287" s="48"/>
      <c r="O287" s="40"/>
      <c r="P287" s="5"/>
      <c r="Q287" s="5"/>
    </row>
    <row r="288">
      <c r="A288" s="9">
        <v>286.0</v>
      </c>
      <c r="B288" s="29"/>
      <c r="C288" s="40" t="s">
        <v>1322</v>
      </c>
      <c r="D288" s="48">
        <v>1484.0</v>
      </c>
      <c r="E288" s="49">
        <v>0.0</v>
      </c>
      <c r="F288" s="48">
        <v>65.15</v>
      </c>
      <c r="G288" s="40" t="s">
        <v>35</v>
      </c>
      <c r="H288" s="25"/>
      <c r="I288" s="48">
        <v>1484.0</v>
      </c>
      <c r="J288" s="40"/>
      <c r="K288" s="55"/>
      <c r="L288" s="48"/>
      <c r="M288" s="48"/>
      <c r="N288" s="48"/>
      <c r="O288" s="40"/>
      <c r="P288" s="5"/>
      <c r="Q288" s="5"/>
    </row>
    <row r="289">
      <c r="A289" s="9">
        <v>287.0</v>
      </c>
      <c r="B289" s="29"/>
      <c r="C289" s="40" t="s">
        <v>1379</v>
      </c>
      <c r="D289" s="48">
        <v>1483.0</v>
      </c>
      <c r="E289" s="49">
        <v>1.61</v>
      </c>
      <c r="F289" s="48">
        <v>51.9</v>
      </c>
      <c r="G289" s="40" t="s">
        <v>39</v>
      </c>
      <c r="H289" s="25"/>
      <c r="I289" s="48">
        <v>1483.0</v>
      </c>
      <c r="J289" s="40"/>
      <c r="K289" s="55"/>
      <c r="L289" s="48"/>
      <c r="M289" s="48"/>
      <c r="N289" s="48"/>
      <c r="O289" s="40"/>
      <c r="P289" s="5"/>
      <c r="Q289" s="5"/>
    </row>
    <row r="290">
      <c r="A290" s="9">
        <v>288.0</v>
      </c>
      <c r="B290" s="29"/>
      <c r="C290" s="40" t="s">
        <v>1392</v>
      </c>
      <c r="D290" s="48">
        <v>1479.0</v>
      </c>
      <c r="E290" s="49">
        <v>0.0</v>
      </c>
      <c r="F290" s="48">
        <v>88.98</v>
      </c>
      <c r="G290" s="40" t="s">
        <v>39</v>
      </c>
      <c r="H290" s="25"/>
      <c r="I290" s="48">
        <v>1479.0</v>
      </c>
      <c r="J290" s="40"/>
      <c r="K290" s="55"/>
      <c r="L290" s="48"/>
      <c r="M290" s="48"/>
      <c r="N290" s="48"/>
      <c r="O290" s="40"/>
      <c r="P290" s="5"/>
      <c r="Q290" s="5"/>
    </row>
    <row r="291">
      <c r="A291" s="9">
        <v>289.0</v>
      </c>
      <c r="B291" s="29"/>
      <c r="C291" s="40" t="s">
        <v>1425</v>
      </c>
      <c r="D291" s="48">
        <v>1478.0</v>
      </c>
      <c r="E291" s="49">
        <v>5.26</v>
      </c>
      <c r="F291" s="48">
        <v>50.24</v>
      </c>
      <c r="G291" s="40" t="s">
        <v>35</v>
      </c>
      <c r="H291" s="25"/>
      <c r="I291" s="48">
        <v>1478.0</v>
      </c>
      <c r="J291" s="40"/>
      <c r="K291" s="55"/>
      <c r="L291" s="48"/>
      <c r="M291" s="48"/>
      <c r="N291" s="48"/>
      <c r="O291" s="40"/>
      <c r="P291" s="5"/>
      <c r="Q291" s="5"/>
    </row>
    <row r="292">
      <c r="A292" s="9">
        <v>290.0</v>
      </c>
      <c r="B292" s="29"/>
      <c r="C292" s="40" t="s">
        <v>1423</v>
      </c>
      <c r="D292" s="48">
        <v>1475.0</v>
      </c>
      <c r="E292" s="49">
        <v>0.0</v>
      </c>
      <c r="F292" s="48">
        <v>61.0</v>
      </c>
      <c r="G292" s="40" t="s">
        <v>39</v>
      </c>
      <c r="H292" s="25"/>
      <c r="I292" s="48">
        <v>1475.0</v>
      </c>
      <c r="J292" s="40"/>
      <c r="K292" s="55"/>
      <c r="L292" s="48"/>
      <c r="M292" s="48"/>
      <c r="N292" s="48"/>
      <c r="O292" s="40"/>
      <c r="P292" s="5"/>
      <c r="Q292" s="5"/>
    </row>
    <row r="293">
      <c r="A293" s="9">
        <v>291.0</v>
      </c>
      <c r="C293" s="40" t="s">
        <v>1399</v>
      </c>
      <c r="D293" s="48">
        <v>1472.0</v>
      </c>
      <c r="E293" s="49">
        <v>0.0</v>
      </c>
      <c r="F293" s="48">
        <v>68.41</v>
      </c>
      <c r="G293" s="40" t="s">
        <v>39</v>
      </c>
      <c r="H293" s="25"/>
      <c r="I293" s="48">
        <v>1472.0</v>
      </c>
      <c r="J293" s="40"/>
      <c r="K293" s="55"/>
      <c r="L293" s="48"/>
      <c r="M293" s="48"/>
      <c r="N293" s="48"/>
      <c r="O293" s="40"/>
      <c r="P293" s="5"/>
      <c r="Q293" s="5"/>
    </row>
    <row r="294">
      <c r="A294" s="9">
        <v>292.0</v>
      </c>
      <c r="B294" s="29"/>
      <c r="C294" s="40" t="s">
        <v>1290</v>
      </c>
      <c r="D294" s="48">
        <v>1471.0</v>
      </c>
      <c r="E294" s="49">
        <v>0.0</v>
      </c>
      <c r="F294" s="48">
        <v>29.0</v>
      </c>
      <c r="G294" s="40" t="s">
        <v>39</v>
      </c>
      <c r="H294" s="25"/>
      <c r="I294" s="48">
        <v>1471.0</v>
      </c>
      <c r="J294" s="40"/>
      <c r="K294" s="55"/>
      <c r="L294" s="48"/>
      <c r="M294" s="48"/>
      <c r="N294" s="48"/>
      <c r="O294" s="40"/>
      <c r="P294" s="5"/>
      <c r="Q294" s="5"/>
    </row>
    <row r="295">
      <c r="A295" s="9">
        <v>293.0</v>
      </c>
      <c r="B295" s="29"/>
      <c r="C295" s="40" t="s">
        <v>1374</v>
      </c>
      <c r="D295" s="48">
        <v>1469.0</v>
      </c>
      <c r="E295" s="49">
        <v>0.0</v>
      </c>
      <c r="F295" s="48">
        <v>54.9</v>
      </c>
      <c r="G295" s="40" t="s">
        <v>39</v>
      </c>
      <c r="H295" s="25"/>
      <c r="I295" s="48">
        <v>1469.0</v>
      </c>
      <c r="J295" s="40"/>
      <c r="K295" s="55"/>
      <c r="L295" s="48"/>
      <c r="M295" s="48"/>
      <c r="N295" s="48"/>
      <c r="O295" s="40"/>
      <c r="P295" s="5"/>
      <c r="Q295" s="5"/>
    </row>
    <row r="296">
      <c r="A296" s="9">
        <v>294.0</v>
      </c>
      <c r="C296" s="40" t="s">
        <v>1406</v>
      </c>
      <c r="D296" s="48">
        <v>1467.0</v>
      </c>
      <c r="E296" s="49">
        <v>0.0</v>
      </c>
      <c r="F296" s="48">
        <v>60.43</v>
      </c>
      <c r="G296" s="40" t="s">
        <v>39</v>
      </c>
      <c r="H296" s="25"/>
      <c r="I296" s="48">
        <v>1467.0</v>
      </c>
      <c r="J296" s="40"/>
      <c r="K296" s="55"/>
      <c r="L296" s="48"/>
      <c r="M296" s="48"/>
      <c r="N296" s="48"/>
      <c r="O296" s="40"/>
      <c r="P296" s="5"/>
      <c r="Q296" s="5"/>
    </row>
    <row r="297">
      <c r="A297" s="9">
        <v>295.0</v>
      </c>
      <c r="B297" s="29"/>
      <c r="C297" s="40" t="s">
        <v>1416</v>
      </c>
      <c r="D297" s="48">
        <v>1465.0</v>
      </c>
      <c r="E297" s="49">
        <v>0.0</v>
      </c>
      <c r="F297" s="48">
        <v>67.35</v>
      </c>
      <c r="G297" s="40" t="s">
        <v>35</v>
      </c>
      <c r="H297" s="25"/>
      <c r="I297" s="48">
        <v>1465.0</v>
      </c>
      <c r="J297" s="40"/>
      <c r="K297" s="55"/>
      <c r="L297" s="48"/>
      <c r="M297" s="48"/>
      <c r="N297" s="48"/>
      <c r="O297" s="40"/>
      <c r="P297" s="5"/>
      <c r="Q297" s="5"/>
    </row>
    <row r="298">
      <c r="A298" s="9">
        <v>296.0</v>
      </c>
      <c r="C298" s="40" t="s">
        <v>1418</v>
      </c>
      <c r="D298" s="48">
        <v>1460.0</v>
      </c>
      <c r="E298" s="49">
        <v>0.0</v>
      </c>
      <c r="F298" s="48">
        <v>86.9</v>
      </c>
      <c r="G298" s="40" t="s">
        <v>39</v>
      </c>
      <c r="H298" s="25"/>
      <c r="I298" s="48">
        <v>1460.0</v>
      </c>
      <c r="J298" s="40"/>
      <c r="K298" s="55"/>
      <c r="L298" s="48"/>
      <c r="M298" s="48"/>
      <c r="N298" s="48"/>
      <c r="O298" s="40"/>
      <c r="P298" s="5"/>
      <c r="Q298" s="5"/>
    </row>
    <row r="299">
      <c r="A299" s="9">
        <v>297.0</v>
      </c>
      <c r="B299" s="29"/>
      <c r="C299" s="40" t="s">
        <v>1421</v>
      </c>
      <c r="D299" s="48">
        <v>1459.0</v>
      </c>
      <c r="E299" s="49">
        <v>20.0</v>
      </c>
      <c r="F299" s="48">
        <v>80.75</v>
      </c>
      <c r="G299" s="40" t="s">
        <v>39</v>
      </c>
      <c r="H299" s="25"/>
      <c r="I299" s="48">
        <v>1459.0</v>
      </c>
      <c r="J299" s="40"/>
      <c r="K299" s="55"/>
      <c r="L299" s="48"/>
      <c r="M299" s="48"/>
      <c r="N299" s="48"/>
      <c r="O299" s="40"/>
      <c r="P299" s="5"/>
      <c r="Q299" s="5"/>
    </row>
    <row r="300">
      <c r="A300" s="9">
        <v>298.0</v>
      </c>
      <c r="C300" s="40" t="s">
        <v>1382</v>
      </c>
      <c r="D300" s="48">
        <v>1459.0</v>
      </c>
      <c r="E300" s="49">
        <v>0.0</v>
      </c>
      <c r="F300" s="48">
        <v>72.54</v>
      </c>
      <c r="G300" s="40" t="s">
        <v>39</v>
      </c>
      <c r="H300" s="25"/>
      <c r="I300" s="48">
        <v>1459.0</v>
      </c>
      <c r="J300" s="40"/>
      <c r="K300" s="55"/>
      <c r="L300" s="48"/>
      <c r="M300" s="48"/>
      <c r="N300" s="48"/>
      <c r="O300" s="40"/>
      <c r="P300" s="5"/>
      <c r="Q300" s="5"/>
    </row>
    <row r="301">
      <c r="A301" s="9">
        <v>299.0</v>
      </c>
      <c r="B301" s="29"/>
      <c r="C301" s="40" t="s">
        <v>1431</v>
      </c>
      <c r="D301" s="48">
        <v>1448.0</v>
      </c>
      <c r="E301" s="49">
        <v>0.0</v>
      </c>
      <c r="F301" s="48">
        <v>59.03</v>
      </c>
      <c r="G301" s="40" t="s">
        <v>39</v>
      </c>
      <c r="H301" s="25"/>
      <c r="I301" s="48">
        <v>1448.0</v>
      </c>
      <c r="J301" s="40"/>
      <c r="K301" s="55"/>
      <c r="L301" s="48"/>
      <c r="M301" s="48"/>
      <c r="N301" s="48"/>
      <c r="O301" s="40"/>
      <c r="P301" s="5"/>
      <c r="Q301" s="5"/>
    </row>
    <row r="302">
      <c r="A302" s="9">
        <v>300.0</v>
      </c>
      <c r="B302" s="29"/>
      <c r="C302" s="40" t="s">
        <v>1447</v>
      </c>
      <c r="D302" s="48">
        <v>1447.0</v>
      </c>
      <c r="E302" s="49">
        <v>0.0</v>
      </c>
      <c r="F302" s="48">
        <v>51.32</v>
      </c>
      <c r="G302" s="40" t="s">
        <v>35</v>
      </c>
      <c r="H302" s="25"/>
      <c r="I302" s="48">
        <v>1447.0</v>
      </c>
      <c r="J302" s="40"/>
      <c r="K302" s="55"/>
      <c r="L302" s="48"/>
      <c r="M302" s="48"/>
      <c r="N302" s="48"/>
      <c r="O302" s="40"/>
      <c r="P302" s="5"/>
      <c r="Q302" s="5"/>
    </row>
    <row r="303">
      <c r="A303" s="9">
        <v>301.0</v>
      </c>
      <c r="B303" s="29"/>
      <c r="C303" s="40" t="s">
        <v>1401</v>
      </c>
      <c r="D303" s="48">
        <v>1447.0</v>
      </c>
      <c r="E303" s="49">
        <v>0.0</v>
      </c>
      <c r="F303" s="48">
        <v>47.72</v>
      </c>
      <c r="G303" s="40" t="s">
        <v>39</v>
      </c>
      <c r="H303" s="25"/>
      <c r="I303" s="48">
        <v>1447.0</v>
      </c>
      <c r="J303" s="40"/>
      <c r="K303" s="55"/>
      <c r="L303" s="48"/>
      <c r="M303" s="48"/>
      <c r="N303" s="48"/>
      <c r="O303" s="40"/>
      <c r="P303" s="5"/>
      <c r="Q303" s="5"/>
    </row>
    <row r="304">
      <c r="A304" s="9">
        <v>302.0</v>
      </c>
      <c r="B304" s="29"/>
      <c r="C304" s="40" t="s">
        <v>1436</v>
      </c>
      <c r="D304" s="48">
        <v>1445.0</v>
      </c>
      <c r="E304" s="49">
        <v>0.0</v>
      </c>
      <c r="F304" s="48">
        <v>66.15</v>
      </c>
      <c r="G304" s="40" t="s">
        <v>35</v>
      </c>
      <c r="H304" s="25"/>
      <c r="I304" s="48">
        <v>1445.0</v>
      </c>
      <c r="J304" s="40"/>
      <c r="K304" s="55"/>
      <c r="L304" s="48"/>
      <c r="M304" s="48"/>
      <c r="N304" s="48"/>
      <c r="O304" s="40"/>
      <c r="P304" s="5"/>
      <c r="Q304" s="5"/>
    </row>
    <row r="305">
      <c r="A305" s="9">
        <v>303.0</v>
      </c>
      <c r="B305" s="29"/>
      <c r="C305" s="40" t="s">
        <v>1470</v>
      </c>
      <c r="D305" s="48">
        <v>1444.0</v>
      </c>
      <c r="E305" s="49">
        <v>0.0</v>
      </c>
      <c r="F305" s="48">
        <v>71.64</v>
      </c>
      <c r="G305" s="40" t="s">
        <v>39</v>
      </c>
      <c r="H305" s="25"/>
      <c r="I305" s="48">
        <v>1444.0</v>
      </c>
      <c r="J305" s="40"/>
      <c r="K305" s="55"/>
      <c r="L305" s="48"/>
      <c r="M305" s="48"/>
      <c r="N305" s="48"/>
      <c r="O305" s="40"/>
      <c r="P305" s="5"/>
      <c r="Q305" s="5"/>
    </row>
    <row r="306">
      <c r="A306" s="9">
        <v>304.0</v>
      </c>
      <c r="B306" s="29"/>
      <c r="C306" s="40" t="s">
        <v>2932</v>
      </c>
      <c r="D306" s="48">
        <v>1442.0</v>
      </c>
      <c r="E306" s="49">
        <v>0.0</v>
      </c>
      <c r="F306" s="48">
        <v>85.32</v>
      </c>
      <c r="G306" s="40" t="s">
        <v>39</v>
      </c>
      <c r="H306" s="25"/>
      <c r="I306" s="48">
        <v>1442.0</v>
      </c>
      <c r="J306" s="40"/>
      <c r="K306" s="55"/>
      <c r="L306" s="48"/>
      <c r="M306" s="48"/>
      <c r="N306" s="48"/>
      <c r="O306" s="40"/>
      <c r="P306" s="5"/>
      <c r="Q306" s="5"/>
    </row>
    <row r="307">
      <c r="A307" s="9">
        <v>305.0</v>
      </c>
      <c r="B307" s="29"/>
      <c r="C307" s="40" t="s">
        <v>1449</v>
      </c>
      <c r="D307" s="48">
        <v>1440.0</v>
      </c>
      <c r="E307" s="49">
        <v>0.0</v>
      </c>
      <c r="F307" s="48">
        <v>69.32</v>
      </c>
      <c r="G307" s="40" t="s">
        <v>35</v>
      </c>
      <c r="H307" s="25"/>
      <c r="I307" s="48">
        <v>1440.0</v>
      </c>
      <c r="J307" s="40"/>
      <c r="K307" s="55"/>
      <c r="L307" s="48"/>
      <c r="M307" s="48"/>
      <c r="N307" s="48"/>
      <c r="O307" s="40"/>
      <c r="P307" s="5"/>
      <c r="Q307" s="5"/>
    </row>
    <row r="308">
      <c r="A308" s="9">
        <v>306.0</v>
      </c>
      <c r="C308" s="40" t="s">
        <v>1451</v>
      </c>
      <c r="D308" s="48">
        <v>1439.0</v>
      </c>
      <c r="E308" s="49">
        <v>0.0</v>
      </c>
      <c r="F308" s="48">
        <v>92.93</v>
      </c>
      <c r="G308" s="40" t="s">
        <v>35</v>
      </c>
      <c r="H308" s="25"/>
      <c r="I308" s="48">
        <v>1439.0</v>
      </c>
      <c r="J308" s="40"/>
      <c r="K308" s="55"/>
      <c r="L308" s="48"/>
      <c r="M308" s="48"/>
      <c r="N308" s="48"/>
      <c r="O308" s="40"/>
      <c r="P308" s="5"/>
      <c r="Q308" s="5"/>
    </row>
    <row r="309">
      <c r="A309" s="9">
        <v>307.0</v>
      </c>
      <c r="C309" s="40" t="s">
        <v>1453</v>
      </c>
      <c r="D309" s="48">
        <v>1438.0</v>
      </c>
      <c r="E309" s="49">
        <v>0.0</v>
      </c>
      <c r="F309" s="48">
        <v>64.8</v>
      </c>
      <c r="G309" s="40" t="s">
        <v>39</v>
      </c>
      <c r="H309" s="25"/>
      <c r="I309" s="48">
        <v>1438.0</v>
      </c>
      <c r="J309" s="40"/>
      <c r="K309" s="55"/>
      <c r="L309" s="48"/>
      <c r="M309" s="48"/>
      <c r="N309" s="48"/>
      <c r="O309" s="40"/>
      <c r="P309" s="5"/>
      <c r="Q309" s="5"/>
    </row>
    <row r="310">
      <c r="A310" s="9">
        <v>308.0</v>
      </c>
      <c r="B310" s="29"/>
      <c r="C310" s="40" t="s">
        <v>1473</v>
      </c>
      <c r="D310" s="48">
        <v>1429.0</v>
      </c>
      <c r="E310" s="49">
        <v>22.22</v>
      </c>
      <c r="F310" s="48">
        <v>80.11</v>
      </c>
      <c r="G310" s="40" t="s">
        <v>39</v>
      </c>
      <c r="H310" s="25"/>
      <c r="I310" s="48">
        <v>1429.0</v>
      </c>
      <c r="J310" s="40"/>
      <c r="K310" s="55"/>
      <c r="L310" s="48"/>
      <c r="M310" s="48"/>
      <c r="N310" s="48"/>
      <c r="O310" s="40"/>
      <c r="P310" s="5"/>
      <c r="Q310" s="5"/>
    </row>
    <row r="311">
      <c r="A311" s="9">
        <v>309.0</v>
      </c>
      <c r="C311" s="40" t="s">
        <v>1458</v>
      </c>
      <c r="D311" s="48">
        <v>1427.0</v>
      </c>
      <c r="E311" s="49">
        <v>5.88</v>
      </c>
      <c r="F311" s="48">
        <v>78.45</v>
      </c>
      <c r="G311" s="40" t="s">
        <v>39</v>
      </c>
      <c r="H311" s="25"/>
      <c r="I311" s="48">
        <v>1427.0</v>
      </c>
      <c r="J311" s="40"/>
      <c r="K311" s="55"/>
      <c r="L311" s="48"/>
      <c r="M311" s="48"/>
      <c r="N311" s="48"/>
      <c r="O311" s="40"/>
      <c r="P311" s="5"/>
      <c r="Q311" s="5"/>
    </row>
    <row r="312">
      <c r="A312" s="9">
        <v>310.0</v>
      </c>
      <c r="B312" s="29"/>
      <c r="C312" s="40" t="s">
        <v>1465</v>
      </c>
      <c r="D312" s="48">
        <v>1426.0</v>
      </c>
      <c r="E312" s="49">
        <v>0.0</v>
      </c>
      <c r="F312" s="48">
        <v>46.29</v>
      </c>
      <c r="G312" s="40" t="s">
        <v>39</v>
      </c>
      <c r="H312" s="25"/>
      <c r="I312" s="48">
        <v>1426.0</v>
      </c>
      <c r="J312" s="40"/>
      <c r="K312" s="55"/>
      <c r="L312" s="48"/>
      <c r="M312" s="48"/>
      <c r="N312" s="48"/>
      <c r="O312" s="40"/>
      <c r="P312" s="5"/>
      <c r="Q312" s="5"/>
    </row>
    <row r="313">
      <c r="A313" s="9">
        <v>311.0</v>
      </c>
      <c r="B313" s="29"/>
      <c r="C313" s="40" t="s">
        <v>1475</v>
      </c>
      <c r="D313" s="48">
        <v>1425.0</v>
      </c>
      <c r="E313" s="49">
        <v>0.0</v>
      </c>
      <c r="F313" s="48">
        <v>49.25</v>
      </c>
      <c r="G313" s="40" t="s">
        <v>35</v>
      </c>
      <c r="H313" s="25"/>
      <c r="I313" s="48">
        <v>1425.0</v>
      </c>
      <c r="J313" s="40"/>
      <c r="K313" s="55"/>
      <c r="L313" s="48"/>
      <c r="M313" s="48"/>
      <c r="N313" s="48"/>
      <c r="O313" s="40"/>
      <c r="P313" s="5"/>
      <c r="Q313" s="5"/>
    </row>
    <row r="314">
      <c r="A314" s="9">
        <v>312.0</v>
      </c>
      <c r="B314" s="29"/>
      <c r="C314" s="40" t="s">
        <v>1508</v>
      </c>
      <c r="D314" s="48">
        <v>1423.0</v>
      </c>
      <c r="E314" s="49">
        <v>0.0</v>
      </c>
      <c r="F314" s="48">
        <v>79.32</v>
      </c>
      <c r="G314" s="40" t="s">
        <v>35</v>
      </c>
      <c r="H314" s="25"/>
      <c r="I314" s="48">
        <v>1423.0</v>
      </c>
      <c r="J314" s="40"/>
      <c r="K314" s="55"/>
      <c r="L314" s="48"/>
      <c r="M314" s="48"/>
      <c r="N314" s="48"/>
      <c r="O314" s="40"/>
      <c r="P314" s="5"/>
      <c r="Q314" s="5"/>
    </row>
    <row r="315">
      <c r="A315" s="9">
        <v>313.0</v>
      </c>
      <c r="B315" s="29"/>
      <c r="C315" s="40" t="s">
        <v>1489</v>
      </c>
      <c r="D315" s="48">
        <v>1421.0</v>
      </c>
      <c r="E315" s="49">
        <v>0.0</v>
      </c>
      <c r="F315" s="48">
        <v>76.59</v>
      </c>
      <c r="G315" s="40" t="s">
        <v>39</v>
      </c>
      <c r="H315" s="25"/>
      <c r="I315" s="48">
        <v>1421.0</v>
      </c>
      <c r="J315" s="40"/>
      <c r="K315" s="55"/>
      <c r="L315" s="48"/>
      <c r="M315" s="48"/>
      <c r="N315" s="48"/>
      <c r="O315" s="40"/>
      <c r="P315" s="5"/>
      <c r="Q315" s="5"/>
    </row>
    <row r="316">
      <c r="A316" s="9">
        <v>314.0</v>
      </c>
      <c r="B316" s="29"/>
      <c r="C316" s="40" t="s">
        <v>1468</v>
      </c>
      <c r="D316" s="48">
        <v>1420.0</v>
      </c>
      <c r="E316" s="49">
        <v>0.0</v>
      </c>
      <c r="F316" s="48">
        <v>63.16</v>
      </c>
      <c r="G316" s="40" t="s">
        <v>35</v>
      </c>
      <c r="H316" s="25"/>
      <c r="I316" s="48">
        <v>1420.0</v>
      </c>
      <c r="J316" s="40"/>
      <c r="K316" s="55"/>
      <c r="L316" s="48"/>
      <c r="M316" s="48"/>
      <c r="N316" s="48"/>
      <c r="O316" s="40"/>
      <c r="P316" s="5"/>
      <c r="Q316" s="5"/>
    </row>
    <row r="317">
      <c r="A317" s="9">
        <v>315.0</v>
      </c>
      <c r="B317" s="29"/>
      <c r="C317" s="40" t="s">
        <v>1494</v>
      </c>
      <c r="D317" s="48">
        <v>1418.0</v>
      </c>
      <c r="E317" s="49">
        <v>0.0</v>
      </c>
      <c r="F317" s="48">
        <v>64.32</v>
      </c>
      <c r="G317" s="40" t="s">
        <v>39</v>
      </c>
      <c r="H317" s="25"/>
      <c r="I317" s="48">
        <v>1418.0</v>
      </c>
      <c r="J317" s="40"/>
      <c r="K317" s="55"/>
      <c r="L317" s="48"/>
      <c r="M317" s="48"/>
      <c r="N317" s="48"/>
      <c r="O317" s="40"/>
      <c r="P317" s="5"/>
      <c r="Q317" s="5"/>
    </row>
    <row r="318">
      <c r="A318" s="9">
        <v>316.0</v>
      </c>
      <c r="B318" s="29"/>
      <c r="C318" s="40" t="s">
        <v>1478</v>
      </c>
      <c r="D318" s="48">
        <v>1418.0</v>
      </c>
      <c r="E318" s="49">
        <v>0.0</v>
      </c>
      <c r="F318" s="48">
        <v>44.0</v>
      </c>
      <c r="G318" s="40" t="s">
        <v>39</v>
      </c>
      <c r="H318" s="25"/>
      <c r="I318" s="48">
        <v>1418.0</v>
      </c>
      <c r="J318" s="40"/>
      <c r="K318" s="55"/>
      <c r="L318" s="48"/>
      <c r="M318" s="48"/>
      <c r="N318" s="48"/>
      <c r="O318" s="40"/>
      <c r="P318" s="5"/>
      <c r="Q318" s="5"/>
    </row>
    <row r="319">
      <c r="A319" s="9">
        <v>317.0</v>
      </c>
      <c r="B319" s="29"/>
      <c r="C319" s="40" t="s">
        <v>1519</v>
      </c>
      <c r="D319" s="48">
        <v>1415.0</v>
      </c>
      <c r="E319" s="49">
        <v>2.65</v>
      </c>
      <c r="F319" s="48">
        <v>44.01</v>
      </c>
      <c r="G319" s="40" t="s">
        <v>39</v>
      </c>
      <c r="H319" s="25"/>
      <c r="I319" s="48">
        <v>1415.0</v>
      </c>
      <c r="J319" s="40"/>
      <c r="K319" s="55"/>
      <c r="L319" s="48"/>
      <c r="M319" s="48"/>
      <c r="N319" s="48"/>
      <c r="O319" s="40"/>
      <c r="P319" s="5"/>
      <c r="Q319" s="5"/>
    </row>
    <row r="320">
      <c r="A320" s="9">
        <v>318.0</v>
      </c>
      <c r="B320" s="29"/>
      <c r="C320" s="40" t="s">
        <v>1506</v>
      </c>
      <c r="D320" s="48">
        <v>1410.0</v>
      </c>
      <c r="E320" s="49">
        <v>7.14</v>
      </c>
      <c r="F320" s="48">
        <v>76.86</v>
      </c>
      <c r="G320" s="40" t="s">
        <v>39</v>
      </c>
      <c r="H320" s="25"/>
      <c r="I320" s="48">
        <v>1410.0</v>
      </c>
      <c r="J320" s="40"/>
      <c r="K320" s="55"/>
      <c r="L320" s="48"/>
      <c r="M320" s="48"/>
      <c r="N320" s="48"/>
      <c r="O320" s="40"/>
      <c r="P320" s="5"/>
      <c r="Q320" s="5"/>
    </row>
    <row r="321">
      <c r="A321" s="9">
        <v>319.0</v>
      </c>
      <c r="C321" s="40" t="s">
        <v>1510</v>
      </c>
      <c r="D321" s="48">
        <v>1408.0</v>
      </c>
      <c r="E321" s="49">
        <v>9.09</v>
      </c>
      <c r="F321" s="48">
        <v>72.02</v>
      </c>
      <c r="G321" s="40" t="s">
        <v>39</v>
      </c>
      <c r="H321" s="25"/>
      <c r="I321" s="48">
        <v>1408.0</v>
      </c>
      <c r="J321" s="40"/>
      <c r="K321" s="55"/>
      <c r="L321" s="48"/>
      <c r="M321" s="48"/>
      <c r="N321" s="48"/>
      <c r="O321" s="40"/>
      <c r="P321" s="5"/>
      <c r="Q321" s="5"/>
    </row>
    <row r="322">
      <c r="A322" s="9">
        <v>320.0</v>
      </c>
      <c r="C322" s="40" t="s">
        <v>1511</v>
      </c>
      <c r="D322" s="48">
        <v>1406.0</v>
      </c>
      <c r="E322" s="49">
        <v>0.0</v>
      </c>
      <c r="F322" s="48">
        <v>62.57</v>
      </c>
      <c r="G322" s="40" t="s">
        <v>39</v>
      </c>
      <c r="H322" s="25"/>
      <c r="I322" s="48">
        <v>1406.0</v>
      </c>
      <c r="J322" s="40"/>
      <c r="K322" s="55"/>
      <c r="L322" s="48"/>
      <c r="M322" s="48"/>
      <c r="N322" s="48"/>
      <c r="O322" s="40"/>
      <c r="P322" s="5"/>
      <c r="Q322" s="5"/>
    </row>
    <row r="323">
      <c r="A323" s="9">
        <v>321.0</v>
      </c>
      <c r="B323" s="29"/>
      <c r="C323" s="40" t="s">
        <v>1524</v>
      </c>
      <c r="D323" s="48">
        <v>1404.0</v>
      </c>
      <c r="E323" s="49">
        <v>0.0</v>
      </c>
      <c r="F323" s="48">
        <v>89.66</v>
      </c>
      <c r="G323" s="40" t="s">
        <v>39</v>
      </c>
      <c r="H323" s="25"/>
      <c r="I323" s="48">
        <v>1404.0</v>
      </c>
      <c r="J323" s="40"/>
      <c r="K323" s="55"/>
      <c r="L323" s="48"/>
      <c r="M323" s="48"/>
      <c r="N323" s="48"/>
      <c r="O323" s="40"/>
      <c r="P323" s="5"/>
      <c r="Q323" s="5"/>
    </row>
    <row r="324">
      <c r="A324" s="9">
        <v>322.0</v>
      </c>
      <c r="B324" s="29"/>
      <c r="C324" s="40" t="s">
        <v>1526</v>
      </c>
      <c r="D324" s="48">
        <v>1403.0</v>
      </c>
      <c r="E324" s="49">
        <v>0.0</v>
      </c>
      <c r="F324" s="48">
        <v>76.9</v>
      </c>
      <c r="G324" s="40" t="s">
        <v>35</v>
      </c>
      <c r="H324" s="25"/>
      <c r="I324" s="48">
        <v>1403.0</v>
      </c>
      <c r="J324" s="40"/>
      <c r="K324" s="55"/>
      <c r="L324" s="48"/>
      <c r="M324" s="48"/>
      <c r="N324" s="48"/>
      <c r="O324" s="40"/>
      <c r="P324" s="5"/>
      <c r="Q324" s="5"/>
    </row>
    <row r="325">
      <c r="A325" s="9">
        <v>323.0</v>
      </c>
      <c r="B325" s="29"/>
      <c r="C325" s="40" t="s">
        <v>1534</v>
      </c>
      <c r="D325" s="48">
        <v>1401.0</v>
      </c>
      <c r="E325" s="49">
        <v>0.0</v>
      </c>
      <c r="F325" s="48">
        <v>75.82</v>
      </c>
      <c r="G325" s="40" t="s">
        <v>35</v>
      </c>
      <c r="H325" s="25"/>
      <c r="I325" s="48">
        <v>1401.0</v>
      </c>
      <c r="J325" s="40"/>
      <c r="K325" s="55"/>
      <c r="L325" s="48"/>
      <c r="M325" s="48"/>
      <c r="N325" s="48"/>
      <c r="O325" s="40"/>
      <c r="P325" s="5"/>
      <c r="Q325" s="5"/>
    </row>
    <row r="326">
      <c r="A326" s="9">
        <v>324.0</v>
      </c>
      <c r="B326" s="29"/>
      <c r="C326" s="40" t="s">
        <v>1539</v>
      </c>
      <c r="D326" s="48">
        <v>1399.0</v>
      </c>
      <c r="E326" s="49">
        <v>0.0</v>
      </c>
      <c r="F326" s="48">
        <v>71.47</v>
      </c>
      <c r="G326" s="40" t="s">
        <v>39</v>
      </c>
      <c r="H326" s="25"/>
      <c r="I326" s="48">
        <v>1399.0</v>
      </c>
      <c r="J326" s="40"/>
      <c r="K326" s="55"/>
      <c r="L326" s="48"/>
      <c r="M326" s="48"/>
      <c r="N326" s="48"/>
      <c r="O326" s="40"/>
      <c r="P326" s="5"/>
      <c r="Q326" s="5"/>
    </row>
    <row r="327">
      <c r="A327" s="9">
        <v>325.0</v>
      </c>
      <c r="C327" s="40" t="s">
        <v>1460</v>
      </c>
      <c r="D327" s="48">
        <v>1398.0</v>
      </c>
      <c r="E327" s="49">
        <v>0.0</v>
      </c>
      <c r="F327" s="48">
        <v>32.78</v>
      </c>
      <c r="G327" s="40" t="s">
        <v>39</v>
      </c>
      <c r="H327" s="25"/>
      <c r="I327" s="48">
        <v>1398.0</v>
      </c>
      <c r="J327" s="40"/>
      <c r="K327" s="55"/>
      <c r="L327" s="48"/>
      <c r="M327" s="48"/>
      <c r="N327" s="48"/>
      <c r="O327" s="40"/>
      <c r="P327" s="5"/>
      <c r="Q327" s="5"/>
    </row>
    <row r="328">
      <c r="A328" s="9">
        <v>326.0</v>
      </c>
      <c r="B328" s="29"/>
      <c r="C328" s="40" t="s">
        <v>1497</v>
      </c>
      <c r="D328" s="48">
        <v>1397.0</v>
      </c>
      <c r="E328" s="49">
        <v>1.46</v>
      </c>
      <c r="F328" s="48">
        <v>31.65</v>
      </c>
      <c r="G328" s="40" t="s">
        <v>35</v>
      </c>
      <c r="H328" s="25"/>
      <c r="I328" s="48">
        <v>1397.0</v>
      </c>
      <c r="J328" s="40"/>
      <c r="K328" s="55"/>
      <c r="L328" s="48"/>
      <c r="M328" s="48"/>
      <c r="N328" s="48"/>
      <c r="O328" s="40"/>
      <c r="P328" s="5"/>
      <c r="Q328" s="5"/>
    </row>
    <row r="329">
      <c r="A329" s="9">
        <v>327.0</v>
      </c>
      <c r="B329" s="29"/>
      <c r="C329" s="40" t="s">
        <v>1516</v>
      </c>
      <c r="D329" s="48">
        <v>1397.0</v>
      </c>
      <c r="E329" s="49">
        <v>0.0</v>
      </c>
      <c r="F329" s="48">
        <v>88.26</v>
      </c>
      <c r="G329" s="40" t="s">
        <v>39</v>
      </c>
      <c r="H329" s="25"/>
      <c r="I329" s="48">
        <v>1397.0</v>
      </c>
      <c r="J329" s="40"/>
      <c r="K329" s="55"/>
      <c r="L329" s="48"/>
      <c r="M329" s="48"/>
      <c r="N329" s="48"/>
      <c r="O329" s="40"/>
      <c r="P329" s="5"/>
      <c r="Q329" s="5"/>
    </row>
    <row r="330">
      <c r="A330" s="9">
        <v>328.0</v>
      </c>
      <c r="B330" s="29"/>
      <c r="C330" s="40" t="s">
        <v>1542</v>
      </c>
      <c r="D330" s="48">
        <v>1396.0</v>
      </c>
      <c r="E330" s="49">
        <v>0.0</v>
      </c>
      <c r="F330" s="48">
        <v>73.86</v>
      </c>
      <c r="G330" s="40" t="s">
        <v>35</v>
      </c>
      <c r="H330" s="25"/>
      <c r="I330" s="48">
        <v>1396.0</v>
      </c>
      <c r="J330" s="40"/>
      <c r="K330" s="55"/>
      <c r="L330" s="48"/>
      <c r="M330" s="48"/>
      <c r="N330" s="48"/>
      <c r="O330" s="40"/>
      <c r="P330" s="5"/>
      <c r="Q330" s="5"/>
    </row>
    <row r="331">
      <c r="A331" s="9">
        <v>329.0</v>
      </c>
      <c r="B331" s="29"/>
      <c r="C331" s="40" t="s">
        <v>1551</v>
      </c>
      <c r="D331" s="48">
        <v>1393.0</v>
      </c>
      <c r="E331" s="49">
        <v>0.0</v>
      </c>
      <c r="F331" s="48">
        <v>76.27</v>
      </c>
      <c r="G331" s="40" t="s">
        <v>39</v>
      </c>
      <c r="H331" s="25"/>
      <c r="I331" s="48">
        <v>1393.0</v>
      </c>
      <c r="J331" s="40"/>
      <c r="K331" s="55"/>
      <c r="L331" s="48"/>
      <c r="M331" s="48"/>
      <c r="N331" s="48"/>
      <c r="O331" s="40"/>
      <c r="P331" s="5"/>
      <c r="Q331" s="5"/>
    </row>
    <row r="332">
      <c r="A332" s="9">
        <v>330.0</v>
      </c>
      <c r="B332" s="29"/>
      <c r="C332" s="40" t="s">
        <v>1569</v>
      </c>
      <c r="D332" s="48">
        <v>1378.0</v>
      </c>
      <c r="E332" s="49">
        <v>25.81</v>
      </c>
      <c r="F332" s="48">
        <v>68.01</v>
      </c>
      <c r="G332" s="40" t="s">
        <v>39</v>
      </c>
      <c r="H332" s="25"/>
      <c r="I332" s="48">
        <v>1378.0</v>
      </c>
      <c r="J332" s="40"/>
      <c r="K332" s="55"/>
      <c r="L332" s="48"/>
      <c r="M332" s="48"/>
      <c r="N332" s="48"/>
      <c r="O332" s="40"/>
      <c r="P332" s="5"/>
      <c r="Q332" s="5"/>
    </row>
    <row r="333">
      <c r="A333" s="9">
        <v>331.0</v>
      </c>
      <c r="B333" s="29"/>
      <c r="C333" s="40" t="s">
        <v>1545</v>
      </c>
      <c r="D333" s="48">
        <v>1377.0</v>
      </c>
      <c r="E333" s="49">
        <v>0.0</v>
      </c>
      <c r="F333" s="48">
        <v>78.78</v>
      </c>
      <c r="G333" s="40" t="s">
        <v>39</v>
      </c>
      <c r="H333" s="25"/>
      <c r="I333" s="48">
        <v>1377.0</v>
      </c>
      <c r="J333" s="40"/>
      <c r="K333" s="55"/>
      <c r="L333" s="48"/>
      <c r="M333" s="48"/>
      <c r="N333" s="48"/>
      <c r="O333" s="40"/>
      <c r="P333" s="5"/>
      <c r="Q333" s="5"/>
    </row>
    <row r="334">
      <c r="A334" s="9">
        <v>332.0</v>
      </c>
      <c r="B334" s="29"/>
      <c r="C334" s="40" t="s">
        <v>1589</v>
      </c>
      <c r="D334" s="48">
        <v>1375.0</v>
      </c>
      <c r="E334" s="49">
        <v>5.0</v>
      </c>
      <c r="F334" s="48">
        <v>50.52</v>
      </c>
      <c r="G334" s="40" t="s">
        <v>35</v>
      </c>
      <c r="H334" s="25"/>
      <c r="I334" s="48">
        <v>1375.0</v>
      </c>
      <c r="J334" s="40"/>
      <c r="K334" s="55"/>
      <c r="L334" s="48"/>
      <c r="M334" s="48"/>
      <c r="N334" s="48"/>
      <c r="O334" s="40"/>
      <c r="P334" s="5"/>
      <c r="Q334" s="5"/>
    </row>
    <row r="335">
      <c r="A335" s="9">
        <v>333.0</v>
      </c>
      <c r="B335" s="29"/>
      <c r="C335" s="40" t="s">
        <v>1574</v>
      </c>
      <c r="D335" s="48">
        <v>1370.0</v>
      </c>
      <c r="E335" s="49">
        <v>0.0</v>
      </c>
      <c r="F335" s="48">
        <v>66.28</v>
      </c>
      <c r="G335" s="40" t="s">
        <v>39</v>
      </c>
      <c r="H335" s="25"/>
      <c r="I335" s="48">
        <v>1370.0</v>
      </c>
      <c r="J335" s="40"/>
      <c r="K335" s="55"/>
      <c r="L335" s="48"/>
      <c r="M335" s="48"/>
      <c r="N335" s="48"/>
      <c r="O335" s="40"/>
      <c r="P335" s="5"/>
      <c r="Q335" s="5"/>
    </row>
    <row r="336">
      <c r="A336" s="9">
        <v>334.0</v>
      </c>
      <c r="B336" s="29"/>
      <c r="C336" s="40" t="s">
        <v>1582</v>
      </c>
      <c r="D336" s="48">
        <v>1366.0</v>
      </c>
      <c r="E336" s="49">
        <v>0.0</v>
      </c>
      <c r="F336" s="48">
        <v>62.34</v>
      </c>
      <c r="G336" s="40" t="s">
        <v>39</v>
      </c>
      <c r="H336" s="25"/>
      <c r="I336" s="48">
        <v>1366.0</v>
      </c>
      <c r="J336" s="40"/>
      <c r="K336" s="55"/>
      <c r="L336" s="48"/>
      <c r="M336" s="48"/>
      <c r="N336" s="48"/>
      <c r="O336" s="40"/>
      <c r="P336" s="5"/>
      <c r="Q336" s="5"/>
    </row>
    <row r="337">
      <c r="A337" s="9">
        <v>335.0</v>
      </c>
      <c r="C337" s="40" t="s">
        <v>1567</v>
      </c>
      <c r="D337" s="48">
        <v>1365.0</v>
      </c>
      <c r="E337" s="49">
        <v>0.0</v>
      </c>
      <c r="F337" s="48">
        <v>82.82</v>
      </c>
      <c r="G337" s="40" t="s">
        <v>39</v>
      </c>
      <c r="H337" s="25"/>
      <c r="I337" s="48">
        <v>1365.0</v>
      </c>
      <c r="J337" s="40"/>
      <c r="K337" s="55"/>
      <c r="L337" s="48"/>
      <c r="M337" s="48"/>
      <c r="N337" s="48"/>
      <c r="O337" s="40"/>
      <c r="P337" s="5"/>
      <c r="Q337" s="5"/>
    </row>
    <row r="338">
      <c r="A338" s="9">
        <v>336.0</v>
      </c>
      <c r="C338" s="40" t="s">
        <v>1564</v>
      </c>
      <c r="D338" s="48">
        <v>1364.0</v>
      </c>
      <c r="E338" s="49">
        <v>7.41</v>
      </c>
      <c r="F338" s="48">
        <v>66.07</v>
      </c>
      <c r="G338" s="40" t="s">
        <v>39</v>
      </c>
      <c r="H338" s="25"/>
      <c r="I338" s="48">
        <v>1364.0</v>
      </c>
      <c r="J338" s="40"/>
      <c r="K338" s="55"/>
      <c r="L338" s="48"/>
      <c r="M338" s="48"/>
      <c r="N338" s="48"/>
      <c r="O338" s="40"/>
      <c r="P338" s="5"/>
      <c r="Q338" s="5"/>
    </row>
    <row r="339">
      <c r="A339" s="9">
        <v>337.0</v>
      </c>
      <c r="C339" s="40" t="s">
        <v>1608</v>
      </c>
      <c r="D339" s="48">
        <v>1364.0</v>
      </c>
      <c r="E339" s="49">
        <v>3.57</v>
      </c>
      <c r="F339" s="48">
        <v>55.6</v>
      </c>
      <c r="G339" s="40" t="s">
        <v>39</v>
      </c>
      <c r="H339" s="25"/>
      <c r="I339" s="48">
        <v>1364.0</v>
      </c>
      <c r="J339" s="40"/>
      <c r="K339" s="55"/>
      <c r="L339" s="48"/>
      <c r="M339" s="48"/>
      <c r="N339" s="48"/>
      <c r="O339" s="40"/>
      <c r="P339" s="5"/>
      <c r="Q339" s="5"/>
    </row>
    <row r="340">
      <c r="A340" s="9">
        <v>338.0</v>
      </c>
      <c r="C340" s="40" t="s">
        <v>1593</v>
      </c>
      <c r="D340" s="48">
        <v>1360.0</v>
      </c>
      <c r="E340" s="49">
        <v>0.0</v>
      </c>
      <c r="F340" s="48">
        <v>86.93</v>
      </c>
      <c r="G340" s="40" t="s">
        <v>39</v>
      </c>
      <c r="H340" s="25"/>
      <c r="I340" s="48">
        <v>1360.0</v>
      </c>
      <c r="J340" s="40"/>
      <c r="K340" s="55"/>
      <c r="L340" s="48"/>
      <c r="M340" s="48"/>
      <c r="N340" s="48"/>
      <c r="O340" s="40"/>
      <c r="P340" s="5"/>
      <c r="Q340" s="5"/>
    </row>
    <row r="341">
      <c r="A341" s="9">
        <v>339.0</v>
      </c>
      <c r="C341" s="40" t="s">
        <v>1600</v>
      </c>
      <c r="D341" s="48">
        <v>1359.0</v>
      </c>
      <c r="E341" s="49">
        <v>0.0</v>
      </c>
      <c r="F341" s="48">
        <v>79.69</v>
      </c>
      <c r="G341" s="40" t="s">
        <v>39</v>
      </c>
      <c r="H341" s="25"/>
      <c r="I341" s="48">
        <v>1359.0</v>
      </c>
      <c r="J341" s="40"/>
      <c r="K341" s="55"/>
      <c r="L341" s="48"/>
      <c r="M341" s="48"/>
      <c r="N341" s="48"/>
      <c r="O341" s="40"/>
      <c r="P341" s="5"/>
      <c r="Q341" s="5"/>
    </row>
    <row r="342">
      <c r="A342" s="9">
        <v>340.0</v>
      </c>
      <c r="C342" s="40" t="s">
        <v>1595</v>
      </c>
      <c r="D342" s="48">
        <v>1359.0</v>
      </c>
      <c r="E342" s="49">
        <v>0.0</v>
      </c>
      <c r="F342" s="48">
        <v>78.83</v>
      </c>
      <c r="G342" s="40" t="s">
        <v>39</v>
      </c>
      <c r="H342" s="25"/>
      <c r="I342" s="48">
        <v>1359.0</v>
      </c>
      <c r="J342" s="40"/>
      <c r="K342" s="55"/>
      <c r="L342" s="48"/>
      <c r="M342" s="48"/>
      <c r="N342" s="48"/>
      <c r="O342" s="40"/>
      <c r="P342" s="5"/>
      <c r="Q342" s="5"/>
    </row>
    <row r="343">
      <c r="A343" s="9">
        <v>341.0</v>
      </c>
      <c r="C343" s="40" t="s">
        <v>1579</v>
      </c>
      <c r="D343" s="48">
        <v>1358.0</v>
      </c>
      <c r="E343" s="49">
        <v>2.0</v>
      </c>
      <c r="F343" s="48">
        <v>56.3</v>
      </c>
      <c r="G343" s="40" t="s">
        <v>39</v>
      </c>
      <c r="H343" s="25"/>
      <c r="I343" s="48">
        <v>1358.0</v>
      </c>
      <c r="J343" s="40"/>
      <c r="K343" s="55"/>
      <c r="L343" s="48"/>
      <c r="M343" s="48"/>
      <c r="N343" s="48"/>
      <c r="O343" s="40"/>
      <c r="P343" s="5"/>
      <c r="Q343" s="5"/>
    </row>
    <row r="344">
      <c r="A344" s="9">
        <v>342.0</v>
      </c>
      <c r="C344" s="40" t="s">
        <v>1598</v>
      </c>
      <c r="D344" s="48">
        <v>1358.0</v>
      </c>
      <c r="E344" s="49">
        <v>0.0</v>
      </c>
      <c r="F344" s="48">
        <v>66.93</v>
      </c>
      <c r="G344" s="40" t="s">
        <v>39</v>
      </c>
      <c r="H344" s="25"/>
      <c r="I344" s="48">
        <v>1358.0</v>
      </c>
      <c r="J344" s="40"/>
      <c r="K344" s="55"/>
      <c r="L344" s="48"/>
      <c r="M344" s="48"/>
      <c r="N344" s="48"/>
      <c r="O344" s="40"/>
      <c r="P344" s="5"/>
      <c r="Q344" s="5"/>
    </row>
    <row r="345">
      <c r="A345" s="9">
        <v>343.0</v>
      </c>
      <c r="C345" s="40" t="s">
        <v>1601</v>
      </c>
      <c r="D345" s="48">
        <v>1355.0</v>
      </c>
      <c r="E345" s="49">
        <v>0.0</v>
      </c>
      <c r="F345" s="48">
        <v>69.41</v>
      </c>
      <c r="G345" s="40" t="s">
        <v>39</v>
      </c>
      <c r="H345" s="25"/>
      <c r="I345" s="48">
        <v>1355.0</v>
      </c>
      <c r="J345" s="40"/>
      <c r="K345" s="55"/>
      <c r="L345" s="48"/>
      <c r="M345" s="48"/>
      <c r="N345" s="48"/>
      <c r="O345" s="40"/>
      <c r="P345" s="5"/>
      <c r="Q345" s="5"/>
    </row>
    <row r="346">
      <c r="A346" s="9">
        <v>344.0</v>
      </c>
      <c r="C346" s="40" t="s">
        <v>1604</v>
      </c>
      <c r="D346" s="48">
        <v>1352.0</v>
      </c>
      <c r="E346" s="49">
        <v>59.46</v>
      </c>
      <c r="F346" s="48">
        <v>57.32</v>
      </c>
      <c r="G346" s="40" t="s">
        <v>39</v>
      </c>
      <c r="H346" s="25"/>
      <c r="I346" s="48">
        <v>1352.0</v>
      </c>
      <c r="J346" s="40"/>
      <c r="K346" s="55"/>
      <c r="L346" s="48"/>
      <c r="M346" s="48"/>
      <c r="N346" s="48"/>
      <c r="O346" s="40"/>
      <c r="P346" s="5"/>
      <c r="Q346" s="5"/>
    </row>
    <row r="347">
      <c r="A347" s="9">
        <v>345.0</v>
      </c>
      <c r="C347" s="40" t="s">
        <v>1610</v>
      </c>
      <c r="D347" s="48">
        <v>1346.0</v>
      </c>
      <c r="E347" s="49">
        <v>0.0</v>
      </c>
      <c r="F347" s="48">
        <v>79.05</v>
      </c>
      <c r="G347" s="40" t="s">
        <v>35</v>
      </c>
      <c r="H347" s="25"/>
      <c r="I347" s="48">
        <v>1346.0</v>
      </c>
      <c r="J347" s="40"/>
      <c r="K347" s="55"/>
      <c r="L347" s="48"/>
      <c r="M347" s="48"/>
      <c r="N347" s="48"/>
      <c r="O347" s="40"/>
      <c r="P347" s="5"/>
      <c r="Q347" s="5"/>
    </row>
    <row r="348">
      <c r="A348" s="9">
        <v>346.0</v>
      </c>
      <c r="C348" s="40" t="s">
        <v>1615</v>
      </c>
      <c r="D348" s="48">
        <v>1336.0</v>
      </c>
      <c r="E348" s="49">
        <v>11.88</v>
      </c>
      <c r="F348" s="48">
        <v>48.22</v>
      </c>
      <c r="G348" s="40" t="s">
        <v>39</v>
      </c>
      <c r="H348" s="25"/>
      <c r="I348" s="48">
        <v>1336.0</v>
      </c>
      <c r="J348" s="40"/>
      <c r="K348" s="55"/>
      <c r="L348" s="48"/>
      <c r="M348" s="48"/>
      <c r="N348" s="48"/>
      <c r="O348" s="40"/>
      <c r="P348" s="5"/>
      <c r="Q348" s="5"/>
    </row>
    <row r="349">
      <c r="A349" s="9">
        <v>347.0</v>
      </c>
      <c r="C349" s="40" t="s">
        <v>1620</v>
      </c>
      <c r="D349" s="48">
        <v>1336.0</v>
      </c>
      <c r="E349" s="49">
        <v>0.0</v>
      </c>
      <c r="F349" s="48">
        <v>61.4</v>
      </c>
      <c r="G349" s="40" t="s">
        <v>39</v>
      </c>
      <c r="H349" s="25"/>
      <c r="I349" s="48">
        <v>1336.0</v>
      </c>
      <c r="J349" s="40"/>
      <c r="K349" s="55"/>
      <c r="L349" s="48"/>
      <c r="M349" s="48"/>
      <c r="N349" s="48"/>
      <c r="O349" s="40"/>
      <c r="P349" s="5"/>
      <c r="Q349" s="5"/>
    </row>
    <row r="350">
      <c r="A350" s="9">
        <v>348.0</v>
      </c>
      <c r="C350" s="40" t="s">
        <v>1617</v>
      </c>
      <c r="D350" s="48">
        <v>1331.0</v>
      </c>
      <c r="E350" s="49">
        <v>0.0</v>
      </c>
      <c r="F350" s="48">
        <v>77.79</v>
      </c>
      <c r="G350" s="40" t="s">
        <v>39</v>
      </c>
      <c r="H350" s="25"/>
      <c r="I350" s="48">
        <v>1331.0</v>
      </c>
      <c r="J350" s="40"/>
      <c r="K350" s="55"/>
      <c r="L350" s="48"/>
      <c r="M350" s="48"/>
      <c r="N350" s="48"/>
      <c r="O350" s="40"/>
      <c r="P350" s="5"/>
      <c r="Q350" s="5"/>
    </row>
    <row r="351">
      <c r="A351" s="9">
        <v>349.0</v>
      </c>
      <c r="C351" s="40" t="s">
        <v>1628</v>
      </c>
      <c r="D351" s="48">
        <v>1316.0</v>
      </c>
      <c r="E351" s="49">
        <v>0.0</v>
      </c>
      <c r="F351" s="48">
        <v>74.47</v>
      </c>
      <c r="G351" s="40" t="s">
        <v>35</v>
      </c>
      <c r="H351" s="25"/>
      <c r="I351" s="48">
        <v>1316.0</v>
      </c>
      <c r="J351" s="40"/>
      <c r="K351" s="55"/>
      <c r="L351" s="48"/>
      <c r="M351" s="48"/>
      <c r="N351" s="48"/>
      <c r="O351" s="40"/>
      <c r="P351" s="5"/>
      <c r="Q351" s="5"/>
    </row>
    <row r="352">
      <c r="A352" s="9">
        <v>350.0</v>
      </c>
      <c r="C352" s="40" t="s">
        <v>1625</v>
      </c>
      <c r="D352" s="48">
        <v>1312.0</v>
      </c>
      <c r="E352" s="49">
        <v>4.76</v>
      </c>
      <c r="F352" s="48">
        <v>65.12</v>
      </c>
      <c r="G352" s="40" t="s">
        <v>39</v>
      </c>
      <c r="H352" s="25"/>
      <c r="I352" s="48">
        <v>1312.0</v>
      </c>
      <c r="J352" s="40"/>
      <c r="K352" s="55"/>
      <c r="L352" s="48"/>
      <c r="M352" s="48"/>
      <c r="N352" s="48"/>
      <c r="O352" s="40"/>
      <c r="P352" s="5"/>
      <c r="Q352" s="5"/>
    </row>
    <row r="353">
      <c r="A353" s="9">
        <v>351.0</v>
      </c>
      <c r="C353" s="40" t="s">
        <v>1634</v>
      </c>
      <c r="D353" s="48">
        <v>1311.0</v>
      </c>
      <c r="E353" s="49">
        <v>0.0</v>
      </c>
      <c r="F353" s="48">
        <v>46.35</v>
      </c>
      <c r="G353" s="40" t="s">
        <v>39</v>
      </c>
      <c r="H353" s="25"/>
      <c r="I353" s="48">
        <v>1311.0</v>
      </c>
      <c r="J353" s="40"/>
      <c r="K353" s="55"/>
      <c r="L353" s="48"/>
      <c r="M353" s="48"/>
      <c r="N353" s="48"/>
      <c r="O353" s="40"/>
      <c r="P353" s="5"/>
      <c r="Q353" s="5"/>
    </row>
    <row r="354">
      <c r="A354" s="9">
        <v>352.0</v>
      </c>
      <c r="C354" s="40" t="s">
        <v>1638</v>
      </c>
      <c r="D354" s="48">
        <v>1310.0</v>
      </c>
      <c r="E354" s="49">
        <v>0.0</v>
      </c>
      <c r="F354" s="48">
        <v>66.83</v>
      </c>
      <c r="G354" s="40" t="s">
        <v>39</v>
      </c>
      <c r="H354" s="10"/>
      <c r="I354" s="48">
        <v>1310.0</v>
      </c>
      <c r="J354" s="40"/>
      <c r="K354" s="55"/>
      <c r="L354" s="48"/>
      <c r="M354" s="48"/>
      <c r="N354" s="48"/>
      <c r="O354" s="40"/>
      <c r="P354" s="5"/>
      <c r="Q354" s="5"/>
    </row>
    <row r="355">
      <c r="A355" s="9">
        <v>353.0</v>
      </c>
      <c r="C355" s="40" t="s">
        <v>1630</v>
      </c>
      <c r="D355" s="48">
        <v>1308.0</v>
      </c>
      <c r="E355" s="49">
        <v>0.0</v>
      </c>
      <c r="F355" s="48">
        <v>56.24</v>
      </c>
      <c r="G355" s="40" t="s">
        <v>39</v>
      </c>
      <c r="H355" s="10"/>
      <c r="I355" s="48">
        <v>1308.0</v>
      </c>
      <c r="J355" s="40"/>
      <c r="K355" s="55"/>
      <c r="L355" s="48"/>
      <c r="M355" s="48"/>
      <c r="N355" s="48"/>
      <c r="O355" s="40"/>
      <c r="P355" s="5"/>
      <c r="Q355" s="5"/>
    </row>
    <row r="356">
      <c r="A356" s="9">
        <v>354.0</v>
      </c>
      <c r="C356" s="40" t="s">
        <v>1643</v>
      </c>
      <c r="D356" s="48">
        <v>1304.0</v>
      </c>
      <c r="E356" s="49">
        <v>0.0</v>
      </c>
      <c r="F356" s="48">
        <v>77.74</v>
      </c>
      <c r="G356" s="40" t="s">
        <v>39</v>
      </c>
      <c r="H356" s="10"/>
      <c r="I356" s="48">
        <v>1304.0</v>
      </c>
      <c r="J356" s="10"/>
      <c r="K356" s="10"/>
      <c r="L356" s="23"/>
      <c r="M356" s="5"/>
      <c r="N356" s="5"/>
      <c r="O356" s="5"/>
      <c r="P356" s="5"/>
      <c r="Q356" s="5"/>
    </row>
    <row r="357">
      <c r="A357" s="9">
        <v>355.0</v>
      </c>
      <c r="C357" s="40" t="s">
        <v>1646</v>
      </c>
      <c r="D357" s="48">
        <v>1295.0</v>
      </c>
      <c r="E357" s="49">
        <v>0.0</v>
      </c>
      <c r="F357" s="48">
        <v>55.85</v>
      </c>
      <c r="G357" s="40" t="s">
        <v>39</v>
      </c>
      <c r="H357" s="10"/>
      <c r="I357" s="48">
        <v>1295.0</v>
      </c>
      <c r="J357" s="10"/>
      <c r="K357" s="10"/>
      <c r="L357" s="23"/>
      <c r="M357" s="5"/>
      <c r="N357" s="5"/>
      <c r="O357" s="5"/>
      <c r="P357" s="5"/>
      <c r="Q357" s="5"/>
    </row>
    <row r="358">
      <c r="A358" s="9">
        <v>356.0</v>
      </c>
      <c r="C358" s="40" t="s">
        <v>1659</v>
      </c>
      <c r="D358" s="48">
        <v>1276.0</v>
      </c>
      <c r="E358" s="49">
        <v>0.0</v>
      </c>
      <c r="F358" s="48">
        <v>49.86</v>
      </c>
      <c r="G358" s="40" t="s">
        <v>39</v>
      </c>
      <c r="H358" s="10"/>
      <c r="I358" s="48">
        <v>1276.0</v>
      </c>
      <c r="J358" s="10"/>
      <c r="K358" s="10"/>
      <c r="L358" s="23"/>
      <c r="M358" s="5"/>
      <c r="N358" s="5"/>
      <c r="O358" s="5"/>
      <c r="P358" s="5"/>
      <c r="Q358" s="5"/>
    </row>
    <row r="359">
      <c r="A359" s="9">
        <v>357.0</v>
      </c>
      <c r="C359" s="40" t="s">
        <v>1661</v>
      </c>
      <c r="D359" s="48">
        <v>1269.0</v>
      </c>
      <c r="E359" s="49">
        <v>0.0</v>
      </c>
      <c r="F359" s="48">
        <v>54.62</v>
      </c>
      <c r="G359" s="40" t="s">
        <v>39</v>
      </c>
      <c r="H359" s="10"/>
      <c r="I359" s="48">
        <v>1269.0</v>
      </c>
      <c r="J359" s="10"/>
      <c r="K359" s="10"/>
      <c r="L359" s="23"/>
      <c r="M359" s="5"/>
      <c r="N359" s="5"/>
      <c r="O359" s="5"/>
      <c r="P359" s="5"/>
      <c r="Q359" s="5"/>
    </row>
    <row r="360">
      <c r="A360" s="9">
        <v>358.0</v>
      </c>
      <c r="C360" s="40" t="s">
        <v>1683</v>
      </c>
      <c r="D360" s="48">
        <v>1256.0</v>
      </c>
      <c r="E360" s="49">
        <v>25.0</v>
      </c>
      <c r="F360" s="48">
        <v>71.09</v>
      </c>
      <c r="G360" s="40" t="s">
        <v>39</v>
      </c>
      <c r="H360" s="10"/>
      <c r="I360" s="48">
        <v>1256.0</v>
      </c>
      <c r="J360" s="10"/>
      <c r="K360" s="10"/>
      <c r="L360" s="23"/>
      <c r="M360" s="5"/>
      <c r="N360" s="5"/>
      <c r="O360" s="5"/>
      <c r="P360" s="5"/>
      <c r="Q360" s="5"/>
    </row>
    <row r="361">
      <c r="A361" s="9">
        <v>359.0</v>
      </c>
      <c r="C361" s="40" t="s">
        <v>2934</v>
      </c>
      <c r="D361" s="48">
        <v>1233.0</v>
      </c>
      <c r="E361" s="49">
        <v>0.0</v>
      </c>
      <c r="F361" s="48">
        <v>50.35</v>
      </c>
      <c r="G361" s="40" t="s">
        <v>39</v>
      </c>
      <c r="H361" s="10"/>
      <c r="I361" s="48">
        <v>1233.0</v>
      </c>
      <c r="J361" s="10"/>
      <c r="K361" s="10"/>
      <c r="L361" s="23"/>
      <c r="M361" s="5"/>
      <c r="N361" s="5"/>
      <c r="O361" s="5"/>
      <c r="P361" s="5"/>
      <c r="Q361" s="5"/>
    </row>
    <row r="362">
      <c r="A362" s="9">
        <v>360.0</v>
      </c>
      <c r="C362" s="40" t="s">
        <v>1673</v>
      </c>
      <c r="D362" s="48">
        <v>1230.0</v>
      </c>
      <c r="E362" s="49">
        <v>0.0</v>
      </c>
      <c r="F362" s="48">
        <v>49.45</v>
      </c>
      <c r="G362" s="40" t="s">
        <v>39</v>
      </c>
      <c r="H362" s="10"/>
      <c r="I362" s="48">
        <v>1230.0</v>
      </c>
      <c r="J362" s="10"/>
      <c r="K362" s="10"/>
      <c r="L362" s="23"/>
      <c r="M362" s="5"/>
      <c r="N362" s="5"/>
      <c r="O362" s="5"/>
      <c r="P362" s="5"/>
      <c r="Q362" s="5"/>
    </row>
    <row r="363">
      <c r="A363" s="9">
        <v>361.0</v>
      </c>
      <c r="C363" s="40" t="s">
        <v>1688</v>
      </c>
      <c r="D363" s="48">
        <v>1201.0</v>
      </c>
      <c r="E363" s="49">
        <v>36.96</v>
      </c>
      <c r="F363" s="48">
        <v>55.45</v>
      </c>
      <c r="G363" s="40" t="s">
        <v>35</v>
      </c>
      <c r="H363" s="10"/>
      <c r="I363" s="48">
        <v>1201.0</v>
      </c>
      <c r="J363" s="10"/>
      <c r="K363" s="10"/>
      <c r="L363" s="23"/>
      <c r="M363" s="5"/>
      <c r="N363" s="5"/>
      <c r="O363" s="5"/>
      <c r="P363" s="5"/>
      <c r="Q363" s="5"/>
    </row>
    <row r="364">
      <c r="A364" s="9">
        <v>362.0</v>
      </c>
      <c r="C364" s="40" t="s">
        <v>2935</v>
      </c>
      <c r="D364" s="48">
        <v>1196.0</v>
      </c>
      <c r="E364" s="49">
        <v>0.0</v>
      </c>
      <c r="F364" s="48">
        <v>44.95</v>
      </c>
      <c r="G364" s="40" t="s">
        <v>35</v>
      </c>
      <c r="H364" s="10"/>
      <c r="I364" s="48">
        <v>1196.0</v>
      </c>
      <c r="J364" s="10"/>
      <c r="K364" s="10"/>
      <c r="L364" s="23"/>
      <c r="M364" s="5"/>
      <c r="N364" s="5"/>
      <c r="O364" s="5"/>
      <c r="P364" s="5"/>
      <c r="Q364" s="5"/>
    </row>
    <row r="365">
      <c r="C365" s="29"/>
      <c r="D365" s="53"/>
      <c r="E365" s="56"/>
      <c r="F365" s="53"/>
      <c r="G365" s="29"/>
      <c r="H365" s="10"/>
      <c r="I365" s="25"/>
      <c r="J365" s="10"/>
      <c r="K365" s="10"/>
      <c r="L365" s="23"/>
      <c r="M365" s="5"/>
      <c r="N365" s="5"/>
      <c r="O365" s="5"/>
      <c r="P365" s="5"/>
      <c r="Q365" s="5"/>
    </row>
    <row r="366">
      <c r="C366" s="29"/>
      <c r="D366" s="53"/>
      <c r="E366" s="56"/>
      <c r="F366" s="53"/>
      <c r="G366" s="29"/>
      <c r="H366" s="10"/>
      <c r="I366" s="25"/>
      <c r="J366" s="10"/>
      <c r="K366" s="10"/>
      <c r="L366" s="23"/>
      <c r="M366" s="5"/>
      <c r="N366" s="5"/>
      <c r="O366" s="5"/>
      <c r="P366" s="5"/>
      <c r="Q366" s="5"/>
    </row>
    <row r="367">
      <c r="C367" s="29"/>
      <c r="D367" s="53"/>
      <c r="E367" s="56"/>
      <c r="F367" s="53"/>
      <c r="G367" s="29"/>
      <c r="H367" s="10"/>
      <c r="I367" s="25"/>
      <c r="J367" s="10"/>
      <c r="K367" s="10"/>
      <c r="L367" s="23"/>
      <c r="M367" s="5"/>
      <c r="N367" s="5"/>
      <c r="O367" s="5"/>
      <c r="P367" s="5"/>
      <c r="Q367" s="5"/>
    </row>
    <row r="368">
      <c r="C368" s="29"/>
      <c r="D368" s="53"/>
      <c r="E368" s="56"/>
      <c r="F368" s="53"/>
      <c r="G368" s="29"/>
      <c r="H368" s="10"/>
      <c r="I368" s="25"/>
      <c r="J368" s="10"/>
      <c r="K368" s="10"/>
      <c r="L368" s="23"/>
      <c r="M368" s="5"/>
      <c r="N368" s="5"/>
      <c r="O368" s="5"/>
      <c r="P368" s="5"/>
      <c r="Q368" s="5"/>
    </row>
    <row r="369">
      <c r="C369" s="29"/>
      <c r="D369" s="53"/>
      <c r="E369" s="56"/>
      <c r="F369" s="53"/>
      <c r="G369" s="29"/>
      <c r="H369" s="10"/>
      <c r="I369" s="25"/>
      <c r="J369" s="10"/>
      <c r="K369" s="10"/>
      <c r="L369" s="23"/>
      <c r="M369" s="5"/>
      <c r="N369" s="5"/>
      <c r="O369" s="5"/>
      <c r="P369" s="5"/>
      <c r="Q369" s="5"/>
    </row>
    <row r="370">
      <c r="C370" s="29"/>
      <c r="D370" s="53"/>
      <c r="E370" s="56"/>
      <c r="F370" s="53"/>
      <c r="G370" s="29"/>
      <c r="H370" s="10"/>
      <c r="I370" s="25"/>
      <c r="J370" s="10"/>
      <c r="K370" s="10"/>
      <c r="L370" s="23"/>
      <c r="M370" s="5"/>
      <c r="N370" s="5"/>
      <c r="O370" s="5"/>
      <c r="P370" s="5"/>
      <c r="Q370" s="5"/>
    </row>
    <row r="371">
      <c r="C371" s="29"/>
      <c r="D371" s="53"/>
      <c r="E371" s="56"/>
      <c r="F371" s="53"/>
      <c r="G371" s="29"/>
      <c r="H371" s="10"/>
      <c r="I371" s="25"/>
      <c r="J371" s="10"/>
      <c r="K371" s="10"/>
      <c r="L371" s="23"/>
      <c r="M371" s="5"/>
      <c r="N371" s="5"/>
      <c r="O371" s="5"/>
      <c r="P371" s="5"/>
      <c r="Q371" s="5"/>
    </row>
    <row r="372">
      <c r="C372" s="29"/>
      <c r="D372" s="53"/>
      <c r="E372" s="56"/>
      <c r="F372" s="53"/>
      <c r="G372" s="29"/>
      <c r="H372" s="10"/>
      <c r="I372" s="25"/>
      <c r="J372" s="10"/>
      <c r="K372" s="10"/>
      <c r="L372" s="23"/>
      <c r="M372" s="5"/>
      <c r="N372" s="5"/>
      <c r="O372" s="5"/>
      <c r="P372" s="5"/>
      <c r="Q372" s="5"/>
    </row>
    <row r="373">
      <c r="C373" s="29"/>
      <c r="D373" s="53"/>
      <c r="E373" s="56"/>
      <c r="F373" s="53"/>
      <c r="G373" s="29"/>
      <c r="H373" s="10"/>
      <c r="I373" s="25"/>
      <c r="J373" s="10"/>
      <c r="K373" s="10"/>
      <c r="L373" s="23"/>
      <c r="M373" s="5"/>
      <c r="N373" s="5"/>
      <c r="O373" s="5"/>
      <c r="P373" s="5"/>
      <c r="Q373" s="5"/>
    </row>
    <row r="374">
      <c r="C374" s="29"/>
      <c r="D374" s="53"/>
      <c r="E374" s="56"/>
      <c r="F374" s="53"/>
      <c r="G374" s="29"/>
      <c r="H374" s="10"/>
      <c r="I374" s="25"/>
      <c r="J374" s="10"/>
      <c r="K374" s="10"/>
      <c r="L374" s="23"/>
      <c r="M374" s="5"/>
      <c r="N374" s="5"/>
      <c r="O374" s="5"/>
      <c r="P374" s="5"/>
      <c r="Q374" s="5"/>
    </row>
    <row r="375">
      <c r="C375" s="29"/>
      <c r="D375" s="53"/>
      <c r="E375" s="56"/>
      <c r="F375" s="53"/>
      <c r="G375" s="29"/>
      <c r="H375" s="10"/>
      <c r="I375" s="25"/>
      <c r="J375" s="10"/>
      <c r="K375" s="10"/>
      <c r="L375" s="23"/>
      <c r="M375" s="5"/>
      <c r="N375" s="5"/>
      <c r="O375" s="5"/>
      <c r="P375" s="5"/>
      <c r="Q375" s="5"/>
    </row>
    <row r="376">
      <c r="C376" s="29"/>
      <c r="D376" s="53"/>
      <c r="E376" s="56"/>
      <c r="F376" s="53"/>
      <c r="G376" s="29"/>
      <c r="H376" s="10"/>
      <c r="I376" s="25"/>
      <c r="J376" s="10"/>
      <c r="K376" s="10"/>
      <c r="L376" s="23"/>
      <c r="M376" s="5"/>
      <c r="N376" s="5"/>
      <c r="O376" s="5"/>
      <c r="P376" s="5"/>
      <c r="Q376" s="5"/>
    </row>
    <row r="377">
      <c r="C377" s="40"/>
      <c r="D377" s="48"/>
      <c r="E377" s="49"/>
      <c r="F377" s="48"/>
      <c r="G377" s="40"/>
      <c r="H377" s="10"/>
      <c r="I377" s="10"/>
      <c r="J377" s="10"/>
      <c r="K377" s="10"/>
      <c r="L377" s="23"/>
      <c r="M377" s="5"/>
      <c r="N377" s="5"/>
      <c r="O377" s="5"/>
      <c r="P377" s="5"/>
      <c r="Q377" s="5"/>
    </row>
    <row r="378">
      <c r="C378" s="40"/>
      <c r="D378" s="48"/>
      <c r="E378" s="49"/>
      <c r="F378" s="48"/>
      <c r="G378" s="40"/>
      <c r="H378" s="10"/>
      <c r="I378" s="10"/>
      <c r="J378" s="10"/>
      <c r="K378" s="10"/>
      <c r="L378" s="23"/>
      <c r="M378" s="5"/>
      <c r="N378" s="5"/>
      <c r="O378" s="5"/>
      <c r="P378" s="5"/>
      <c r="Q378" s="5"/>
    </row>
    <row r="379">
      <c r="C379" s="40"/>
      <c r="D379" s="48"/>
      <c r="E379" s="49"/>
      <c r="F379" s="48"/>
      <c r="G379" s="40"/>
      <c r="H379" s="10"/>
      <c r="I379" s="10"/>
      <c r="J379" s="10"/>
      <c r="K379" s="10"/>
      <c r="L379" s="23"/>
      <c r="M379" s="5"/>
      <c r="N379" s="5"/>
      <c r="O379" s="5"/>
      <c r="P379" s="5"/>
      <c r="Q379" s="5"/>
    </row>
    <row r="380">
      <c r="C380" s="40"/>
      <c r="D380" s="48"/>
      <c r="E380" s="49"/>
      <c r="F380" s="48"/>
      <c r="G380" s="40"/>
      <c r="H380" s="10"/>
      <c r="I380" s="10"/>
      <c r="J380" s="10"/>
      <c r="K380" s="10"/>
      <c r="L380" s="23"/>
      <c r="M380" s="5"/>
      <c r="N380" s="5"/>
      <c r="O380" s="5"/>
      <c r="P380" s="5"/>
      <c r="Q380" s="5"/>
    </row>
    <row r="381">
      <c r="C381" s="40"/>
      <c r="D381" s="48"/>
      <c r="E381" s="49"/>
      <c r="F381" s="48"/>
      <c r="G381" s="40"/>
      <c r="H381" s="10"/>
      <c r="I381" s="10"/>
      <c r="J381" s="10"/>
      <c r="K381" s="10"/>
      <c r="L381" s="23"/>
      <c r="M381" s="5"/>
      <c r="N381" s="5"/>
      <c r="O381" s="5"/>
      <c r="P381" s="5"/>
      <c r="Q381" s="5"/>
    </row>
    <row r="382">
      <c r="C382" s="40"/>
      <c r="D382" s="48"/>
      <c r="E382" s="49"/>
      <c r="F382" s="48"/>
      <c r="G382" s="40"/>
      <c r="H382" s="10"/>
      <c r="I382" s="10"/>
      <c r="J382" s="10"/>
      <c r="K382" s="10"/>
      <c r="L382" s="23"/>
      <c r="M382" s="5"/>
      <c r="N382" s="5"/>
      <c r="O382" s="5"/>
      <c r="P382" s="5"/>
      <c r="Q382" s="5"/>
    </row>
    <row r="383">
      <c r="C383" s="29"/>
      <c r="D383" s="53"/>
      <c r="E383" s="57"/>
      <c r="F383" s="29"/>
      <c r="G383" s="29"/>
      <c r="H383" s="10"/>
      <c r="I383" s="10"/>
      <c r="J383" s="10"/>
      <c r="K383" s="10"/>
      <c r="L383" s="23"/>
      <c r="M383" s="5"/>
      <c r="N383" s="5"/>
      <c r="O383" s="5"/>
      <c r="P383" s="5"/>
      <c r="Q383" s="5"/>
    </row>
    <row r="384">
      <c r="C384" s="29"/>
      <c r="D384" s="53"/>
      <c r="E384" s="57"/>
      <c r="F384" s="29"/>
      <c r="G384" s="29"/>
      <c r="H384" s="10"/>
      <c r="I384" s="10"/>
      <c r="J384" s="10"/>
      <c r="K384" s="10"/>
      <c r="L384" s="23"/>
      <c r="M384" s="5"/>
      <c r="N384" s="5"/>
      <c r="O384" s="5"/>
      <c r="P384" s="5"/>
      <c r="Q384" s="5"/>
    </row>
    <row r="385">
      <c r="C385" s="10"/>
      <c r="D385" s="23"/>
      <c r="E385" s="57"/>
      <c r="F385" s="29"/>
      <c r="G385" s="29"/>
      <c r="H385" s="10"/>
      <c r="I385" s="10"/>
      <c r="J385" s="10"/>
      <c r="K385" s="10"/>
      <c r="L385" s="23"/>
      <c r="M385" s="5"/>
      <c r="N385" s="5"/>
      <c r="O385" s="5"/>
      <c r="P385" s="5"/>
      <c r="Q385" s="5"/>
    </row>
    <row r="386">
      <c r="C386" s="29"/>
      <c r="D386" s="53"/>
      <c r="E386" s="57"/>
      <c r="F386" s="29"/>
      <c r="G386" s="29"/>
      <c r="H386" s="10"/>
      <c r="I386" s="10"/>
      <c r="J386" s="10"/>
      <c r="K386" s="10"/>
      <c r="L386" s="23"/>
      <c r="M386" s="5"/>
      <c r="N386" s="5"/>
      <c r="O386" s="5"/>
      <c r="P386" s="5"/>
      <c r="Q386" s="5"/>
    </row>
    <row r="387">
      <c r="C387" s="10"/>
      <c r="D387" s="23"/>
      <c r="E387" s="57"/>
      <c r="F387" s="29"/>
      <c r="G387" s="29"/>
      <c r="H387" s="10"/>
      <c r="I387" s="10"/>
      <c r="J387" s="10"/>
      <c r="K387" s="10"/>
      <c r="L387" s="23"/>
      <c r="M387" s="5"/>
      <c r="N387" s="5"/>
      <c r="O387" s="5"/>
      <c r="P387" s="5"/>
      <c r="Q387" s="5"/>
    </row>
    <row r="388">
      <c r="C388" s="10"/>
      <c r="D388" s="23"/>
      <c r="E388" s="57"/>
      <c r="F388" s="29"/>
      <c r="G388" s="29"/>
      <c r="H388" s="10"/>
      <c r="I388" s="10"/>
      <c r="J388" s="10"/>
      <c r="K388" s="10"/>
      <c r="L388" s="23"/>
      <c r="M388" s="5"/>
      <c r="N388" s="5"/>
      <c r="O388" s="5"/>
      <c r="P388" s="5"/>
      <c r="Q388" s="5"/>
    </row>
    <row r="389">
      <c r="C389" s="10"/>
      <c r="D389" s="23"/>
      <c r="E389" s="57"/>
      <c r="F389" s="29"/>
      <c r="G389" s="29"/>
      <c r="H389" s="10"/>
      <c r="I389" s="10"/>
      <c r="J389" s="10"/>
      <c r="K389" s="10"/>
      <c r="L389" s="23"/>
      <c r="M389" s="5"/>
      <c r="N389" s="5"/>
      <c r="O389" s="5"/>
      <c r="P389" s="5"/>
      <c r="Q389" s="5"/>
    </row>
    <row r="390">
      <c r="C390" s="10"/>
      <c r="D390" s="23"/>
      <c r="E390" s="57"/>
      <c r="F390" s="29"/>
      <c r="G390" s="29"/>
      <c r="H390" s="10"/>
      <c r="I390" s="10"/>
      <c r="J390" s="10"/>
      <c r="K390" s="10"/>
      <c r="L390" s="23"/>
      <c r="M390" s="5"/>
      <c r="N390" s="5"/>
      <c r="O390" s="5"/>
      <c r="P390" s="5"/>
      <c r="Q390" s="5"/>
    </row>
    <row r="391">
      <c r="C391" s="29"/>
      <c r="D391" s="53"/>
      <c r="E391" s="57"/>
      <c r="F391" s="29"/>
      <c r="G391" s="29"/>
      <c r="H391" s="10"/>
      <c r="I391" s="10"/>
      <c r="J391" s="10"/>
      <c r="K391" s="10"/>
      <c r="L391" s="23"/>
      <c r="M391" s="5"/>
      <c r="N391" s="5"/>
      <c r="O391" s="5"/>
      <c r="P391" s="5"/>
      <c r="Q391" s="5"/>
    </row>
    <row r="392">
      <c r="C392" s="10"/>
      <c r="D392" s="23"/>
      <c r="E392" s="57"/>
      <c r="F392" s="29"/>
      <c r="G392" s="29"/>
      <c r="H392" s="10"/>
      <c r="I392" s="10"/>
      <c r="J392" s="10"/>
      <c r="K392" s="10"/>
      <c r="L392" s="23"/>
      <c r="M392" s="5"/>
      <c r="N392" s="5"/>
      <c r="O392" s="5"/>
      <c r="P392" s="5"/>
      <c r="Q392" s="5"/>
    </row>
    <row r="393">
      <c r="C393" s="10"/>
      <c r="D393" s="23"/>
      <c r="E393" s="57"/>
      <c r="F393" s="29"/>
      <c r="G393" s="29"/>
      <c r="H393" s="10"/>
      <c r="I393" s="10"/>
      <c r="J393" s="10"/>
      <c r="K393" s="10"/>
      <c r="L393" s="23"/>
      <c r="M393" s="5"/>
      <c r="N393" s="5"/>
      <c r="O393" s="5"/>
      <c r="P393" s="5"/>
      <c r="Q393" s="5"/>
    </row>
    <row r="394">
      <c r="C394" s="10"/>
      <c r="D394" s="23"/>
      <c r="E394" s="57"/>
      <c r="F394" s="29"/>
      <c r="G394" s="29"/>
      <c r="H394" s="10"/>
      <c r="I394" s="10"/>
      <c r="J394" s="10"/>
      <c r="K394" s="10"/>
      <c r="L394" s="23"/>
      <c r="M394" s="5"/>
      <c r="N394" s="5"/>
      <c r="O394" s="5"/>
      <c r="P394" s="5"/>
      <c r="Q394" s="5"/>
    </row>
    <row r="395">
      <c r="C395" s="29"/>
      <c r="D395" s="53"/>
      <c r="E395" s="57"/>
      <c r="F395" s="29"/>
      <c r="G395" s="29"/>
      <c r="H395" s="10"/>
      <c r="I395" s="10"/>
      <c r="J395" s="10"/>
      <c r="K395" s="10"/>
      <c r="L395" s="23"/>
      <c r="M395" s="5"/>
      <c r="N395" s="5"/>
      <c r="O395" s="5"/>
      <c r="P395" s="5"/>
      <c r="Q395" s="5"/>
    </row>
    <row r="396">
      <c r="C396" s="29"/>
      <c r="D396" s="53"/>
      <c r="E396" s="57"/>
      <c r="F396" s="29"/>
      <c r="G396" s="29"/>
      <c r="H396" s="10"/>
      <c r="I396" s="10"/>
      <c r="J396" s="10"/>
      <c r="K396" s="10"/>
      <c r="L396" s="23"/>
      <c r="M396" s="5"/>
      <c r="N396" s="5"/>
      <c r="O396" s="5"/>
      <c r="P396" s="5"/>
      <c r="Q396" s="5"/>
    </row>
    <row r="397">
      <c r="C397" s="10"/>
      <c r="D397" s="23"/>
      <c r="E397" s="57"/>
      <c r="F397" s="29"/>
      <c r="G397" s="29"/>
      <c r="H397" s="10"/>
      <c r="I397" s="10"/>
      <c r="J397" s="10"/>
      <c r="K397" s="10"/>
      <c r="L397" s="23"/>
      <c r="M397" s="5"/>
      <c r="N397" s="5"/>
      <c r="O397" s="5"/>
      <c r="P397" s="5"/>
      <c r="Q397" s="5"/>
    </row>
    <row r="398">
      <c r="C398" s="10"/>
      <c r="D398" s="23"/>
      <c r="E398" s="57"/>
      <c r="F398" s="29"/>
      <c r="G398" s="29"/>
      <c r="H398" s="10"/>
      <c r="I398" s="10"/>
      <c r="J398" s="10"/>
      <c r="K398" s="10"/>
      <c r="L398" s="23"/>
      <c r="M398" s="5"/>
      <c r="N398" s="5"/>
      <c r="O398" s="5"/>
      <c r="P398" s="5"/>
      <c r="Q398" s="5"/>
    </row>
    <row r="399">
      <c r="C399" s="10"/>
      <c r="D399" s="23"/>
      <c r="E399" s="57"/>
      <c r="F399" s="29"/>
      <c r="G399" s="29"/>
      <c r="H399" s="10"/>
      <c r="I399" s="10"/>
      <c r="J399" s="10"/>
      <c r="K399" s="10"/>
      <c r="L399" s="23"/>
      <c r="M399" s="5"/>
      <c r="N399" s="5"/>
      <c r="O399" s="5"/>
      <c r="P399" s="5"/>
      <c r="Q399" s="5"/>
    </row>
    <row r="400">
      <c r="C400" s="29"/>
      <c r="D400" s="53"/>
      <c r="E400" s="57"/>
      <c r="F400" s="29"/>
      <c r="G400" s="29"/>
      <c r="H400" s="10"/>
      <c r="I400" s="10"/>
      <c r="J400" s="10"/>
      <c r="K400" s="10"/>
      <c r="L400" s="23"/>
      <c r="M400" s="5"/>
      <c r="N400" s="5"/>
      <c r="O400" s="5"/>
      <c r="P400" s="5"/>
      <c r="Q400" s="5"/>
    </row>
    <row r="401">
      <c r="C401" s="10"/>
      <c r="D401" s="23"/>
      <c r="E401" s="57"/>
      <c r="F401" s="29"/>
      <c r="G401" s="29"/>
      <c r="H401" s="10"/>
      <c r="I401" s="10"/>
      <c r="J401" s="10"/>
      <c r="K401" s="10"/>
      <c r="L401" s="23"/>
      <c r="M401" s="5"/>
      <c r="N401" s="5"/>
      <c r="O401" s="5"/>
      <c r="P401" s="5"/>
      <c r="Q401" s="5"/>
    </row>
    <row r="402">
      <c r="C402" s="10"/>
      <c r="D402" s="23"/>
      <c r="E402" s="57"/>
      <c r="F402" s="29"/>
      <c r="G402" s="29"/>
      <c r="H402" s="10"/>
      <c r="I402" s="10"/>
      <c r="J402" s="10"/>
      <c r="K402" s="10"/>
      <c r="L402" s="23"/>
      <c r="M402" s="5"/>
      <c r="N402" s="5"/>
      <c r="O402" s="5"/>
      <c r="P402" s="5"/>
      <c r="Q402" s="5"/>
    </row>
    <row r="403">
      <c r="C403" s="10"/>
      <c r="D403" s="23"/>
      <c r="E403" s="57"/>
      <c r="F403" s="29"/>
      <c r="G403" s="29"/>
      <c r="H403" s="10"/>
      <c r="I403" s="10"/>
      <c r="J403" s="10"/>
      <c r="K403" s="10"/>
      <c r="L403" s="23"/>
      <c r="M403" s="5"/>
      <c r="N403" s="5"/>
      <c r="O403" s="5"/>
      <c r="P403" s="5"/>
      <c r="Q403" s="5"/>
    </row>
    <row r="404">
      <c r="C404" s="10"/>
      <c r="D404" s="23"/>
      <c r="E404" s="57"/>
      <c r="F404" s="29"/>
      <c r="G404" s="29"/>
      <c r="H404" s="10"/>
      <c r="I404" s="10"/>
      <c r="J404" s="10"/>
      <c r="K404" s="10"/>
      <c r="L404" s="23"/>
      <c r="M404" s="5"/>
      <c r="N404" s="5"/>
      <c r="O404" s="5"/>
      <c r="P404" s="5"/>
      <c r="Q404" s="5"/>
    </row>
    <row r="405">
      <c r="C405" s="10"/>
      <c r="D405" s="23"/>
      <c r="E405" s="57"/>
      <c r="F405" s="29"/>
      <c r="G405" s="29"/>
      <c r="H405" s="10"/>
      <c r="I405" s="10"/>
      <c r="J405" s="10"/>
      <c r="K405" s="10"/>
      <c r="L405" s="23"/>
      <c r="M405" s="5"/>
      <c r="N405" s="5"/>
      <c r="O405" s="5"/>
      <c r="P405" s="5"/>
      <c r="Q405" s="5"/>
    </row>
    <row r="406">
      <c r="C406" s="10"/>
      <c r="D406" s="23"/>
      <c r="E406" s="57"/>
      <c r="F406" s="29"/>
      <c r="G406" s="29"/>
      <c r="H406" s="10"/>
      <c r="I406" s="10"/>
      <c r="J406" s="10"/>
      <c r="K406" s="10"/>
      <c r="L406" s="23"/>
      <c r="M406" s="5"/>
      <c r="N406" s="5"/>
      <c r="O406" s="5"/>
      <c r="P406" s="5"/>
      <c r="Q406" s="5"/>
    </row>
    <row r="407">
      <c r="C407" s="29"/>
      <c r="D407" s="53"/>
      <c r="E407" s="57"/>
      <c r="F407" s="29"/>
      <c r="G407" s="29"/>
      <c r="H407" s="10"/>
      <c r="I407" s="10"/>
      <c r="J407" s="10"/>
      <c r="K407" s="10"/>
      <c r="L407" s="23"/>
      <c r="M407" s="5"/>
      <c r="N407" s="5"/>
      <c r="O407" s="5"/>
      <c r="P407" s="5"/>
      <c r="Q407" s="5"/>
    </row>
    <row r="408">
      <c r="C408" s="10"/>
      <c r="D408" s="23"/>
      <c r="E408" s="57"/>
      <c r="F408" s="29"/>
      <c r="G408" s="29"/>
      <c r="H408" s="10"/>
      <c r="I408" s="10"/>
      <c r="J408" s="10"/>
      <c r="K408" s="10"/>
      <c r="L408" s="23"/>
      <c r="M408" s="5"/>
      <c r="N408" s="5"/>
      <c r="O408" s="5"/>
      <c r="P408" s="5"/>
      <c r="Q408" s="5"/>
    </row>
    <row r="409">
      <c r="C409" s="29"/>
      <c r="D409" s="53"/>
      <c r="E409" s="57"/>
      <c r="F409" s="29"/>
      <c r="G409" s="29"/>
      <c r="H409" s="10"/>
      <c r="I409" s="10"/>
      <c r="J409" s="10"/>
      <c r="K409" s="10"/>
      <c r="L409" s="23"/>
      <c r="M409" s="5"/>
      <c r="N409" s="5"/>
      <c r="O409" s="5"/>
      <c r="P409" s="5"/>
      <c r="Q409" s="5"/>
    </row>
    <row r="410">
      <c r="C410" s="10"/>
      <c r="D410" s="23"/>
      <c r="E410" s="57"/>
      <c r="F410" s="29"/>
      <c r="G410" s="29"/>
      <c r="H410" s="10"/>
      <c r="I410" s="10"/>
      <c r="J410" s="10"/>
      <c r="K410" s="10"/>
      <c r="L410" s="23"/>
      <c r="M410" s="5"/>
      <c r="N410" s="5"/>
      <c r="O410" s="5"/>
      <c r="P410" s="5"/>
      <c r="Q410" s="5"/>
    </row>
    <row r="411">
      <c r="C411" s="10"/>
      <c r="D411" s="23"/>
      <c r="E411" s="57"/>
      <c r="F411" s="29"/>
      <c r="G411" s="29"/>
      <c r="H411" s="10"/>
      <c r="I411" s="10"/>
      <c r="J411" s="10"/>
      <c r="K411" s="10"/>
      <c r="L411" s="23"/>
      <c r="M411" s="5"/>
      <c r="N411" s="5"/>
      <c r="O411" s="5"/>
      <c r="P411" s="5"/>
      <c r="Q411" s="5"/>
    </row>
    <row r="412">
      <c r="C412" s="10"/>
      <c r="D412" s="23"/>
      <c r="E412" s="57"/>
      <c r="F412" s="29"/>
      <c r="G412" s="29"/>
      <c r="H412" s="10"/>
      <c r="I412" s="10"/>
      <c r="J412" s="10"/>
      <c r="K412" s="10"/>
      <c r="L412" s="23"/>
      <c r="M412" s="5"/>
      <c r="N412" s="5"/>
      <c r="O412" s="5"/>
      <c r="P412" s="5"/>
      <c r="Q412" s="5"/>
    </row>
    <row r="413">
      <c r="C413" s="29"/>
      <c r="D413" s="53"/>
      <c r="E413" s="57"/>
      <c r="F413" s="29"/>
      <c r="G413" s="29"/>
      <c r="H413" s="10"/>
      <c r="I413" s="10"/>
      <c r="J413" s="10"/>
      <c r="K413" s="10"/>
      <c r="L413" s="23"/>
      <c r="M413" s="5"/>
      <c r="N413" s="5"/>
      <c r="O413" s="5"/>
      <c r="P413" s="5"/>
      <c r="Q413" s="5"/>
    </row>
    <row r="414">
      <c r="C414" s="29"/>
      <c r="D414" s="53"/>
      <c r="E414" s="57"/>
      <c r="F414" s="29"/>
      <c r="G414" s="29"/>
      <c r="H414" s="10"/>
      <c r="I414" s="10"/>
      <c r="J414" s="10"/>
      <c r="K414" s="10"/>
      <c r="L414" s="23"/>
      <c r="M414" s="5"/>
      <c r="N414" s="5"/>
      <c r="O414" s="5"/>
      <c r="P414" s="5"/>
      <c r="Q414" s="5"/>
    </row>
    <row r="415">
      <c r="C415" s="10"/>
      <c r="D415" s="23"/>
      <c r="E415" s="57"/>
      <c r="F415" s="29"/>
      <c r="G415" s="29"/>
      <c r="H415" s="10"/>
      <c r="I415" s="10"/>
      <c r="J415" s="10"/>
      <c r="K415" s="10"/>
      <c r="L415" s="23"/>
      <c r="M415" s="5"/>
      <c r="N415" s="5"/>
      <c r="O415" s="5"/>
      <c r="P415" s="5"/>
      <c r="Q415" s="5"/>
    </row>
    <row r="416">
      <c r="C416" s="10"/>
      <c r="D416" s="23"/>
      <c r="E416" s="57"/>
      <c r="F416" s="29"/>
      <c r="G416" s="29"/>
      <c r="H416" s="10"/>
      <c r="I416" s="10"/>
      <c r="J416" s="10"/>
      <c r="K416" s="10"/>
      <c r="L416" s="23"/>
      <c r="M416" s="5"/>
      <c r="N416" s="5"/>
      <c r="O416" s="5"/>
      <c r="P416" s="5"/>
      <c r="Q416" s="5"/>
    </row>
    <row r="417">
      <c r="C417" s="10"/>
      <c r="D417" s="23"/>
      <c r="E417" s="57"/>
      <c r="F417" s="29"/>
      <c r="G417" s="29"/>
      <c r="H417" s="23"/>
      <c r="I417" s="23"/>
      <c r="J417" s="10"/>
      <c r="K417" s="10"/>
      <c r="L417" s="23"/>
      <c r="M417" s="5"/>
      <c r="N417" s="5"/>
      <c r="O417" s="5"/>
      <c r="P417" s="5"/>
      <c r="Q417" s="5"/>
    </row>
    <row r="418">
      <c r="C418" s="10"/>
      <c r="D418" s="23"/>
      <c r="E418" s="57"/>
      <c r="F418" s="29"/>
      <c r="G418" s="29"/>
      <c r="H418" s="10"/>
      <c r="I418" s="10"/>
      <c r="J418" s="10"/>
      <c r="K418" s="10"/>
      <c r="L418" s="23"/>
      <c r="M418" s="5"/>
      <c r="N418" s="5"/>
      <c r="O418" s="5"/>
      <c r="P418" s="5"/>
      <c r="Q418" s="5"/>
    </row>
    <row r="419">
      <c r="C419" s="29"/>
      <c r="D419" s="53"/>
      <c r="E419" s="57"/>
      <c r="F419" s="29"/>
      <c r="G419" s="29"/>
      <c r="H419" s="10"/>
      <c r="I419" s="10"/>
      <c r="J419" s="10"/>
      <c r="K419" s="10"/>
      <c r="L419" s="23"/>
      <c r="M419" s="5"/>
      <c r="N419" s="5"/>
      <c r="O419" s="5"/>
      <c r="P419" s="5"/>
      <c r="Q419" s="5"/>
    </row>
    <row r="420">
      <c r="C420" s="29"/>
      <c r="D420" s="53"/>
      <c r="E420" s="57"/>
      <c r="F420" s="29"/>
      <c r="G420" s="29"/>
      <c r="H420" s="10"/>
      <c r="I420" s="10"/>
      <c r="J420" s="10"/>
      <c r="K420" s="10"/>
      <c r="L420" s="23"/>
      <c r="M420" s="5"/>
      <c r="N420" s="5"/>
      <c r="O420" s="5"/>
      <c r="P420" s="5"/>
      <c r="Q420" s="5"/>
    </row>
    <row r="421">
      <c r="C421" s="10"/>
      <c r="D421" s="23"/>
      <c r="E421" s="57"/>
      <c r="F421" s="29"/>
      <c r="G421" s="29"/>
      <c r="H421" s="10"/>
      <c r="I421" s="10"/>
      <c r="J421" s="10"/>
      <c r="K421" s="10"/>
      <c r="L421" s="23"/>
      <c r="M421" s="5"/>
      <c r="N421" s="5"/>
      <c r="O421" s="5"/>
      <c r="P421" s="5"/>
      <c r="Q421" s="5"/>
    </row>
    <row r="422">
      <c r="C422" s="10"/>
      <c r="D422" s="23"/>
      <c r="E422" s="57"/>
      <c r="F422" s="29"/>
      <c r="G422" s="29"/>
      <c r="H422" s="10"/>
      <c r="I422" s="10"/>
      <c r="J422" s="10"/>
      <c r="K422" s="10"/>
      <c r="L422" s="23"/>
      <c r="M422" s="5"/>
      <c r="N422" s="5"/>
      <c r="O422" s="5"/>
      <c r="P422" s="5"/>
      <c r="Q422" s="5"/>
    </row>
    <row r="423">
      <c r="C423" s="29"/>
      <c r="D423" s="53"/>
      <c r="E423" s="57"/>
      <c r="F423" s="29"/>
      <c r="G423" s="29"/>
      <c r="H423" s="10"/>
      <c r="I423" s="10"/>
      <c r="J423" s="10"/>
      <c r="K423" s="10"/>
      <c r="L423" s="23"/>
      <c r="M423" s="5"/>
      <c r="N423" s="5"/>
      <c r="O423" s="5"/>
      <c r="P423" s="5"/>
      <c r="Q423" s="5"/>
    </row>
    <row r="424">
      <c r="C424" s="10"/>
      <c r="D424" s="23"/>
      <c r="E424" s="57"/>
      <c r="F424" s="29"/>
      <c r="G424" s="29"/>
      <c r="H424" s="10"/>
      <c r="I424" s="10"/>
      <c r="J424" s="10"/>
      <c r="K424" s="10"/>
      <c r="L424" s="23"/>
      <c r="M424" s="5"/>
      <c r="N424" s="5"/>
      <c r="O424" s="5"/>
      <c r="P424" s="5"/>
      <c r="Q424" s="5"/>
    </row>
    <row r="425">
      <c r="C425" s="10"/>
      <c r="D425" s="23"/>
      <c r="E425" s="57"/>
      <c r="F425" s="29"/>
      <c r="G425" s="29"/>
      <c r="H425" s="10"/>
      <c r="I425" s="10"/>
      <c r="J425" s="10"/>
      <c r="K425" s="10"/>
      <c r="L425" s="23"/>
      <c r="M425" s="5"/>
      <c r="N425" s="5"/>
      <c r="O425" s="5"/>
      <c r="P425" s="5"/>
      <c r="Q425" s="5"/>
    </row>
    <row r="426">
      <c r="C426" s="10"/>
      <c r="D426" s="23"/>
      <c r="E426" s="57"/>
      <c r="F426" s="29"/>
      <c r="G426" s="29"/>
      <c r="H426" s="10"/>
      <c r="I426" s="10"/>
      <c r="J426" s="10"/>
      <c r="K426" s="10"/>
      <c r="L426" s="23"/>
      <c r="M426" s="5"/>
      <c r="N426" s="5"/>
      <c r="O426" s="5"/>
      <c r="P426" s="5"/>
      <c r="Q426" s="5"/>
    </row>
    <row r="427">
      <c r="C427" s="10"/>
      <c r="D427" s="23"/>
      <c r="E427" s="57"/>
      <c r="F427" s="29"/>
      <c r="G427" s="29"/>
      <c r="H427" s="10"/>
      <c r="I427" s="10"/>
      <c r="J427" s="10"/>
      <c r="K427" s="10"/>
      <c r="L427" s="23"/>
      <c r="M427" s="5"/>
      <c r="N427" s="5"/>
      <c r="O427" s="5"/>
      <c r="P427" s="5"/>
      <c r="Q427" s="5"/>
    </row>
    <row r="428">
      <c r="C428" s="10"/>
      <c r="D428" s="23"/>
      <c r="E428" s="57"/>
      <c r="F428" s="29"/>
      <c r="G428" s="29"/>
      <c r="H428" s="10"/>
      <c r="I428" s="10"/>
      <c r="J428" s="10"/>
      <c r="K428" s="10"/>
      <c r="L428" s="23"/>
      <c r="M428" s="5"/>
      <c r="N428" s="5"/>
      <c r="O428" s="5"/>
      <c r="P428" s="5"/>
      <c r="Q428" s="5"/>
    </row>
    <row r="429">
      <c r="C429" s="10"/>
      <c r="D429" s="23"/>
      <c r="E429" s="57"/>
      <c r="F429" s="29"/>
      <c r="G429" s="29"/>
      <c r="H429" s="10"/>
      <c r="I429" s="10"/>
      <c r="J429" s="10"/>
      <c r="K429" s="10"/>
      <c r="L429" s="23"/>
      <c r="M429" s="5"/>
      <c r="N429" s="5"/>
      <c r="O429" s="5"/>
      <c r="P429" s="5"/>
      <c r="Q429" s="5"/>
    </row>
    <row r="430">
      <c r="C430" s="10"/>
      <c r="D430" s="23"/>
      <c r="E430" s="57"/>
      <c r="F430" s="29"/>
      <c r="G430" s="29"/>
      <c r="H430" s="10"/>
      <c r="I430" s="10"/>
      <c r="J430" s="10"/>
      <c r="K430" s="10"/>
      <c r="L430" s="23"/>
      <c r="M430" s="5"/>
      <c r="N430" s="5"/>
      <c r="O430" s="5"/>
      <c r="P430" s="5"/>
      <c r="Q430" s="5"/>
    </row>
    <row r="431">
      <c r="C431" s="10"/>
      <c r="D431" s="23"/>
      <c r="E431" s="57"/>
      <c r="F431" s="29"/>
      <c r="G431" s="29"/>
      <c r="H431" s="10"/>
      <c r="I431" s="10"/>
      <c r="J431" s="10"/>
      <c r="K431" s="10"/>
      <c r="L431" s="23"/>
      <c r="M431" s="5"/>
      <c r="N431" s="5"/>
      <c r="O431" s="5"/>
      <c r="P431" s="5"/>
      <c r="Q431" s="5"/>
    </row>
    <row r="432">
      <c r="C432" s="10"/>
      <c r="D432" s="23"/>
      <c r="E432" s="57"/>
      <c r="F432" s="29"/>
      <c r="G432" s="29"/>
      <c r="H432" s="10"/>
      <c r="I432" s="10"/>
      <c r="J432" s="10"/>
      <c r="K432" s="10"/>
      <c r="L432" s="23"/>
      <c r="M432" s="5"/>
      <c r="N432" s="5"/>
      <c r="O432" s="5"/>
      <c r="P432" s="5"/>
      <c r="Q432" s="5"/>
    </row>
    <row r="433">
      <c r="C433" s="29"/>
      <c r="D433" s="53"/>
      <c r="E433" s="57"/>
      <c r="F433" s="29"/>
      <c r="G433" s="29"/>
      <c r="H433" s="10"/>
      <c r="I433" s="10"/>
      <c r="J433" s="10"/>
      <c r="K433" s="10"/>
      <c r="L433" s="23"/>
      <c r="M433" s="5"/>
      <c r="N433" s="5"/>
      <c r="O433" s="5"/>
      <c r="P433" s="5"/>
      <c r="Q433" s="5"/>
    </row>
    <row r="434">
      <c r="C434" s="10"/>
      <c r="D434" s="23"/>
      <c r="E434" s="57"/>
      <c r="F434" s="29"/>
      <c r="G434" s="29"/>
      <c r="H434" s="10"/>
      <c r="I434" s="10"/>
      <c r="J434" s="10"/>
      <c r="K434" s="10"/>
      <c r="L434" s="23"/>
      <c r="M434" s="5"/>
      <c r="N434" s="5"/>
      <c r="O434" s="5"/>
      <c r="P434" s="5"/>
      <c r="Q434" s="5"/>
    </row>
    <row r="435">
      <c r="C435" s="29"/>
      <c r="D435" s="53"/>
      <c r="E435" s="57"/>
      <c r="F435" s="29"/>
      <c r="G435" s="29"/>
      <c r="H435" s="10"/>
      <c r="I435" s="10"/>
      <c r="J435" s="10"/>
      <c r="K435" s="10"/>
      <c r="L435" s="23"/>
      <c r="M435" s="5"/>
      <c r="N435" s="5"/>
      <c r="O435" s="5"/>
      <c r="P435" s="5"/>
      <c r="Q435" s="5"/>
    </row>
    <row r="436">
      <c r="C436" s="10"/>
      <c r="D436" s="23"/>
      <c r="E436" s="57"/>
      <c r="F436" s="29"/>
      <c r="G436" s="29"/>
      <c r="H436" s="10"/>
      <c r="I436" s="10"/>
      <c r="J436" s="10"/>
      <c r="K436" s="10"/>
      <c r="L436" s="23"/>
      <c r="M436" s="5"/>
      <c r="N436" s="5"/>
      <c r="O436" s="5"/>
      <c r="P436" s="5"/>
      <c r="Q436" s="5"/>
    </row>
    <row r="437">
      <c r="C437" s="10"/>
      <c r="D437" s="23"/>
      <c r="E437" s="57"/>
      <c r="F437" s="29"/>
      <c r="G437" s="29"/>
      <c r="H437" s="10"/>
      <c r="I437" s="10"/>
      <c r="J437" s="10"/>
      <c r="K437" s="10"/>
      <c r="L437" s="23"/>
      <c r="M437" s="5"/>
      <c r="N437" s="5"/>
      <c r="O437" s="5"/>
      <c r="P437" s="5"/>
      <c r="Q437" s="5"/>
    </row>
    <row r="438">
      <c r="C438" s="29"/>
      <c r="D438" s="53"/>
      <c r="E438" s="57"/>
      <c r="F438" s="29"/>
      <c r="G438" s="29"/>
      <c r="H438" s="10"/>
      <c r="I438" s="10"/>
      <c r="J438" s="10"/>
      <c r="K438" s="10"/>
      <c r="L438" s="23"/>
      <c r="M438" s="5"/>
      <c r="N438" s="5"/>
      <c r="O438" s="5"/>
      <c r="P438" s="5"/>
      <c r="Q438" s="5"/>
    </row>
    <row r="439">
      <c r="C439" s="10"/>
      <c r="D439" s="23"/>
      <c r="E439" s="57"/>
      <c r="F439" s="29"/>
      <c r="G439" s="29"/>
      <c r="H439" s="10"/>
      <c r="I439" s="10"/>
      <c r="J439" s="10"/>
      <c r="K439" s="10"/>
      <c r="L439" s="23"/>
      <c r="M439" s="5"/>
      <c r="N439" s="5"/>
      <c r="O439" s="5"/>
      <c r="P439" s="5"/>
      <c r="Q439" s="5"/>
    </row>
    <row r="440">
      <c r="C440" s="10"/>
      <c r="D440" s="23"/>
      <c r="E440" s="57"/>
      <c r="F440" s="29"/>
      <c r="G440" s="29"/>
      <c r="H440" s="10"/>
      <c r="I440" s="10"/>
      <c r="J440" s="10"/>
      <c r="K440" s="10"/>
      <c r="L440" s="23"/>
      <c r="M440" s="5"/>
      <c r="N440" s="5"/>
      <c r="O440" s="5"/>
      <c r="P440" s="5"/>
      <c r="Q440" s="5"/>
    </row>
    <row r="441">
      <c r="C441" s="10"/>
      <c r="D441" s="23"/>
      <c r="E441" s="57"/>
      <c r="F441" s="29"/>
      <c r="G441" s="29"/>
      <c r="H441" s="10"/>
      <c r="I441" s="10"/>
      <c r="J441" s="10"/>
      <c r="K441" s="10"/>
      <c r="L441" s="23"/>
      <c r="M441" s="5"/>
      <c r="N441" s="5"/>
      <c r="O441" s="5"/>
      <c r="P441" s="5"/>
      <c r="Q441" s="5"/>
    </row>
    <row r="442">
      <c r="C442" s="10"/>
      <c r="D442" s="23"/>
      <c r="E442" s="57"/>
      <c r="F442" s="29"/>
      <c r="G442" s="29"/>
      <c r="H442" s="10"/>
      <c r="I442" s="10"/>
      <c r="J442" s="10"/>
      <c r="K442" s="10"/>
      <c r="L442" s="23"/>
      <c r="M442" s="5"/>
      <c r="N442" s="5"/>
      <c r="O442" s="5"/>
      <c r="P442" s="5"/>
      <c r="Q442" s="5"/>
    </row>
    <row r="443">
      <c r="C443" s="10"/>
      <c r="D443" s="23"/>
      <c r="E443" s="57"/>
      <c r="F443" s="29"/>
      <c r="G443" s="29"/>
      <c r="H443" s="10"/>
      <c r="I443" s="10"/>
      <c r="J443" s="10"/>
      <c r="K443" s="10"/>
      <c r="L443" s="23"/>
      <c r="M443" s="5"/>
      <c r="N443" s="5"/>
      <c r="O443" s="5"/>
      <c r="P443" s="5"/>
      <c r="Q443" s="5"/>
    </row>
    <row r="444">
      <c r="C444" s="10"/>
      <c r="D444" s="23"/>
      <c r="E444" s="6"/>
      <c r="H444" s="10"/>
      <c r="I444" s="10"/>
      <c r="J444" s="10"/>
      <c r="K444" s="10"/>
      <c r="L444" s="23"/>
      <c r="M444" s="5"/>
      <c r="N444" s="5"/>
      <c r="O444" s="5"/>
      <c r="P444" s="5"/>
      <c r="Q444" s="5"/>
    </row>
    <row r="445">
      <c r="C445" s="10"/>
      <c r="D445" s="23"/>
      <c r="E445" s="6"/>
      <c r="H445" s="10"/>
      <c r="I445" s="10"/>
      <c r="J445" s="10"/>
      <c r="K445" s="10"/>
      <c r="L445" s="23"/>
      <c r="M445" s="5"/>
      <c r="N445" s="5"/>
      <c r="O445" s="5"/>
      <c r="P445" s="5"/>
      <c r="Q445" s="5"/>
    </row>
    <row r="446">
      <c r="C446" s="29"/>
      <c r="D446" s="53"/>
      <c r="E446" s="6"/>
      <c r="H446" s="10"/>
      <c r="I446" s="10"/>
      <c r="J446" s="10"/>
      <c r="K446" s="10"/>
      <c r="L446" s="23"/>
      <c r="M446" s="5"/>
      <c r="N446" s="5"/>
      <c r="O446" s="5"/>
      <c r="P446" s="5"/>
      <c r="Q446" s="5"/>
    </row>
    <row r="447">
      <c r="C447" s="10"/>
      <c r="D447" s="23"/>
      <c r="E447" s="6"/>
      <c r="H447" s="29"/>
      <c r="I447" s="29"/>
      <c r="J447" s="29"/>
      <c r="K447" s="29"/>
      <c r="L447" s="58"/>
      <c r="M447" s="5"/>
      <c r="N447" s="5"/>
      <c r="O447" s="5"/>
      <c r="P447" s="5"/>
      <c r="Q447" s="5"/>
    </row>
    <row r="448">
      <c r="C448" s="10"/>
      <c r="D448" s="23"/>
      <c r="E448" s="6"/>
      <c r="H448" s="29"/>
      <c r="I448" s="29"/>
      <c r="J448" s="29"/>
      <c r="K448" s="29"/>
      <c r="L448" s="58"/>
      <c r="M448" s="5"/>
      <c r="N448" s="5"/>
      <c r="O448" s="5"/>
      <c r="P448" s="5"/>
      <c r="Q448" s="5"/>
    </row>
    <row r="449">
      <c r="D449" s="5"/>
      <c r="E449" s="6"/>
      <c r="H449" s="29"/>
      <c r="I449" s="29"/>
      <c r="J449" s="29"/>
      <c r="K449" s="29"/>
      <c r="L449" s="58"/>
      <c r="M449" s="5"/>
      <c r="N449" s="5"/>
      <c r="O449" s="5"/>
      <c r="P449" s="5"/>
      <c r="Q449" s="5"/>
    </row>
    <row r="450">
      <c r="D450" s="5"/>
      <c r="E450" s="6"/>
      <c r="H450" s="29"/>
      <c r="I450" s="29"/>
      <c r="J450" s="29"/>
      <c r="K450" s="29"/>
      <c r="L450" s="58"/>
      <c r="M450" s="5"/>
      <c r="N450" s="5"/>
      <c r="O450" s="5"/>
      <c r="P450" s="5"/>
      <c r="Q450" s="5"/>
    </row>
    <row r="451">
      <c r="D451" s="5"/>
      <c r="E451" s="6"/>
      <c r="H451" s="29"/>
      <c r="I451" s="29"/>
      <c r="J451" s="29"/>
      <c r="K451" s="29"/>
      <c r="L451" s="58"/>
      <c r="M451" s="5"/>
      <c r="N451" s="5"/>
      <c r="O451" s="5"/>
      <c r="P451" s="5"/>
      <c r="Q451" s="5"/>
    </row>
    <row r="452">
      <c r="D452" s="5"/>
      <c r="E452" s="6"/>
      <c r="H452" s="29"/>
      <c r="I452" s="29"/>
      <c r="J452" s="29"/>
      <c r="K452" s="29"/>
      <c r="L452" s="58"/>
      <c r="M452" s="5"/>
      <c r="N452" s="5"/>
      <c r="O452" s="5"/>
      <c r="P452" s="5"/>
      <c r="Q452" s="5"/>
    </row>
    <row r="453">
      <c r="D453" s="5"/>
      <c r="E453" s="6"/>
      <c r="H453" s="29"/>
      <c r="I453" s="29"/>
      <c r="J453" s="29"/>
      <c r="K453" s="29"/>
      <c r="L453" s="58"/>
      <c r="M453" s="5"/>
      <c r="N453" s="5"/>
      <c r="O453" s="5"/>
      <c r="P453" s="5"/>
      <c r="Q453" s="5"/>
    </row>
    <row r="454">
      <c r="D454" s="5"/>
      <c r="E454" s="6"/>
      <c r="H454" s="29"/>
      <c r="I454" s="29"/>
      <c r="J454" s="29"/>
      <c r="K454" s="29"/>
      <c r="L454" s="58"/>
      <c r="M454" s="5"/>
      <c r="N454" s="5"/>
      <c r="O454" s="5"/>
      <c r="P454" s="5"/>
      <c r="Q454" s="5"/>
    </row>
    <row r="455">
      <c r="D455" s="5"/>
      <c r="E455" s="6"/>
      <c r="H455" s="29"/>
      <c r="I455" s="29"/>
      <c r="J455" s="29"/>
      <c r="K455" s="29"/>
      <c r="L455" s="58"/>
      <c r="M455" s="5"/>
      <c r="N455" s="5"/>
      <c r="O455" s="5"/>
      <c r="P455" s="5"/>
      <c r="Q455" s="5"/>
    </row>
    <row r="456">
      <c r="D456" s="5"/>
      <c r="E456" s="6"/>
      <c r="H456" s="29"/>
      <c r="I456" s="29"/>
      <c r="J456" s="29"/>
      <c r="K456" s="29"/>
      <c r="L456" s="58"/>
      <c r="M456" s="5"/>
      <c r="N456" s="5"/>
      <c r="O456" s="5"/>
      <c r="P456" s="5"/>
      <c r="Q456" s="5"/>
    </row>
    <row r="457">
      <c r="D457" s="5"/>
      <c r="E457" s="6"/>
      <c r="H457" s="29"/>
      <c r="I457" s="29"/>
      <c r="J457" s="29"/>
      <c r="K457" s="29"/>
      <c r="L457" s="58"/>
      <c r="M457" s="5"/>
      <c r="N457" s="5"/>
      <c r="O457" s="5"/>
      <c r="P457" s="5"/>
      <c r="Q457" s="5"/>
    </row>
    <row r="458">
      <c r="D458" s="5"/>
      <c r="E458" s="6"/>
      <c r="H458" s="29"/>
      <c r="I458" s="29"/>
      <c r="J458" s="29"/>
      <c r="K458" s="29"/>
      <c r="L458" s="58"/>
      <c r="M458" s="5"/>
      <c r="N458" s="5"/>
      <c r="O458" s="5"/>
      <c r="P458" s="5"/>
      <c r="Q458" s="5"/>
    </row>
    <row r="459">
      <c r="D459" s="5"/>
      <c r="E459" s="6"/>
      <c r="H459" s="29"/>
      <c r="I459" s="29"/>
      <c r="J459" s="29"/>
      <c r="K459" s="29"/>
      <c r="L459" s="58"/>
      <c r="M459" s="5"/>
      <c r="N459" s="5"/>
      <c r="O459" s="5"/>
      <c r="P459" s="5"/>
      <c r="Q459" s="5"/>
    </row>
    <row r="460">
      <c r="D460" s="5"/>
      <c r="E460" s="6"/>
      <c r="H460" s="29"/>
      <c r="I460" s="29"/>
      <c r="J460" s="29"/>
      <c r="K460" s="29"/>
      <c r="L460" s="58"/>
      <c r="M460" s="5"/>
      <c r="N460" s="5"/>
      <c r="O460" s="5"/>
      <c r="P460" s="5"/>
      <c r="Q460" s="5"/>
    </row>
    <row r="461">
      <c r="D461" s="5"/>
      <c r="E461" s="6"/>
      <c r="H461" s="29"/>
      <c r="I461" s="29"/>
      <c r="J461" s="29"/>
      <c r="K461" s="29"/>
      <c r="L461" s="58"/>
      <c r="M461" s="5"/>
      <c r="N461" s="5"/>
      <c r="O461" s="5"/>
      <c r="P461" s="5"/>
      <c r="Q461" s="5"/>
    </row>
    <row r="462">
      <c r="D462" s="5"/>
      <c r="E462" s="6"/>
      <c r="H462" s="29"/>
      <c r="I462" s="29"/>
      <c r="J462" s="29"/>
      <c r="K462" s="29"/>
      <c r="L462" s="58"/>
      <c r="M462" s="5"/>
      <c r="N462" s="5"/>
      <c r="O462" s="5"/>
      <c r="P462" s="5"/>
      <c r="Q462" s="5"/>
    </row>
    <row r="463">
      <c r="D463" s="5"/>
      <c r="E463" s="6"/>
      <c r="H463" s="29"/>
      <c r="I463" s="29"/>
      <c r="J463" s="29"/>
      <c r="K463" s="29"/>
      <c r="L463" s="58"/>
      <c r="M463" s="5"/>
      <c r="N463" s="5"/>
      <c r="O463" s="5"/>
      <c r="P463" s="5"/>
      <c r="Q463" s="5"/>
    </row>
    <row r="464">
      <c r="D464" s="5"/>
      <c r="E464" s="6"/>
      <c r="H464" s="29"/>
      <c r="I464" s="29"/>
      <c r="J464" s="29"/>
      <c r="K464" s="29"/>
      <c r="L464" s="58"/>
      <c r="M464" s="5"/>
      <c r="N464" s="5"/>
      <c r="O464" s="5"/>
      <c r="P464" s="5"/>
      <c r="Q464" s="5"/>
    </row>
    <row r="465">
      <c r="D465" s="5"/>
      <c r="E465" s="6"/>
      <c r="H465" s="29"/>
      <c r="I465" s="29"/>
      <c r="J465" s="29"/>
      <c r="K465" s="29"/>
      <c r="L465" s="58"/>
      <c r="M465" s="5"/>
      <c r="N465" s="5"/>
      <c r="O465" s="5"/>
      <c r="P465" s="5"/>
      <c r="Q465" s="5"/>
    </row>
    <row r="466">
      <c r="D466" s="5"/>
      <c r="E466" s="6"/>
      <c r="H466" s="29"/>
      <c r="I466" s="29"/>
      <c r="J466" s="29"/>
      <c r="K466" s="29"/>
      <c r="L466" s="58"/>
      <c r="M466" s="5"/>
      <c r="N466" s="5"/>
      <c r="O466" s="5"/>
      <c r="P466" s="5"/>
      <c r="Q466" s="5"/>
    </row>
    <row r="467">
      <c r="D467" s="5"/>
      <c r="E467" s="6"/>
      <c r="H467" s="29"/>
      <c r="I467" s="29"/>
      <c r="J467" s="29"/>
      <c r="K467" s="29"/>
      <c r="L467" s="58"/>
      <c r="M467" s="5"/>
      <c r="N467" s="5"/>
      <c r="O467" s="5"/>
      <c r="P467" s="5"/>
      <c r="Q467" s="5"/>
    </row>
    <row r="468">
      <c r="D468" s="5"/>
      <c r="E468" s="6"/>
      <c r="H468" s="29"/>
      <c r="I468" s="29"/>
      <c r="J468" s="29"/>
      <c r="K468" s="29"/>
      <c r="L468" s="58"/>
      <c r="M468" s="5"/>
      <c r="N468" s="5"/>
      <c r="O468" s="5"/>
      <c r="P468" s="5"/>
      <c r="Q468" s="5"/>
    </row>
    <row r="469">
      <c r="D469" s="5"/>
      <c r="E469" s="6"/>
      <c r="H469" s="29"/>
      <c r="I469" s="29"/>
      <c r="J469" s="29"/>
      <c r="K469" s="29"/>
      <c r="L469" s="58"/>
      <c r="M469" s="5"/>
      <c r="N469" s="5"/>
      <c r="O469" s="5"/>
      <c r="P469" s="5"/>
      <c r="Q469" s="5"/>
    </row>
    <row r="470">
      <c r="D470" s="5"/>
      <c r="E470" s="6"/>
      <c r="H470" s="29"/>
      <c r="I470" s="29"/>
      <c r="J470" s="29"/>
      <c r="K470" s="29"/>
      <c r="L470" s="58"/>
      <c r="M470" s="5"/>
      <c r="N470" s="5"/>
      <c r="O470" s="5"/>
      <c r="P470" s="5"/>
      <c r="Q470" s="5"/>
    </row>
    <row r="471">
      <c r="D471" s="5"/>
      <c r="E471" s="6"/>
      <c r="H471" s="29"/>
      <c r="I471" s="29"/>
      <c r="J471" s="29"/>
      <c r="K471" s="29"/>
      <c r="L471" s="58"/>
      <c r="M471" s="5"/>
      <c r="N471" s="5"/>
      <c r="O471" s="5"/>
      <c r="P471" s="5"/>
      <c r="Q471" s="5"/>
    </row>
    <row r="472">
      <c r="D472" s="5"/>
      <c r="E472" s="6"/>
      <c r="H472" s="29"/>
      <c r="I472" s="29"/>
      <c r="J472" s="29"/>
      <c r="K472" s="29"/>
      <c r="L472" s="58"/>
      <c r="M472" s="5"/>
      <c r="N472" s="5"/>
      <c r="O472" s="5"/>
      <c r="P472" s="5"/>
      <c r="Q472" s="5"/>
    </row>
    <row r="473">
      <c r="D473" s="5"/>
      <c r="E473" s="6"/>
      <c r="H473" s="29"/>
      <c r="I473" s="29"/>
      <c r="J473" s="29"/>
      <c r="K473" s="29"/>
      <c r="L473" s="58"/>
      <c r="M473" s="5"/>
      <c r="N473" s="5"/>
      <c r="O473" s="5"/>
      <c r="P473" s="5"/>
      <c r="Q473" s="5"/>
    </row>
    <row r="474">
      <c r="D474" s="5"/>
      <c r="E474" s="6"/>
      <c r="H474" s="29"/>
      <c r="I474" s="29"/>
      <c r="J474" s="29"/>
      <c r="K474" s="29"/>
      <c r="L474" s="58"/>
      <c r="M474" s="5"/>
      <c r="N474" s="5"/>
      <c r="O474" s="5"/>
      <c r="P474" s="5"/>
      <c r="Q474" s="5"/>
    </row>
    <row r="475">
      <c r="D475" s="5"/>
      <c r="E475" s="6"/>
      <c r="H475" s="29"/>
      <c r="I475" s="29"/>
      <c r="J475" s="29"/>
      <c r="K475" s="29"/>
      <c r="L475" s="58"/>
      <c r="M475" s="5"/>
      <c r="N475" s="5"/>
      <c r="O475" s="5"/>
      <c r="P475" s="5"/>
      <c r="Q475" s="5"/>
    </row>
    <row r="476">
      <c r="D476" s="5"/>
      <c r="E476" s="6"/>
      <c r="H476" s="29"/>
      <c r="I476" s="29"/>
      <c r="J476" s="29"/>
      <c r="K476" s="29"/>
      <c r="L476" s="58"/>
      <c r="M476" s="5"/>
      <c r="N476" s="5"/>
      <c r="O476" s="5"/>
      <c r="P476" s="5"/>
      <c r="Q476" s="5"/>
    </row>
    <row r="477">
      <c r="D477" s="5"/>
      <c r="E477" s="6"/>
      <c r="H477" s="29"/>
      <c r="I477" s="29"/>
      <c r="J477" s="29"/>
      <c r="K477" s="29"/>
      <c r="L477" s="58"/>
      <c r="M477" s="5"/>
      <c r="N477" s="5"/>
      <c r="O477" s="5"/>
      <c r="P477" s="5"/>
      <c r="Q477" s="5"/>
    </row>
    <row r="478">
      <c r="D478" s="5"/>
      <c r="E478" s="6"/>
      <c r="H478" s="29"/>
      <c r="I478" s="29"/>
      <c r="J478" s="29"/>
      <c r="K478" s="29"/>
      <c r="L478" s="58"/>
      <c r="M478" s="5"/>
      <c r="N478" s="5"/>
      <c r="O478" s="5"/>
      <c r="P478" s="5"/>
      <c r="Q478" s="5"/>
    </row>
    <row r="479">
      <c r="D479" s="5"/>
      <c r="E479" s="6"/>
      <c r="H479" s="29"/>
      <c r="I479" s="29"/>
      <c r="J479" s="29"/>
      <c r="K479" s="29"/>
      <c r="L479" s="58"/>
      <c r="M479" s="5"/>
      <c r="N479" s="5"/>
      <c r="O479" s="5"/>
      <c r="P479" s="5"/>
      <c r="Q479" s="5"/>
    </row>
    <row r="480">
      <c r="D480" s="5"/>
      <c r="E480" s="6"/>
      <c r="H480" s="29"/>
      <c r="I480" s="29"/>
      <c r="J480" s="29"/>
      <c r="K480" s="29"/>
      <c r="L480" s="58"/>
      <c r="M480" s="5"/>
      <c r="N480" s="5"/>
      <c r="O480" s="5"/>
      <c r="P480" s="5"/>
      <c r="Q480" s="5"/>
    </row>
    <row r="481">
      <c r="D481" s="5"/>
      <c r="E481" s="6"/>
      <c r="H481" s="29"/>
      <c r="I481" s="29"/>
      <c r="J481" s="29"/>
      <c r="K481" s="29"/>
      <c r="L481" s="58"/>
      <c r="M481" s="5"/>
      <c r="N481" s="5"/>
      <c r="O481" s="5"/>
      <c r="P481" s="5"/>
      <c r="Q481" s="5"/>
    </row>
    <row r="482">
      <c r="D482" s="5"/>
      <c r="E482" s="6"/>
      <c r="H482" s="29"/>
      <c r="I482" s="29"/>
      <c r="J482" s="29"/>
      <c r="K482" s="29"/>
      <c r="L482" s="58"/>
      <c r="M482" s="5"/>
      <c r="N482" s="5"/>
      <c r="O482" s="5"/>
      <c r="P482" s="5"/>
      <c r="Q482" s="5"/>
    </row>
    <row r="483">
      <c r="D483" s="5"/>
      <c r="E483" s="6"/>
      <c r="H483" s="29"/>
      <c r="I483" s="29"/>
      <c r="J483" s="29"/>
      <c r="K483" s="29"/>
      <c r="L483" s="58"/>
      <c r="M483" s="5"/>
      <c r="N483" s="5"/>
      <c r="O483" s="5"/>
      <c r="P483" s="5"/>
      <c r="Q483" s="5"/>
    </row>
    <row r="484">
      <c r="D484" s="5"/>
      <c r="E484" s="6"/>
      <c r="H484" s="29"/>
      <c r="I484" s="29"/>
      <c r="J484" s="29"/>
      <c r="K484" s="29"/>
      <c r="L484" s="58"/>
      <c r="M484" s="5"/>
      <c r="N484" s="5"/>
      <c r="O484" s="5"/>
      <c r="P484" s="5"/>
      <c r="Q484" s="5"/>
    </row>
    <row r="485">
      <c r="D485" s="5"/>
      <c r="E485" s="6"/>
      <c r="H485" s="29"/>
      <c r="I485" s="29"/>
      <c r="J485" s="29"/>
      <c r="K485" s="29"/>
      <c r="L485" s="58"/>
      <c r="M485" s="5"/>
      <c r="N485" s="5"/>
      <c r="O485" s="5"/>
      <c r="P485" s="5"/>
      <c r="Q485" s="5"/>
    </row>
    <row r="486">
      <c r="D486" s="5"/>
      <c r="E486" s="6"/>
      <c r="H486" s="29"/>
      <c r="I486" s="29"/>
      <c r="J486" s="29"/>
      <c r="K486" s="29"/>
      <c r="L486" s="29"/>
      <c r="M486" s="5"/>
      <c r="N486" s="5"/>
      <c r="O486" s="5"/>
      <c r="P486" s="5"/>
      <c r="Q486" s="5"/>
    </row>
    <row r="487">
      <c r="D487" s="5"/>
      <c r="E487" s="6"/>
      <c r="H487" s="29"/>
      <c r="I487" s="29"/>
      <c r="J487" s="29"/>
      <c r="K487" s="29"/>
      <c r="L487" s="29"/>
      <c r="M487" s="5"/>
      <c r="N487" s="5"/>
      <c r="O487" s="5"/>
      <c r="P487" s="5"/>
      <c r="Q487" s="5"/>
    </row>
    <row r="488">
      <c r="D488" s="5"/>
      <c r="E488" s="6"/>
      <c r="H488" s="29"/>
      <c r="I488" s="29"/>
      <c r="J488" s="29"/>
      <c r="K488" s="29"/>
      <c r="L488" s="29"/>
      <c r="M488" s="5"/>
      <c r="N488" s="5"/>
      <c r="O488" s="5"/>
      <c r="P488" s="5"/>
      <c r="Q488" s="5"/>
    </row>
    <row r="489">
      <c r="D489" s="5"/>
      <c r="E489" s="6"/>
      <c r="J489" s="42"/>
      <c r="K489" s="42"/>
      <c r="M489" s="5"/>
      <c r="N489" s="5"/>
      <c r="O489" s="5"/>
      <c r="P489" s="5"/>
      <c r="Q489" s="5"/>
    </row>
    <row r="490">
      <c r="D490" s="5"/>
      <c r="E490" s="6"/>
      <c r="H490" s="29"/>
      <c r="I490" s="29"/>
      <c r="J490" s="29"/>
      <c r="K490" s="29"/>
      <c r="L490" s="29"/>
      <c r="M490" s="5"/>
      <c r="N490" s="5"/>
      <c r="O490" s="5"/>
      <c r="P490" s="5"/>
      <c r="Q490" s="5"/>
    </row>
    <row r="491">
      <c r="D491" s="5"/>
      <c r="E491" s="6"/>
      <c r="H491" s="29"/>
      <c r="I491" s="29"/>
      <c r="J491" s="29"/>
      <c r="K491" s="29"/>
      <c r="L491" s="29"/>
      <c r="M491" s="5"/>
      <c r="N491" s="5"/>
      <c r="O491" s="5"/>
      <c r="P491" s="5"/>
      <c r="Q491" s="5"/>
    </row>
    <row r="492">
      <c r="D492" s="5"/>
      <c r="E492" s="6"/>
      <c r="H492" s="29"/>
      <c r="I492" s="29"/>
      <c r="J492" s="29"/>
      <c r="K492" s="29"/>
      <c r="L492" s="29"/>
      <c r="M492" s="5"/>
      <c r="N492" s="5"/>
      <c r="O492" s="5"/>
      <c r="P492" s="5"/>
      <c r="Q492" s="5"/>
    </row>
    <row r="493">
      <c r="D493" s="5"/>
      <c r="E493" s="6"/>
      <c r="H493" s="29"/>
      <c r="I493" s="29"/>
      <c r="J493" s="29"/>
      <c r="K493" s="29"/>
      <c r="L493" s="29"/>
      <c r="M493" s="5"/>
      <c r="N493" s="5"/>
      <c r="O493" s="5"/>
      <c r="P493" s="5"/>
      <c r="Q493" s="5"/>
    </row>
    <row r="494">
      <c r="D494" s="5"/>
      <c r="E494" s="6"/>
      <c r="H494" s="29"/>
      <c r="I494" s="29"/>
      <c r="J494" s="29"/>
      <c r="K494" s="29"/>
      <c r="L494" s="29"/>
      <c r="M494" s="5"/>
      <c r="N494" s="5"/>
      <c r="O494" s="5"/>
      <c r="P494" s="5"/>
      <c r="Q494" s="5"/>
    </row>
    <row r="495">
      <c r="D495" s="5"/>
      <c r="E495" s="6"/>
      <c r="H495" s="29"/>
      <c r="I495" s="29"/>
      <c r="J495" s="29"/>
      <c r="K495" s="29"/>
      <c r="L495" s="29"/>
      <c r="M495" s="5"/>
      <c r="N495" s="5"/>
      <c r="O495" s="5"/>
      <c r="P495" s="5"/>
      <c r="Q495" s="5"/>
    </row>
    <row r="496">
      <c r="D496" s="5"/>
      <c r="E496" s="6"/>
      <c r="H496" s="29"/>
      <c r="I496" s="29"/>
      <c r="J496" s="29"/>
      <c r="K496" s="29"/>
      <c r="L496" s="29"/>
      <c r="M496" s="5"/>
      <c r="N496" s="5"/>
      <c r="O496" s="5"/>
      <c r="P496" s="5"/>
      <c r="Q496" s="5"/>
    </row>
    <row r="497">
      <c r="D497" s="5"/>
      <c r="E497" s="6"/>
      <c r="H497" s="29"/>
      <c r="I497" s="29"/>
      <c r="J497" s="29"/>
      <c r="K497" s="29"/>
      <c r="L497" s="29"/>
      <c r="M497" s="5"/>
      <c r="N497" s="5"/>
      <c r="O497" s="5"/>
      <c r="P497" s="5"/>
      <c r="Q497" s="5"/>
    </row>
    <row r="498">
      <c r="D498" s="5"/>
      <c r="E498" s="6"/>
      <c r="H498" s="29"/>
      <c r="I498" s="29"/>
      <c r="J498" s="29"/>
      <c r="K498" s="29"/>
      <c r="L498" s="29"/>
      <c r="M498" s="5"/>
      <c r="N498" s="5"/>
      <c r="O498" s="5"/>
      <c r="P498" s="5"/>
      <c r="Q498" s="5"/>
    </row>
    <row r="499">
      <c r="D499" s="5"/>
      <c r="E499" s="6"/>
      <c r="H499" s="29"/>
      <c r="I499" s="29"/>
      <c r="J499" s="29"/>
      <c r="K499" s="29"/>
      <c r="L499" s="29"/>
      <c r="M499" s="5"/>
      <c r="N499" s="5"/>
      <c r="O499" s="5"/>
      <c r="P499" s="5"/>
      <c r="Q499" s="5"/>
    </row>
    <row r="500">
      <c r="D500" s="5"/>
      <c r="E500" s="6"/>
      <c r="H500" s="29"/>
      <c r="I500" s="29"/>
      <c r="J500" s="29"/>
      <c r="K500" s="29"/>
      <c r="L500" s="29"/>
      <c r="M500" s="5"/>
      <c r="N500" s="5"/>
      <c r="O500" s="5"/>
      <c r="P500" s="5"/>
      <c r="Q500" s="5"/>
    </row>
    <row r="501">
      <c r="D501" s="5"/>
      <c r="E501" s="6"/>
      <c r="H501" s="29"/>
      <c r="I501" s="29"/>
      <c r="J501" s="29"/>
      <c r="K501" s="29"/>
      <c r="L501" s="29"/>
      <c r="M501" s="5"/>
      <c r="N501" s="5"/>
      <c r="O501" s="5"/>
      <c r="P501" s="5"/>
      <c r="Q501" s="5"/>
    </row>
    <row r="502">
      <c r="D502" s="5"/>
      <c r="E502" s="6"/>
      <c r="H502" s="29"/>
      <c r="I502" s="29"/>
      <c r="J502" s="29"/>
      <c r="K502" s="29"/>
      <c r="L502" s="29"/>
      <c r="M502" s="5"/>
      <c r="N502" s="5"/>
      <c r="O502" s="5"/>
      <c r="P502" s="5"/>
      <c r="Q502" s="5"/>
    </row>
    <row r="503">
      <c r="D503" s="5"/>
      <c r="E503" s="6"/>
      <c r="H503" s="29"/>
      <c r="I503" s="29"/>
      <c r="J503" s="29"/>
      <c r="K503" s="29"/>
      <c r="L503" s="29"/>
      <c r="M503" s="5"/>
      <c r="N503" s="5"/>
      <c r="O503" s="5"/>
      <c r="P503" s="5"/>
      <c r="Q503" s="5"/>
    </row>
    <row r="504">
      <c r="D504" s="5"/>
      <c r="E504" s="6"/>
      <c r="H504" s="29"/>
      <c r="I504" s="29"/>
      <c r="J504" s="29"/>
      <c r="K504" s="29"/>
      <c r="L504" s="29"/>
      <c r="M504" s="5"/>
      <c r="N504" s="5"/>
      <c r="O504" s="5"/>
      <c r="P504" s="5"/>
      <c r="Q504" s="5"/>
    </row>
    <row r="505">
      <c r="D505" s="5"/>
      <c r="E505" s="6"/>
      <c r="H505" s="29"/>
      <c r="I505" s="29"/>
      <c r="J505" s="29"/>
      <c r="K505" s="29"/>
      <c r="L505" s="29"/>
      <c r="M505" s="5"/>
      <c r="N505" s="5"/>
      <c r="O505" s="5"/>
      <c r="P505" s="5"/>
      <c r="Q505" s="5"/>
    </row>
    <row r="506">
      <c r="D506" s="5"/>
      <c r="E506" s="6"/>
      <c r="J506" s="42"/>
      <c r="K506" s="42"/>
      <c r="M506" s="5"/>
      <c r="N506" s="5"/>
      <c r="O506" s="5"/>
      <c r="P506" s="5"/>
      <c r="Q506" s="5"/>
    </row>
    <row r="507">
      <c r="D507" s="5"/>
      <c r="E507" s="6"/>
      <c r="J507" s="42"/>
      <c r="K507" s="42"/>
      <c r="L507" s="5"/>
      <c r="M507" s="5"/>
      <c r="N507" s="5"/>
      <c r="O507" s="5"/>
      <c r="P507" s="5"/>
      <c r="Q507" s="5"/>
    </row>
    <row r="508">
      <c r="D508" s="5"/>
      <c r="E508" s="6"/>
      <c r="J508" s="42"/>
      <c r="K508" s="42"/>
      <c r="L508" s="5"/>
      <c r="M508" s="5"/>
      <c r="N508" s="5"/>
      <c r="O508" s="5"/>
      <c r="P508" s="5"/>
      <c r="Q508" s="5"/>
    </row>
    <row r="509">
      <c r="D509" s="5"/>
      <c r="E509" s="6"/>
      <c r="J509" s="42"/>
      <c r="K509" s="42"/>
      <c r="L509" s="5"/>
      <c r="M509" s="5"/>
      <c r="N509" s="5"/>
      <c r="O509" s="5"/>
      <c r="P509" s="5"/>
      <c r="Q509" s="5"/>
    </row>
    <row r="510">
      <c r="D510" s="5"/>
      <c r="E510" s="6"/>
      <c r="J510" s="42"/>
      <c r="K510" s="42"/>
      <c r="L510" s="5"/>
      <c r="M510" s="5"/>
      <c r="N510" s="5"/>
      <c r="O510" s="5"/>
      <c r="P510" s="5"/>
      <c r="Q510" s="5"/>
    </row>
    <row r="511">
      <c r="D511" s="5"/>
      <c r="E511" s="6"/>
      <c r="J511" s="42"/>
      <c r="K511" s="42"/>
      <c r="L511" s="5"/>
      <c r="M511" s="5"/>
      <c r="N511" s="5"/>
      <c r="O511" s="5"/>
      <c r="P511" s="5"/>
      <c r="Q511" s="5"/>
    </row>
    <row r="512">
      <c r="D512" s="5"/>
      <c r="E512" s="6"/>
      <c r="J512" s="42"/>
      <c r="K512" s="42"/>
      <c r="L512" s="5"/>
      <c r="M512" s="5"/>
      <c r="N512" s="5"/>
      <c r="O512" s="5"/>
      <c r="P512" s="5"/>
      <c r="Q512" s="5"/>
    </row>
    <row r="513">
      <c r="D513" s="5"/>
      <c r="E513" s="6"/>
      <c r="J513" s="42"/>
      <c r="K513" s="42"/>
      <c r="L513" s="5"/>
      <c r="M513" s="5"/>
      <c r="N513" s="5"/>
      <c r="O513" s="5"/>
      <c r="P513" s="5"/>
      <c r="Q513" s="5"/>
    </row>
    <row r="514">
      <c r="D514" s="5"/>
      <c r="E514" s="6"/>
      <c r="J514" s="42"/>
      <c r="K514" s="42"/>
      <c r="L514" s="5"/>
      <c r="M514" s="5"/>
      <c r="N514" s="5"/>
      <c r="O514" s="5"/>
      <c r="P514" s="5"/>
      <c r="Q514" s="5"/>
    </row>
    <row r="515">
      <c r="D515" s="5"/>
      <c r="E515" s="6"/>
      <c r="J515" s="42"/>
      <c r="K515" s="42"/>
      <c r="L515" s="5"/>
      <c r="M515" s="5"/>
      <c r="N515" s="5"/>
      <c r="O515" s="5"/>
      <c r="P515" s="5"/>
      <c r="Q515" s="5"/>
    </row>
    <row r="516">
      <c r="D516" s="5"/>
      <c r="E516" s="6"/>
      <c r="J516" s="42"/>
      <c r="K516" s="42"/>
      <c r="L516" s="5"/>
      <c r="M516" s="5"/>
      <c r="N516" s="5"/>
      <c r="O516" s="5"/>
      <c r="P516" s="5"/>
      <c r="Q516" s="5"/>
    </row>
    <row r="517">
      <c r="D517" s="5"/>
      <c r="E517" s="6"/>
      <c r="J517" s="42"/>
      <c r="K517" s="42"/>
      <c r="L517" s="5"/>
      <c r="M517" s="5"/>
      <c r="N517" s="5"/>
      <c r="O517" s="5"/>
      <c r="P517" s="5"/>
      <c r="Q517" s="5"/>
    </row>
    <row r="518">
      <c r="D518" s="5"/>
      <c r="E518" s="6"/>
      <c r="J518" s="42"/>
      <c r="K518" s="42"/>
      <c r="L518" s="5"/>
      <c r="M518" s="5"/>
      <c r="N518" s="5"/>
      <c r="O518" s="5"/>
      <c r="P518" s="5"/>
      <c r="Q518" s="5"/>
    </row>
    <row r="519">
      <c r="D519" s="5"/>
      <c r="E519" s="6"/>
      <c r="J519" s="42"/>
      <c r="K519" s="42"/>
      <c r="L519" s="5"/>
      <c r="M519" s="5"/>
      <c r="N519" s="5"/>
      <c r="O519" s="5"/>
      <c r="P519" s="5"/>
      <c r="Q519" s="5"/>
    </row>
    <row r="520">
      <c r="D520" s="5"/>
      <c r="E520" s="6"/>
      <c r="J520" s="42"/>
      <c r="K520" s="42"/>
      <c r="L520" s="5"/>
      <c r="M520" s="5"/>
      <c r="N520" s="5"/>
      <c r="O520" s="5"/>
      <c r="P520" s="5"/>
      <c r="Q520" s="5"/>
    </row>
    <row r="521">
      <c r="D521" s="5"/>
      <c r="E521" s="6"/>
      <c r="J521" s="42"/>
      <c r="K521" s="42"/>
      <c r="L521" s="5"/>
      <c r="M521" s="5"/>
      <c r="N521" s="5"/>
      <c r="O521" s="5"/>
      <c r="P521" s="5"/>
      <c r="Q521" s="5"/>
    </row>
    <row r="522">
      <c r="D522" s="5"/>
      <c r="E522" s="6"/>
      <c r="J522" s="42"/>
      <c r="K522" s="42"/>
      <c r="L522" s="5"/>
      <c r="M522" s="5"/>
      <c r="N522" s="5"/>
      <c r="O522" s="5"/>
      <c r="P522" s="5"/>
      <c r="Q522" s="5"/>
    </row>
    <row r="523">
      <c r="D523" s="5"/>
      <c r="E523" s="6"/>
      <c r="J523" s="42"/>
      <c r="K523" s="42"/>
      <c r="L523" s="5"/>
      <c r="M523" s="5"/>
      <c r="N523" s="5"/>
      <c r="O523" s="5"/>
      <c r="P523" s="5"/>
      <c r="Q523" s="5"/>
    </row>
    <row r="524">
      <c r="D524" s="5"/>
      <c r="E524" s="6"/>
      <c r="J524" s="42"/>
      <c r="K524" s="42"/>
      <c r="L524" s="5"/>
      <c r="M524" s="5"/>
      <c r="N524" s="5"/>
      <c r="O524" s="5"/>
      <c r="P524" s="5"/>
      <c r="Q524" s="5"/>
    </row>
    <row r="525">
      <c r="D525" s="5"/>
      <c r="E525" s="6"/>
      <c r="J525" s="42"/>
      <c r="K525" s="42"/>
      <c r="L525" s="5"/>
      <c r="M525" s="5"/>
      <c r="N525" s="5"/>
      <c r="O525" s="5"/>
      <c r="P525" s="5"/>
      <c r="Q525" s="5"/>
    </row>
    <row r="526">
      <c r="D526" s="5"/>
      <c r="E526" s="6"/>
      <c r="J526" s="42"/>
      <c r="K526" s="42"/>
      <c r="L526" s="5"/>
      <c r="M526" s="5"/>
      <c r="N526" s="5"/>
      <c r="O526" s="5"/>
      <c r="P526" s="5"/>
      <c r="Q526" s="5"/>
    </row>
    <row r="527">
      <c r="D527" s="5"/>
      <c r="E527" s="6"/>
      <c r="J527" s="42"/>
      <c r="K527" s="42"/>
      <c r="L527" s="5"/>
      <c r="M527" s="5"/>
      <c r="N527" s="5"/>
      <c r="O527" s="5"/>
      <c r="P527" s="5"/>
      <c r="Q527" s="5"/>
    </row>
    <row r="528">
      <c r="D528" s="5"/>
      <c r="E528" s="6"/>
      <c r="J528" s="42"/>
      <c r="K528" s="42"/>
      <c r="L528" s="5"/>
      <c r="M528" s="5"/>
      <c r="N528" s="5"/>
      <c r="O528" s="5"/>
      <c r="P528" s="5"/>
      <c r="Q528" s="5"/>
    </row>
    <row r="529">
      <c r="D529" s="5"/>
      <c r="E529" s="6"/>
      <c r="J529" s="42"/>
      <c r="K529" s="42"/>
      <c r="L529" s="5"/>
      <c r="M529" s="5"/>
      <c r="N529" s="5"/>
      <c r="O529" s="5"/>
      <c r="P529" s="5"/>
      <c r="Q529" s="5"/>
    </row>
    <row r="530">
      <c r="D530" s="5"/>
      <c r="E530" s="6"/>
      <c r="J530" s="42"/>
      <c r="K530" s="42"/>
      <c r="L530" s="5"/>
      <c r="M530" s="5"/>
      <c r="N530" s="5"/>
      <c r="O530" s="5"/>
      <c r="P530" s="5"/>
      <c r="Q530" s="5"/>
    </row>
    <row r="531">
      <c r="D531" s="5"/>
      <c r="E531" s="6"/>
      <c r="J531" s="42"/>
      <c r="K531" s="42"/>
      <c r="L531" s="5"/>
      <c r="M531" s="5"/>
      <c r="N531" s="5"/>
      <c r="O531" s="5"/>
      <c r="P531" s="5"/>
      <c r="Q531" s="5"/>
    </row>
    <row r="532">
      <c r="D532" s="5"/>
      <c r="E532" s="6"/>
      <c r="J532" s="42"/>
      <c r="K532" s="42"/>
      <c r="L532" s="5"/>
      <c r="M532" s="5"/>
      <c r="N532" s="5"/>
      <c r="O532" s="5"/>
      <c r="P532" s="5"/>
      <c r="Q532" s="5"/>
    </row>
    <row r="533">
      <c r="D533" s="5"/>
      <c r="E533" s="6"/>
      <c r="J533" s="42"/>
      <c r="K533" s="42"/>
      <c r="L533" s="5"/>
      <c r="M533" s="5"/>
      <c r="N533" s="5"/>
      <c r="O533" s="5"/>
      <c r="P533" s="5"/>
      <c r="Q533" s="5"/>
    </row>
    <row r="534">
      <c r="D534" s="5"/>
      <c r="E534" s="6"/>
      <c r="J534" s="42"/>
      <c r="K534" s="42"/>
      <c r="L534" s="5"/>
      <c r="M534" s="5"/>
      <c r="N534" s="5"/>
      <c r="O534" s="5"/>
      <c r="P534" s="5"/>
      <c r="Q534" s="5"/>
    </row>
    <row r="535">
      <c r="D535" s="5"/>
      <c r="E535" s="6"/>
      <c r="J535" s="42"/>
      <c r="K535" s="42"/>
      <c r="L535" s="5"/>
      <c r="M535" s="5"/>
      <c r="N535" s="5"/>
      <c r="O535" s="5"/>
      <c r="P535" s="5"/>
      <c r="Q535" s="5"/>
    </row>
    <row r="536">
      <c r="D536" s="5"/>
      <c r="E536" s="6"/>
      <c r="J536" s="42"/>
      <c r="K536" s="42"/>
      <c r="L536" s="5"/>
      <c r="M536" s="5"/>
      <c r="N536" s="5"/>
      <c r="O536" s="5"/>
      <c r="P536" s="5"/>
      <c r="Q536" s="5"/>
    </row>
    <row r="537">
      <c r="D537" s="5"/>
      <c r="E537" s="6"/>
      <c r="J537" s="42"/>
      <c r="K537" s="42"/>
      <c r="L537" s="5"/>
      <c r="M537" s="5"/>
      <c r="N537" s="5"/>
      <c r="O537" s="5"/>
      <c r="P537" s="5"/>
      <c r="Q537" s="5"/>
    </row>
    <row r="538">
      <c r="D538" s="5"/>
      <c r="E538" s="6"/>
      <c r="J538" s="42"/>
      <c r="K538" s="42"/>
      <c r="L538" s="5"/>
      <c r="M538" s="5"/>
      <c r="N538" s="5"/>
      <c r="O538" s="5"/>
      <c r="P538" s="5"/>
      <c r="Q538" s="5"/>
    </row>
    <row r="539">
      <c r="D539" s="5"/>
      <c r="E539" s="6"/>
      <c r="J539" s="42"/>
      <c r="K539" s="42"/>
      <c r="L539" s="5"/>
      <c r="M539" s="5"/>
      <c r="N539" s="5"/>
      <c r="O539" s="5"/>
      <c r="P539" s="5"/>
      <c r="Q539" s="5"/>
    </row>
    <row r="540">
      <c r="D540" s="5"/>
      <c r="E540" s="6"/>
      <c r="J540" s="42"/>
      <c r="K540" s="42"/>
      <c r="L540" s="5"/>
      <c r="M540" s="5"/>
      <c r="N540" s="5"/>
      <c r="O540" s="5"/>
      <c r="P540" s="5"/>
      <c r="Q540" s="5"/>
    </row>
    <row r="541">
      <c r="D541" s="5"/>
      <c r="E541" s="6"/>
      <c r="J541" s="42"/>
      <c r="K541" s="42"/>
      <c r="L541" s="5"/>
      <c r="M541" s="5"/>
      <c r="N541" s="5"/>
      <c r="O541" s="5"/>
      <c r="P541" s="5"/>
      <c r="Q541" s="5"/>
    </row>
    <row r="542">
      <c r="D542" s="5"/>
      <c r="E542" s="6"/>
      <c r="J542" s="42"/>
      <c r="K542" s="42"/>
      <c r="L542" s="5"/>
      <c r="M542" s="5"/>
      <c r="N542" s="5"/>
      <c r="O542" s="5"/>
      <c r="P542" s="5"/>
      <c r="Q542" s="5"/>
    </row>
    <row r="543">
      <c r="D543" s="5"/>
      <c r="E543" s="6"/>
      <c r="J543" s="42"/>
      <c r="K543" s="42"/>
      <c r="L543" s="5"/>
      <c r="M543" s="5"/>
      <c r="N543" s="5"/>
      <c r="O543" s="5"/>
      <c r="P543" s="5"/>
      <c r="Q543" s="5"/>
    </row>
    <row r="544">
      <c r="D544" s="5"/>
      <c r="E544" s="6"/>
      <c r="J544" s="42"/>
      <c r="K544" s="42"/>
      <c r="L544" s="5"/>
      <c r="M544" s="5"/>
      <c r="N544" s="5"/>
      <c r="O544" s="5"/>
      <c r="P544" s="5"/>
      <c r="Q544" s="5"/>
    </row>
    <row r="545">
      <c r="D545" s="5"/>
      <c r="E545" s="6"/>
      <c r="J545" s="42"/>
      <c r="K545" s="42"/>
      <c r="L545" s="5"/>
      <c r="M545" s="5"/>
      <c r="N545" s="5"/>
      <c r="O545" s="5"/>
      <c r="P545" s="5"/>
      <c r="Q545" s="5"/>
    </row>
    <row r="546">
      <c r="D546" s="5"/>
      <c r="E546" s="6"/>
      <c r="J546" s="42"/>
      <c r="K546" s="42"/>
      <c r="L546" s="5"/>
      <c r="M546" s="5"/>
      <c r="N546" s="5"/>
      <c r="O546" s="5"/>
      <c r="P546" s="5"/>
      <c r="Q546" s="5"/>
    </row>
    <row r="547">
      <c r="D547" s="5"/>
      <c r="E547" s="6"/>
      <c r="J547" s="42"/>
      <c r="K547" s="42"/>
      <c r="L547" s="5"/>
      <c r="M547" s="5"/>
      <c r="N547" s="5"/>
      <c r="O547" s="5"/>
      <c r="P547" s="5"/>
      <c r="Q547" s="5"/>
    </row>
    <row r="548">
      <c r="D548" s="5"/>
      <c r="E548" s="6"/>
      <c r="J548" s="42"/>
      <c r="K548" s="42"/>
      <c r="L548" s="5"/>
      <c r="M548" s="5"/>
      <c r="N548" s="5"/>
      <c r="O548" s="5"/>
      <c r="P548" s="5"/>
      <c r="Q548" s="5"/>
    </row>
    <row r="549">
      <c r="D549" s="5"/>
      <c r="E549" s="6"/>
      <c r="J549" s="42"/>
      <c r="K549" s="42"/>
      <c r="L549" s="5"/>
      <c r="M549" s="5"/>
      <c r="N549" s="5"/>
      <c r="O549" s="5"/>
      <c r="P549" s="5"/>
      <c r="Q549" s="5"/>
    </row>
    <row r="550">
      <c r="D550" s="5"/>
      <c r="E550" s="6"/>
      <c r="J550" s="42"/>
      <c r="K550" s="42"/>
      <c r="L550" s="5"/>
      <c r="M550" s="5"/>
      <c r="N550" s="5"/>
      <c r="O550" s="5"/>
      <c r="P550" s="5"/>
      <c r="Q550" s="5"/>
    </row>
    <row r="551">
      <c r="D551" s="5"/>
      <c r="E551" s="6"/>
      <c r="J551" s="42"/>
      <c r="K551" s="42"/>
      <c r="L551" s="5"/>
      <c r="M551" s="5"/>
      <c r="N551" s="5"/>
      <c r="O551" s="5"/>
      <c r="P551" s="5"/>
      <c r="Q551" s="5"/>
    </row>
    <row r="552">
      <c r="D552" s="5"/>
      <c r="E552" s="6"/>
      <c r="J552" s="42"/>
      <c r="K552" s="42"/>
      <c r="L552" s="5"/>
      <c r="M552" s="5"/>
      <c r="N552" s="5"/>
      <c r="O552" s="5"/>
      <c r="P552" s="5"/>
      <c r="Q552" s="5"/>
    </row>
    <row r="553">
      <c r="D553" s="5"/>
      <c r="E553" s="6"/>
      <c r="J553" s="42"/>
      <c r="K553" s="42"/>
      <c r="L553" s="5"/>
      <c r="M553" s="5"/>
      <c r="N553" s="5"/>
      <c r="O553" s="5"/>
      <c r="P553" s="5"/>
      <c r="Q553" s="5"/>
    </row>
    <row r="554">
      <c r="D554" s="5"/>
      <c r="E554" s="6"/>
      <c r="J554" s="42"/>
      <c r="K554" s="42"/>
      <c r="L554" s="5"/>
      <c r="M554" s="5"/>
      <c r="N554" s="5"/>
      <c r="O554" s="5"/>
      <c r="P554" s="5"/>
      <c r="Q554" s="5"/>
    </row>
    <row r="555">
      <c r="D555" s="5"/>
      <c r="E555" s="6"/>
      <c r="J555" s="42"/>
      <c r="K555" s="42"/>
      <c r="L555" s="5"/>
      <c r="M555" s="5"/>
      <c r="N555" s="5"/>
      <c r="O555" s="5"/>
      <c r="P555" s="5"/>
      <c r="Q555" s="5"/>
    </row>
    <row r="556">
      <c r="D556" s="5"/>
      <c r="E556" s="6"/>
      <c r="J556" s="42"/>
      <c r="K556" s="42"/>
      <c r="L556" s="5"/>
      <c r="M556" s="5"/>
      <c r="N556" s="5"/>
      <c r="O556" s="5"/>
      <c r="P556" s="5"/>
      <c r="Q556" s="5"/>
    </row>
    <row r="557">
      <c r="D557" s="5"/>
      <c r="E557" s="6"/>
      <c r="J557" s="42"/>
      <c r="K557" s="42"/>
      <c r="L557" s="5"/>
      <c r="M557" s="5"/>
      <c r="N557" s="5"/>
      <c r="O557" s="5"/>
      <c r="P557" s="5"/>
      <c r="Q557" s="5"/>
    </row>
    <row r="558">
      <c r="D558" s="5"/>
      <c r="E558" s="6"/>
      <c r="J558" s="42"/>
      <c r="K558" s="42"/>
      <c r="L558" s="5"/>
      <c r="M558" s="5"/>
      <c r="N558" s="5"/>
      <c r="O558" s="5"/>
      <c r="P558" s="5"/>
      <c r="Q558" s="5"/>
    </row>
    <row r="559">
      <c r="D559" s="5"/>
      <c r="E559" s="6"/>
      <c r="J559" s="42"/>
      <c r="K559" s="42"/>
      <c r="L559" s="5"/>
      <c r="M559" s="5"/>
      <c r="N559" s="5"/>
      <c r="O559" s="5"/>
      <c r="P559" s="5"/>
      <c r="Q559" s="5"/>
    </row>
    <row r="560">
      <c r="D560" s="5"/>
      <c r="E560" s="6"/>
      <c r="J560" s="42"/>
      <c r="K560" s="42"/>
      <c r="L560" s="5"/>
      <c r="M560" s="5"/>
      <c r="N560" s="5"/>
      <c r="O560" s="5"/>
      <c r="P560" s="5"/>
      <c r="Q560" s="5"/>
    </row>
    <row r="561">
      <c r="D561" s="5"/>
      <c r="E561" s="6"/>
      <c r="J561" s="42"/>
      <c r="K561" s="42"/>
      <c r="L561" s="5"/>
      <c r="M561" s="5"/>
      <c r="N561" s="5"/>
      <c r="O561" s="5"/>
      <c r="P561" s="5"/>
      <c r="Q561" s="5"/>
    </row>
    <row r="562">
      <c r="D562" s="5"/>
      <c r="E562" s="6"/>
      <c r="J562" s="42"/>
      <c r="K562" s="42"/>
      <c r="L562" s="5"/>
      <c r="M562" s="5"/>
      <c r="N562" s="5"/>
      <c r="O562" s="5"/>
      <c r="P562" s="5"/>
      <c r="Q562" s="5"/>
    </row>
    <row r="563">
      <c r="D563" s="5"/>
      <c r="E563" s="6"/>
      <c r="J563" s="42"/>
      <c r="K563" s="42"/>
      <c r="L563" s="5"/>
      <c r="M563" s="5"/>
      <c r="N563" s="5"/>
      <c r="O563" s="5"/>
      <c r="P563" s="5"/>
      <c r="Q563" s="5"/>
    </row>
    <row r="564">
      <c r="D564" s="5"/>
      <c r="E564" s="6"/>
      <c r="J564" s="42"/>
      <c r="K564" s="42"/>
      <c r="L564" s="5"/>
      <c r="M564" s="5"/>
      <c r="N564" s="5"/>
      <c r="O564" s="5"/>
      <c r="P564" s="5"/>
      <c r="Q564" s="5"/>
    </row>
    <row r="565">
      <c r="D565" s="5"/>
      <c r="E565" s="6"/>
      <c r="J565" s="42"/>
      <c r="K565" s="42"/>
      <c r="L565" s="5"/>
      <c r="M565" s="5"/>
      <c r="N565" s="5"/>
      <c r="O565" s="5"/>
      <c r="P565" s="5"/>
      <c r="Q565" s="5"/>
    </row>
    <row r="566">
      <c r="D566" s="5"/>
      <c r="E566" s="6"/>
      <c r="J566" s="42"/>
      <c r="K566" s="42"/>
      <c r="L566" s="5"/>
      <c r="M566" s="5"/>
      <c r="N566" s="5"/>
      <c r="O566" s="5"/>
      <c r="P566" s="5"/>
      <c r="Q566" s="5"/>
    </row>
    <row r="567">
      <c r="D567" s="5"/>
      <c r="E567" s="6"/>
      <c r="J567" s="42"/>
      <c r="K567" s="42"/>
      <c r="L567" s="5"/>
      <c r="M567" s="5"/>
      <c r="N567" s="5"/>
      <c r="O567" s="5"/>
      <c r="P567" s="5"/>
      <c r="Q567" s="5"/>
    </row>
    <row r="568">
      <c r="D568" s="5"/>
      <c r="E568" s="6"/>
      <c r="J568" s="42"/>
      <c r="K568" s="42"/>
      <c r="L568" s="5"/>
      <c r="M568" s="5"/>
      <c r="N568" s="5"/>
      <c r="O568" s="5"/>
      <c r="P568" s="5"/>
      <c r="Q568" s="5"/>
    </row>
    <row r="569">
      <c r="D569" s="5"/>
      <c r="E569" s="6"/>
      <c r="J569" s="42"/>
      <c r="K569" s="42"/>
      <c r="L569" s="5"/>
      <c r="M569" s="5"/>
      <c r="N569" s="5"/>
      <c r="O569" s="5"/>
      <c r="P569" s="5"/>
      <c r="Q569" s="5"/>
    </row>
    <row r="570">
      <c r="D570" s="5"/>
      <c r="E570" s="6"/>
      <c r="J570" s="42"/>
      <c r="K570" s="42"/>
      <c r="L570" s="5"/>
      <c r="M570" s="5"/>
      <c r="N570" s="5"/>
      <c r="O570" s="5"/>
      <c r="P570" s="5"/>
      <c r="Q570" s="5"/>
    </row>
    <row r="571">
      <c r="D571" s="5"/>
      <c r="E571" s="6"/>
      <c r="J571" s="42"/>
      <c r="K571" s="42"/>
      <c r="L571" s="5"/>
      <c r="M571" s="5"/>
      <c r="N571" s="5"/>
      <c r="O571" s="5"/>
      <c r="P571" s="5"/>
      <c r="Q571" s="5"/>
    </row>
    <row r="572">
      <c r="D572" s="5"/>
      <c r="E572" s="6"/>
      <c r="J572" s="42"/>
      <c r="K572" s="42"/>
      <c r="L572" s="5"/>
      <c r="M572" s="5"/>
      <c r="N572" s="5"/>
      <c r="O572" s="5"/>
      <c r="P572" s="5"/>
      <c r="Q572" s="5"/>
    </row>
    <row r="573">
      <c r="D573" s="5"/>
      <c r="E573" s="6"/>
      <c r="J573" s="42"/>
      <c r="K573" s="42"/>
      <c r="L573" s="5"/>
      <c r="M573" s="5"/>
      <c r="N573" s="5"/>
      <c r="O573" s="5"/>
      <c r="P573" s="5"/>
      <c r="Q573" s="5"/>
    </row>
    <row r="574">
      <c r="D574" s="5"/>
      <c r="E574" s="6"/>
      <c r="J574" s="42"/>
      <c r="K574" s="42"/>
      <c r="L574" s="5"/>
      <c r="M574" s="5"/>
      <c r="N574" s="5"/>
      <c r="O574" s="5"/>
      <c r="P574" s="5"/>
      <c r="Q574" s="5"/>
    </row>
    <row r="575">
      <c r="D575" s="5"/>
      <c r="E575" s="6"/>
      <c r="J575" s="42"/>
      <c r="K575" s="42"/>
      <c r="L575" s="5"/>
      <c r="M575" s="5"/>
      <c r="N575" s="5"/>
      <c r="O575" s="5"/>
      <c r="P575" s="5"/>
      <c r="Q575" s="5"/>
    </row>
    <row r="576">
      <c r="D576" s="5"/>
      <c r="E576" s="6"/>
      <c r="J576" s="42"/>
      <c r="K576" s="42"/>
      <c r="L576" s="5"/>
      <c r="M576" s="5"/>
      <c r="N576" s="5"/>
      <c r="O576" s="5"/>
      <c r="P576" s="5"/>
      <c r="Q576" s="5"/>
    </row>
    <row r="577">
      <c r="D577" s="5"/>
      <c r="E577" s="6"/>
      <c r="J577" s="42"/>
      <c r="K577" s="42"/>
      <c r="L577" s="5"/>
      <c r="M577" s="5"/>
      <c r="N577" s="5"/>
      <c r="O577" s="5"/>
      <c r="P577" s="5"/>
      <c r="Q577" s="5"/>
    </row>
    <row r="578">
      <c r="D578" s="5"/>
      <c r="E578" s="6"/>
      <c r="J578" s="42"/>
      <c r="K578" s="42"/>
      <c r="L578" s="5"/>
      <c r="M578" s="5"/>
      <c r="N578" s="5"/>
      <c r="O578" s="5"/>
      <c r="P578" s="5"/>
      <c r="Q578" s="5"/>
    </row>
    <row r="579">
      <c r="D579" s="5"/>
      <c r="E579" s="6"/>
      <c r="J579" s="42"/>
      <c r="K579" s="42"/>
      <c r="L579" s="5"/>
      <c r="M579" s="5"/>
      <c r="N579" s="5"/>
      <c r="O579" s="5"/>
      <c r="P579" s="5"/>
      <c r="Q579" s="5"/>
    </row>
    <row r="580">
      <c r="D580" s="5"/>
      <c r="E580" s="6"/>
      <c r="J580" s="42"/>
      <c r="K580" s="42"/>
      <c r="L580" s="5"/>
      <c r="M580" s="5"/>
      <c r="N580" s="5"/>
      <c r="O580" s="5"/>
      <c r="P580" s="5"/>
      <c r="Q580" s="5"/>
    </row>
    <row r="581">
      <c r="D581" s="5"/>
      <c r="E581" s="6"/>
      <c r="J581" s="42"/>
      <c r="K581" s="42"/>
      <c r="L581" s="5"/>
      <c r="M581" s="5"/>
      <c r="N581" s="5"/>
      <c r="O581" s="5"/>
      <c r="P581" s="5"/>
      <c r="Q581" s="5"/>
    </row>
    <row r="582">
      <c r="D582" s="5"/>
      <c r="E582" s="6"/>
      <c r="J582" s="42"/>
      <c r="K582" s="42"/>
      <c r="L582" s="5"/>
      <c r="M582" s="5"/>
      <c r="N582" s="5"/>
      <c r="O582" s="5"/>
      <c r="P582" s="5"/>
      <c r="Q582" s="5"/>
    </row>
    <row r="583">
      <c r="D583" s="5"/>
      <c r="E583" s="6"/>
      <c r="J583" s="42"/>
      <c r="K583" s="42"/>
      <c r="L583" s="5"/>
      <c r="M583" s="5"/>
      <c r="N583" s="5"/>
      <c r="O583" s="5"/>
      <c r="P583" s="5"/>
      <c r="Q583" s="5"/>
    </row>
    <row r="584">
      <c r="D584" s="5"/>
      <c r="E584" s="6"/>
      <c r="J584" s="42"/>
      <c r="K584" s="42"/>
      <c r="L584" s="5"/>
      <c r="M584" s="5"/>
      <c r="N584" s="5"/>
      <c r="O584" s="5"/>
      <c r="P584" s="5"/>
      <c r="Q584" s="5"/>
    </row>
    <row r="585">
      <c r="D585" s="5"/>
      <c r="E585" s="6"/>
      <c r="J585" s="42"/>
      <c r="K585" s="42"/>
      <c r="L585" s="5"/>
      <c r="M585" s="5"/>
      <c r="N585" s="5"/>
      <c r="O585" s="5"/>
      <c r="P585" s="5"/>
      <c r="Q585" s="5"/>
    </row>
    <row r="586">
      <c r="D586" s="5"/>
      <c r="E586" s="6"/>
      <c r="J586" s="42"/>
      <c r="K586" s="42"/>
      <c r="L586" s="5"/>
      <c r="M586" s="5"/>
      <c r="N586" s="5"/>
      <c r="O586" s="5"/>
      <c r="P586" s="5"/>
      <c r="Q586" s="5"/>
    </row>
    <row r="587">
      <c r="D587" s="5"/>
      <c r="E587" s="6"/>
      <c r="J587" s="42"/>
      <c r="K587" s="42"/>
      <c r="L587" s="5"/>
      <c r="M587" s="5"/>
      <c r="N587" s="5"/>
      <c r="O587" s="5"/>
      <c r="P587" s="5"/>
      <c r="Q587" s="5"/>
    </row>
    <row r="588">
      <c r="D588" s="5"/>
      <c r="E588" s="6"/>
      <c r="J588" s="42"/>
      <c r="K588" s="42"/>
      <c r="L588" s="5"/>
      <c r="M588" s="5"/>
      <c r="N588" s="5"/>
      <c r="O588" s="5"/>
      <c r="P588" s="5"/>
      <c r="Q588" s="5"/>
    </row>
    <row r="589">
      <c r="D589" s="5"/>
      <c r="E589" s="6"/>
      <c r="J589" s="42"/>
      <c r="K589" s="42"/>
      <c r="L589" s="5"/>
      <c r="M589" s="5"/>
      <c r="N589" s="5"/>
      <c r="O589" s="5"/>
      <c r="P589" s="5"/>
      <c r="Q589" s="5"/>
    </row>
    <row r="590">
      <c r="D590" s="5"/>
      <c r="E590" s="6"/>
      <c r="J590" s="42"/>
      <c r="K590" s="42"/>
      <c r="L590" s="5"/>
      <c r="M590" s="5"/>
      <c r="N590" s="5"/>
      <c r="O590" s="5"/>
      <c r="P590" s="5"/>
      <c r="Q590" s="5"/>
    </row>
    <row r="591">
      <c r="D591" s="5"/>
      <c r="E591" s="6"/>
      <c r="J591" s="42"/>
      <c r="K591" s="42"/>
      <c r="L591" s="5"/>
      <c r="M591" s="5"/>
      <c r="N591" s="5"/>
      <c r="O591" s="5"/>
      <c r="P591" s="5"/>
      <c r="Q591" s="5"/>
    </row>
    <row r="592">
      <c r="D592" s="5"/>
      <c r="E592" s="6"/>
      <c r="J592" s="42"/>
      <c r="K592" s="42"/>
      <c r="L592" s="5"/>
      <c r="M592" s="5"/>
      <c r="N592" s="5"/>
      <c r="O592" s="5"/>
      <c r="P592" s="5"/>
      <c r="Q592" s="5"/>
    </row>
    <row r="593">
      <c r="D593" s="5"/>
      <c r="E593" s="6"/>
      <c r="J593" s="42"/>
      <c r="K593" s="42"/>
      <c r="L593" s="5"/>
      <c r="M593" s="5"/>
      <c r="N593" s="5"/>
      <c r="O593" s="5"/>
      <c r="P593" s="5"/>
      <c r="Q593" s="5"/>
    </row>
    <row r="594">
      <c r="D594" s="5"/>
      <c r="E594" s="6"/>
      <c r="J594" s="42"/>
      <c r="K594" s="42"/>
      <c r="L594" s="5"/>
      <c r="M594" s="5"/>
      <c r="N594" s="5"/>
      <c r="O594" s="5"/>
      <c r="P594" s="5"/>
      <c r="Q594" s="5"/>
    </row>
    <row r="595">
      <c r="D595" s="5"/>
      <c r="E595" s="6"/>
      <c r="J595" s="42"/>
      <c r="K595" s="42"/>
      <c r="L595" s="5"/>
      <c r="M595" s="5"/>
      <c r="N595" s="5"/>
      <c r="O595" s="5"/>
      <c r="P595" s="5"/>
      <c r="Q595" s="5"/>
    </row>
    <row r="596">
      <c r="D596" s="5"/>
      <c r="E596" s="6"/>
      <c r="J596" s="42"/>
      <c r="K596" s="42"/>
      <c r="L596" s="5"/>
      <c r="M596" s="5"/>
      <c r="N596" s="5"/>
      <c r="O596" s="5"/>
      <c r="P596" s="5"/>
      <c r="Q596" s="5"/>
    </row>
    <row r="597">
      <c r="D597" s="5"/>
      <c r="E597" s="6"/>
      <c r="J597" s="42"/>
      <c r="K597" s="42"/>
      <c r="L597" s="5"/>
      <c r="M597" s="5"/>
      <c r="N597" s="5"/>
      <c r="O597" s="5"/>
      <c r="P597" s="5"/>
      <c r="Q597" s="5"/>
    </row>
    <row r="598">
      <c r="D598" s="5"/>
      <c r="E598" s="6"/>
      <c r="J598" s="42"/>
      <c r="K598" s="42"/>
      <c r="L598" s="5"/>
      <c r="M598" s="5"/>
      <c r="N598" s="5"/>
      <c r="O598" s="5"/>
      <c r="P598" s="5"/>
      <c r="Q598" s="5"/>
    </row>
    <row r="599">
      <c r="D599" s="5"/>
      <c r="E599" s="6"/>
      <c r="J599" s="42"/>
      <c r="K599" s="42"/>
      <c r="L599" s="5"/>
      <c r="M599" s="5"/>
      <c r="N599" s="5"/>
      <c r="O599" s="5"/>
      <c r="P599" s="5"/>
      <c r="Q599" s="5"/>
    </row>
    <row r="600">
      <c r="D600" s="5"/>
      <c r="E600" s="6"/>
      <c r="J600" s="42"/>
      <c r="K600" s="42"/>
      <c r="L600" s="5"/>
      <c r="M600" s="5"/>
      <c r="N600" s="5"/>
      <c r="O600" s="5"/>
      <c r="P600" s="5"/>
      <c r="Q600" s="5"/>
    </row>
    <row r="601">
      <c r="D601" s="5"/>
      <c r="E601" s="6"/>
      <c r="J601" s="42"/>
      <c r="K601" s="42"/>
      <c r="L601" s="5"/>
      <c r="M601" s="5"/>
      <c r="N601" s="5"/>
      <c r="O601" s="5"/>
      <c r="P601" s="5"/>
      <c r="Q601" s="5"/>
    </row>
    <row r="602">
      <c r="D602" s="5"/>
      <c r="E602" s="6"/>
      <c r="J602" s="42"/>
      <c r="K602" s="42"/>
      <c r="L602" s="5"/>
      <c r="M602" s="5"/>
      <c r="N602" s="5"/>
      <c r="O602" s="5"/>
      <c r="P602" s="5"/>
      <c r="Q602" s="5"/>
    </row>
    <row r="603">
      <c r="D603" s="5"/>
      <c r="E603" s="6"/>
      <c r="J603" s="42"/>
      <c r="K603" s="42"/>
      <c r="L603" s="5"/>
      <c r="M603" s="5"/>
      <c r="N603" s="5"/>
      <c r="O603" s="5"/>
      <c r="P603" s="5"/>
      <c r="Q603" s="5"/>
    </row>
    <row r="604">
      <c r="D604" s="5"/>
      <c r="E604" s="6"/>
      <c r="J604" s="42"/>
      <c r="K604" s="42"/>
      <c r="L604" s="5"/>
      <c r="M604" s="5"/>
      <c r="N604" s="5"/>
      <c r="O604" s="5"/>
      <c r="P604" s="5"/>
      <c r="Q604" s="5"/>
    </row>
    <row r="605">
      <c r="D605" s="5"/>
      <c r="E605" s="6"/>
      <c r="J605" s="42"/>
      <c r="K605" s="42"/>
      <c r="L605" s="5"/>
      <c r="M605" s="5"/>
      <c r="N605" s="5"/>
      <c r="O605" s="5"/>
      <c r="P605" s="5"/>
      <c r="Q605" s="5"/>
    </row>
    <row r="606">
      <c r="D606" s="5"/>
      <c r="E606" s="6"/>
      <c r="J606" s="42"/>
      <c r="K606" s="42"/>
      <c r="L606" s="5"/>
      <c r="M606" s="5"/>
      <c r="N606" s="5"/>
      <c r="O606" s="5"/>
      <c r="P606" s="5"/>
      <c r="Q606" s="5"/>
    </row>
    <row r="607">
      <c r="D607" s="5"/>
      <c r="E607" s="6"/>
      <c r="J607" s="42"/>
      <c r="K607" s="42"/>
      <c r="L607" s="5"/>
      <c r="M607" s="5"/>
      <c r="N607" s="5"/>
      <c r="O607" s="5"/>
      <c r="P607" s="5"/>
      <c r="Q607" s="5"/>
    </row>
    <row r="608">
      <c r="D608" s="5"/>
      <c r="E608" s="6"/>
      <c r="J608" s="42"/>
      <c r="K608" s="42"/>
      <c r="L608" s="5"/>
      <c r="M608" s="5"/>
      <c r="N608" s="5"/>
      <c r="O608" s="5"/>
      <c r="P608" s="5"/>
      <c r="Q608" s="5"/>
    </row>
    <row r="609">
      <c r="D609" s="5"/>
      <c r="E609" s="6"/>
      <c r="J609" s="42"/>
      <c r="K609" s="42"/>
      <c r="L609" s="5"/>
      <c r="M609" s="5"/>
      <c r="N609" s="5"/>
      <c r="O609" s="5"/>
      <c r="P609" s="5"/>
      <c r="Q609" s="5"/>
    </row>
    <row r="610">
      <c r="D610" s="5"/>
      <c r="E610" s="6"/>
      <c r="J610" s="42"/>
      <c r="K610" s="42"/>
      <c r="L610" s="5"/>
      <c r="M610" s="5"/>
      <c r="N610" s="5"/>
      <c r="O610" s="5"/>
      <c r="P610" s="5"/>
      <c r="Q610" s="5"/>
    </row>
    <row r="611">
      <c r="D611" s="5"/>
      <c r="E611" s="6"/>
      <c r="J611" s="42"/>
      <c r="K611" s="42"/>
      <c r="L611" s="5"/>
      <c r="M611" s="5"/>
      <c r="N611" s="5"/>
      <c r="O611" s="5"/>
      <c r="P611" s="5"/>
      <c r="Q611" s="5"/>
    </row>
    <row r="612">
      <c r="D612" s="5"/>
      <c r="E612" s="6"/>
      <c r="J612" s="42"/>
      <c r="K612" s="42"/>
      <c r="L612" s="5"/>
      <c r="M612" s="5"/>
      <c r="N612" s="5"/>
      <c r="O612" s="5"/>
      <c r="P612" s="5"/>
      <c r="Q612" s="5"/>
    </row>
    <row r="613">
      <c r="D613" s="5"/>
      <c r="E613" s="6"/>
      <c r="J613" s="42"/>
      <c r="K613" s="42"/>
      <c r="L613" s="5"/>
      <c r="M613" s="5"/>
      <c r="N613" s="5"/>
      <c r="O613" s="5"/>
      <c r="P613" s="5"/>
      <c r="Q613" s="5"/>
    </row>
    <row r="614">
      <c r="D614" s="5"/>
      <c r="E614" s="6"/>
      <c r="J614" s="42"/>
      <c r="K614" s="42"/>
      <c r="L614" s="5"/>
      <c r="M614" s="5"/>
      <c r="N614" s="5"/>
      <c r="O614" s="5"/>
      <c r="P614" s="5"/>
      <c r="Q614" s="5"/>
    </row>
    <row r="615">
      <c r="D615" s="5"/>
      <c r="E615" s="6"/>
      <c r="J615" s="42"/>
      <c r="K615" s="42"/>
      <c r="L615" s="5"/>
      <c r="M615" s="5"/>
      <c r="N615" s="5"/>
      <c r="O615" s="5"/>
      <c r="P615" s="5"/>
      <c r="Q615" s="5"/>
    </row>
    <row r="616">
      <c r="D616" s="5"/>
      <c r="E616" s="6"/>
      <c r="J616" s="42"/>
      <c r="K616" s="42"/>
      <c r="L616" s="5"/>
      <c r="M616" s="5"/>
      <c r="N616" s="5"/>
      <c r="O616" s="5"/>
      <c r="P616" s="5"/>
      <c r="Q616" s="5"/>
    </row>
    <row r="617">
      <c r="D617" s="5"/>
      <c r="E617" s="6"/>
      <c r="J617" s="42"/>
      <c r="K617" s="42"/>
      <c r="L617" s="5"/>
      <c r="M617" s="5"/>
      <c r="N617" s="5"/>
      <c r="O617" s="5"/>
      <c r="P617" s="5"/>
      <c r="Q617" s="5"/>
    </row>
    <row r="618">
      <c r="D618" s="5"/>
      <c r="E618" s="6"/>
      <c r="J618" s="42"/>
      <c r="K618" s="42"/>
      <c r="L618" s="5"/>
      <c r="M618" s="5"/>
      <c r="N618" s="5"/>
      <c r="O618" s="5"/>
      <c r="P618" s="5"/>
      <c r="Q618" s="5"/>
    </row>
    <row r="619">
      <c r="D619" s="5"/>
      <c r="E619" s="6"/>
      <c r="J619" s="42"/>
      <c r="K619" s="42"/>
      <c r="L619" s="5"/>
      <c r="M619" s="5"/>
      <c r="N619" s="5"/>
      <c r="O619" s="5"/>
      <c r="P619" s="5"/>
      <c r="Q619" s="5"/>
    </row>
    <row r="620">
      <c r="D620" s="5"/>
      <c r="E620" s="6"/>
      <c r="J620" s="42"/>
      <c r="K620" s="42"/>
      <c r="L620" s="5"/>
      <c r="M620" s="5"/>
      <c r="N620" s="5"/>
      <c r="O620" s="5"/>
      <c r="P620" s="5"/>
      <c r="Q620" s="5"/>
    </row>
    <row r="621">
      <c r="D621" s="5"/>
      <c r="E621" s="6"/>
      <c r="J621" s="42"/>
      <c r="K621" s="42"/>
      <c r="L621" s="5"/>
      <c r="M621" s="5"/>
      <c r="N621" s="5"/>
      <c r="O621" s="5"/>
      <c r="P621" s="5"/>
      <c r="Q621" s="5"/>
    </row>
    <row r="622">
      <c r="D622" s="5"/>
      <c r="E622" s="6"/>
      <c r="J622" s="42"/>
      <c r="K622" s="42"/>
      <c r="L622" s="5"/>
      <c r="M622" s="5"/>
      <c r="N622" s="5"/>
      <c r="O622" s="5"/>
      <c r="P622" s="5"/>
      <c r="Q622" s="5"/>
    </row>
    <row r="623">
      <c r="D623" s="5"/>
      <c r="E623" s="6"/>
      <c r="J623" s="42"/>
      <c r="K623" s="42"/>
      <c r="L623" s="5"/>
      <c r="M623" s="5"/>
      <c r="N623" s="5"/>
      <c r="O623" s="5"/>
      <c r="P623" s="5"/>
      <c r="Q623" s="5"/>
    </row>
    <row r="624">
      <c r="D624" s="5"/>
      <c r="E624" s="6"/>
      <c r="J624" s="42"/>
      <c r="K624" s="42"/>
      <c r="L624" s="5"/>
      <c r="M624" s="5"/>
      <c r="N624" s="5"/>
      <c r="O624" s="5"/>
      <c r="P624" s="5"/>
      <c r="Q624" s="5"/>
    </row>
    <row r="625">
      <c r="D625" s="5"/>
      <c r="E625" s="6"/>
      <c r="J625" s="42"/>
      <c r="K625" s="42"/>
      <c r="L625" s="5"/>
      <c r="M625" s="5"/>
      <c r="N625" s="5"/>
      <c r="O625" s="5"/>
      <c r="P625" s="5"/>
      <c r="Q625" s="5"/>
    </row>
    <row r="626">
      <c r="D626" s="5"/>
      <c r="E626" s="6"/>
      <c r="J626" s="42"/>
      <c r="K626" s="42"/>
      <c r="L626" s="5"/>
      <c r="M626" s="5"/>
      <c r="N626" s="5"/>
      <c r="O626" s="5"/>
      <c r="P626" s="5"/>
      <c r="Q626" s="5"/>
    </row>
    <row r="627">
      <c r="D627" s="5"/>
      <c r="E627" s="6"/>
      <c r="J627" s="42"/>
      <c r="K627" s="42"/>
      <c r="L627" s="5"/>
      <c r="M627" s="5"/>
      <c r="N627" s="5"/>
      <c r="O627" s="5"/>
      <c r="P627" s="5"/>
      <c r="Q627" s="5"/>
    </row>
    <row r="628">
      <c r="D628" s="5"/>
      <c r="E628" s="6"/>
      <c r="J628" s="42"/>
      <c r="K628" s="42"/>
      <c r="L628" s="5"/>
      <c r="M628" s="5"/>
      <c r="N628" s="5"/>
      <c r="O628" s="5"/>
      <c r="P628" s="5"/>
      <c r="Q628" s="5"/>
    </row>
    <row r="629">
      <c r="D629" s="5"/>
      <c r="E629" s="6"/>
      <c r="J629" s="42"/>
      <c r="K629" s="42"/>
      <c r="L629" s="5"/>
      <c r="M629" s="5"/>
      <c r="N629" s="5"/>
      <c r="O629" s="5"/>
      <c r="P629" s="5"/>
      <c r="Q629" s="5"/>
    </row>
    <row r="630">
      <c r="D630" s="5"/>
      <c r="E630" s="6"/>
      <c r="J630" s="42"/>
      <c r="K630" s="42"/>
      <c r="L630" s="5"/>
      <c r="M630" s="5"/>
      <c r="N630" s="5"/>
      <c r="O630" s="5"/>
      <c r="P630" s="5"/>
      <c r="Q630" s="5"/>
    </row>
    <row r="631">
      <c r="D631" s="5"/>
      <c r="E631" s="6"/>
      <c r="J631" s="42"/>
      <c r="K631" s="42"/>
      <c r="L631" s="5"/>
      <c r="M631" s="5"/>
      <c r="N631" s="5"/>
      <c r="O631" s="5"/>
      <c r="P631" s="5"/>
      <c r="Q631" s="5"/>
    </row>
    <row r="632">
      <c r="D632" s="5"/>
      <c r="E632" s="6"/>
      <c r="J632" s="42"/>
      <c r="K632" s="42"/>
      <c r="L632" s="5"/>
      <c r="M632" s="5"/>
      <c r="N632" s="5"/>
      <c r="O632" s="5"/>
      <c r="P632" s="5"/>
      <c r="Q632" s="5"/>
    </row>
    <row r="633">
      <c r="D633" s="5"/>
      <c r="E633" s="6"/>
      <c r="J633" s="42"/>
      <c r="K633" s="42"/>
      <c r="L633" s="5"/>
      <c r="M633" s="5"/>
      <c r="N633" s="5"/>
      <c r="O633" s="5"/>
      <c r="P633" s="5"/>
      <c r="Q633" s="5"/>
    </row>
    <row r="634">
      <c r="D634" s="5"/>
      <c r="E634" s="6"/>
      <c r="J634" s="42"/>
      <c r="K634" s="42"/>
      <c r="L634" s="5"/>
      <c r="M634" s="5"/>
      <c r="N634" s="5"/>
      <c r="O634" s="5"/>
      <c r="P634" s="5"/>
      <c r="Q634" s="5"/>
    </row>
    <row r="635">
      <c r="D635" s="5"/>
      <c r="E635" s="6"/>
      <c r="J635" s="42"/>
      <c r="K635" s="42"/>
      <c r="L635" s="5"/>
      <c r="M635" s="5"/>
      <c r="N635" s="5"/>
      <c r="O635" s="5"/>
      <c r="P635" s="5"/>
      <c r="Q635" s="5"/>
    </row>
    <row r="636">
      <c r="D636" s="5"/>
      <c r="E636" s="6"/>
      <c r="J636" s="42"/>
      <c r="K636" s="42"/>
      <c r="L636" s="5"/>
      <c r="M636" s="5"/>
      <c r="N636" s="5"/>
      <c r="O636" s="5"/>
      <c r="P636" s="5"/>
      <c r="Q636" s="5"/>
    </row>
    <row r="637">
      <c r="D637" s="5"/>
      <c r="E637" s="6"/>
      <c r="J637" s="42"/>
      <c r="K637" s="42"/>
      <c r="L637" s="5"/>
      <c r="M637" s="5"/>
      <c r="N637" s="5"/>
      <c r="O637" s="5"/>
      <c r="P637" s="5"/>
      <c r="Q637" s="5"/>
    </row>
    <row r="638">
      <c r="D638" s="5"/>
      <c r="E638" s="6"/>
      <c r="J638" s="42"/>
      <c r="K638" s="42"/>
      <c r="L638" s="5"/>
      <c r="M638" s="5"/>
      <c r="N638" s="5"/>
      <c r="O638" s="5"/>
      <c r="P638" s="5"/>
      <c r="Q638" s="5"/>
    </row>
    <row r="639">
      <c r="D639" s="5"/>
      <c r="E639" s="6"/>
      <c r="J639" s="42"/>
      <c r="K639" s="42"/>
      <c r="L639" s="5"/>
      <c r="M639" s="5"/>
      <c r="N639" s="5"/>
      <c r="O639" s="5"/>
      <c r="P639" s="5"/>
      <c r="Q639" s="5"/>
    </row>
    <row r="640">
      <c r="D640" s="5"/>
      <c r="E640" s="6"/>
      <c r="J640" s="42"/>
      <c r="K640" s="42"/>
      <c r="L640" s="5"/>
      <c r="M640" s="5"/>
      <c r="N640" s="5"/>
      <c r="O640" s="5"/>
      <c r="P640" s="5"/>
      <c r="Q640" s="5"/>
    </row>
    <row r="641">
      <c r="D641" s="5"/>
      <c r="E641" s="6"/>
      <c r="J641" s="42"/>
      <c r="K641" s="42"/>
      <c r="L641" s="5"/>
      <c r="M641" s="5"/>
      <c r="N641" s="5"/>
      <c r="O641" s="5"/>
      <c r="P641" s="5"/>
      <c r="Q641" s="5"/>
    </row>
    <row r="642">
      <c r="D642" s="5"/>
      <c r="E642" s="6"/>
      <c r="J642" s="42"/>
      <c r="K642" s="42"/>
      <c r="L642" s="5"/>
      <c r="M642" s="5"/>
      <c r="N642" s="5"/>
      <c r="O642" s="5"/>
      <c r="P642" s="5"/>
      <c r="Q642" s="5"/>
    </row>
    <row r="643">
      <c r="D643" s="5"/>
      <c r="E643" s="6"/>
      <c r="J643" s="42"/>
      <c r="K643" s="42"/>
      <c r="L643" s="5"/>
      <c r="M643" s="5"/>
      <c r="N643" s="5"/>
      <c r="O643" s="5"/>
      <c r="P643" s="5"/>
      <c r="Q643" s="5"/>
    </row>
    <row r="644">
      <c r="D644" s="5"/>
      <c r="E644" s="6"/>
      <c r="J644" s="42"/>
      <c r="K644" s="42"/>
      <c r="L644" s="5"/>
      <c r="M644" s="5"/>
      <c r="N644" s="5"/>
      <c r="O644" s="5"/>
      <c r="P644" s="5"/>
      <c r="Q644" s="5"/>
    </row>
    <row r="645">
      <c r="D645" s="5"/>
      <c r="E645" s="6"/>
      <c r="J645" s="42"/>
      <c r="K645" s="42"/>
      <c r="L645" s="5"/>
      <c r="M645" s="5"/>
      <c r="N645" s="5"/>
      <c r="O645" s="5"/>
      <c r="P645" s="5"/>
      <c r="Q645" s="5"/>
    </row>
    <row r="646">
      <c r="D646" s="5"/>
      <c r="E646" s="6"/>
      <c r="J646" s="42"/>
      <c r="K646" s="42"/>
      <c r="L646" s="5"/>
      <c r="M646" s="5"/>
      <c r="N646" s="5"/>
      <c r="O646" s="5"/>
      <c r="P646" s="5"/>
      <c r="Q646" s="5"/>
    </row>
    <row r="647">
      <c r="D647" s="5"/>
      <c r="E647" s="6"/>
      <c r="J647" s="42"/>
      <c r="K647" s="42"/>
      <c r="L647" s="5"/>
      <c r="M647" s="5"/>
      <c r="N647" s="5"/>
      <c r="O647" s="5"/>
      <c r="P647" s="5"/>
      <c r="Q647" s="5"/>
    </row>
    <row r="648">
      <c r="D648" s="5"/>
      <c r="E648" s="6"/>
      <c r="J648" s="42"/>
      <c r="K648" s="42"/>
      <c r="L648" s="5"/>
      <c r="M648" s="5"/>
      <c r="N648" s="5"/>
      <c r="O648" s="5"/>
      <c r="P648" s="5"/>
      <c r="Q648" s="5"/>
    </row>
    <row r="649">
      <c r="D649" s="5"/>
      <c r="E649" s="6"/>
      <c r="J649" s="42"/>
      <c r="K649" s="42"/>
      <c r="L649" s="5"/>
      <c r="M649" s="5"/>
      <c r="N649" s="5"/>
      <c r="O649" s="5"/>
      <c r="P649" s="5"/>
      <c r="Q649" s="5"/>
    </row>
    <row r="650">
      <c r="D650" s="5"/>
      <c r="E650" s="6"/>
      <c r="J650" s="42"/>
      <c r="K650" s="42"/>
      <c r="L650" s="5"/>
      <c r="M650" s="5"/>
      <c r="N650" s="5"/>
      <c r="O650" s="5"/>
      <c r="P650" s="5"/>
      <c r="Q650" s="5"/>
    </row>
    <row r="651">
      <c r="D651" s="5"/>
      <c r="E651" s="6"/>
      <c r="J651" s="42"/>
      <c r="K651" s="42"/>
      <c r="L651" s="5"/>
      <c r="M651" s="5"/>
      <c r="N651" s="5"/>
      <c r="O651" s="5"/>
      <c r="P651" s="5"/>
      <c r="Q651" s="5"/>
    </row>
    <row r="652">
      <c r="D652" s="5"/>
      <c r="E652" s="6"/>
      <c r="J652" s="42"/>
      <c r="K652" s="42"/>
      <c r="L652" s="5"/>
      <c r="M652" s="5"/>
      <c r="N652" s="5"/>
      <c r="O652" s="5"/>
      <c r="P652" s="5"/>
      <c r="Q652" s="5"/>
    </row>
    <row r="653">
      <c r="D653" s="5"/>
      <c r="E653" s="6"/>
      <c r="J653" s="42"/>
      <c r="K653" s="42"/>
      <c r="L653" s="5"/>
      <c r="M653" s="5"/>
      <c r="N653" s="5"/>
      <c r="O653" s="5"/>
      <c r="P653" s="5"/>
      <c r="Q653" s="5"/>
    </row>
    <row r="654">
      <c r="D654" s="5"/>
      <c r="E654" s="6"/>
      <c r="J654" s="42"/>
      <c r="K654" s="42"/>
      <c r="L654" s="5"/>
      <c r="M654" s="5"/>
      <c r="N654" s="5"/>
      <c r="O654" s="5"/>
      <c r="P654" s="5"/>
      <c r="Q654" s="5"/>
    </row>
    <row r="655">
      <c r="D655" s="5"/>
      <c r="E655" s="6"/>
      <c r="J655" s="42"/>
      <c r="K655" s="42"/>
      <c r="L655" s="5"/>
      <c r="M655" s="5"/>
      <c r="N655" s="5"/>
      <c r="O655" s="5"/>
      <c r="P655" s="5"/>
      <c r="Q655" s="5"/>
    </row>
    <row r="656">
      <c r="D656" s="5"/>
      <c r="E656" s="6"/>
      <c r="J656" s="42"/>
      <c r="K656" s="42"/>
      <c r="L656" s="5"/>
      <c r="M656" s="5"/>
      <c r="N656" s="5"/>
      <c r="O656" s="5"/>
      <c r="P656" s="5"/>
      <c r="Q656" s="5"/>
    </row>
    <row r="657">
      <c r="D657" s="5"/>
      <c r="E657" s="6"/>
      <c r="J657" s="42"/>
      <c r="K657" s="42"/>
      <c r="L657" s="5"/>
      <c r="M657" s="5"/>
      <c r="N657" s="5"/>
      <c r="O657" s="5"/>
      <c r="P657" s="5"/>
      <c r="Q657" s="5"/>
    </row>
    <row r="658">
      <c r="D658" s="5"/>
      <c r="E658" s="6"/>
      <c r="J658" s="42"/>
      <c r="K658" s="42"/>
      <c r="L658" s="5"/>
      <c r="M658" s="5"/>
      <c r="N658" s="5"/>
      <c r="O658" s="5"/>
      <c r="P658" s="5"/>
      <c r="Q658" s="5"/>
    </row>
    <row r="659">
      <c r="D659" s="5"/>
      <c r="E659" s="6"/>
      <c r="J659" s="42"/>
      <c r="K659" s="42"/>
      <c r="L659" s="5"/>
      <c r="M659" s="5"/>
      <c r="N659" s="5"/>
      <c r="O659" s="5"/>
      <c r="P659" s="5"/>
      <c r="Q659" s="5"/>
    </row>
    <row r="660">
      <c r="D660" s="5"/>
      <c r="E660" s="6"/>
      <c r="J660" s="42"/>
      <c r="K660" s="42"/>
      <c r="L660" s="5"/>
      <c r="M660" s="5"/>
      <c r="N660" s="5"/>
      <c r="O660" s="5"/>
      <c r="P660" s="5"/>
      <c r="Q660" s="5"/>
    </row>
    <row r="661">
      <c r="D661" s="5"/>
      <c r="E661" s="6"/>
      <c r="J661" s="42"/>
      <c r="K661" s="42"/>
      <c r="L661" s="5"/>
      <c r="M661" s="5"/>
      <c r="N661" s="5"/>
      <c r="O661" s="5"/>
      <c r="P661" s="5"/>
      <c r="Q661" s="5"/>
    </row>
    <row r="662">
      <c r="D662" s="5"/>
      <c r="E662" s="6"/>
      <c r="J662" s="42"/>
      <c r="K662" s="42"/>
      <c r="L662" s="5"/>
      <c r="M662" s="5"/>
      <c r="N662" s="5"/>
      <c r="O662" s="5"/>
      <c r="P662" s="5"/>
      <c r="Q662" s="5"/>
    </row>
    <row r="663">
      <c r="D663" s="5"/>
      <c r="E663" s="6"/>
      <c r="J663" s="42"/>
      <c r="K663" s="42"/>
      <c r="L663" s="5"/>
      <c r="M663" s="5"/>
      <c r="N663" s="5"/>
      <c r="O663" s="5"/>
      <c r="P663" s="5"/>
      <c r="Q663" s="5"/>
    </row>
    <row r="664">
      <c r="D664" s="5"/>
      <c r="E664" s="6"/>
      <c r="J664" s="42"/>
      <c r="K664" s="42"/>
      <c r="L664" s="5"/>
      <c r="M664" s="5"/>
      <c r="N664" s="5"/>
      <c r="O664" s="5"/>
      <c r="P664" s="5"/>
      <c r="Q664" s="5"/>
    </row>
    <row r="665">
      <c r="D665" s="5"/>
      <c r="E665" s="6"/>
      <c r="J665" s="42"/>
      <c r="K665" s="42"/>
      <c r="L665" s="5"/>
      <c r="M665" s="5"/>
      <c r="N665" s="5"/>
      <c r="O665" s="5"/>
      <c r="P665" s="5"/>
      <c r="Q665" s="5"/>
    </row>
    <row r="666">
      <c r="D666" s="5"/>
      <c r="E666" s="6"/>
      <c r="J666" s="42"/>
      <c r="K666" s="42"/>
      <c r="L666" s="5"/>
      <c r="M666" s="5"/>
      <c r="N666" s="5"/>
      <c r="O666" s="5"/>
      <c r="P666" s="5"/>
      <c r="Q666" s="5"/>
    </row>
    <row r="667">
      <c r="D667" s="5"/>
      <c r="E667" s="6"/>
      <c r="J667" s="42"/>
      <c r="K667" s="42"/>
      <c r="L667" s="5"/>
      <c r="M667" s="5"/>
      <c r="N667" s="5"/>
      <c r="O667" s="5"/>
      <c r="P667" s="5"/>
      <c r="Q667" s="5"/>
    </row>
    <row r="668">
      <c r="D668" s="5"/>
      <c r="E668" s="6"/>
      <c r="J668" s="42"/>
      <c r="K668" s="42"/>
      <c r="L668" s="5"/>
      <c r="M668" s="5"/>
      <c r="N668" s="5"/>
      <c r="O668" s="5"/>
      <c r="P668" s="5"/>
      <c r="Q668" s="5"/>
    </row>
    <row r="669">
      <c r="D669" s="5"/>
      <c r="E669" s="6"/>
      <c r="J669" s="42"/>
      <c r="K669" s="42"/>
      <c r="L669" s="5"/>
      <c r="M669" s="5"/>
      <c r="N669" s="5"/>
      <c r="O669" s="5"/>
      <c r="P669" s="5"/>
      <c r="Q669" s="5"/>
    </row>
    <row r="670">
      <c r="D670" s="5"/>
      <c r="E670" s="6"/>
      <c r="J670" s="42"/>
      <c r="K670" s="42"/>
      <c r="L670" s="5"/>
      <c r="M670" s="5"/>
      <c r="N670" s="5"/>
      <c r="O670" s="5"/>
      <c r="P670" s="5"/>
      <c r="Q670" s="5"/>
    </row>
    <row r="671">
      <c r="D671" s="5"/>
      <c r="E671" s="6"/>
      <c r="J671" s="42"/>
      <c r="K671" s="42"/>
      <c r="L671" s="5"/>
      <c r="M671" s="5"/>
      <c r="N671" s="5"/>
      <c r="O671" s="5"/>
      <c r="P671" s="5"/>
      <c r="Q671" s="5"/>
    </row>
    <row r="672">
      <c r="D672" s="5"/>
      <c r="E672" s="6"/>
      <c r="J672" s="42"/>
      <c r="K672" s="42"/>
      <c r="L672" s="5"/>
      <c r="M672" s="5"/>
      <c r="N672" s="5"/>
      <c r="O672" s="5"/>
      <c r="P672" s="5"/>
      <c r="Q672" s="5"/>
    </row>
    <row r="673">
      <c r="D673" s="5"/>
      <c r="E673" s="6"/>
      <c r="J673" s="42"/>
      <c r="K673" s="42"/>
      <c r="L673" s="5"/>
      <c r="M673" s="5"/>
      <c r="N673" s="5"/>
      <c r="O673" s="5"/>
      <c r="P673" s="5"/>
      <c r="Q673" s="5"/>
    </row>
    <row r="674">
      <c r="D674" s="5"/>
      <c r="E674" s="6"/>
      <c r="J674" s="42"/>
      <c r="K674" s="42"/>
      <c r="L674" s="5"/>
      <c r="M674" s="5"/>
      <c r="N674" s="5"/>
      <c r="O674" s="5"/>
      <c r="P674" s="5"/>
      <c r="Q674" s="5"/>
    </row>
    <row r="675">
      <c r="D675" s="5"/>
      <c r="E675" s="6"/>
      <c r="J675" s="42"/>
      <c r="K675" s="42"/>
      <c r="L675" s="5"/>
      <c r="M675" s="5"/>
      <c r="N675" s="5"/>
      <c r="O675" s="5"/>
      <c r="P675" s="5"/>
      <c r="Q675" s="5"/>
    </row>
    <row r="676">
      <c r="D676" s="5"/>
      <c r="E676" s="6"/>
      <c r="J676" s="42"/>
      <c r="K676" s="42"/>
      <c r="L676" s="5"/>
      <c r="M676" s="5"/>
      <c r="N676" s="5"/>
      <c r="O676" s="5"/>
      <c r="P676" s="5"/>
      <c r="Q676" s="5"/>
    </row>
    <row r="677">
      <c r="D677" s="5"/>
      <c r="E677" s="6"/>
      <c r="J677" s="42"/>
      <c r="K677" s="42"/>
      <c r="L677" s="5"/>
      <c r="M677" s="5"/>
      <c r="N677" s="5"/>
      <c r="O677" s="5"/>
      <c r="P677" s="5"/>
      <c r="Q677" s="5"/>
    </row>
    <row r="678">
      <c r="D678" s="5"/>
      <c r="E678" s="6"/>
      <c r="J678" s="42"/>
      <c r="K678" s="42"/>
      <c r="L678" s="5"/>
      <c r="M678" s="5"/>
      <c r="N678" s="5"/>
      <c r="O678" s="5"/>
      <c r="P678" s="5"/>
      <c r="Q678" s="5"/>
    </row>
    <row r="679">
      <c r="D679" s="5"/>
      <c r="E679" s="6"/>
      <c r="J679" s="42"/>
      <c r="K679" s="42"/>
      <c r="L679" s="5"/>
      <c r="M679" s="5"/>
      <c r="N679" s="5"/>
      <c r="O679" s="5"/>
      <c r="P679" s="5"/>
      <c r="Q679" s="5"/>
    </row>
    <row r="680">
      <c r="D680" s="5"/>
      <c r="E680" s="6"/>
      <c r="J680" s="42"/>
      <c r="K680" s="42"/>
      <c r="L680" s="5"/>
      <c r="M680" s="5"/>
      <c r="N680" s="5"/>
      <c r="O680" s="5"/>
      <c r="P680" s="5"/>
      <c r="Q680" s="5"/>
    </row>
    <row r="681">
      <c r="D681" s="5"/>
      <c r="E681" s="6"/>
      <c r="J681" s="42"/>
      <c r="K681" s="42"/>
      <c r="L681" s="5"/>
      <c r="M681" s="5"/>
      <c r="N681" s="5"/>
      <c r="O681" s="5"/>
      <c r="P681" s="5"/>
      <c r="Q681" s="5"/>
    </row>
    <row r="682">
      <c r="D682" s="5"/>
      <c r="E682" s="6"/>
      <c r="J682" s="42"/>
      <c r="K682" s="42"/>
      <c r="L682" s="5"/>
      <c r="M682" s="5"/>
      <c r="N682" s="5"/>
      <c r="O682" s="5"/>
      <c r="P682" s="5"/>
      <c r="Q682" s="5"/>
    </row>
    <row r="683">
      <c r="D683" s="5"/>
      <c r="E683" s="6"/>
      <c r="J683" s="42"/>
      <c r="K683" s="42"/>
      <c r="L683" s="5"/>
      <c r="M683" s="5"/>
      <c r="N683" s="5"/>
      <c r="O683" s="5"/>
      <c r="P683" s="5"/>
      <c r="Q683" s="5"/>
    </row>
    <row r="684">
      <c r="D684" s="5"/>
      <c r="E684" s="6"/>
      <c r="J684" s="42"/>
      <c r="K684" s="42"/>
      <c r="L684" s="5"/>
      <c r="M684" s="5"/>
      <c r="N684" s="5"/>
      <c r="O684" s="5"/>
      <c r="P684" s="5"/>
      <c r="Q684" s="5"/>
    </row>
    <row r="685">
      <c r="D685" s="5"/>
      <c r="E685" s="6"/>
      <c r="J685" s="42"/>
      <c r="K685" s="42"/>
      <c r="L685" s="5"/>
      <c r="M685" s="5"/>
      <c r="N685" s="5"/>
      <c r="O685" s="5"/>
      <c r="P685" s="5"/>
      <c r="Q685" s="5"/>
    </row>
    <row r="686">
      <c r="D686" s="5"/>
      <c r="E686" s="6"/>
      <c r="J686" s="42"/>
      <c r="K686" s="42"/>
      <c r="L686" s="5"/>
      <c r="M686" s="5"/>
      <c r="N686" s="5"/>
      <c r="O686" s="5"/>
      <c r="P686" s="5"/>
      <c r="Q686" s="5"/>
    </row>
    <row r="687">
      <c r="D687" s="5"/>
      <c r="E687" s="6"/>
      <c r="J687" s="42"/>
      <c r="K687" s="42"/>
      <c r="L687" s="5"/>
      <c r="M687" s="5"/>
      <c r="N687" s="5"/>
      <c r="O687" s="5"/>
      <c r="P687" s="5"/>
      <c r="Q687" s="5"/>
    </row>
    <row r="688">
      <c r="D688" s="5"/>
      <c r="E688" s="6"/>
      <c r="J688" s="42"/>
      <c r="K688" s="42"/>
      <c r="L688" s="5"/>
      <c r="M688" s="5"/>
      <c r="N688" s="5"/>
      <c r="O688" s="5"/>
      <c r="P688" s="5"/>
      <c r="Q688" s="5"/>
    </row>
    <row r="689">
      <c r="D689" s="5"/>
      <c r="E689" s="6"/>
      <c r="J689" s="42"/>
      <c r="K689" s="42"/>
      <c r="L689" s="5"/>
      <c r="M689" s="5"/>
      <c r="N689" s="5"/>
      <c r="O689" s="5"/>
      <c r="P689" s="5"/>
      <c r="Q689" s="5"/>
    </row>
    <row r="690">
      <c r="D690" s="5"/>
      <c r="E690" s="6"/>
      <c r="J690" s="42"/>
      <c r="K690" s="42"/>
      <c r="L690" s="5"/>
      <c r="M690" s="5"/>
      <c r="N690" s="5"/>
      <c r="O690" s="5"/>
      <c r="P690" s="5"/>
      <c r="Q690" s="5"/>
    </row>
    <row r="691">
      <c r="D691" s="5"/>
      <c r="E691" s="6"/>
      <c r="J691" s="42"/>
      <c r="K691" s="42"/>
      <c r="L691" s="5"/>
      <c r="M691" s="5"/>
      <c r="N691" s="5"/>
      <c r="O691" s="5"/>
      <c r="P691" s="5"/>
      <c r="Q691" s="5"/>
    </row>
    <row r="692">
      <c r="D692" s="5"/>
      <c r="E692" s="6"/>
      <c r="J692" s="42"/>
      <c r="K692" s="42"/>
      <c r="L692" s="5"/>
      <c r="M692" s="5"/>
      <c r="N692" s="5"/>
      <c r="O692" s="5"/>
      <c r="P692" s="5"/>
      <c r="Q692" s="5"/>
    </row>
    <row r="693">
      <c r="D693" s="5"/>
      <c r="E693" s="6"/>
      <c r="J693" s="42"/>
      <c r="K693" s="42"/>
      <c r="L693" s="5"/>
      <c r="M693" s="5"/>
      <c r="N693" s="5"/>
      <c r="O693" s="5"/>
      <c r="P693" s="5"/>
      <c r="Q693" s="5"/>
    </row>
    <row r="694">
      <c r="D694" s="5"/>
      <c r="E694" s="6"/>
      <c r="J694" s="42"/>
      <c r="K694" s="42"/>
      <c r="L694" s="5"/>
      <c r="M694" s="5"/>
      <c r="N694" s="5"/>
      <c r="O694" s="5"/>
      <c r="P694" s="5"/>
      <c r="Q694" s="5"/>
    </row>
    <row r="695">
      <c r="D695" s="5"/>
      <c r="E695" s="6"/>
      <c r="J695" s="42"/>
      <c r="K695" s="42"/>
      <c r="L695" s="5"/>
      <c r="M695" s="5"/>
      <c r="N695" s="5"/>
      <c r="O695" s="5"/>
      <c r="P695" s="5"/>
      <c r="Q695" s="5"/>
    </row>
    <row r="696">
      <c r="D696" s="5"/>
      <c r="E696" s="6"/>
      <c r="J696" s="42"/>
      <c r="K696" s="42"/>
      <c r="L696" s="5"/>
      <c r="M696" s="5"/>
      <c r="N696" s="5"/>
      <c r="O696" s="5"/>
      <c r="P696" s="5"/>
      <c r="Q696" s="5"/>
    </row>
    <row r="697">
      <c r="D697" s="5"/>
      <c r="E697" s="6"/>
      <c r="J697" s="42"/>
      <c r="K697" s="42"/>
      <c r="L697" s="5"/>
      <c r="M697" s="5"/>
      <c r="N697" s="5"/>
      <c r="O697" s="5"/>
      <c r="P697" s="5"/>
      <c r="Q697" s="5"/>
    </row>
    <row r="698">
      <c r="D698" s="5"/>
      <c r="E698" s="6"/>
      <c r="J698" s="42"/>
      <c r="K698" s="42"/>
      <c r="L698" s="5"/>
      <c r="M698" s="5"/>
      <c r="N698" s="5"/>
      <c r="O698" s="5"/>
      <c r="P698" s="5"/>
      <c r="Q698" s="5"/>
    </row>
    <row r="699">
      <c r="D699" s="5"/>
      <c r="E699" s="6"/>
      <c r="J699" s="42"/>
      <c r="K699" s="42"/>
      <c r="L699" s="5"/>
      <c r="M699" s="5"/>
      <c r="N699" s="5"/>
      <c r="O699" s="5"/>
      <c r="P699" s="5"/>
      <c r="Q699" s="5"/>
    </row>
    <row r="700">
      <c r="D700" s="5"/>
      <c r="E700" s="6"/>
      <c r="J700" s="42"/>
      <c r="K700" s="42"/>
      <c r="L700" s="5"/>
      <c r="M700" s="5"/>
      <c r="N700" s="5"/>
      <c r="O700" s="5"/>
      <c r="P700" s="5"/>
      <c r="Q700" s="5"/>
    </row>
    <row r="701">
      <c r="D701" s="5"/>
      <c r="E701" s="6"/>
      <c r="J701" s="42"/>
      <c r="K701" s="42"/>
      <c r="L701" s="5"/>
      <c r="M701" s="5"/>
      <c r="N701" s="5"/>
      <c r="O701" s="5"/>
      <c r="P701" s="5"/>
      <c r="Q701" s="5"/>
    </row>
    <row r="702">
      <c r="D702" s="5"/>
      <c r="E702" s="6"/>
      <c r="J702" s="42"/>
      <c r="K702" s="42"/>
      <c r="L702" s="5"/>
      <c r="M702" s="5"/>
      <c r="N702" s="5"/>
      <c r="O702" s="5"/>
      <c r="P702" s="5"/>
      <c r="Q702" s="5"/>
    </row>
    <row r="703">
      <c r="D703" s="5"/>
      <c r="E703" s="6"/>
      <c r="J703" s="42"/>
      <c r="K703" s="42"/>
      <c r="L703" s="5"/>
      <c r="M703" s="5"/>
      <c r="N703" s="5"/>
      <c r="O703" s="5"/>
      <c r="P703" s="5"/>
      <c r="Q703" s="5"/>
    </row>
    <row r="704">
      <c r="D704" s="5"/>
      <c r="E704" s="6"/>
      <c r="J704" s="42"/>
      <c r="K704" s="42"/>
      <c r="L704" s="5"/>
      <c r="M704" s="5"/>
      <c r="N704" s="5"/>
      <c r="O704" s="5"/>
      <c r="P704" s="5"/>
      <c r="Q704" s="5"/>
    </row>
    <row r="705">
      <c r="D705" s="5"/>
      <c r="E705" s="6"/>
      <c r="J705" s="42"/>
      <c r="K705" s="42"/>
      <c r="L705" s="5"/>
      <c r="M705" s="5"/>
      <c r="N705" s="5"/>
      <c r="O705" s="5"/>
      <c r="P705" s="5"/>
      <c r="Q705" s="5"/>
    </row>
    <row r="706">
      <c r="D706" s="5"/>
      <c r="E706" s="6"/>
      <c r="J706" s="42"/>
      <c r="K706" s="42"/>
      <c r="L706" s="5"/>
      <c r="M706" s="5"/>
      <c r="N706" s="5"/>
      <c r="O706" s="5"/>
      <c r="P706" s="5"/>
      <c r="Q706" s="5"/>
    </row>
    <row r="707">
      <c r="D707" s="5"/>
      <c r="E707" s="6"/>
      <c r="J707" s="42"/>
      <c r="K707" s="42"/>
      <c r="L707" s="5"/>
      <c r="M707" s="5"/>
      <c r="N707" s="5"/>
      <c r="O707" s="5"/>
      <c r="P707" s="5"/>
      <c r="Q707" s="5"/>
    </row>
    <row r="708">
      <c r="D708" s="5"/>
      <c r="E708" s="6"/>
      <c r="J708" s="42"/>
      <c r="K708" s="42"/>
      <c r="L708" s="5"/>
      <c r="M708" s="5"/>
      <c r="N708" s="5"/>
      <c r="O708" s="5"/>
      <c r="P708" s="5"/>
      <c r="Q708" s="5"/>
    </row>
    <row r="709">
      <c r="D709" s="5"/>
      <c r="E709" s="6"/>
      <c r="J709" s="42"/>
      <c r="K709" s="42"/>
      <c r="L709" s="5"/>
      <c r="M709" s="5"/>
      <c r="N709" s="5"/>
      <c r="O709" s="5"/>
      <c r="P709" s="5"/>
      <c r="Q709" s="5"/>
    </row>
    <row r="710">
      <c r="D710" s="5"/>
      <c r="E710" s="6"/>
      <c r="J710" s="42"/>
      <c r="K710" s="42"/>
      <c r="L710" s="5"/>
      <c r="M710" s="5"/>
      <c r="N710" s="5"/>
      <c r="O710" s="5"/>
      <c r="P710" s="5"/>
      <c r="Q710" s="5"/>
    </row>
    <row r="711">
      <c r="D711" s="5"/>
      <c r="E711" s="6"/>
      <c r="J711" s="42"/>
      <c r="K711" s="42"/>
      <c r="L711" s="5"/>
      <c r="M711" s="5"/>
      <c r="N711" s="5"/>
      <c r="O711" s="5"/>
      <c r="P711" s="5"/>
      <c r="Q711" s="5"/>
    </row>
    <row r="712">
      <c r="D712" s="5"/>
      <c r="E712" s="6"/>
      <c r="J712" s="42"/>
      <c r="K712" s="42"/>
      <c r="L712" s="5"/>
      <c r="M712" s="5"/>
      <c r="N712" s="5"/>
      <c r="O712" s="5"/>
      <c r="P712" s="5"/>
      <c r="Q712" s="5"/>
    </row>
    <row r="713">
      <c r="D713" s="5"/>
      <c r="E713" s="6"/>
      <c r="J713" s="42"/>
      <c r="K713" s="42"/>
      <c r="L713" s="5"/>
      <c r="M713" s="5"/>
      <c r="N713" s="5"/>
      <c r="O713" s="5"/>
      <c r="P713" s="5"/>
      <c r="Q713" s="5"/>
    </row>
    <row r="714">
      <c r="D714" s="5"/>
      <c r="E714" s="6"/>
      <c r="J714" s="42"/>
      <c r="K714" s="42"/>
      <c r="L714" s="5"/>
      <c r="M714" s="5"/>
      <c r="N714" s="5"/>
      <c r="O714" s="5"/>
      <c r="P714" s="5"/>
      <c r="Q714" s="5"/>
    </row>
    <row r="715">
      <c r="D715" s="5"/>
      <c r="E715" s="6"/>
      <c r="J715" s="42"/>
      <c r="K715" s="42"/>
      <c r="L715" s="5"/>
      <c r="M715" s="5"/>
      <c r="N715" s="5"/>
      <c r="O715" s="5"/>
      <c r="P715" s="5"/>
      <c r="Q715" s="5"/>
    </row>
    <row r="716">
      <c r="D716" s="5"/>
      <c r="E716" s="6"/>
      <c r="J716" s="42"/>
      <c r="K716" s="42"/>
      <c r="L716" s="5"/>
      <c r="M716" s="5"/>
      <c r="N716" s="5"/>
      <c r="O716" s="5"/>
      <c r="P716" s="5"/>
      <c r="Q716" s="5"/>
    </row>
    <row r="717">
      <c r="D717" s="5"/>
      <c r="E717" s="6"/>
      <c r="J717" s="42"/>
      <c r="K717" s="42"/>
      <c r="L717" s="5"/>
      <c r="M717" s="5"/>
      <c r="N717" s="5"/>
      <c r="O717" s="5"/>
      <c r="P717" s="5"/>
      <c r="Q717" s="5"/>
    </row>
    <row r="718">
      <c r="D718" s="5"/>
      <c r="E718" s="6"/>
      <c r="J718" s="42"/>
      <c r="K718" s="42"/>
      <c r="L718" s="5"/>
      <c r="M718" s="5"/>
      <c r="N718" s="5"/>
      <c r="O718" s="5"/>
      <c r="P718" s="5"/>
      <c r="Q718" s="5"/>
    </row>
    <row r="719">
      <c r="D719" s="5"/>
      <c r="E719" s="6"/>
      <c r="J719" s="42"/>
      <c r="K719" s="42"/>
      <c r="L719" s="5"/>
      <c r="M719" s="5"/>
      <c r="N719" s="5"/>
      <c r="O719" s="5"/>
      <c r="P719" s="5"/>
      <c r="Q719" s="5"/>
    </row>
    <row r="720">
      <c r="D720" s="5"/>
      <c r="E720" s="6"/>
      <c r="J720" s="42"/>
      <c r="K720" s="42"/>
      <c r="L720" s="5"/>
      <c r="M720" s="5"/>
      <c r="N720" s="5"/>
      <c r="O720" s="5"/>
      <c r="P720" s="5"/>
      <c r="Q720" s="5"/>
    </row>
    <row r="721">
      <c r="D721" s="5"/>
      <c r="E721" s="6"/>
      <c r="J721" s="42"/>
      <c r="K721" s="42"/>
      <c r="L721" s="5"/>
      <c r="M721" s="5"/>
      <c r="N721" s="5"/>
      <c r="O721" s="5"/>
      <c r="P721" s="5"/>
      <c r="Q721" s="5"/>
    </row>
    <row r="722">
      <c r="D722" s="5"/>
      <c r="E722" s="6"/>
      <c r="J722" s="42"/>
      <c r="K722" s="42"/>
      <c r="L722" s="5"/>
      <c r="M722" s="5"/>
      <c r="N722" s="5"/>
      <c r="O722" s="5"/>
      <c r="P722" s="5"/>
      <c r="Q722" s="5"/>
    </row>
    <row r="723">
      <c r="D723" s="5"/>
      <c r="E723" s="6"/>
      <c r="J723" s="42"/>
      <c r="K723" s="42"/>
      <c r="L723" s="5"/>
      <c r="M723" s="5"/>
      <c r="N723" s="5"/>
      <c r="O723" s="5"/>
      <c r="P723" s="5"/>
      <c r="Q723" s="5"/>
    </row>
    <row r="724">
      <c r="D724" s="5"/>
      <c r="E724" s="6"/>
      <c r="J724" s="42"/>
      <c r="K724" s="42"/>
      <c r="L724" s="5"/>
      <c r="M724" s="5"/>
      <c r="N724" s="5"/>
      <c r="O724" s="5"/>
      <c r="P724" s="5"/>
      <c r="Q724" s="5"/>
    </row>
    <row r="725">
      <c r="D725" s="5"/>
      <c r="E725" s="6"/>
      <c r="J725" s="42"/>
      <c r="K725" s="42"/>
      <c r="L725" s="5"/>
      <c r="M725" s="5"/>
      <c r="N725" s="5"/>
      <c r="O725" s="5"/>
      <c r="P725" s="5"/>
      <c r="Q725" s="5"/>
    </row>
    <row r="726">
      <c r="D726" s="5"/>
      <c r="E726" s="6"/>
      <c r="J726" s="42"/>
      <c r="K726" s="42"/>
      <c r="L726" s="5"/>
      <c r="M726" s="5"/>
      <c r="N726" s="5"/>
      <c r="O726" s="5"/>
      <c r="P726" s="5"/>
      <c r="Q726" s="5"/>
    </row>
    <row r="727">
      <c r="D727" s="5"/>
      <c r="E727" s="6"/>
      <c r="J727" s="42"/>
      <c r="K727" s="42"/>
      <c r="L727" s="5"/>
      <c r="M727" s="5"/>
      <c r="N727" s="5"/>
      <c r="O727" s="5"/>
      <c r="P727" s="5"/>
      <c r="Q727" s="5"/>
    </row>
    <row r="728">
      <c r="D728" s="5"/>
      <c r="E728" s="6"/>
      <c r="J728" s="42"/>
      <c r="K728" s="42"/>
      <c r="L728" s="5"/>
      <c r="M728" s="5"/>
      <c r="N728" s="5"/>
      <c r="O728" s="5"/>
      <c r="P728" s="5"/>
      <c r="Q728" s="5"/>
    </row>
    <row r="729">
      <c r="D729" s="5"/>
      <c r="E729" s="6"/>
      <c r="J729" s="42"/>
      <c r="K729" s="42"/>
      <c r="L729" s="5"/>
      <c r="M729" s="5"/>
      <c r="N729" s="5"/>
      <c r="O729" s="5"/>
      <c r="P729" s="5"/>
      <c r="Q729" s="5"/>
    </row>
    <row r="730">
      <c r="D730" s="5"/>
      <c r="E730" s="6"/>
      <c r="J730" s="42"/>
      <c r="K730" s="42"/>
      <c r="L730" s="5"/>
      <c r="M730" s="5"/>
      <c r="N730" s="5"/>
      <c r="O730" s="5"/>
      <c r="P730" s="5"/>
      <c r="Q730" s="5"/>
    </row>
    <row r="731">
      <c r="D731" s="5"/>
      <c r="E731" s="6"/>
      <c r="J731" s="42"/>
      <c r="K731" s="42"/>
      <c r="L731" s="5"/>
      <c r="M731" s="5"/>
      <c r="N731" s="5"/>
      <c r="O731" s="5"/>
      <c r="P731" s="5"/>
      <c r="Q731" s="5"/>
    </row>
    <row r="732">
      <c r="D732" s="5"/>
      <c r="E732" s="6"/>
      <c r="J732" s="42"/>
      <c r="K732" s="42"/>
      <c r="L732" s="5"/>
      <c r="M732" s="5"/>
      <c r="N732" s="5"/>
      <c r="O732" s="5"/>
      <c r="P732" s="5"/>
      <c r="Q732" s="5"/>
    </row>
    <row r="733">
      <c r="D733" s="5"/>
      <c r="E733" s="6"/>
      <c r="J733" s="42"/>
      <c r="K733" s="42"/>
      <c r="L733" s="5"/>
      <c r="M733" s="5"/>
      <c r="N733" s="5"/>
      <c r="O733" s="5"/>
      <c r="P733" s="5"/>
      <c r="Q733" s="5"/>
    </row>
    <row r="734">
      <c r="D734" s="5"/>
      <c r="E734" s="6"/>
      <c r="J734" s="42"/>
      <c r="K734" s="42"/>
      <c r="L734" s="5"/>
      <c r="M734" s="5"/>
      <c r="N734" s="5"/>
      <c r="O734" s="5"/>
      <c r="P734" s="5"/>
      <c r="Q734" s="5"/>
    </row>
    <row r="735">
      <c r="D735" s="5"/>
      <c r="E735" s="6"/>
      <c r="J735" s="42"/>
      <c r="K735" s="42"/>
      <c r="L735" s="5"/>
      <c r="M735" s="5"/>
      <c r="N735" s="5"/>
      <c r="O735" s="5"/>
      <c r="P735" s="5"/>
      <c r="Q735" s="5"/>
    </row>
    <row r="736">
      <c r="D736" s="5"/>
      <c r="E736" s="6"/>
      <c r="J736" s="42"/>
      <c r="K736" s="42"/>
      <c r="L736" s="5"/>
      <c r="M736" s="5"/>
      <c r="N736" s="5"/>
      <c r="O736" s="5"/>
      <c r="P736" s="5"/>
      <c r="Q736" s="5"/>
    </row>
    <row r="737">
      <c r="D737" s="5"/>
      <c r="E737" s="6"/>
      <c r="J737" s="42"/>
      <c r="K737" s="42"/>
      <c r="L737" s="5"/>
      <c r="M737" s="5"/>
      <c r="N737" s="5"/>
      <c r="O737" s="5"/>
      <c r="P737" s="5"/>
      <c r="Q737" s="5"/>
    </row>
    <row r="738">
      <c r="D738" s="5"/>
      <c r="E738" s="6"/>
      <c r="J738" s="42"/>
      <c r="K738" s="42"/>
      <c r="L738" s="5"/>
      <c r="M738" s="5"/>
      <c r="N738" s="5"/>
      <c r="O738" s="5"/>
      <c r="P738" s="5"/>
      <c r="Q738" s="5"/>
    </row>
    <row r="739">
      <c r="D739" s="5"/>
      <c r="E739" s="6"/>
      <c r="J739" s="42"/>
      <c r="K739" s="42"/>
      <c r="L739" s="5"/>
      <c r="M739" s="5"/>
      <c r="N739" s="5"/>
      <c r="O739" s="5"/>
      <c r="P739" s="5"/>
      <c r="Q739" s="5"/>
    </row>
    <row r="740">
      <c r="D740" s="5"/>
      <c r="E740" s="6"/>
      <c r="J740" s="42"/>
      <c r="K740" s="42"/>
      <c r="L740" s="5"/>
      <c r="M740" s="5"/>
      <c r="N740" s="5"/>
      <c r="O740" s="5"/>
      <c r="P740" s="5"/>
      <c r="Q740" s="5"/>
    </row>
    <row r="741">
      <c r="D741" s="5"/>
      <c r="E741" s="6"/>
      <c r="J741" s="42"/>
      <c r="K741" s="42"/>
      <c r="L741" s="5"/>
      <c r="M741" s="5"/>
      <c r="N741" s="5"/>
      <c r="O741" s="5"/>
      <c r="P741" s="5"/>
      <c r="Q741" s="5"/>
    </row>
    <row r="742">
      <c r="D742" s="5"/>
      <c r="E742" s="6"/>
      <c r="J742" s="42"/>
      <c r="K742" s="42"/>
      <c r="L742" s="5"/>
      <c r="M742" s="5"/>
      <c r="N742" s="5"/>
      <c r="O742" s="5"/>
      <c r="P742" s="5"/>
      <c r="Q742" s="5"/>
    </row>
    <row r="743">
      <c r="D743" s="5"/>
      <c r="E743" s="6"/>
      <c r="J743" s="42"/>
      <c r="K743" s="42"/>
      <c r="L743" s="5"/>
      <c r="M743" s="5"/>
      <c r="N743" s="5"/>
      <c r="O743" s="5"/>
      <c r="P743" s="5"/>
      <c r="Q743" s="5"/>
    </row>
    <row r="744">
      <c r="D744" s="5"/>
      <c r="E744" s="6"/>
      <c r="J744" s="42"/>
      <c r="K744" s="42"/>
      <c r="L744" s="5"/>
      <c r="M744" s="5"/>
      <c r="N744" s="5"/>
      <c r="O744" s="5"/>
      <c r="P744" s="5"/>
      <c r="Q744" s="5"/>
    </row>
    <row r="745">
      <c r="D745" s="5"/>
      <c r="E745" s="6"/>
      <c r="J745" s="42"/>
      <c r="K745" s="42"/>
      <c r="L745" s="5"/>
      <c r="M745" s="5"/>
      <c r="N745" s="5"/>
      <c r="O745" s="5"/>
      <c r="P745" s="5"/>
      <c r="Q745" s="5"/>
    </row>
    <row r="746">
      <c r="D746" s="5"/>
      <c r="E746" s="6"/>
      <c r="J746" s="42"/>
      <c r="K746" s="42"/>
      <c r="L746" s="5"/>
      <c r="M746" s="5"/>
      <c r="N746" s="5"/>
      <c r="O746" s="5"/>
      <c r="P746" s="5"/>
      <c r="Q746" s="5"/>
    </row>
    <row r="747">
      <c r="D747" s="5"/>
      <c r="E747" s="6"/>
      <c r="J747" s="42"/>
      <c r="K747" s="42"/>
      <c r="L747" s="5"/>
      <c r="M747" s="5"/>
      <c r="N747" s="5"/>
      <c r="O747" s="5"/>
      <c r="P747" s="5"/>
      <c r="Q747" s="5"/>
    </row>
    <row r="748">
      <c r="D748" s="5"/>
      <c r="E748" s="6"/>
      <c r="J748" s="42"/>
      <c r="K748" s="42"/>
      <c r="L748" s="5"/>
      <c r="M748" s="5"/>
      <c r="N748" s="5"/>
      <c r="O748" s="5"/>
      <c r="P748" s="5"/>
      <c r="Q748" s="5"/>
    </row>
    <row r="749">
      <c r="D749" s="5"/>
      <c r="E749" s="6"/>
      <c r="J749" s="42"/>
      <c r="K749" s="42"/>
      <c r="L749" s="5"/>
      <c r="M749" s="5"/>
      <c r="N749" s="5"/>
      <c r="O749" s="5"/>
      <c r="P749" s="5"/>
      <c r="Q749" s="5"/>
    </row>
    <row r="750">
      <c r="D750" s="5"/>
      <c r="E750" s="6"/>
      <c r="J750" s="42"/>
      <c r="K750" s="42"/>
      <c r="L750" s="5"/>
      <c r="M750" s="5"/>
      <c r="N750" s="5"/>
      <c r="O750" s="5"/>
      <c r="P750" s="5"/>
      <c r="Q750" s="5"/>
    </row>
    <row r="751">
      <c r="D751" s="5"/>
      <c r="E751" s="6"/>
      <c r="J751" s="42"/>
      <c r="K751" s="42"/>
      <c r="L751" s="5"/>
      <c r="M751" s="5"/>
      <c r="N751" s="5"/>
      <c r="O751" s="5"/>
      <c r="P751" s="5"/>
      <c r="Q751" s="5"/>
    </row>
    <row r="752">
      <c r="D752" s="5"/>
      <c r="E752" s="6"/>
      <c r="J752" s="42"/>
      <c r="K752" s="42"/>
      <c r="L752" s="5"/>
      <c r="M752" s="5"/>
      <c r="N752" s="5"/>
      <c r="O752" s="5"/>
      <c r="P752" s="5"/>
      <c r="Q752" s="5"/>
    </row>
    <row r="753">
      <c r="D753" s="5"/>
      <c r="E753" s="6"/>
      <c r="J753" s="42"/>
      <c r="K753" s="42"/>
      <c r="L753" s="5"/>
      <c r="M753" s="5"/>
      <c r="N753" s="5"/>
      <c r="O753" s="5"/>
      <c r="P753" s="5"/>
      <c r="Q753" s="5"/>
    </row>
    <row r="754">
      <c r="D754" s="5"/>
      <c r="E754" s="6"/>
      <c r="J754" s="42"/>
      <c r="K754" s="42"/>
      <c r="L754" s="5"/>
      <c r="M754" s="5"/>
      <c r="N754" s="5"/>
      <c r="O754" s="5"/>
      <c r="P754" s="5"/>
      <c r="Q754" s="5"/>
    </row>
    <row r="755">
      <c r="D755" s="5"/>
      <c r="E755" s="6"/>
      <c r="J755" s="42"/>
      <c r="K755" s="42"/>
      <c r="L755" s="5"/>
      <c r="M755" s="5"/>
      <c r="N755" s="5"/>
      <c r="O755" s="5"/>
      <c r="P755" s="5"/>
      <c r="Q755" s="5"/>
    </row>
    <row r="756">
      <c r="D756" s="5"/>
      <c r="E756" s="6"/>
      <c r="J756" s="42"/>
      <c r="K756" s="42"/>
      <c r="L756" s="5"/>
      <c r="M756" s="5"/>
      <c r="N756" s="5"/>
      <c r="O756" s="5"/>
      <c r="P756" s="5"/>
      <c r="Q756" s="5"/>
    </row>
    <row r="757">
      <c r="D757" s="5"/>
      <c r="E757" s="6"/>
      <c r="J757" s="42"/>
      <c r="K757" s="42"/>
      <c r="L757" s="5"/>
      <c r="M757" s="5"/>
      <c r="N757" s="5"/>
      <c r="O757" s="5"/>
      <c r="P757" s="5"/>
      <c r="Q757" s="5"/>
    </row>
    <row r="758">
      <c r="D758" s="5"/>
      <c r="E758" s="6"/>
      <c r="J758" s="42"/>
      <c r="K758" s="42"/>
      <c r="L758" s="5"/>
      <c r="M758" s="5"/>
      <c r="N758" s="5"/>
      <c r="O758" s="5"/>
      <c r="P758" s="5"/>
      <c r="Q758" s="5"/>
    </row>
    <row r="759">
      <c r="D759" s="5"/>
      <c r="E759" s="6"/>
      <c r="J759" s="42"/>
      <c r="K759" s="42"/>
      <c r="L759" s="5"/>
      <c r="M759" s="5"/>
      <c r="N759" s="5"/>
      <c r="O759" s="5"/>
      <c r="P759" s="5"/>
      <c r="Q759" s="5"/>
    </row>
    <row r="760">
      <c r="D760" s="5"/>
      <c r="E760" s="6"/>
      <c r="J760" s="42"/>
      <c r="K760" s="42"/>
      <c r="L760" s="5"/>
      <c r="M760" s="5"/>
      <c r="N760" s="5"/>
      <c r="O760" s="5"/>
      <c r="P760" s="5"/>
      <c r="Q760" s="5"/>
    </row>
    <row r="761">
      <c r="D761" s="5"/>
      <c r="E761" s="6"/>
      <c r="J761" s="42"/>
      <c r="K761" s="42"/>
      <c r="L761" s="5"/>
      <c r="M761" s="5"/>
      <c r="N761" s="5"/>
      <c r="O761" s="5"/>
      <c r="P761" s="5"/>
      <c r="Q761" s="5"/>
    </row>
    <row r="762">
      <c r="D762" s="5"/>
      <c r="E762" s="6"/>
      <c r="J762" s="42"/>
      <c r="K762" s="42"/>
      <c r="L762" s="5"/>
      <c r="M762" s="5"/>
      <c r="N762" s="5"/>
      <c r="O762" s="5"/>
      <c r="P762" s="5"/>
      <c r="Q762" s="5"/>
    </row>
    <row r="763">
      <c r="D763" s="5"/>
      <c r="E763" s="6"/>
      <c r="J763" s="42"/>
      <c r="K763" s="42"/>
      <c r="L763" s="5"/>
      <c r="M763" s="5"/>
      <c r="N763" s="5"/>
      <c r="O763" s="5"/>
      <c r="P763" s="5"/>
      <c r="Q763" s="5"/>
    </row>
    <row r="764">
      <c r="D764" s="5"/>
      <c r="E764" s="6"/>
      <c r="J764" s="42"/>
      <c r="K764" s="42"/>
      <c r="L764" s="5"/>
      <c r="M764" s="5"/>
      <c r="N764" s="5"/>
      <c r="O764" s="5"/>
      <c r="P764" s="5"/>
      <c r="Q764" s="5"/>
    </row>
    <row r="765">
      <c r="D765" s="5"/>
      <c r="E765" s="6"/>
      <c r="J765" s="42"/>
      <c r="K765" s="42"/>
      <c r="L765" s="5"/>
      <c r="M765" s="5"/>
      <c r="N765" s="5"/>
      <c r="O765" s="5"/>
      <c r="P765" s="5"/>
      <c r="Q765" s="5"/>
    </row>
    <row r="766">
      <c r="D766" s="5"/>
      <c r="E766" s="6"/>
      <c r="J766" s="42"/>
      <c r="K766" s="42"/>
      <c r="L766" s="5"/>
      <c r="M766" s="5"/>
      <c r="N766" s="5"/>
      <c r="O766" s="5"/>
      <c r="P766" s="5"/>
      <c r="Q766" s="5"/>
    </row>
    <row r="767">
      <c r="D767" s="5"/>
      <c r="E767" s="6"/>
      <c r="J767" s="42"/>
      <c r="K767" s="42"/>
      <c r="L767" s="5"/>
      <c r="M767" s="5"/>
      <c r="N767" s="5"/>
      <c r="O767" s="5"/>
      <c r="P767" s="5"/>
      <c r="Q767" s="5"/>
    </row>
    <row r="768">
      <c r="D768" s="5"/>
      <c r="E768" s="6"/>
      <c r="J768" s="42"/>
      <c r="K768" s="42"/>
      <c r="L768" s="5"/>
      <c r="M768" s="5"/>
      <c r="N768" s="5"/>
      <c r="O768" s="5"/>
      <c r="P768" s="5"/>
      <c r="Q768" s="5"/>
    </row>
    <row r="769">
      <c r="D769" s="5"/>
      <c r="E769" s="6"/>
      <c r="J769" s="42"/>
      <c r="K769" s="42"/>
      <c r="L769" s="5"/>
      <c r="M769" s="5"/>
      <c r="N769" s="5"/>
      <c r="O769" s="5"/>
      <c r="P769" s="5"/>
      <c r="Q769" s="5"/>
    </row>
    <row r="770">
      <c r="D770" s="5"/>
      <c r="E770" s="6"/>
      <c r="J770" s="42"/>
      <c r="K770" s="42"/>
      <c r="L770" s="5"/>
      <c r="M770" s="5"/>
      <c r="N770" s="5"/>
      <c r="O770" s="5"/>
      <c r="P770" s="5"/>
      <c r="Q770" s="5"/>
    </row>
    <row r="771">
      <c r="D771" s="5"/>
      <c r="E771" s="6"/>
      <c r="J771" s="42"/>
      <c r="K771" s="42"/>
      <c r="L771" s="5"/>
      <c r="M771" s="5"/>
      <c r="N771" s="5"/>
      <c r="O771" s="5"/>
      <c r="P771" s="5"/>
      <c r="Q771" s="5"/>
    </row>
    <row r="772">
      <c r="D772" s="5"/>
      <c r="E772" s="6"/>
      <c r="J772" s="42"/>
      <c r="K772" s="42"/>
      <c r="L772" s="5"/>
      <c r="M772" s="5"/>
      <c r="N772" s="5"/>
      <c r="O772" s="5"/>
      <c r="P772" s="5"/>
      <c r="Q772" s="5"/>
    </row>
    <row r="773">
      <c r="D773" s="5"/>
      <c r="E773" s="6"/>
      <c r="J773" s="42"/>
      <c r="K773" s="42"/>
      <c r="L773" s="5"/>
      <c r="M773" s="5"/>
      <c r="N773" s="5"/>
      <c r="O773" s="5"/>
      <c r="P773" s="5"/>
      <c r="Q773" s="5"/>
    </row>
    <row r="774">
      <c r="D774" s="5"/>
      <c r="E774" s="6"/>
      <c r="J774" s="42"/>
      <c r="K774" s="42"/>
      <c r="L774" s="5"/>
      <c r="M774" s="5"/>
      <c r="N774" s="5"/>
      <c r="O774" s="5"/>
      <c r="P774" s="5"/>
      <c r="Q774" s="5"/>
    </row>
    <row r="775">
      <c r="D775" s="5"/>
      <c r="E775" s="6"/>
      <c r="J775" s="42"/>
      <c r="K775" s="42"/>
      <c r="L775" s="5"/>
      <c r="M775" s="5"/>
      <c r="N775" s="5"/>
      <c r="O775" s="5"/>
      <c r="P775" s="5"/>
      <c r="Q775" s="5"/>
    </row>
    <row r="776">
      <c r="D776" s="5"/>
      <c r="E776" s="6"/>
      <c r="J776" s="42"/>
      <c r="K776" s="42"/>
      <c r="L776" s="5"/>
      <c r="M776" s="5"/>
      <c r="N776" s="5"/>
      <c r="O776" s="5"/>
      <c r="P776" s="5"/>
      <c r="Q776" s="5"/>
    </row>
    <row r="777">
      <c r="D777" s="5"/>
      <c r="E777" s="6"/>
      <c r="J777" s="42"/>
      <c r="K777" s="42"/>
      <c r="L777" s="5"/>
      <c r="M777" s="5"/>
      <c r="N777" s="5"/>
      <c r="O777" s="5"/>
      <c r="P777" s="5"/>
      <c r="Q777" s="5"/>
    </row>
    <row r="778">
      <c r="D778" s="5"/>
      <c r="E778" s="6"/>
      <c r="J778" s="42"/>
      <c r="K778" s="42"/>
      <c r="L778" s="5"/>
      <c r="M778" s="5"/>
      <c r="N778" s="5"/>
      <c r="O778" s="5"/>
      <c r="P778" s="5"/>
      <c r="Q778" s="5"/>
    </row>
    <row r="779">
      <c r="D779" s="5"/>
      <c r="E779" s="6"/>
      <c r="J779" s="42"/>
      <c r="K779" s="42"/>
      <c r="L779" s="5"/>
      <c r="M779" s="5"/>
      <c r="N779" s="5"/>
      <c r="O779" s="5"/>
      <c r="P779" s="5"/>
      <c r="Q779" s="5"/>
    </row>
    <row r="780">
      <c r="D780" s="5"/>
      <c r="E780" s="6"/>
      <c r="J780" s="42"/>
      <c r="K780" s="42"/>
      <c r="L780" s="5"/>
      <c r="M780" s="5"/>
      <c r="N780" s="5"/>
      <c r="O780" s="5"/>
      <c r="P780" s="5"/>
      <c r="Q780" s="5"/>
    </row>
    <row r="781">
      <c r="D781" s="5"/>
      <c r="E781" s="6"/>
      <c r="J781" s="42"/>
      <c r="K781" s="42"/>
      <c r="L781" s="5"/>
      <c r="M781" s="5"/>
      <c r="N781" s="5"/>
      <c r="O781" s="5"/>
      <c r="P781" s="5"/>
      <c r="Q781" s="5"/>
    </row>
    <row r="782">
      <c r="D782" s="5"/>
      <c r="E782" s="6"/>
      <c r="J782" s="42"/>
      <c r="K782" s="42"/>
      <c r="L782" s="5"/>
      <c r="M782" s="5"/>
      <c r="N782" s="5"/>
      <c r="O782" s="5"/>
      <c r="P782" s="5"/>
      <c r="Q782" s="5"/>
    </row>
    <row r="783">
      <c r="D783" s="5"/>
      <c r="E783" s="6"/>
      <c r="J783" s="42"/>
      <c r="K783" s="42"/>
      <c r="L783" s="5"/>
      <c r="M783" s="5"/>
      <c r="N783" s="5"/>
      <c r="O783" s="5"/>
      <c r="P783" s="5"/>
      <c r="Q783" s="5"/>
    </row>
    <row r="784">
      <c r="D784" s="5"/>
      <c r="E784" s="6"/>
      <c r="J784" s="42"/>
      <c r="K784" s="42"/>
      <c r="L784" s="5"/>
      <c r="M784" s="5"/>
      <c r="N784" s="5"/>
      <c r="O784" s="5"/>
      <c r="P784" s="5"/>
      <c r="Q784" s="5"/>
    </row>
    <row r="785">
      <c r="D785" s="5"/>
      <c r="E785" s="6"/>
      <c r="J785" s="42"/>
      <c r="K785" s="42"/>
      <c r="L785" s="5"/>
      <c r="M785" s="5"/>
      <c r="N785" s="5"/>
      <c r="O785" s="5"/>
      <c r="P785" s="5"/>
      <c r="Q785" s="5"/>
    </row>
    <row r="786">
      <c r="D786" s="5"/>
      <c r="E786" s="6"/>
      <c r="J786" s="42"/>
      <c r="K786" s="42"/>
      <c r="L786" s="5"/>
      <c r="M786" s="5"/>
      <c r="N786" s="5"/>
      <c r="O786" s="5"/>
      <c r="P786" s="5"/>
      <c r="Q786" s="5"/>
    </row>
    <row r="787">
      <c r="D787" s="5"/>
      <c r="E787" s="6"/>
      <c r="J787" s="42"/>
      <c r="K787" s="42"/>
      <c r="L787" s="5"/>
      <c r="M787" s="5"/>
      <c r="N787" s="5"/>
      <c r="O787" s="5"/>
      <c r="P787" s="5"/>
      <c r="Q787" s="5"/>
    </row>
    <row r="788">
      <c r="D788" s="5"/>
      <c r="E788" s="6"/>
      <c r="J788" s="42"/>
      <c r="K788" s="42"/>
      <c r="L788" s="5"/>
      <c r="M788" s="5"/>
      <c r="N788" s="5"/>
      <c r="O788" s="5"/>
      <c r="P788" s="5"/>
      <c r="Q788" s="5"/>
    </row>
    <row r="789">
      <c r="D789" s="5"/>
      <c r="E789" s="6"/>
      <c r="J789" s="42"/>
      <c r="K789" s="42"/>
      <c r="L789" s="5"/>
      <c r="M789" s="5"/>
      <c r="N789" s="5"/>
      <c r="O789" s="5"/>
      <c r="P789" s="5"/>
      <c r="Q789" s="5"/>
    </row>
    <row r="790">
      <c r="D790" s="5"/>
      <c r="E790" s="6"/>
      <c r="J790" s="42"/>
      <c r="K790" s="42"/>
      <c r="L790" s="5"/>
      <c r="M790" s="5"/>
      <c r="N790" s="5"/>
      <c r="O790" s="5"/>
      <c r="P790" s="5"/>
      <c r="Q790" s="5"/>
    </row>
    <row r="791">
      <c r="D791" s="5"/>
      <c r="E791" s="6"/>
      <c r="J791" s="42"/>
      <c r="K791" s="42"/>
      <c r="L791" s="5"/>
      <c r="M791" s="5"/>
      <c r="N791" s="5"/>
      <c r="O791" s="5"/>
      <c r="P791" s="5"/>
      <c r="Q791" s="5"/>
    </row>
    <row r="792">
      <c r="D792" s="5"/>
      <c r="E792" s="6"/>
      <c r="J792" s="42"/>
      <c r="K792" s="42"/>
      <c r="L792" s="5"/>
      <c r="M792" s="5"/>
      <c r="N792" s="5"/>
      <c r="O792" s="5"/>
      <c r="P792" s="5"/>
      <c r="Q792" s="5"/>
    </row>
    <row r="793">
      <c r="D793" s="5"/>
      <c r="E793" s="6"/>
      <c r="J793" s="42"/>
      <c r="K793" s="42"/>
      <c r="L793" s="5"/>
      <c r="M793" s="5"/>
      <c r="N793" s="5"/>
      <c r="O793" s="5"/>
      <c r="P793" s="5"/>
      <c r="Q793" s="5"/>
    </row>
    <row r="794">
      <c r="D794" s="5"/>
      <c r="E794" s="6"/>
      <c r="J794" s="42"/>
      <c r="K794" s="42"/>
      <c r="L794" s="5"/>
      <c r="M794" s="5"/>
      <c r="N794" s="5"/>
      <c r="O794" s="5"/>
      <c r="P794" s="5"/>
      <c r="Q794" s="5"/>
    </row>
    <row r="795">
      <c r="D795" s="5"/>
      <c r="E795" s="6"/>
      <c r="J795" s="42"/>
      <c r="K795" s="42"/>
      <c r="L795" s="5"/>
      <c r="M795" s="5"/>
      <c r="N795" s="5"/>
      <c r="O795" s="5"/>
      <c r="P795" s="5"/>
      <c r="Q795" s="5"/>
    </row>
    <row r="796">
      <c r="D796" s="5"/>
      <c r="E796" s="6"/>
      <c r="J796" s="42"/>
      <c r="K796" s="42"/>
      <c r="L796" s="5"/>
      <c r="M796" s="5"/>
      <c r="N796" s="5"/>
      <c r="O796" s="5"/>
      <c r="P796" s="5"/>
      <c r="Q796" s="5"/>
    </row>
    <row r="797">
      <c r="D797" s="5"/>
      <c r="E797" s="6"/>
      <c r="J797" s="42"/>
      <c r="K797" s="42"/>
      <c r="L797" s="5"/>
      <c r="M797" s="5"/>
      <c r="N797" s="5"/>
      <c r="O797" s="5"/>
      <c r="P797" s="5"/>
      <c r="Q797" s="5"/>
    </row>
    <row r="798">
      <c r="D798" s="5"/>
      <c r="E798" s="6"/>
      <c r="J798" s="42"/>
      <c r="K798" s="42"/>
      <c r="L798" s="5"/>
      <c r="M798" s="5"/>
      <c r="N798" s="5"/>
      <c r="O798" s="5"/>
      <c r="P798" s="5"/>
      <c r="Q798" s="5"/>
    </row>
    <row r="799">
      <c r="D799" s="5"/>
      <c r="E799" s="6"/>
      <c r="J799" s="42"/>
      <c r="K799" s="42"/>
      <c r="L799" s="5"/>
      <c r="M799" s="5"/>
      <c r="N799" s="5"/>
      <c r="O799" s="5"/>
      <c r="P799" s="5"/>
      <c r="Q799" s="5"/>
    </row>
    <row r="800">
      <c r="D800" s="5"/>
      <c r="E800" s="6"/>
      <c r="J800" s="42"/>
      <c r="K800" s="42"/>
      <c r="L800" s="5"/>
      <c r="M800" s="5"/>
      <c r="N800" s="5"/>
      <c r="O800" s="5"/>
      <c r="P800" s="5"/>
      <c r="Q800" s="5"/>
    </row>
    <row r="801">
      <c r="D801" s="5"/>
      <c r="E801" s="6"/>
      <c r="J801" s="42"/>
      <c r="K801" s="42"/>
      <c r="L801" s="5"/>
      <c r="M801" s="5"/>
      <c r="N801" s="5"/>
      <c r="O801" s="5"/>
      <c r="P801" s="5"/>
      <c r="Q801" s="5"/>
    </row>
    <row r="802">
      <c r="D802" s="5"/>
      <c r="E802" s="6"/>
      <c r="J802" s="42"/>
      <c r="K802" s="42"/>
      <c r="L802" s="5"/>
      <c r="M802" s="5"/>
      <c r="N802" s="5"/>
      <c r="O802" s="5"/>
      <c r="P802" s="5"/>
      <c r="Q802" s="5"/>
    </row>
    <row r="803">
      <c r="D803" s="5"/>
      <c r="E803" s="6"/>
      <c r="J803" s="42"/>
      <c r="K803" s="42"/>
      <c r="L803" s="5"/>
      <c r="M803" s="5"/>
      <c r="N803" s="5"/>
      <c r="O803" s="5"/>
      <c r="P803" s="5"/>
      <c r="Q803" s="5"/>
    </row>
    <row r="804">
      <c r="D804" s="5"/>
      <c r="E804" s="6"/>
      <c r="J804" s="42"/>
      <c r="K804" s="42"/>
      <c r="L804" s="5"/>
      <c r="M804" s="5"/>
      <c r="N804" s="5"/>
      <c r="O804" s="5"/>
      <c r="P804" s="5"/>
      <c r="Q804" s="5"/>
    </row>
    <row r="805">
      <c r="D805" s="5"/>
      <c r="E805" s="6"/>
      <c r="J805" s="42"/>
      <c r="K805" s="42"/>
      <c r="L805" s="5"/>
      <c r="M805" s="5"/>
      <c r="N805" s="5"/>
      <c r="O805" s="5"/>
      <c r="P805" s="5"/>
      <c r="Q805" s="5"/>
    </row>
    <row r="806">
      <c r="D806" s="5"/>
      <c r="E806" s="6"/>
      <c r="J806" s="42"/>
      <c r="K806" s="42"/>
      <c r="L806" s="5"/>
      <c r="M806" s="5"/>
      <c r="N806" s="5"/>
      <c r="O806" s="5"/>
      <c r="P806" s="5"/>
      <c r="Q806" s="5"/>
    </row>
    <row r="807">
      <c r="D807" s="5"/>
      <c r="E807" s="6"/>
      <c r="J807" s="42"/>
      <c r="K807" s="42"/>
      <c r="L807" s="5"/>
      <c r="M807" s="5"/>
      <c r="N807" s="5"/>
      <c r="O807" s="5"/>
      <c r="P807" s="5"/>
      <c r="Q807" s="5"/>
    </row>
    <row r="808">
      <c r="D808" s="5"/>
      <c r="E808" s="6"/>
      <c r="J808" s="42"/>
      <c r="K808" s="42"/>
      <c r="L808" s="5"/>
      <c r="M808" s="5"/>
      <c r="N808" s="5"/>
      <c r="O808" s="5"/>
      <c r="P808" s="5"/>
      <c r="Q808" s="5"/>
    </row>
    <row r="809">
      <c r="D809" s="5"/>
      <c r="E809" s="6"/>
      <c r="J809" s="42"/>
      <c r="K809" s="42"/>
      <c r="L809" s="5"/>
      <c r="M809" s="5"/>
      <c r="N809" s="5"/>
      <c r="O809" s="5"/>
      <c r="P809" s="5"/>
      <c r="Q809" s="5"/>
    </row>
    <row r="810">
      <c r="D810" s="5"/>
      <c r="E810" s="6"/>
      <c r="J810" s="42"/>
      <c r="K810" s="42"/>
      <c r="L810" s="5"/>
      <c r="M810" s="5"/>
      <c r="N810" s="5"/>
      <c r="O810" s="5"/>
      <c r="P810" s="5"/>
      <c r="Q810" s="5"/>
    </row>
    <row r="811">
      <c r="D811" s="5"/>
      <c r="E811" s="6"/>
      <c r="J811" s="42"/>
      <c r="K811" s="42"/>
      <c r="L811" s="5"/>
      <c r="M811" s="5"/>
      <c r="N811" s="5"/>
      <c r="O811" s="5"/>
      <c r="P811" s="5"/>
      <c r="Q811" s="5"/>
    </row>
    <row r="812">
      <c r="D812" s="5"/>
      <c r="E812" s="6"/>
      <c r="J812" s="42"/>
      <c r="K812" s="42"/>
      <c r="L812" s="5"/>
      <c r="M812" s="5"/>
      <c r="N812" s="5"/>
      <c r="O812" s="5"/>
      <c r="P812" s="5"/>
      <c r="Q812" s="5"/>
    </row>
    <row r="813">
      <c r="D813" s="5"/>
      <c r="E813" s="6"/>
      <c r="J813" s="42"/>
      <c r="K813" s="42"/>
      <c r="L813" s="5"/>
      <c r="M813" s="5"/>
      <c r="N813" s="5"/>
      <c r="O813" s="5"/>
      <c r="P813" s="5"/>
      <c r="Q813" s="5"/>
    </row>
    <row r="814">
      <c r="D814" s="5"/>
      <c r="E814" s="6"/>
      <c r="J814" s="42"/>
      <c r="K814" s="42"/>
      <c r="L814" s="5"/>
      <c r="M814" s="5"/>
      <c r="N814" s="5"/>
      <c r="O814" s="5"/>
      <c r="P814" s="5"/>
      <c r="Q814" s="5"/>
    </row>
    <row r="815">
      <c r="D815" s="5"/>
      <c r="E815" s="6"/>
      <c r="J815" s="42"/>
      <c r="K815" s="42"/>
      <c r="L815" s="5"/>
      <c r="M815" s="5"/>
      <c r="N815" s="5"/>
      <c r="O815" s="5"/>
      <c r="P815" s="5"/>
      <c r="Q815" s="5"/>
    </row>
    <row r="816">
      <c r="D816" s="5"/>
      <c r="E816" s="6"/>
      <c r="J816" s="42"/>
      <c r="K816" s="42"/>
      <c r="L816" s="5"/>
      <c r="M816" s="5"/>
      <c r="N816" s="5"/>
      <c r="O816" s="5"/>
      <c r="P816" s="5"/>
      <c r="Q816" s="5"/>
    </row>
    <row r="817">
      <c r="D817" s="5"/>
      <c r="E817" s="6"/>
      <c r="J817" s="42"/>
      <c r="K817" s="42"/>
      <c r="L817" s="5"/>
      <c r="M817" s="5"/>
      <c r="N817" s="5"/>
      <c r="O817" s="5"/>
      <c r="P817" s="5"/>
      <c r="Q817" s="5"/>
    </row>
    <row r="818">
      <c r="D818" s="5"/>
      <c r="E818" s="6"/>
      <c r="J818" s="42"/>
      <c r="K818" s="42"/>
      <c r="L818" s="5"/>
      <c r="M818" s="5"/>
      <c r="N818" s="5"/>
      <c r="O818" s="5"/>
      <c r="P818" s="5"/>
      <c r="Q818" s="5"/>
    </row>
    <row r="819">
      <c r="D819" s="5"/>
      <c r="E819" s="6"/>
      <c r="J819" s="42"/>
      <c r="K819" s="42"/>
      <c r="L819" s="5"/>
      <c r="M819" s="5"/>
      <c r="N819" s="5"/>
      <c r="O819" s="5"/>
      <c r="P819" s="5"/>
      <c r="Q819" s="5"/>
    </row>
    <row r="820">
      <c r="D820" s="5"/>
      <c r="E820" s="6"/>
      <c r="J820" s="42"/>
      <c r="K820" s="42"/>
      <c r="L820" s="5"/>
      <c r="M820" s="5"/>
      <c r="N820" s="5"/>
      <c r="O820" s="5"/>
      <c r="P820" s="5"/>
      <c r="Q820" s="5"/>
    </row>
    <row r="821">
      <c r="D821" s="5"/>
      <c r="E821" s="6"/>
      <c r="J821" s="42"/>
      <c r="K821" s="42"/>
      <c r="L821" s="5"/>
      <c r="M821" s="5"/>
      <c r="N821" s="5"/>
      <c r="O821" s="5"/>
      <c r="P821" s="5"/>
      <c r="Q821" s="5"/>
    </row>
    <row r="822">
      <c r="D822" s="5"/>
      <c r="E822" s="6"/>
      <c r="J822" s="42"/>
      <c r="K822" s="42"/>
      <c r="L822" s="5"/>
      <c r="M822" s="5"/>
      <c r="N822" s="5"/>
      <c r="O822" s="5"/>
      <c r="P822" s="5"/>
      <c r="Q822" s="5"/>
    </row>
    <row r="823">
      <c r="D823" s="5"/>
      <c r="E823" s="6"/>
      <c r="J823" s="42"/>
      <c r="K823" s="42"/>
      <c r="L823" s="5"/>
      <c r="M823" s="5"/>
      <c r="N823" s="5"/>
      <c r="O823" s="5"/>
      <c r="P823" s="5"/>
      <c r="Q823" s="5"/>
    </row>
    <row r="824">
      <c r="D824" s="5"/>
      <c r="E824" s="6"/>
      <c r="J824" s="42"/>
      <c r="K824" s="42"/>
      <c r="L824" s="5"/>
      <c r="M824" s="5"/>
      <c r="N824" s="5"/>
      <c r="O824" s="5"/>
      <c r="P824" s="5"/>
      <c r="Q824" s="5"/>
    </row>
    <row r="825">
      <c r="D825" s="5"/>
      <c r="E825" s="6"/>
      <c r="J825" s="42"/>
      <c r="K825" s="42"/>
      <c r="L825" s="5"/>
      <c r="M825" s="5"/>
      <c r="N825" s="5"/>
      <c r="O825" s="5"/>
      <c r="P825" s="5"/>
      <c r="Q825" s="5"/>
    </row>
    <row r="826">
      <c r="D826" s="5"/>
      <c r="E826" s="6"/>
      <c r="J826" s="42"/>
      <c r="K826" s="42"/>
      <c r="L826" s="5"/>
      <c r="M826" s="5"/>
      <c r="N826" s="5"/>
      <c r="O826" s="5"/>
      <c r="P826" s="5"/>
      <c r="Q826" s="5"/>
    </row>
    <row r="827">
      <c r="D827" s="5"/>
      <c r="E827" s="6"/>
      <c r="J827" s="42"/>
      <c r="K827" s="42"/>
      <c r="L827" s="5"/>
      <c r="M827" s="5"/>
      <c r="N827" s="5"/>
      <c r="O827" s="5"/>
      <c r="P827" s="5"/>
      <c r="Q827" s="5"/>
    </row>
    <row r="828">
      <c r="D828" s="5"/>
      <c r="E828" s="6"/>
      <c r="J828" s="42"/>
      <c r="K828" s="42"/>
      <c r="L828" s="5"/>
      <c r="M828" s="5"/>
      <c r="N828" s="5"/>
      <c r="O828" s="5"/>
      <c r="P828" s="5"/>
      <c r="Q828" s="5"/>
    </row>
    <row r="829">
      <c r="D829" s="5"/>
      <c r="E829" s="6"/>
      <c r="J829" s="42"/>
      <c r="K829" s="42"/>
      <c r="L829" s="5"/>
      <c r="M829" s="5"/>
      <c r="N829" s="5"/>
      <c r="O829" s="5"/>
      <c r="P829" s="5"/>
      <c r="Q829" s="5"/>
    </row>
    <row r="830">
      <c r="D830" s="5"/>
      <c r="E830" s="6"/>
      <c r="J830" s="42"/>
      <c r="K830" s="42"/>
      <c r="L830" s="5"/>
      <c r="M830" s="5"/>
      <c r="N830" s="5"/>
      <c r="O830" s="5"/>
      <c r="P830" s="5"/>
      <c r="Q830" s="5"/>
    </row>
    <row r="831">
      <c r="D831" s="5"/>
      <c r="E831" s="6"/>
      <c r="J831" s="42"/>
      <c r="K831" s="42"/>
      <c r="L831" s="5"/>
      <c r="M831" s="5"/>
      <c r="N831" s="5"/>
      <c r="O831" s="5"/>
      <c r="P831" s="5"/>
      <c r="Q831" s="5"/>
    </row>
    <row r="832">
      <c r="D832" s="5"/>
      <c r="E832" s="6"/>
      <c r="J832" s="42"/>
      <c r="K832" s="42"/>
      <c r="L832" s="5"/>
      <c r="M832" s="5"/>
      <c r="N832" s="5"/>
      <c r="O832" s="5"/>
      <c r="P832" s="5"/>
      <c r="Q832" s="5"/>
    </row>
    <row r="833">
      <c r="D833" s="5"/>
      <c r="E833" s="6"/>
      <c r="J833" s="42"/>
      <c r="K833" s="42"/>
      <c r="L833" s="5"/>
      <c r="M833" s="5"/>
      <c r="N833" s="5"/>
      <c r="O833" s="5"/>
      <c r="P833" s="5"/>
      <c r="Q833" s="5"/>
    </row>
    <row r="834">
      <c r="D834" s="5"/>
      <c r="E834" s="6"/>
      <c r="J834" s="42"/>
      <c r="K834" s="42"/>
      <c r="L834" s="5"/>
      <c r="M834" s="5"/>
      <c r="N834" s="5"/>
      <c r="O834" s="5"/>
      <c r="P834" s="5"/>
      <c r="Q834" s="5"/>
    </row>
    <row r="835">
      <c r="D835" s="5"/>
      <c r="E835" s="6"/>
      <c r="J835" s="42"/>
      <c r="K835" s="42"/>
      <c r="L835" s="5"/>
      <c r="M835" s="5"/>
      <c r="N835" s="5"/>
      <c r="O835" s="5"/>
      <c r="P835" s="5"/>
      <c r="Q835" s="5"/>
    </row>
    <row r="836">
      <c r="D836" s="5"/>
      <c r="E836" s="6"/>
      <c r="J836" s="42"/>
      <c r="K836" s="42"/>
      <c r="L836" s="5"/>
      <c r="M836" s="5"/>
      <c r="N836" s="5"/>
      <c r="O836" s="5"/>
      <c r="P836" s="5"/>
      <c r="Q836" s="5"/>
    </row>
    <row r="837">
      <c r="D837" s="5"/>
      <c r="E837" s="6"/>
      <c r="J837" s="42"/>
      <c r="K837" s="42"/>
      <c r="L837" s="5"/>
      <c r="M837" s="5"/>
      <c r="N837" s="5"/>
      <c r="O837" s="5"/>
      <c r="P837" s="5"/>
      <c r="Q837" s="5"/>
    </row>
    <row r="838">
      <c r="D838" s="5"/>
      <c r="E838" s="6"/>
      <c r="J838" s="42"/>
      <c r="K838" s="42"/>
      <c r="L838" s="5"/>
      <c r="M838" s="5"/>
      <c r="N838" s="5"/>
      <c r="O838" s="5"/>
      <c r="P838" s="5"/>
      <c r="Q838" s="5"/>
    </row>
    <row r="839">
      <c r="D839" s="5"/>
      <c r="E839" s="6"/>
      <c r="J839" s="42"/>
      <c r="K839" s="42"/>
      <c r="L839" s="5"/>
      <c r="M839" s="5"/>
      <c r="N839" s="5"/>
      <c r="O839" s="5"/>
      <c r="P839" s="5"/>
      <c r="Q839" s="5"/>
    </row>
    <row r="840">
      <c r="D840" s="5"/>
      <c r="E840" s="6"/>
      <c r="J840" s="42"/>
      <c r="K840" s="42"/>
      <c r="L840" s="5"/>
      <c r="M840" s="5"/>
      <c r="N840" s="5"/>
      <c r="O840" s="5"/>
      <c r="P840" s="5"/>
      <c r="Q840" s="5"/>
    </row>
    <row r="841">
      <c r="D841" s="5"/>
      <c r="E841" s="6"/>
      <c r="J841" s="42"/>
      <c r="K841" s="42"/>
      <c r="L841" s="5"/>
      <c r="M841" s="5"/>
      <c r="N841" s="5"/>
      <c r="O841" s="5"/>
      <c r="P841" s="5"/>
      <c r="Q841" s="5"/>
    </row>
    <row r="842">
      <c r="D842" s="5"/>
      <c r="E842" s="6"/>
      <c r="J842" s="42"/>
      <c r="K842" s="42"/>
      <c r="L842" s="5"/>
      <c r="M842" s="5"/>
      <c r="N842" s="5"/>
      <c r="O842" s="5"/>
      <c r="P842" s="5"/>
      <c r="Q842" s="5"/>
    </row>
    <row r="843">
      <c r="D843" s="5"/>
      <c r="E843" s="6"/>
      <c r="J843" s="42"/>
      <c r="K843" s="42"/>
      <c r="L843" s="5"/>
      <c r="M843" s="5"/>
      <c r="N843" s="5"/>
      <c r="O843" s="5"/>
      <c r="P843" s="5"/>
      <c r="Q843" s="5"/>
    </row>
    <row r="844">
      <c r="D844" s="5"/>
      <c r="E844" s="6"/>
      <c r="J844" s="42"/>
      <c r="K844" s="42"/>
      <c r="L844" s="5"/>
      <c r="M844" s="5"/>
      <c r="N844" s="5"/>
      <c r="O844" s="5"/>
      <c r="P844" s="5"/>
      <c r="Q844" s="5"/>
    </row>
    <row r="845">
      <c r="D845" s="5"/>
      <c r="E845" s="6"/>
      <c r="J845" s="42"/>
      <c r="K845" s="42"/>
      <c r="L845" s="5"/>
      <c r="M845" s="5"/>
      <c r="N845" s="5"/>
      <c r="O845" s="5"/>
      <c r="P845" s="5"/>
      <c r="Q845" s="5"/>
    </row>
    <row r="846">
      <c r="D846" s="5"/>
      <c r="E846" s="6"/>
      <c r="J846" s="42"/>
      <c r="K846" s="42"/>
      <c r="L846" s="5"/>
      <c r="M846" s="5"/>
      <c r="N846" s="5"/>
      <c r="O846" s="5"/>
      <c r="P846" s="5"/>
      <c r="Q846" s="5"/>
    </row>
    <row r="847">
      <c r="D847" s="5"/>
      <c r="E847" s="6"/>
      <c r="J847" s="42"/>
      <c r="K847" s="42"/>
      <c r="L847" s="5"/>
      <c r="M847" s="5"/>
      <c r="N847" s="5"/>
      <c r="O847" s="5"/>
      <c r="P847" s="5"/>
      <c r="Q847" s="5"/>
    </row>
    <row r="848">
      <c r="D848" s="5"/>
      <c r="E848" s="6"/>
      <c r="J848" s="42"/>
      <c r="K848" s="42"/>
      <c r="L848" s="5"/>
      <c r="M848" s="5"/>
      <c r="N848" s="5"/>
      <c r="O848" s="5"/>
      <c r="P848" s="5"/>
      <c r="Q848" s="5"/>
    </row>
    <row r="849">
      <c r="D849" s="5"/>
      <c r="E849" s="6"/>
      <c r="J849" s="42"/>
      <c r="K849" s="42"/>
      <c r="L849" s="5"/>
      <c r="M849" s="5"/>
      <c r="N849" s="5"/>
      <c r="O849" s="5"/>
      <c r="P849" s="5"/>
      <c r="Q849" s="5"/>
    </row>
    <row r="850">
      <c r="D850" s="5"/>
      <c r="E850" s="6"/>
      <c r="J850" s="42"/>
      <c r="K850" s="42"/>
      <c r="L850" s="5"/>
      <c r="M850" s="5"/>
      <c r="N850" s="5"/>
      <c r="O850" s="5"/>
      <c r="P850" s="5"/>
      <c r="Q850" s="5"/>
    </row>
    <row r="851">
      <c r="D851" s="5"/>
      <c r="E851" s="6"/>
      <c r="J851" s="42"/>
      <c r="K851" s="42"/>
      <c r="L851" s="5"/>
      <c r="M851" s="5"/>
      <c r="N851" s="5"/>
      <c r="O851" s="5"/>
      <c r="P851" s="5"/>
      <c r="Q851" s="5"/>
    </row>
    <row r="852">
      <c r="D852" s="5"/>
      <c r="E852" s="6"/>
      <c r="J852" s="42"/>
      <c r="K852" s="42"/>
      <c r="L852" s="5"/>
      <c r="M852" s="5"/>
      <c r="N852" s="5"/>
      <c r="O852" s="5"/>
      <c r="P852" s="5"/>
      <c r="Q852" s="5"/>
    </row>
    <row r="853">
      <c r="D853" s="5"/>
      <c r="E853" s="6"/>
      <c r="J853" s="42"/>
      <c r="K853" s="42"/>
      <c r="L853" s="5"/>
      <c r="M853" s="5"/>
      <c r="N853" s="5"/>
      <c r="O853" s="5"/>
      <c r="P853" s="5"/>
      <c r="Q853" s="5"/>
    </row>
    <row r="854">
      <c r="D854" s="5"/>
      <c r="E854" s="6"/>
      <c r="J854" s="42"/>
      <c r="K854" s="42"/>
      <c r="L854" s="5"/>
      <c r="M854" s="5"/>
      <c r="N854" s="5"/>
      <c r="O854" s="5"/>
      <c r="P854" s="5"/>
      <c r="Q854" s="5"/>
    </row>
    <row r="855">
      <c r="D855" s="5"/>
      <c r="E855" s="6"/>
      <c r="J855" s="42"/>
      <c r="K855" s="42"/>
      <c r="L855" s="5"/>
      <c r="M855" s="5"/>
      <c r="N855" s="5"/>
      <c r="O855" s="5"/>
      <c r="P855" s="5"/>
      <c r="Q855" s="5"/>
    </row>
    <row r="856">
      <c r="D856" s="5"/>
      <c r="E856" s="6"/>
      <c r="J856" s="42"/>
      <c r="K856" s="42"/>
      <c r="L856" s="5"/>
      <c r="M856" s="5"/>
      <c r="N856" s="5"/>
      <c r="O856" s="5"/>
      <c r="P856" s="5"/>
      <c r="Q856" s="5"/>
    </row>
    <row r="857">
      <c r="D857" s="5"/>
      <c r="E857" s="6"/>
      <c r="J857" s="42"/>
      <c r="K857" s="42"/>
      <c r="L857" s="5"/>
      <c r="M857" s="5"/>
      <c r="N857" s="5"/>
      <c r="O857" s="5"/>
      <c r="P857" s="5"/>
      <c r="Q857" s="5"/>
    </row>
    <row r="858">
      <c r="D858" s="5"/>
      <c r="E858" s="6"/>
      <c r="J858" s="42"/>
      <c r="K858" s="42"/>
      <c r="L858" s="5"/>
      <c r="M858" s="5"/>
      <c r="N858" s="5"/>
      <c r="O858" s="5"/>
      <c r="P858" s="5"/>
      <c r="Q858" s="5"/>
    </row>
    <row r="859">
      <c r="D859" s="5"/>
      <c r="E859" s="6"/>
      <c r="J859" s="42"/>
      <c r="K859" s="42"/>
      <c r="L859" s="5"/>
      <c r="M859" s="5"/>
      <c r="N859" s="5"/>
      <c r="O859" s="5"/>
      <c r="P859" s="5"/>
      <c r="Q859" s="5"/>
    </row>
    <row r="860">
      <c r="D860" s="5"/>
      <c r="E860" s="6"/>
      <c r="J860" s="42"/>
      <c r="K860" s="42"/>
      <c r="L860" s="5"/>
      <c r="M860" s="5"/>
      <c r="N860" s="5"/>
      <c r="O860" s="5"/>
      <c r="P860" s="5"/>
      <c r="Q860" s="5"/>
    </row>
    <row r="861">
      <c r="D861" s="5"/>
      <c r="E861" s="6"/>
      <c r="J861" s="42"/>
      <c r="K861" s="42"/>
      <c r="L861" s="5"/>
      <c r="M861" s="5"/>
      <c r="N861" s="5"/>
      <c r="O861" s="5"/>
      <c r="P861" s="5"/>
      <c r="Q861" s="5"/>
    </row>
    <row r="862">
      <c r="D862" s="5"/>
      <c r="E862" s="6"/>
      <c r="J862" s="42"/>
      <c r="K862" s="42"/>
      <c r="L862" s="5"/>
      <c r="M862" s="5"/>
      <c r="N862" s="5"/>
      <c r="O862" s="5"/>
      <c r="P862" s="5"/>
      <c r="Q862" s="5"/>
    </row>
    <row r="863">
      <c r="D863" s="5"/>
      <c r="E863" s="6"/>
      <c r="J863" s="42"/>
      <c r="K863" s="42"/>
      <c r="L863" s="5"/>
      <c r="M863" s="5"/>
      <c r="N863" s="5"/>
      <c r="O863" s="5"/>
      <c r="P863" s="5"/>
      <c r="Q863" s="5"/>
    </row>
    <row r="864">
      <c r="D864" s="5"/>
      <c r="E864" s="6"/>
      <c r="J864" s="42"/>
      <c r="K864" s="42"/>
      <c r="L864" s="5"/>
      <c r="M864" s="5"/>
      <c r="N864" s="5"/>
      <c r="O864" s="5"/>
      <c r="P864" s="5"/>
      <c r="Q864" s="5"/>
    </row>
    <row r="865">
      <c r="D865" s="5"/>
      <c r="E865" s="6"/>
      <c r="J865" s="42"/>
      <c r="K865" s="42"/>
      <c r="L865" s="5"/>
      <c r="M865" s="5"/>
      <c r="N865" s="5"/>
      <c r="O865" s="5"/>
      <c r="P865" s="5"/>
      <c r="Q865" s="5"/>
    </row>
    <row r="866">
      <c r="D866" s="5"/>
      <c r="E866" s="6"/>
      <c r="J866" s="42"/>
      <c r="K866" s="42"/>
      <c r="L866" s="5"/>
      <c r="M866" s="5"/>
      <c r="N866" s="5"/>
      <c r="O866" s="5"/>
      <c r="P866" s="5"/>
      <c r="Q866" s="5"/>
    </row>
    <row r="867">
      <c r="D867" s="5"/>
      <c r="E867" s="6"/>
      <c r="J867" s="42"/>
      <c r="K867" s="42"/>
      <c r="L867" s="5"/>
      <c r="M867" s="5"/>
      <c r="N867" s="5"/>
      <c r="O867" s="5"/>
      <c r="P867" s="5"/>
      <c r="Q867" s="5"/>
    </row>
    <row r="868">
      <c r="D868" s="5"/>
      <c r="E868" s="6"/>
      <c r="J868" s="42"/>
      <c r="K868" s="42"/>
      <c r="L868" s="5"/>
      <c r="M868" s="5"/>
      <c r="N868" s="5"/>
      <c r="O868" s="5"/>
      <c r="P868" s="5"/>
      <c r="Q868" s="5"/>
    </row>
    <row r="869">
      <c r="D869" s="5"/>
      <c r="E869" s="6"/>
      <c r="J869" s="42"/>
      <c r="K869" s="42"/>
      <c r="L869" s="5"/>
      <c r="M869" s="5"/>
      <c r="N869" s="5"/>
      <c r="O869" s="5"/>
      <c r="P869" s="5"/>
      <c r="Q869" s="5"/>
    </row>
    <row r="870">
      <c r="D870" s="5"/>
      <c r="E870" s="6"/>
      <c r="J870" s="42"/>
      <c r="K870" s="42"/>
      <c r="L870" s="5"/>
      <c r="M870" s="5"/>
      <c r="N870" s="5"/>
      <c r="O870" s="5"/>
      <c r="P870" s="5"/>
      <c r="Q870" s="5"/>
    </row>
    <row r="871">
      <c r="D871" s="5"/>
      <c r="E871" s="6"/>
      <c r="J871" s="42"/>
      <c r="K871" s="42"/>
      <c r="L871" s="5"/>
      <c r="M871" s="5"/>
      <c r="N871" s="5"/>
      <c r="O871" s="5"/>
      <c r="P871" s="5"/>
      <c r="Q871" s="5"/>
    </row>
    <row r="872">
      <c r="D872" s="5"/>
      <c r="E872" s="6"/>
      <c r="J872" s="42"/>
      <c r="K872" s="42"/>
      <c r="L872" s="5"/>
      <c r="M872" s="5"/>
      <c r="N872" s="5"/>
      <c r="O872" s="5"/>
      <c r="P872" s="5"/>
      <c r="Q872" s="5"/>
    </row>
    <row r="873">
      <c r="D873" s="5"/>
      <c r="E873" s="6"/>
      <c r="J873" s="42"/>
      <c r="K873" s="42"/>
      <c r="L873" s="5"/>
      <c r="M873" s="5"/>
      <c r="N873" s="5"/>
      <c r="O873" s="5"/>
      <c r="P873" s="5"/>
      <c r="Q873" s="5"/>
    </row>
    <row r="874">
      <c r="D874" s="5"/>
      <c r="E874" s="6"/>
      <c r="J874" s="42"/>
      <c r="K874" s="42"/>
      <c r="L874" s="5"/>
      <c r="M874" s="5"/>
      <c r="N874" s="5"/>
      <c r="O874" s="5"/>
      <c r="P874" s="5"/>
      <c r="Q874" s="5"/>
    </row>
    <row r="875">
      <c r="D875" s="5"/>
      <c r="E875" s="6"/>
      <c r="J875" s="42"/>
      <c r="K875" s="42"/>
      <c r="L875" s="5"/>
      <c r="M875" s="5"/>
      <c r="N875" s="5"/>
      <c r="O875" s="5"/>
      <c r="P875" s="5"/>
      <c r="Q875" s="5"/>
    </row>
    <row r="876">
      <c r="D876" s="5"/>
      <c r="E876" s="6"/>
      <c r="J876" s="42"/>
      <c r="K876" s="42"/>
      <c r="L876" s="5"/>
      <c r="M876" s="5"/>
      <c r="N876" s="5"/>
      <c r="O876" s="5"/>
      <c r="P876" s="5"/>
      <c r="Q876" s="5"/>
    </row>
    <row r="877">
      <c r="D877" s="5"/>
      <c r="E877" s="6"/>
      <c r="J877" s="42"/>
      <c r="K877" s="42"/>
      <c r="L877" s="5"/>
      <c r="M877" s="5"/>
      <c r="N877" s="5"/>
      <c r="O877" s="5"/>
      <c r="P877" s="5"/>
      <c r="Q877" s="5"/>
    </row>
    <row r="878">
      <c r="D878" s="5"/>
      <c r="E878" s="6"/>
      <c r="J878" s="42"/>
      <c r="K878" s="42"/>
      <c r="L878" s="5"/>
      <c r="M878" s="5"/>
      <c r="N878" s="5"/>
      <c r="O878" s="5"/>
      <c r="P878" s="5"/>
      <c r="Q878" s="5"/>
    </row>
    <row r="879">
      <c r="D879" s="5"/>
      <c r="E879" s="6"/>
      <c r="J879" s="42"/>
      <c r="K879" s="42"/>
      <c r="L879" s="5"/>
      <c r="M879" s="5"/>
      <c r="N879" s="5"/>
      <c r="O879" s="5"/>
      <c r="P879" s="5"/>
      <c r="Q879" s="5"/>
    </row>
    <row r="880">
      <c r="D880" s="5"/>
      <c r="E880" s="6"/>
      <c r="J880" s="42"/>
      <c r="K880" s="42"/>
      <c r="L880" s="5"/>
      <c r="M880" s="5"/>
      <c r="N880" s="5"/>
      <c r="O880" s="5"/>
      <c r="P880" s="5"/>
      <c r="Q880" s="5"/>
    </row>
    <row r="881">
      <c r="D881" s="5"/>
      <c r="E881" s="6"/>
      <c r="J881" s="42"/>
      <c r="K881" s="42"/>
      <c r="L881" s="5"/>
      <c r="M881" s="5"/>
      <c r="N881" s="5"/>
      <c r="O881" s="5"/>
      <c r="P881" s="5"/>
      <c r="Q881" s="5"/>
    </row>
    <row r="882">
      <c r="D882" s="5"/>
      <c r="E882" s="6"/>
      <c r="J882" s="42"/>
      <c r="K882" s="42"/>
      <c r="L882" s="5"/>
      <c r="M882" s="5"/>
      <c r="N882" s="5"/>
      <c r="O882" s="5"/>
      <c r="P882" s="5"/>
      <c r="Q882" s="5"/>
    </row>
    <row r="883">
      <c r="D883" s="5"/>
      <c r="E883" s="6"/>
      <c r="J883" s="42"/>
      <c r="K883" s="42"/>
      <c r="L883" s="5"/>
      <c r="M883" s="5"/>
      <c r="N883" s="5"/>
      <c r="O883" s="5"/>
      <c r="P883" s="5"/>
      <c r="Q883" s="5"/>
    </row>
    <row r="884">
      <c r="D884" s="5"/>
      <c r="E884" s="6"/>
      <c r="J884" s="42"/>
      <c r="K884" s="42"/>
      <c r="L884" s="5"/>
      <c r="M884" s="5"/>
      <c r="N884" s="5"/>
      <c r="O884" s="5"/>
      <c r="P884" s="5"/>
      <c r="Q884" s="5"/>
    </row>
    <row r="885">
      <c r="D885" s="5"/>
      <c r="E885" s="6"/>
      <c r="J885" s="42"/>
      <c r="K885" s="42"/>
      <c r="L885" s="5"/>
      <c r="M885" s="5"/>
      <c r="N885" s="5"/>
      <c r="O885" s="5"/>
      <c r="P885" s="5"/>
      <c r="Q885" s="5"/>
    </row>
    <row r="886">
      <c r="D886" s="5"/>
      <c r="E886" s="6"/>
      <c r="J886" s="42"/>
      <c r="K886" s="42"/>
      <c r="L886" s="5"/>
      <c r="M886" s="5"/>
      <c r="N886" s="5"/>
      <c r="O886" s="5"/>
      <c r="P886" s="5"/>
      <c r="Q886" s="5"/>
    </row>
    <row r="887">
      <c r="D887" s="5"/>
      <c r="E887" s="6"/>
      <c r="J887" s="42"/>
      <c r="K887" s="42"/>
      <c r="L887" s="5"/>
      <c r="M887" s="5"/>
      <c r="N887" s="5"/>
      <c r="O887" s="5"/>
      <c r="P887" s="5"/>
      <c r="Q887" s="5"/>
    </row>
    <row r="888">
      <c r="D888" s="5"/>
      <c r="E888" s="6"/>
      <c r="J888" s="42"/>
      <c r="K888" s="42"/>
      <c r="L888" s="5"/>
      <c r="M888" s="5"/>
      <c r="N888" s="5"/>
      <c r="O888" s="5"/>
      <c r="P888" s="5"/>
      <c r="Q888" s="5"/>
    </row>
    <row r="889">
      <c r="D889" s="5"/>
      <c r="E889" s="6"/>
      <c r="J889" s="42"/>
      <c r="K889" s="42"/>
      <c r="L889" s="5"/>
      <c r="M889" s="5"/>
      <c r="N889" s="5"/>
      <c r="O889" s="5"/>
      <c r="P889" s="5"/>
      <c r="Q889" s="5"/>
    </row>
    <row r="890">
      <c r="D890" s="5"/>
      <c r="E890" s="6"/>
      <c r="J890" s="42"/>
      <c r="K890" s="42"/>
      <c r="L890" s="5"/>
      <c r="M890" s="5"/>
      <c r="N890" s="5"/>
      <c r="O890" s="5"/>
      <c r="P890" s="5"/>
      <c r="Q890" s="5"/>
    </row>
    <row r="891">
      <c r="D891" s="5"/>
      <c r="E891" s="6"/>
      <c r="J891" s="42"/>
      <c r="K891" s="42"/>
      <c r="L891" s="5"/>
      <c r="M891" s="5"/>
      <c r="N891" s="5"/>
      <c r="O891" s="5"/>
      <c r="P891" s="5"/>
      <c r="Q891" s="5"/>
    </row>
    <row r="892">
      <c r="D892" s="5"/>
      <c r="E892" s="6"/>
      <c r="J892" s="42"/>
      <c r="K892" s="42"/>
      <c r="L892" s="5"/>
      <c r="M892" s="5"/>
      <c r="N892" s="5"/>
      <c r="O892" s="5"/>
      <c r="P892" s="5"/>
      <c r="Q892" s="5"/>
    </row>
    <row r="893">
      <c r="D893" s="5"/>
      <c r="E893" s="6"/>
      <c r="J893" s="42"/>
      <c r="K893" s="42"/>
      <c r="L893" s="5"/>
      <c r="M893" s="5"/>
      <c r="N893" s="5"/>
      <c r="O893" s="5"/>
      <c r="P893" s="5"/>
      <c r="Q893" s="5"/>
    </row>
    <row r="894">
      <c r="D894" s="5"/>
      <c r="E894" s="6"/>
      <c r="J894" s="42"/>
      <c r="K894" s="42"/>
      <c r="L894" s="5"/>
      <c r="M894" s="5"/>
      <c r="N894" s="5"/>
      <c r="O894" s="5"/>
      <c r="P894" s="5"/>
      <c r="Q894" s="5"/>
    </row>
    <row r="895">
      <c r="D895" s="5"/>
      <c r="E895" s="6"/>
      <c r="J895" s="42"/>
      <c r="K895" s="42"/>
      <c r="L895" s="5"/>
      <c r="M895" s="5"/>
      <c r="N895" s="5"/>
      <c r="O895" s="5"/>
      <c r="P895" s="5"/>
      <c r="Q895" s="5"/>
    </row>
    <row r="896">
      <c r="D896" s="5"/>
      <c r="E896" s="6"/>
      <c r="J896" s="42"/>
      <c r="K896" s="42"/>
      <c r="L896" s="5"/>
      <c r="M896" s="5"/>
      <c r="N896" s="5"/>
      <c r="O896" s="5"/>
      <c r="P896" s="5"/>
      <c r="Q896" s="5"/>
    </row>
    <row r="897">
      <c r="D897" s="5"/>
      <c r="E897" s="6"/>
      <c r="J897" s="42"/>
      <c r="K897" s="42"/>
      <c r="L897" s="5"/>
      <c r="M897" s="5"/>
      <c r="N897" s="5"/>
      <c r="O897" s="5"/>
      <c r="P897" s="5"/>
      <c r="Q897" s="5"/>
    </row>
    <row r="898">
      <c r="D898" s="5"/>
      <c r="E898" s="6"/>
      <c r="J898" s="42"/>
      <c r="K898" s="42"/>
      <c r="L898" s="5"/>
      <c r="M898" s="5"/>
      <c r="N898" s="5"/>
      <c r="O898" s="5"/>
      <c r="P898" s="5"/>
      <c r="Q898" s="5"/>
    </row>
    <row r="899">
      <c r="D899" s="5"/>
      <c r="E899" s="6"/>
      <c r="J899" s="42"/>
      <c r="K899" s="42"/>
      <c r="L899" s="5"/>
      <c r="M899" s="5"/>
      <c r="N899" s="5"/>
      <c r="O899" s="5"/>
      <c r="P899" s="5"/>
      <c r="Q899" s="5"/>
    </row>
    <row r="900">
      <c r="D900" s="5"/>
      <c r="E900" s="6"/>
      <c r="J900" s="42"/>
      <c r="K900" s="42"/>
      <c r="L900" s="5"/>
      <c r="M900" s="5"/>
      <c r="N900" s="5"/>
      <c r="O900" s="5"/>
      <c r="P900" s="5"/>
      <c r="Q900" s="5"/>
    </row>
    <row r="901">
      <c r="D901" s="5"/>
      <c r="E901" s="6"/>
      <c r="J901" s="42"/>
      <c r="K901" s="42"/>
      <c r="L901" s="5"/>
      <c r="M901" s="5"/>
      <c r="N901" s="5"/>
      <c r="O901" s="5"/>
      <c r="P901" s="5"/>
      <c r="Q901" s="5"/>
    </row>
    <row r="902">
      <c r="D902" s="5"/>
      <c r="E902" s="6"/>
      <c r="J902" s="42"/>
      <c r="K902" s="42"/>
      <c r="L902" s="5"/>
      <c r="M902" s="5"/>
      <c r="N902" s="5"/>
      <c r="O902" s="5"/>
      <c r="P902" s="5"/>
      <c r="Q902" s="5"/>
    </row>
    <row r="903">
      <c r="D903" s="5"/>
      <c r="E903" s="6"/>
      <c r="J903" s="42"/>
      <c r="K903" s="42"/>
      <c r="L903" s="5"/>
      <c r="M903" s="5"/>
      <c r="N903" s="5"/>
      <c r="O903" s="5"/>
      <c r="P903" s="5"/>
      <c r="Q903" s="5"/>
    </row>
    <row r="904">
      <c r="D904" s="5"/>
      <c r="E904" s="6"/>
      <c r="J904" s="42"/>
      <c r="K904" s="42"/>
      <c r="L904" s="5"/>
      <c r="M904" s="5"/>
      <c r="N904" s="5"/>
      <c r="O904" s="5"/>
      <c r="P904" s="5"/>
      <c r="Q904" s="5"/>
    </row>
    <row r="905">
      <c r="D905" s="5"/>
      <c r="E905" s="6"/>
      <c r="J905" s="42"/>
      <c r="K905" s="42"/>
      <c r="L905" s="5"/>
      <c r="M905" s="5"/>
      <c r="N905" s="5"/>
      <c r="O905" s="5"/>
      <c r="P905" s="5"/>
      <c r="Q905" s="5"/>
    </row>
    <row r="906">
      <c r="D906" s="5"/>
      <c r="E906" s="6"/>
      <c r="J906" s="42"/>
      <c r="K906" s="42"/>
      <c r="L906" s="5"/>
      <c r="M906" s="5"/>
      <c r="N906" s="5"/>
      <c r="O906" s="5"/>
      <c r="P906" s="5"/>
      <c r="Q906" s="5"/>
    </row>
    <row r="907">
      <c r="D907" s="5"/>
      <c r="E907" s="6"/>
      <c r="J907" s="42"/>
      <c r="K907" s="42"/>
      <c r="L907" s="5"/>
      <c r="M907" s="5"/>
      <c r="N907" s="5"/>
      <c r="O907" s="5"/>
      <c r="P907" s="5"/>
      <c r="Q907" s="5"/>
    </row>
    <row r="908">
      <c r="D908" s="5"/>
      <c r="E908" s="6"/>
      <c r="J908" s="42"/>
      <c r="K908" s="42"/>
      <c r="L908" s="5"/>
      <c r="M908" s="5"/>
      <c r="N908" s="5"/>
      <c r="O908" s="5"/>
      <c r="P908" s="5"/>
      <c r="Q908" s="5"/>
    </row>
    <row r="909">
      <c r="D909" s="5"/>
      <c r="E909" s="6"/>
      <c r="J909" s="42"/>
      <c r="K909" s="42"/>
      <c r="L909" s="5"/>
      <c r="M909" s="5"/>
      <c r="N909" s="5"/>
      <c r="O909" s="5"/>
      <c r="P909" s="5"/>
      <c r="Q909" s="5"/>
    </row>
    <row r="910">
      <c r="D910" s="5"/>
      <c r="E910" s="6"/>
      <c r="J910" s="42"/>
      <c r="K910" s="42"/>
      <c r="L910" s="5"/>
      <c r="M910" s="5"/>
      <c r="N910" s="5"/>
      <c r="O910" s="5"/>
      <c r="P910" s="5"/>
      <c r="Q910" s="5"/>
    </row>
    <row r="911">
      <c r="D911" s="5"/>
      <c r="E911" s="6"/>
      <c r="J911" s="42"/>
      <c r="K911" s="42"/>
      <c r="L911" s="5"/>
      <c r="M911" s="5"/>
      <c r="N911" s="5"/>
      <c r="O911" s="5"/>
      <c r="P911" s="5"/>
      <c r="Q911" s="5"/>
    </row>
    <row r="912">
      <c r="D912" s="5"/>
      <c r="E912" s="6"/>
      <c r="J912" s="42"/>
      <c r="K912" s="42"/>
      <c r="L912" s="5"/>
      <c r="M912" s="5"/>
      <c r="N912" s="5"/>
      <c r="O912" s="5"/>
      <c r="P912" s="5"/>
      <c r="Q912" s="5"/>
    </row>
    <row r="913">
      <c r="D913" s="5"/>
      <c r="E913" s="6"/>
      <c r="J913" s="42"/>
      <c r="K913" s="42"/>
      <c r="L913" s="5"/>
      <c r="M913" s="5"/>
      <c r="N913" s="5"/>
      <c r="O913" s="5"/>
      <c r="P913" s="5"/>
      <c r="Q913" s="5"/>
    </row>
    <row r="914">
      <c r="D914" s="5"/>
      <c r="E914" s="6"/>
      <c r="J914" s="42"/>
      <c r="K914" s="42"/>
      <c r="L914" s="5"/>
      <c r="M914" s="5"/>
      <c r="N914" s="5"/>
      <c r="O914" s="5"/>
      <c r="P914" s="5"/>
      <c r="Q914" s="5"/>
    </row>
    <row r="915">
      <c r="D915" s="5"/>
      <c r="E915" s="6"/>
      <c r="J915" s="42"/>
      <c r="K915" s="42"/>
      <c r="L915" s="5"/>
      <c r="M915" s="5"/>
      <c r="N915" s="5"/>
      <c r="O915" s="5"/>
      <c r="P915" s="5"/>
      <c r="Q915" s="5"/>
    </row>
    <row r="916">
      <c r="D916" s="5"/>
      <c r="E916" s="6"/>
      <c r="J916" s="42"/>
      <c r="K916" s="42"/>
      <c r="L916" s="5"/>
      <c r="M916" s="5"/>
      <c r="N916" s="5"/>
      <c r="O916" s="5"/>
      <c r="P916" s="5"/>
      <c r="Q916" s="5"/>
    </row>
    <row r="917">
      <c r="D917" s="5"/>
      <c r="E917" s="6"/>
      <c r="J917" s="42"/>
      <c r="K917" s="42"/>
      <c r="L917" s="5"/>
      <c r="M917" s="5"/>
      <c r="N917" s="5"/>
      <c r="O917" s="5"/>
      <c r="P917" s="5"/>
      <c r="Q917" s="5"/>
    </row>
    <row r="918">
      <c r="D918" s="5"/>
      <c r="E918" s="6"/>
      <c r="J918" s="42"/>
      <c r="K918" s="42"/>
      <c r="L918" s="5"/>
      <c r="M918" s="5"/>
      <c r="N918" s="5"/>
      <c r="O918" s="5"/>
      <c r="P918" s="5"/>
      <c r="Q918" s="5"/>
    </row>
    <row r="919">
      <c r="D919" s="5"/>
      <c r="E919" s="6"/>
      <c r="J919" s="42"/>
      <c r="K919" s="42"/>
      <c r="L919" s="5"/>
      <c r="M919" s="5"/>
      <c r="N919" s="5"/>
      <c r="O919" s="5"/>
      <c r="P919" s="5"/>
      <c r="Q919" s="5"/>
    </row>
    <row r="920">
      <c r="D920" s="5"/>
      <c r="E920" s="6"/>
      <c r="J920" s="42"/>
      <c r="K920" s="42"/>
      <c r="L920" s="5"/>
      <c r="M920" s="5"/>
      <c r="N920" s="5"/>
      <c r="O920" s="5"/>
      <c r="P920" s="5"/>
      <c r="Q920" s="5"/>
    </row>
    <row r="921">
      <c r="D921" s="5"/>
      <c r="E921" s="6"/>
      <c r="J921" s="42"/>
      <c r="K921" s="42"/>
      <c r="L921" s="5"/>
      <c r="M921" s="5"/>
      <c r="N921" s="5"/>
      <c r="O921" s="5"/>
      <c r="P921" s="5"/>
      <c r="Q921" s="5"/>
    </row>
    <row r="922">
      <c r="D922" s="5"/>
      <c r="E922" s="6"/>
      <c r="J922" s="42"/>
      <c r="K922" s="42"/>
      <c r="L922" s="5"/>
      <c r="M922" s="5"/>
      <c r="N922" s="5"/>
      <c r="O922" s="5"/>
      <c r="P922" s="5"/>
      <c r="Q922" s="5"/>
    </row>
    <row r="923">
      <c r="D923" s="5"/>
      <c r="E923" s="6"/>
      <c r="J923" s="42"/>
      <c r="K923" s="42"/>
      <c r="L923" s="5"/>
      <c r="M923" s="5"/>
      <c r="N923" s="5"/>
      <c r="O923" s="5"/>
      <c r="P923" s="5"/>
      <c r="Q923" s="5"/>
    </row>
    <row r="924">
      <c r="D924" s="5"/>
      <c r="E924" s="6"/>
      <c r="J924" s="42"/>
      <c r="K924" s="42"/>
      <c r="L924" s="5"/>
      <c r="M924" s="5"/>
      <c r="N924" s="5"/>
      <c r="O924" s="5"/>
      <c r="P924" s="5"/>
      <c r="Q924" s="5"/>
    </row>
    <row r="925">
      <c r="D925" s="5"/>
      <c r="E925" s="6"/>
      <c r="J925" s="42"/>
      <c r="K925" s="42"/>
      <c r="L925" s="5"/>
      <c r="M925" s="5"/>
      <c r="N925" s="5"/>
      <c r="O925" s="5"/>
      <c r="P925" s="5"/>
      <c r="Q925" s="5"/>
    </row>
    <row r="926">
      <c r="D926" s="5"/>
      <c r="E926" s="6"/>
      <c r="J926" s="42"/>
      <c r="K926" s="42"/>
      <c r="L926" s="5"/>
      <c r="M926" s="5"/>
      <c r="N926" s="5"/>
      <c r="O926" s="5"/>
      <c r="P926" s="5"/>
      <c r="Q926" s="5"/>
    </row>
    <row r="927">
      <c r="D927" s="5"/>
      <c r="E927" s="6"/>
      <c r="J927" s="42"/>
      <c r="K927" s="42"/>
      <c r="L927" s="5"/>
      <c r="M927" s="5"/>
      <c r="N927" s="5"/>
      <c r="O927" s="5"/>
      <c r="P927" s="5"/>
      <c r="Q927" s="5"/>
    </row>
    <row r="928">
      <c r="D928" s="5"/>
      <c r="E928" s="6"/>
      <c r="J928" s="42"/>
      <c r="K928" s="42"/>
      <c r="L928" s="5"/>
      <c r="M928" s="5"/>
      <c r="N928" s="5"/>
      <c r="O928" s="5"/>
      <c r="P928" s="5"/>
      <c r="Q928" s="5"/>
    </row>
    <row r="929">
      <c r="D929" s="5"/>
      <c r="E929" s="6"/>
      <c r="J929" s="42"/>
      <c r="K929" s="42"/>
      <c r="L929" s="5"/>
      <c r="M929" s="5"/>
      <c r="N929" s="5"/>
      <c r="O929" s="5"/>
      <c r="P929" s="5"/>
      <c r="Q929" s="5"/>
    </row>
    <row r="930">
      <c r="D930" s="5"/>
      <c r="E930" s="6"/>
      <c r="J930" s="42"/>
      <c r="K930" s="42"/>
      <c r="L930" s="5"/>
      <c r="M930" s="5"/>
      <c r="N930" s="5"/>
      <c r="O930" s="5"/>
      <c r="P930" s="5"/>
      <c r="Q930" s="5"/>
    </row>
    <row r="931">
      <c r="D931" s="5"/>
      <c r="E931" s="6"/>
      <c r="J931" s="42"/>
      <c r="K931" s="42"/>
      <c r="L931" s="5"/>
      <c r="M931" s="5"/>
      <c r="N931" s="5"/>
      <c r="O931" s="5"/>
      <c r="P931" s="5"/>
      <c r="Q931" s="5"/>
    </row>
    <row r="932">
      <c r="D932" s="5"/>
      <c r="E932" s="6"/>
      <c r="J932" s="42"/>
      <c r="K932" s="42"/>
      <c r="L932" s="5"/>
      <c r="M932" s="5"/>
      <c r="N932" s="5"/>
      <c r="O932" s="5"/>
      <c r="P932" s="5"/>
      <c r="Q932" s="5"/>
    </row>
    <row r="933">
      <c r="D933" s="5"/>
      <c r="E933" s="6"/>
      <c r="J933" s="42"/>
      <c r="K933" s="42"/>
      <c r="L933" s="5"/>
      <c r="M933" s="5"/>
      <c r="N933" s="5"/>
      <c r="O933" s="5"/>
      <c r="P933" s="5"/>
      <c r="Q933" s="5"/>
    </row>
    <row r="934">
      <c r="D934" s="5"/>
      <c r="E934" s="6"/>
      <c r="J934" s="42"/>
      <c r="K934" s="42"/>
      <c r="L934" s="5"/>
      <c r="M934" s="5"/>
      <c r="N934" s="5"/>
      <c r="O934" s="5"/>
      <c r="P934" s="5"/>
      <c r="Q934" s="5"/>
    </row>
    <row r="935">
      <c r="D935" s="5"/>
      <c r="E935" s="6"/>
      <c r="J935" s="42"/>
      <c r="K935" s="42"/>
      <c r="L935" s="5"/>
      <c r="M935" s="5"/>
      <c r="N935" s="5"/>
      <c r="O935" s="5"/>
      <c r="P935" s="5"/>
      <c r="Q935" s="5"/>
    </row>
    <row r="936">
      <c r="D936" s="5"/>
      <c r="E936" s="6"/>
      <c r="J936" s="42"/>
      <c r="K936" s="42"/>
      <c r="L936" s="5"/>
      <c r="M936" s="5"/>
      <c r="N936" s="5"/>
      <c r="O936" s="5"/>
      <c r="P936" s="5"/>
      <c r="Q936" s="5"/>
    </row>
    <row r="937">
      <c r="D937" s="5"/>
      <c r="E937" s="6"/>
      <c r="J937" s="42"/>
      <c r="K937" s="42"/>
      <c r="L937" s="5"/>
      <c r="M937" s="5"/>
      <c r="N937" s="5"/>
      <c r="O937" s="5"/>
      <c r="P937" s="5"/>
      <c r="Q937" s="5"/>
    </row>
    <row r="938">
      <c r="D938" s="5"/>
      <c r="E938" s="6"/>
      <c r="J938" s="42"/>
      <c r="K938" s="42"/>
      <c r="L938" s="5"/>
      <c r="M938" s="5"/>
      <c r="N938" s="5"/>
      <c r="O938" s="5"/>
      <c r="P938" s="5"/>
      <c r="Q938" s="5"/>
    </row>
    <row r="939">
      <c r="D939" s="5"/>
      <c r="E939" s="6"/>
      <c r="J939" s="42"/>
      <c r="K939" s="42"/>
      <c r="L939" s="5"/>
      <c r="M939" s="5"/>
      <c r="N939" s="5"/>
      <c r="O939" s="5"/>
      <c r="P939" s="5"/>
      <c r="Q939" s="5"/>
    </row>
    <row r="940">
      <c r="D940" s="5"/>
      <c r="E940" s="6"/>
      <c r="J940" s="42"/>
      <c r="K940" s="42"/>
      <c r="L940" s="5"/>
      <c r="M940" s="5"/>
      <c r="N940" s="5"/>
      <c r="O940" s="5"/>
      <c r="P940" s="5"/>
      <c r="Q940" s="5"/>
    </row>
    <row r="941">
      <c r="D941" s="5"/>
      <c r="E941" s="6"/>
      <c r="J941" s="42"/>
      <c r="K941" s="42"/>
      <c r="L941" s="5"/>
      <c r="M941" s="5"/>
      <c r="N941" s="5"/>
      <c r="O941" s="5"/>
      <c r="P941" s="5"/>
      <c r="Q941" s="5"/>
    </row>
    <row r="942">
      <c r="D942" s="5"/>
      <c r="E942" s="6"/>
      <c r="J942" s="42"/>
      <c r="K942" s="42"/>
      <c r="L942" s="5"/>
      <c r="M942" s="5"/>
      <c r="N942" s="5"/>
      <c r="O942" s="5"/>
      <c r="P942" s="5"/>
      <c r="Q942" s="5"/>
    </row>
    <row r="943">
      <c r="D943" s="5"/>
      <c r="E943" s="6"/>
      <c r="J943" s="42"/>
      <c r="K943" s="42"/>
      <c r="L943" s="5"/>
      <c r="M943" s="5"/>
      <c r="N943" s="5"/>
      <c r="O943" s="5"/>
      <c r="P943" s="5"/>
      <c r="Q943" s="5"/>
    </row>
    <row r="944">
      <c r="D944" s="5"/>
      <c r="E944" s="6"/>
      <c r="J944" s="42"/>
      <c r="K944" s="42"/>
      <c r="L944" s="5"/>
      <c r="M944" s="5"/>
      <c r="N944" s="5"/>
      <c r="O944" s="5"/>
      <c r="P944" s="5"/>
      <c r="Q944" s="5"/>
    </row>
    <row r="945">
      <c r="D945" s="5"/>
      <c r="E945" s="6"/>
      <c r="J945" s="42"/>
      <c r="K945" s="42"/>
      <c r="L945" s="5"/>
      <c r="M945" s="5"/>
      <c r="N945" s="5"/>
      <c r="O945" s="5"/>
      <c r="P945" s="5"/>
      <c r="Q945" s="5"/>
    </row>
    <row r="946">
      <c r="D946" s="5"/>
      <c r="E946" s="6"/>
      <c r="J946" s="42"/>
      <c r="K946" s="42"/>
      <c r="L946" s="5"/>
      <c r="M946" s="5"/>
      <c r="N946" s="5"/>
      <c r="O946" s="5"/>
      <c r="P946" s="5"/>
      <c r="Q946" s="5"/>
    </row>
    <row r="947">
      <c r="D947" s="5"/>
      <c r="E947" s="6"/>
      <c r="J947" s="42"/>
      <c r="K947" s="42"/>
      <c r="L947" s="5"/>
      <c r="M947" s="5"/>
      <c r="N947" s="5"/>
      <c r="O947" s="5"/>
      <c r="P947" s="5"/>
      <c r="Q947" s="5"/>
    </row>
    <row r="948">
      <c r="D948" s="5"/>
      <c r="E948" s="6"/>
      <c r="J948" s="42"/>
      <c r="K948" s="42"/>
      <c r="L948" s="5"/>
      <c r="M948" s="5"/>
      <c r="N948" s="5"/>
      <c r="O948" s="5"/>
      <c r="P948" s="5"/>
      <c r="Q948" s="5"/>
    </row>
    <row r="949">
      <c r="D949" s="5"/>
      <c r="E949" s="6"/>
      <c r="J949" s="42"/>
      <c r="K949" s="42"/>
      <c r="L949" s="5"/>
      <c r="M949" s="5"/>
      <c r="N949" s="5"/>
      <c r="O949" s="5"/>
      <c r="P949" s="5"/>
      <c r="Q949" s="5"/>
    </row>
    <row r="950">
      <c r="D950" s="5"/>
      <c r="E950" s="6"/>
      <c r="J950" s="42"/>
      <c r="K950" s="42"/>
      <c r="L950" s="5"/>
      <c r="M950" s="5"/>
      <c r="N950" s="5"/>
      <c r="O950" s="5"/>
      <c r="P950" s="5"/>
      <c r="Q950" s="5"/>
    </row>
    <row r="951">
      <c r="D951" s="5"/>
      <c r="E951" s="6"/>
      <c r="J951" s="42"/>
      <c r="K951" s="42"/>
      <c r="L951" s="5"/>
      <c r="M951" s="5"/>
      <c r="N951" s="5"/>
      <c r="O951" s="5"/>
      <c r="P951" s="5"/>
      <c r="Q951" s="5"/>
    </row>
    <row r="952">
      <c r="D952" s="5"/>
      <c r="E952" s="6"/>
      <c r="J952" s="42"/>
      <c r="K952" s="42"/>
      <c r="L952" s="5"/>
      <c r="M952" s="5"/>
      <c r="N952" s="5"/>
      <c r="O952" s="5"/>
      <c r="P952" s="5"/>
      <c r="Q952" s="5"/>
    </row>
    <row r="953">
      <c r="D953" s="5"/>
      <c r="E953" s="6"/>
      <c r="J953" s="42"/>
      <c r="K953" s="42"/>
      <c r="L953" s="5"/>
      <c r="M953" s="5"/>
      <c r="N953" s="5"/>
      <c r="O953" s="5"/>
      <c r="P953" s="5"/>
      <c r="Q953" s="5"/>
    </row>
    <row r="954">
      <c r="D954" s="5"/>
      <c r="E954" s="6"/>
      <c r="J954" s="42"/>
      <c r="K954" s="42"/>
      <c r="L954" s="5"/>
      <c r="M954" s="5"/>
      <c r="N954" s="5"/>
      <c r="O954" s="5"/>
      <c r="P954" s="5"/>
      <c r="Q954" s="5"/>
    </row>
    <row r="955">
      <c r="D955" s="5"/>
      <c r="E955" s="6"/>
      <c r="J955" s="42"/>
      <c r="K955" s="42"/>
      <c r="L955" s="5"/>
      <c r="M955" s="5"/>
      <c r="N955" s="5"/>
      <c r="O955" s="5"/>
      <c r="P955" s="5"/>
      <c r="Q955" s="5"/>
    </row>
    <row r="956">
      <c r="D956" s="5"/>
      <c r="E956" s="6"/>
      <c r="J956" s="42"/>
      <c r="K956" s="42"/>
      <c r="L956" s="5"/>
      <c r="M956" s="5"/>
      <c r="N956" s="5"/>
      <c r="O956" s="5"/>
      <c r="P956" s="5"/>
      <c r="Q956" s="5"/>
    </row>
    <row r="957">
      <c r="D957" s="5"/>
      <c r="E957" s="6"/>
      <c r="J957" s="42"/>
      <c r="K957" s="42"/>
      <c r="L957" s="5"/>
      <c r="M957" s="5"/>
      <c r="N957" s="5"/>
      <c r="O957" s="5"/>
      <c r="P957" s="5"/>
      <c r="Q957" s="5"/>
    </row>
    <row r="958">
      <c r="D958" s="5"/>
      <c r="E958" s="6"/>
      <c r="J958" s="42"/>
      <c r="K958" s="42"/>
      <c r="L958" s="5"/>
      <c r="M958" s="5"/>
      <c r="N958" s="5"/>
      <c r="O958" s="5"/>
      <c r="P958" s="5"/>
      <c r="Q958" s="5"/>
    </row>
    <row r="959">
      <c r="D959" s="5"/>
      <c r="E959" s="6"/>
      <c r="J959" s="42"/>
      <c r="K959" s="42"/>
      <c r="L959" s="5"/>
      <c r="M959" s="5"/>
      <c r="N959" s="5"/>
      <c r="O959" s="5"/>
      <c r="P959" s="5"/>
      <c r="Q959" s="5"/>
    </row>
    <row r="960">
      <c r="D960" s="5"/>
      <c r="E960" s="6"/>
      <c r="J960" s="42"/>
      <c r="K960" s="42"/>
      <c r="L960" s="5"/>
      <c r="M960" s="5"/>
      <c r="N960" s="5"/>
      <c r="O960" s="5"/>
      <c r="P960" s="5"/>
      <c r="Q960" s="5"/>
    </row>
    <row r="961">
      <c r="D961" s="5"/>
      <c r="E961" s="6"/>
      <c r="J961" s="42"/>
      <c r="K961" s="42"/>
      <c r="L961" s="5"/>
      <c r="M961" s="5"/>
      <c r="N961" s="5"/>
      <c r="O961" s="5"/>
      <c r="P961" s="5"/>
      <c r="Q961" s="5"/>
    </row>
    <row r="962">
      <c r="D962" s="5"/>
      <c r="E962" s="6"/>
      <c r="J962" s="42"/>
      <c r="K962" s="42"/>
      <c r="L962" s="5"/>
      <c r="M962" s="5"/>
      <c r="N962" s="5"/>
      <c r="O962" s="5"/>
      <c r="P962" s="5"/>
      <c r="Q962" s="5"/>
    </row>
    <row r="963">
      <c r="D963" s="5"/>
      <c r="E963" s="6"/>
      <c r="J963" s="42"/>
      <c r="K963" s="42"/>
      <c r="L963" s="5"/>
      <c r="M963" s="5"/>
      <c r="N963" s="5"/>
      <c r="O963" s="5"/>
      <c r="P963" s="5"/>
      <c r="Q963" s="5"/>
    </row>
    <row r="964">
      <c r="D964" s="5"/>
      <c r="E964" s="6"/>
      <c r="J964" s="42"/>
      <c r="K964" s="42"/>
      <c r="L964" s="5"/>
      <c r="M964" s="5"/>
      <c r="N964" s="5"/>
      <c r="O964" s="5"/>
      <c r="P964" s="5"/>
      <c r="Q964" s="5"/>
    </row>
    <row r="965">
      <c r="D965" s="5"/>
      <c r="E965" s="6"/>
      <c r="J965" s="42"/>
      <c r="K965" s="42"/>
      <c r="L965" s="5"/>
      <c r="M965" s="5"/>
      <c r="N965" s="5"/>
      <c r="O965" s="5"/>
      <c r="P965" s="5"/>
      <c r="Q965" s="5"/>
    </row>
    <row r="966">
      <c r="D966" s="5"/>
      <c r="E966" s="6"/>
      <c r="J966" s="42"/>
      <c r="K966" s="42"/>
      <c r="L966" s="5"/>
      <c r="M966" s="5"/>
      <c r="N966" s="5"/>
      <c r="O966" s="5"/>
      <c r="P966" s="5"/>
      <c r="Q966" s="5"/>
    </row>
    <row r="967">
      <c r="D967" s="5"/>
      <c r="E967" s="6"/>
      <c r="J967" s="42"/>
      <c r="K967" s="42"/>
      <c r="L967" s="5"/>
      <c r="M967" s="5"/>
      <c r="N967" s="5"/>
      <c r="O967" s="5"/>
      <c r="P967" s="5"/>
      <c r="Q967" s="5"/>
    </row>
    <row r="968">
      <c r="D968" s="5"/>
      <c r="E968" s="6"/>
      <c r="J968" s="42"/>
      <c r="K968" s="42"/>
      <c r="L968" s="5"/>
      <c r="M968" s="5"/>
      <c r="N968" s="5"/>
      <c r="O968" s="5"/>
      <c r="P968" s="5"/>
      <c r="Q968" s="5"/>
    </row>
    <row r="969">
      <c r="D969" s="5"/>
      <c r="E969" s="6"/>
      <c r="J969" s="42"/>
      <c r="K969" s="42"/>
      <c r="L969" s="5"/>
      <c r="M969" s="5"/>
      <c r="N969" s="5"/>
      <c r="O969" s="5"/>
      <c r="P969" s="5"/>
      <c r="Q969" s="5"/>
    </row>
    <row r="970">
      <c r="D970" s="5"/>
      <c r="E970" s="6"/>
      <c r="J970" s="42"/>
      <c r="K970" s="42"/>
      <c r="L970" s="5"/>
      <c r="M970" s="5"/>
      <c r="N970" s="5"/>
      <c r="O970" s="5"/>
      <c r="P970" s="5"/>
      <c r="Q970" s="5"/>
    </row>
    <row r="971">
      <c r="D971" s="5"/>
      <c r="E971" s="6"/>
      <c r="J971" s="42"/>
      <c r="K971" s="42"/>
      <c r="L971" s="5"/>
      <c r="M971" s="5"/>
      <c r="N971" s="5"/>
      <c r="O971" s="5"/>
      <c r="P971" s="5"/>
      <c r="Q971" s="5"/>
    </row>
    <row r="972">
      <c r="D972" s="5"/>
      <c r="E972" s="6"/>
      <c r="J972" s="42"/>
      <c r="K972" s="42"/>
      <c r="L972" s="5"/>
      <c r="M972" s="5"/>
      <c r="N972" s="5"/>
      <c r="O972" s="5"/>
      <c r="P972" s="5"/>
      <c r="Q972" s="5"/>
    </row>
    <row r="973">
      <c r="D973" s="5"/>
      <c r="E973" s="6"/>
      <c r="J973" s="42"/>
      <c r="K973" s="42"/>
      <c r="L973" s="5"/>
      <c r="M973" s="5"/>
      <c r="N973" s="5"/>
      <c r="O973" s="5"/>
      <c r="P973" s="5"/>
      <c r="Q973" s="5"/>
    </row>
    <row r="974">
      <c r="D974" s="5"/>
      <c r="E974" s="6"/>
      <c r="J974" s="42"/>
      <c r="K974" s="42"/>
      <c r="L974" s="5"/>
      <c r="M974" s="5"/>
      <c r="N974" s="5"/>
      <c r="O974" s="5"/>
      <c r="P974" s="5"/>
      <c r="Q974" s="5"/>
    </row>
    <row r="975">
      <c r="D975" s="5"/>
      <c r="E975" s="6"/>
      <c r="J975" s="42"/>
      <c r="K975" s="42"/>
      <c r="L975" s="5"/>
      <c r="M975" s="5"/>
      <c r="N975" s="5"/>
      <c r="O975" s="5"/>
      <c r="P975" s="5"/>
      <c r="Q975" s="5"/>
    </row>
    <row r="976">
      <c r="D976" s="5"/>
      <c r="E976" s="6"/>
      <c r="J976" s="42"/>
      <c r="K976" s="42"/>
      <c r="L976" s="5"/>
      <c r="M976" s="5"/>
      <c r="N976" s="5"/>
      <c r="O976" s="5"/>
      <c r="P976" s="5"/>
      <c r="Q976" s="5"/>
    </row>
    <row r="977">
      <c r="D977" s="5"/>
      <c r="E977" s="6"/>
      <c r="J977" s="42"/>
      <c r="K977" s="42"/>
      <c r="L977" s="5"/>
      <c r="M977" s="5"/>
      <c r="N977" s="5"/>
      <c r="O977" s="5"/>
      <c r="P977" s="5"/>
      <c r="Q977" s="5"/>
    </row>
    <row r="978">
      <c r="D978" s="5"/>
      <c r="E978" s="6"/>
      <c r="J978" s="42"/>
      <c r="K978" s="42"/>
      <c r="L978" s="5"/>
      <c r="M978" s="5"/>
      <c r="N978" s="5"/>
      <c r="O978" s="5"/>
      <c r="P978" s="5"/>
      <c r="Q978" s="5"/>
    </row>
    <row r="979">
      <c r="D979" s="5"/>
      <c r="E979" s="6"/>
      <c r="J979" s="42"/>
      <c r="K979" s="42"/>
      <c r="L979" s="5"/>
      <c r="M979" s="5"/>
      <c r="N979" s="5"/>
      <c r="O979" s="5"/>
      <c r="P979" s="5"/>
      <c r="Q979" s="5"/>
    </row>
    <row r="980">
      <c r="D980" s="5"/>
      <c r="E980" s="6"/>
      <c r="J980" s="42"/>
      <c r="K980" s="42"/>
      <c r="L980" s="5"/>
      <c r="M980" s="5"/>
      <c r="N980" s="5"/>
      <c r="O980" s="5"/>
      <c r="P980" s="5"/>
      <c r="Q980" s="5"/>
    </row>
    <row r="981">
      <c r="D981" s="5"/>
      <c r="E981" s="6"/>
      <c r="J981" s="42"/>
      <c r="K981" s="42"/>
      <c r="L981" s="5"/>
      <c r="M981" s="5"/>
      <c r="N981" s="5"/>
      <c r="O981" s="5"/>
      <c r="P981" s="5"/>
      <c r="Q981" s="5"/>
    </row>
    <row r="982">
      <c r="D982" s="5"/>
      <c r="E982" s="6"/>
      <c r="J982" s="42"/>
      <c r="K982" s="42"/>
      <c r="L982" s="5"/>
      <c r="M982" s="5"/>
      <c r="N982" s="5"/>
      <c r="O982" s="5"/>
      <c r="P982" s="5"/>
      <c r="Q982" s="5"/>
    </row>
    <row r="983">
      <c r="D983" s="5"/>
      <c r="E983" s="6"/>
      <c r="J983" s="42"/>
      <c r="K983" s="42"/>
      <c r="L983" s="5"/>
      <c r="M983" s="5"/>
      <c r="N983" s="5"/>
      <c r="O983" s="5"/>
      <c r="P983" s="5"/>
      <c r="Q983" s="5"/>
    </row>
    <row r="984">
      <c r="D984" s="5"/>
      <c r="E984" s="6"/>
      <c r="J984" s="42"/>
      <c r="K984" s="42"/>
      <c r="L984" s="5"/>
      <c r="M984" s="5"/>
      <c r="N984" s="5"/>
      <c r="O984" s="5"/>
      <c r="P984" s="5"/>
      <c r="Q984" s="5"/>
    </row>
    <row r="985">
      <c r="D985" s="5"/>
      <c r="E985" s="6"/>
      <c r="J985" s="42"/>
      <c r="K985" s="42"/>
      <c r="L985" s="5"/>
      <c r="M985" s="5"/>
      <c r="N985" s="5"/>
      <c r="O985" s="5"/>
      <c r="P985" s="5"/>
      <c r="Q985" s="5"/>
    </row>
    <row r="986">
      <c r="D986" s="5"/>
      <c r="E986" s="6"/>
      <c r="J986" s="42"/>
      <c r="K986" s="42"/>
      <c r="L986" s="5"/>
      <c r="M986" s="5"/>
      <c r="N986" s="5"/>
      <c r="O986" s="5"/>
      <c r="P986" s="5"/>
      <c r="Q986" s="5"/>
    </row>
    <row r="987">
      <c r="D987" s="5"/>
      <c r="E987" s="6"/>
      <c r="J987" s="42"/>
      <c r="K987" s="42"/>
      <c r="L987" s="5"/>
      <c r="M987" s="5"/>
      <c r="N987" s="5"/>
      <c r="O987" s="5"/>
      <c r="P987" s="5"/>
      <c r="Q987" s="5"/>
    </row>
    <row r="988">
      <c r="D988" s="5"/>
      <c r="E988" s="6"/>
      <c r="J988" s="42"/>
      <c r="K988" s="42"/>
      <c r="L988" s="5"/>
      <c r="M988" s="5"/>
      <c r="N988" s="5"/>
      <c r="O988" s="5"/>
      <c r="P988" s="5"/>
      <c r="Q988" s="5"/>
    </row>
    <row r="989">
      <c r="D989" s="5"/>
      <c r="E989" s="6"/>
      <c r="J989" s="42"/>
      <c r="K989" s="42"/>
      <c r="L989" s="5"/>
      <c r="M989" s="5"/>
      <c r="N989" s="5"/>
      <c r="O989" s="5"/>
      <c r="P989" s="5"/>
      <c r="Q989" s="5"/>
    </row>
    <row r="990">
      <c r="D990" s="5"/>
      <c r="E990" s="6"/>
      <c r="J990" s="42"/>
      <c r="K990" s="42"/>
      <c r="L990" s="5"/>
      <c r="M990" s="5"/>
      <c r="N990" s="5"/>
      <c r="O990" s="5"/>
      <c r="P990" s="5"/>
      <c r="Q990" s="5"/>
    </row>
    <row r="991">
      <c r="D991" s="5"/>
      <c r="E991" s="6"/>
      <c r="J991" s="42"/>
      <c r="K991" s="42"/>
      <c r="L991" s="5"/>
      <c r="M991" s="5"/>
      <c r="N991" s="5"/>
      <c r="O991" s="5"/>
      <c r="P991" s="5"/>
      <c r="Q991" s="5"/>
    </row>
    <row r="992">
      <c r="D992" s="5"/>
      <c r="E992" s="6"/>
      <c r="J992" s="42"/>
      <c r="K992" s="42"/>
      <c r="L992" s="5"/>
      <c r="M992" s="5"/>
      <c r="N992" s="5"/>
      <c r="O992" s="5"/>
      <c r="P992" s="5"/>
      <c r="Q992" s="5"/>
    </row>
    <row r="993">
      <c r="D993" s="5"/>
      <c r="E993" s="6"/>
      <c r="J993" s="42"/>
      <c r="K993" s="42"/>
      <c r="L993" s="5"/>
      <c r="M993" s="5"/>
      <c r="N993" s="5"/>
      <c r="O993" s="5"/>
      <c r="P993" s="5"/>
      <c r="Q993" s="5"/>
    </row>
    <row r="994">
      <c r="D994" s="5"/>
      <c r="E994" s="6"/>
      <c r="J994" s="42"/>
      <c r="K994" s="42"/>
      <c r="L994" s="5"/>
      <c r="M994" s="5"/>
      <c r="N994" s="5"/>
      <c r="O994" s="5"/>
      <c r="P994" s="5"/>
      <c r="Q994" s="5"/>
    </row>
    <row r="995">
      <c r="D995" s="5"/>
      <c r="E995" s="6"/>
      <c r="J995" s="42"/>
      <c r="K995" s="42"/>
      <c r="L995" s="5"/>
      <c r="M995" s="5"/>
      <c r="N995" s="5"/>
      <c r="O995" s="5"/>
      <c r="P995" s="5"/>
      <c r="Q995" s="5"/>
    </row>
    <row r="996">
      <c r="D996" s="5"/>
      <c r="E996" s="6"/>
      <c r="J996" s="42"/>
      <c r="K996" s="42"/>
      <c r="L996" s="5"/>
      <c r="M996" s="5"/>
      <c r="N996" s="5"/>
      <c r="O996" s="5"/>
      <c r="P996" s="5"/>
      <c r="Q996" s="5"/>
    </row>
    <row r="997">
      <c r="D997" s="5"/>
      <c r="E997" s="6"/>
      <c r="J997" s="42"/>
      <c r="K997" s="42"/>
      <c r="L997" s="5"/>
      <c r="M997" s="5"/>
      <c r="N997" s="5"/>
      <c r="O997" s="5"/>
      <c r="P997" s="5"/>
      <c r="Q997" s="5"/>
    </row>
    <row r="998">
      <c r="D998" s="5"/>
      <c r="E998" s="6"/>
      <c r="J998" s="42"/>
      <c r="K998" s="42"/>
      <c r="L998" s="5"/>
      <c r="M998" s="5"/>
      <c r="N998" s="5"/>
      <c r="O998" s="5"/>
      <c r="P998" s="5"/>
      <c r="Q998" s="5"/>
    </row>
    <row r="999">
      <c r="D999" s="5"/>
      <c r="E999" s="6"/>
      <c r="J999" s="42"/>
      <c r="K999" s="42"/>
      <c r="L999" s="5"/>
      <c r="M999" s="5"/>
      <c r="N999" s="5"/>
      <c r="O999" s="5"/>
      <c r="P999" s="5"/>
      <c r="Q999" s="5"/>
    </row>
    <row r="1000">
      <c r="D1000" s="5"/>
      <c r="E1000" s="6"/>
      <c r="J1000" s="42"/>
      <c r="K1000" s="42"/>
      <c r="L1000" s="5"/>
      <c r="M1000" s="5"/>
      <c r="N1000" s="5"/>
      <c r="O1000" s="5"/>
      <c r="P1000" s="5"/>
      <c r="Q1000" s="5"/>
    </row>
  </sheetData>
  <autoFilter ref="$C$2:$G$364"/>
  <mergeCells count="3">
    <mergeCell ref="Y2:Z2"/>
    <mergeCell ref="AA2:AB2"/>
    <mergeCell ref="V1:W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5.14"/>
    <col customWidth="1" min="5" max="5" width="5.71"/>
    <col customWidth="1" min="6" max="6" width="5.43"/>
    <col customWidth="1" min="7" max="7" width="12.43"/>
    <col customWidth="1" min="10" max="10" width="5.14"/>
    <col customWidth="1" min="11" max="15" width="8.57"/>
  </cols>
  <sheetData>
    <row r="1">
      <c r="D1" s="5"/>
      <c r="J1" s="5"/>
      <c r="K1" s="5"/>
      <c r="L1" s="5"/>
      <c r="M1" s="5"/>
      <c r="N1" s="5"/>
      <c r="O1" s="5"/>
    </row>
    <row r="2">
      <c r="A2" s="9" t="s">
        <v>0</v>
      </c>
      <c r="B2" s="9"/>
      <c r="C2" s="9" t="s">
        <v>2729</v>
      </c>
      <c r="D2" s="43" t="s">
        <v>2941</v>
      </c>
      <c r="E2" s="9" t="s">
        <v>2732</v>
      </c>
      <c r="F2" s="9" t="s">
        <v>2731</v>
      </c>
      <c r="G2" s="9" t="s">
        <v>4</v>
      </c>
      <c r="H2" s="9"/>
      <c r="I2" s="9" t="s">
        <v>5884</v>
      </c>
      <c r="J2" s="43" t="s">
        <v>5885</v>
      </c>
      <c r="K2" s="9" t="s">
        <v>2731</v>
      </c>
      <c r="L2" s="9" t="s">
        <v>2732</v>
      </c>
      <c r="M2" s="43" t="s">
        <v>4</v>
      </c>
      <c r="N2" s="43"/>
      <c r="O2" s="43" t="s">
        <v>2736</v>
      </c>
      <c r="R2" s="9" t="s">
        <v>2936</v>
      </c>
      <c r="S2" s="9" t="s">
        <v>2944</v>
      </c>
      <c r="T2" s="9" t="s">
        <v>2945</v>
      </c>
    </row>
    <row r="3">
      <c r="A3" s="9">
        <v>1.0</v>
      </c>
      <c r="B3" s="29"/>
      <c r="C3" s="10" t="s">
        <v>78</v>
      </c>
      <c r="D3" s="23">
        <v>2032.0</v>
      </c>
      <c r="E3" s="23">
        <v>57.0</v>
      </c>
      <c r="F3" s="23">
        <v>0.0</v>
      </c>
      <c r="G3" s="10" t="s">
        <v>35</v>
      </c>
      <c r="H3" s="40"/>
      <c r="I3" s="29" t="s">
        <v>3687</v>
      </c>
      <c r="J3" s="53">
        <v>2307.0</v>
      </c>
      <c r="K3" s="53">
        <v>0.0</v>
      </c>
      <c r="L3" s="53" t="s">
        <v>5886</v>
      </c>
      <c r="M3" s="29" t="s">
        <v>35</v>
      </c>
      <c r="N3" s="5"/>
      <c r="O3" s="5">
        <f t="shared" ref="O3:O89" si="1">D3-J3</f>
        <v>-275</v>
      </c>
      <c r="Q3" s="9" t="s">
        <v>2747</v>
      </c>
      <c r="R3">
        <f>COUNTA(C:C)-1</f>
        <v>162</v>
      </c>
      <c r="S3" s="6">
        <f>average(D:D)</f>
        <v>1324.320988</v>
      </c>
      <c r="T3">
        <f t="shared" ref="T3:T4" si="2">median(D:D)</f>
        <v>1350</v>
      </c>
      <c r="U3" s="6"/>
    </row>
    <row r="4">
      <c r="A4" s="9">
        <v>2.0</v>
      </c>
      <c r="B4" s="29"/>
      <c r="C4" s="10" t="s">
        <v>53</v>
      </c>
      <c r="D4" s="23">
        <v>2005.0</v>
      </c>
      <c r="E4" s="23">
        <v>111.0</v>
      </c>
      <c r="F4" s="23">
        <v>0.0</v>
      </c>
      <c r="G4" s="10" t="s">
        <v>35</v>
      </c>
      <c r="H4" s="40"/>
      <c r="I4" s="29" t="s">
        <v>3688</v>
      </c>
      <c r="J4" s="53">
        <v>2295.0</v>
      </c>
      <c r="K4" s="53">
        <v>0.0</v>
      </c>
      <c r="L4" s="53" t="s">
        <v>5887</v>
      </c>
      <c r="M4" s="29" t="s">
        <v>35</v>
      </c>
      <c r="N4" s="5"/>
      <c r="O4" s="5">
        <f t="shared" si="1"/>
        <v>-290</v>
      </c>
      <c r="Q4" s="9" t="s">
        <v>2942</v>
      </c>
      <c r="R4">
        <f>COUNTA(I:I)-1</f>
        <v>182</v>
      </c>
      <c r="S4" s="6">
        <f>average(J:J)</f>
        <v>1328.467033</v>
      </c>
      <c r="T4">
        <f t="shared" si="2"/>
        <v>1350</v>
      </c>
    </row>
    <row r="5">
      <c r="A5" s="9">
        <v>3.0</v>
      </c>
      <c r="B5" s="29"/>
      <c r="C5" s="10" t="s">
        <v>111</v>
      </c>
      <c r="D5" s="23">
        <v>1981.0</v>
      </c>
      <c r="E5" s="23">
        <v>85.0</v>
      </c>
      <c r="F5" s="23">
        <v>0.0</v>
      </c>
      <c r="G5" s="10" t="s">
        <v>35</v>
      </c>
      <c r="H5" s="40"/>
      <c r="I5" s="29" t="s">
        <v>3692</v>
      </c>
      <c r="J5" s="53">
        <v>2176.0</v>
      </c>
      <c r="K5" s="53">
        <v>0.0</v>
      </c>
      <c r="L5" s="53" t="s">
        <v>5888</v>
      </c>
      <c r="M5" s="29" t="s">
        <v>35</v>
      </c>
      <c r="N5" s="5"/>
      <c r="O5" s="5">
        <f t="shared" si="1"/>
        <v>-195</v>
      </c>
      <c r="Q5" s="9" t="s">
        <v>2751</v>
      </c>
      <c r="S5" s="6">
        <f>average(O:O)</f>
        <v>-59.33566434</v>
      </c>
      <c r="T5">
        <f>median(O:O)</f>
        <v>-45</v>
      </c>
    </row>
    <row r="6">
      <c r="A6" s="9">
        <v>4.0</v>
      </c>
      <c r="B6" s="29"/>
      <c r="C6" s="10" t="s">
        <v>129</v>
      </c>
      <c r="D6" s="23">
        <v>1926.0</v>
      </c>
      <c r="E6" s="23">
        <v>80.0</v>
      </c>
      <c r="F6" s="23" t="s">
        <v>3644</v>
      </c>
      <c r="G6" s="10" t="s">
        <v>39</v>
      </c>
      <c r="H6" s="40"/>
      <c r="I6" s="29" t="s">
        <v>3718</v>
      </c>
      <c r="J6" s="53">
        <v>2049.0</v>
      </c>
      <c r="K6" s="53">
        <v>0.0</v>
      </c>
      <c r="L6" s="53" t="s">
        <v>5891</v>
      </c>
      <c r="M6" s="29" t="s">
        <v>39</v>
      </c>
      <c r="N6" s="5"/>
      <c r="O6" s="5">
        <f t="shared" si="1"/>
        <v>-123</v>
      </c>
    </row>
    <row r="7">
      <c r="A7" s="9">
        <v>5.0</v>
      </c>
      <c r="B7" s="29"/>
      <c r="C7" s="10" t="s">
        <v>237</v>
      </c>
      <c r="D7" s="23">
        <v>1885.0</v>
      </c>
      <c r="E7" s="23">
        <v>80.0</v>
      </c>
      <c r="F7" s="23" t="s">
        <v>3382</v>
      </c>
      <c r="G7" s="10" t="s">
        <v>35</v>
      </c>
      <c r="H7" s="40"/>
      <c r="I7" s="29" t="s">
        <v>3717</v>
      </c>
      <c r="J7" s="53">
        <v>1976.0</v>
      </c>
      <c r="K7" s="53">
        <v>20.0</v>
      </c>
      <c r="L7" s="53" t="s">
        <v>5892</v>
      </c>
      <c r="M7" s="29" t="s">
        <v>39</v>
      </c>
      <c r="N7" s="5"/>
      <c r="O7" s="5">
        <f t="shared" si="1"/>
        <v>-91</v>
      </c>
    </row>
    <row r="8">
      <c r="A8" s="9">
        <v>6.0</v>
      </c>
      <c r="B8" s="29"/>
      <c r="C8" s="10" t="s">
        <v>248</v>
      </c>
      <c r="D8" s="23">
        <v>1876.0</v>
      </c>
      <c r="E8" s="23">
        <v>88.0</v>
      </c>
      <c r="F8" s="23" t="s">
        <v>3139</v>
      </c>
      <c r="G8" s="10" t="s">
        <v>39</v>
      </c>
      <c r="H8" s="40"/>
      <c r="I8" s="29" t="s">
        <v>3720</v>
      </c>
      <c r="J8" s="53">
        <v>1967.0</v>
      </c>
      <c r="K8" s="53">
        <v>0.0</v>
      </c>
      <c r="L8" s="53" t="s">
        <v>5893</v>
      </c>
      <c r="M8" s="29" t="s">
        <v>39</v>
      </c>
      <c r="N8" s="5"/>
      <c r="O8" s="5">
        <f t="shared" si="1"/>
        <v>-91</v>
      </c>
    </row>
    <row r="9">
      <c r="A9" s="9">
        <v>7.0</v>
      </c>
      <c r="B9" s="29"/>
      <c r="C9" s="10" t="s">
        <v>428</v>
      </c>
      <c r="D9" s="23">
        <v>1873.0</v>
      </c>
      <c r="E9" s="23">
        <v>85.0</v>
      </c>
      <c r="F9" s="23">
        <v>0.0</v>
      </c>
      <c r="G9" s="10" t="s">
        <v>35</v>
      </c>
      <c r="H9" s="40"/>
      <c r="I9" s="29" t="s">
        <v>3699</v>
      </c>
      <c r="J9" s="53">
        <v>1945.0</v>
      </c>
      <c r="K9" s="53">
        <v>0.0</v>
      </c>
      <c r="L9" s="53" t="s">
        <v>5894</v>
      </c>
      <c r="M9" s="29" t="s">
        <v>39</v>
      </c>
      <c r="N9" s="5"/>
      <c r="O9" s="5">
        <f t="shared" si="1"/>
        <v>-72</v>
      </c>
    </row>
    <row r="10">
      <c r="A10" s="9">
        <v>8.0</v>
      </c>
      <c r="B10" s="29"/>
      <c r="C10" s="10" t="s">
        <v>73</v>
      </c>
      <c r="D10" s="23">
        <v>1854.0</v>
      </c>
      <c r="E10" s="23">
        <v>138.0</v>
      </c>
      <c r="F10" s="23">
        <v>0.0</v>
      </c>
      <c r="G10" s="10" t="s">
        <v>35</v>
      </c>
      <c r="H10" s="40"/>
      <c r="I10" s="29" t="s">
        <v>3719</v>
      </c>
      <c r="J10" s="53">
        <v>1892.0</v>
      </c>
      <c r="K10" s="53">
        <v>0.0</v>
      </c>
      <c r="L10" s="53" t="s">
        <v>5895</v>
      </c>
      <c r="M10" s="29" t="s">
        <v>39</v>
      </c>
      <c r="N10" s="5"/>
      <c r="O10" s="5">
        <f t="shared" si="1"/>
        <v>-38</v>
      </c>
    </row>
    <row r="11">
      <c r="A11" s="9">
        <v>9.0</v>
      </c>
      <c r="B11" s="29"/>
      <c r="C11" s="10" t="s">
        <v>180</v>
      </c>
      <c r="D11" s="23">
        <v>1848.0</v>
      </c>
      <c r="E11" s="23">
        <v>114.0</v>
      </c>
      <c r="F11" s="23">
        <v>0.0</v>
      </c>
      <c r="G11" s="10" t="s">
        <v>39</v>
      </c>
      <c r="H11" s="40"/>
      <c r="I11" s="29" t="s">
        <v>3740</v>
      </c>
      <c r="J11" s="53">
        <v>1867.0</v>
      </c>
      <c r="K11" s="53">
        <v>0.0</v>
      </c>
      <c r="L11" s="53" t="s">
        <v>5896</v>
      </c>
      <c r="M11" s="29" t="s">
        <v>35</v>
      </c>
      <c r="N11" s="5"/>
      <c r="O11" s="5">
        <f t="shared" si="1"/>
        <v>-19</v>
      </c>
    </row>
    <row r="12">
      <c r="A12" s="9">
        <v>10.0</v>
      </c>
      <c r="B12" s="29"/>
      <c r="C12" s="10" t="s">
        <v>512</v>
      </c>
      <c r="D12" s="23">
        <v>1846.0</v>
      </c>
      <c r="E12" s="23">
        <v>93.0</v>
      </c>
      <c r="F12" s="64">
        <v>43648.0</v>
      </c>
      <c r="G12" s="10" t="s">
        <v>39</v>
      </c>
      <c r="H12" s="40"/>
      <c r="I12" s="29" t="s">
        <v>3761</v>
      </c>
      <c r="J12" s="53">
        <v>1814.0</v>
      </c>
      <c r="K12" s="53">
        <v>0.0</v>
      </c>
      <c r="L12" s="53" t="s">
        <v>5897</v>
      </c>
      <c r="M12" s="29" t="s">
        <v>35</v>
      </c>
      <c r="N12" s="5"/>
      <c r="O12" s="5">
        <f t="shared" si="1"/>
        <v>32</v>
      </c>
    </row>
    <row r="13">
      <c r="A13" s="9">
        <v>11.0</v>
      </c>
      <c r="B13" s="29"/>
      <c r="C13" s="10" t="s">
        <v>159</v>
      </c>
      <c r="D13" s="23">
        <v>1812.0</v>
      </c>
      <c r="E13" s="23">
        <v>80.0</v>
      </c>
      <c r="F13" s="23">
        <v>0.0</v>
      </c>
      <c r="G13" s="10" t="s">
        <v>35</v>
      </c>
      <c r="H13" s="40"/>
      <c r="I13" s="29" t="s">
        <v>3825</v>
      </c>
      <c r="J13" s="53">
        <v>1775.0</v>
      </c>
      <c r="K13" s="53">
        <v>0.0</v>
      </c>
      <c r="L13" s="53" t="s">
        <v>5898</v>
      </c>
      <c r="M13" s="29" t="s">
        <v>39</v>
      </c>
      <c r="N13" s="5"/>
      <c r="O13" s="5">
        <f t="shared" si="1"/>
        <v>37</v>
      </c>
    </row>
    <row r="14">
      <c r="A14" s="9">
        <v>12.0</v>
      </c>
      <c r="B14" s="29"/>
      <c r="C14" s="10" t="s">
        <v>492</v>
      </c>
      <c r="D14" s="23">
        <v>1808.0</v>
      </c>
      <c r="E14" s="23">
        <v>84.0</v>
      </c>
      <c r="F14" s="23">
        <v>0.0</v>
      </c>
      <c r="G14" s="10" t="s">
        <v>39</v>
      </c>
      <c r="H14" s="40"/>
      <c r="I14" s="29" t="s">
        <v>5899</v>
      </c>
      <c r="J14" s="53">
        <v>1770.0</v>
      </c>
      <c r="K14" s="53">
        <v>0.0</v>
      </c>
      <c r="L14" s="53" t="s">
        <v>5900</v>
      </c>
      <c r="M14" s="29" t="s">
        <v>39</v>
      </c>
      <c r="N14" s="5"/>
      <c r="O14" s="5">
        <f t="shared" si="1"/>
        <v>38</v>
      </c>
    </row>
    <row r="15">
      <c r="A15" s="9">
        <v>13.0</v>
      </c>
      <c r="B15" s="29"/>
      <c r="C15" s="10" t="s">
        <v>636</v>
      </c>
      <c r="D15" s="23">
        <v>1772.0</v>
      </c>
      <c r="E15" s="23">
        <v>92.0</v>
      </c>
      <c r="F15" s="23">
        <v>0.0</v>
      </c>
      <c r="G15" s="10" t="s">
        <v>35</v>
      </c>
      <c r="H15" s="40"/>
      <c r="I15" s="29" t="s">
        <v>3809</v>
      </c>
      <c r="J15" s="53">
        <v>1760.0</v>
      </c>
      <c r="K15" s="65">
        <v>43648.0</v>
      </c>
      <c r="L15" s="53" t="s">
        <v>5901</v>
      </c>
      <c r="M15" s="29" t="s">
        <v>39</v>
      </c>
      <c r="N15" s="5"/>
      <c r="O15" s="5">
        <f t="shared" si="1"/>
        <v>12</v>
      </c>
    </row>
    <row r="16">
      <c r="A16" s="9">
        <v>14.0</v>
      </c>
      <c r="B16" s="29"/>
      <c r="C16" s="10" t="s">
        <v>134</v>
      </c>
      <c r="D16" s="23">
        <v>1764.0</v>
      </c>
      <c r="E16" s="23">
        <v>76.0</v>
      </c>
      <c r="F16" s="23">
        <v>0.0</v>
      </c>
      <c r="G16" s="10" t="s">
        <v>39</v>
      </c>
      <c r="H16" s="40"/>
      <c r="I16" s="29" t="s">
        <v>3856</v>
      </c>
      <c r="J16" s="53">
        <v>1756.0</v>
      </c>
      <c r="K16" s="53">
        <v>0.0</v>
      </c>
      <c r="L16" s="53" t="s">
        <v>5903</v>
      </c>
      <c r="M16" s="29" t="s">
        <v>39</v>
      </c>
      <c r="N16" s="5"/>
      <c r="O16" s="5">
        <f t="shared" si="1"/>
        <v>8</v>
      </c>
    </row>
    <row r="17">
      <c r="A17" s="9">
        <v>15.0</v>
      </c>
      <c r="B17" s="29"/>
      <c r="C17" s="10" t="s">
        <v>663</v>
      </c>
      <c r="D17" s="23">
        <v>1758.0</v>
      </c>
      <c r="E17" s="23">
        <v>98.0</v>
      </c>
      <c r="F17" s="23">
        <v>0.0</v>
      </c>
      <c r="G17" s="10" t="s">
        <v>35</v>
      </c>
      <c r="H17" s="40"/>
      <c r="I17" s="29" t="s">
        <v>3815</v>
      </c>
      <c r="J17" s="53">
        <v>1750.0</v>
      </c>
      <c r="K17" s="66">
        <v>43717.0</v>
      </c>
      <c r="L17" s="53" t="s">
        <v>5904</v>
      </c>
      <c r="M17" s="29" t="s">
        <v>39</v>
      </c>
      <c r="N17" s="5"/>
      <c r="O17" s="5">
        <f t="shared" si="1"/>
        <v>8</v>
      </c>
    </row>
    <row r="18">
      <c r="A18" s="9">
        <v>16.0</v>
      </c>
      <c r="B18" s="29"/>
      <c r="C18" s="10" t="s">
        <v>597</v>
      </c>
      <c r="D18" s="23">
        <v>1751.0</v>
      </c>
      <c r="E18" s="23">
        <v>101.0</v>
      </c>
      <c r="F18" s="23">
        <v>0.0</v>
      </c>
      <c r="G18" s="10" t="s">
        <v>35</v>
      </c>
      <c r="H18" s="40"/>
      <c r="I18" s="29" t="s">
        <v>5905</v>
      </c>
      <c r="J18" s="53">
        <v>1745.0</v>
      </c>
      <c r="K18" s="53">
        <v>0.0</v>
      </c>
      <c r="L18" s="53" t="s">
        <v>5906</v>
      </c>
      <c r="M18" s="29" t="s">
        <v>39</v>
      </c>
      <c r="N18" s="5"/>
      <c r="O18" s="5">
        <f t="shared" si="1"/>
        <v>6</v>
      </c>
    </row>
    <row r="19">
      <c r="A19" s="9">
        <v>17.0</v>
      </c>
      <c r="B19" s="29"/>
      <c r="C19" s="10" t="s">
        <v>538</v>
      </c>
      <c r="D19" s="23">
        <v>1748.0</v>
      </c>
      <c r="E19" s="23">
        <v>155.0</v>
      </c>
      <c r="F19" s="23">
        <v>0.0</v>
      </c>
      <c r="G19" s="10" t="s">
        <v>35</v>
      </c>
      <c r="H19" s="40"/>
      <c r="I19" s="29" t="s">
        <v>3791</v>
      </c>
      <c r="J19" s="53">
        <v>1736.0</v>
      </c>
      <c r="K19" s="53" t="s">
        <v>5907</v>
      </c>
      <c r="L19" s="53" t="s">
        <v>5908</v>
      </c>
      <c r="M19" s="29" t="s">
        <v>39</v>
      </c>
      <c r="N19" s="5"/>
      <c r="O19" s="5">
        <f t="shared" si="1"/>
        <v>12</v>
      </c>
    </row>
    <row r="20">
      <c r="A20" s="9">
        <v>18.0</v>
      </c>
      <c r="B20" s="29"/>
      <c r="C20" s="10" t="s">
        <v>393</v>
      </c>
      <c r="D20" s="23">
        <v>1729.0</v>
      </c>
      <c r="E20" s="23">
        <v>105.0</v>
      </c>
      <c r="F20" s="23">
        <v>0.0</v>
      </c>
      <c r="G20" s="10" t="s">
        <v>35</v>
      </c>
      <c r="H20" s="40"/>
      <c r="I20" s="29" t="s">
        <v>3984</v>
      </c>
      <c r="J20" s="53">
        <v>1735.0</v>
      </c>
      <c r="K20" s="53">
        <v>0.0</v>
      </c>
      <c r="L20" s="53" t="s">
        <v>5909</v>
      </c>
      <c r="M20" s="29" t="s">
        <v>39</v>
      </c>
      <c r="N20" s="5"/>
      <c r="O20" s="5">
        <f t="shared" si="1"/>
        <v>-6</v>
      </c>
    </row>
    <row r="21">
      <c r="A21" s="9">
        <v>19.0</v>
      </c>
      <c r="B21" s="29"/>
      <c r="C21" s="10" t="s">
        <v>165</v>
      </c>
      <c r="D21" s="23">
        <v>1725.0</v>
      </c>
      <c r="E21" s="23">
        <v>107.0</v>
      </c>
      <c r="F21" s="23">
        <v>0.0</v>
      </c>
      <c r="G21" s="10" t="s">
        <v>35</v>
      </c>
      <c r="H21" s="40"/>
      <c r="I21" s="29" t="s">
        <v>3811</v>
      </c>
      <c r="J21" s="53">
        <v>1714.0</v>
      </c>
      <c r="K21" s="53">
        <v>0.0</v>
      </c>
      <c r="L21" s="53" t="s">
        <v>5910</v>
      </c>
      <c r="M21" s="29" t="s">
        <v>39</v>
      </c>
      <c r="N21" s="5"/>
      <c r="O21" s="5">
        <f t="shared" si="1"/>
        <v>11</v>
      </c>
    </row>
    <row r="22">
      <c r="A22" s="9">
        <v>20.0</v>
      </c>
      <c r="B22" s="29"/>
      <c r="C22" s="10" t="s">
        <v>982</v>
      </c>
      <c r="D22" s="23">
        <v>1719.0</v>
      </c>
      <c r="E22" s="23">
        <v>139.0</v>
      </c>
      <c r="F22" s="23">
        <v>0.0</v>
      </c>
      <c r="G22" s="10" t="s">
        <v>39</v>
      </c>
      <c r="H22" s="40"/>
      <c r="I22" s="29" t="s">
        <v>5911</v>
      </c>
      <c r="J22" s="53">
        <v>1696.0</v>
      </c>
      <c r="K22" s="53">
        <v>0.0</v>
      </c>
      <c r="L22" s="53" t="s">
        <v>5912</v>
      </c>
      <c r="M22" s="29" t="s">
        <v>39</v>
      </c>
      <c r="N22" s="5"/>
      <c r="O22" s="5">
        <f t="shared" si="1"/>
        <v>23</v>
      </c>
    </row>
    <row r="23">
      <c r="A23" s="9">
        <v>21.0</v>
      </c>
      <c r="B23" s="29"/>
      <c r="C23" s="10" t="s">
        <v>90</v>
      </c>
      <c r="D23" s="23">
        <v>1686.0</v>
      </c>
      <c r="E23" s="23">
        <v>92.0</v>
      </c>
      <c r="F23" s="23">
        <v>0.0</v>
      </c>
      <c r="G23" s="10" t="s">
        <v>39</v>
      </c>
      <c r="H23" s="40"/>
      <c r="I23" s="29" t="s">
        <v>3898</v>
      </c>
      <c r="J23" s="53">
        <v>1694.0</v>
      </c>
      <c r="K23" s="56">
        <v>0.0</v>
      </c>
      <c r="L23" s="56" t="s">
        <v>5914</v>
      </c>
      <c r="M23" s="57" t="s">
        <v>39</v>
      </c>
      <c r="N23" s="5"/>
      <c r="O23" s="5">
        <f t="shared" si="1"/>
        <v>-8</v>
      </c>
    </row>
    <row r="24">
      <c r="A24" s="9">
        <v>22.0</v>
      </c>
      <c r="B24" s="29"/>
      <c r="C24" s="10" t="s">
        <v>324</v>
      </c>
      <c r="D24" s="23">
        <v>1671.0</v>
      </c>
      <c r="E24" s="23">
        <v>86.0</v>
      </c>
      <c r="F24" s="23">
        <v>0.0</v>
      </c>
      <c r="G24" s="10" t="s">
        <v>35</v>
      </c>
      <c r="H24" s="40"/>
      <c r="I24" s="29" t="s">
        <v>5915</v>
      </c>
      <c r="J24" s="53">
        <v>1693.0</v>
      </c>
      <c r="K24" s="53">
        <v>0.0</v>
      </c>
      <c r="L24" s="53" t="s">
        <v>5916</v>
      </c>
      <c r="M24" s="29" t="s">
        <v>39</v>
      </c>
      <c r="N24" s="5"/>
      <c r="O24" s="5">
        <f t="shared" si="1"/>
        <v>-22</v>
      </c>
    </row>
    <row r="25">
      <c r="A25" s="9">
        <v>23.0</v>
      </c>
      <c r="B25" s="29"/>
      <c r="C25" s="10" t="s">
        <v>704</v>
      </c>
      <c r="D25" s="23">
        <v>1657.0</v>
      </c>
      <c r="E25" s="23">
        <v>108.0</v>
      </c>
      <c r="F25" s="23">
        <v>0.0</v>
      </c>
      <c r="G25" s="10" t="s">
        <v>39</v>
      </c>
      <c r="H25" s="40"/>
      <c r="I25" s="29" t="s">
        <v>3850</v>
      </c>
      <c r="J25" s="53">
        <v>1693.0</v>
      </c>
      <c r="K25" s="53" t="s">
        <v>5918</v>
      </c>
      <c r="L25" s="53" t="s">
        <v>3195</v>
      </c>
      <c r="M25" s="29" t="s">
        <v>35</v>
      </c>
      <c r="N25" s="5"/>
      <c r="O25" s="5">
        <f t="shared" si="1"/>
        <v>-36</v>
      </c>
    </row>
    <row r="26">
      <c r="A26" s="9">
        <v>24.0</v>
      </c>
      <c r="B26" s="29"/>
      <c r="C26" s="10" t="s">
        <v>251</v>
      </c>
      <c r="D26" s="23">
        <v>1656.0</v>
      </c>
      <c r="E26" s="23">
        <v>86.0</v>
      </c>
      <c r="F26" s="23">
        <v>20.0</v>
      </c>
      <c r="G26" s="10" t="s">
        <v>39</v>
      </c>
      <c r="H26" s="40"/>
      <c r="I26" s="29" t="s">
        <v>3853</v>
      </c>
      <c r="J26" s="53">
        <v>1687.0</v>
      </c>
      <c r="K26" s="53">
        <v>0.0</v>
      </c>
      <c r="L26" s="53" t="s">
        <v>5920</v>
      </c>
      <c r="M26" s="29" t="s">
        <v>35</v>
      </c>
      <c r="N26" s="5"/>
      <c r="O26" s="5">
        <f t="shared" si="1"/>
        <v>-31</v>
      </c>
    </row>
    <row r="27">
      <c r="A27" s="9">
        <v>25.0</v>
      </c>
      <c r="B27" s="29"/>
      <c r="C27" s="10" t="s">
        <v>627</v>
      </c>
      <c r="D27" s="23">
        <v>1647.0</v>
      </c>
      <c r="E27" s="23">
        <v>104.0</v>
      </c>
      <c r="F27" s="23" t="s">
        <v>3138</v>
      </c>
      <c r="G27" s="10" t="s">
        <v>39</v>
      </c>
      <c r="H27" s="40"/>
      <c r="I27" s="29" t="s">
        <v>3784</v>
      </c>
      <c r="J27" s="53">
        <v>1683.0</v>
      </c>
      <c r="K27" s="66">
        <v>43466.0</v>
      </c>
      <c r="L27" s="53" t="s">
        <v>5921</v>
      </c>
      <c r="M27" s="29" t="s">
        <v>39</v>
      </c>
      <c r="N27" s="5"/>
      <c r="O27" s="5">
        <f t="shared" si="1"/>
        <v>-36</v>
      </c>
    </row>
    <row r="28">
      <c r="A28" s="9">
        <v>26.0</v>
      </c>
      <c r="B28" s="29"/>
      <c r="C28" s="10" t="s">
        <v>472</v>
      </c>
      <c r="D28" s="23">
        <v>1639.0</v>
      </c>
      <c r="E28" s="23">
        <v>90.0</v>
      </c>
      <c r="F28" s="23">
        <v>0.0</v>
      </c>
      <c r="G28" s="10" t="s">
        <v>39</v>
      </c>
      <c r="H28" s="40"/>
      <c r="I28" s="29" t="s">
        <v>3753</v>
      </c>
      <c r="J28" s="53">
        <v>1675.0</v>
      </c>
      <c r="K28" s="53">
        <v>0.0</v>
      </c>
      <c r="L28" s="53" t="s">
        <v>5923</v>
      </c>
      <c r="M28" s="29" t="s">
        <v>39</v>
      </c>
      <c r="N28" s="5"/>
      <c r="O28" s="5">
        <f t="shared" si="1"/>
        <v>-36</v>
      </c>
    </row>
    <row r="29">
      <c r="A29" s="9">
        <v>27.0</v>
      </c>
      <c r="B29" s="29"/>
      <c r="C29" s="10" t="s">
        <v>1088</v>
      </c>
      <c r="D29" s="23">
        <v>1628.0</v>
      </c>
      <c r="E29" s="23">
        <v>90.0</v>
      </c>
      <c r="F29" s="23">
        <v>0.0</v>
      </c>
      <c r="G29" s="10" t="s">
        <v>39</v>
      </c>
      <c r="H29" s="40"/>
      <c r="I29" s="29" t="s">
        <v>3796</v>
      </c>
      <c r="J29" s="53">
        <v>1674.0</v>
      </c>
      <c r="K29" s="53">
        <v>0.0</v>
      </c>
      <c r="L29" s="53" t="s">
        <v>5925</v>
      </c>
      <c r="M29" s="29" t="s">
        <v>39</v>
      </c>
      <c r="N29" s="5"/>
      <c r="O29" s="5">
        <f t="shared" si="1"/>
        <v>-46</v>
      </c>
    </row>
    <row r="30">
      <c r="A30" s="9">
        <v>28.0</v>
      </c>
      <c r="B30" s="29"/>
      <c r="C30" s="10" t="s">
        <v>878</v>
      </c>
      <c r="D30" s="23">
        <v>1627.0</v>
      </c>
      <c r="E30" s="23">
        <v>72.0</v>
      </c>
      <c r="F30" s="23">
        <v>0.0</v>
      </c>
      <c r="G30" s="10" t="s">
        <v>39</v>
      </c>
      <c r="H30" s="40"/>
      <c r="I30" s="29" t="s">
        <v>3755</v>
      </c>
      <c r="J30" s="53">
        <v>1670.0</v>
      </c>
      <c r="K30" s="53" t="s">
        <v>5926</v>
      </c>
      <c r="L30" s="53" t="s">
        <v>5927</v>
      </c>
      <c r="M30" s="29" t="s">
        <v>39</v>
      </c>
      <c r="N30" s="5"/>
      <c r="O30" s="5">
        <f t="shared" si="1"/>
        <v>-43</v>
      </c>
    </row>
    <row r="31">
      <c r="A31" s="9">
        <v>29.0</v>
      </c>
      <c r="B31" s="29"/>
      <c r="C31" s="10" t="s">
        <v>495</v>
      </c>
      <c r="D31" s="23">
        <v>1625.0</v>
      </c>
      <c r="E31" s="23">
        <v>76.0</v>
      </c>
      <c r="F31" s="23">
        <v>0.0</v>
      </c>
      <c r="G31" s="10" t="s">
        <v>35</v>
      </c>
      <c r="H31" s="40"/>
      <c r="I31" s="29" t="s">
        <v>4120</v>
      </c>
      <c r="J31" s="53">
        <v>1654.0</v>
      </c>
      <c r="K31" s="53">
        <v>25.0</v>
      </c>
      <c r="L31" s="53" t="s">
        <v>5929</v>
      </c>
      <c r="M31" s="29" t="s">
        <v>39</v>
      </c>
      <c r="N31" s="5"/>
      <c r="O31" s="5">
        <f t="shared" si="1"/>
        <v>-29</v>
      </c>
    </row>
    <row r="32">
      <c r="A32" s="9">
        <v>30.0</v>
      </c>
      <c r="B32" s="29"/>
      <c r="C32" s="10" t="s">
        <v>414</v>
      </c>
      <c r="D32" s="23">
        <v>1624.0</v>
      </c>
      <c r="E32" s="23">
        <v>82.0</v>
      </c>
      <c r="F32" s="23">
        <v>0.0</v>
      </c>
      <c r="G32" s="10" t="s">
        <v>39</v>
      </c>
      <c r="H32" s="40"/>
      <c r="I32" s="29" t="s">
        <v>3864</v>
      </c>
      <c r="J32" s="53">
        <v>1648.0</v>
      </c>
      <c r="K32" s="53">
        <v>0.0</v>
      </c>
      <c r="L32" s="53" t="s">
        <v>5930</v>
      </c>
      <c r="M32" s="29" t="s">
        <v>39</v>
      </c>
      <c r="N32" s="5"/>
      <c r="O32" s="5">
        <f t="shared" si="1"/>
        <v>-24</v>
      </c>
    </row>
    <row r="33">
      <c r="A33" s="9">
        <v>31.0</v>
      </c>
      <c r="B33" s="29"/>
      <c r="C33" s="10" t="s">
        <v>602</v>
      </c>
      <c r="D33" s="23">
        <v>1624.0</v>
      </c>
      <c r="E33" s="23">
        <v>78.0</v>
      </c>
      <c r="F33" s="23" t="s">
        <v>3128</v>
      </c>
      <c r="G33" s="10" t="s">
        <v>35</v>
      </c>
      <c r="H33" s="40"/>
      <c r="I33" s="29" t="s">
        <v>3937</v>
      </c>
      <c r="J33" s="53">
        <v>1645.0</v>
      </c>
      <c r="K33" s="53">
        <v>0.0</v>
      </c>
      <c r="L33" s="53" t="s">
        <v>3397</v>
      </c>
      <c r="M33" s="29" t="s">
        <v>35</v>
      </c>
      <c r="N33" s="5"/>
      <c r="O33" s="5">
        <f t="shared" si="1"/>
        <v>-21</v>
      </c>
    </row>
    <row r="34">
      <c r="A34" s="9">
        <v>32.0</v>
      </c>
      <c r="B34" s="29"/>
      <c r="C34" s="10" t="s">
        <v>443</v>
      </c>
      <c r="D34" s="23">
        <v>1602.0</v>
      </c>
      <c r="E34" s="23">
        <v>85.0</v>
      </c>
      <c r="F34" s="23">
        <v>0.0</v>
      </c>
      <c r="G34" s="10" t="s">
        <v>35</v>
      </c>
      <c r="H34" s="40"/>
      <c r="I34" s="29" t="s">
        <v>3891</v>
      </c>
      <c r="J34" s="53">
        <v>1642.0</v>
      </c>
      <c r="K34" s="53">
        <v>0.0</v>
      </c>
      <c r="L34" s="53" t="s">
        <v>5932</v>
      </c>
      <c r="M34" s="29" t="s">
        <v>39</v>
      </c>
      <c r="N34" s="5"/>
      <c r="O34" s="5">
        <f t="shared" si="1"/>
        <v>-40</v>
      </c>
    </row>
    <row r="35">
      <c r="A35" s="9">
        <v>33.0</v>
      </c>
      <c r="B35" s="29"/>
      <c r="C35" s="10" t="s">
        <v>824</v>
      </c>
      <c r="D35" s="23">
        <v>1589.0</v>
      </c>
      <c r="E35" s="23">
        <v>99.0</v>
      </c>
      <c r="F35" s="67">
        <v>43498.0</v>
      </c>
      <c r="G35" s="10" t="s">
        <v>39</v>
      </c>
      <c r="H35" s="40"/>
      <c r="I35" s="29" t="s">
        <v>3835</v>
      </c>
      <c r="J35" s="53">
        <v>1641.0</v>
      </c>
      <c r="K35" s="53" t="s">
        <v>5935</v>
      </c>
      <c r="L35" s="53" t="s">
        <v>5936</v>
      </c>
      <c r="M35" s="29" t="s">
        <v>39</v>
      </c>
      <c r="N35" s="5"/>
      <c r="O35" s="5">
        <f t="shared" si="1"/>
        <v>-52</v>
      </c>
    </row>
    <row r="36">
      <c r="A36" s="9">
        <v>34.0</v>
      </c>
      <c r="B36" s="29"/>
      <c r="C36" s="10" t="s">
        <v>173</v>
      </c>
      <c r="D36" s="23">
        <v>1588.0</v>
      </c>
      <c r="E36" s="23">
        <v>167.0</v>
      </c>
      <c r="F36" s="23">
        <v>0.0</v>
      </c>
      <c r="G36" s="10" t="s">
        <v>39</v>
      </c>
      <c r="H36" s="40"/>
      <c r="I36" s="29" t="s">
        <v>3820</v>
      </c>
      <c r="J36" s="53">
        <v>1640.0</v>
      </c>
      <c r="K36" s="53">
        <v>0.0</v>
      </c>
      <c r="L36" s="53" t="s">
        <v>5938</v>
      </c>
      <c r="M36" s="29" t="s">
        <v>35</v>
      </c>
      <c r="N36" s="5"/>
      <c r="O36" s="5">
        <f t="shared" si="1"/>
        <v>-52</v>
      </c>
    </row>
    <row r="37">
      <c r="A37" s="9">
        <v>35.0</v>
      </c>
      <c r="B37" s="29"/>
      <c r="C37" s="10" t="s">
        <v>362</v>
      </c>
      <c r="D37" s="23">
        <v>1569.0</v>
      </c>
      <c r="E37" s="23">
        <v>112.0</v>
      </c>
      <c r="F37" s="23">
        <v>0.0</v>
      </c>
      <c r="G37" s="10" t="s">
        <v>39</v>
      </c>
      <c r="H37" s="40"/>
      <c r="I37" s="29" t="s">
        <v>3869</v>
      </c>
      <c r="J37" s="53">
        <v>1628.0</v>
      </c>
      <c r="K37" s="53">
        <v>0.0</v>
      </c>
      <c r="L37" s="53" t="s">
        <v>5939</v>
      </c>
      <c r="M37" s="29" t="s">
        <v>39</v>
      </c>
      <c r="N37" s="5"/>
      <c r="O37" s="5">
        <f t="shared" si="1"/>
        <v>-59</v>
      </c>
    </row>
    <row r="38">
      <c r="A38" s="9">
        <v>36.0</v>
      </c>
      <c r="B38" s="29"/>
      <c r="C38" s="10" t="s">
        <v>1011</v>
      </c>
      <c r="D38" s="23">
        <v>1551.0</v>
      </c>
      <c r="E38" s="23">
        <v>109.0</v>
      </c>
      <c r="F38" s="23">
        <v>0.0</v>
      </c>
      <c r="G38" s="10" t="s">
        <v>39</v>
      </c>
      <c r="H38" s="40"/>
      <c r="I38" s="29" t="s">
        <v>3897</v>
      </c>
      <c r="J38" s="53">
        <v>1625.0</v>
      </c>
      <c r="K38" s="53">
        <v>0.0</v>
      </c>
      <c r="L38" s="53" t="s">
        <v>5941</v>
      </c>
      <c r="M38" s="29" t="s">
        <v>39</v>
      </c>
      <c r="N38" s="5"/>
      <c r="O38" s="5">
        <f t="shared" si="1"/>
        <v>-74</v>
      </c>
    </row>
    <row r="39">
      <c r="A39" s="9">
        <v>37.0</v>
      </c>
      <c r="B39" s="29"/>
      <c r="C39" s="10" t="s">
        <v>113</v>
      </c>
      <c r="D39" s="23">
        <v>1548.0</v>
      </c>
      <c r="E39" s="23">
        <v>102.0</v>
      </c>
      <c r="F39" s="23">
        <v>0.0</v>
      </c>
      <c r="G39" s="10" t="s">
        <v>39</v>
      </c>
      <c r="H39" s="40"/>
      <c r="I39" s="29" t="s">
        <v>3846</v>
      </c>
      <c r="J39" s="53">
        <v>1623.0</v>
      </c>
      <c r="K39" s="53">
        <v>0.0</v>
      </c>
      <c r="L39" s="53" t="s">
        <v>5943</v>
      </c>
      <c r="M39" s="29" t="s">
        <v>35</v>
      </c>
      <c r="N39" s="5"/>
      <c r="O39" s="5">
        <f t="shared" si="1"/>
        <v>-75</v>
      </c>
    </row>
    <row r="40">
      <c r="A40" s="9">
        <v>38.0</v>
      </c>
      <c r="C40" s="10" t="s">
        <v>802</v>
      </c>
      <c r="D40" s="23">
        <v>1547.0</v>
      </c>
      <c r="E40" s="23">
        <v>84.0</v>
      </c>
      <c r="F40" s="23">
        <v>0.0</v>
      </c>
      <c r="G40" s="10" t="s">
        <v>39</v>
      </c>
      <c r="H40" s="40"/>
      <c r="I40" s="29" t="s">
        <v>3902</v>
      </c>
      <c r="J40" s="53">
        <v>1621.0</v>
      </c>
      <c r="K40" s="53">
        <v>0.0</v>
      </c>
      <c r="L40" s="53" t="s">
        <v>5945</v>
      </c>
      <c r="M40" s="29" t="s">
        <v>35</v>
      </c>
      <c r="N40" s="5"/>
      <c r="O40" s="5">
        <f t="shared" si="1"/>
        <v>-74</v>
      </c>
    </row>
    <row r="41">
      <c r="A41" s="9">
        <v>39.0</v>
      </c>
      <c r="B41" s="29"/>
      <c r="C41" s="10" t="s">
        <v>316</v>
      </c>
      <c r="D41" s="23">
        <v>1540.0</v>
      </c>
      <c r="E41" s="23">
        <v>133.0</v>
      </c>
      <c r="F41" s="23">
        <v>0.0</v>
      </c>
      <c r="G41" s="10" t="s">
        <v>35</v>
      </c>
      <c r="H41" s="40"/>
      <c r="I41" s="29" t="s">
        <v>3908</v>
      </c>
      <c r="J41" s="53">
        <v>1612.0</v>
      </c>
      <c r="K41" s="53">
        <v>0.0</v>
      </c>
      <c r="L41" s="53" t="s">
        <v>5947</v>
      </c>
      <c r="M41" s="29" t="s">
        <v>39</v>
      </c>
      <c r="N41" s="5"/>
      <c r="O41" s="5">
        <f t="shared" si="1"/>
        <v>-72</v>
      </c>
    </row>
    <row r="42">
      <c r="A42" s="9">
        <v>40.0</v>
      </c>
      <c r="B42" s="29"/>
      <c r="C42" s="10" t="s">
        <v>769</v>
      </c>
      <c r="D42" s="23">
        <v>1538.0</v>
      </c>
      <c r="E42" s="23">
        <v>76.0</v>
      </c>
      <c r="F42" s="23">
        <v>0.0</v>
      </c>
      <c r="G42" s="10" t="s">
        <v>39</v>
      </c>
      <c r="H42" s="40"/>
      <c r="I42" s="29" t="s">
        <v>3832</v>
      </c>
      <c r="J42" s="53">
        <v>1609.0</v>
      </c>
      <c r="K42" s="53">
        <v>0.0</v>
      </c>
      <c r="L42" s="53" t="s">
        <v>5948</v>
      </c>
      <c r="M42" s="29" t="s">
        <v>39</v>
      </c>
      <c r="N42" s="5"/>
      <c r="O42" s="5">
        <f t="shared" si="1"/>
        <v>-71</v>
      </c>
    </row>
    <row r="43">
      <c r="A43" s="9">
        <v>41.0</v>
      </c>
      <c r="B43" s="29"/>
      <c r="C43" s="10" t="s">
        <v>575</v>
      </c>
      <c r="D43" s="23">
        <v>1536.0</v>
      </c>
      <c r="E43" s="23">
        <v>185.0</v>
      </c>
      <c r="F43" s="23">
        <v>0.0</v>
      </c>
      <c r="G43" s="10" t="s">
        <v>39</v>
      </c>
      <c r="H43" s="40"/>
      <c r="I43" s="29" t="s">
        <v>3767</v>
      </c>
      <c r="J43" s="53">
        <v>1599.0</v>
      </c>
      <c r="K43" s="53">
        <v>0.0</v>
      </c>
      <c r="L43" s="53" t="s">
        <v>5950</v>
      </c>
      <c r="M43" s="29" t="s">
        <v>39</v>
      </c>
      <c r="N43" s="5"/>
      <c r="O43" s="5">
        <f t="shared" si="1"/>
        <v>-63</v>
      </c>
    </row>
    <row r="44">
      <c r="A44" s="9">
        <v>42.0</v>
      </c>
      <c r="B44" s="29"/>
      <c r="C44" s="10" t="s">
        <v>556</v>
      </c>
      <c r="D44" s="23">
        <v>1520.0</v>
      </c>
      <c r="E44" s="23">
        <v>95.0</v>
      </c>
      <c r="F44" s="23">
        <v>0.0</v>
      </c>
      <c r="G44" s="10" t="s">
        <v>39</v>
      </c>
      <c r="H44" s="40"/>
      <c r="I44" s="29" t="s">
        <v>3747</v>
      </c>
      <c r="J44" s="53">
        <v>1595.0</v>
      </c>
      <c r="K44" s="53">
        <v>0.0</v>
      </c>
      <c r="L44" s="53" t="s">
        <v>5952</v>
      </c>
      <c r="M44" s="29" t="s">
        <v>35</v>
      </c>
      <c r="N44" s="5"/>
      <c r="O44" s="5">
        <f t="shared" si="1"/>
        <v>-75</v>
      </c>
    </row>
    <row r="45">
      <c r="A45" s="9">
        <v>43.0</v>
      </c>
      <c r="B45" s="29"/>
      <c r="C45" s="10" t="s">
        <v>861</v>
      </c>
      <c r="D45" s="23">
        <v>1512.0</v>
      </c>
      <c r="E45" s="23">
        <v>74.0</v>
      </c>
      <c r="F45" s="23">
        <v>0.0</v>
      </c>
      <c r="G45" s="10" t="s">
        <v>39</v>
      </c>
      <c r="H45" s="40"/>
      <c r="I45" s="29" t="s">
        <v>3922</v>
      </c>
      <c r="J45" s="53">
        <v>1595.0</v>
      </c>
      <c r="K45" s="53">
        <v>0.0</v>
      </c>
      <c r="L45" s="53" t="s">
        <v>5953</v>
      </c>
      <c r="M45" s="29" t="s">
        <v>39</v>
      </c>
      <c r="N45" s="5"/>
      <c r="O45" s="5">
        <f t="shared" si="1"/>
        <v>-83</v>
      </c>
    </row>
    <row r="46">
      <c r="A46" s="9">
        <v>44.0</v>
      </c>
      <c r="B46" s="29"/>
      <c r="C46" s="10" t="s">
        <v>48</v>
      </c>
      <c r="D46" s="23">
        <v>1511.0</v>
      </c>
      <c r="E46" s="23">
        <v>175.0</v>
      </c>
      <c r="F46" s="23">
        <v>0.0</v>
      </c>
      <c r="G46" s="10" t="s">
        <v>35</v>
      </c>
      <c r="H46" s="40"/>
      <c r="I46" s="29" t="s">
        <v>4018</v>
      </c>
      <c r="J46" s="53">
        <v>1594.0</v>
      </c>
      <c r="K46" s="53">
        <v>0.0</v>
      </c>
      <c r="L46" s="53" t="s">
        <v>5955</v>
      </c>
      <c r="M46" s="29" t="s">
        <v>35</v>
      </c>
      <c r="N46" s="5"/>
      <c r="O46" s="5">
        <f t="shared" si="1"/>
        <v>-83</v>
      </c>
    </row>
    <row r="47">
      <c r="A47" s="9">
        <v>45.0</v>
      </c>
      <c r="B47" s="29"/>
      <c r="C47" s="10" t="s">
        <v>3465</v>
      </c>
      <c r="D47" s="23">
        <v>1500.0</v>
      </c>
      <c r="E47" s="23">
        <v>99.0</v>
      </c>
      <c r="F47" s="23">
        <v>20.0</v>
      </c>
      <c r="G47" s="10" t="s">
        <v>39</v>
      </c>
      <c r="H47" s="40"/>
      <c r="I47" s="29" t="s">
        <v>3841</v>
      </c>
      <c r="J47" s="53">
        <v>1593.0</v>
      </c>
      <c r="K47" s="53">
        <v>0.0</v>
      </c>
      <c r="L47" s="53" t="s">
        <v>5957</v>
      </c>
      <c r="M47" s="29" t="s">
        <v>39</v>
      </c>
      <c r="N47" s="5"/>
      <c r="O47" s="5">
        <f t="shared" si="1"/>
        <v>-93</v>
      </c>
    </row>
    <row r="48">
      <c r="A48" s="9">
        <v>46.0</v>
      </c>
      <c r="B48" s="29"/>
      <c r="C48" s="10" t="s">
        <v>1481</v>
      </c>
      <c r="D48" s="23">
        <v>1497.0</v>
      </c>
      <c r="E48" s="23">
        <v>82.0</v>
      </c>
      <c r="F48" s="23" t="s">
        <v>3128</v>
      </c>
      <c r="G48" s="10" t="s">
        <v>39</v>
      </c>
      <c r="H48" s="40"/>
      <c r="I48" s="29" t="s">
        <v>3882</v>
      </c>
      <c r="J48" s="53">
        <v>1589.0</v>
      </c>
      <c r="K48" s="53">
        <v>0.0</v>
      </c>
      <c r="L48" s="53" t="s">
        <v>3533</v>
      </c>
      <c r="M48" s="29" t="s">
        <v>39</v>
      </c>
      <c r="N48" s="5"/>
      <c r="O48" s="5">
        <f t="shared" si="1"/>
        <v>-92</v>
      </c>
    </row>
    <row r="49">
      <c r="A49" s="9">
        <v>47.0</v>
      </c>
      <c r="B49" s="29"/>
      <c r="C49" s="10" t="s">
        <v>727</v>
      </c>
      <c r="D49" s="23">
        <v>1496.0</v>
      </c>
      <c r="E49" s="23">
        <v>126.0</v>
      </c>
      <c r="F49" s="23">
        <v>0.0</v>
      </c>
      <c r="G49" s="10" t="s">
        <v>39</v>
      </c>
      <c r="H49" s="40"/>
      <c r="I49" s="29" t="s">
        <v>3875</v>
      </c>
      <c r="J49" s="53">
        <v>1588.0</v>
      </c>
      <c r="K49" s="53">
        <v>0.0</v>
      </c>
      <c r="L49" s="53" t="s">
        <v>5960</v>
      </c>
      <c r="M49" s="29" t="s">
        <v>39</v>
      </c>
      <c r="N49" s="5"/>
      <c r="O49" s="5">
        <f t="shared" si="1"/>
        <v>-92</v>
      </c>
    </row>
    <row r="50">
      <c r="A50" s="9">
        <v>48.0</v>
      </c>
      <c r="B50" s="29"/>
      <c r="C50" s="10" t="s">
        <v>1084</v>
      </c>
      <c r="D50" s="23">
        <v>1496.0</v>
      </c>
      <c r="E50" s="23">
        <v>159.0</v>
      </c>
      <c r="F50" s="23">
        <v>0.0</v>
      </c>
      <c r="G50" s="10" t="s">
        <v>39</v>
      </c>
      <c r="H50" s="40"/>
      <c r="I50" s="29" t="s">
        <v>3904</v>
      </c>
      <c r="J50" s="53">
        <v>1587.0</v>
      </c>
      <c r="K50" s="53">
        <v>0.0</v>
      </c>
      <c r="L50" s="53" t="s">
        <v>5961</v>
      </c>
      <c r="M50" s="29" t="s">
        <v>39</v>
      </c>
      <c r="N50" s="5"/>
      <c r="O50" s="5">
        <f t="shared" si="1"/>
        <v>-91</v>
      </c>
    </row>
    <row r="51">
      <c r="A51" s="9">
        <v>49.0</v>
      </c>
      <c r="B51" s="29"/>
      <c r="C51" s="10" t="s">
        <v>572</v>
      </c>
      <c r="D51" s="23">
        <v>1487.0</v>
      </c>
      <c r="E51" s="23">
        <v>131.0</v>
      </c>
      <c r="F51" s="23" t="s">
        <v>3215</v>
      </c>
      <c r="G51" s="10" t="s">
        <v>39</v>
      </c>
      <c r="H51" s="40"/>
      <c r="I51" s="29" t="s">
        <v>3943</v>
      </c>
      <c r="J51" s="53">
        <v>1567.0</v>
      </c>
      <c r="K51" s="53">
        <v>0.0</v>
      </c>
      <c r="L51" s="53" t="s">
        <v>5963</v>
      </c>
      <c r="M51" s="29" t="s">
        <v>39</v>
      </c>
      <c r="N51" s="5"/>
      <c r="O51" s="5">
        <f t="shared" si="1"/>
        <v>-80</v>
      </c>
    </row>
    <row r="52">
      <c r="A52" s="9">
        <v>50.0</v>
      </c>
      <c r="B52" s="29"/>
      <c r="C52" s="10" t="s">
        <v>660</v>
      </c>
      <c r="D52" s="23">
        <v>1483.0</v>
      </c>
      <c r="E52" s="23">
        <v>91.0</v>
      </c>
      <c r="F52" s="23">
        <v>0.0</v>
      </c>
      <c r="G52" s="10" t="s">
        <v>39</v>
      </c>
      <c r="H52" s="40"/>
      <c r="I52" s="29" t="s">
        <v>5966</v>
      </c>
      <c r="J52" s="53">
        <v>1566.0</v>
      </c>
      <c r="K52" s="53">
        <v>0.0</v>
      </c>
      <c r="L52" s="53" t="s">
        <v>5967</v>
      </c>
      <c r="M52" s="29" t="s">
        <v>39</v>
      </c>
      <c r="N52" s="5"/>
      <c r="O52" s="5">
        <f t="shared" si="1"/>
        <v>-83</v>
      </c>
    </row>
    <row r="53">
      <c r="A53" s="9">
        <v>51.0</v>
      </c>
      <c r="B53" s="29"/>
      <c r="C53" s="10" t="s">
        <v>748</v>
      </c>
      <c r="D53" s="23">
        <v>1467.0</v>
      </c>
      <c r="E53" s="23">
        <v>120.0</v>
      </c>
      <c r="F53" s="23">
        <v>0.0</v>
      </c>
      <c r="G53" s="10" t="s">
        <v>35</v>
      </c>
      <c r="H53" s="40"/>
      <c r="I53" s="29" t="s">
        <v>3983</v>
      </c>
      <c r="J53" s="53">
        <v>1562.0</v>
      </c>
      <c r="K53" s="53">
        <v>0.0</v>
      </c>
      <c r="L53" s="53" t="s">
        <v>5968</v>
      </c>
      <c r="M53" s="29" t="s">
        <v>39</v>
      </c>
      <c r="N53" s="5"/>
      <c r="O53" s="5">
        <f t="shared" si="1"/>
        <v>-95</v>
      </c>
    </row>
    <row r="54">
      <c r="A54" s="9">
        <v>52.0</v>
      </c>
      <c r="B54" s="29"/>
      <c r="C54" s="10" t="s">
        <v>838</v>
      </c>
      <c r="D54" s="23">
        <v>1465.0</v>
      </c>
      <c r="E54" s="23">
        <v>103.0</v>
      </c>
      <c r="F54" s="23">
        <v>0.0</v>
      </c>
      <c r="G54" s="10" t="s">
        <v>39</v>
      </c>
      <c r="H54" s="40"/>
      <c r="I54" s="29" t="s">
        <v>3921</v>
      </c>
      <c r="J54" s="53">
        <v>1561.0</v>
      </c>
      <c r="K54" s="53">
        <v>0.0</v>
      </c>
      <c r="L54" s="53" t="s">
        <v>5970</v>
      </c>
      <c r="M54" s="29" t="s">
        <v>35</v>
      </c>
      <c r="N54" s="5"/>
      <c r="O54" s="5">
        <f t="shared" si="1"/>
        <v>-96</v>
      </c>
    </row>
    <row r="55">
      <c r="A55" s="9">
        <v>53.0</v>
      </c>
      <c r="B55" s="29"/>
      <c r="C55" s="10" t="s">
        <v>544</v>
      </c>
      <c r="D55" s="23">
        <v>1454.0</v>
      </c>
      <c r="E55" s="23">
        <v>75.0</v>
      </c>
      <c r="F55" s="23">
        <v>0.0</v>
      </c>
      <c r="G55" s="10" t="s">
        <v>35</v>
      </c>
      <c r="H55" s="40"/>
      <c r="I55" s="29" t="s">
        <v>3840</v>
      </c>
      <c r="J55" s="53">
        <v>1558.0</v>
      </c>
      <c r="K55" s="53">
        <v>0.0</v>
      </c>
      <c r="L55" s="53" t="s">
        <v>5972</v>
      </c>
      <c r="M55" s="29" t="s">
        <v>39</v>
      </c>
      <c r="N55" s="5"/>
      <c r="O55" s="5">
        <f t="shared" si="1"/>
        <v>-104</v>
      </c>
    </row>
    <row r="56">
      <c r="A56" s="9">
        <v>54.0</v>
      </c>
      <c r="B56" s="29"/>
      <c r="C56" s="10" t="s">
        <v>1051</v>
      </c>
      <c r="D56" s="23">
        <v>1454.0</v>
      </c>
      <c r="E56" s="23">
        <v>212.0</v>
      </c>
      <c r="F56" s="23">
        <v>0.0</v>
      </c>
      <c r="G56" s="10" t="s">
        <v>35</v>
      </c>
      <c r="H56" s="40"/>
      <c r="I56" s="29" t="s">
        <v>3739</v>
      </c>
      <c r="J56" s="53">
        <v>1554.0</v>
      </c>
      <c r="K56" s="53">
        <v>0.0</v>
      </c>
      <c r="L56" s="53" t="s">
        <v>5974</v>
      </c>
      <c r="M56" s="29" t="s">
        <v>35</v>
      </c>
      <c r="N56" s="5"/>
      <c r="O56" s="5">
        <f t="shared" si="1"/>
        <v>-100</v>
      </c>
    </row>
    <row r="57">
      <c r="A57" s="9">
        <v>55.0</v>
      </c>
      <c r="B57" s="29"/>
      <c r="C57" s="10" t="s">
        <v>920</v>
      </c>
      <c r="D57" s="23">
        <v>1453.0</v>
      </c>
      <c r="E57" s="23">
        <v>101.0</v>
      </c>
      <c r="F57" s="23">
        <v>0.0</v>
      </c>
      <c r="G57" s="10" t="s">
        <v>39</v>
      </c>
      <c r="H57" s="40"/>
      <c r="I57" s="29" t="s">
        <v>3858</v>
      </c>
      <c r="J57" s="53">
        <v>1540.0</v>
      </c>
      <c r="K57" s="53" t="s">
        <v>3009</v>
      </c>
      <c r="L57" s="53" t="s">
        <v>5976</v>
      </c>
      <c r="M57" s="29" t="s">
        <v>39</v>
      </c>
      <c r="N57" s="5"/>
      <c r="O57" s="5">
        <f t="shared" si="1"/>
        <v>-87</v>
      </c>
    </row>
    <row r="58">
      <c r="A58" s="9">
        <v>56.0</v>
      </c>
      <c r="B58" s="29"/>
      <c r="C58" s="10" t="s">
        <v>1086</v>
      </c>
      <c r="D58" s="23">
        <v>1451.0</v>
      </c>
      <c r="E58" s="23">
        <v>96.0</v>
      </c>
      <c r="F58" s="23">
        <v>0.0</v>
      </c>
      <c r="G58" s="10" t="s">
        <v>39</v>
      </c>
      <c r="H58" s="40"/>
      <c r="I58" s="29" t="s">
        <v>3929</v>
      </c>
      <c r="J58" s="53">
        <v>1538.0</v>
      </c>
      <c r="K58" s="53">
        <v>0.0</v>
      </c>
      <c r="L58" s="53" t="s">
        <v>5978</v>
      </c>
      <c r="M58" s="29" t="s">
        <v>39</v>
      </c>
      <c r="N58" s="5"/>
      <c r="O58" s="5">
        <f t="shared" si="1"/>
        <v>-87</v>
      </c>
    </row>
    <row r="59">
      <c r="A59" s="9">
        <v>57.0</v>
      </c>
      <c r="B59" s="29"/>
      <c r="C59" s="10" t="s">
        <v>245</v>
      </c>
      <c r="D59" s="23">
        <v>1449.0</v>
      </c>
      <c r="E59" s="23">
        <v>98.0</v>
      </c>
      <c r="F59" s="23">
        <v>0.0</v>
      </c>
      <c r="G59" s="10" t="s">
        <v>39</v>
      </c>
      <c r="H59" s="40"/>
      <c r="I59" s="29" t="s">
        <v>3896</v>
      </c>
      <c r="J59" s="53">
        <v>1510.0</v>
      </c>
      <c r="K59" s="53">
        <v>0.0</v>
      </c>
      <c r="L59" s="53" t="s">
        <v>5980</v>
      </c>
      <c r="M59" s="29" t="s">
        <v>39</v>
      </c>
      <c r="N59" s="5"/>
      <c r="O59" s="5">
        <f t="shared" si="1"/>
        <v>-61</v>
      </c>
    </row>
    <row r="60">
      <c r="A60" s="9">
        <v>58.0</v>
      </c>
      <c r="B60" s="29"/>
      <c r="C60" s="10" t="s">
        <v>701</v>
      </c>
      <c r="D60" s="23">
        <v>1446.0</v>
      </c>
      <c r="E60" s="23">
        <v>131.0</v>
      </c>
      <c r="F60" s="23">
        <v>0.0</v>
      </c>
      <c r="G60" s="10" t="s">
        <v>35</v>
      </c>
      <c r="H60" s="40"/>
      <c r="I60" s="29" t="s">
        <v>3964</v>
      </c>
      <c r="J60" s="53">
        <v>1506.0</v>
      </c>
      <c r="K60" s="53">
        <v>0.0</v>
      </c>
      <c r="L60" s="53" t="s">
        <v>5983</v>
      </c>
      <c r="M60" s="29" t="s">
        <v>39</v>
      </c>
      <c r="N60" s="5"/>
      <c r="O60" s="5">
        <f t="shared" si="1"/>
        <v>-60</v>
      </c>
    </row>
    <row r="61">
      <c r="A61" s="9">
        <v>59.0</v>
      </c>
      <c r="B61" s="29"/>
      <c r="C61" s="10" t="s">
        <v>1167</v>
      </c>
      <c r="D61" s="23">
        <v>1446.0</v>
      </c>
      <c r="E61" s="23">
        <v>109.0</v>
      </c>
      <c r="F61" s="23">
        <v>0.0</v>
      </c>
      <c r="G61" s="10" t="s">
        <v>39</v>
      </c>
      <c r="H61" s="40"/>
      <c r="I61" s="29" t="s">
        <v>4014</v>
      </c>
      <c r="J61" s="53">
        <v>1484.0</v>
      </c>
      <c r="K61" s="53">
        <v>0.0</v>
      </c>
      <c r="L61" s="53" t="s">
        <v>5984</v>
      </c>
      <c r="M61" s="29" t="s">
        <v>39</v>
      </c>
      <c r="N61" s="5"/>
      <c r="O61" s="5">
        <f t="shared" si="1"/>
        <v>-38</v>
      </c>
    </row>
    <row r="62">
      <c r="A62" s="9">
        <v>60.0</v>
      </c>
      <c r="B62" s="29"/>
      <c r="C62" s="10" t="s">
        <v>3620</v>
      </c>
      <c r="D62" s="23">
        <v>1438.0</v>
      </c>
      <c r="E62" s="23">
        <v>122.0</v>
      </c>
      <c r="F62" s="23">
        <v>0.0</v>
      </c>
      <c r="G62" s="10" t="s">
        <v>39</v>
      </c>
      <c r="H62" s="40"/>
      <c r="I62" s="29" t="s">
        <v>4005</v>
      </c>
      <c r="J62" s="53">
        <v>1481.0</v>
      </c>
      <c r="K62" s="53">
        <v>0.0</v>
      </c>
      <c r="L62" s="53" t="s">
        <v>3559</v>
      </c>
      <c r="M62" s="29" t="s">
        <v>35</v>
      </c>
      <c r="N62" s="5"/>
      <c r="O62" s="5">
        <f t="shared" si="1"/>
        <v>-43</v>
      </c>
    </row>
    <row r="63">
      <c r="A63" s="9">
        <v>61.0</v>
      </c>
      <c r="B63" s="29"/>
      <c r="C63" s="10" t="s">
        <v>1112</v>
      </c>
      <c r="D63" s="23">
        <v>1434.0</v>
      </c>
      <c r="E63" s="23">
        <v>83.0</v>
      </c>
      <c r="F63" s="23">
        <v>0.0</v>
      </c>
      <c r="G63" s="10" t="s">
        <v>35</v>
      </c>
      <c r="H63" s="40"/>
      <c r="I63" s="29" t="s">
        <v>3941</v>
      </c>
      <c r="J63" s="53">
        <v>1472.0</v>
      </c>
      <c r="K63" s="53">
        <v>0.0</v>
      </c>
      <c r="L63" s="53" t="s">
        <v>5987</v>
      </c>
      <c r="M63" s="29" t="s">
        <v>39</v>
      </c>
      <c r="N63" s="5"/>
      <c r="O63" s="5">
        <f t="shared" si="1"/>
        <v>-38</v>
      </c>
    </row>
    <row r="64">
      <c r="A64" s="9">
        <v>62.0</v>
      </c>
      <c r="B64" s="29"/>
      <c r="C64" s="10" t="s">
        <v>581</v>
      </c>
      <c r="D64" s="23">
        <v>1433.0</v>
      </c>
      <c r="E64" s="23">
        <v>105.0</v>
      </c>
      <c r="F64" s="23">
        <v>0.0</v>
      </c>
      <c r="G64" s="10" t="s">
        <v>35</v>
      </c>
      <c r="H64" s="40"/>
      <c r="I64" s="29" t="s">
        <v>3945</v>
      </c>
      <c r="J64" s="53">
        <v>1463.0</v>
      </c>
      <c r="K64" s="53" t="s">
        <v>3664</v>
      </c>
      <c r="L64" s="53" t="s">
        <v>5989</v>
      </c>
      <c r="M64" s="29" t="s">
        <v>39</v>
      </c>
      <c r="N64" s="5"/>
      <c r="O64" s="5">
        <f t="shared" si="1"/>
        <v>-30</v>
      </c>
    </row>
    <row r="65">
      <c r="A65" s="9">
        <v>63.0</v>
      </c>
      <c r="B65" s="29"/>
      <c r="C65" s="10" t="s">
        <v>1163</v>
      </c>
      <c r="D65" s="23">
        <v>1432.0</v>
      </c>
      <c r="E65" s="23">
        <v>78.0</v>
      </c>
      <c r="F65" s="23">
        <v>50.0</v>
      </c>
      <c r="G65" s="10" t="s">
        <v>39</v>
      </c>
      <c r="H65" s="40"/>
      <c r="I65" s="29" t="s">
        <v>3780</v>
      </c>
      <c r="J65" s="53">
        <v>1446.0</v>
      </c>
      <c r="K65" s="53">
        <v>0.0</v>
      </c>
      <c r="L65" s="53" t="s">
        <v>5991</v>
      </c>
      <c r="M65" s="29" t="s">
        <v>39</v>
      </c>
      <c r="N65" s="5"/>
      <c r="O65" s="5">
        <f t="shared" si="1"/>
        <v>-14</v>
      </c>
    </row>
    <row r="66">
      <c r="A66" s="9">
        <v>64.0</v>
      </c>
      <c r="B66" s="29"/>
      <c r="C66" s="10" t="s">
        <v>997</v>
      </c>
      <c r="D66" s="23">
        <v>1429.0</v>
      </c>
      <c r="E66" s="23">
        <v>126.0</v>
      </c>
      <c r="F66" s="23">
        <v>0.0</v>
      </c>
      <c r="G66" s="10" t="s">
        <v>39</v>
      </c>
      <c r="H66" s="40"/>
      <c r="I66" s="29" t="s">
        <v>3709</v>
      </c>
      <c r="J66" s="53">
        <v>1446.0</v>
      </c>
      <c r="K66" s="53">
        <v>0.0</v>
      </c>
      <c r="L66" s="53" t="s">
        <v>5993</v>
      </c>
      <c r="M66" s="29" t="s">
        <v>39</v>
      </c>
      <c r="N66" s="5"/>
      <c r="O66" s="5">
        <f t="shared" si="1"/>
        <v>-17</v>
      </c>
    </row>
    <row r="67">
      <c r="A67" s="9">
        <v>65.0</v>
      </c>
      <c r="B67" s="29"/>
      <c r="C67" s="10" t="s">
        <v>924</v>
      </c>
      <c r="D67" s="23">
        <v>1422.0</v>
      </c>
      <c r="E67" s="23">
        <v>136.0</v>
      </c>
      <c r="F67" s="23">
        <v>0.0</v>
      </c>
      <c r="G67" s="10" t="s">
        <v>39</v>
      </c>
      <c r="H67" s="40"/>
      <c r="I67" s="29" t="s">
        <v>3960</v>
      </c>
      <c r="J67" s="53">
        <v>1446.0</v>
      </c>
      <c r="K67" s="53">
        <v>0.0</v>
      </c>
      <c r="L67" s="53" t="s">
        <v>5994</v>
      </c>
      <c r="M67" s="29" t="s">
        <v>39</v>
      </c>
      <c r="N67" s="5"/>
      <c r="O67" s="5">
        <f t="shared" si="1"/>
        <v>-24</v>
      </c>
    </row>
    <row r="68">
      <c r="A68" s="9">
        <v>66.0</v>
      </c>
      <c r="B68" s="29"/>
      <c r="C68" s="10" t="s">
        <v>806</v>
      </c>
      <c r="D68" s="23">
        <v>1418.0</v>
      </c>
      <c r="E68" s="23">
        <v>95.0</v>
      </c>
      <c r="F68" s="23">
        <v>0.0</v>
      </c>
      <c r="G68" s="10" t="s">
        <v>39</v>
      </c>
      <c r="H68" s="40"/>
      <c r="I68" s="29" t="s">
        <v>3972</v>
      </c>
      <c r="J68" s="53">
        <v>1443.0</v>
      </c>
      <c r="K68" s="53">
        <v>0.0</v>
      </c>
      <c r="L68" s="53" t="s">
        <v>5996</v>
      </c>
      <c r="M68" s="29" t="s">
        <v>39</v>
      </c>
      <c r="N68" s="5"/>
      <c r="O68" s="5">
        <f t="shared" si="1"/>
        <v>-25</v>
      </c>
    </row>
    <row r="69">
      <c r="A69" s="9">
        <v>67.0</v>
      </c>
      <c r="B69" s="29"/>
      <c r="C69" s="10" t="s">
        <v>1449</v>
      </c>
      <c r="D69" s="23">
        <v>1418.0</v>
      </c>
      <c r="E69" s="23">
        <v>96.0</v>
      </c>
      <c r="F69" s="23" t="s">
        <v>5998</v>
      </c>
      <c r="G69" s="10" t="s">
        <v>35</v>
      </c>
      <c r="H69" s="40"/>
      <c r="I69" s="29" t="s">
        <v>3919</v>
      </c>
      <c r="J69" s="53">
        <v>1441.0</v>
      </c>
      <c r="K69" s="65">
        <v>43602.0</v>
      </c>
      <c r="L69" s="53" t="s">
        <v>3613</v>
      </c>
      <c r="M69" s="29" t="s">
        <v>35</v>
      </c>
      <c r="N69" s="5"/>
      <c r="O69" s="5">
        <f t="shared" si="1"/>
        <v>-23</v>
      </c>
    </row>
    <row r="70">
      <c r="A70" s="9">
        <v>68.0</v>
      </c>
      <c r="B70" s="29"/>
      <c r="C70" s="10" t="s">
        <v>1136</v>
      </c>
      <c r="D70" s="23">
        <v>1412.0</v>
      </c>
      <c r="E70" s="23">
        <v>207.0</v>
      </c>
      <c r="F70" s="23">
        <v>0.0</v>
      </c>
      <c r="G70" s="10" t="s">
        <v>35</v>
      </c>
      <c r="H70" s="40"/>
      <c r="I70" s="29" t="s">
        <v>6000</v>
      </c>
      <c r="J70" s="53">
        <v>1433.0</v>
      </c>
      <c r="K70" s="53">
        <v>0.0</v>
      </c>
      <c r="L70" s="53" t="s">
        <v>6001</v>
      </c>
      <c r="M70" s="29" t="s">
        <v>39</v>
      </c>
      <c r="N70" s="5"/>
      <c r="O70" s="5">
        <f t="shared" si="1"/>
        <v>-21</v>
      </c>
    </row>
    <row r="71">
      <c r="A71" s="9">
        <v>69.0</v>
      </c>
      <c r="B71" s="29"/>
      <c r="C71" s="10" t="s">
        <v>979</v>
      </c>
      <c r="D71" s="23">
        <v>1411.0</v>
      </c>
      <c r="E71" s="23">
        <v>104.0</v>
      </c>
      <c r="F71" s="67">
        <v>43682.0</v>
      </c>
      <c r="G71" s="10" t="s">
        <v>39</v>
      </c>
      <c r="H71" s="40"/>
      <c r="I71" s="29" t="s">
        <v>4027</v>
      </c>
      <c r="J71" s="53">
        <v>1429.0</v>
      </c>
      <c r="K71" s="53">
        <v>0.0</v>
      </c>
      <c r="L71" s="53" t="s">
        <v>6002</v>
      </c>
      <c r="M71" s="29" t="s">
        <v>35</v>
      </c>
      <c r="N71" s="5"/>
      <c r="O71" s="5">
        <f t="shared" si="1"/>
        <v>-18</v>
      </c>
    </row>
    <row r="72">
      <c r="A72" s="9">
        <v>70.0</v>
      </c>
      <c r="B72" s="29"/>
      <c r="C72" s="10" t="s">
        <v>1032</v>
      </c>
      <c r="D72" s="23">
        <v>1409.0</v>
      </c>
      <c r="E72" s="23">
        <v>91.0</v>
      </c>
      <c r="F72" s="23">
        <v>0.0</v>
      </c>
      <c r="G72" s="10" t="s">
        <v>35</v>
      </c>
      <c r="H72" s="40"/>
      <c r="I72" s="29" t="s">
        <v>3968</v>
      </c>
      <c r="J72" s="53">
        <v>1428.0</v>
      </c>
      <c r="K72" s="53">
        <v>0.0</v>
      </c>
      <c r="L72" s="53" t="s">
        <v>6004</v>
      </c>
      <c r="M72" s="29" t="s">
        <v>35</v>
      </c>
      <c r="N72" s="5"/>
      <c r="O72" s="5">
        <f t="shared" si="1"/>
        <v>-19</v>
      </c>
    </row>
    <row r="73">
      <c r="A73" s="9">
        <v>71.0</v>
      </c>
      <c r="B73" s="29"/>
      <c r="C73" s="10" t="s">
        <v>1352</v>
      </c>
      <c r="D73" s="23">
        <v>1400.0</v>
      </c>
      <c r="E73" s="23">
        <v>350.0</v>
      </c>
      <c r="F73" s="23">
        <v>0.0</v>
      </c>
      <c r="G73" s="10" t="s">
        <v>39</v>
      </c>
      <c r="H73" s="40"/>
      <c r="I73" s="29" t="s">
        <v>4023</v>
      </c>
      <c r="J73" s="53">
        <v>1419.0</v>
      </c>
      <c r="K73" s="53" t="s">
        <v>6006</v>
      </c>
      <c r="L73" s="53" t="s">
        <v>6007</v>
      </c>
      <c r="M73" s="29" t="s">
        <v>39</v>
      </c>
      <c r="N73" s="5"/>
      <c r="O73" s="5">
        <f t="shared" si="1"/>
        <v>-19</v>
      </c>
    </row>
    <row r="74">
      <c r="A74" s="9">
        <v>72.0</v>
      </c>
      <c r="B74" s="29"/>
      <c r="C74" s="10" t="s">
        <v>1293</v>
      </c>
      <c r="D74" s="23">
        <v>1383.0</v>
      </c>
      <c r="E74" s="23">
        <v>84.0</v>
      </c>
      <c r="F74" s="23">
        <v>0.0</v>
      </c>
      <c r="G74" s="10" t="s">
        <v>39</v>
      </c>
      <c r="H74" s="40"/>
      <c r="I74" s="29" t="s">
        <v>6009</v>
      </c>
      <c r="J74" s="53">
        <v>1417.0</v>
      </c>
      <c r="K74" s="53" t="s">
        <v>6010</v>
      </c>
      <c r="L74" s="53" t="s">
        <v>6011</v>
      </c>
      <c r="M74" s="29" t="s">
        <v>39</v>
      </c>
      <c r="N74" s="5"/>
      <c r="O74" s="5">
        <f t="shared" si="1"/>
        <v>-34</v>
      </c>
    </row>
    <row r="75">
      <c r="A75" s="9">
        <v>73.0</v>
      </c>
      <c r="B75" s="29"/>
      <c r="C75" s="10" t="s">
        <v>553</v>
      </c>
      <c r="D75" s="23">
        <v>1380.0</v>
      </c>
      <c r="E75" s="23">
        <v>152.0</v>
      </c>
      <c r="F75" s="23">
        <v>0.0</v>
      </c>
      <c r="G75" s="10" t="s">
        <v>35</v>
      </c>
      <c r="H75" s="40"/>
      <c r="I75" s="29" t="s">
        <v>3959</v>
      </c>
      <c r="J75" s="53">
        <v>1417.0</v>
      </c>
      <c r="K75" s="53">
        <v>0.0</v>
      </c>
      <c r="L75" s="53" t="s">
        <v>6012</v>
      </c>
      <c r="M75" s="29" t="s">
        <v>39</v>
      </c>
      <c r="N75" s="5"/>
      <c r="O75" s="5">
        <f t="shared" si="1"/>
        <v>-37</v>
      </c>
    </row>
    <row r="76">
      <c r="A76" s="9">
        <v>74.0</v>
      </c>
      <c r="B76" s="29"/>
      <c r="C76" s="10" t="s">
        <v>1392</v>
      </c>
      <c r="D76" s="23">
        <v>1376.0</v>
      </c>
      <c r="E76" s="23">
        <v>101.0</v>
      </c>
      <c r="F76" s="23" t="s">
        <v>6014</v>
      </c>
      <c r="G76" s="10" t="s">
        <v>39</v>
      </c>
      <c r="H76" s="40"/>
      <c r="I76" s="29" t="s">
        <v>6015</v>
      </c>
      <c r="J76" s="53">
        <v>1412.0</v>
      </c>
      <c r="K76" s="53">
        <v>0.0</v>
      </c>
      <c r="L76" s="53" t="s">
        <v>6016</v>
      </c>
      <c r="M76" s="29" t="s">
        <v>39</v>
      </c>
      <c r="N76" s="5"/>
      <c r="O76" s="5">
        <f t="shared" si="1"/>
        <v>-36</v>
      </c>
    </row>
    <row r="77">
      <c r="A77" s="9">
        <v>75.0</v>
      </c>
      <c r="B77" s="29"/>
      <c r="C77" s="10" t="s">
        <v>1074</v>
      </c>
      <c r="D77" s="23">
        <v>1373.0</v>
      </c>
      <c r="E77" s="23">
        <v>118.0</v>
      </c>
      <c r="F77" s="23">
        <v>0.0</v>
      </c>
      <c r="G77" s="10" t="s">
        <v>35</v>
      </c>
      <c r="H77" s="40"/>
      <c r="I77" s="29" t="s">
        <v>3926</v>
      </c>
      <c r="J77" s="53">
        <v>1408.0</v>
      </c>
      <c r="K77" s="53">
        <v>0.0</v>
      </c>
      <c r="L77" s="53" t="s">
        <v>6017</v>
      </c>
      <c r="M77" s="29" t="s">
        <v>39</v>
      </c>
      <c r="N77" s="5"/>
      <c r="O77" s="5">
        <f t="shared" si="1"/>
        <v>-35</v>
      </c>
    </row>
    <row r="78">
      <c r="A78" s="9">
        <v>76.0</v>
      </c>
      <c r="B78" s="29"/>
      <c r="C78" s="10" t="s">
        <v>521</v>
      </c>
      <c r="D78" s="23">
        <v>1370.0</v>
      </c>
      <c r="E78" s="23">
        <v>109.0</v>
      </c>
      <c r="F78" s="23">
        <v>0.0</v>
      </c>
      <c r="G78" s="10" t="s">
        <v>39</v>
      </c>
      <c r="H78" s="40"/>
      <c r="I78" s="29" t="s">
        <v>3934</v>
      </c>
      <c r="J78" s="53">
        <v>1406.0</v>
      </c>
      <c r="K78" s="53">
        <v>0.0</v>
      </c>
      <c r="L78" s="53" t="s">
        <v>6019</v>
      </c>
      <c r="M78" s="29" t="s">
        <v>39</v>
      </c>
      <c r="N78" s="5"/>
      <c r="O78" s="5">
        <f t="shared" si="1"/>
        <v>-36</v>
      </c>
    </row>
    <row r="79">
      <c r="A79" s="9">
        <v>77.0</v>
      </c>
      <c r="B79" s="29"/>
      <c r="C79" s="10" t="s">
        <v>1442</v>
      </c>
      <c r="D79" s="23">
        <v>1369.0</v>
      </c>
      <c r="E79" s="23">
        <v>263.0</v>
      </c>
      <c r="F79" s="23">
        <v>0.0</v>
      </c>
      <c r="G79" s="10" t="s">
        <v>39</v>
      </c>
      <c r="H79" s="40"/>
      <c r="I79" s="29" t="s">
        <v>4046</v>
      </c>
      <c r="J79" s="53">
        <v>1405.0</v>
      </c>
      <c r="K79" s="53">
        <v>0.0</v>
      </c>
      <c r="L79" s="53" t="s">
        <v>6020</v>
      </c>
      <c r="M79" s="29" t="s">
        <v>39</v>
      </c>
      <c r="N79" s="5"/>
      <c r="O79" s="5">
        <f t="shared" si="1"/>
        <v>-36</v>
      </c>
    </row>
    <row r="80">
      <c r="A80" s="9">
        <v>78.0</v>
      </c>
      <c r="B80" s="29"/>
      <c r="C80" s="10" t="s">
        <v>1098</v>
      </c>
      <c r="D80" s="23">
        <v>1363.0</v>
      </c>
      <c r="E80" s="23">
        <v>142.0</v>
      </c>
      <c r="F80" s="23">
        <v>0.0</v>
      </c>
      <c r="G80" s="10" t="s">
        <v>39</v>
      </c>
      <c r="H80" s="40"/>
      <c r="I80" s="29" t="s">
        <v>6022</v>
      </c>
      <c r="J80" s="53">
        <v>1398.0</v>
      </c>
      <c r="K80" s="53">
        <v>0.0</v>
      </c>
      <c r="L80" s="53" t="s">
        <v>6023</v>
      </c>
      <c r="M80" s="29" t="s">
        <v>39</v>
      </c>
      <c r="N80" s="5"/>
      <c r="O80" s="5">
        <f t="shared" si="1"/>
        <v>-35</v>
      </c>
    </row>
    <row r="81">
      <c r="A81" s="9">
        <v>79.0</v>
      </c>
      <c r="B81" s="29"/>
      <c r="C81" s="10" t="s">
        <v>1151</v>
      </c>
      <c r="D81" s="23">
        <v>1358.0</v>
      </c>
      <c r="E81" s="23">
        <v>99.0</v>
      </c>
      <c r="F81" s="23">
        <v>0.0</v>
      </c>
      <c r="G81" s="10" t="s">
        <v>39</v>
      </c>
      <c r="H81" s="40"/>
      <c r="I81" s="29" t="s">
        <v>6025</v>
      </c>
      <c r="J81" s="53">
        <v>1393.0</v>
      </c>
      <c r="K81" s="53" t="s">
        <v>6026</v>
      </c>
      <c r="L81" s="53" t="s">
        <v>6027</v>
      </c>
      <c r="M81" s="29" t="s">
        <v>39</v>
      </c>
      <c r="N81" s="5"/>
      <c r="O81" s="5">
        <f t="shared" si="1"/>
        <v>-35</v>
      </c>
    </row>
    <row r="82">
      <c r="A82" s="9">
        <v>80.0</v>
      </c>
      <c r="B82" s="29"/>
      <c r="C82" s="10" t="s">
        <v>847</v>
      </c>
      <c r="D82" s="23">
        <v>1355.0</v>
      </c>
      <c r="E82" s="23">
        <v>90.0</v>
      </c>
      <c r="F82" s="23">
        <v>6.0</v>
      </c>
      <c r="G82" s="10" t="s">
        <v>39</v>
      </c>
      <c r="H82" s="40"/>
      <c r="I82" s="29" t="s">
        <v>6028</v>
      </c>
      <c r="J82" s="53">
        <v>1389.0</v>
      </c>
      <c r="K82" s="53" t="s">
        <v>6030</v>
      </c>
      <c r="L82" s="53" t="s">
        <v>6031</v>
      </c>
      <c r="M82" s="29" t="s">
        <v>39</v>
      </c>
      <c r="N82" s="5"/>
      <c r="O82" s="5">
        <f t="shared" si="1"/>
        <v>-34</v>
      </c>
    </row>
    <row r="83">
      <c r="A83" s="9">
        <v>81.0</v>
      </c>
      <c r="B83" s="29"/>
      <c r="C83" s="10" t="s">
        <v>1423</v>
      </c>
      <c r="D83" s="23">
        <v>1351.0</v>
      </c>
      <c r="E83" s="23">
        <v>174.0</v>
      </c>
      <c r="F83" s="23">
        <v>0.0</v>
      </c>
      <c r="G83" s="10" t="s">
        <v>39</v>
      </c>
      <c r="H83" s="40"/>
      <c r="I83" s="29" t="s">
        <v>3990</v>
      </c>
      <c r="J83" s="53">
        <v>1380.0</v>
      </c>
      <c r="K83" s="53">
        <v>0.0</v>
      </c>
      <c r="L83" s="53" t="s">
        <v>6032</v>
      </c>
      <c r="M83" s="29" t="s">
        <v>39</v>
      </c>
      <c r="N83" s="5"/>
      <c r="O83" s="5">
        <f t="shared" si="1"/>
        <v>-29</v>
      </c>
    </row>
    <row r="84">
      <c r="A84" s="9">
        <v>82.0</v>
      </c>
      <c r="B84" s="29"/>
      <c r="C84" s="10" t="s">
        <v>1012</v>
      </c>
      <c r="D84" s="23">
        <v>1349.0</v>
      </c>
      <c r="E84" s="23">
        <v>157.0</v>
      </c>
      <c r="F84" s="64">
        <v>43533.0</v>
      </c>
      <c r="G84" s="10" t="s">
        <v>39</v>
      </c>
      <c r="H84" s="40"/>
      <c r="I84" s="29" t="s">
        <v>6034</v>
      </c>
      <c r="J84" s="53">
        <v>1378.0</v>
      </c>
      <c r="K84" s="53">
        <v>0.0</v>
      </c>
      <c r="L84" s="53" t="s">
        <v>6035</v>
      </c>
      <c r="M84" s="29" t="s">
        <v>35</v>
      </c>
      <c r="N84" s="5"/>
      <c r="O84" s="5">
        <f t="shared" si="1"/>
        <v>-29</v>
      </c>
    </row>
    <row r="85">
      <c r="A85" s="9">
        <v>83.0</v>
      </c>
      <c r="B85" s="29"/>
      <c r="C85" s="10" t="s">
        <v>1199</v>
      </c>
      <c r="D85" s="23">
        <v>1349.0</v>
      </c>
      <c r="E85" s="23">
        <v>136.0</v>
      </c>
      <c r="F85" s="23">
        <v>0.0</v>
      </c>
      <c r="G85" s="10" t="s">
        <v>39</v>
      </c>
      <c r="H85" s="40"/>
      <c r="I85" s="29" t="s">
        <v>4093</v>
      </c>
      <c r="J85" s="53">
        <v>1365.0</v>
      </c>
      <c r="K85" s="53">
        <v>0.0</v>
      </c>
      <c r="L85" s="53" t="s">
        <v>6037</v>
      </c>
      <c r="M85" s="29" t="s">
        <v>39</v>
      </c>
      <c r="N85" s="5"/>
      <c r="O85" s="5">
        <f t="shared" si="1"/>
        <v>-16</v>
      </c>
    </row>
    <row r="86">
      <c r="A86" s="9">
        <v>84.0</v>
      </c>
      <c r="B86" s="29"/>
      <c r="C86" s="10" t="s">
        <v>1546</v>
      </c>
      <c r="D86" s="23">
        <v>1338.0</v>
      </c>
      <c r="E86" s="23">
        <v>99.0</v>
      </c>
      <c r="F86" s="23">
        <v>0.0</v>
      </c>
      <c r="G86" s="10" t="s">
        <v>39</v>
      </c>
      <c r="H86" s="40"/>
      <c r="I86" s="29" t="s">
        <v>4030</v>
      </c>
      <c r="J86" s="53">
        <v>1355.0</v>
      </c>
      <c r="K86" s="53" t="s">
        <v>6039</v>
      </c>
      <c r="L86" s="53" t="s">
        <v>6040</v>
      </c>
      <c r="M86" s="29" t="s">
        <v>39</v>
      </c>
      <c r="N86" s="5"/>
      <c r="O86" s="5">
        <f t="shared" si="1"/>
        <v>-17</v>
      </c>
    </row>
    <row r="87">
      <c r="A87" s="9">
        <v>85.0</v>
      </c>
      <c r="B87" s="29"/>
      <c r="C87" s="10" t="s">
        <v>1431</v>
      </c>
      <c r="D87" s="23">
        <v>1329.0</v>
      </c>
      <c r="E87" s="23">
        <v>128.0</v>
      </c>
      <c r="F87" s="23">
        <v>0.0</v>
      </c>
      <c r="G87" s="10" t="s">
        <v>39</v>
      </c>
      <c r="H87" s="40"/>
      <c r="I87" s="29" t="s">
        <v>3985</v>
      </c>
      <c r="J87" s="53">
        <v>1352.0</v>
      </c>
      <c r="K87" s="53">
        <v>0.0</v>
      </c>
      <c r="L87" s="53" t="s">
        <v>6041</v>
      </c>
      <c r="M87" s="29" t="s">
        <v>39</v>
      </c>
      <c r="N87" s="5"/>
      <c r="O87" s="5">
        <f t="shared" si="1"/>
        <v>-23</v>
      </c>
    </row>
    <row r="88">
      <c r="A88" s="9">
        <v>86.0</v>
      </c>
      <c r="B88" s="29"/>
      <c r="C88" s="10" t="s">
        <v>131</v>
      </c>
      <c r="D88" s="23">
        <v>1326.0</v>
      </c>
      <c r="E88" s="23">
        <v>197.0</v>
      </c>
      <c r="F88" s="23" t="s">
        <v>3277</v>
      </c>
      <c r="G88" s="10" t="s">
        <v>39</v>
      </c>
      <c r="H88" s="40"/>
      <c r="I88" s="29" t="s">
        <v>4032</v>
      </c>
      <c r="J88" s="53">
        <v>1351.0</v>
      </c>
      <c r="K88" s="53" t="s">
        <v>6043</v>
      </c>
      <c r="L88" s="53" t="s">
        <v>3178</v>
      </c>
      <c r="M88" s="29" t="s">
        <v>35</v>
      </c>
      <c r="N88" s="5"/>
      <c r="O88" s="5">
        <f t="shared" si="1"/>
        <v>-25</v>
      </c>
    </row>
    <row r="89">
      <c r="A89" s="9">
        <v>87.0</v>
      </c>
      <c r="B89" s="29"/>
      <c r="C89" s="10" t="s">
        <v>604</v>
      </c>
      <c r="D89" s="23">
        <v>1319.0</v>
      </c>
      <c r="E89" s="23">
        <v>214.0</v>
      </c>
      <c r="F89" s="23">
        <v>0.0</v>
      </c>
      <c r="G89" s="10" t="s">
        <v>39</v>
      </c>
      <c r="H89" s="40"/>
      <c r="I89" s="29" t="s">
        <v>4076</v>
      </c>
      <c r="J89" s="53">
        <v>1351.0</v>
      </c>
      <c r="K89" s="53" t="s">
        <v>3661</v>
      </c>
      <c r="L89" s="53" t="s">
        <v>6045</v>
      </c>
      <c r="M89" s="29" t="s">
        <v>39</v>
      </c>
      <c r="N89" s="5"/>
      <c r="O89" s="5">
        <f t="shared" si="1"/>
        <v>-32</v>
      </c>
    </row>
    <row r="90">
      <c r="A90" s="9">
        <v>88.0</v>
      </c>
      <c r="B90" s="29"/>
      <c r="C90" s="10" t="s">
        <v>541</v>
      </c>
      <c r="D90" s="23">
        <v>1313.0</v>
      </c>
      <c r="E90" s="23">
        <v>110.0</v>
      </c>
      <c r="F90" s="23">
        <v>0.0</v>
      </c>
      <c r="G90" s="10" t="s">
        <v>35</v>
      </c>
      <c r="H90" s="40"/>
      <c r="I90" s="29" t="s">
        <v>4007</v>
      </c>
      <c r="J90" s="53">
        <v>1348.0</v>
      </c>
      <c r="K90" s="53">
        <v>8.0</v>
      </c>
      <c r="L90" s="53" t="s">
        <v>6046</v>
      </c>
      <c r="M90" s="29" t="s">
        <v>39</v>
      </c>
      <c r="N90" s="5"/>
      <c r="O90" s="5">
        <f t="shared" ref="O90:O145" si="3">D91-J90</f>
        <v>-36</v>
      </c>
    </row>
    <row r="91">
      <c r="A91" s="9">
        <v>89.0</v>
      </c>
      <c r="B91" s="29"/>
      <c r="C91" s="10" t="s">
        <v>903</v>
      </c>
      <c r="D91" s="23">
        <v>1312.0</v>
      </c>
      <c r="E91" s="23">
        <v>87.0</v>
      </c>
      <c r="F91" s="23">
        <v>0.0</v>
      </c>
      <c r="G91" s="10" t="s">
        <v>39</v>
      </c>
      <c r="H91" s="40"/>
      <c r="I91" s="29" t="s">
        <v>4022</v>
      </c>
      <c r="J91" s="53">
        <v>1345.0</v>
      </c>
      <c r="K91" s="53">
        <v>0.0</v>
      </c>
      <c r="L91" s="53" t="s">
        <v>6048</v>
      </c>
      <c r="M91" s="29" t="s">
        <v>39</v>
      </c>
      <c r="N91" s="5"/>
      <c r="O91" s="5">
        <f t="shared" si="3"/>
        <v>-36</v>
      </c>
    </row>
    <row r="92">
      <c r="A92" s="9">
        <v>90.0</v>
      </c>
      <c r="B92" s="29"/>
      <c r="C92" s="10" t="s">
        <v>1129</v>
      </c>
      <c r="D92" s="23">
        <v>1309.0</v>
      </c>
      <c r="E92" s="23">
        <v>149.0</v>
      </c>
      <c r="F92" s="23">
        <v>0.0</v>
      </c>
      <c r="G92" s="10" t="s">
        <v>35</v>
      </c>
      <c r="H92" s="40"/>
      <c r="I92" s="29" t="s">
        <v>4109</v>
      </c>
      <c r="J92" s="53">
        <v>1345.0</v>
      </c>
      <c r="K92" s="53">
        <v>0.0</v>
      </c>
      <c r="L92" s="53" t="s">
        <v>6050</v>
      </c>
      <c r="M92" s="29" t="s">
        <v>39</v>
      </c>
      <c r="N92" s="5"/>
      <c r="O92" s="5">
        <f t="shared" si="3"/>
        <v>-37</v>
      </c>
    </row>
    <row r="93">
      <c r="A93" s="9">
        <v>91.0</v>
      </c>
      <c r="B93" s="29"/>
      <c r="C93" s="10" t="s">
        <v>1236</v>
      </c>
      <c r="D93" s="23">
        <v>1308.0</v>
      </c>
      <c r="E93" s="23">
        <v>77.0</v>
      </c>
      <c r="F93" s="23">
        <v>0.0</v>
      </c>
      <c r="G93" s="10" t="s">
        <v>39</v>
      </c>
      <c r="H93" s="40"/>
      <c r="I93" s="29" t="s">
        <v>3903</v>
      </c>
      <c r="J93" s="53">
        <v>1344.0</v>
      </c>
      <c r="K93" s="53">
        <v>0.0</v>
      </c>
      <c r="L93" s="53" t="s">
        <v>6052</v>
      </c>
      <c r="M93" s="29" t="s">
        <v>39</v>
      </c>
      <c r="N93" s="5"/>
      <c r="O93" s="5">
        <f t="shared" si="3"/>
        <v>-38</v>
      </c>
    </row>
    <row r="94">
      <c r="A94" s="9">
        <v>92.0</v>
      </c>
      <c r="B94" s="29"/>
      <c r="C94" s="10" t="s">
        <v>1267</v>
      </c>
      <c r="D94" s="23">
        <v>1306.0</v>
      </c>
      <c r="E94" s="23">
        <v>109.0</v>
      </c>
      <c r="F94" s="23">
        <v>0.0</v>
      </c>
      <c r="G94" s="10" t="s">
        <v>35</v>
      </c>
      <c r="H94" s="40"/>
      <c r="I94" s="29" t="s">
        <v>3881</v>
      </c>
      <c r="J94" s="53">
        <v>1330.0</v>
      </c>
      <c r="K94" s="53">
        <v>0.0</v>
      </c>
      <c r="L94" s="53" t="s">
        <v>6053</v>
      </c>
      <c r="M94" s="29" t="s">
        <v>35</v>
      </c>
      <c r="N94" s="5"/>
      <c r="O94" s="5">
        <f t="shared" si="3"/>
        <v>-43</v>
      </c>
    </row>
    <row r="95">
      <c r="A95" s="9">
        <v>93.0</v>
      </c>
      <c r="B95" s="29"/>
      <c r="C95" s="10" t="s">
        <v>1494</v>
      </c>
      <c r="D95" s="23">
        <v>1287.0</v>
      </c>
      <c r="E95" s="23">
        <v>59.0</v>
      </c>
      <c r="F95" s="23">
        <v>0.0</v>
      </c>
      <c r="G95" s="10" t="s">
        <v>39</v>
      </c>
      <c r="H95" s="40"/>
      <c r="I95" s="29" t="s">
        <v>4052</v>
      </c>
      <c r="J95" s="53">
        <v>1322.0</v>
      </c>
      <c r="K95" s="53">
        <v>0.0</v>
      </c>
      <c r="L95" s="53" t="s">
        <v>6055</v>
      </c>
      <c r="M95" s="29" t="s">
        <v>39</v>
      </c>
      <c r="N95" s="5"/>
      <c r="O95" s="5">
        <f t="shared" si="3"/>
        <v>-52</v>
      </c>
    </row>
    <row r="96">
      <c r="A96" s="9">
        <v>94.0</v>
      </c>
      <c r="B96" s="29"/>
      <c r="C96" s="10" t="s">
        <v>373</v>
      </c>
      <c r="D96" s="23">
        <v>1270.0</v>
      </c>
      <c r="E96" s="23">
        <v>258.0</v>
      </c>
      <c r="F96" s="23">
        <v>0.0</v>
      </c>
      <c r="G96" s="10" t="s">
        <v>39</v>
      </c>
      <c r="H96" s="40"/>
      <c r="I96" s="29" t="s">
        <v>6056</v>
      </c>
      <c r="J96" s="53">
        <v>1320.0</v>
      </c>
      <c r="K96" s="53">
        <v>0.0</v>
      </c>
      <c r="L96" s="53" t="s">
        <v>6057</v>
      </c>
      <c r="M96" s="29" t="s">
        <v>35</v>
      </c>
      <c r="N96" s="5"/>
      <c r="O96" s="5">
        <f t="shared" si="3"/>
        <v>-53</v>
      </c>
    </row>
    <row r="97">
      <c r="A97" s="9">
        <v>95.0</v>
      </c>
      <c r="B97" s="29"/>
      <c r="C97" s="10" t="s">
        <v>911</v>
      </c>
      <c r="D97" s="23">
        <v>1267.0</v>
      </c>
      <c r="E97" s="23">
        <v>229.0</v>
      </c>
      <c r="F97" s="23">
        <v>0.0</v>
      </c>
      <c r="G97" s="10" t="s">
        <v>39</v>
      </c>
      <c r="H97" s="40"/>
      <c r="I97" s="29" t="s">
        <v>4128</v>
      </c>
      <c r="J97" s="53">
        <v>1315.0</v>
      </c>
      <c r="K97" s="53" t="s">
        <v>6059</v>
      </c>
      <c r="L97" s="53" t="s">
        <v>6060</v>
      </c>
      <c r="M97" s="29" t="s">
        <v>39</v>
      </c>
      <c r="N97" s="5"/>
      <c r="O97" s="5">
        <f t="shared" si="3"/>
        <v>-54</v>
      </c>
    </row>
    <row r="98">
      <c r="A98" s="9">
        <v>96.0</v>
      </c>
      <c r="B98" s="29"/>
      <c r="C98" s="10" t="s">
        <v>3420</v>
      </c>
      <c r="D98" s="23">
        <v>1261.0</v>
      </c>
      <c r="E98" s="23">
        <v>150.0</v>
      </c>
      <c r="F98" s="23" t="s">
        <v>6061</v>
      </c>
      <c r="G98" s="10" t="s">
        <v>35</v>
      </c>
      <c r="H98" s="40"/>
      <c r="I98" s="29" t="s">
        <v>3965</v>
      </c>
      <c r="J98" s="53">
        <v>1301.0</v>
      </c>
      <c r="K98" s="53" t="s">
        <v>3215</v>
      </c>
      <c r="L98" s="53" t="s">
        <v>6062</v>
      </c>
      <c r="M98" s="29" t="s">
        <v>39</v>
      </c>
      <c r="N98" s="5"/>
      <c r="O98" s="5">
        <f t="shared" si="3"/>
        <v>-52</v>
      </c>
    </row>
    <row r="99">
      <c r="A99" s="9">
        <v>97.0</v>
      </c>
      <c r="B99" s="29"/>
      <c r="C99" s="10" t="s">
        <v>1489</v>
      </c>
      <c r="D99" s="23">
        <v>1249.0</v>
      </c>
      <c r="E99" s="23">
        <v>177.0</v>
      </c>
      <c r="F99" s="23">
        <v>0.0</v>
      </c>
      <c r="G99" s="10" t="s">
        <v>39</v>
      </c>
      <c r="H99" s="40"/>
      <c r="I99" s="29" t="s">
        <v>3953</v>
      </c>
      <c r="J99" s="53">
        <v>1295.0</v>
      </c>
      <c r="K99" s="53">
        <v>0.0</v>
      </c>
      <c r="L99" s="53" t="s">
        <v>6064</v>
      </c>
      <c r="M99" s="29" t="s">
        <v>35</v>
      </c>
      <c r="N99" s="5"/>
      <c r="O99" s="5">
        <f t="shared" si="3"/>
        <v>-52</v>
      </c>
    </row>
    <row r="100">
      <c r="A100" s="9">
        <v>98.0</v>
      </c>
      <c r="B100" s="29"/>
      <c r="C100" s="10" t="s">
        <v>480</v>
      </c>
      <c r="D100" s="23">
        <v>1243.0</v>
      </c>
      <c r="E100" s="23">
        <v>218.0</v>
      </c>
      <c r="F100" s="23">
        <v>0.0</v>
      </c>
      <c r="G100" s="10" t="s">
        <v>39</v>
      </c>
      <c r="H100" s="40"/>
      <c r="I100" s="29" t="s">
        <v>6065</v>
      </c>
      <c r="J100" s="53">
        <v>1287.0</v>
      </c>
      <c r="K100" s="53">
        <v>0.0</v>
      </c>
      <c r="L100" s="53" t="s">
        <v>6066</v>
      </c>
      <c r="M100" s="29" t="s">
        <v>35</v>
      </c>
      <c r="N100" s="5"/>
      <c r="O100" s="5">
        <f t="shared" si="3"/>
        <v>-44</v>
      </c>
    </row>
    <row r="101">
      <c r="A101" s="9">
        <v>99.0</v>
      </c>
      <c r="B101" s="29"/>
      <c r="C101" s="10" t="s">
        <v>1195</v>
      </c>
      <c r="D101" s="23">
        <v>1243.0</v>
      </c>
      <c r="E101" s="23">
        <v>154.0</v>
      </c>
      <c r="F101" s="23" t="s">
        <v>6068</v>
      </c>
      <c r="G101" s="10" t="s">
        <v>39</v>
      </c>
      <c r="H101" s="40"/>
      <c r="I101" s="29" t="s">
        <v>4002</v>
      </c>
      <c r="J101" s="53">
        <v>1287.0</v>
      </c>
      <c r="K101" s="53" t="s">
        <v>6043</v>
      </c>
      <c r="L101" s="53" t="s">
        <v>6069</v>
      </c>
      <c r="M101" s="29" t="s">
        <v>39</v>
      </c>
      <c r="N101" s="5"/>
      <c r="O101" s="5">
        <f t="shared" si="3"/>
        <v>-48</v>
      </c>
    </row>
    <row r="102">
      <c r="A102" s="9">
        <v>100.0</v>
      </c>
      <c r="B102" s="29"/>
      <c r="C102" s="10" t="s">
        <v>633</v>
      </c>
      <c r="D102" s="23">
        <v>1239.0</v>
      </c>
      <c r="E102" s="23">
        <v>211.0</v>
      </c>
      <c r="F102" s="23">
        <v>0.0</v>
      </c>
      <c r="G102" s="10" t="s">
        <v>39</v>
      </c>
      <c r="H102" s="40"/>
      <c r="I102" s="29" t="s">
        <v>3901</v>
      </c>
      <c r="J102" s="53">
        <v>1276.0</v>
      </c>
      <c r="K102" s="53">
        <v>0.0</v>
      </c>
      <c r="L102" s="53" t="s">
        <v>6071</v>
      </c>
      <c r="M102" s="29" t="s">
        <v>39</v>
      </c>
      <c r="N102" s="5"/>
      <c r="O102" s="5">
        <f t="shared" si="3"/>
        <v>-37</v>
      </c>
    </row>
    <row r="103">
      <c r="A103" s="9">
        <v>101.0</v>
      </c>
      <c r="B103" s="29"/>
      <c r="C103" s="10" t="s">
        <v>1610</v>
      </c>
      <c r="D103" s="23">
        <v>1239.0</v>
      </c>
      <c r="E103" s="23">
        <v>55.0</v>
      </c>
      <c r="F103" s="23">
        <v>0.0</v>
      </c>
      <c r="G103" s="10" t="s">
        <v>35</v>
      </c>
      <c r="H103" s="40"/>
      <c r="I103" s="29" t="s">
        <v>4044</v>
      </c>
      <c r="J103" s="53">
        <v>1270.0</v>
      </c>
      <c r="K103" s="53">
        <v>0.0</v>
      </c>
      <c r="L103" s="53" t="s">
        <v>6072</v>
      </c>
      <c r="M103" s="29" t="s">
        <v>39</v>
      </c>
      <c r="N103" s="5"/>
      <c r="O103" s="5">
        <f t="shared" si="3"/>
        <v>-34</v>
      </c>
    </row>
    <row r="104">
      <c r="A104" s="9">
        <v>102.0</v>
      </c>
      <c r="B104" s="29"/>
      <c r="C104" s="10" t="s">
        <v>1468</v>
      </c>
      <c r="D104" s="23">
        <v>1236.0</v>
      </c>
      <c r="E104" s="23">
        <v>81.0</v>
      </c>
      <c r="F104" s="23">
        <v>0.0</v>
      </c>
      <c r="G104" s="10" t="s">
        <v>35</v>
      </c>
      <c r="H104" s="40"/>
      <c r="I104" s="29" t="s">
        <v>4125</v>
      </c>
      <c r="J104" s="53">
        <v>1268.0</v>
      </c>
      <c r="K104" s="53">
        <v>0.0</v>
      </c>
      <c r="L104" s="53" t="s">
        <v>6074</v>
      </c>
      <c r="M104" s="29" t="s">
        <v>39</v>
      </c>
      <c r="N104" s="5"/>
      <c r="O104" s="5">
        <f t="shared" si="3"/>
        <v>-33</v>
      </c>
    </row>
    <row r="105">
      <c r="A105" s="9">
        <v>103.0</v>
      </c>
      <c r="B105" s="29"/>
      <c r="C105" s="10" t="s">
        <v>528</v>
      </c>
      <c r="D105" s="23">
        <v>1235.0</v>
      </c>
      <c r="E105" s="23">
        <v>147.0</v>
      </c>
      <c r="F105" s="23">
        <v>0.0</v>
      </c>
      <c r="G105" s="10" t="s">
        <v>39</v>
      </c>
      <c r="H105" s="40"/>
      <c r="I105" s="29" t="s">
        <v>6075</v>
      </c>
      <c r="J105" s="53">
        <v>1265.0</v>
      </c>
      <c r="K105" s="53">
        <v>0.0</v>
      </c>
      <c r="L105" s="53">
        <v>224.0</v>
      </c>
      <c r="M105" s="29" t="s">
        <v>35</v>
      </c>
      <c r="N105" s="5"/>
      <c r="O105" s="5">
        <f t="shared" si="3"/>
        <v>-34</v>
      </c>
    </row>
    <row r="106">
      <c r="A106" s="9">
        <v>104.0</v>
      </c>
      <c r="B106" s="29"/>
      <c r="C106" s="10" t="s">
        <v>1615</v>
      </c>
      <c r="D106" s="23">
        <v>1231.0</v>
      </c>
      <c r="E106" s="23">
        <v>252.0</v>
      </c>
      <c r="F106" s="23">
        <v>0.0</v>
      </c>
      <c r="G106" s="10" t="s">
        <v>39</v>
      </c>
      <c r="H106" s="40"/>
      <c r="I106" s="29" t="s">
        <v>4010</v>
      </c>
      <c r="J106" s="53">
        <v>1264.0</v>
      </c>
      <c r="K106" s="53">
        <v>0.0</v>
      </c>
      <c r="L106" s="53" t="s">
        <v>6077</v>
      </c>
      <c r="M106" s="29" t="s">
        <v>35</v>
      </c>
      <c r="N106" s="5"/>
      <c r="O106" s="5">
        <f t="shared" si="3"/>
        <v>-34</v>
      </c>
    </row>
    <row r="107">
      <c r="A107" s="9">
        <v>105.0</v>
      </c>
      <c r="B107" s="29"/>
      <c r="C107" s="10" t="s">
        <v>1324</v>
      </c>
      <c r="D107" s="23">
        <v>1230.0</v>
      </c>
      <c r="E107" s="23">
        <v>109.0</v>
      </c>
      <c r="F107" s="23">
        <v>0.0</v>
      </c>
      <c r="G107" s="10" t="s">
        <v>35</v>
      </c>
      <c r="H107" s="40"/>
      <c r="I107" s="29" t="s">
        <v>4065</v>
      </c>
      <c r="J107" s="53">
        <v>1260.0</v>
      </c>
      <c r="K107" s="53">
        <v>0.0</v>
      </c>
      <c r="L107" s="53" t="s">
        <v>6079</v>
      </c>
      <c r="M107" s="29" t="s">
        <v>39</v>
      </c>
      <c r="N107" s="5"/>
      <c r="O107" s="5">
        <f t="shared" si="3"/>
        <v>-36</v>
      </c>
    </row>
    <row r="108">
      <c r="A108" s="9">
        <v>106.0</v>
      </c>
      <c r="B108" s="29"/>
      <c r="C108" s="10" t="s">
        <v>294</v>
      </c>
      <c r="D108" s="23">
        <v>1224.0</v>
      </c>
      <c r="E108" s="23">
        <v>250.0</v>
      </c>
      <c r="F108" s="23">
        <v>0.0</v>
      </c>
      <c r="G108" s="10" t="s">
        <v>35</v>
      </c>
      <c r="H108" s="40"/>
      <c r="I108" s="29" t="s">
        <v>4088</v>
      </c>
      <c r="J108" s="53">
        <v>1255.0</v>
      </c>
      <c r="K108" s="53">
        <v>0.0</v>
      </c>
      <c r="L108" s="53" t="s">
        <v>6080</v>
      </c>
      <c r="M108" s="29" t="s">
        <v>39</v>
      </c>
      <c r="N108" s="5"/>
      <c r="O108" s="5">
        <f t="shared" si="3"/>
        <v>-40</v>
      </c>
    </row>
    <row r="109">
      <c r="A109" s="9">
        <v>107.0</v>
      </c>
      <c r="B109" s="29"/>
      <c r="C109" s="10" t="s">
        <v>951</v>
      </c>
      <c r="D109" s="23">
        <v>1215.0</v>
      </c>
      <c r="E109" s="23">
        <v>134.0</v>
      </c>
      <c r="F109" s="23">
        <v>0.0</v>
      </c>
      <c r="G109" s="10" t="s">
        <v>39</v>
      </c>
      <c r="H109" s="40"/>
      <c r="I109" s="29" t="s">
        <v>6082</v>
      </c>
      <c r="J109" s="53">
        <v>1247.0</v>
      </c>
      <c r="K109" s="53">
        <v>0.0</v>
      </c>
      <c r="L109" s="53" t="s">
        <v>6083</v>
      </c>
      <c r="M109" s="29" t="s">
        <v>35</v>
      </c>
      <c r="N109" s="5"/>
      <c r="O109" s="5">
        <f t="shared" si="3"/>
        <v>-35</v>
      </c>
    </row>
    <row r="110">
      <c r="A110" s="9">
        <v>108.0</v>
      </c>
      <c r="B110" s="29"/>
      <c r="C110" s="10" t="s">
        <v>1458</v>
      </c>
      <c r="D110" s="23">
        <v>1212.0</v>
      </c>
      <c r="E110" s="23">
        <v>86.0</v>
      </c>
      <c r="F110" s="23">
        <v>0.0</v>
      </c>
      <c r="G110" s="10" t="s">
        <v>39</v>
      </c>
      <c r="H110" s="40"/>
      <c r="I110" s="29" t="s">
        <v>4028</v>
      </c>
      <c r="J110" s="53">
        <v>1239.0</v>
      </c>
      <c r="K110" s="53" t="s">
        <v>6084</v>
      </c>
      <c r="L110" s="53" t="s">
        <v>6085</v>
      </c>
      <c r="M110" s="29" t="s">
        <v>39</v>
      </c>
      <c r="N110" s="5"/>
      <c r="O110" s="5">
        <f t="shared" si="3"/>
        <v>-61</v>
      </c>
    </row>
    <row r="111">
      <c r="A111" s="9">
        <v>109.0</v>
      </c>
      <c r="B111" s="29"/>
      <c r="C111" s="10" t="s">
        <v>1625</v>
      </c>
      <c r="D111" s="23">
        <v>1178.0</v>
      </c>
      <c r="E111" s="23">
        <v>78.0</v>
      </c>
      <c r="F111" s="23">
        <v>0.0</v>
      </c>
      <c r="G111" s="10" t="s">
        <v>39</v>
      </c>
      <c r="H111" s="40"/>
      <c r="I111" s="29" t="s">
        <v>6087</v>
      </c>
      <c r="J111" s="53">
        <v>1238.0</v>
      </c>
      <c r="K111" s="53">
        <v>0.0</v>
      </c>
      <c r="L111" s="53" t="s">
        <v>6088</v>
      </c>
      <c r="M111" s="29" t="s">
        <v>35</v>
      </c>
      <c r="N111" s="5"/>
      <c r="O111" s="5">
        <f t="shared" si="3"/>
        <v>-63</v>
      </c>
    </row>
    <row r="112">
      <c r="A112" s="9">
        <v>110.0</v>
      </c>
      <c r="B112" s="29"/>
      <c r="C112" s="10" t="s">
        <v>1104</v>
      </c>
      <c r="D112" s="23">
        <v>1175.0</v>
      </c>
      <c r="E112" s="23">
        <v>119.0</v>
      </c>
      <c r="F112" s="23">
        <v>0.0</v>
      </c>
      <c r="G112" s="10" t="s">
        <v>35</v>
      </c>
      <c r="H112" s="40"/>
      <c r="I112" s="29" t="s">
        <v>6089</v>
      </c>
      <c r="J112" s="53">
        <v>1232.0</v>
      </c>
      <c r="K112" s="53">
        <v>0.0</v>
      </c>
      <c r="L112" s="53" t="s">
        <v>6091</v>
      </c>
      <c r="M112" s="29" t="s">
        <v>35</v>
      </c>
      <c r="N112" s="5"/>
      <c r="O112" s="5">
        <f t="shared" si="3"/>
        <v>-58</v>
      </c>
    </row>
    <row r="113">
      <c r="A113" s="9">
        <v>111.0</v>
      </c>
      <c r="B113" s="29"/>
      <c r="C113" s="10" t="s">
        <v>1416</v>
      </c>
      <c r="D113" s="23">
        <v>1174.0</v>
      </c>
      <c r="E113" s="23">
        <v>283.0</v>
      </c>
      <c r="F113" s="23">
        <v>0.0</v>
      </c>
      <c r="G113" s="10" t="s">
        <v>35</v>
      </c>
      <c r="H113" s="40"/>
      <c r="I113" s="29" t="s">
        <v>4103</v>
      </c>
      <c r="J113" s="53">
        <v>1229.0</v>
      </c>
      <c r="K113" s="53">
        <v>0.0</v>
      </c>
      <c r="L113" s="53" t="s">
        <v>6092</v>
      </c>
      <c r="M113" s="29" t="s">
        <v>39</v>
      </c>
      <c r="N113" s="5"/>
      <c r="O113" s="5">
        <f t="shared" si="3"/>
        <v>-58</v>
      </c>
    </row>
    <row r="114">
      <c r="A114" s="9">
        <v>112.0</v>
      </c>
      <c r="B114" s="29"/>
      <c r="C114" s="10" t="s">
        <v>1024</v>
      </c>
      <c r="D114" s="23">
        <v>1171.0</v>
      </c>
      <c r="E114" s="23">
        <v>151.0</v>
      </c>
      <c r="F114" s="23">
        <v>0.0</v>
      </c>
      <c r="G114" s="10" t="s">
        <v>39</v>
      </c>
      <c r="H114" s="40"/>
      <c r="I114" s="29" t="s">
        <v>4080</v>
      </c>
      <c r="J114" s="53">
        <v>1227.0</v>
      </c>
      <c r="K114" s="53" t="s">
        <v>6093</v>
      </c>
      <c r="L114" s="53" t="s">
        <v>6094</v>
      </c>
      <c r="M114" s="29" t="s">
        <v>39</v>
      </c>
      <c r="N114" s="5"/>
      <c r="O114" s="5">
        <f t="shared" si="3"/>
        <v>-59</v>
      </c>
    </row>
    <row r="115">
      <c r="A115" s="9">
        <v>113.0</v>
      </c>
      <c r="B115" s="29"/>
      <c r="C115" s="10" t="s">
        <v>1574</v>
      </c>
      <c r="D115" s="23">
        <v>1168.0</v>
      </c>
      <c r="E115" s="23">
        <v>199.0</v>
      </c>
      <c r="F115" s="23">
        <v>0.0</v>
      </c>
      <c r="G115" s="10" t="s">
        <v>39</v>
      </c>
      <c r="H115" s="40"/>
      <c r="I115" s="29" t="s">
        <v>6096</v>
      </c>
      <c r="J115" s="53">
        <v>1216.0</v>
      </c>
      <c r="K115" s="53">
        <v>0.0</v>
      </c>
      <c r="L115" s="53" t="s">
        <v>6097</v>
      </c>
      <c r="M115" s="29" t="s">
        <v>39</v>
      </c>
      <c r="N115" s="5"/>
      <c r="O115" s="5">
        <f t="shared" si="3"/>
        <v>-49</v>
      </c>
    </row>
    <row r="116">
      <c r="A116" s="9">
        <v>114.0</v>
      </c>
      <c r="B116" s="29"/>
      <c r="C116" s="10" t="s">
        <v>1643</v>
      </c>
      <c r="D116" s="23">
        <v>1167.0</v>
      </c>
      <c r="E116" s="23">
        <v>152.0</v>
      </c>
      <c r="F116" s="23">
        <v>0.0</v>
      </c>
      <c r="G116" s="10" t="s">
        <v>39</v>
      </c>
      <c r="H116" s="40"/>
      <c r="I116" s="29" t="s">
        <v>6098</v>
      </c>
      <c r="J116" s="53">
        <v>1211.0</v>
      </c>
      <c r="K116" s="53">
        <v>0.0</v>
      </c>
      <c r="L116" s="53" t="s">
        <v>6100</v>
      </c>
      <c r="M116" s="29" t="s">
        <v>39</v>
      </c>
      <c r="N116" s="5"/>
      <c r="O116" s="5">
        <f t="shared" si="3"/>
        <v>-45</v>
      </c>
    </row>
    <row r="117">
      <c r="A117" s="9">
        <v>115.0</v>
      </c>
      <c r="B117" s="29"/>
      <c r="C117" s="10" t="s">
        <v>1297</v>
      </c>
      <c r="D117" s="23">
        <v>1166.0</v>
      </c>
      <c r="E117" s="23">
        <v>220.0</v>
      </c>
      <c r="F117" s="23">
        <v>0.0</v>
      </c>
      <c r="G117" s="10" t="s">
        <v>39</v>
      </c>
      <c r="H117" s="40"/>
      <c r="I117" s="29" t="s">
        <v>3857</v>
      </c>
      <c r="J117" s="53">
        <v>1200.0</v>
      </c>
      <c r="K117" s="53" t="s">
        <v>3382</v>
      </c>
      <c r="L117" s="53">
        <v>350.0</v>
      </c>
      <c r="M117" s="29" t="s">
        <v>39</v>
      </c>
      <c r="N117" s="5"/>
      <c r="O117" s="5">
        <f t="shared" si="3"/>
        <v>-40</v>
      </c>
    </row>
    <row r="118">
      <c r="A118" s="9">
        <v>116.0</v>
      </c>
      <c r="B118" s="29"/>
      <c r="C118" s="10" t="s">
        <v>1363</v>
      </c>
      <c r="D118" s="23">
        <v>1160.0</v>
      </c>
      <c r="E118" s="23">
        <v>121.0</v>
      </c>
      <c r="F118" s="23">
        <v>0.0</v>
      </c>
      <c r="G118" s="10" t="s">
        <v>39</v>
      </c>
      <c r="H118" s="40"/>
      <c r="I118" s="29" t="s">
        <v>6102</v>
      </c>
      <c r="J118" s="53">
        <v>1200.0</v>
      </c>
      <c r="K118" s="53">
        <v>0.0</v>
      </c>
      <c r="L118" s="53">
        <v>350.0</v>
      </c>
      <c r="M118" s="29" t="s">
        <v>39</v>
      </c>
      <c r="N118" s="5"/>
      <c r="O118" s="5">
        <f t="shared" si="3"/>
        <v>-43</v>
      </c>
    </row>
    <row r="119">
      <c r="A119" s="9">
        <v>117.0</v>
      </c>
      <c r="B119" s="29"/>
      <c r="C119" s="10" t="s">
        <v>675</v>
      </c>
      <c r="D119" s="23">
        <v>1157.0</v>
      </c>
      <c r="E119" s="23">
        <v>224.0</v>
      </c>
      <c r="F119" s="23">
        <v>0.0</v>
      </c>
      <c r="G119" s="10" t="s">
        <v>39</v>
      </c>
      <c r="H119" s="40"/>
      <c r="I119" s="29" t="s">
        <v>4063</v>
      </c>
      <c r="J119" s="53">
        <v>1200.0</v>
      </c>
      <c r="K119" s="53">
        <v>0.0</v>
      </c>
      <c r="L119" s="53">
        <v>350.0</v>
      </c>
      <c r="M119" s="29" t="s">
        <v>39</v>
      </c>
      <c r="N119" s="5"/>
      <c r="O119" s="5">
        <f t="shared" si="3"/>
        <v>-47</v>
      </c>
    </row>
    <row r="120">
      <c r="A120" s="9">
        <v>118.0</v>
      </c>
      <c r="B120" s="29"/>
      <c r="C120" s="10" t="s">
        <v>1439</v>
      </c>
      <c r="D120" s="23">
        <v>1153.0</v>
      </c>
      <c r="E120" s="23">
        <v>229.0</v>
      </c>
      <c r="F120" s="23">
        <v>0.0</v>
      </c>
      <c r="G120" s="10" t="s">
        <v>39</v>
      </c>
      <c r="H120" s="40"/>
      <c r="I120" s="29" t="s">
        <v>6104</v>
      </c>
      <c r="J120" s="53">
        <v>1199.0</v>
      </c>
      <c r="K120" s="65">
        <v>43642.0</v>
      </c>
      <c r="L120" s="53" t="s">
        <v>6105</v>
      </c>
      <c r="M120" s="29" t="s">
        <v>39</v>
      </c>
      <c r="N120" s="5"/>
      <c r="O120" s="5">
        <f t="shared" si="3"/>
        <v>-48</v>
      </c>
    </row>
    <row r="121">
      <c r="A121" s="9">
        <v>119.0</v>
      </c>
      <c r="B121" s="29"/>
      <c r="C121" s="10" t="s">
        <v>3596</v>
      </c>
      <c r="D121" s="23">
        <v>1151.0</v>
      </c>
      <c r="E121" s="23">
        <v>136.0</v>
      </c>
      <c r="F121" s="23" t="s">
        <v>6106</v>
      </c>
      <c r="G121" s="10" t="s">
        <v>39</v>
      </c>
      <c r="H121" s="40"/>
      <c r="I121" s="29" t="s">
        <v>3955</v>
      </c>
      <c r="J121" s="53">
        <v>1199.0</v>
      </c>
      <c r="K121" s="53">
        <v>0.0</v>
      </c>
      <c r="L121" s="53" t="s">
        <v>6108</v>
      </c>
      <c r="M121" s="29" t="s">
        <v>39</v>
      </c>
      <c r="N121" s="5"/>
      <c r="O121" s="5">
        <f t="shared" si="3"/>
        <v>-50</v>
      </c>
    </row>
    <row r="122">
      <c r="A122" s="9">
        <v>120.0</v>
      </c>
      <c r="B122" s="29"/>
      <c r="C122" s="10" t="s">
        <v>1374</v>
      </c>
      <c r="D122" s="23">
        <v>1149.0</v>
      </c>
      <c r="E122" s="23">
        <v>100.0</v>
      </c>
      <c r="F122" s="23">
        <v>0.0</v>
      </c>
      <c r="G122" s="10" t="s">
        <v>39</v>
      </c>
      <c r="H122" s="40"/>
      <c r="I122" s="53">
        <v>2777234.0</v>
      </c>
      <c r="J122" s="53">
        <v>1182.0</v>
      </c>
      <c r="K122" s="53" t="s">
        <v>3418</v>
      </c>
      <c r="L122" s="53" t="s">
        <v>6109</v>
      </c>
      <c r="M122" s="29" t="s">
        <v>39</v>
      </c>
      <c r="N122" s="5"/>
      <c r="O122" s="5">
        <f t="shared" si="3"/>
        <v>-37</v>
      </c>
    </row>
    <row r="123">
      <c r="A123" s="9">
        <v>121.0</v>
      </c>
      <c r="B123" s="29"/>
      <c r="C123" s="10" t="s">
        <v>1460</v>
      </c>
      <c r="D123" s="23">
        <v>1145.0</v>
      </c>
      <c r="E123" s="23">
        <v>91.0</v>
      </c>
      <c r="F123" s="23" t="s">
        <v>3232</v>
      </c>
      <c r="G123" s="10" t="s">
        <v>39</v>
      </c>
      <c r="H123" s="40"/>
      <c r="I123" s="29" t="s">
        <v>4050</v>
      </c>
      <c r="J123" s="53">
        <v>1180.0</v>
      </c>
      <c r="K123" s="53" t="s">
        <v>6111</v>
      </c>
      <c r="L123" s="53" t="s">
        <v>6112</v>
      </c>
      <c r="M123" s="29" t="s">
        <v>35</v>
      </c>
      <c r="N123" s="5"/>
      <c r="O123" s="5">
        <f t="shared" si="3"/>
        <v>-45</v>
      </c>
    </row>
    <row r="124">
      <c r="A124" s="9">
        <v>122.0</v>
      </c>
      <c r="B124" s="29"/>
      <c r="C124" s="10" t="s">
        <v>1117</v>
      </c>
      <c r="D124" s="23">
        <v>1135.0</v>
      </c>
      <c r="E124" s="23">
        <v>118.0</v>
      </c>
      <c r="F124" s="23">
        <v>0.0</v>
      </c>
      <c r="G124" s="10" t="s">
        <v>35</v>
      </c>
      <c r="H124" s="40"/>
      <c r="I124" s="29" t="s">
        <v>6113</v>
      </c>
      <c r="J124" s="53">
        <v>1176.0</v>
      </c>
      <c r="K124" s="53" t="s">
        <v>6114</v>
      </c>
      <c r="L124" s="53" t="s">
        <v>6115</v>
      </c>
      <c r="M124" s="29" t="s">
        <v>39</v>
      </c>
      <c r="N124" s="5"/>
      <c r="O124" s="5">
        <f t="shared" si="3"/>
        <v>-46</v>
      </c>
    </row>
    <row r="125">
      <c r="A125" s="9">
        <v>123.0</v>
      </c>
      <c r="B125" s="29"/>
      <c r="C125" s="10" t="s">
        <v>1545</v>
      </c>
      <c r="D125" s="23">
        <v>1130.0</v>
      </c>
      <c r="E125" s="23">
        <v>91.0</v>
      </c>
      <c r="F125" s="67">
        <v>43606.0</v>
      </c>
      <c r="G125" s="10" t="s">
        <v>39</v>
      </c>
      <c r="H125" s="40"/>
      <c r="I125" s="29" t="s">
        <v>6117</v>
      </c>
      <c r="J125" s="53">
        <v>1163.0</v>
      </c>
      <c r="K125" s="53" t="s">
        <v>5935</v>
      </c>
      <c r="L125" s="53" t="s">
        <v>6118</v>
      </c>
      <c r="M125" s="29" t="s">
        <v>39</v>
      </c>
      <c r="N125" s="5"/>
      <c r="O125" s="5">
        <f t="shared" si="3"/>
        <v>-53</v>
      </c>
    </row>
    <row r="126">
      <c r="A126" s="9">
        <v>124.0</v>
      </c>
      <c r="B126" s="29"/>
      <c r="C126" s="10" t="s">
        <v>1251</v>
      </c>
      <c r="D126" s="23">
        <v>1110.0</v>
      </c>
      <c r="E126" s="23">
        <v>80.0</v>
      </c>
      <c r="F126" s="23">
        <v>0.0</v>
      </c>
      <c r="G126" s="10" t="s">
        <v>39</v>
      </c>
      <c r="H126" s="40"/>
      <c r="I126" s="29" t="s">
        <v>3995</v>
      </c>
      <c r="J126" s="53">
        <v>1162.0</v>
      </c>
      <c r="K126" s="53" t="s">
        <v>6120</v>
      </c>
      <c r="L126" s="53" t="s">
        <v>3329</v>
      </c>
      <c r="M126" s="29" t="s">
        <v>39</v>
      </c>
      <c r="N126" s="5"/>
      <c r="O126" s="5">
        <f t="shared" si="3"/>
        <v>-66</v>
      </c>
    </row>
    <row r="127">
      <c r="A127" s="9">
        <v>125.0</v>
      </c>
      <c r="B127" s="29"/>
      <c r="C127" s="10" t="s">
        <v>1005</v>
      </c>
      <c r="D127" s="23">
        <v>1096.0</v>
      </c>
      <c r="E127" s="23">
        <v>113.0</v>
      </c>
      <c r="F127" s="23" t="s">
        <v>6121</v>
      </c>
      <c r="G127" s="10" t="s">
        <v>39</v>
      </c>
      <c r="H127" s="40"/>
      <c r="I127" s="29" t="s">
        <v>4119</v>
      </c>
      <c r="J127" s="53">
        <v>1159.0</v>
      </c>
      <c r="K127" s="53">
        <v>0.0</v>
      </c>
      <c r="L127" s="53" t="s">
        <v>6122</v>
      </c>
      <c r="M127" s="29" t="s">
        <v>39</v>
      </c>
      <c r="N127" s="5"/>
      <c r="O127" s="5">
        <f t="shared" si="3"/>
        <v>-64</v>
      </c>
    </row>
    <row r="128">
      <c r="A128" s="9">
        <v>126.0</v>
      </c>
      <c r="B128" s="29"/>
      <c r="C128" s="10" t="s">
        <v>1140</v>
      </c>
      <c r="D128" s="23">
        <v>1095.0</v>
      </c>
      <c r="E128" s="23">
        <v>119.0</v>
      </c>
      <c r="F128" s="23">
        <v>0.0</v>
      </c>
      <c r="G128" s="10" t="s">
        <v>39</v>
      </c>
      <c r="H128" s="40"/>
      <c r="I128" s="29" t="s">
        <v>6124</v>
      </c>
      <c r="J128" s="53">
        <v>1153.0</v>
      </c>
      <c r="K128" s="53">
        <v>0.0</v>
      </c>
      <c r="L128" s="53" t="s">
        <v>6125</v>
      </c>
      <c r="M128" s="29" t="s">
        <v>39</v>
      </c>
      <c r="N128" s="5"/>
      <c r="O128" s="5">
        <f t="shared" si="3"/>
        <v>-72</v>
      </c>
    </row>
    <row r="129">
      <c r="A129" s="9">
        <v>127.0</v>
      </c>
      <c r="B129" s="29"/>
      <c r="C129" s="10" t="s">
        <v>1154</v>
      </c>
      <c r="D129" s="23">
        <v>1081.0</v>
      </c>
      <c r="E129" s="23">
        <v>258.0</v>
      </c>
      <c r="F129" s="23">
        <v>0.0</v>
      </c>
      <c r="G129" s="10" t="s">
        <v>35</v>
      </c>
      <c r="H129" s="40"/>
      <c r="I129" s="29" t="s">
        <v>4122</v>
      </c>
      <c r="J129" s="53">
        <v>1152.0</v>
      </c>
      <c r="K129" s="65">
        <v>43466.0</v>
      </c>
      <c r="L129" s="53" t="s">
        <v>6126</v>
      </c>
      <c r="M129" s="29" t="s">
        <v>39</v>
      </c>
      <c r="N129" s="5"/>
      <c r="O129" s="5">
        <f t="shared" si="3"/>
        <v>-75</v>
      </c>
    </row>
    <row r="130">
      <c r="A130" s="9">
        <v>128.0</v>
      </c>
      <c r="B130" s="29"/>
      <c r="C130" s="10" t="s">
        <v>524</v>
      </c>
      <c r="D130" s="23">
        <v>1077.0</v>
      </c>
      <c r="E130" s="23">
        <v>240.0</v>
      </c>
      <c r="F130" s="23">
        <v>0.0</v>
      </c>
      <c r="G130" s="10" t="s">
        <v>35</v>
      </c>
      <c r="H130" s="40"/>
      <c r="I130" s="29" t="s">
        <v>4095</v>
      </c>
      <c r="J130" s="53">
        <v>1149.0</v>
      </c>
      <c r="K130" s="53">
        <v>0.0</v>
      </c>
      <c r="L130" s="53" t="s">
        <v>6128</v>
      </c>
      <c r="M130" s="29" t="s">
        <v>39</v>
      </c>
      <c r="N130" s="5"/>
      <c r="O130" s="5">
        <f t="shared" si="3"/>
        <v>-72</v>
      </c>
    </row>
    <row r="131">
      <c r="A131" s="9">
        <v>129.0</v>
      </c>
      <c r="B131" s="29"/>
      <c r="C131" s="10" t="s">
        <v>1511</v>
      </c>
      <c r="D131" s="23">
        <v>1077.0</v>
      </c>
      <c r="E131" s="23">
        <v>138.0</v>
      </c>
      <c r="F131" s="23">
        <v>0.0</v>
      </c>
      <c r="G131" s="10" t="s">
        <v>39</v>
      </c>
      <c r="H131" s="40"/>
      <c r="I131" s="29" t="s">
        <v>6129</v>
      </c>
      <c r="J131" s="53">
        <v>1139.0</v>
      </c>
      <c r="K131" s="53">
        <v>0.0</v>
      </c>
      <c r="L131" s="53" t="s">
        <v>6131</v>
      </c>
      <c r="M131" s="29" t="s">
        <v>39</v>
      </c>
      <c r="N131" s="5"/>
      <c r="O131" s="5">
        <f t="shared" si="3"/>
        <v>-63</v>
      </c>
    </row>
    <row r="132">
      <c r="A132" s="9">
        <v>130.0</v>
      </c>
      <c r="B132" s="29"/>
      <c r="C132" s="10" t="s">
        <v>1542</v>
      </c>
      <c r="D132" s="23">
        <v>1076.0</v>
      </c>
      <c r="E132" s="23">
        <v>94.0</v>
      </c>
      <c r="F132" s="23">
        <v>0.0</v>
      </c>
      <c r="G132" s="10" t="s">
        <v>35</v>
      </c>
      <c r="H132" s="40"/>
      <c r="I132" s="29" t="s">
        <v>3952</v>
      </c>
      <c r="J132" s="53">
        <v>1135.0</v>
      </c>
      <c r="K132" s="53">
        <v>0.0</v>
      </c>
      <c r="L132" s="53" t="s">
        <v>6132</v>
      </c>
      <c r="M132" s="29" t="s">
        <v>35</v>
      </c>
      <c r="N132" s="5"/>
      <c r="O132" s="5">
        <f t="shared" si="3"/>
        <v>-61</v>
      </c>
    </row>
    <row r="133">
      <c r="A133" s="9">
        <v>131.0</v>
      </c>
      <c r="B133" s="29"/>
      <c r="C133" s="10" t="s">
        <v>1132</v>
      </c>
      <c r="D133" s="23">
        <v>1074.0</v>
      </c>
      <c r="E133" s="23">
        <v>124.0</v>
      </c>
      <c r="F133" s="23">
        <v>0.0</v>
      </c>
      <c r="G133" s="10" t="s">
        <v>39</v>
      </c>
      <c r="H133" s="40"/>
      <c r="I133" s="29" t="s">
        <v>6134</v>
      </c>
      <c r="J133" s="53">
        <v>1133.0</v>
      </c>
      <c r="K133" s="53" t="s">
        <v>6135</v>
      </c>
      <c r="L133" s="53" t="s">
        <v>6136</v>
      </c>
      <c r="M133" s="29" t="s">
        <v>39</v>
      </c>
      <c r="N133" s="5"/>
      <c r="O133" s="5">
        <f t="shared" si="3"/>
        <v>-66</v>
      </c>
    </row>
    <row r="134">
      <c r="A134" s="9">
        <v>132.0</v>
      </c>
      <c r="B134" s="29"/>
      <c r="C134" s="10" t="s">
        <v>1240</v>
      </c>
      <c r="D134" s="23">
        <v>1067.0</v>
      </c>
      <c r="E134" s="23">
        <v>109.0</v>
      </c>
      <c r="F134" s="23">
        <v>0.0</v>
      </c>
      <c r="G134" s="10" t="s">
        <v>35</v>
      </c>
      <c r="H134" s="40"/>
      <c r="I134" s="29" t="s">
        <v>6137</v>
      </c>
      <c r="J134" s="53">
        <v>1132.0</v>
      </c>
      <c r="K134" s="53" t="s">
        <v>3514</v>
      </c>
      <c r="L134" s="53" t="s">
        <v>6139</v>
      </c>
      <c r="M134" s="29" t="s">
        <v>39</v>
      </c>
      <c r="N134" s="5"/>
      <c r="O134" s="5">
        <f t="shared" si="3"/>
        <v>-112</v>
      </c>
    </row>
    <row r="135">
      <c r="A135" s="9">
        <v>133.0</v>
      </c>
      <c r="B135" s="29"/>
      <c r="C135" s="10" t="s">
        <v>1526</v>
      </c>
      <c r="D135" s="23">
        <v>1020.0</v>
      </c>
      <c r="E135" s="23">
        <v>167.0</v>
      </c>
      <c r="F135" s="23">
        <v>0.0</v>
      </c>
      <c r="G135" s="10" t="s">
        <v>35</v>
      </c>
      <c r="H135" s="40"/>
      <c r="I135" s="29" t="s">
        <v>4132</v>
      </c>
      <c r="J135" s="53">
        <v>1128.0</v>
      </c>
      <c r="K135" s="53">
        <v>0.0</v>
      </c>
      <c r="L135" s="53" t="s">
        <v>6140</v>
      </c>
      <c r="M135" s="29" t="s">
        <v>39</v>
      </c>
      <c r="N135" s="5"/>
      <c r="O135" s="5">
        <f t="shared" si="3"/>
        <v>-119</v>
      </c>
    </row>
    <row r="136">
      <c r="A136" s="9">
        <v>134.0</v>
      </c>
      <c r="C136" s="10" t="s">
        <v>1357</v>
      </c>
      <c r="D136" s="23">
        <v>1009.0</v>
      </c>
      <c r="E136" s="23">
        <v>128.0</v>
      </c>
      <c r="F136" s="23" t="s">
        <v>6142</v>
      </c>
      <c r="G136" s="10" t="s">
        <v>35</v>
      </c>
      <c r="H136" s="40"/>
      <c r="I136" s="29" t="s">
        <v>6143</v>
      </c>
      <c r="J136" s="53">
        <v>1125.0</v>
      </c>
      <c r="K136" s="53" t="s">
        <v>6144</v>
      </c>
      <c r="L136" s="53" t="s">
        <v>6145</v>
      </c>
      <c r="M136" s="29" t="s">
        <v>39</v>
      </c>
      <c r="N136" s="5"/>
      <c r="O136" s="5">
        <f t="shared" si="3"/>
        <v>-126</v>
      </c>
    </row>
    <row r="137">
      <c r="A137" s="9">
        <v>135.0</v>
      </c>
      <c r="B137" s="29"/>
      <c r="C137" s="10" t="s">
        <v>1558</v>
      </c>
      <c r="D137" s="23">
        <v>999.0</v>
      </c>
      <c r="E137" s="23">
        <v>253.0</v>
      </c>
      <c r="F137" s="23" t="s">
        <v>6014</v>
      </c>
      <c r="G137" s="10" t="s">
        <v>39</v>
      </c>
      <c r="H137" s="40"/>
      <c r="I137" s="29" t="s">
        <v>6146</v>
      </c>
      <c r="J137" s="53">
        <v>1117.0</v>
      </c>
      <c r="K137" s="53">
        <v>0.0</v>
      </c>
      <c r="L137" s="53" t="s">
        <v>6147</v>
      </c>
      <c r="M137" s="29" t="s">
        <v>35</v>
      </c>
      <c r="N137" s="5"/>
      <c r="O137" s="5">
        <f t="shared" si="3"/>
        <v>-129</v>
      </c>
    </row>
    <row r="138">
      <c r="A138" s="9">
        <v>136.0</v>
      </c>
      <c r="B138" s="29"/>
      <c r="C138" s="10" t="s">
        <v>1254</v>
      </c>
      <c r="D138" s="23">
        <v>988.0</v>
      </c>
      <c r="E138" s="23">
        <v>181.0</v>
      </c>
      <c r="F138" s="23">
        <v>0.0</v>
      </c>
      <c r="G138" s="10" t="s">
        <v>35</v>
      </c>
      <c r="H138" s="40"/>
      <c r="I138" s="29" t="s">
        <v>6149</v>
      </c>
      <c r="J138" s="53">
        <v>1116.0</v>
      </c>
      <c r="K138" s="53">
        <v>0.0</v>
      </c>
      <c r="L138" s="53" t="s">
        <v>6150</v>
      </c>
      <c r="M138" s="29" t="s">
        <v>39</v>
      </c>
      <c r="N138" s="5"/>
      <c r="O138" s="5">
        <f t="shared" si="3"/>
        <v>-163</v>
      </c>
    </row>
    <row r="139">
      <c r="A139" s="9">
        <v>137.0</v>
      </c>
      <c r="B139" s="29"/>
      <c r="C139" s="10" t="s">
        <v>151</v>
      </c>
      <c r="D139" s="23">
        <v>953.0</v>
      </c>
      <c r="E139" s="23">
        <v>283.0</v>
      </c>
      <c r="F139" s="23">
        <v>0.0</v>
      </c>
      <c r="G139" s="10" t="s">
        <v>39</v>
      </c>
      <c r="H139" s="40"/>
      <c r="I139" s="29" t="s">
        <v>3992</v>
      </c>
      <c r="J139" s="53">
        <v>1112.0</v>
      </c>
      <c r="K139" s="53">
        <v>0.0</v>
      </c>
      <c r="L139" s="53" t="s">
        <v>6151</v>
      </c>
      <c r="M139" s="29" t="s">
        <v>39</v>
      </c>
      <c r="N139" s="5"/>
      <c r="O139" s="5">
        <f t="shared" si="3"/>
        <v>-192</v>
      </c>
    </row>
    <row r="140">
      <c r="A140" s="9">
        <v>138.0</v>
      </c>
      <c r="B140" s="29"/>
      <c r="C140" s="10" t="s">
        <v>1620</v>
      </c>
      <c r="D140" s="23">
        <v>920.0</v>
      </c>
      <c r="E140" s="23">
        <v>168.0</v>
      </c>
      <c r="F140" s="23">
        <v>0.0</v>
      </c>
      <c r="G140" s="10" t="s">
        <v>39</v>
      </c>
      <c r="H140" s="40"/>
      <c r="I140" s="29" t="s">
        <v>4114</v>
      </c>
      <c r="J140" s="53">
        <v>1105.0</v>
      </c>
      <c r="K140" s="53">
        <v>0.0</v>
      </c>
      <c r="L140" s="53" t="s">
        <v>6153</v>
      </c>
      <c r="M140" s="29" t="s">
        <v>39</v>
      </c>
      <c r="N140" s="5"/>
      <c r="O140" s="5">
        <f t="shared" si="3"/>
        <v>-187</v>
      </c>
    </row>
    <row r="141">
      <c r="A141" s="9">
        <v>139.0</v>
      </c>
      <c r="B141" s="29"/>
      <c r="C141" s="10" t="s">
        <v>880</v>
      </c>
      <c r="D141" s="23">
        <v>918.0</v>
      </c>
      <c r="E141" s="23">
        <v>209.0</v>
      </c>
      <c r="F141" s="23">
        <v>0.0</v>
      </c>
      <c r="G141" s="10" t="s">
        <v>39</v>
      </c>
      <c r="H141" s="40"/>
      <c r="I141" s="29" t="s">
        <v>4140</v>
      </c>
      <c r="J141" s="53">
        <v>1100.0</v>
      </c>
      <c r="K141" s="66">
        <v>43700.0</v>
      </c>
      <c r="L141" s="53" t="s">
        <v>6154</v>
      </c>
      <c r="M141" s="29" t="s">
        <v>39</v>
      </c>
      <c r="N141" s="5"/>
      <c r="O141" s="5">
        <f t="shared" si="3"/>
        <v>-221</v>
      </c>
    </row>
    <row r="142">
      <c r="A142" s="9">
        <v>140.0</v>
      </c>
      <c r="B142" s="29"/>
      <c r="C142" s="10" t="s">
        <v>1077</v>
      </c>
      <c r="D142" s="23">
        <v>879.0</v>
      </c>
      <c r="E142" s="23">
        <v>234.0</v>
      </c>
      <c r="F142" s="23">
        <v>0.0</v>
      </c>
      <c r="G142" s="10" t="s">
        <v>39</v>
      </c>
      <c r="H142" s="40"/>
      <c r="I142" s="29" t="s">
        <v>6156</v>
      </c>
      <c r="J142" s="53">
        <v>1058.0</v>
      </c>
      <c r="K142" s="53">
        <v>0.0</v>
      </c>
      <c r="L142" s="53" t="s">
        <v>6157</v>
      </c>
      <c r="M142" s="29" t="s">
        <v>39</v>
      </c>
      <c r="N142" s="5"/>
      <c r="O142" s="5">
        <f t="shared" si="3"/>
        <v>-184</v>
      </c>
    </row>
    <row r="143">
      <c r="A143" s="9">
        <v>141.0</v>
      </c>
      <c r="B143" s="29"/>
      <c r="C143" s="10" t="s">
        <v>1169</v>
      </c>
      <c r="D143" s="23">
        <v>874.0</v>
      </c>
      <c r="E143" s="23">
        <v>161.0</v>
      </c>
      <c r="F143" s="23" t="s">
        <v>6158</v>
      </c>
      <c r="G143" s="10" t="s">
        <v>35</v>
      </c>
      <c r="H143" s="40"/>
      <c r="I143" s="29" t="s">
        <v>4135</v>
      </c>
      <c r="J143" s="53">
        <v>1056.0</v>
      </c>
      <c r="K143" s="53">
        <v>0.0</v>
      </c>
      <c r="L143" s="53" t="s">
        <v>6159</v>
      </c>
      <c r="M143" s="29" t="s">
        <v>39</v>
      </c>
      <c r="N143" s="5"/>
      <c r="O143" s="5">
        <f t="shared" si="3"/>
        <v>-205</v>
      </c>
    </row>
    <row r="144">
      <c r="A144" s="9">
        <v>142.0</v>
      </c>
      <c r="B144" s="29"/>
      <c r="C144" s="10" t="s">
        <v>1591</v>
      </c>
      <c r="D144" s="23">
        <v>851.0</v>
      </c>
      <c r="E144" s="23">
        <v>258.0</v>
      </c>
      <c r="F144" s="23">
        <v>0.0</v>
      </c>
      <c r="G144" s="10" t="s">
        <v>35</v>
      </c>
      <c r="H144" s="40"/>
      <c r="I144" s="29" t="s">
        <v>6161</v>
      </c>
      <c r="J144" s="53">
        <v>1049.0</v>
      </c>
      <c r="K144" s="53" t="s">
        <v>6162</v>
      </c>
      <c r="L144" s="53" t="s">
        <v>6163</v>
      </c>
      <c r="M144" s="29" t="s">
        <v>39</v>
      </c>
      <c r="N144" s="5"/>
      <c r="O144" s="5">
        <f t="shared" si="3"/>
        <v>-205</v>
      </c>
    </row>
    <row r="145">
      <c r="A145" s="9">
        <v>143.0</v>
      </c>
      <c r="B145" s="29"/>
      <c r="C145" s="10" t="s">
        <v>1360</v>
      </c>
      <c r="D145" s="23">
        <v>844.0</v>
      </c>
      <c r="E145" s="23">
        <v>262.0</v>
      </c>
      <c r="F145" s="23">
        <v>0.0</v>
      </c>
      <c r="G145" s="10" t="s">
        <v>35</v>
      </c>
      <c r="H145" s="40"/>
      <c r="I145" s="53">
        <v>2.6538287E7</v>
      </c>
      <c r="J145" s="53">
        <v>1044.0</v>
      </c>
      <c r="K145" s="53">
        <v>0.0</v>
      </c>
      <c r="L145" s="53" t="s">
        <v>6164</v>
      </c>
      <c r="M145" s="29" t="s">
        <v>39</v>
      </c>
      <c r="N145" s="5"/>
      <c r="O145" s="5">
        <f t="shared" si="3"/>
        <v>-216</v>
      </c>
    </row>
    <row r="146">
      <c r="A146" s="9">
        <v>144.0</v>
      </c>
      <c r="B146" s="29"/>
      <c r="C146" s="10" t="s">
        <v>630</v>
      </c>
      <c r="D146" s="23">
        <v>828.0</v>
      </c>
      <c r="E146" s="23">
        <v>258.0</v>
      </c>
      <c r="F146" s="23" t="s">
        <v>6014</v>
      </c>
      <c r="G146" s="10" t="s">
        <v>35</v>
      </c>
      <c r="H146" s="40"/>
      <c r="I146" s="29" t="s">
        <v>4126</v>
      </c>
      <c r="J146" s="53">
        <v>1042.0</v>
      </c>
      <c r="K146" s="53" t="s">
        <v>6166</v>
      </c>
      <c r="L146" s="53" t="s">
        <v>6167</v>
      </c>
      <c r="M146" s="29" t="s">
        <v>39</v>
      </c>
      <c r="N146" s="5"/>
      <c r="O146" s="5"/>
    </row>
    <row r="147">
      <c r="A147" s="9">
        <v>145.0</v>
      </c>
      <c r="B147" s="29"/>
      <c r="C147" s="10" t="s">
        <v>1582</v>
      </c>
      <c r="D147" s="23">
        <v>821.0</v>
      </c>
      <c r="E147" s="23">
        <v>142.0</v>
      </c>
      <c r="F147" s="23">
        <v>0.0</v>
      </c>
      <c r="G147" s="10" t="s">
        <v>39</v>
      </c>
      <c r="H147" s="40"/>
      <c r="I147" s="29" t="s">
        <v>3794</v>
      </c>
      <c r="J147" s="53">
        <v>1006.0</v>
      </c>
      <c r="K147" s="53" t="s">
        <v>3661</v>
      </c>
      <c r="L147" s="53" t="s">
        <v>6168</v>
      </c>
      <c r="M147" s="29" t="s">
        <v>39</v>
      </c>
      <c r="N147" s="5"/>
      <c r="O147" s="5"/>
    </row>
    <row r="148">
      <c r="A148" s="9">
        <v>146.0</v>
      </c>
      <c r="B148" s="29"/>
      <c r="C148" s="10" t="s">
        <v>433</v>
      </c>
      <c r="D148" s="10">
        <v>800.0</v>
      </c>
      <c r="E148" s="10" t="s">
        <v>36</v>
      </c>
      <c r="F148" s="10" t="s">
        <v>36</v>
      </c>
      <c r="G148" s="10" t="s">
        <v>39</v>
      </c>
      <c r="H148" s="40"/>
      <c r="I148" s="29" t="s">
        <v>3967</v>
      </c>
      <c r="J148" s="53">
        <v>1000.0</v>
      </c>
      <c r="K148" s="53">
        <v>0.0</v>
      </c>
      <c r="L148" s="53">
        <v>350.0</v>
      </c>
      <c r="M148" s="29" t="s">
        <v>39</v>
      </c>
      <c r="N148" s="5"/>
      <c r="O148" s="5"/>
    </row>
    <row r="149">
      <c r="A149" s="9">
        <v>147.0</v>
      </c>
      <c r="B149" s="29"/>
      <c r="C149" s="10" t="s">
        <v>357</v>
      </c>
      <c r="D149" s="10">
        <v>800.0</v>
      </c>
      <c r="E149" s="10" t="s">
        <v>36</v>
      </c>
      <c r="F149" s="10" t="s">
        <v>36</v>
      </c>
      <c r="G149" s="10" t="s">
        <v>35</v>
      </c>
      <c r="H149" s="40"/>
      <c r="I149" s="29" t="s">
        <v>3958</v>
      </c>
      <c r="J149" s="53">
        <v>1000.0</v>
      </c>
      <c r="K149" s="53">
        <v>0.0</v>
      </c>
      <c r="L149" s="53">
        <v>350.0</v>
      </c>
      <c r="M149" s="29" t="s">
        <v>35</v>
      </c>
      <c r="N149" s="5"/>
      <c r="O149" s="5"/>
    </row>
    <row r="150">
      <c r="A150" s="9">
        <v>148.0</v>
      </c>
      <c r="B150" s="29"/>
      <c r="C150" s="10" t="s">
        <v>292</v>
      </c>
      <c r="D150" s="10">
        <v>800.0</v>
      </c>
      <c r="E150" s="10" t="s">
        <v>36</v>
      </c>
      <c r="F150" s="10" t="s">
        <v>36</v>
      </c>
      <c r="G150" s="10" t="s">
        <v>39</v>
      </c>
      <c r="H150" s="40"/>
      <c r="I150" s="29" t="s">
        <v>3917</v>
      </c>
      <c r="J150" s="53">
        <v>1000.0</v>
      </c>
      <c r="K150" s="53">
        <v>0.0</v>
      </c>
      <c r="L150" s="53">
        <v>350.0</v>
      </c>
      <c r="M150" s="29" t="s">
        <v>39</v>
      </c>
      <c r="N150" s="5"/>
      <c r="O150" s="5"/>
    </row>
    <row r="151">
      <c r="A151" s="9">
        <v>149.0</v>
      </c>
      <c r="B151" s="29"/>
      <c r="C151" s="10" t="s">
        <v>906</v>
      </c>
      <c r="D151" s="10">
        <v>800.0</v>
      </c>
      <c r="E151" s="10" t="s">
        <v>36</v>
      </c>
      <c r="F151" s="10" t="s">
        <v>36</v>
      </c>
      <c r="G151" s="10" t="s">
        <v>39</v>
      </c>
      <c r="H151" s="40"/>
      <c r="I151" s="29" t="s">
        <v>4062</v>
      </c>
      <c r="J151" s="53">
        <v>1000.0</v>
      </c>
      <c r="K151" s="65">
        <v>43649.0</v>
      </c>
      <c r="L151" s="53">
        <v>350.0</v>
      </c>
      <c r="M151" s="29" t="s">
        <v>39</v>
      </c>
      <c r="N151" s="5"/>
      <c r="O151" s="5"/>
    </row>
    <row r="152">
      <c r="A152" s="9">
        <v>150.0</v>
      </c>
      <c r="B152" s="29"/>
      <c r="C152" s="10" t="s">
        <v>3546</v>
      </c>
      <c r="D152" s="10">
        <v>800.0</v>
      </c>
      <c r="E152" s="10" t="s">
        <v>36</v>
      </c>
      <c r="F152" s="10" t="s">
        <v>36</v>
      </c>
      <c r="G152" s="10" t="s">
        <v>39</v>
      </c>
      <c r="H152" s="40"/>
      <c r="I152" s="29" t="s">
        <v>6171</v>
      </c>
      <c r="J152" s="53">
        <v>1000.0</v>
      </c>
      <c r="K152" s="53" t="s">
        <v>6172</v>
      </c>
      <c r="L152" s="53">
        <v>350.0</v>
      </c>
      <c r="M152" s="29" t="s">
        <v>35</v>
      </c>
      <c r="N152" s="5"/>
      <c r="O152" s="5"/>
    </row>
    <row r="153">
      <c r="A153" s="9">
        <v>151.0</v>
      </c>
      <c r="B153" s="29"/>
      <c r="C153" s="10" t="s">
        <v>1030</v>
      </c>
      <c r="D153" s="10">
        <v>800.0</v>
      </c>
      <c r="E153" s="10" t="s">
        <v>36</v>
      </c>
      <c r="F153" s="10" t="s">
        <v>36</v>
      </c>
      <c r="G153" s="10" t="s">
        <v>39</v>
      </c>
      <c r="H153" s="40"/>
      <c r="I153" s="29" t="s">
        <v>4121</v>
      </c>
      <c r="J153" s="53">
        <v>1000.0</v>
      </c>
      <c r="K153" s="53">
        <v>0.0</v>
      </c>
      <c r="L153" s="53">
        <v>350.0</v>
      </c>
      <c r="M153" s="29" t="s">
        <v>39</v>
      </c>
      <c r="N153" s="5"/>
      <c r="O153" s="5"/>
    </row>
    <row r="154">
      <c r="A154" s="9">
        <v>152.0</v>
      </c>
      <c r="B154" s="29"/>
      <c r="C154" s="10" t="s">
        <v>1045</v>
      </c>
      <c r="D154" s="10">
        <v>800.0</v>
      </c>
      <c r="E154" s="10" t="s">
        <v>36</v>
      </c>
      <c r="F154" s="10" t="s">
        <v>36</v>
      </c>
      <c r="G154" s="10" t="s">
        <v>39</v>
      </c>
      <c r="H154" s="40"/>
      <c r="I154" s="29" t="s">
        <v>6174</v>
      </c>
      <c r="J154" s="53">
        <v>987.0</v>
      </c>
      <c r="K154" s="53" t="s">
        <v>6068</v>
      </c>
      <c r="L154" s="53" t="s">
        <v>6175</v>
      </c>
      <c r="M154" s="29" t="s">
        <v>39</v>
      </c>
      <c r="N154" s="5"/>
      <c r="O154" s="5"/>
    </row>
    <row r="155">
      <c r="A155" s="9">
        <v>153.0</v>
      </c>
      <c r="B155" s="29"/>
      <c r="C155" s="10" t="s">
        <v>1228</v>
      </c>
      <c r="D155" s="10">
        <v>800.0</v>
      </c>
      <c r="E155" s="10" t="s">
        <v>36</v>
      </c>
      <c r="F155" s="10" t="s">
        <v>36</v>
      </c>
      <c r="G155" s="10" t="s">
        <v>35</v>
      </c>
      <c r="H155" s="40"/>
      <c r="I155" s="29" t="s">
        <v>6176</v>
      </c>
      <c r="J155" s="53">
        <v>986.0</v>
      </c>
      <c r="K155" s="53" t="s">
        <v>6177</v>
      </c>
      <c r="L155" s="53" t="s">
        <v>6178</v>
      </c>
      <c r="M155" s="29" t="s">
        <v>39</v>
      </c>
      <c r="N155" s="5"/>
      <c r="O155" s="5"/>
    </row>
    <row r="156">
      <c r="A156" s="9">
        <v>154.0</v>
      </c>
      <c r="B156" s="29"/>
      <c r="C156" s="10" t="s">
        <v>958</v>
      </c>
      <c r="D156" s="10">
        <v>800.0</v>
      </c>
      <c r="E156" s="10" t="s">
        <v>36</v>
      </c>
      <c r="F156" s="10" t="s">
        <v>36</v>
      </c>
      <c r="G156" s="10" t="s">
        <v>35</v>
      </c>
      <c r="H156" s="40"/>
      <c r="I156" s="29" t="s">
        <v>6179</v>
      </c>
      <c r="J156" s="53">
        <v>982.0</v>
      </c>
      <c r="K156" s="53" t="s">
        <v>6181</v>
      </c>
      <c r="L156" s="53" t="s">
        <v>6182</v>
      </c>
      <c r="M156" s="29" t="s">
        <v>39</v>
      </c>
      <c r="N156" s="5"/>
      <c r="O156" s="5"/>
    </row>
    <row r="157">
      <c r="A157" s="9">
        <v>155.0</v>
      </c>
      <c r="B157" s="29"/>
      <c r="C157" s="10" t="s">
        <v>1486</v>
      </c>
      <c r="D157" s="10">
        <v>800.0</v>
      </c>
      <c r="E157" s="10" t="s">
        <v>36</v>
      </c>
      <c r="F157" s="10" t="s">
        <v>36</v>
      </c>
      <c r="G157" s="10" t="s">
        <v>35</v>
      </c>
      <c r="H157" s="40"/>
      <c r="I157" s="29" t="s">
        <v>6183</v>
      </c>
      <c r="J157" s="53">
        <v>980.0</v>
      </c>
      <c r="K157" s="53" t="s">
        <v>6184</v>
      </c>
      <c r="L157" s="53" t="s">
        <v>6185</v>
      </c>
      <c r="M157" s="29" t="s">
        <v>39</v>
      </c>
      <c r="N157" s="5"/>
      <c r="O157" s="5"/>
    </row>
    <row r="158">
      <c r="A158" s="9">
        <v>156.0</v>
      </c>
      <c r="B158" s="29"/>
      <c r="C158" s="10" t="s">
        <v>1299</v>
      </c>
      <c r="D158" s="10">
        <v>800.0</v>
      </c>
      <c r="E158" s="10" t="s">
        <v>36</v>
      </c>
      <c r="F158" s="10" t="s">
        <v>36</v>
      </c>
      <c r="G158" s="10" t="s">
        <v>39</v>
      </c>
      <c r="H158" s="40"/>
      <c r="I158" s="29" t="s">
        <v>6186</v>
      </c>
      <c r="J158" s="53">
        <v>976.0</v>
      </c>
      <c r="K158" s="53">
        <v>0.0</v>
      </c>
      <c r="L158" s="53" t="s">
        <v>6187</v>
      </c>
      <c r="M158" s="29" t="s">
        <v>39</v>
      </c>
      <c r="N158" s="5"/>
      <c r="O158" s="5"/>
    </row>
    <row r="159">
      <c r="A159" s="9">
        <v>157.0</v>
      </c>
      <c r="B159" s="29"/>
      <c r="C159" s="10" t="s">
        <v>1222</v>
      </c>
      <c r="D159" s="23">
        <v>783.0</v>
      </c>
      <c r="E159" s="23">
        <v>331.0</v>
      </c>
      <c r="F159" s="23">
        <v>0.0</v>
      </c>
      <c r="G159" s="10" t="s">
        <v>39</v>
      </c>
      <c r="H159" s="40"/>
      <c r="I159" s="29" t="s">
        <v>6189</v>
      </c>
      <c r="J159" s="53">
        <v>972.0</v>
      </c>
      <c r="K159" s="66">
        <v>43717.0</v>
      </c>
      <c r="L159" s="53" t="s">
        <v>6190</v>
      </c>
      <c r="M159" s="29" t="s">
        <v>35</v>
      </c>
      <c r="N159" s="5"/>
      <c r="O159" s="5"/>
    </row>
    <row r="160">
      <c r="A160" s="9">
        <v>158.0</v>
      </c>
      <c r="B160" s="29"/>
      <c r="C160" s="10" t="s">
        <v>1579</v>
      </c>
      <c r="D160" s="23">
        <v>777.0</v>
      </c>
      <c r="E160" s="23">
        <v>331.0</v>
      </c>
      <c r="F160" s="23" t="s">
        <v>6191</v>
      </c>
      <c r="G160" s="10" t="s">
        <v>39</v>
      </c>
      <c r="H160" s="40"/>
      <c r="I160" s="29" t="s">
        <v>6192</v>
      </c>
      <c r="J160" s="53">
        <v>959.0</v>
      </c>
      <c r="K160" s="53" t="s">
        <v>6193</v>
      </c>
      <c r="L160" s="53" t="s">
        <v>6194</v>
      </c>
      <c r="M160" s="29" t="s">
        <v>39</v>
      </c>
      <c r="N160" s="5"/>
      <c r="O160" s="5"/>
    </row>
    <row r="161">
      <c r="A161" s="9">
        <v>159.0</v>
      </c>
      <c r="B161" s="29"/>
      <c r="C161" s="10" t="s">
        <v>898</v>
      </c>
      <c r="D161" s="23">
        <v>771.0</v>
      </c>
      <c r="E161" s="23">
        <v>321.0</v>
      </c>
      <c r="F161" s="23" t="s">
        <v>6195</v>
      </c>
      <c r="G161" s="10" t="s">
        <v>39</v>
      </c>
      <c r="H161" s="40"/>
      <c r="I161" s="29" t="s">
        <v>3868</v>
      </c>
      <c r="J161" s="53">
        <v>952.0</v>
      </c>
      <c r="K161" s="53">
        <v>0.0</v>
      </c>
      <c r="L161" s="53" t="s">
        <v>6196</v>
      </c>
      <c r="M161" s="29" t="s">
        <v>35</v>
      </c>
      <c r="N161" s="5"/>
      <c r="O161" s="5"/>
    </row>
    <row r="162">
      <c r="A162" s="9">
        <v>160.0</v>
      </c>
      <c r="B162" s="29"/>
      <c r="C162" s="10" t="s">
        <v>901</v>
      </c>
      <c r="D162" s="23">
        <v>765.0</v>
      </c>
      <c r="E162" s="23">
        <v>318.0</v>
      </c>
      <c r="F162" s="23">
        <v>0.0</v>
      </c>
      <c r="G162" s="10" t="s">
        <v>39</v>
      </c>
      <c r="H162" s="40"/>
      <c r="I162" s="29" t="s">
        <v>6197</v>
      </c>
      <c r="J162" s="53">
        <v>946.0</v>
      </c>
      <c r="K162" s="53">
        <v>0.0</v>
      </c>
      <c r="L162" s="53" t="s">
        <v>6198</v>
      </c>
      <c r="M162" s="29" t="s">
        <v>35</v>
      </c>
      <c r="N162" s="5"/>
      <c r="O162" s="5"/>
    </row>
    <row r="163">
      <c r="A163" s="9">
        <v>161.0</v>
      </c>
      <c r="B163" s="29"/>
      <c r="C163" s="10" t="s">
        <v>1567</v>
      </c>
      <c r="D163" s="23">
        <v>754.0</v>
      </c>
      <c r="E163" s="23">
        <v>184.0</v>
      </c>
      <c r="F163" s="23" t="s">
        <v>3661</v>
      </c>
      <c r="G163" s="10" t="s">
        <v>39</v>
      </c>
      <c r="H163" s="40"/>
      <c r="I163" s="29" t="s">
        <v>6200</v>
      </c>
      <c r="J163" s="53">
        <v>940.0</v>
      </c>
      <c r="K163" s="53">
        <v>0.0</v>
      </c>
      <c r="L163" s="53" t="s">
        <v>6201</v>
      </c>
      <c r="M163" s="29" t="s">
        <v>39</v>
      </c>
      <c r="N163" s="5"/>
      <c r="O163" s="5"/>
    </row>
    <row r="164">
      <c r="A164" s="9">
        <v>162.0</v>
      </c>
      <c r="B164" s="29"/>
      <c r="C164" s="10" t="s">
        <v>1295</v>
      </c>
      <c r="D164" s="23">
        <v>690.0</v>
      </c>
      <c r="E164" s="23">
        <v>277.0</v>
      </c>
      <c r="F164" s="23">
        <v>0.0</v>
      </c>
      <c r="G164" s="10" t="s">
        <v>35</v>
      </c>
      <c r="H164" s="40"/>
      <c r="I164" s="29" t="s">
        <v>6202</v>
      </c>
      <c r="J164" s="53">
        <v>922.0</v>
      </c>
      <c r="K164" s="53" t="s">
        <v>6203</v>
      </c>
      <c r="L164" s="53" t="s">
        <v>6204</v>
      </c>
      <c r="M164" s="29" t="s">
        <v>39</v>
      </c>
      <c r="N164" s="5"/>
      <c r="O164" s="5"/>
    </row>
    <row r="165">
      <c r="A165" s="9">
        <v>163.0</v>
      </c>
      <c r="B165" s="29"/>
      <c r="C165" s="29"/>
      <c r="D165" s="53"/>
      <c r="E165" s="53"/>
      <c r="F165" s="53"/>
      <c r="G165" s="29"/>
      <c r="H165" s="40"/>
      <c r="I165" s="29" t="s">
        <v>6206</v>
      </c>
      <c r="J165" s="53">
        <v>919.0</v>
      </c>
      <c r="K165" s="53">
        <v>0.0</v>
      </c>
      <c r="L165" s="53" t="s">
        <v>6207</v>
      </c>
      <c r="M165" s="29" t="s">
        <v>39</v>
      </c>
      <c r="N165" s="5"/>
      <c r="O165" s="5"/>
    </row>
    <row r="166">
      <c r="A166" s="9">
        <v>164.0</v>
      </c>
      <c r="C166" s="10"/>
      <c r="D166" s="23"/>
      <c r="E166" s="23"/>
      <c r="F166" s="23"/>
      <c r="G166" s="10"/>
      <c r="H166" s="40"/>
      <c r="I166" s="29" t="s">
        <v>4060</v>
      </c>
      <c r="J166" s="53">
        <v>917.0</v>
      </c>
      <c r="K166" s="53">
        <v>0.0</v>
      </c>
      <c r="L166" s="53" t="s">
        <v>6208</v>
      </c>
      <c r="M166" s="29" t="s">
        <v>39</v>
      </c>
      <c r="N166" s="5"/>
      <c r="O166" s="5"/>
    </row>
    <row r="167">
      <c r="A167" s="9">
        <v>165.0</v>
      </c>
      <c r="B167" s="29"/>
      <c r="C167" s="10"/>
      <c r="D167" s="23"/>
      <c r="E167" s="23"/>
      <c r="F167" s="23"/>
      <c r="G167" s="10"/>
      <c r="H167" s="40"/>
      <c r="I167" s="29" t="s">
        <v>6209</v>
      </c>
      <c r="J167" s="53">
        <v>893.0</v>
      </c>
      <c r="K167" s="53" t="s">
        <v>6210</v>
      </c>
      <c r="L167" s="53" t="s">
        <v>6211</v>
      </c>
      <c r="M167" s="29" t="s">
        <v>39</v>
      </c>
      <c r="N167" s="5"/>
      <c r="O167" s="5"/>
    </row>
    <row r="168">
      <c r="A168" s="9">
        <v>166.0</v>
      </c>
      <c r="B168" s="29"/>
      <c r="C168" s="10"/>
      <c r="D168" s="23"/>
      <c r="E168" s="23"/>
      <c r="F168" s="23"/>
      <c r="G168" s="10"/>
      <c r="H168" s="40"/>
      <c r="I168" s="29" t="s">
        <v>6213</v>
      </c>
      <c r="J168" s="53">
        <v>859.0</v>
      </c>
      <c r="K168" s="53">
        <v>0.0</v>
      </c>
      <c r="L168" s="53" t="s">
        <v>6214</v>
      </c>
      <c r="M168" s="29" t="s">
        <v>39</v>
      </c>
      <c r="N168" s="5"/>
      <c r="O168" s="5"/>
    </row>
    <row r="169">
      <c r="A169" s="9">
        <v>167.0</v>
      </c>
      <c r="B169" s="29"/>
      <c r="C169" s="10"/>
      <c r="D169" s="23"/>
      <c r="E169" s="23"/>
      <c r="F169" s="23"/>
      <c r="G169" s="10"/>
      <c r="H169" s="40"/>
      <c r="I169" s="29" t="s">
        <v>4130</v>
      </c>
      <c r="J169" s="53">
        <v>856.0</v>
      </c>
      <c r="K169" s="53" t="s">
        <v>6216</v>
      </c>
      <c r="L169" s="53" t="s">
        <v>6217</v>
      </c>
      <c r="M169" s="29" t="s">
        <v>39</v>
      </c>
      <c r="N169" s="5"/>
      <c r="O169" s="5"/>
    </row>
    <row r="170">
      <c r="A170" s="9">
        <v>168.0</v>
      </c>
      <c r="B170" s="29"/>
      <c r="C170" s="10"/>
      <c r="D170" s="23"/>
      <c r="E170" s="23"/>
      <c r="F170" s="23"/>
      <c r="G170" s="10"/>
      <c r="H170" s="40"/>
      <c r="I170" s="29" t="s">
        <v>6218</v>
      </c>
      <c r="J170" s="53">
        <v>803.0</v>
      </c>
      <c r="K170" s="53" t="s">
        <v>6219</v>
      </c>
      <c r="L170" s="53" t="s">
        <v>6220</v>
      </c>
      <c r="M170" s="29" t="s">
        <v>35</v>
      </c>
      <c r="N170" s="5"/>
      <c r="O170" s="5"/>
    </row>
    <row r="171">
      <c r="A171" s="9">
        <v>169.0</v>
      </c>
      <c r="B171" s="29"/>
      <c r="C171" s="10"/>
      <c r="D171" s="23"/>
      <c r="E171" s="23"/>
      <c r="F171" s="67"/>
      <c r="G171" s="10"/>
      <c r="H171" s="40"/>
      <c r="I171" s="29" t="s">
        <v>6221</v>
      </c>
      <c r="J171" s="53">
        <v>800.0</v>
      </c>
      <c r="K171" s="53" t="s">
        <v>3561</v>
      </c>
      <c r="L171" s="53">
        <v>350.0</v>
      </c>
      <c r="M171" s="29" t="s">
        <v>39</v>
      </c>
      <c r="N171" s="5"/>
      <c r="O171" s="5"/>
    </row>
    <row r="172">
      <c r="A172" s="9">
        <v>170.0</v>
      </c>
      <c r="B172" s="29"/>
      <c r="C172" s="10"/>
      <c r="D172" s="23"/>
      <c r="E172" s="23"/>
      <c r="F172" s="23"/>
      <c r="G172" s="10"/>
      <c r="H172" s="40"/>
      <c r="I172" s="29" t="s">
        <v>6223</v>
      </c>
      <c r="J172" s="53">
        <v>800.0</v>
      </c>
      <c r="K172" s="53">
        <v>0.0</v>
      </c>
      <c r="L172" s="53">
        <v>350.0</v>
      </c>
      <c r="M172" s="29" t="s">
        <v>35</v>
      </c>
      <c r="N172" s="5"/>
      <c r="O172" s="5"/>
    </row>
    <row r="173">
      <c r="A173" s="9">
        <v>171.0</v>
      </c>
      <c r="B173" s="29"/>
      <c r="C173" s="10"/>
      <c r="D173" s="23"/>
      <c r="E173" s="23"/>
      <c r="F173" s="23"/>
      <c r="G173" s="10"/>
      <c r="H173" s="40"/>
      <c r="I173" s="29" t="s">
        <v>6224</v>
      </c>
      <c r="J173" s="53">
        <v>800.0</v>
      </c>
      <c r="K173" s="53" t="s">
        <v>6226</v>
      </c>
      <c r="L173" s="53">
        <v>350.0</v>
      </c>
      <c r="M173" s="29" t="s">
        <v>39</v>
      </c>
      <c r="N173" s="5"/>
      <c r="O173" s="5"/>
    </row>
    <row r="174">
      <c r="A174" s="9">
        <v>172.0</v>
      </c>
      <c r="B174" s="29"/>
      <c r="C174" s="29"/>
      <c r="D174" s="53"/>
      <c r="E174" s="53"/>
      <c r="F174" s="53"/>
      <c r="G174" s="29"/>
      <c r="H174" s="40"/>
      <c r="I174" s="29" t="s">
        <v>6227</v>
      </c>
      <c r="J174" s="53">
        <v>800.0</v>
      </c>
      <c r="K174" s="53">
        <v>0.0</v>
      </c>
      <c r="L174" s="53">
        <v>350.0</v>
      </c>
      <c r="M174" s="29" t="s">
        <v>39</v>
      </c>
      <c r="N174" s="5"/>
      <c r="O174" s="5"/>
    </row>
    <row r="175">
      <c r="A175" s="9">
        <v>173.0</v>
      </c>
      <c r="B175" s="29"/>
      <c r="C175" s="10"/>
      <c r="D175" s="23"/>
      <c r="E175" s="23"/>
      <c r="F175" s="23"/>
      <c r="G175" s="10"/>
      <c r="H175" s="40"/>
      <c r="I175" s="29" t="s">
        <v>6228</v>
      </c>
      <c r="J175" s="53">
        <v>800.0</v>
      </c>
      <c r="K175" s="53" t="s">
        <v>6229</v>
      </c>
      <c r="L175" s="53">
        <v>350.0</v>
      </c>
      <c r="M175" s="29" t="s">
        <v>39</v>
      </c>
      <c r="N175" s="5"/>
      <c r="O175" s="5"/>
    </row>
    <row r="176">
      <c r="A176" s="9">
        <v>174.0</v>
      </c>
      <c r="B176" s="29"/>
      <c r="C176" s="10"/>
      <c r="D176" s="23"/>
      <c r="E176" s="23"/>
      <c r="F176" s="23"/>
      <c r="G176" s="10"/>
      <c r="H176" s="40"/>
      <c r="I176" s="29" t="s">
        <v>6230</v>
      </c>
      <c r="J176" s="53">
        <v>800.0</v>
      </c>
      <c r="K176" s="53">
        <v>0.0</v>
      </c>
      <c r="L176" s="53">
        <v>350.0</v>
      </c>
      <c r="M176" s="29" t="s">
        <v>35</v>
      </c>
      <c r="N176" s="5"/>
      <c r="O176" s="5"/>
    </row>
    <row r="177">
      <c r="A177" s="9">
        <v>175.0</v>
      </c>
      <c r="B177" s="29"/>
      <c r="C177" s="10"/>
      <c r="D177" s="23"/>
      <c r="E177" s="23"/>
      <c r="F177" s="23"/>
      <c r="G177" s="10"/>
      <c r="H177" s="40"/>
      <c r="I177" s="29" t="s">
        <v>6232</v>
      </c>
      <c r="J177" s="53">
        <v>800.0</v>
      </c>
      <c r="K177" s="53">
        <v>0.0</v>
      </c>
      <c r="L177" s="53">
        <v>350.0</v>
      </c>
      <c r="M177" s="29" t="s">
        <v>39</v>
      </c>
      <c r="N177" s="5"/>
      <c r="O177" s="5"/>
    </row>
    <row r="178">
      <c r="A178" s="9">
        <v>176.0</v>
      </c>
      <c r="B178" s="29"/>
      <c r="C178" s="10"/>
      <c r="D178" s="23"/>
      <c r="E178" s="23"/>
      <c r="F178" s="23"/>
      <c r="G178" s="10"/>
      <c r="H178" s="40"/>
      <c r="I178" s="29" t="s">
        <v>6233</v>
      </c>
      <c r="J178" s="53">
        <v>800.0</v>
      </c>
      <c r="K178" s="53" t="s">
        <v>6014</v>
      </c>
      <c r="L178" s="53">
        <v>350.0</v>
      </c>
      <c r="M178" s="29" t="s">
        <v>35</v>
      </c>
      <c r="N178" s="5"/>
      <c r="O178" s="5"/>
    </row>
    <row r="179">
      <c r="A179" s="9">
        <v>177.0</v>
      </c>
      <c r="B179" s="29"/>
      <c r="C179" s="10"/>
      <c r="D179" s="23"/>
      <c r="E179" s="23"/>
      <c r="F179" s="23"/>
      <c r="G179" s="10"/>
      <c r="H179" s="40"/>
      <c r="I179" s="29" t="s">
        <v>6234</v>
      </c>
      <c r="J179" s="53">
        <v>776.0</v>
      </c>
      <c r="K179" s="53">
        <v>0.0</v>
      </c>
      <c r="L179" s="53" t="s">
        <v>6235</v>
      </c>
      <c r="M179" s="29" t="s">
        <v>39</v>
      </c>
      <c r="N179" s="5"/>
      <c r="O179" s="5"/>
    </row>
    <row r="180">
      <c r="A180" s="9">
        <v>178.0</v>
      </c>
      <c r="C180" s="10"/>
      <c r="D180" s="23"/>
      <c r="E180" s="23"/>
      <c r="F180" s="23"/>
      <c r="G180" s="10"/>
      <c r="H180" s="40"/>
      <c r="I180" s="29" t="s">
        <v>6237</v>
      </c>
      <c r="J180" s="53">
        <v>718.0</v>
      </c>
      <c r="K180" s="53" t="s">
        <v>6238</v>
      </c>
      <c r="L180" s="53" t="s">
        <v>6239</v>
      </c>
      <c r="M180" s="29" t="s">
        <v>39</v>
      </c>
      <c r="N180" s="5"/>
      <c r="O180" s="5"/>
    </row>
    <row r="181">
      <c r="A181" s="9">
        <v>179.0</v>
      </c>
      <c r="B181" s="29"/>
      <c r="C181" s="10"/>
      <c r="D181" s="23"/>
      <c r="E181" s="23"/>
      <c r="F181" s="23"/>
      <c r="G181" s="10"/>
      <c r="H181" s="40"/>
      <c r="I181" s="29" t="s">
        <v>4067</v>
      </c>
      <c r="J181" s="53">
        <v>702.0</v>
      </c>
      <c r="K181" s="53">
        <v>0.0</v>
      </c>
      <c r="L181" s="53" t="s">
        <v>6240</v>
      </c>
      <c r="M181" s="29" t="s">
        <v>39</v>
      </c>
      <c r="N181" s="5"/>
      <c r="O181" s="5"/>
    </row>
    <row r="182">
      <c r="A182" s="9">
        <v>180.0</v>
      </c>
      <c r="B182" s="29"/>
      <c r="C182" s="29"/>
      <c r="D182" s="53"/>
      <c r="E182" s="53"/>
      <c r="F182" s="53"/>
      <c r="G182" s="29"/>
      <c r="H182" s="40"/>
      <c r="I182" s="29" t="s">
        <v>6241</v>
      </c>
      <c r="J182" s="53">
        <v>685.0</v>
      </c>
      <c r="K182" s="53" t="s">
        <v>6242</v>
      </c>
      <c r="L182" s="53" t="s">
        <v>6243</v>
      </c>
      <c r="M182" s="29" t="s">
        <v>39</v>
      </c>
      <c r="N182" s="5"/>
      <c r="O182" s="5"/>
    </row>
    <row r="183">
      <c r="A183" s="9">
        <v>181.0</v>
      </c>
      <c r="B183" s="29"/>
      <c r="C183" s="10"/>
      <c r="D183" s="23"/>
      <c r="E183" s="23"/>
      <c r="F183" s="23"/>
      <c r="G183" s="10"/>
      <c r="H183" s="40"/>
      <c r="I183" s="29" t="s">
        <v>6245</v>
      </c>
      <c r="J183" s="53">
        <v>531.0</v>
      </c>
      <c r="K183" s="53" t="s">
        <v>6246</v>
      </c>
      <c r="L183" s="53" t="s">
        <v>6247</v>
      </c>
      <c r="M183" s="29" t="s">
        <v>35</v>
      </c>
      <c r="N183" s="5"/>
      <c r="O183" s="5"/>
    </row>
    <row r="184">
      <c r="A184" s="9">
        <v>182.0</v>
      </c>
      <c r="B184" s="29"/>
      <c r="C184" s="10"/>
      <c r="D184" s="23"/>
      <c r="E184" s="23"/>
      <c r="F184" s="23"/>
      <c r="G184" s="10"/>
      <c r="H184" s="40"/>
      <c r="I184" s="29" t="s">
        <v>6248</v>
      </c>
      <c r="J184" s="53">
        <v>521.0</v>
      </c>
      <c r="K184" s="53">
        <v>30.0</v>
      </c>
      <c r="L184" s="53" t="s">
        <v>6249</v>
      </c>
      <c r="M184" s="29" t="s">
        <v>39</v>
      </c>
      <c r="N184" s="5"/>
      <c r="O184" s="5"/>
    </row>
    <row r="185">
      <c r="A185" s="9">
        <v>183.0</v>
      </c>
      <c r="B185" s="29"/>
      <c r="C185" s="10"/>
      <c r="D185" s="23"/>
      <c r="E185" s="23"/>
      <c r="F185" s="23"/>
      <c r="G185" s="10"/>
      <c r="H185" s="10"/>
      <c r="I185" s="29"/>
      <c r="J185" s="53"/>
      <c r="K185" s="53"/>
      <c r="L185" s="53"/>
      <c r="M185" s="29"/>
      <c r="N185" s="5"/>
      <c r="O185" s="5"/>
    </row>
    <row r="186">
      <c r="A186" s="9">
        <v>184.0</v>
      </c>
      <c r="B186" s="29"/>
      <c r="C186" s="29"/>
      <c r="D186" s="53"/>
      <c r="E186" s="53"/>
      <c r="F186" s="53"/>
      <c r="G186" s="29"/>
      <c r="H186" s="10"/>
      <c r="I186" s="29"/>
      <c r="J186" s="53"/>
      <c r="K186" s="53"/>
      <c r="L186" s="53"/>
      <c r="M186" s="29"/>
      <c r="N186" s="5"/>
      <c r="O186" s="5"/>
    </row>
    <row r="187">
      <c r="A187" s="9">
        <v>185.0</v>
      </c>
      <c r="B187" s="29"/>
      <c r="C187" s="10"/>
      <c r="D187" s="23"/>
      <c r="E187" s="23"/>
      <c r="F187" s="23"/>
      <c r="G187" s="10"/>
      <c r="H187" s="10"/>
      <c r="I187" s="29"/>
      <c r="J187" s="53"/>
      <c r="K187" s="53"/>
      <c r="L187" s="53"/>
      <c r="M187" s="29"/>
      <c r="N187" s="5"/>
      <c r="O187" s="5"/>
    </row>
    <row r="188">
      <c r="A188" s="9">
        <v>186.0</v>
      </c>
      <c r="B188" s="29"/>
      <c r="C188" s="10"/>
      <c r="D188" s="23"/>
      <c r="E188" s="23"/>
      <c r="F188" s="23"/>
      <c r="G188" s="10"/>
      <c r="H188" s="10"/>
      <c r="I188" s="29"/>
      <c r="J188" s="53"/>
      <c r="K188" s="53"/>
      <c r="L188" s="53"/>
      <c r="M188" s="29"/>
      <c r="N188" s="5"/>
      <c r="O188" s="5"/>
    </row>
    <row r="189">
      <c r="A189" s="9">
        <v>187.0</v>
      </c>
      <c r="B189" s="29"/>
      <c r="C189" s="10"/>
      <c r="D189" s="23"/>
      <c r="E189" s="23"/>
      <c r="F189" s="23"/>
      <c r="G189" s="10"/>
      <c r="H189" s="10"/>
      <c r="I189" s="29"/>
      <c r="J189" s="53"/>
      <c r="K189" s="53"/>
      <c r="L189" s="53"/>
      <c r="M189" s="29"/>
      <c r="N189" s="5"/>
      <c r="O189" s="5"/>
    </row>
    <row r="190">
      <c r="A190" s="9">
        <v>188.0</v>
      </c>
      <c r="B190" s="29"/>
      <c r="C190" s="10"/>
      <c r="D190" s="23"/>
      <c r="E190" s="23"/>
      <c r="F190" s="23"/>
      <c r="G190" s="10"/>
      <c r="H190" s="10"/>
      <c r="I190" s="29"/>
      <c r="J190" s="53"/>
      <c r="K190" s="53"/>
      <c r="L190" s="53"/>
      <c r="M190" s="29"/>
      <c r="N190" s="5"/>
      <c r="O190" s="5"/>
    </row>
    <row r="191">
      <c r="A191" s="9">
        <v>189.0</v>
      </c>
      <c r="B191" s="29"/>
      <c r="C191" s="29"/>
      <c r="D191" s="53"/>
      <c r="E191" s="53"/>
      <c r="F191" s="53"/>
      <c r="G191" s="29"/>
      <c r="H191" s="10"/>
      <c r="I191" s="29"/>
      <c r="J191" s="53"/>
      <c r="K191" s="53"/>
      <c r="L191" s="53"/>
      <c r="M191" s="29"/>
      <c r="N191" s="5"/>
      <c r="O191" s="5"/>
    </row>
    <row r="192">
      <c r="A192" s="9">
        <v>190.0</v>
      </c>
      <c r="B192" s="29"/>
      <c r="C192" s="10"/>
      <c r="D192" s="23"/>
      <c r="E192" s="23"/>
      <c r="F192" s="23"/>
      <c r="G192" s="10"/>
      <c r="H192" s="10"/>
      <c r="I192" s="29"/>
      <c r="J192" s="53"/>
      <c r="K192" s="53"/>
      <c r="L192" s="53"/>
      <c r="M192" s="29"/>
      <c r="N192" s="5"/>
      <c r="O192" s="5"/>
    </row>
    <row r="193">
      <c r="A193" s="9">
        <v>191.0</v>
      </c>
      <c r="B193" s="29"/>
      <c r="C193" s="10"/>
      <c r="D193" s="23"/>
      <c r="E193" s="23"/>
      <c r="F193" s="23"/>
      <c r="G193" s="10"/>
      <c r="H193" s="10"/>
      <c r="I193" s="29"/>
      <c r="J193" s="53"/>
      <c r="K193" s="53"/>
      <c r="L193" s="53"/>
      <c r="M193" s="29"/>
      <c r="N193" s="5"/>
      <c r="O193" s="5"/>
    </row>
    <row r="194">
      <c r="A194" s="9">
        <v>192.0</v>
      </c>
      <c r="B194" s="29"/>
      <c r="C194" s="10"/>
      <c r="D194" s="23"/>
      <c r="E194" s="23"/>
      <c r="F194" s="23"/>
      <c r="G194" s="10"/>
      <c r="H194" s="10"/>
      <c r="I194" s="29"/>
      <c r="J194" s="53"/>
      <c r="K194" s="53"/>
      <c r="L194" s="53"/>
      <c r="M194" s="29"/>
      <c r="N194" s="5"/>
      <c r="O194" s="5"/>
    </row>
    <row r="195">
      <c r="A195" s="9">
        <v>193.0</v>
      </c>
      <c r="B195" s="29"/>
      <c r="C195" s="10"/>
      <c r="D195" s="23"/>
      <c r="E195" s="23"/>
      <c r="F195" s="23"/>
      <c r="G195" s="10"/>
      <c r="H195" s="10"/>
      <c r="I195" s="29"/>
      <c r="J195" s="53"/>
      <c r="K195" s="53"/>
      <c r="L195" s="53"/>
      <c r="M195" s="29"/>
      <c r="N195" s="5"/>
      <c r="O195" s="5"/>
    </row>
    <row r="196">
      <c r="A196" s="9">
        <v>194.0</v>
      </c>
      <c r="B196" s="29"/>
      <c r="C196" s="10"/>
      <c r="D196" s="23"/>
      <c r="E196" s="23"/>
      <c r="F196" s="23"/>
      <c r="G196" s="10"/>
      <c r="H196" s="10"/>
      <c r="I196" s="29"/>
      <c r="J196" s="53"/>
      <c r="K196" s="53"/>
      <c r="L196" s="53"/>
      <c r="M196" s="29"/>
      <c r="N196" s="5"/>
      <c r="O196" s="5"/>
    </row>
    <row r="197">
      <c r="A197" s="9">
        <v>195.0</v>
      </c>
      <c r="B197" s="29"/>
      <c r="C197" s="29"/>
      <c r="D197" s="53"/>
      <c r="E197" s="53"/>
      <c r="F197" s="53"/>
      <c r="G197" s="29"/>
      <c r="H197" s="10"/>
      <c r="I197" s="29"/>
      <c r="J197" s="53"/>
      <c r="K197" s="53"/>
      <c r="L197" s="53"/>
      <c r="M197" s="29"/>
      <c r="N197" s="5"/>
      <c r="O197" s="5"/>
    </row>
    <row r="198">
      <c r="A198" s="9">
        <v>196.0</v>
      </c>
      <c r="B198" s="29"/>
      <c r="C198" s="10"/>
      <c r="D198" s="23"/>
      <c r="E198" s="23"/>
      <c r="F198" s="23"/>
      <c r="G198" s="10"/>
      <c r="H198" s="10"/>
      <c r="I198" s="29"/>
      <c r="J198" s="53"/>
      <c r="K198" s="53"/>
      <c r="L198" s="53"/>
      <c r="M198" s="29"/>
      <c r="N198" s="5"/>
      <c r="O198" s="5"/>
    </row>
    <row r="199">
      <c r="A199" s="9">
        <v>197.0</v>
      </c>
      <c r="B199" s="29"/>
      <c r="C199" s="10"/>
      <c r="D199" s="23"/>
      <c r="E199" s="23"/>
      <c r="F199" s="23"/>
      <c r="G199" s="10"/>
      <c r="H199" s="10"/>
      <c r="I199" s="10"/>
      <c r="J199" s="23"/>
      <c r="K199" s="5"/>
      <c r="L199" s="5"/>
      <c r="M199" s="5"/>
      <c r="N199" s="5"/>
      <c r="O199" s="5"/>
    </row>
    <row r="200">
      <c r="A200" s="9">
        <v>198.0</v>
      </c>
      <c r="B200" s="29"/>
      <c r="C200" s="29"/>
      <c r="D200" s="53"/>
      <c r="E200" s="53"/>
      <c r="F200" s="53"/>
      <c r="G200" s="29"/>
      <c r="H200" s="10"/>
      <c r="I200" s="10"/>
      <c r="J200" s="23"/>
      <c r="K200" s="5"/>
      <c r="L200" s="5"/>
      <c r="M200" s="5"/>
      <c r="N200" s="5"/>
      <c r="O200" s="5"/>
    </row>
    <row r="201">
      <c r="A201" s="9">
        <v>199.0</v>
      </c>
      <c r="B201" s="29"/>
      <c r="C201" s="10"/>
      <c r="D201" s="23"/>
      <c r="E201" s="23"/>
      <c r="F201" s="23"/>
      <c r="G201" s="10"/>
      <c r="H201" s="10"/>
      <c r="I201" s="10"/>
      <c r="J201" s="23"/>
      <c r="K201" s="5"/>
      <c r="L201" s="5"/>
      <c r="M201" s="5"/>
      <c r="N201" s="5"/>
      <c r="O201" s="5"/>
    </row>
    <row r="202">
      <c r="A202" s="9">
        <v>200.0</v>
      </c>
      <c r="B202" s="29"/>
      <c r="C202" s="10"/>
      <c r="D202" s="23"/>
      <c r="E202" s="23"/>
      <c r="F202" s="64"/>
      <c r="G202" s="10"/>
      <c r="H202" s="10"/>
      <c r="I202" s="10"/>
      <c r="J202" s="23"/>
      <c r="K202" s="5"/>
      <c r="L202" s="5"/>
      <c r="M202" s="5"/>
      <c r="N202" s="5"/>
      <c r="O202" s="5"/>
    </row>
    <row r="203">
      <c r="A203" s="9">
        <v>201.0</v>
      </c>
      <c r="B203" s="29"/>
      <c r="C203" s="10"/>
      <c r="D203" s="23"/>
      <c r="E203" s="23"/>
      <c r="F203" s="23"/>
      <c r="G203" s="10"/>
      <c r="H203" s="10"/>
      <c r="I203" s="10"/>
      <c r="J203" s="23"/>
      <c r="K203" s="5"/>
      <c r="L203" s="5"/>
      <c r="M203" s="5"/>
      <c r="N203" s="5"/>
      <c r="O203" s="5"/>
    </row>
    <row r="204">
      <c r="A204" s="9">
        <v>202.0</v>
      </c>
      <c r="B204" s="29"/>
      <c r="C204" s="29"/>
      <c r="D204" s="53"/>
      <c r="E204" s="53"/>
      <c r="F204" s="53"/>
      <c r="G204" s="29"/>
      <c r="H204" s="10"/>
      <c r="I204" s="10"/>
      <c r="J204" s="23"/>
      <c r="K204" s="5"/>
      <c r="L204" s="5"/>
      <c r="M204" s="5"/>
      <c r="N204" s="5"/>
      <c r="O204" s="5"/>
    </row>
    <row r="205">
      <c r="A205" s="9">
        <v>203.0</v>
      </c>
      <c r="B205" s="29"/>
      <c r="C205" s="29"/>
      <c r="D205" s="53"/>
      <c r="E205" s="53"/>
      <c r="F205" s="53"/>
      <c r="G205" s="29"/>
      <c r="H205" s="10"/>
      <c r="I205" s="10"/>
      <c r="J205" s="23"/>
      <c r="K205" s="5"/>
      <c r="L205" s="5"/>
      <c r="M205" s="5"/>
      <c r="N205" s="5"/>
      <c r="O205" s="5"/>
    </row>
    <row r="206">
      <c r="A206" s="9">
        <v>204.0</v>
      </c>
      <c r="B206" s="29"/>
      <c r="C206" s="10"/>
      <c r="D206" s="23"/>
      <c r="E206" s="23"/>
      <c r="F206" s="23"/>
      <c r="G206" s="10"/>
      <c r="H206" s="10"/>
      <c r="I206" s="10"/>
      <c r="J206" s="23"/>
      <c r="K206" s="5"/>
      <c r="L206" s="5"/>
      <c r="M206" s="5"/>
      <c r="N206" s="5"/>
      <c r="O206" s="5"/>
    </row>
    <row r="207">
      <c r="A207" s="9">
        <v>205.0</v>
      </c>
      <c r="B207" s="29"/>
      <c r="C207" s="10"/>
      <c r="D207" s="23"/>
      <c r="E207" s="23"/>
      <c r="F207" s="23"/>
      <c r="G207" s="10"/>
      <c r="H207" s="10"/>
      <c r="I207" s="10"/>
      <c r="J207" s="23"/>
      <c r="K207" s="5"/>
      <c r="L207" s="5"/>
      <c r="M207" s="5"/>
      <c r="N207" s="5"/>
      <c r="O207" s="5"/>
    </row>
    <row r="208">
      <c r="A208" s="9">
        <v>206.0</v>
      </c>
      <c r="B208" s="29"/>
      <c r="C208" s="10"/>
      <c r="D208" s="23"/>
      <c r="E208" s="23"/>
      <c r="F208" s="23"/>
      <c r="G208" s="10"/>
      <c r="H208" s="10"/>
      <c r="I208" s="10"/>
      <c r="J208" s="23"/>
      <c r="K208" s="5"/>
      <c r="L208" s="5"/>
      <c r="M208" s="5"/>
      <c r="N208" s="5"/>
      <c r="O208" s="5"/>
    </row>
    <row r="209">
      <c r="A209" s="9">
        <v>207.0</v>
      </c>
      <c r="C209" s="29"/>
      <c r="D209" s="53"/>
      <c r="E209" s="53"/>
      <c r="F209" s="53"/>
      <c r="G209" s="29"/>
      <c r="H209" s="10"/>
      <c r="I209" s="10"/>
      <c r="J209" s="23"/>
      <c r="K209" s="5"/>
      <c r="L209" s="5"/>
      <c r="M209" s="5"/>
      <c r="N209" s="5"/>
      <c r="O209" s="5"/>
    </row>
    <row r="210">
      <c r="A210" s="9">
        <v>208.0</v>
      </c>
      <c r="B210" s="29"/>
      <c r="C210" s="10"/>
      <c r="D210" s="23"/>
      <c r="E210" s="23"/>
      <c r="F210" s="23"/>
      <c r="G210" s="10"/>
      <c r="H210" s="10"/>
      <c r="I210" s="10"/>
      <c r="J210" s="23"/>
      <c r="K210" s="5"/>
      <c r="L210" s="5"/>
      <c r="M210" s="5"/>
      <c r="N210" s="5"/>
      <c r="O210" s="5"/>
    </row>
    <row r="211">
      <c r="A211" s="9">
        <v>209.0</v>
      </c>
      <c r="B211" s="29"/>
      <c r="C211" s="10"/>
      <c r="D211" s="23"/>
      <c r="E211" s="23"/>
      <c r="F211" s="23"/>
      <c r="G211" s="10"/>
      <c r="H211" s="10"/>
      <c r="I211" s="10"/>
      <c r="J211" s="23"/>
      <c r="K211" s="5"/>
      <c r="L211" s="5"/>
      <c r="M211" s="5"/>
      <c r="N211" s="5"/>
      <c r="O211" s="5"/>
    </row>
    <row r="212">
      <c r="A212" s="9">
        <v>210.0</v>
      </c>
      <c r="B212" s="29"/>
      <c r="C212" s="10"/>
      <c r="D212" s="23"/>
      <c r="E212" s="23"/>
      <c r="F212" s="23"/>
      <c r="G212" s="10"/>
      <c r="H212" s="10"/>
      <c r="I212" s="10"/>
      <c r="J212" s="23"/>
      <c r="K212" s="5"/>
      <c r="L212" s="5"/>
      <c r="M212" s="5"/>
      <c r="N212" s="5"/>
      <c r="O212" s="5"/>
    </row>
    <row r="213">
      <c r="A213" s="9">
        <v>211.0</v>
      </c>
      <c r="B213" s="29"/>
      <c r="C213" s="29"/>
      <c r="D213" s="53"/>
      <c r="E213" s="53"/>
      <c r="F213" s="53"/>
      <c r="G213" s="29"/>
      <c r="H213" s="10"/>
      <c r="I213" s="10"/>
      <c r="J213" s="23"/>
      <c r="K213" s="5"/>
      <c r="L213" s="5"/>
      <c r="M213" s="5"/>
      <c r="N213" s="5"/>
      <c r="O213" s="5"/>
    </row>
    <row r="214">
      <c r="A214" s="9">
        <v>212.0</v>
      </c>
      <c r="B214" s="29"/>
      <c r="C214" s="10"/>
      <c r="D214" s="23"/>
      <c r="E214" s="23"/>
      <c r="F214" s="23"/>
      <c r="G214" s="10"/>
      <c r="H214" s="10"/>
      <c r="I214" s="10"/>
      <c r="J214" s="23"/>
      <c r="K214" s="5"/>
      <c r="L214" s="5"/>
      <c r="M214" s="5"/>
      <c r="N214" s="5"/>
      <c r="O214" s="5"/>
    </row>
    <row r="215">
      <c r="A215" s="9">
        <v>213.0</v>
      </c>
      <c r="C215" s="29"/>
      <c r="D215" s="53"/>
      <c r="E215" s="53"/>
      <c r="F215" s="53"/>
      <c r="G215" s="29"/>
      <c r="H215" s="10"/>
      <c r="I215" s="10"/>
      <c r="J215" s="23"/>
      <c r="K215" s="5"/>
      <c r="L215" s="5"/>
      <c r="M215" s="5"/>
      <c r="N215" s="5"/>
      <c r="O215" s="5"/>
    </row>
    <row r="216">
      <c r="A216" s="9">
        <v>214.0</v>
      </c>
      <c r="B216" s="29"/>
      <c r="C216" s="10"/>
      <c r="D216" s="23"/>
      <c r="E216" s="23"/>
      <c r="F216" s="23"/>
      <c r="G216" s="10"/>
      <c r="H216" s="10"/>
      <c r="I216" s="10"/>
      <c r="J216" s="23"/>
      <c r="K216" s="5"/>
      <c r="L216" s="5"/>
      <c r="M216" s="5"/>
      <c r="N216" s="5"/>
      <c r="O216" s="5"/>
    </row>
    <row r="217">
      <c r="A217" s="9">
        <v>215.0</v>
      </c>
      <c r="B217" s="29"/>
      <c r="C217" s="10"/>
      <c r="D217" s="23"/>
      <c r="E217" s="23"/>
      <c r="F217" s="23"/>
      <c r="G217" s="10"/>
      <c r="H217" s="10"/>
      <c r="I217" s="10"/>
      <c r="J217" s="23"/>
      <c r="K217" s="5"/>
      <c r="L217" s="5"/>
      <c r="M217" s="5"/>
      <c r="N217" s="5"/>
      <c r="O217" s="5"/>
    </row>
    <row r="218">
      <c r="A218" s="9">
        <v>216.0</v>
      </c>
      <c r="B218" s="29"/>
      <c r="C218" s="10"/>
      <c r="D218" s="23"/>
      <c r="E218" s="23"/>
      <c r="F218" s="23"/>
      <c r="G218" s="10"/>
      <c r="H218" s="10"/>
      <c r="I218" s="10"/>
      <c r="J218" s="23"/>
      <c r="K218" s="5"/>
      <c r="L218" s="5"/>
      <c r="M218" s="5"/>
      <c r="N218" s="5"/>
      <c r="O218" s="5"/>
    </row>
    <row r="219">
      <c r="A219" s="9">
        <v>217.0</v>
      </c>
      <c r="B219" s="29"/>
      <c r="C219" s="10"/>
      <c r="D219" s="23"/>
      <c r="E219" s="23"/>
      <c r="F219" s="23"/>
      <c r="G219" s="10"/>
      <c r="H219" s="10"/>
      <c r="I219" s="10"/>
      <c r="J219" s="23"/>
      <c r="K219" s="5"/>
      <c r="L219" s="5"/>
      <c r="M219" s="5"/>
      <c r="N219" s="5"/>
      <c r="O219" s="5"/>
    </row>
    <row r="220">
      <c r="A220" s="9">
        <v>218.0</v>
      </c>
      <c r="B220" s="29"/>
      <c r="C220" s="29"/>
      <c r="D220" s="53"/>
      <c r="E220" s="53"/>
      <c r="F220" s="53"/>
      <c r="G220" s="29"/>
      <c r="H220" s="10"/>
      <c r="I220" s="10"/>
      <c r="J220" s="23"/>
      <c r="K220" s="5"/>
      <c r="L220" s="5"/>
      <c r="M220" s="5"/>
      <c r="N220" s="5"/>
      <c r="O220" s="5"/>
    </row>
    <row r="221">
      <c r="A221" s="9">
        <v>219.0</v>
      </c>
      <c r="B221" s="29"/>
      <c r="C221" s="10"/>
      <c r="D221" s="23"/>
      <c r="E221" s="23"/>
      <c r="F221" s="23"/>
      <c r="G221" s="10"/>
      <c r="H221" s="10"/>
      <c r="I221" s="10"/>
      <c r="J221" s="23"/>
      <c r="K221" s="5"/>
      <c r="L221" s="5"/>
      <c r="M221" s="5"/>
      <c r="N221" s="5"/>
      <c r="O221" s="5"/>
    </row>
    <row r="222">
      <c r="A222" s="9">
        <v>220.0</v>
      </c>
      <c r="B222" s="29"/>
      <c r="C222" s="10"/>
      <c r="D222" s="23"/>
      <c r="E222" s="23"/>
      <c r="F222" s="23"/>
      <c r="G222" s="10"/>
      <c r="H222" s="10"/>
      <c r="I222" s="10"/>
      <c r="J222" s="23"/>
      <c r="K222" s="5"/>
      <c r="L222" s="5"/>
      <c r="M222" s="5"/>
      <c r="N222" s="5"/>
      <c r="O222" s="5"/>
    </row>
    <row r="223">
      <c r="A223" s="9">
        <v>221.0</v>
      </c>
      <c r="B223" s="29"/>
      <c r="C223" s="29"/>
      <c r="D223" s="53"/>
      <c r="E223" s="53"/>
      <c r="F223" s="53"/>
      <c r="G223" s="29"/>
      <c r="H223" s="10"/>
      <c r="I223" s="10"/>
      <c r="J223" s="23"/>
      <c r="K223" s="5"/>
      <c r="L223" s="5"/>
      <c r="M223" s="5"/>
      <c r="N223" s="5"/>
      <c r="O223" s="5"/>
    </row>
    <row r="224">
      <c r="A224" s="9">
        <v>222.0</v>
      </c>
      <c r="B224" s="29"/>
      <c r="C224" s="29"/>
      <c r="D224" s="53"/>
      <c r="E224" s="53"/>
      <c r="F224" s="53"/>
      <c r="G224" s="29"/>
      <c r="H224" s="10"/>
      <c r="I224" s="10"/>
      <c r="J224" s="23"/>
      <c r="K224" s="5"/>
      <c r="L224" s="5"/>
      <c r="M224" s="5"/>
      <c r="N224" s="5"/>
      <c r="O224" s="5"/>
    </row>
    <row r="225">
      <c r="A225" s="9">
        <v>223.0</v>
      </c>
      <c r="B225" s="29"/>
      <c r="C225" s="10"/>
      <c r="D225" s="23"/>
      <c r="E225" s="23"/>
      <c r="F225" s="23"/>
      <c r="G225" s="10"/>
      <c r="H225" s="10"/>
      <c r="I225" s="10"/>
      <c r="J225" s="23"/>
      <c r="K225" s="5"/>
      <c r="L225" s="5"/>
      <c r="M225" s="5"/>
      <c r="N225" s="5"/>
      <c r="O225" s="5"/>
    </row>
    <row r="226">
      <c r="A226" s="9">
        <v>224.0</v>
      </c>
      <c r="B226" s="29"/>
      <c r="C226" s="10"/>
      <c r="D226" s="23"/>
      <c r="E226" s="23"/>
      <c r="F226" s="23"/>
      <c r="G226" s="10"/>
      <c r="H226" s="10"/>
      <c r="I226" s="10"/>
      <c r="J226" s="23"/>
      <c r="K226" s="5"/>
      <c r="L226" s="5"/>
      <c r="M226" s="5"/>
      <c r="N226" s="5"/>
      <c r="O226" s="5"/>
    </row>
    <row r="227">
      <c r="A227" s="9">
        <v>225.0</v>
      </c>
      <c r="B227" s="29"/>
      <c r="C227" s="10"/>
      <c r="D227" s="23"/>
      <c r="E227" s="23"/>
      <c r="F227" s="23"/>
      <c r="G227" s="10"/>
      <c r="H227" s="10"/>
      <c r="I227" s="10"/>
      <c r="J227" s="23"/>
      <c r="K227" s="5"/>
      <c r="L227" s="5"/>
      <c r="M227" s="5"/>
      <c r="N227" s="5"/>
      <c r="O227" s="5"/>
    </row>
    <row r="228">
      <c r="A228" s="9">
        <v>226.0</v>
      </c>
      <c r="B228" s="29"/>
      <c r="C228" s="10"/>
      <c r="D228" s="23"/>
      <c r="E228" s="23"/>
      <c r="F228" s="23"/>
      <c r="G228" s="10"/>
      <c r="H228" s="10"/>
      <c r="I228" s="10"/>
      <c r="J228" s="23"/>
      <c r="K228" s="5"/>
      <c r="L228" s="5"/>
      <c r="M228" s="5"/>
      <c r="N228" s="5"/>
      <c r="O228" s="5"/>
    </row>
    <row r="229">
      <c r="A229" s="9">
        <v>227.0</v>
      </c>
      <c r="B229" s="29"/>
      <c r="C229" s="29"/>
      <c r="D229" s="53"/>
      <c r="E229" s="53"/>
      <c r="F229" s="53"/>
      <c r="G229" s="29"/>
      <c r="H229" s="10"/>
      <c r="I229" s="10"/>
      <c r="J229" s="23"/>
      <c r="K229" s="5"/>
      <c r="L229" s="5"/>
      <c r="M229" s="5"/>
      <c r="N229" s="5"/>
      <c r="O229" s="5"/>
    </row>
    <row r="230">
      <c r="A230" s="9">
        <v>228.0</v>
      </c>
      <c r="B230" s="29"/>
      <c r="C230" s="29"/>
      <c r="D230" s="53"/>
      <c r="E230" s="53"/>
      <c r="F230" s="53"/>
      <c r="G230" s="29"/>
      <c r="H230" s="10"/>
      <c r="I230" s="10"/>
      <c r="J230" s="23"/>
      <c r="K230" s="5"/>
      <c r="L230" s="5"/>
      <c r="M230" s="5"/>
      <c r="N230" s="5"/>
      <c r="O230" s="5"/>
    </row>
    <row r="231">
      <c r="A231" s="9">
        <v>229.0</v>
      </c>
      <c r="B231" s="29"/>
      <c r="C231" s="10"/>
      <c r="D231" s="23"/>
      <c r="E231" s="23"/>
      <c r="F231" s="23"/>
      <c r="G231" s="10"/>
      <c r="H231" s="10"/>
      <c r="I231" s="10"/>
      <c r="J231" s="23"/>
      <c r="K231" s="5"/>
      <c r="L231" s="5"/>
      <c r="M231" s="5"/>
      <c r="N231" s="5"/>
      <c r="O231" s="5"/>
    </row>
    <row r="232">
      <c r="A232" s="9">
        <v>230.0</v>
      </c>
      <c r="B232" s="29"/>
      <c r="C232" s="10"/>
      <c r="D232" s="23"/>
      <c r="E232" s="23"/>
      <c r="F232" s="23"/>
      <c r="G232" s="10"/>
      <c r="H232" s="10"/>
      <c r="I232" s="10"/>
      <c r="J232" s="23"/>
      <c r="K232" s="5"/>
      <c r="L232" s="5"/>
      <c r="M232" s="5"/>
      <c r="N232" s="5"/>
      <c r="O232" s="5"/>
    </row>
    <row r="233">
      <c r="A233" s="9">
        <v>231.0</v>
      </c>
      <c r="C233" s="10"/>
      <c r="D233" s="23"/>
      <c r="E233" s="23"/>
      <c r="F233" s="23"/>
      <c r="G233" s="10"/>
      <c r="H233" s="10"/>
      <c r="I233" s="10"/>
      <c r="J233" s="23"/>
      <c r="K233" s="5"/>
      <c r="L233" s="5"/>
      <c r="M233" s="5"/>
      <c r="N233" s="5"/>
      <c r="O233" s="5"/>
    </row>
    <row r="234">
      <c r="A234" s="9">
        <v>232.0</v>
      </c>
      <c r="B234" s="29"/>
      <c r="C234" s="29"/>
      <c r="D234" s="53"/>
      <c r="E234" s="53"/>
      <c r="F234" s="53"/>
      <c r="G234" s="29"/>
      <c r="H234" s="10"/>
      <c r="I234" s="10"/>
      <c r="J234" s="23"/>
      <c r="K234" s="5"/>
      <c r="L234" s="5"/>
      <c r="M234" s="5"/>
      <c r="N234" s="5"/>
      <c r="O234" s="5"/>
    </row>
    <row r="235">
      <c r="A235" s="9">
        <v>233.0</v>
      </c>
      <c r="B235" s="29"/>
      <c r="C235" s="10"/>
      <c r="D235" s="23"/>
      <c r="E235" s="23"/>
      <c r="F235" s="23"/>
      <c r="G235" s="10"/>
      <c r="H235" s="10"/>
      <c r="I235" s="10"/>
      <c r="J235" s="23"/>
      <c r="K235" s="5"/>
      <c r="L235" s="5"/>
      <c r="M235" s="5"/>
      <c r="N235" s="5"/>
      <c r="O235" s="5"/>
    </row>
    <row r="236">
      <c r="A236" s="9">
        <v>234.0</v>
      </c>
      <c r="B236" s="29"/>
      <c r="C236" s="10"/>
      <c r="D236" s="23"/>
      <c r="E236" s="23"/>
      <c r="F236" s="23"/>
      <c r="G236" s="10"/>
      <c r="H236" s="10"/>
      <c r="I236" s="10"/>
      <c r="J236" s="23"/>
      <c r="K236" s="5"/>
      <c r="L236" s="5"/>
      <c r="M236" s="5"/>
      <c r="N236" s="5"/>
      <c r="O236" s="5"/>
    </row>
    <row r="237">
      <c r="A237" s="9">
        <v>235.0</v>
      </c>
      <c r="B237" s="29"/>
      <c r="C237" s="10"/>
      <c r="D237" s="23"/>
      <c r="E237" s="23"/>
      <c r="F237" s="23"/>
      <c r="G237" s="10"/>
      <c r="H237" s="10"/>
      <c r="I237" s="10"/>
      <c r="J237" s="23"/>
      <c r="K237" s="5"/>
      <c r="L237" s="5"/>
      <c r="M237" s="5"/>
      <c r="N237" s="5"/>
      <c r="O237" s="5"/>
    </row>
    <row r="238">
      <c r="A238" s="9">
        <v>236.0</v>
      </c>
      <c r="B238" s="29"/>
      <c r="C238" s="10"/>
      <c r="D238" s="23"/>
      <c r="E238" s="23"/>
      <c r="F238" s="23"/>
      <c r="G238" s="10"/>
      <c r="H238" s="10"/>
      <c r="I238" s="10"/>
      <c r="J238" s="23"/>
      <c r="K238" s="5"/>
      <c r="L238" s="5"/>
      <c r="M238" s="5"/>
      <c r="N238" s="5"/>
      <c r="O238" s="5"/>
    </row>
    <row r="239">
      <c r="A239" s="9">
        <v>237.0</v>
      </c>
      <c r="B239" s="29"/>
      <c r="C239" s="10"/>
      <c r="D239" s="23"/>
      <c r="E239" s="23"/>
      <c r="F239" s="23"/>
      <c r="G239" s="10"/>
      <c r="H239" s="10"/>
      <c r="I239" s="10"/>
      <c r="J239" s="23"/>
      <c r="K239" s="5"/>
      <c r="L239" s="5"/>
      <c r="M239" s="5"/>
      <c r="N239" s="5"/>
      <c r="O239" s="5"/>
    </row>
    <row r="240">
      <c r="A240" s="9">
        <v>238.0</v>
      </c>
      <c r="B240" s="29"/>
      <c r="C240" s="10"/>
      <c r="D240" s="23"/>
      <c r="E240" s="23"/>
      <c r="F240" s="23"/>
      <c r="G240" s="10"/>
      <c r="H240" s="10"/>
      <c r="I240" s="10"/>
      <c r="J240" s="23"/>
      <c r="K240" s="5"/>
      <c r="L240" s="5"/>
      <c r="M240" s="5"/>
      <c r="N240" s="5"/>
      <c r="O240" s="5"/>
    </row>
    <row r="241">
      <c r="A241" s="9">
        <v>239.0</v>
      </c>
      <c r="B241" s="29"/>
      <c r="C241" s="29"/>
      <c r="D241" s="53"/>
      <c r="E241" s="53"/>
      <c r="F241" s="53"/>
      <c r="G241" s="29"/>
      <c r="H241" s="10"/>
      <c r="I241" s="10"/>
      <c r="J241" s="23"/>
      <c r="K241" s="5"/>
      <c r="L241" s="5"/>
      <c r="M241" s="5"/>
      <c r="N241" s="5"/>
      <c r="O241" s="5"/>
    </row>
    <row r="242">
      <c r="A242" s="9">
        <v>240.0</v>
      </c>
      <c r="B242" s="29"/>
      <c r="C242" s="29"/>
      <c r="D242" s="53"/>
      <c r="E242" s="53"/>
      <c r="F242" s="53"/>
      <c r="G242" s="29"/>
      <c r="H242" s="10"/>
      <c r="I242" s="10"/>
      <c r="J242" s="23"/>
      <c r="K242" s="5"/>
      <c r="L242" s="5"/>
      <c r="M242" s="5"/>
      <c r="N242" s="5"/>
      <c r="O242" s="5"/>
    </row>
    <row r="243">
      <c r="A243" s="9">
        <v>241.0</v>
      </c>
      <c r="B243" s="29"/>
      <c r="C243" s="29"/>
      <c r="D243" s="53"/>
      <c r="E243" s="53"/>
      <c r="F243" s="53"/>
      <c r="G243" s="29"/>
      <c r="H243" s="10"/>
      <c r="I243" s="10"/>
      <c r="J243" s="23"/>
      <c r="K243" s="5"/>
      <c r="L243" s="5"/>
      <c r="M243" s="5"/>
      <c r="N243" s="5"/>
      <c r="O243" s="5"/>
    </row>
    <row r="244">
      <c r="A244" s="9">
        <v>242.0</v>
      </c>
      <c r="B244" s="29"/>
      <c r="C244" s="29"/>
      <c r="D244" s="53"/>
      <c r="E244" s="53"/>
      <c r="F244" s="53"/>
      <c r="G244" s="29"/>
      <c r="H244" s="10"/>
      <c r="I244" s="10"/>
      <c r="J244" s="23"/>
      <c r="K244" s="5"/>
      <c r="L244" s="5"/>
      <c r="M244" s="5"/>
      <c r="N244" s="5"/>
      <c r="O244" s="5"/>
    </row>
    <row r="245">
      <c r="A245" s="9">
        <v>243.0</v>
      </c>
      <c r="B245" s="29"/>
      <c r="C245" s="10"/>
      <c r="D245" s="23"/>
      <c r="E245" s="23"/>
      <c r="F245" s="23"/>
      <c r="G245" s="10"/>
      <c r="H245" s="10"/>
      <c r="I245" s="10"/>
      <c r="J245" s="23"/>
      <c r="K245" s="5"/>
      <c r="L245" s="5"/>
      <c r="M245" s="5"/>
      <c r="N245" s="5"/>
      <c r="O245" s="5"/>
    </row>
    <row r="246">
      <c r="A246" s="9">
        <v>244.0</v>
      </c>
      <c r="B246" s="29"/>
      <c r="C246" s="10"/>
      <c r="D246" s="23"/>
      <c r="E246" s="23"/>
      <c r="F246" s="23"/>
      <c r="G246" s="10"/>
      <c r="H246" s="10"/>
      <c r="I246" s="10"/>
      <c r="J246" s="23"/>
      <c r="K246" s="5"/>
      <c r="L246" s="5"/>
      <c r="M246" s="5"/>
      <c r="N246" s="5"/>
      <c r="O246" s="5"/>
    </row>
    <row r="247">
      <c r="A247" s="9">
        <v>245.0</v>
      </c>
      <c r="B247" s="29"/>
      <c r="C247" s="10"/>
      <c r="D247" s="23"/>
      <c r="E247" s="23"/>
      <c r="F247" s="23"/>
      <c r="G247" s="10"/>
      <c r="H247" s="10"/>
      <c r="I247" s="10"/>
      <c r="J247" s="23"/>
      <c r="K247" s="5"/>
      <c r="L247" s="5"/>
      <c r="M247" s="5"/>
      <c r="N247" s="5"/>
      <c r="O247" s="5"/>
    </row>
    <row r="248">
      <c r="A248" s="9">
        <v>246.0</v>
      </c>
      <c r="B248" s="29"/>
      <c r="C248" s="10"/>
      <c r="D248" s="23"/>
      <c r="E248" s="23"/>
      <c r="F248" s="23"/>
      <c r="G248" s="10"/>
      <c r="H248" s="10"/>
      <c r="I248" s="10"/>
      <c r="J248" s="23"/>
      <c r="K248" s="5"/>
      <c r="L248" s="5"/>
      <c r="M248" s="5"/>
      <c r="N248" s="5"/>
      <c r="O248" s="5"/>
    </row>
    <row r="249">
      <c r="A249" s="9">
        <v>247.0</v>
      </c>
      <c r="B249" s="29"/>
      <c r="C249" s="10"/>
      <c r="D249" s="23"/>
      <c r="E249" s="23"/>
      <c r="F249" s="23"/>
      <c r="G249" s="10"/>
      <c r="H249" s="10"/>
      <c r="I249" s="10"/>
      <c r="J249" s="23"/>
      <c r="K249" s="5"/>
      <c r="L249" s="5"/>
      <c r="M249" s="5"/>
      <c r="N249" s="5"/>
      <c r="O249" s="5"/>
    </row>
    <row r="250">
      <c r="A250" s="9">
        <v>248.0</v>
      </c>
      <c r="B250" s="29"/>
      <c r="C250" s="10"/>
      <c r="D250" s="23"/>
      <c r="E250" s="23"/>
      <c r="F250" s="23"/>
      <c r="G250" s="10"/>
      <c r="H250" s="10"/>
      <c r="I250" s="10"/>
      <c r="J250" s="23"/>
      <c r="K250" s="5"/>
      <c r="L250" s="5"/>
      <c r="M250" s="5"/>
      <c r="N250" s="5"/>
      <c r="O250" s="5"/>
    </row>
    <row r="251">
      <c r="A251" s="9">
        <v>249.0</v>
      </c>
      <c r="B251" s="29"/>
      <c r="C251" s="10"/>
      <c r="D251" s="23"/>
      <c r="E251" s="23"/>
      <c r="F251" s="23"/>
      <c r="G251" s="10"/>
      <c r="H251" s="10"/>
      <c r="I251" s="10"/>
      <c r="J251" s="23"/>
      <c r="K251" s="5"/>
      <c r="L251" s="5"/>
      <c r="M251" s="5"/>
      <c r="N251" s="5"/>
      <c r="O251" s="5"/>
    </row>
    <row r="252">
      <c r="A252" s="9">
        <v>250.0</v>
      </c>
      <c r="B252" s="29"/>
      <c r="C252" s="10"/>
      <c r="D252" s="23"/>
      <c r="E252" s="23"/>
      <c r="F252" s="23"/>
      <c r="G252" s="10"/>
      <c r="H252" s="10"/>
      <c r="I252" s="10"/>
      <c r="J252" s="23"/>
      <c r="K252" s="5"/>
      <c r="L252" s="5"/>
      <c r="M252" s="5"/>
      <c r="N252" s="5"/>
      <c r="O252" s="5"/>
    </row>
    <row r="253">
      <c r="A253" s="9">
        <v>251.0</v>
      </c>
      <c r="B253" s="29"/>
      <c r="C253" s="10"/>
      <c r="D253" s="23"/>
      <c r="E253" s="23"/>
      <c r="F253" s="23"/>
      <c r="G253" s="10"/>
      <c r="H253" s="10"/>
      <c r="I253" s="10"/>
      <c r="J253" s="23"/>
      <c r="K253" s="5"/>
      <c r="L253" s="5"/>
      <c r="M253" s="5"/>
      <c r="N253" s="5"/>
      <c r="O253" s="5"/>
    </row>
    <row r="254">
      <c r="A254" s="9">
        <v>252.0</v>
      </c>
      <c r="B254" s="29"/>
      <c r="C254" s="10"/>
      <c r="D254" s="23"/>
      <c r="E254" s="23"/>
      <c r="F254" s="23"/>
      <c r="G254" s="10"/>
      <c r="H254" s="10"/>
      <c r="I254" s="10"/>
      <c r="J254" s="23"/>
      <c r="K254" s="5"/>
      <c r="L254" s="5"/>
      <c r="M254" s="5"/>
      <c r="N254" s="5"/>
      <c r="O254" s="5"/>
    </row>
    <row r="255">
      <c r="A255" s="9">
        <v>253.0</v>
      </c>
      <c r="B255" s="29"/>
      <c r="C255" s="10"/>
      <c r="D255" s="23"/>
      <c r="E255" s="23"/>
      <c r="F255" s="23"/>
      <c r="G255" s="10"/>
      <c r="H255" s="10"/>
      <c r="I255" s="10"/>
      <c r="J255" s="23"/>
      <c r="K255" s="5"/>
      <c r="L255" s="5"/>
      <c r="M255" s="5"/>
      <c r="N255" s="5"/>
      <c r="O255" s="5"/>
    </row>
    <row r="256">
      <c r="A256" s="9">
        <v>254.0</v>
      </c>
      <c r="B256" s="29"/>
      <c r="C256" s="29"/>
      <c r="D256" s="53"/>
      <c r="E256" s="53"/>
      <c r="F256" s="53"/>
      <c r="G256" s="29"/>
      <c r="H256" s="10"/>
      <c r="I256" s="10"/>
      <c r="J256" s="23"/>
      <c r="K256" s="5"/>
      <c r="L256" s="5"/>
      <c r="M256" s="5"/>
      <c r="N256" s="5"/>
      <c r="O256" s="5"/>
    </row>
    <row r="257">
      <c r="A257" s="9">
        <v>255.0</v>
      </c>
      <c r="B257" s="29"/>
      <c r="C257" s="10"/>
      <c r="D257" s="23"/>
      <c r="E257" s="23"/>
      <c r="F257" s="23"/>
      <c r="G257" s="10"/>
      <c r="H257" s="10"/>
      <c r="I257" s="10"/>
      <c r="J257" s="23"/>
      <c r="K257" s="5"/>
      <c r="L257" s="5"/>
      <c r="M257" s="5"/>
      <c r="N257" s="5"/>
      <c r="O257" s="5"/>
    </row>
    <row r="258">
      <c r="A258" s="9">
        <v>256.0</v>
      </c>
      <c r="B258" s="29"/>
      <c r="C258" s="29"/>
      <c r="D258" s="53"/>
      <c r="E258" s="53"/>
      <c r="F258" s="53"/>
      <c r="G258" s="29"/>
      <c r="H258" s="10"/>
      <c r="I258" s="10"/>
      <c r="J258" s="23"/>
      <c r="K258" s="5"/>
      <c r="L258" s="5"/>
      <c r="M258" s="5"/>
      <c r="N258" s="5"/>
      <c r="O258" s="5"/>
    </row>
    <row r="259">
      <c r="A259" s="9">
        <v>257.0</v>
      </c>
      <c r="B259" s="29"/>
      <c r="C259" s="10"/>
      <c r="D259" s="23"/>
      <c r="E259" s="23"/>
      <c r="F259" s="23"/>
      <c r="G259" s="10"/>
      <c r="H259" s="10"/>
      <c r="I259" s="10"/>
      <c r="J259" s="23"/>
      <c r="K259" s="5"/>
      <c r="L259" s="5"/>
      <c r="M259" s="5"/>
      <c r="N259" s="5"/>
      <c r="O259" s="5"/>
    </row>
    <row r="260">
      <c r="A260" s="9">
        <v>258.0</v>
      </c>
      <c r="B260" s="29"/>
      <c r="C260" s="29"/>
      <c r="D260" s="53"/>
      <c r="E260" s="53"/>
      <c r="F260" s="53"/>
      <c r="G260" s="29"/>
      <c r="H260" s="10"/>
      <c r="I260" s="10"/>
      <c r="J260" s="23"/>
      <c r="K260" s="5"/>
      <c r="L260" s="5"/>
      <c r="M260" s="5"/>
      <c r="N260" s="5"/>
      <c r="O260" s="5"/>
    </row>
    <row r="261">
      <c r="A261" s="9">
        <v>259.0</v>
      </c>
      <c r="B261" s="29"/>
      <c r="C261" s="29"/>
      <c r="D261" s="53"/>
      <c r="E261" s="53"/>
      <c r="F261" s="53"/>
      <c r="G261" s="29"/>
      <c r="H261" s="10"/>
      <c r="I261" s="10"/>
      <c r="J261" s="23"/>
      <c r="K261" s="5"/>
      <c r="L261" s="5"/>
      <c r="M261" s="5"/>
      <c r="N261" s="5"/>
      <c r="O261" s="5"/>
    </row>
    <row r="262">
      <c r="A262" s="9">
        <v>260.0</v>
      </c>
      <c r="B262" s="29"/>
      <c r="C262" s="10"/>
      <c r="D262" s="23"/>
      <c r="E262" s="23"/>
      <c r="F262" s="23"/>
      <c r="G262" s="10"/>
      <c r="H262" s="10"/>
      <c r="I262" s="10"/>
      <c r="J262" s="23"/>
      <c r="K262" s="5"/>
      <c r="L262" s="5"/>
      <c r="M262" s="5"/>
      <c r="N262" s="5"/>
      <c r="O262" s="5"/>
    </row>
    <row r="263">
      <c r="A263" s="9">
        <v>261.0</v>
      </c>
      <c r="B263" s="29"/>
      <c r="C263" s="10"/>
      <c r="D263" s="23"/>
      <c r="E263" s="23"/>
      <c r="F263" s="23"/>
      <c r="G263" s="10"/>
      <c r="H263" s="10"/>
      <c r="I263" s="10"/>
      <c r="J263" s="23"/>
      <c r="K263" s="5"/>
      <c r="L263" s="5"/>
      <c r="M263" s="5"/>
      <c r="N263" s="5"/>
      <c r="O263" s="5"/>
    </row>
    <row r="264">
      <c r="A264" s="9">
        <v>262.0</v>
      </c>
      <c r="B264" s="29"/>
      <c r="C264" s="10"/>
      <c r="D264" s="23"/>
      <c r="E264" s="23"/>
      <c r="F264" s="23"/>
      <c r="G264" s="10"/>
      <c r="H264" s="10"/>
      <c r="I264" s="10"/>
      <c r="J264" s="23"/>
      <c r="K264" s="5"/>
      <c r="L264" s="5"/>
      <c r="M264" s="5"/>
      <c r="N264" s="5"/>
      <c r="O264" s="5"/>
    </row>
    <row r="265">
      <c r="A265" s="9">
        <v>263.0</v>
      </c>
      <c r="B265" s="29"/>
      <c r="C265" s="10"/>
      <c r="D265" s="23"/>
      <c r="E265" s="23"/>
      <c r="F265" s="23"/>
      <c r="G265" s="10"/>
      <c r="H265" s="10"/>
      <c r="I265" s="10"/>
      <c r="J265" s="23"/>
      <c r="K265" s="5"/>
      <c r="L265" s="5"/>
      <c r="M265" s="5"/>
      <c r="N265" s="5"/>
      <c r="O265" s="5"/>
    </row>
    <row r="266">
      <c r="A266" s="9">
        <v>264.0</v>
      </c>
      <c r="B266" s="29"/>
      <c r="C266" s="10"/>
      <c r="D266" s="23"/>
      <c r="E266" s="23"/>
      <c r="F266" s="23"/>
      <c r="G266" s="10"/>
      <c r="H266" s="10"/>
      <c r="I266" s="10"/>
      <c r="J266" s="23"/>
      <c r="K266" s="5"/>
      <c r="L266" s="5"/>
      <c r="M266" s="5"/>
      <c r="N266" s="5"/>
      <c r="O266" s="5"/>
    </row>
    <row r="267">
      <c r="A267" s="9">
        <v>265.0</v>
      </c>
      <c r="B267" s="29"/>
      <c r="C267" s="29"/>
      <c r="D267" s="53"/>
      <c r="E267" s="53"/>
      <c r="F267" s="53"/>
      <c r="G267" s="29"/>
      <c r="H267" s="10"/>
      <c r="I267" s="10"/>
      <c r="J267" s="23"/>
      <c r="K267" s="5"/>
      <c r="L267" s="5"/>
      <c r="M267" s="5"/>
      <c r="N267" s="5"/>
      <c r="O267" s="5"/>
    </row>
    <row r="268">
      <c r="A268" s="9">
        <v>266.0</v>
      </c>
      <c r="B268" s="29"/>
      <c r="C268" s="10"/>
      <c r="D268" s="23"/>
      <c r="E268" s="23"/>
      <c r="F268" s="23"/>
      <c r="G268" s="10"/>
      <c r="H268" s="10"/>
      <c r="I268" s="10"/>
      <c r="J268" s="23"/>
      <c r="K268" s="5"/>
      <c r="L268" s="5"/>
      <c r="M268" s="5"/>
      <c r="N268" s="5"/>
      <c r="O268" s="5"/>
    </row>
    <row r="269">
      <c r="A269" s="9">
        <v>267.0</v>
      </c>
      <c r="B269" s="29"/>
      <c r="C269" s="29"/>
      <c r="D269" s="53"/>
      <c r="E269" s="53"/>
      <c r="F269" s="53"/>
      <c r="G269" s="29"/>
      <c r="H269" s="10"/>
      <c r="I269" s="10"/>
      <c r="J269" s="23"/>
      <c r="K269" s="5"/>
      <c r="L269" s="5"/>
      <c r="M269" s="5"/>
      <c r="N269" s="5"/>
      <c r="O269" s="5"/>
    </row>
    <row r="270">
      <c r="A270" s="9">
        <v>268.0</v>
      </c>
      <c r="B270" s="29"/>
      <c r="C270" s="10"/>
      <c r="D270" s="23"/>
      <c r="E270" s="23"/>
      <c r="F270" s="23"/>
      <c r="G270" s="10"/>
      <c r="H270" s="10"/>
      <c r="I270" s="10"/>
      <c r="J270" s="23"/>
      <c r="K270" s="5"/>
      <c r="L270" s="5"/>
      <c r="M270" s="5"/>
      <c r="N270" s="5"/>
      <c r="O270" s="5"/>
    </row>
    <row r="271">
      <c r="A271" s="9">
        <v>269.0</v>
      </c>
      <c r="B271" s="29"/>
      <c r="C271" s="10"/>
      <c r="D271" s="23"/>
      <c r="E271" s="23"/>
      <c r="F271" s="23"/>
      <c r="G271" s="10"/>
      <c r="H271" s="10"/>
      <c r="I271" s="10"/>
      <c r="J271" s="23"/>
      <c r="K271" s="5"/>
      <c r="L271" s="5"/>
      <c r="M271" s="5"/>
      <c r="N271" s="5"/>
      <c r="O271" s="5"/>
    </row>
    <row r="272">
      <c r="A272" s="9">
        <v>270.0</v>
      </c>
      <c r="B272" s="29"/>
      <c r="C272" s="29"/>
      <c r="D272" s="53"/>
      <c r="E272" s="53"/>
      <c r="F272" s="53"/>
      <c r="G272" s="29"/>
      <c r="H272" s="10"/>
      <c r="I272" s="10"/>
      <c r="J272" s="23"/>
      <c r="K272" s="5"/>
      <c r="L272" s="5"/>
      <c r="M272" s="5"/>
      <c r="N272" s="5"/>
      <c r="O272" s="5"/>
    </row>
    <row r="273">
      <c r="A273" s="9">
        <v>271.0</v>
      </c>
      <c r="C273" s="10"/>
      <c r="D273" s="23"/>
      <c r="E273" s="23"/>
      <c r="F273" s="23"/>
      <c r="G273" s="10"/>
      <c r="H273" s="10"/>
      <c r="I273" s="10"/>
      <c r="J273" s="23"/>
      <c r="K273" s="5"/>
      <c r="L273" s="5"/>
      <c r="M273" s="5"/>
      <c r="N273" s="5"/>
      <c r="O273" s="5"/>
    </row>
    <row r="274">
      <c r="A274" s="9">
        <v>272.0</v>
      </c>
      <c r="B274" s="29"/>
      <c r="C274" s="10"/>
      <c r="D274" s="23"/>
      <c r="E274" s="23"/>
      <c r="F274" s="23"/>
      <c r="G274" s="10"/>
      <c r="H274" s="10"/>
      <c r="I274" s="10"/>
      <c r="J274" s="23"/>
      <c r="K274" s="5"/>
      <c r="L274" s="5"/>
      <c r="M274" s="5"/>
      <c r="N274" s="5"/>
      <c r="O274" s="5"/>
    </row>
    <row r="275">
      <c r="A275" s="9">
        <v>273.0</v>
      </c>
      <c r="B275" s="29"/>
      <c r="C275" s="10"/>
      <c r="D275" s="23"/>
      <c r="E275" s="23"/>
      <c r="F275" s="23"/>
      <c r="G275" s="10"/>
      <c r="H275" s="10"/>
      <c r="I275" s="10"/>
      <c r="J275" s="23"/>
      <c r="K275" s="5"/>
      <c r="L275" s="5"/>
      <c r="M275" s="5"/>
      <c r="N275" s="5"/>
      <c r="O275" s="5"/>
    </row>
    <row r="276">
      <c r="A276" s="9">
        <v>274.0</v>
      </c>
      <c r="B276" s="29"/>
      <c r="C276" s="29"/>
      <c r="D276" s="53"/>
      <c r="E276" s="53"/>
      <c r="F276" s="53"/>
      <c r="G276" s="29"/>
      <c r="H276" s="10"/>
      <c r="I276" s="10"/>
      <c r="J276" s="23"/>
      <c r="K276" s="5"/>
      <c r="L276" s="5"/>
      <c r="M276" s="5"/>
      <c r="N276" s="5"/>
      <c r="O276" s="5"/>
    </row>
    <row r="277">
      <c r="A277" s="9">
        <v>275.0</v>
      </c>
      <c r="B277" s="29"/>
      <c r="C277" s="10"/>
      <c r="D277" s="23"/>
      <c r="E277" s="23"/>
      <c r="F277" s="23"/>
      <c r="G277" s="10"/>
      <c r="H277" s="10"/>
      <c r="I277" s="10"/>
      <c r="J277" s="23"/>
      <c r="K277" s="5"/>
      <c r="L277" s="5"/>
      <c r="M277" s="5"/>
      <c r="N277" s="5"/>
      <c r="O277" s="5"/>
    </row>
    <row r="278">
      <c r="A278" s="9">
        <v>276.0</v>
      </c>
      <c r="B278" s="29"/>
      <c r="C278" s="29"/>
      <c r="D278" s="53"/>
      <c r="E278" s="53"/>
      <c r="F278" s="53"/>
      <c r="G278" s="29"/>
      <c r="H278" s="10"/>
      <c r="I278" s="10"/>
      <c r="J278" s="23"/>
      <c r="K278" s="5"/>
      <c r="L278" s="5"/>
      <c r="M278" s="5"/>
      <c r="N278" s="5"/>
      <c r="O278" s="5"/>
    </row>
    <row r="279">
      <c r="A279" s="9">
        <v>277.0</v>
      </c>
      <c r="B279" s="29"/>
      <c r="C279" s="10"/>
      <c r="D279" s="23"/>
      <c r="E279" s="23"/>
      <c r="F279" s="23"/>
      <c r="G279" s="10"/>
      <c r="H279" s="10"/>
      <c r="I279" s="10"/>
      <c r="J279" s="23"/>
      <c r="K279" s="5"/>
      <c r="L279" s="5"/>
      <c r="M279" s="5"/>
      <c r="N279" s="5"/>
      <c r="O279" s="5"/>
    </row>
    <row r="280">
      <c r="A280" s="9">
        <v>278.0</v>
      </c>
      <c r="B280" s="29"/>
      <c r="C280" s="10"/>
      <c r="D280" s="23"/>
      <c r="E280" s="23"/>
      <c r="F280" s="23"/>
      <c r="G280" s="10"/>
      <c r="H280" s="10"/>
      <c r="I280" s="10"/>
      <c r="J280" s="23"/>
      <c r="K280" s="5"/>
      <c r="L280" s="5"/>
      <c r="M280" s="5"/>
      <c r="N280" s="5"/>
      <c r="O280" s="5"/>
    </row>
    <row r="281">
      <c r="A281" s="9">
        <v>279.0</v>
      </c>
      <c r="B281" s="29"/>
      <c r="C281" s="29"/>
      <c r="D281" s="53"/>
      <c r="E281" s="53"/>
      <c r="F281" s="53"/>
      <c r="G281" s="29"/>
      <c r="H281" s="10"/>
      <c r="I281" s="10"/>
      <c r="J281" s="23"/>
      <c r="K281" s="5"/>
      <c r="L281" s="5"/>
      <c r="M281" s="5"/>
      <c r="N281" s="5"/>
      <c r="O281" s="5"/>
    </row>
    <row r="282">
      <c r="A282" s="9">
        <v>280.0</v>
      </c>
      <c r="B282" s="29"/>
      <c r="C282" s="10"/>
      <c r="D282" s="23"/>
      <c r="E282" s="23"/>
      <c r="F282" s="23"/>
      <c r="G282" s="10"/>
      <c r="H282" s="10"/>
      <c r="I282" s="10"/>
      <c r="J282" s="23"/>
      <c r="K282" s="5"/>
      <c r="L282" s="5"/>
      <c r="M282" s="5"/>
      <c r="N282" s="5"/>
      <c r="O282" s="5"/>
    </row>
    <row r="283">
      <c r="A283" s="9">
        <v>281.0</v>
      </c>
      <c r="B283" s="29"/>
      <c r="C283" s="10"/>
      <c r="D283" s="23"/>
      <c r="E283" s="23"/>
      <c r="F283" s="23"/>
      <c r="G283" s="10"/>
      <c r="H283" s="10"/>
      <c r="I283" s="10"/>
      <c r="J283" s="23"/>
      <c r="K283" s="5"/>
      <c r="L283" s="5"/>
      <c r="M283" s="5"/>
      <c r="N283" s="5"/>
      <c r="O283" s="5"/>
    </row>
    <row r="284">
      <c r="A284" s="9">
        <v>282.0</v>
      </c>
      <c r="B284" s="29"/>
      <c r="C284" s="10"/>
      <c r="D284" s="23"/>
      <c r="E284" s="23"/>
      <c r="F284" s="23"/>
      <c r="G284" s="10"/>
      <c r="H284" s="10"/>
      <c r="I284" s="10"/>
      <c r="J284" s="23"/>
      <c r="K284" s="5"/>
      <c r="L284" s="5"/>
      <c r="M284" s="5"/>
      <c r="N284" s="5"/>
      <c r="O284" s="5"/>
    </row>
    <row r="285">
      <c r="A285" s="9">
        <v>283.0</v>
      </c>
      <c r="B285" s="29"/>
      <c r="C285" s="29"/>
      <c r="D285" s="53"/>
      <c r="E285" s="53"/>
      <c r="F285" s="53"/>
      <c r="G285" s="29"/>
      <c r="H285" s="10"/>
      <c r="I285" s="10"/>
      <c r="J285" s="23"/>
      <c r="K285" s="5"/>
      <c r="L285" s="5"/>
      <c r="M285" s="5"/>
      <c r="N285" s="5"/>
      <c r="O285" s="5"/>
    </row>
    <row r="286">
      <c r="A286" s="9">
        <v>284.0</v>
      </c>
      <c r="B286" s="29"/>
      <c r="C286" s="10"/>
      <c r="D286" s="23"/>
      <c r="E286" s="23"/>
      <c r="F286" s="23"/>
      <c r="G286" s="10"/>
      <c r="H286" s="10"/>
      <c r="I286" s="10"/>
      <c r="J286" s="23"/>
      <c r="K286" s="5"/>
      <c r="L286" s="5"/>
      <c r="M286" s="5"/>
      <c r="N286" s="5"/>
      <c r="O286" s="5"/>
    </row>
    <row r="287">
      <c r="A287" s="9">
        <v>285.0</v>
      </c>
      <c r="B287" s="29"/>
      <c r="C287" s="29"/>
      <c r="D287" s="53"/>
      <c r="E287" s="53"/>
      <c r="F287" s="53"/>
      <c r="G287" s="29"/>
      <c r="H287" s="10"/>
      <c r="I287" s="10"/>
      <c r="J287" s="23"/>
      <c r="K287" s="5"/>
      <c r="L287" s="5"/>
      <c r="M287" s="5"/>
      <c r="N287" s="5"/>
      <c r="O287" s="5"/>
    </row>
    <row r="288">
      <c r="A288" s="9">
        <v>286.0</v>
      </c>
      <c r="B288" s="29"/>
      <c r="C288" s="10"/>
      <c r="D288" s="23"/>
      <c r="E288" s="23"/>
      <c r="F288" s="23"/>
      <c r="G288" s="10"/>
      <c r="H288" s="10"/>
      <c r="I288" s="10"/>
      <c r="J288" s="23"/>
      <c r="K288" s="5"/>
      <c r="L288" s="5"/>
      <c r="M288" s="5"/>
      <c r="N288" s="5"/>
      <c r="O288" s="5"/>
    </row>
    <row r="289">
      <c r="A289" s="9">
        <v>287.0</v>
      </c>
      <c r="B289" s="29"/>
      <c r="C289" s="10"/>
      <c r="D289" s="23"/>
      <c r="E289" s="23"/>
      <c r="F289" s="23"/>
      <c r="G289" s="10"/>
      <c r="H289" s="10"/>
      <c r="I289" s="10"/>
      <c r="J289" s="23"/>
      <c r="K289" s="5"/>
      <c r="L289" s="5"/>
      <c r="M289" s="5"/>
      <c r="N289" s="5"/>
      <c r="O289" s="5"/>
    </row>
    <row r="290">
      <c r="A290" s="9">
        <v>288.0</v>
      </c>
      <c r="B290" s="29"/>
      <c r="C290" s="10"/>
      <c r="D290" s="23"/>
      <c r="E290" s="23"/>
      <c r="F290" s="23"/>
      <c r="G290" s="10"/>
      <c r="H290" s="10"/>
      <c r="I290" s="10"/>
      <c r="J290" s="23"/>
      <c r="K290" s="5"/>
      <c r="L290" s="5"/>
      <c r="M290" s="5"/>
      <c r="N290" s="5"/>
      <c r="O290" s="5"/>
    </row>
    <row r="291">
      <c r="A291" s="9">
        <v>289.0</v>
      </c>
      <c r="B291" s="29"/>
      <c r="C291" s="10"/>
      <c r="D291" s="23"/>
      <c r="E291" s="23"/>
      <c r="F291" s="23"/>
      <c r="G291" s="10"/>
      <c r="H291" s="10"/>
      <c r="I291" s="10"/>
      <c r="J291" s="23"/>
      <c r="K291" s="5"/>
      <c r="L291" s="5"/>
      <c r="M291" s="5"/>
      <c r="N291" s="5"/>
      <c r="O291" s="5"/>
    </row>
    <row r="292">
      <c r="A292" s="9">
        <v>290.0</v>
      </c>
      <c r="B292" s="29"/>
      <c r="C292" s="29"/>
      <c r="D292" s="53"/>
      <c r="E292" s="53"/>
      <c r="F292" s="53"/>
      <c r="G292" s="29"/>
      <c r="H292" s="10"/>
      <c r="I292" s="10"/>
      <c r="J292" s="23"/>
      <c r="K292" s="5"/>
      <c r="L292" s="5"/>
      <c r="M292" s="5"/>
      <c r="N292" s="5"/>
      <c r="O292" s="5"/>
    </row>
    <row r="293">
      <c r="A293" s="9">
        <v>291.0</v>
      </c>
      <c r="B293" s="29"/>
      <c r="C293" s="10"/>
      <c r="D293" s="23"/>
      <c r="E293" s="23"/>
      <c r="F293" s="23"/>
      <c r="G293" s="10"/>
      <c r="H293" s="10"/>
      <c r="I293" s="10"/>
      <c r="J293" s="23"/>
      <c r="K293" s="5"/>
      <c r="L293" s="5"/>
      <c r="M293" s="5"/>
      <c r="N293" s="5"/>
      <c r="O293" s="5"/>
    </row>
    <row r="294">
      <c r="A294" s="9">
        <v>292.0</v>
      </c>
      <c r="B294" s="29"/>
      <c r="C294" s="10"/>
      <c r="D294" s="23"/>
      <c r="E294" s="23"/>
      <c r="F294" s="23"/>
      <c r="G294" s="10"/>
      <c r="H294" s="10"/>
      <c r="I294" s="10"/>
      <c r="J294" s="23"/>
      <c r="K294" s="5"/>
      <c r="L294" s="5"/>
      <c r="M294" s="5"/>
      <c r="N294" s="5"/>
      <c r="O294" s="5"/>
    </row>
    <row r="295">
      <c r="A295" s="9">
        <v>293.0</v>
      </c>
      <c r="B295" s="29"/>
      <c r="C295" s="29"/>
      <c r="D295" s="53"/>
      <c r="E295" s="53"/>
      <c r="F295" s="53"/>
      <c r="G295" s="29"/>
      <c r="H295" s="10"/>
      <c r="I295" s="10"/>
      <c r="J295" s="23"/>
      <c r="K295" s="5"/>
      <c r="L295" s="5"/>
      <c r="M295" s="5"/>
      <c r="N295" s="5"/>
      <c r="O295" s="5"/>
    </row>
    <row r="296">
      <c r="A296" s="9">
        <v>294.0</v>
      </c>
      <c r="B296" s="29"/>
      <c r="C296" s="10"/>
      <c r="D296" s="23"/>
      <c r="E296" s="23"/>
      <c r="F296" s="23"/>
      <c r="G296" s="10"/>
      <c r="H296" s="10"/>
      <c r="I296" s="10"/>
      <c r="J296" s="23"/>
      <c r="K296" s="5"/>
      <c r="L296" s="5"/>
      <c r="M296" s="5"/>
      <c r="N296" s="5"/>
      <c r="O296" s="5"/>
    </row>
    <row r="297">
      <c r="A297" s="9">
        <v>295.0</v>
      </c>
      <c r="B297" s="29"/>
      <c r="C297" s="29"/>
      <c r="D297" s="53"/>
      <c r="E297" s="66"/>
      <c r="F297" s="53"/>
      <c r="G297" s="29"/>
      <c r="H297" s="10"/>
      <c r="I297" s="10"/>
      <c r="J297" s="23"/>
      <c r="K297" s="5"/>
      <c r="L297" s="5"/>
      <c r="M297" s="5"/>
      <c r="N297" s="5"/>
      <c r="O297" s="5"/>
    </row>
    <row r="298">
      <c r="A298" s="9">
        <v>296.0</v>
      </c>
      <c r="B298" s="29"/>
      <c r="C298" s="10"/>
      <c r="D298" s="23"/>
      <c r="E298" s="23"/>
      <c r="F298" s="67"/>
      <c r="G298" s="10"/>
      <c r="H298" s="10"/>
      <c r="I298" s="10"/>
      <c r="J298" s="23"/>
      <c r="K298" s="5"/>
      <c r="L298" s="5"/>
      <c r="M298" s="5"/>
      <c r="N298" s="5"/>
      <c r="O298" s="5"/>
    </row>
    <row r="299">
      <c r="A299" s="9">
        <v>297.0</v>
      </c>
      <c r="B299" s="29"/>
      <c r="C299" s="10"/>
      <c r="D299" s="23"/>
      <c r="E299" s="23"/>
      <c r="F299" s="23"/>
      <c r="G299" s="10"/>
      <c r="H299" s="10"/>
      <c r="I299" s="10"/>
      <c r="J299" s="23"/>
      <c r="K299" s="5"/>
      <c r="L299" s="5"/>
      <c r="M299" s="5"/>
      <c r="N299" s="5"/>
      <c r="O299" s="5"/>
    </row>
    <row r="300">
      <c r="A300" s="9">
        <v>298.0</v>
      </c>
      <c r="B300" s="29"/>
      <c r="C300" s="10"/>
      <c r="D300" s="23"/>
      <c r="E300" s="23"/>
      <c r="F300" s="23"/>
      <c r="G300" s="10"/>
      <c r="H300" s="10"/>
      <c r="I300" s="10"/>
      <c r="J300" s="23"/>
      <c r="K300" s="5"/>
      <c r="L300" s="5"/>
      <c r="M300" s="5"/>
      <c r="N300" s="5"/>
      <c r="O300" s="5"/>
    </row>
    <row r="301">
      <c r="A301" s="9">
        <v>299.0</v>
      </c>
      <c r="B301" s="29"/>
      <c r="C301" s="10"/>
      <c r="D301" s="23"/>
      <c r="E301" s="23"/>
      <c r="F301" s="23"/>
      <c r="G301" s="10"/>
      <c r="H301" s="10"/>
      <c r="I301" s="10"/>
      <c r="J301" s="23"/>
      <c r="K301" s="5"/>
      <c r="L301" s="5"/>
      <c r="M301" s="5"/>
      <c r="N301" s="5"/>
      <c r="O301" s="5"/>
    </row>
    <row r="302">
      <c r="A302" s="9">
        <v>300.0</v>
      </c>
      <c r="B302" s="29"/>
      <c r="C302" s="10"/>
      <c r="D302" s="23"/>
      <c r="E302" s="23"/>
      <c r="F302" s="23"/>
      <c r="G302" s="10"/>
      <c r="H302" s="10"/>
      <c r="I302" s="10"/>
      <c r="J302" s="23"/>
      <c r="K302" s="5"/>
      <c r="L302" s="5"/>
      <c r="M302" s="5"/>
      <c r="N302" s="5"/>
      <c r="O302" s="5"/>
    </row>
    <row r="303">
      <c r="A303" s="9">
        <v>301.0</v>
      </c>
      <c r="B303" s="29"/>
      <c r="C303" s="10"/>
      <c r="D303" s="23"/>
      <c r="E303" s="23"/>
      <c r="F303" s="23"/>
      <c r="G303" s="10"/>
      <c r="H303" s="10"/>
      <c r="I303" s="10"/>
      <c r="J303" s="23"/>
      <c r="K303" s="5"/>
      <c r="L303" s="5"/>
      <c r="M303" s="5"/>
      <c r="N303" s="5"/>
      <c r="O303" s="5"/>
    </row>
    <row r="304">
      <c r="A304" s="9">
        <v>302.0</v>
      </c>
      <c r="B304" s="29"/>
      <c r="C304" s="10"/>
      <c r="D304" s="23"/>
      <c r="E304" s="23"/>
      <c r="F304" s="23"/>
      <c r="G304" s="10"/>
      <c r="H304" s="10"/>
      <c r="I304" s="10"/>
      <c r="J304" s="23"/>
      <c r="K304" s="5"/>
      <c r="L304" s="5"/>
      <c r="M304" s="5"/>
      <c r="N304" s="5"/>
      <c r="O304" s="5"/>
    </row>
    <row r="305">
      <c r="A305" s="9">
        <v>303.0</v>
      </c>
      <c r="B305" s="29"/>
      <c r="C305" s="10"/>
      <c r="D305" s="23"/>
      <c r="E305" s="23"/>
      <c r="F305" s="23"/>
      <c r="G305" s="10"/>
      <c r="H305" s="10"/>
      <c r="I305" s="10"/>
      <c r="J305" s="23"/>
      <c r="K305" s="5"/>
      <c r="L305" s="5"/>
      <c r="M305" s="5"/>
      <c r="N305" s="5"/>
      <c r="O305" s="5"/>
    </row>
    <row r="306">
      <c r="A306" s="9">
        <v>304.0</v>
      </c>
      <c r="B306" s="29"/>
      <c r="C306" s="10"/>
      <c r="D306" s="23"/>
      <c r="E306" s="23"/>
      <c r="F306" s="23"/>
      <c r="G306" s="10"/>
      <c r="H306" s="10"/>
      <c r="I306" s="10"/>
      <c r="J306" s="23"/>
      <c r="K306" s="5"/>
      <c r="L306" s="5"/>
      <c r="M306" s="5"/>
      <c r="N306" s="5"/>
      <c r="O306" s="5"/>
    </row>
    <row r="307">
      <c r="A307" s="9">
        <v>305.0</v>
      </c>
      <c r="B307" s="29"/>
      <c r="C307" s="10"/>
      <c r="D307" s="23"/>
      <c r="E307" s="23"/>
      <c r="F307" s="23"/>
      <c r="G307" s="10"/>
      <c r="H307" s="10"/>
      <c r="I307" s="10"/>
      <c r="J307" s="23"/>
      <c r="K307" s="5"/>
      <c r="L307" s="5"/>
      <c r="M307" s="5"/>
      <c r="N307" s="5"/>
      <c r="O307" s="5"/>
    </row>
    <row r="308">
      <c r="A308" s="9">
        <v>306.0</v>
      </c>
      <c r="B308" s="29"/>
      <c r="C308" s="29"/>
      <c r="D308" s="53"/>
      <c r="E308" s="53"/>
      <c r="F308" s="53"/>
      <c r="G308" s="29"/>
      <c r="H308" s="10"/>
      <c r="I308" s="10"/>
      <c r="J308" s="23"/>
      <c r="K308" s="5"/>
      <c r="L308" s="5"/>
      <c r="M308" s="5"/>
      <c r="N308" s="5"/>
      <c r="O308" s="5"/>
    </row>
    <row r="309">
      <c r="A309" s="9">
        <v>307.0</v>
      </c>
      <c r="B309" s="29"/>
      <c r="C309" s="29"/>
      <c r="D309" s="53"/>
      <c r="E309" s="53"/>
      <c r="F309" s="53"/>
      <c r="G309" s="29"/>
      <c r="H309" s="10"/>
      <c r="I309" s="10"/>
      <c r="J309" s="23"/>
      <c r="K309" s="5"/>
      <c r="L309" s="5"/>
      <c r="M309" s="5"/>
      <c r="N309" s="5"/>
      <c r="O309" s="5"/>
    </row>
    <row r="310">
      <c r="A310" s="9">
        <v>308.0</v>
      </c>
      <c r="B310" s="29"/>
      <c r="C310" s="10"/>
      <c r="D310" s="23"/>
      <c r="E310" s="23"/>
      <c r="F310" s="23"/>
      <c r="G310" s="10"/>
      <c r="H310" s="10"/>
      <c r="I310" s="10"/>
      <c r="J310" s="23"/>
      <c r="K310" s="5"/>
      <c r="L310" s="5"/>
      <c r="M310" s="5"/>
      <c r="N310" s="5"/>
      <c r="O310" s="5"/>
    </row>
    <row r="311">
      <c r="A311" s="9">
        <v>309.0</v>
      </c>
      <c r="B311" s="29"/>
      <c r="C311" s="10"/>
      <c r="D311" s="23"/>
      <c r="E311" s="23"/>
      <c r="F311" s="23"/>
      <c r="G311" s="10"/>
      <c r="H311" s="10"/>
      <c r="I311" s="10"/>
      <c r="J311" s="23"/>
      <c r="K311" s="5"/>
      <c r="L311" s="5"/>
      <c r="M311" s="5"/>
      <c r="N311" s="5"/>
      <c r="O311" s="5"/>
    </row>
    <row r="312">
      <c r="A312" s="9">
        <v>310.0</v>
      </c>
      <c r="C312" s="29"/>
      <c r="D312" s="53"/>
      <c r="E312" s="53"/>
      <c r="F312" s="53"/>
      <c r="G312" s="29"/>
      <c r="H312" s="10"/>
      <c r="I312" s="10"/>
      <c r="J312" s="23"/>
      <c r="K312" s="5"/>
      <c r="L312" s="5"/>
      <c r="M312" s="5"/>
      <c r="N312" s="5"/>
      <c r="O312" s="5"/>
    </row>
    <row r="313">
      <c r="A313" s="9">
        <v>311.0</v>
      </c>
      <c r="C313" s="10"/>
      <c r="D313" s="23"/>
      <c r="E313" s="23"/>
      <c r="F313" s="23"/>
      <c r="G313" s="10"/>
      <c r="H313" s="10"/>
      <c r="I313" s="10"/>
      <c r="J313" s="23"/>
      <c r="K313" s="5"/>
      <c r="L313" s="5"/>
      <c r="M313" s="5"/>
      <c r="N313" s="5"/>
      <c r="O313" s="5"/>
    </row>
    <row r="314">
      <c r="A314" s="9">
        <v>312.0</v>
      </c>
      <c r="C314" s="10"/>
      <c r="D314" s="23"/>
      <c r="E314" s="23"/>
      <c r="F314" s="23"/>
      <c r="G314" s="10"/>
      <c r="H314" s="10"/>
      <c r="I314" s="10"/>
      <c r="J314" s="23"/>
      <c r="K314" s="5"/>
      <c r="L314" s="5"/>
      <c r="M314" s="5"/>
      <c r="N314" s="5"/>
      <c r="O314" s="5"/>
    </row>
    <row r="315">
      <c r="A315" s="9">
        <v>313.0</v>
      </c>
      <c r="C315" s="10"/>
      <c r="D315" s="23"/>
      <c r="E315" s="23"/>
      <c r="F315" s="23"/>
      <c r="G315" s="10"/>
      <c r="H315" s="10"/>
      <c r="I315" s="10"/>
      <c r="J315" s="23"/>
      <c r="K315" s="5"/>
      <c r="L315" s="5"/>
      <c r="M315" s="5"/>
      <c r="N315" s="5"/>
      <c r="O315" s="5"/>
    </row>
    <row r="316">
      <c r="A316" s="9">
        <v>314.0</v>
      </c>
      <c r="C316" s="10"/>
      <c r="D316" s="23"/>
      <c r="E316" s="23"/>
      <c r="F316" s="23"/>
      <c r="G316" s="10"/>
      <c r="H316" s="10"/>
      <c r="I316" s="10"/>
      <c r="J316" s="23"/>
      <c r="K316" s="5"/>
      <c r="L316" s="5"/>
      <c r="M316" s="5"/>
      <c r="N316" s="5"/>
      <c r="O316" s="5"/>
    </row>
    <row r="317">
      <c r="A317" s="9">
        <v>315.0</v>
      </c>
      <c r="C317" s="29"/>
      <c r="D317" s="53"/>
      <c r="E317" s="53"/>
      <c r="F317" s="53"/>
      <c r="G317" s="29"/>
      <c r="H317" s="10"/>
      <c r="I317" s="10"/>
      <c r="J317" s="23"/>
      <c r="K317" s="5"/>
      <c r="L317" s="5"/>
      <c r="M317" s="5"/>
      <c r="N317" s="5"/>
      <c r="O317" s="5"/>
    </row>
    <row r="318">
      <c r="A318" s="9">
        <v>316.0</v>
      </c>
      <c r="C318" s="10"/>
      <c r="D318" s="23"/>
      <c r="E318" s="23"/>
      <c r="F318" s="23"/>
      <c r="G318" s="10"/>
      <c r="H318" s="10"/>
      <c r="I318" s="10"/>
      <c r="J318" s="23"/>
      <c r="K318" s="5"/>
      <c r="L318" s="5"/>
      <c r="M318" s="5"/>
      <c r="N318" s="5"/>
      <c r="O318" s="5"/>
    </row>
    <row r="319">
      <c r="A319" s="9">
        <v>317.0</v>
      </c>
      <c r="C319" s="10"/>
      <c r="D319" s="23"/>
      <c r="E319" s="23"/>
      <c r="F319" s="23"/>
      <c r="G319" s="10"/>
      <c r="H319" s="10"/>
      <c r="I319" s="10"/>
      <c r="J319" s="23"/>
      <c r="K319" s="5"/>
      <c r="L319" s="5"/>
      <c r="M319" s="5"/>
      <c r="N319" s="5"/>
      <c r="O319" s="5"/>
    </row>
    <row r="320">
      <c r="A320" s="9">
        <v>318.0</v>
      </c>
      <c r="C320" s="29"/>
      <c r="D320" s="53"/>
      <c r="E320" s="53"/>
      <c r="F320" s="53"/>
      <c r="G320" s="29"/>
      <c r="H320" s="10"/>
      <c r="I320" s="10"/>
      <c r="J320" s="23"/>
      <c r="K320" s="5"/>
      <c r="L320" s="5"/>
      <c r="M320" s="5"/>
      <c r="N320" s="5"/>
      <c r="O320" s="5"/>
    </row>
    <row r="321">
      <c r="A321" s="9">
        <v>319.0</v>
      </c>
      <c r="C321" s="29"/>
      <c r="D321" s="53"/>
      <c r="E321" s="53"/>
      <c r="F321" s="53"/>
      <c r="G321" s="29"/>
      <c r="H321" s="10"/>
      <c r="I321" s="10"/>
      <c r="J321" s="23"/>
      <c r="K321" s="5"/>
      <c r="L321" s="5"/>
      <c r="M321" s="5"/>
      <c r="N321" s="5"/>
      <c r="O321" s="5"/>
    </row>
    <row r="322">
      <c r="A322" s="9">
        <v>320.0</v>
      </c>
      <c r="C322" s="10"/>
      <c r="D322" s="23"/>
      <c r="E322" s="23"/>
      <c r="F322" s="23"/>
      <c r="G322" s="10"/>
      <c r="H322" s="10"/>
      <c r="I322" s="10"/>
      <c r="J322" s="23"/>
      <c r="K322" s="5"/>
      <c r="L322" s="5"/>
      <c r="M322" s="5"/>
      <c r="N322" s="5"/>
      <c r="O322" s="5"/>
    </row>
    <row r="323">
      <c r="A323" s="9">
        <v>321.0</v>
      </c>
      <c r="C323" s="10"/>
      <c r="D323" s="23"/>
      <c r="E323" s="23"/>
      <c r="F323" s="23"/>
      <c r="G323" s="10"/>
      <c r="H323" s="10"/>
      <c r="I323" s="10"/>
      <c r="J323" s="23"/>
      <c r="K323" s="5"/>
      <c r="L323" s="5"/>
      <c r="M323" s="5"/>
      <c r="N323" s="5"/>
      <c r="O323" s="5"/>
    </row>
    <row r="324">
      <c r="A324" s="9">
        <v>322.0</v>
      </c>
      <c r="C324" s="10"/>
      <c r="D324" s="23"/>
      <c r="E324" s="23"/>
      <c r="F324" s="23"/>
      <c r="G324" s="10"/>
      <c r="H324" s="10"/>
      <c r="I324" s="10"/>
      <c r="J324" s="23"/>
      <c r="K324" s="5"/>
      <c r="L324" s="5"/>
      <c r="M324" s="5"/>
      <c r="N324" s="5"/>
      <c r="O324" s="5"/>
    </row>
    <row r="325">
      <c r="A325" s="9">
        <v>323.0</v>
      </c>
      <c r="C325" s="29"/>
      <c r="D325" s="53"/>
      <c r="E325" s="53"/>
      <c r="F325" s="53"/>
      <c r="G325" s="29"/>
      <c r="H325" s="10"/>
      <c r="I325" s="10"/>
      <c r="J325" s="23"/>
      <c r="K325" s="5"/>
      <c r="L325" s="5"/>
      <c r="M325" s="5"/>
      <c r="N325" s="5"/>
      <c r="O325" s="5"/>
    </row>
    <row r="326">
      <c r="A326" s="9">
        <v>324.0</v>
      </c>
      <c r="C326" s="10"/>
      <c r="D326" s="23"/>
      <c r="E326" s="23"/>
      <c r="F326" s="23"/>
      <c r="G326" s="10"/>
      <c r="H326" s="10"/>
      <c r="I326" s="10"/>
      <c r="J326" s="23"/>
      <c r="K326" s="5"/>
      <c r="L326" s="5"/>
      <c r="M326" s="5"/>
      <c r="N326" s="5"/>
      <c r="O326" s="5"/>
    </row>
    <row r="327">
      <c r="A327" s="9">
        <v>325.0</v>
      </c>
      <c r="C327" s="29"/>
      <c r="D327" s="53"/>
      <c r="E327" s="53"/>
      <c r="F327" s="53"/>
      <c r="G327" s="29"/>
      <c r="H327" s="10"/>
      <c r="I327" s="10"/>
      <c r="J327" s="23"/>
      <c r="K327" s="5"/>
      <c r="L327" s="5"/>
      <c r="M327" s="5"/>
      <c r="N327" s="5"/>
      <c r="O327" s="5"/>
    </row>
    <row r="328">
      <c r="A328" s="9">
        <v>326.0</v>
      </c>
      <c r="C328" s="10"/>
      <c r="D328" s="23"/>
      <c r="E328" s="23"/>
      <c r="F328" s="23"/>
      <c r="G328" s="10"/>
      <c r="H328" s="10"/>
      <c r="I328" s="10"/>
      <c r="J328" s="23"/>
      <c r="K328" s="5"/>
      <c r="L328" s="5"/>
      <c r="M328" s="5"/>
      <c r="N328" s="5"/>
      <c r="O328" s="5"/>
    </row>
    <row r="329">
      <c r="A329" s="9">
        <v>327.0</v>
      </c>
      <c r="C329" s="10"/>
      <c r="D329" s="23"/>
      <c r="E329" s="23"/>
      <c r="F329" s="23"/>
      <c r="G329" s="10"/>
      <c r="H329" s="10"/>
      <c r="I329" s="10"/>
      <c r="J329" s="23"/>
      <c r="K329" s="5"/>
      <c r="L329" s="5"/>
      <c r="M329" s="5"/>
      <c r="N329" s="5"/>
      <c r="O329" s="5"/>
    </row>
    <row r="330">
      <c r="A330" s="9">
        <v>328.0</v>
      </c>
      <c r="C330" s="10"/>
      <c r="D330" s="23"/>
      <c r="E330" s="23"/>
      <c r="F330" s="23"/>
      <c r="G330" s="10"/>
      <c r="H330" s="10"/>
      <c r="I330" s="10"/>
      <c r="J330" s="23"/>
      <c r="K330" s="5"/>
      <c r="L330" s="5"/>
      <c r="M330" s="5"/>
      <c r="N330" s="5"/>
      <c r="O330" s="5"/>
    </row>
    <row r="331">
      <c r="A331" s="9">
        <v>329.0</v>
      </c>
      <c r="C331" s="10"/>
      <c r="D331" s="23"/>
      <c r="E331" s="23"/>
      <c r="F331" s="23"/>
      <c r="G331" s="10"/>
      <c r="H331" s="10"/>
      <c r="I331" s="10"/>
      <c r="J331" s="23"/>
      <c r="K331" s="5"/>
      <c r="L331" s="5"/>
      <c r="M331" s="5"/>
      <c r="N331" s="5"/>
      <c r="O331" s="5"/>
    </row>
    <row r="332">
      <c r="A332" s="9">
        <v>330.0</v>
      </c>
      <c r="C332" s="29"/>
      <c r="D332" s="53"/>
      <c r="E332" s="53"/>
      <c r="F332" s="53"/>
      <c r="G332" s="29"/>
      <c r="H332" s="10"/>
      <c r="I332" s="10"/>
      <c r="J332" s="23"/>
      <c r="K332" s="5"/>
      <c r="L332" s="5"/>
      <c r="M332" s="5"/>
      <c r="N332" s="5"/>
      <c r="O332" s="5"/>
    </row>
    <row r="333">
      <c r="A333" s="9">
        <v>331.0</v>
      </c>
      <c r="C333" s="10"/>
      <c r="D333" s="23"/>
      <c r="E333" s="23"/>
      <c r="F333" s="23"/>
      <c r="G333" s="10"/>
      <c r="H333" s="10"/>
      <c r="I333" s="10"/>
      <c r="J333" s="23"/>
      <c r="K333" s="5"/>
      <c r="L333" s="5"/>
      <c r="M333" s="5"/>
      <c r="N333" s="5"/>
      <c r="O333" s="5"/>
    </row>
    <row r="334">
      <c r="A334" s="9">
        <v>332.0</v>
      </c>
      <c r="C334" s="10"/>
      <c r="D334" s="23"/>
      <c r="E334" s="23"/>
      <c r="F334" s="23"/>
      <c r="G334" s="10"/>
      <c r="H334" s="10"/>
      <c r="I334" s="10"/>
      <c r="J334" s="23"/>
      <c r="K334" s="5"/>
      <c r="L334" s="5"/>
      <c r="M334" s="5"/>
      <c r="N334" s="5"/>
      <c r="O334" s="5"/>
    </row>
    <row r="335">
      <c r="A335" s="9">
        <v>333.0</v>
      </c>
      <c r="C335" s="10"/>
      <c r="D335" s="23"/>
      <c r="E335" s="23"/>
      <c r="F335" s="23"/>
      <c r="G335" s="10"/>
      <c r="H335" s="10"/>
      <c r="I335" s="10"/>
      <c r="J335" s="23"/>
      <c r="K335" s="5"/>
      <c r="L335" s="5"/>
      <c r="M335" s="5"/>
      <c r="N335" s="5"/>
      <c r="O335" s="5"/>
    </row>
    <row r="336">
      <c r="A336" s="9">
        <v>334.0</v>
      </c>
      <c r="C336" s="10"/>
      <c r="D336" s="23"/>
      <c r="E336" s="23"/>
      <c r="F336" s="23"/>
      <c r="G336" s="10"/>
      <c r="H336" s="10"/>
      <c r="I336" s="10"/>
      <c r="J336" s="23"/>
      <c r="K336" s="5"/>
      <c r="L336" s="5"/>
      <c r="M336" s="5"/>
      <c r="N336" s="5"/>
      <c r="O336" s="5"/>
    </row>
    <row r="337">
      <c r="A337" s="9">
        <v>335.0</v>
      </c>
      <c r="C337" s="10"/>
      <c r="D337" s="23"/>
      <c r="E337" s="23"/>
      <c r="F337" s="23"/>
      <c r="G337" s="10"/>
      <c r="H337" s="10"/>
      <c r="I337" s="10"/>
      <c r="J337" s="23"/>
      <c r="K337" s="5"/>
      <c r="L337" s="5"/>
      <c r="M337" s="5"/>
      <c r="N337" s="5"/>
      <c r="O337" s="5"/>
    </row>
    <row r="338">
      <c r="A338" s="9">
        <v>336.0</v>
      </c>
      <c r="C338" s="10"/>
      <c r="D338" s="23"/>
      <c r="E338" s="23"/>
      <c r="F338" s="23"/>
      <c r="G338" s="10"/>
      <c r="H338" s="10"/>
      <c r="I338" s="10"/>
      <c r="J338" s="23"/>
      <c r="K338" s="5"/>
      <c r="L338" s="5"/>
      <c r="M338" s="5"/>
      <c r="N338" s="5"/>
      <c r="O338" s="5"/>
    </row>
    <row r="339">
      <c r="A339" s="9">
        <v>337.0</v>
      </c>
      <c r="C339" s="10"/>
      <c r="D339" s="23"/>
      <c r="E339" s="23"/>
      <c r="F339" s="23"/>
      <c r="G339" s="10"/>
      <c r="H339" s="10"/>
      <c r="I339" s="10"/>
      <c r="J339" s="23"/>
      <c r="K339" s="5"/>
      <c r="L339" s="5"/>
      <c r="M339" s="5"/>
      <c r="N339" s="5"/>
      <c r="O339" s="5"/>
    </row>
    <row r="340">
      <c r="A340" s="9">
        <v>338.0</v>
      </c>
      <c r="C340" s="10"/>
      <c r="D340" s="23"/>
      <c r="E340" s="23"/>
      <c r="F340" s="23"/>
      <c r="G340" s="10"/>
      <c r="H340" s="10"/>
      <c r="I340" s="10"/>
      <c r="J340" s="23"/>
      <c r="K340" s="5"/>
      <c r="L340" s="5"/>
      <c r="M340" s="5"/>
      <c r="N340" s="5"/>
      <c r="O340" s="5"/>
    </row>
    <row r="341">
      <c r="A341" s="9">
        <v>339.0</v>
      </c>
      <c r="C341" s="10"/>
      <c r="D341" s="23"/>
      <c r="E341" s="23"/>
      <c r="F341" s="23"/>
      <c r="G341" s="10"/>
      <c r="H341" s="10"/>
      <c r="I341" s="10"/>
      <c r="J341" s="23"/>
      <c r="K341" s="5"/>
      <c r="L341" s="5"/>
      <c r="M341" s="5"/>
      <c r="N341" s="5"/>
      <c r="O341" s="5"/>
    </row>
    <row r="342">
      <c r="A342" s="9">
        <v>340.0</v>
      </c>
      <c r="C342" s="10"/>
      <c r="D342" s="23"/>
      <c r="E342" s="23"/>
      <c r="F342" s="23"/>
      <c r="G342" s="10"/>
      <c r="H342" s="10"/>
      <c r="I342" s="10"/>
      <c r="J342" s="23"/>
      <c r="K342" s="5"/>
      <c r="L342" s="5"/>
      <c r="M342" s="5"/>
      <c r="N342" s="5"/>
      <c r="O342" s="5"/>
    </row>
    <row r="343">
      <c r="A343" s="9">
        <v>341.0</v>
      </c>
      <c r="C343" s="29"/>
      <c r="D343" s="53"/>
      <c r="E343" s="53"/>
      <c r="F343" s="53"/>
      <c r="G343" s="29"/>
      <c r="H343" s="10"/>
      <c r="I343" s="10"/>
      <c r="J343" s="23"/>
      <c r="K343" s="5"/>
      <c r="L343" s="5"/>
      <c r="M343" s="5"/>
      <c r="N343" s="5"/>
      <c r="O343" s="5"/>
    </row>
    <row r="344">
      <c r="A344" s="9">
        <v>342.0</v>
      </c>
      <c r="C344" s="10"/>
      <c r="D344" s="23"/>
      <c r="E344" s="23"/>
      <c r="F344" s="23"/>
      <c r="G344" s="10"/>
      <c r="H344" s="10"/>
      <c r="I344" s="10"/>
      <c r="J344" s="23"/>
      <c r="K344" s="5"/>
      <c r="L344" s="5"/>
      <c r="M344" s="5"/>
      <c r="N344" s="5"/>
      <c r="O344" s="5"/>
    </row>
    <row r="345">
      <c r="A345" s="9">
        <v>343.0</v>
      </c>
      <c r="C345" s="10"/>
      <c r="D345" s="23"/>
      <c r="E345" s="23"/>
      <c r="F345" s="23"/>
      <c r="G345" s="10"/>
      <c r="H345" s="10"/>
      <c r="I345" s="10"/>
      <c r="J345" s="23"/>
      <c r="K345" s="5"/>
      <c r="L345" s="5"/>
      <c r="M345" s="5"/>
      <c r="N345" s="5"/>
      <c r="O345" s="5"/>
    </row>
    <row r="346">
      <c r="A346" s="9">
        <v>344.0</v>
      </c>
      <c r="C346" s="10"/>
      <c r="D346" s="23"/>
      <c r="E346" s="23"/>
      <c r="F346" s="23"/>
      <c r="G346" s="10"/>
      <c r="H346" s="10"/>
      <c r="I346" s="10"/>
      <c r="J346" s="23"/>
      <c r="K346" s="5"/>
      <c r="L346" s="5"/>
      <c r="M346" s="5"/>
      <c r="N346" s="5"/>
      <c r="O346" s="5"/>
    </row>
    <row r="347">
      <c r="A347" s="9">
        <v>345.0</v>
      </c>
      <c r="C347" s="29"/>
      <c r="D347" s="53"/>
      <c r="E347" s="53"/>
      <c r="F347" s="53"/>
      <c r="G347" s="29"/>
      <c r="H347" s="10"/>
      <c r="I347" s="10"/>
      <c r="J347" s="23"/>
      <c r="K347" s="5"/>
      <c r="L347" s="5"/>
      <c r="M347" s="5"/>
      <c r="N347" s="5"/>
      <c r="O347" s="5"/>
    </row>
    <row r="348">
      <c r="A348" s="9">
        <v>346.0</v>
      </c>
      <c r="C348" s="10"/>
      <c r="D348" s="23"/>
      <c r="E348" s="23"/>
      <c r="F348" s="23"/>
      <c r="G348" s="10"/>
      <c r="H348" s="10"/>
      <c r="I348" s="10"/>
      <c r="J348" s="23"/>
      <c r="K348" s="5"/>
      <c r="L348" s="5"/>
      <c r="M348" s="5"/>
      <c r="N348" s="5"/>
      <c r="O348" s="5"/>
    </row>
    <row r="349">
      <c r="A349" s="9">
        <v>347.0</v>
      </c>
      <c r="C349" s="10"/>
      <c r="D349" s="23"/>
      <c r="E349" s="23"/>
      <c r="F349" s="23"/>
      <c r="G349" s="10"/>
      <c r="H349" s="10"/>
      <c r="I349" s="10"/>
      <c r="J349" s="23"/>
      <c r="K349" s="5"/>
      <c r="L349" s="5"/>
      <c r="M349" s="5"/>
      <c r="N349" s="5"/>
      <c r="O349" s="5"/>
    </row>
    <row r="350">
      <c r="A350" s="9">
        <v>348.0</v>
      </c>
      <c r="C350" s="10"/>
      <c r="D350" s="23"/>
      <c r="E350" s="23"/>
      <c r="F350" s="23"/>
      <c r="G350" s="10"/>
      <c r="H350" s="10"/>
      <c r="I350" s="10"/>
      <c r="J350" s="23"/>
      <c r="K350" s="5"/>
      <c r="L350" s="5"/>
      <c r="M350" s="5"/>
      <c r="N350" s="5"/>
      <c r="O350" s="5"/>
    </row>
    <row r="351">
      <c r="A351" s="9">
        <v>349.0</v>
      </c>
      <c r="C351" s="29"/>
      <c r="D351" s="53"/>
      <c r="E351" s="53"/>
      <c r="F351" s="53"/>
      <c r="G351" s="29"/>
      <c r="H351" s="10"/>
      <c r="I351" s="10"/>
      <c r="J351" s="23"/>
      <c r="K351" s="5"/>
      <c r="L351" s="5"/>
      <c r="M351" s="5"/>
      <c r="N351" s="5"/>
      <c r="O351" s="5"/>
    </row>
    <row r="352">
      <c r="A352" s="9">
        <v>350.0</v>
      </c>
      <c r="C352" s="29"/>
      <c r="D352" s="53"/>
      <c r="E352" s="53"/>
      <c r="F352" s="53"/>
      <c r="G352" s="29"/>
      <c r="H352" s="10"/>
      <c r="I352" s="10"/>
      <c r="J352" s="23"/>
      <c r="K352" s="5"/>
      <c r="L352" s="5"/>
      <c r="M352" s="5"/>
      <c r="N352" s="5"/>
      <c r="O352" s="5"/>
    </row>
    <row r="353">
      <c r="A353" s="9">
        <v>351.0</v>
      </c>
      <c r="C353" s="29"/>
      <c r="D353" s="53"/>
      <c r="E353" s="53"/>
      <c r="F353" s="53"/>
      <c r="G353" s="29"/>
      <c r="H353" s="23"/>
      <c r="I353" s="23"/>
      <c r="J353" s="23"/>
      <c r="K353" s="5"/>
      <c r="L353" s="5"/>
      <c r="M353" s="5"/>
      <c r="N353" s="5"/>
      <c r="O353" s="5"/>
    </row>
    <row r="354">
      <c r="A354" s="9">
        <v>352.0</v>
      </c>
      <c r="C354" s="29"/>
      <c r="D354" s="53"/>
      <c r="E354" s="53"/>
      <c r="F354" s="53"/>
      <c r="G354" s="29"/>
      <c r="H354" s="10"/>
      <c r="I354" s="10"/>
      <c r="J354" s="23"/>
      <c r="K354" s="5"/>
      <c r="L354" s="5"/>
      <c r="M354" s="5"/>
      <c r="N354" s="5"/>
      <c r="O354" s="5"/>
    </row>
    <row r="355">
      <c r="A355" s="9">
        <v>353.0</v>
      </c>
      <c r="C355" s="10"/>
      <c r="D355" s="23"/>
      <c r="E355" s="23"/>
      <c r="F355" s="23"/>
      <c r="G355" s="10"/>
      <c r="H355" s="10"/>
      <c r="I355" s="10"/>
      <c r="J355" s="23"/>
      <c r="K355" s="5"/>
      <c r="L355" s="5"/>
      <c r="M355" s="5"/>
      <c r="N355" s="5"/>
      <c r="O355" s="5"/>
    </row>
    <row r="356">
      <c r="A356" s="9">
        <v>354.0</v>
      </c>
      <c r="C356" s="10"/>
      <c r="D356" s="23"/>
      <c r="E356" s="23"/>
      <c r="F356" s="23"/>
      <c r="G356" s="10"/>
      <c r="H356" s="10"/>
      <c r="I356" s="10"/>
      <c r="J356" s="23"/>
      <c r="K356" s="5"/>
      <c r="L356" s="5"/>
      <c r="M356" s="5"/>
      <c r="N356" s="5"/>
      <c r="O356" s="5"/>
    </row>
    <row r="357">
      <c r="A357" s="9">
        <v>355.0</v>
      </c>
      <c r="C357" s="29"/>
      <c r="D357" s="53"/>
      <c r="E357" s="53"/>
      <c r="F357" s="53"/>
      <c r="G357" s="29"/>
      <c r="H357" s="10"/>
      <c r="I357" s="10"/>
      <c r="J357" s="23"/>
      <c r="K357" s="5"/>
      <c r="L357" s="5"/>
      <c r="M357" s="5"/>
      <c r="N357" s="5"/>
      <c r="O357" s="5"/>
    </row>
    <row r="358">
      <c r="A358" s="9">
        <v>356.0</v>
      </c>
      <c r="C358" s="10"/>
      <c r="D358" s="23"/>
      <c r="E358" s="23"/>
      <c r="F358" s="23"/>
      <c r="G358" s="10"/>
      <c r="H358" s="10"/>
      <c r="I358" s="10"/>
      <c r="J358" s="23"/>
      <c r="K358" s="5"/>
      <c r="L358" s="5"/>
      <c r="M358" s="5"/>
      <c r="N358" s="5"/>
      <c r="O358" s="5"/>
    </row>
    <row r="359">
      <c r="A359" s="9">
        <v>357.0</v>
      </c>
      <c r="C359" s="10"/>
      <c r="D359" s="23"/>
      <c r="E359" s="23"/>
      <c r="F359" s="23"/>
      <c r="G359" s="10"/>
      <c r="H359" s="10"/>
      <c r="I359" s="10"/>
      <c r="J359" s="23"/>
      <c r="K359" s="5"/>
      <c r="L359" s="5"/>
      <c r="M359" s="5"/>
      <c r="N359" s="5"/>
      <c r="O359" s="5"/>
    </row>
    <row r="360">
      <c r="A360" s="9">
        <v>358.0</v>
      </c>
      <c r="C360" s="10"/>
      <c r="D360" s="23"/>
      <c r="E360" s="23"/>
      <c r="F360" s="64"/>
      <c r="G360" s="10"/>
      <c r="H360" s="10"/>
      <c r="I360" s="10"/>
      <c r="J360" s="23"/>
      <c r="K360" s="5"/>
      <c r="L360" s="5"/>
      <c r="M360" s="5"/>
      <c r="N360" s="5"/>
      <c r="O360" s="5"/>
    </row>
    <row r="361">
      <c r="A361" s="9">
        <v>359.0</v>
      </c>
      <c r="C361" s="10"/>
      <c r="D361" s="23"/>
      <c r="E361" s="23"/>
      <c r="F361" s="23"/>
      <c r="G361" s="10"/>
      <c r="H361" s="10"/>
      <c r="I361" s="10"/>
      <c r="J361" s="23"/>
      <c r="K361" s="5"/>
      <c r="L361" s="5"/>
      <c r="M361" s="5"/>
      <c r="N361" s="5"/>
      <c r="O361" s="5"/>
    </row>
    <row r="362">
      <c r="A362" s="9">
        <v>360.0</v>
      </c>
      <c r="C362" s="10"/>
      <c r="D362" s="23"/>
      <c r="E362" s="23"/>
      <c r="F362" s="23"/>
      <c r="G362" s="10"/>
      <c r="H362" s="10"/>
      <c r="I362" s="10"/>
      <c r="J362" s="23"/>
      <c r="K362" s="5"/>
      <c r="L362" s="5"/>
      <c r="M362" s="5"/>
      <c r="N362" s="5"/>
      <c r="O362" s="5"/>
    </row>
    <row r="363">
      <c r="A363" s="9">
        <v>361.0</v>
      </c>
      <c r="C363" s="29"/>
      <c r="D363" s="53"/>
      <c r="E363" s="53"/>
      <c r="F363" s="53"/>
      <c r="G363" s="29"/>
      <c r="H363" s="10"/>
      <c r="I363" s="10"/>
      <c r="J363" s="23"/>
      <c r="K363" s="5"/>
      <c r="L363" s="5"/>
      <c r="M363" s="5"/>
      <c r="N363" s="5"/>
      <c r="O363" s="5"/>
    </row>
    <row r="364">
      <c r="A364" s="9">
        <v>362.0</v>
      </c>
      <c r="C364" s="10"/>
      <c r="D364" s="23"/>
      <c r="E364" s="23"/>
      <c r="F364" s="23"/>
      <c r="G364" s="10"/>
      <c r="H364" s="10"/>
      <c r="I364" s="10"/>
      <c r="J364" s="23"/>
      <c r="K364" s="5"/>
      <c r="L364" s="5"/>
      <c r="M364" s="5"/>
      <c r="N364" s="5"/>
      <c r="O364" s="5"/>
    </row>
    <row r="365">
      <c r="A365" s="9">
        <v>363.0</v>
      </c>
      <c r="C365" s="10"/>
      <c r="D365" s="23"/>
      <c r="E365" s="23"/>
      <c r="F365" s="23"/>
      <c r="G365" s="10"/>
      <c r="H365" s="10"/>
      <c r="I365" s="10"/>
      <c r="J365" s="23"/>
      <c r="K365" s="5"/>
      <c r="L365" s="5"/>
      <c r="M365" s="5"/>
      <c r="N365" s="5"/>
      <c r="O365" s="5"/>
    </row>
    <row r="366">
      <c r="A366" s="9">
        <v>364.0</v>
      </c>
      <c r="C366" s="10"/>
      <c r="D366" s="23"/>
      <c r="E366" s="23"/>
      <c r="F366" s="23"/>
      <c r="G366" s="10"/>
      <c r="H366" s="10"/>
      <c r="I366" s="10"/>
      <c r="J366" s="23"/>
      <c r="K366" s="5"/>
      <c r="L366" s="5"/>
      <c r="M366" s="5"/>
      <c r="N366" s="5"/>
      <c r="O366" s="5"/>
    </row>
    <row r="367">
      <c r="A367" s="9">
        <v>365.0</v>
      </c>
      <c r="C367" s="29"/>
      <c r="D367" s="53"/>
      <c r="E367" s="53"/>
      <c r="F367" s="53"/>
      <c r="G367" s="29"/>
      <c r="H367" s="10"/>
      <c r="I367" s="10"/>
      <c r="J367" s="23"/>
      <c r="K367" s="5"/>
      <c r="L367" s="5"/>
      <c r="M367" s="5"/>
      <c r="N367" s="5"/>
      <c r="O367" s="5"/>
    </row>
    <row r="368">
      <c r="A368" s="9">
        <v>366.0</v>
      </c>
      <c r="C368" s="10"/>
      <c r="D368" s="23"/>
      <c r="E368" s="23"/>
      <c r="F368" s="23"/>
      <c r="G368" s="10"/>
      <c r="H368" s="10"/>
      <c r="I368" s="10"/>
      <c r="J368" s="23"/>
      <c r="K368" s="5"/>
      <c r="L368" s="5"/>
      <c r="M368" s="5"/>
      <c r="N368" s="5"/>
      <c r="O368" s="5"/>
    </row>
    <row r="369">
      <c r="A369" s="9">
        <v>367.0</v>
      </c>
      <c r="C369" s="10"/>
      <c r="D369" s="23"/>
      <c r="E369" s="23"/>
      <c r="F369" s="23"/>
      <c r="G369" s="10"/>
      <c r="H369" s="10"/>
      <c r="I369" s="10"/>
      <c r="J369" s="23"/>
      <c r="K369" s="5"/>
      <c r="L369" s="5"/>
      <c r="M369" s="5"/>
      <c r="N369" s="5"/>
      <c r="O369" s="5"/>
    </row>
    <row r="370">
      <c r="A370" s="9">
        <v>368.0</v>
      </c>
      <c r="C370" s="10"/>
      <c r="D370" s="23"/>
      <c r="E370" s="23"/>
      <c r="F370" s="23"/>
      <c r="G370" s="10"/>
      <c r="H370" s="10"/>
      <c r="I370" s="10"/>
      <c r="J370" s="23"/>
      <c r="K370" s="5"/>
      <c r="L370" s="5"/>
      <c r="M370" s="5"/>
      <c r="N370" s="5"/>
      <c r="O370" s="5"/>
    </row>
    <row r="371">
      <c r="A371" s="9">
        <v>369.0</v>
      </c>
      <c r="C371" s="10"/>
      <c r="D371" s="23"/>
      <c r="E371" s="23"/>
      <c r="F371" s="23"/>
      <c r="G371" s="10"/>
      <c r="H371" s="10"/>
      <c r="I371" s="10"/>
      <c r="J371" s="23"/>
      <c r="K371" s="5"/>
      <c r="L371" s="5"/>
      <c r="M371" s="5"/>
      <c r="N371" s="5"/>
      <c r="O371" s="5"/>
    </row>
    <row r="372">
      <c r="A372" s="9">
        <v>370.0</v>
      </c>
      <c r="C372" s="10"/>
      <c r="D372" s="23"/>
      <c r="E372" s="23"/>
      <c r="F372" s="23"/>
      <c r="G372" s="10"/>
      <c r="H372" s="10"/>
      <c r="I372" s="10"/>
      <c r="J372" s="23"/>
      <c r="K372" s="5"/>
      <c r="L372" s="5"/>
      <c r="M372" s="5"/>
      <c r="N372" s="5"/>
      <c r="O372" s="5"/>
    </row>
    <row r="373">
      <c r="A373" s="9">
        <v>371.0</v>
      </c>
      <c r="C373" s="10"/>
      <c r="D373" s="23"/>
      <c r="E373" s="23"/>
      <c r="F373" s="23"/>
      <c r="G373" s="10"/>
      <c r="H373" s="10"/>
      <c r="I373" s="10"/>
      <c r="J373" s="23"/>
      <c r="K373" s="5"/>
      <c r="L373" s="5"/>
      <c r="M373" s="5"/>
      <c r="N373" s="5"/>
      <c r="O373" s="5"/>
    </row>
    <row r="374">
      <c r="A374" s="9">
        <v>372.0</v>
      </c>
      <c r="C374" s="10"/>
      <c r="D374" s="23"/>
      <c r="E374" s="23"/>
      <c r="F374" s="23"/>
      <c r="G374" s="10"/>
      <c r="H374" s="10"/>
      <c r="I374" s="10"/>
      <c r="J374" s="23"/>
      <c r="K374" s="5"/>
      <c r="L374" s="5"/>
      <c r="M374" s="5"/>
      <c r="N374" s="5"/>
      <c r="O374" s="5"/>
    </row>
    <row r="375">
      <c r="A375" s="9">
        <v>373.0</v>
      </c>
      <c r="C375" s="10"/>
      <c r="D375" s="23"/>
      <c r="E375" s="23"/>
      <c r="F375" s="23"/>
      <c r="G375" s="10"/>
      <c r="H375" s="10"/>
      <c r="I375" s="10"/>
      <c r="J375" s="23"/>
      <c r="K375" s="5"/>
      <c r="L375" s="5"/>
      <c r="M375" s="5"/>
      <c r="N375" s="5"/>
      <c r="O375" s="5"/>
    </row>
    <row r="376">
      <c r="A376" s="9">
        <v>374.0</v>
      </c>
      <c r="C376" s="10"/>
      <c r="D376" s="23"/>
      <c r="E376" s="23"/>
      <c r="F376" s="23"/>
      <c r="G376" s="10"/>
      <c r="H376" s="10"/>
      <c r="I376" s="10"/>
      <c r="J376" s="23"/>
      <c r="K376" s="5"/>
      <c r="L376" s="5"/>
      <c r="M376" s="5"/>
      <c r="N376" s="5"/>
      <c r="O376" s="5"/>
    </row>
    <row r="377">
      <c r="A377" s="9">
        <v>375.0</v>
      </c>
      <c r="C377" s="10"/>
      <c r="D377" s="23"/>
      <c r="E377" s="23"/>
      <c r="F377" s="23"/>
      <c r="G377" s="10"/>
      <c r="H377" s="10"/>
      <c r="I377" s="10"/>
      <c r="J377" s="23"/>
      <c r="K377" s="5"/>
      <c r="L377" s="5"/>
      <c r="M377" s="5"/>
      <c r="N377" s="5"/>
      <c r="O377" s="5"/>
    </row>
    <row r="378">
      <c r="A378" s="9">
        <v>376.0</v>
      </c>
      <c r="C378" s="10"/>
      <c r="D378" s="23"/>
      <c r="E378" s="23"/>
      <c r="F378" s="23"/>
      <c r="G378" s="10"/>
      <c r="H378" s="10"/>
      <c r="I378" s="10"/>
      <c r="J378" s="23"/>
      <c r="K378" s="5"/>
      <c r="L378" s="5"/>
      <c r="M378" s="5"/>
      <c r="N378" s="5"/>
      <c r="O378" s="5"/>
    </row>
    <row r="379">
      <c r="A379" s="9">
        <v>377.0</v>
      </c>
      <c r="C379" s="10"/>
      <c r="D379" s="23"/>
      <c r="E379" s="23"/>
      <c r="F379" s="23"/>
      <c r="G379" s="10"/>
      <c r="H379" s="10"/>
      <c r="I379" s="10"/>
      <c r="J379" s="23"/>
      <c r="K379" s="5"/>
      <c r="L379" s="5"/>
      <c r="M379" s="5"/>
      <c r="N379" s="5"/>
      <c r="O379" s="5"/>
    </row>
    <row r="380">
      <c r="A380" s="9">
        <v>378.0</v>
      </c>
      <c r="C380" s="10"/>
      <c r="D380" s="23"/>
      <c r="E380" s="23"/>
      <c r="F380" s="23"/>
      <c r="G380" s="10"/>
      <c r="H380" s="10"/>
      <c r="I380" s="10"/>
      <c r="J380" s="23"/>
      <c r="K380" s="5"/>
      <c r="L380" s="5"/>
      <c r="M380" s="5"/>
      <c r="N380" s="5"/>
      <c r="O380" s="5"/>
    </row>
    <row r="381">
      <c r="A381" s="9">
        <v>379.0</v>
      </c>
      <c r="C381" s="10"/>
      <c r="D381" s="23"/>
      <c r="E381" s="23"/>
      <c r="F381" s="23"/>
      <c r="G381" s="10"/>
      <c r="H381" s="10"/>
      <c r="I381" s="10"/>
      <c r="J381" s="23"/>
      <c r="K381" s="5"/>
      <c r="L381" s="5"/>
      <c r="M381" s="5"/>
      <c r="N381" s="5"/>
      <c r="O381" s="5"/>
    </row>
    <row r="382">
      <c r="A382" s="9">
        <v>380.0</v>
      </c>
      <c r="C382" s="29"/>
      <c r="D382" s="53"/>
      <c r="E382" s="53"/>
      <c r="F382" s="53"/>
      <c r="G382" s="29"/>
      <c r="H382" s="10"/>
      <c r="I382" s="10"/>
      <c r="J382" s="23"/>
      <c r="K382" s="5"/>
      <c r="L382" s="5"/>
      <c r="M382" s="5"/>
      <c r="N382" s="5"/>
      <c r="O382" s="5"/>
    </row>
    <row r="383">
      <c r="A383" s="9">
        <v>381.0</v>
      </c>
      <c r="C383" s="29"/>
      <c r="D383" s="53"/>
      <c r="E383" s="53"/>
      <c r="F383" s="53"/>
      <c r="G383" s="29"/>
      <c r="H383" s="10"/>
      <c r="I383" s="10"/>
      <c r="J383" s="23"/>
      <c r="K383" s="5"/>
      <c r="L383" s="5"/>
      <c r="M383" s="5"/>
      <c r="N383" s="5"/>
      <c r="O383" s="5"/>
    </row>
    <row r="384">
      <c r="A384" s="9">
        <v>382.0</v>
      </c>
      <c r="C384" s="10"/>
      <c r="D384" s="23"/>
      <c r="E384" s="23"/>
      <c r="F384" s="23"/>
      <c r="G384" s="10"/>
      <c r="H384" s="10"/>
      <c r="I384" s="10"/>
      <c r="J384" s="23"/>
      <c r="K384" s="5"/>
      <c r="L384" s="5"/>
      <c r="M384" s="5"/>
      <c r="N384" s="5"/>
      <c r="O384" s="5"/>
    </row>
    <row r="385">
      <c r="A385" s="9">
        <v>383.0</v>
      </c>
      <c r="C385" s="10"/>
      <c r="D385" s="23"/>
      <c r="E385" s="23"/>
      <c r="F385" s="23"/>
      <c r="G385" s="10"/>
      <c r="H385" s="10"/>
      <c r="I385" s="10"/>
      <c r="J385" s="23"/>
      <c r="K385" s="5"/>
      <c r="L385" s="5"/>
      <c r="M385" s="5"/>
      <c r="N385" s="5"/>
      <c r="O385" s="5"/>
    </row>
    <row r="386">
      <c r="A386" s="9">
        <v>384.0</v>
      </c>
      <c r="C386" s="10"/>
      <c r="D386" s="23"/>
      <c r="E386" s="23"/>
      <c r="F386" s="23"/>
      <c r="G386" s="10"/>
      <c r="H386" s="10"/>
      <c r="I386" s="10"/>
      <c r="J386" s="23"/>
      <c r="K386" s="5"/>
      <c r="L386" s="5"/>
      <c r="M386" s="5"/>
      <c r="N386" s="5"/>
      <c r="O386" s="5"/>
    </row>
    <row r="387">
      <c r="A387" s="9">
        <v>385.0</v>
      </c>
      <c r="C387" s="29"/>
      <c r="D387" s="53"/>
      <c r="E387" s="53"/>
      <c r="F387" s="53"/>
      <c r="G387" s="29"/>
      <c r="H387" s="10"/>
      <c r="I387" s="10"/>
      <c r="J387" s="23"/>
      <c r="K387" s="5"/>
      <c r="L387" s="5"/>
      <c r="M387" s="5"/>
      <c r="N387" s="5"/>
      <c r="O387" s="5"/>
    </row>
    <row r="388">
      <c r="A388" s="9">
        <v>386.0</v>
      </c>
      <c r="C388" s="29"/>
      <c r="D388" s="53"/>
      <c r="E388" s="53"/>
      <c r="F388" s="53"/>
      <c r="G388" s="29"/>
      <c r="H388" s="10"/>
      <c r="I388" s="10"/>
      <c r="J388" s="23"/>
      <c r="K388" s="5"/>
      <c r="L388" s="5"/>
      <c r="M388" s="5"/>
      <c r="N388" s="5"/>
      <c r="O388" s="5"/>
    </row>
    <row r="389">
      <c r="A389" s="9">
        <v>387.0</v>
      </c>
      <c r="C389" s="10"/>
      <c r="D389" s="23"/>
      <c r="E389" s="23"/>
      <c r="F389" s="23"/>
      <c r="G389" s="10"/>
      <c r="H389" s="10"/>
      <c r="I389" s="10"/>
      <c r="J389" s="23"/>
      <c r="K389" s="5"/>
      <c r="L389" s="5"/>
      <c r="M389" s="5"/>
      <c r="N389" s="5"/>
      <c r="O389" s="5"/>
    </row>
    <row r="390">
      <c r="A390" s="9">
        <v>388.0</v>
      </c>
      <c r="C390" s="10"/>
      <c r="D390" s="23"/>
      <c r="E390" s="23"/>
      <c r="F390" s="23"/>
      <c r="G390" s="10"/>
      <c r="H390" s="10"/>
      <c r="I390" s="10"/>
      <c r="J390" s="23"/>
      <c r="K390" s="5"/>
      <c r="L390" s="5"/>
      <c r="M390" s="5"/>
      <c r="N390" s="5"/>
      <c r="O390" s="5"/>
    </row>
    <row r="391">
      <c r="A391" s="9">
        <v>389.0</v>
      </c>
      <c r="C391" s="10"/>
      <c r="D391" s="23"/>
      <c r="E391" s="23"/>
      <c r="F391" s="23"/>
      <c r="G391" s="10"/>
      <c r="H391" s="10"/>
      <c r="I391" s="10"/>
      <c r="J391" s="23"/>
      <c r="K391" s="5"/>
      <c r="L391" s="5"/>
      <c r="M391" s="5"/>
      <c r="N391" s="5"/>
      <c r="O391" s="5"/>
    </row>
    <row r="392">
      <c r="A392" s="9">
        <v>390.0</v>
      </c>
      <c r="C392" s="29"/>
      <c r="D392" s="53"/>
      <c r="E392" s="53"/>
      <c r="F392" s="53"/>
      <c r="G392" s="29"/>
      <c r="H392" s="10"/>
      <c r="I392" s="10"/>
      <c r="J392" s="23"/>
      <c r="K392" s="5"/>
      <c r="L392" s="5"/>
      <c r="M392" s="5"/>
      <c r="N392" s="5"/>
      <c r="O392" s="5"/>
    </row>
    <row r="393">
      <c r="A393" s="9">
        <v>391.0</v>
      </c>
      <c r="C393" s="10"/>
      <c r="D393" s="23"/>
      <c r="E393" s="23"/>
      <c r="F393" s="23"/>
      <c r="G393" s="10"/>
      <c r="H393" s="10"/>
      <c r="I393" s="10"/>
      <c r="J393" s="23"/>
      <c r="K393" s="5"/>
      <c r="L393" s="5"/>
      <c r="M393" s="5"/>
      <c r="N393" s="5"/>
      <c r="O393" s="5"/>
    </row>
    <row r="394">
      <c r="A394" s="9">
        <v>392.0</v>
      </c>
      <c r="C394" s="29"/>
      <c r="D394" s="53"/>
      <c r="E394" s="53"/>
      <c r="F394" s="53"/>
      <c r="G394" s="29"/>
      <c r="H394" s="10"/>
      <c r="I394" s="10"/>
      <c r="J394" s="23"/>
      <c r="K394" s="5"/>
      <c r="L394" s="5"/>
      <c r="M394" s="5"/>
      <c r="N394" s="5"/>
      <c r="O394" s="5"/>
    </row>
    <row r="395">
      <c r="A395" s="9">
        <v>393.0</v>
      </c>
      <c r="C395" s="10"/>
      <c r="D395" s="23"/>
      <c r="E395" s="23"/>
      <c r="F395" s="23"/>
      <c r="G395" s="10"/>
      <c r="H395" s="10"/>
      <c r="I395" s="10"/>
      <c r="J395" s="23"/>
      <c r="K395" s="5"/>
      <c r="L395" s="5"/>
      <c r="M395" s="5"/>
      <c r="N395" s="5"/>
      <c r="O395" s="5"/>
    </row>
    <row r="396">
      <c r="A396" s="9">
        <v>394.0</v>
      </c>
      <c r="C396" s="10"/>
      <c r="D396" s="23"/>
      <c r="E396" s="23"/>
      <c r="F396" s="23"/>
      <c r="G396" s="10"/>
      <c r="H396" s="10"/>
      <c r="I396" s="10"/>
      <c r="J396" s="23"/>
      <c r="K396" s="5"/>
      <c r="L396" s="5"/>
      <c r="M396" s="5"/>
      <c r="N396" s="5"/>
      <c r="O396" s="5"/>
    </row>
    <row r="397">
      <c r="A397" s="9">
        <v>395.0</v>
      </c>
      <c r="C397" s="29"/>
      <c r="D397" s="53"/>
      <c r="E397" s="53"/>
      <c r="F397" s="53"/>
      <c r="G397" s="29"/>
      <c r="H397" s="10"/>
      <c r="I397" s="10"/>
      <c r="J397" s="23"/>
      <c r="K397" s="5"/>
      <c r="L397" s="5"/>
      <c r="M397" s="5"/>
      <c r="N397" s="5"/>
      <c r="O397" s="5"/>
    </row>
    <row r="398">
      <c r="A398" s="9">
        <v>396.0</v>
      </c>
      <c r="C398" s="10"/>
      <c r="D398" s="23"/>
      <c r="E398" s="23"/>
      <c r="F398" s="23"/>
      <c r="G398" s="10"/>
      <c r="H398" s="10"/>
      <c r="I398" s="10"/>
      <c r="J398" s="23"/>
      <c r="K398" s="5"/>
      <c r="L398" s="5"/>
      <c r="M398" s="5"/>
      <c r="N398" s="5"/>
      <c r="O398" s="5"/>
    </row>
    <row r="399">
      <c r="A399" s="9">
        <v>397.0</v>
      </c>
      <c r="C399" s="10"/>
      <c r="D399" s="23"/>
      <c r="E399" s="23"/>
      <c r="F399" s="23"/>
      <c r="G399" s="10"/>
      <c r="H399" s="10"/>
      <c r="I399" s="10"/>
      <c r="J399" s="23"/>
      <c r="K399" s="5"/>
      <c r="L399" s="5"/>
      <c r="M399" s="5"/>
      <c r="N399" s="5"/>
      <c r="O399" s="5"/>
    </row>
    <row r="400">
      <c r="A400" s="9">
        <v>398.0</v>
      </c>
      <c r="C400" s="10"/>
      <c r="D400" s="23"/>
      <c r="E400" s="23"/>
      <c r="F400" s="23"/>
      <c r="G400" s="10"/>
      <c r="H400" s="10"/>
      <c r="I400" s="10"/>
      <c r="J400" s="23"/>
      <c r="K400" s="5"/>
      <c r="L400" s="5"/>
      <c r="M400" s="5"/>
      <c r="N400" s="5"/>
      <c r="O400" s="5"/>
    </row>
    <row r="401">
      <c r="A401" s="9">
        <v>399.0</v>
      </c>
      <c r="C401" s="29"/>
      <c r="D401" s="53"/>
      <c r="E401" s="53"/>
      <c r="F401" s="53"/>
      <c r="G401" s="29"/>
      <c r="H401" s="10"/>
      <c r="I401" s="10"/>
      <c r="J401" s="23"/>
      <c r="K401" s="5"/>
      <c r="L401" s="5"/>
      <c r="M401" s="5"/>
      <c r="N401" s="5"/>
      <c r="O401" s="5"/>
    </row>
    <row r="402">
      <c r="A402" s="9">
        <v>400.0</v>
      </c>
      <c r="C402" s="29"/>
      <c r="D402" s="53"/>
      <c r="E402" s="65"/>
      <c r="F402" s="53"/>
      <c r="G402" s="29"/>
      <c r="H402" s="10"/>
      <c r="I402" s="10"/>
      <c r="J402" s="23"/>
      <c r="K402" s="5"/>
      <c r="L402" s="5"/>
      <c r="M402" s="5"/>
      <c r="N402" s="5"/>
      <c r="O402" s="5"/>
    </row>
    <row r="403">
      <c r="A403" s="9">
        <v>401.0</v>
      </c>
      <c r="C403" s="29"/>
      <c r="D403" s="53"/>
      <c r="E403" s="53"/>
      <c r="F403" s="53"/>
      <c r="G403" s="29"/>
      <c r="H403" s="10"/>
      <c r="I403" s="10"/>
      <c r="J403" s="23"/>
      <c r="K403" s="5"/>
      <c r="L403" s="5"/>
      <c r="M403" s="5"/>
      <c r="N403" s="5"/>
      <c r="O403" s="5"/>
    </row>
    <row r="404">
      <c r="A404" s="9">
        <v>402.0</v>
      </c>
      <c r="C404" s="10"/>
      <c r="D404" s="23"/>
      <c r="E404" s="23"/>
      <c r="F404" s="23"/>
      <c r="G404" s="10"/>
      <c r="H404" s="10"/>
      <c r="I404" s="10"/>
      <c r="J404" s="23"/>
      <c r="K404" s="5"/>
      <c r="L404" s="5"/>
      <c r="M404" s="5"/>
      <c r="N404" s="5"/>
      <c r="O404" s="5"/>
    </row>
    <row r="405">
      <c r="A405" s="9">
        <v>403.0</v>
      </c>
      <c r="C405" s="10"/>
      <c r="D405" s="23"/>
      <c r="E405" s="23"/>
      <c r="F405" s="23"/>
      <c r="G405" s="10"/>
      <c r="H405" s="10"/>
      <c r="I405" s="10"/>
      <c r="J405" s="23"/>
      <c r="K405" s="5"/>
      <c r="L405" s="5"/>
      <c r="M405" s="5"/>
      <c r="N405" s="5"/>
      <c r="O405" s="5"/>
    </row>
    <row r="406">
      <c r="A406" s="9">
        <v>404.0</v>
      </c>
      <c r="C406" s="10"/>
      <c r="D406" s="23"/>
      <c r="E406" s="23"/>
      <c r="F406" s="64"/>
      <c r="G406" s="10"/>
      <c r="H406" s="10"/>
      <c r="I406" s="10"/>
      <c r="J406" s="23"/>
      <c r="K406" s="5"/>
      <c r="L406" s="5"/>
      <c r="M406" s="5"/>
      <c r="N406" s="5"/>
      <c r="O406" s="5"/>
    </row>
    <row r="407">
      <c r="A407" s="9">
        <v>405.0</v>
      </c>
      <c r="C407" s="10"/>
      <c r="D407" s="23"/>
      <c r="E407" s="23"/>
      <c r="F407" s="23"/>
      <c r="G407" s="10"/>
      <c r="H407" s="10"/>
      <c r="I407" s="10"/>
      <c r="J407" s="23"/>
      <c r="K407" s="5"/>
      <c r="L407" s="5"/>
      <c r="M407" s="5"/>
      <c r="N407" s="5"/>
      <c r="O407" s="5"/>
    </row>
    <row r="408">
      <c r="A408" s="9">
        <v>406.0</v>
      </c>
      <c r="C408" s="10"/>
      <c r="D408" s="23"/>
      <c r="E408" s="23"/>
      <c r="F408" s="23"/>
      <c r="G408" s="10"/>
      <c r="H408" s="10"/>
      <c r="I408" s="10"/>
      <c r="J408" s="23"/>
      <c r="K408" s="5"/>
      <c r="L408" s="5"/>
      <c r="M408" s="5"/>
      <c r="N408" s="5"/>
      <c r="O408" s="5"/>
    </row>
    <row r="409">
      <c r="A409" s="9">
        <v>407.0</v>
      </c>
      <c r="C409" s="10"/>
      <c r="D409" s="23"/>
      <c r="E409" s="23"/>
      <c r="F409" s="23"/>
      <c r="G409" s="10"/>
      <c r="H409" s="10"/>
      <c r="I409" s="10"/>
      <c r="J409" s="23"/>
      <c r="K409" s="5"/>
      <c r="L409" s="5"/>
      <c r="M409" s="5"/>
      <c r="N409" s="5"/>
      <c r="O409" s="5"/>
    </row>
    <row r="410">
      <c r="A410" s="9">
        <v>408.0</v>
      </c>
      <c r="C410" s="10"/>
      <c r="D410" s="23"/>
      <c r="E410" s="23"/>
      <c r="F410" s="23"/>
      <c r="G410" s="10"/>
      <c r="H410" s="10"/>
      <c r="I410" s="10"/>
      <c r="J410" s="23"/>
      <c r="K410" s="5"/>
      <c r="L410" s="5"/>
      <c r="M410" s="5"/>
      <c r="N410" s="5"/>
      <c r="O410" s="5"/>
    </row>
    <row r="411">
      <c r="A411" s="9">
        <v>409.0</v>
      </c>
      <c r="C411" s="10"/>
      <c r="D411" s="23"/>
      <c r="E411" s="23"/>
      <c r="F411" s="23"/>
      <c r="G411" s="10"/>
      <c r="H411" s="10"/>
      <c r="I411" s="10"/>
      <c r="J411" s="23"/>
      <c r="K411" s="5"/>
      <c r="L411" s="5"/>
      <c r="M411" s="5"/>
      <c r="N411" s="5"/>
      <c r="O411" s="5"/>
    </row>
    <row r="412">
      <c r="A412" s="9">
        <v>410.0</v>
      </c>
      <c r="C412" s="10"/>
      <c r="D412" s="23"/>
      <c r="E412" s="23"/>
      <c r="F412" s="23"/>
      <c r="G412" s="10"/>
      <c r="H412" s="10"/>
      <c r="I412" s="10"/>
      <c r="J412" s="23"/>
      <c r="K412" s="5"/>
      <c r="L412" s="5"/>
      <c r="M412" s="5"/>
      <c r="N412" s="5"/>
      <c r="O412" s="5"/>
    </row>
    <row r="413">
      <c r="A413" s="9">
        <v>411.0</v>
      </c>
      <c r="C413" s="29"/>
      <c r="D413" s="53"/>
      <c r="E413" s="53"/>
      <c r="F413" s="53"/>
      <c r="G413" s="29"/>
      <c r="H413" s="10"/>
      <c r="I413" s="10"/>
      <c r="J413" s="23"/>
      <c r="K413" s="5"/>
      <c r="L413" s="5"/>
      <c r="M413" s="5"/>
      <c r="N413" s="5"/>
      <c r="O413" s="5"/>
    </row>
    <row r="414">
      <c r="A414" s="9">
        <v>412.0</v>
      </c>
      <c r="C414" s="10"/>
      <c r="D414" s="23"/>
      <c r="E414" s="23"/>
      <c r="F414" s="23"/>
      <c r="G414" s="10"/>
      <c r="H414" s="10"/>
      <c r="I414" s="10"/>
      <c r="J414" s="23"/>
      <c r="K414" s="5"/>
      <c r="L414" s="5"/>
      <c r="M414" s="5"/>
      <c r="N414" s="5"/>
      <c r="O414" s="5"/>
    </row>
    <row r="415">
      <c r="A415" s="9">
        <v>413.0</v>
      </c>
      <c r="C415" s="10"/>
      <c r="D415" s="23"/>
      <c r="E415" s="23"/>
      <c r="F415" s="23"/>
      <c r="G415" s="10"/>
      <c r="H415" s="10"/>
      <c r="I415" s="10"/>
      <c r="J415" s="23"/>
      <c r="K415" s="5"/>
      <c r="L415" s="5"/>
      <c r="M415" s="5"/>
      <c r="N415" s="5"/>
      <c r="O415" s="5"/>
    </row>
    <row r="416">
      <c r="A416" s="9">
        <v>414.0</v>
      </c>
      <c r="C416" s="29"/>
      <c r="D416" s="53"/>
      <c r="E416" s="53"/>
      <c r="F416" s="53"/>
      <c r="G416" s="29"/>
      <c r="H416" s="10"/>
      <c r="I416" s="10"/>
      <c r="J416" s="23"/>
      <c r="K416" s="5"/>
      <c r="L416" s="5"/>
      <c r="M416" s="5"/>
      <c r="N416" s="5"/>
      <c r="O416" s="5"/>
    </row>
    <row r="417">
      <c r="A417" s="9">
        <v>415.0</v>
      </c>
      <c r="C417" s="10"/>
      <c r="D417" s="23"/>
      <c r="E417" s="23"/>
      <c r="F417" s="23"/>
      <c r="G417" s="10"/>
      <c r="H417" s="23"/>
      <c r="I417" s="23"/>
      <c r="J417" s="23"/>
      <c r="K417" s="5"/>
      <c r="L417" s="5"/>
      <c r="M417" s="5"/>
      <c r="N417" s="5"/>
      <c r="O417" s="5"/>
    </row>
    <row r="418">
      <c r="A418" s="9">
        <v>416.0</v>
      </c>
      <c r="C418" s="29"/>
      <c r="D418" s="53"/>
      <c r="E418" s="65"/>
      <c r="F418" s="53"/>
      <c r="G418" s="29"/>
      <c r="H418" s="10"/>
      <c r="I418" s="10"/>
      <c r="J418" s="23"/>
      <c r="K418" s="5"/>
      <c r="L418" s="5"/>
      <c r="M418" s="5"/>
      <c r="N418" s="5"/>
      <c r="O418" s="5"/>
    </row>
    <row r="419">
      <c r="A419" s="9">
        <v>417.0</v>
      </c>
      <c r="C419" s="10"/>
      <c r="D419" s="23"/>
      <c r="E419" s="23"/>
      <c r="F419" s="23"/>
      <c r="G419" s="10"/>
      <c r="H419" s="10"/>
      <c r="I419" s="10"/>
      <c r="J419" s="23"/>
      <c r="K419" s="5"/>
      <c r="L419" s="5"/>
      <c r="M419" s="5"/>
      <c r="N419" s="5"/>
      <c r="O419" s="5"/>
    </row>
    <row r="420">
      <c r="A420" s="9">
        <v>418.0</v>
      </c>
      <c r="C420" s="29"/>
      <c r="D420" s="53"/>
      <c r="E420" s="53"/>
      <c r="F420" s="53"/>
      <c r="G420" s="29"/>
      <c r="H420" s="10"/>
      <c r="I420" s="10"/>
      <c r="J420" s="23"/>
      <c r="K420" s="5"/>
      <c r="L420" s="5"/>
      <c r="M420" s="5"/>
      <c r="N420" s="5"/>
      <c r="O420" s="5"/>
    </row>
    <row r="421">
      <c r="A421" s="9">
        <v>419.0</v>
      </c>
      <c r="C421" s="10"/>
      <c r="D421" s="23"/>
      <c r="E421" s="23"/>
      <c r="F421" s="23"/>
      <c r="G421" s="10"/>
      <c r="H421" s="10"/>
      <c r="I421" s="10"/>
      <c r="J421" s="23"/>
      <c r="K421" s="5"/>
      <c r="L421" s="5"/>
      <c r="M421" s="5"/>
      <c r="N421" s="5"/>
      <c r="O421" s="5"/>
    </row>
    <row r="422">
      <c r="A422" s="9">
        <v>420.0</v>
      </c>
      <c r="C422" s="29"/>
      <c r="D422" s="53"/>
      <c r="E422" s="53"/>
      <c r="F422" s="53"/>
      <c r="G422" s="29"/>
      <c r="H422" s="10"/>
      <c r="I422" s="10"/>
      <c r="J422" s="23"/>
      <c r="K422" s="5"/>
      <c r="L422" s="5"/>
      <c r="M422" s="5"/>
      <c r="N422" s="5"/>
      <c r="O422" s="5"/>
    </row>
    <row r="423">
      <c r="A423" s="9">
        <v>421.0</v>
      </c>
      <c r="C423" s="10"/>
      <c r="D423" s="23"/>
      <c r="E423" s="23"/>
      <c r="F423" s="23"/>
      <c r="G423" s="10"/>
      <c r="H423" s="10"/>
      <c r="I423" s="10"/>
      <c r="J423" s="23"/>
      <c r="K423" s="5"/>
      <c r="L423" s="5"/>
      <c r="M423" s="5"/>
      <c r="N423" s="5"/>
      <c r="O423" s="5"/>
    </row>
    <row r="424">
      <c r="A424" s="9">
        <v>422.0</v>
      </c>
      <c r="C424" s="10"/>
      <c r="D424" s="23"/>
      <c r="E424" s="23"/>
      <c r="F424" s="23"/>
      <c r="G424" s="10"/>
      <c r="H424" s="10"/>
      <c r="I424" s="10"/>
      <c r="J424" s="23"/>
      <c r="K424" s="5"/>
      <c r="L424" s="5"/>
      <c r="M424" s="5"/>
      <c r="N424" s="5"/>
      <c r="O424" s="5"/>
    </row>
    <row r="425">
      <c r="A425" s="9">
        <v>423.0</v>
      </c>
      <c r="C425" s="29"/>
      <c r="D425" s="53"/>
      <c r="E425" s="53"/>
      <c r="F425" s="53"/>
      <c r="G425" s="29"/>
      <c r="H425" s="10"/>
      <c r="I425" s="10"/>
      <c r="J425" s="23"/>
      <c r="K425" s="5"/>
      <c r="L425" s="5"/>
      <c r="M425" s="5"/>
      <c r="N425" s="5"/>
      <c r="O425" s="5"/>
    </row>
    <row r="426">
      <c r="A426" s="9">
        <v>424.0</v>
      </c>
      <c r="C426" s="10"/>
      <c r="D426" s="23"/>
      <c r="E426" s="23"/>
      <c r="F426" s="23"/>
      <c r="G426" s="10"/>
      <c r="H426" s="10"/>
      <c r="I426" s="10"/>
      <c r="J426" s="23"/>
      <c r="K426" s="5"/>
      <c r="L426" s="5"/>
      <c r="M426" s="5"/>
      <c r="N426" s="5"/>
      <c r="O426" s="5"/>
    </row>
    <row r="427">
      <c r="A427" s="9">
        <v>425.0</v>
      </c>
      <c r="C427" s="10"/>
      <c r="D427" s="23"/>
      <c r="E427" s="23"/>
      <c r="F427" s="23"/>
      <c r="G427" s="10"/>
      <c r="H427" s="10"/>
      <c r="I427" s="10"/>
      <c r="J427" s="23"/>
      <c r="K427" s="5"/>
      <c r="L427" s="5"/>
      <c r="M427" s="5"/>
      <c r="N427" s="5"/>
      <c r="O427" s="5"/>
    </row>
    <row r="428">
      <c r="A428" s="9">
        <v>426.0</v>
      </c>
      <c r="C428" s="10"/>
      <c r="D428" s="23"/>
      <c r="E428" s="23"/>
      <c r="F428" s="23"/>
      <c r="G428" s="10"/>
      <c r="H428" s="10"/>
      <c r="I428" s="10"/>
      <c r="J428" s="23"/>
      <c r="K428" s="5"/>
      <c r="L428" s="5"/>
      <c r="M428" s="5"/>
      <c r="N428" s="5"/>
      <c r="O428" s="5"/>
    </row>
    <row r="429">
      <c r="A429" s="9">
        <v>427.0</v>
      </c>
      <c r="C429" s="10"/>
      <c r="D429" s="23"/>
      <c r="E429" s="23"/>
      <c r="F429" s="23"/>
      <c r="G429" s="10"/>
      <c r="H429" s="10"/>
      <c r="I429" s="10"/>
      <c r="J429" s="23"/>
      <c r="K429" s="5"/>
      <c r="L429" s="5"/>
      <c r="M429" s="5"/>
      <c r="N429" s="5"/>
      <c r="O429" s="5"/>
    </row>
    <row r="430">
      <c r="A430" s="9">
        <v>428.0</v>
      </c>
      <c r="C430" s="10"/>
      <c r="D430" s="23"/>
      <c r="E430" s="23"/>
      <c r="F430" s="23"/>
      <c r="G430" s="10"/>
      <c r="H430" s="10"/>
      <c r="I430" s="10"/>
      <c r="J430" s="23"/>
      <c r="K430" s="5"/>
      <c r="L430" s="5"/>
      <c r="M430" s="5"/>
      <c r="N430" s="5"/>
      <c r="O430" s="5"/>
    </row>
    <row r="431">
      <c r="A431" s="9">
        <v>429.0</v>
      </c>
      <c r="C431" s="10"/>
      <c r="D431" s="23"/>
      <c r="E431" s="23"/>
      <c r="F431" s="23"/>
      <c r="G431" s="10"/>
      <c r="H431" s="10"/>
      <c r="I431" s="10"/>
      <c r="J431" s="23"/>
      <c r="K431" s="5"/>
      <c r="L431" s="5"/>
      <c r="M431" s="5"/>
      <c r="N431" s="5"/>
      <c r="O431" s="5"/>
    </row>
    <row r="432">
      <c r="A432" s="9">
        <v>430.0</v>
      </c>
      <c r="C432" s="10"/>
      <c r="D432" s="23"/>
      <c r="E432" s="23"/>
      <c r="F432" s="23"/>
      <c r="G432" s="10"/>
      <c r="H432" s="10"/>
      <c r="I432" s="10"/>
      <c r="J432" s="23"/>
      <c r="K432" s="5"/>
      <c r="L432" s="5"/>
      <c r="M432" s="5"/>
      <c r="N432" s="5"/>
      <c r="O432" s="5"/>
    </row>
    <row r="433">
      <c r="A433" s="9">
        <v>431.0</v>
      </c>
      <c r="C433" s="29"/>
      <c r="D433" s="53"/>
      <c r="E433" s="53"/>
      <c r="F433" s="53"/>
      <c r="G433" s="29"/>
      <c r="H433" s="10"/>
      <c r="I433" s="10"/>
      <c r="J433" s="23"/>
      <c r="K433" s="5"/>
      <c r="L433" s="5"/>
      <c r="M433" s="5"/>
      <c r="N433" s="5"/>
      <c r="O433" s="5"/>
    </row>
    <row r="434">
      <c r="A434" s="9">
        <v>432.0</v>
      </c>
      <c r="C434" s="10"/>
      <c r="D434" s="23"/>
      <c r="E434" s="23"/>
      <c r="F434" s="23"/>
      <c r="G434" s="10"/>
      <c r="H434" s="10"/>
      <c r="I434" s="10"/>
      <c r="J434" s="23"/>
      <c r="K434" s="5"/>
      <c r="L434" s="5"/>
      <c r="M434" s="5"/>
      <c r="N434" s="5"/>
      <c r="O434" s="5"/>
    </row>
    <row r="435">
      <c r="A435" s="9">
        <v>433.0</v>
      </c>
      <c r="C435" s="10"/>
      <c r="D435" s="23"/>
      <c r="E435" s="23"/>
      <c r="F435" s="23"/>
      <c r="G435" s="10"/>
      <c r="H435" s="10"/>
      <c r="I435" s="10"/>
      <c r="J435" s="23"/>
      <c r="K435" s="5"/>
      <c r="L435" s="5"/>
      <c r="M435" s="5"/>
      <c r="N435" s="5"/>
      <c r="O435" s="5"/>
    </row>
    <row r="436">
      <c r="A436" s="9">
        <v>434.0</v>
      </c>
      <c r="C436" s="10"/>
      <c r="D436" s="23"/>
      <c r="E436" s="23"/>
      <c r="F436" s="23"/>
      <c r="G436" s="10"/>
      <c r="H436" s="10"/>
      <c r="I436" s="10"/>
      <c r="J436" s="23"/>
      <c r="K436" s="5"/>
      <c r="L436" s="5"/>
      <c r="M436" s="5"/>
      <c r="N436" s="5"/>
      <c r="O436" s="5"/>
    </row>
    <row r="437">
      <c r="C437" s="10"/>
      <c r="D437" s="23"/>
      <c r="E437" s="29"/>
      <c r="F437" s="29"/>
      <c r="G437" s="29"/>
      <c r="H437" s="10"/>
      <c r="I437" s="10"/>
      <c r="J437" s="23"/>
      <c r="K437" s="5"/>
      <c r="L437" s="5"/>
      <c r="M437" s="5"/>
      <c r="N437" s="5"/>
      <c r="O437" s="5"/>
    </row>
    <row r="438">
      <c r="C438" s="29"/>
      <c r="D438" s="53"/>
      <c r="E438" s="29"/>
      <c r="F438" s="29"/>
      <c r="G438" s="29"/>
      <c r="H438" s="10"/>
      <c r="I438" s="10"/>
      <c r="J438" s="23"/>
      <c r="K438" s="5"/>
      <c r="L438" s="5"/>
      <c r="M438" s="5"/>
      <c r="N438" s="5"/>
      <c r="O438" s="5"/>
    </row>
    <row r="439">
      <c r="C439" s="10"/>
      <c r="D439" s="23"/>
      <c r="E439" s="29"/>
      <c r="F439" s="29"/>
      <c r="G439" s="29"/>
      <c r="H439" s="10"/>
      <c r="I439" s="10"/>
      <c r="J439" s="23"/>
      <c r="K439" s="5"/>
      <c r="L439" s="5"/>
      <c r="M439" s="5"/>
      <c r="N439" s="5"/>
      <c r="O439" s="5"/>
    </row>
    <row r="440">
      <c r="C440" s="10"/>
      <c r="D440" s="23"/>
      <c r="E440" s="29"/>
      <c r="F440" s="29"/>
      <c r="G440" s="29"/>
      <c r="H440" s="10"/>
      <c r="I440" s="10"/>
      <c r="J440" s="23"/>
      <c r="K440" s="5"/>
      <c r="L440" s="5"/>
      <c r="M440" s="5"/>
      <c r="N440" s="5"/>
      <c r="O440" s="5"/>
    </row>
    <row r="441">
      <c r="C441" s="10"/>
      <c r="D441" s="23"/>
      <c r="E441" s="29"/>
      <c r="F441" s="29"/>
      <c r="G441" s="29"/>
      <c r="H441" s="10"/>
      <c r="I441" s="10"/>
      <c r="J441" s="23"/>
      <c r="K441" s="5"/>
      <c r="L441" s="5"/>
      <c r="M441" s="5"/>
      <c r="N441" s="5"/>
      <c r="O441" s="5"/>
    </row>
    <row r="442">
      <c r="C442" s="10"/>
      <c r="D442" s="23"/>
      <c r="E442" s="29"/>
      <c r="F442" s="29"/>
      <c r="G442" s="29"/>
      <c r="H442" s="10"/>
      <c r="I442" s="10"/>
      <c r="J442" s="23"/>
      <c r="K442" s="5"/>
      <c r="L442" s="5"/>
      <c r="M442" s="5"/>
      <c r="N442" s="5"/>
      <c r="O442" s="5"/>
    </row>
    <row r="443">
      <c r="C443" s="10"/>
      <c r="D443" s="23"/>
      <c r="E443" s="29"/>
      <c r="F443" s="29"/>
      <c r="G443" s="29"/>
      <c r="H443" s="10"/>
      <c r="I443" s="10"/>
      <c r="J443" s="23"/>
      <c r="K443" s="5"/>
      <c r="L443" s="5"/>
      <c r="M443" s="5"/>
      <c r="N443" s="5"/>
      <c r="O443" s="5"/>
    </row>
    <row r="444">
      <c r="C444" s="10"/>
      <c r="D444" s="23"/>
      <c r="H444" s="10"/>
      <c r="I444" s="10"/>
      <c r="J444" s="23"/>
      <c r="K444" s="5"/>
      <c r="L444" s="5"/>
      <c r="M444" s="5"/>
      <c r="N444" s="5"/>
      <c r="O444" s="5"/>
    </row>
    <row r="445">
      <c r="C445" s="10"/>
      <c r="D445" s="23"/>
      <c r="H445" s="10"/>
      <c r="I445" s="10"/>
      <c r="J445" s="23"/>
      <c r="K445" s="5"/>
      <c r="L445" s="5"/>
      <c r="M445" s="5"/>
      <c r="N445" s="5"/>
      <c r="O445" s="5"/>
    </row>
    <row r="446">
      <c r="C446" s="29"/>
      <c r="D446" s="53"/>
      <c r="H446" s="10"/>
      <c r="I446" s="10"/>
      <c r="J446" s="23"/>
      <c r="K446" s="5"/>
      <c r="L446" s="5"/>
      <c r="M446" s="5"/>
      <c r="N446" s="5"/>
      <c r="O446" s="5"/>
    </row>
    <row r="447">
      <c r="C447" s="10"/>
      <c r="D447" s="23"/>
      <c r="H447" s="29"/>
      <c r="I447" s="29"/>
      <c r="J447" s="58"/>
      <c r="K447" s="5"/>
      <c r="L447" s="5"/>
      <c r="M447" s="5"/>
      <c r="N447" s="5"/>
      <c r="O447" s="5"/>
    </row>
    <row r="448">
      <c r="C448" s="10"/>
      <c r="D448" s="23"/>
      <c r="H448" s="29"/>
      <c r="I448" s="29"/>
      <c r="J448" s="58"/>
      <c r="K448" s="5"/>
      <c r="L448" s="5"/>
      <c r="M448" s="5"/>
      <c r="N448" s="5"/>
      <c r="O448" s="5"/>
    </row>
    <row r="449">
      <c r="D449" s="5"/>
      <c r="H449" s="29"/>
      <c r="I449" s="29"/>
      <c r="J449" s="58"/>
      <c r="K449" s="5"/>
      <c r="L449" s="5"/>
      <c r="M449" s="5"/>
      <c r="N449" s="5"/>
      <c r="O449" s="5"/>
    </row>
    <row r="450">
      <c r="D450" s="5"/>
      <c r="H450" s="29"/>
      <c r="I450" s="29"/>
      <c r="J450" s="58"/>
      <c r="K450" s="5"/>
      <c r="L450" s="5"/>
      <c r="M450" s="5"/>
      <c r="N450" s="5"/>
      <c r="O450" s="5"/>
    </row>
    <row r="451">
      <c r="D451" s="5"/>
      <c r="H451" s="29"/>
      <c r="I451" s="29"/>
      <c r="J451" s="58"/>
      <c r="K451" s="5"/>
      <c r="L451" s="5"/>
      <c r="M451" s="5"/>
      <c r="N451" s="5"/>
      <c r="O451" s="5"/>
    </row>
    <row r="452">
      <c r="D452" s="5"/>
      <c r="H452" s="29"/>
      <c r="I452" s="29"/>
      <c r="J452" s="58"/>
      <c r="K452" s="5"/>
      <c r="L452" s="5"/>
      <c r="M452" s="5"/>
      <c r="N452" s="5"/>
      <c r="O452" s="5"/>
    </row>
    <row r="453">
      <c r="D453" s="5"/>
      <c r="H453" s="29"/>
      <c r="I453" s="29"/>
      <c r="J453" s="58"/>
      <c r="K453" s="5"/>
      <c r="L453" s="5"/>
      <c r="M453" s="5"/>
      <c r="N453" s="5"/>
      <c r="O453" s="5"/>
    </row>
    <row r="454">
      <c r="D454" s="5"/>
      <c r="H454" s="29"/>
      <c r="I454" s="29"/>
      <c r="J454" s="58"/>
      <c r="K454" s="5"/>
      <c r="L454" s="5"/>
      <c r="M454" s="5"/>
      <c r="N454" s="5"/>
      <c r="O454" s="5"/>
    </row>
    <row r="455">
      <c r="D455" s="5"/>
      <c r="H455" s="29"/>
      <c r="I455" s="29"/>
      <c r="J455" s="58"/>
      <c r="K455" s="5"/>
      <c r="L455" s="5"/>
      <c r="M455" s="5"/>
      <c r="N455" s="5"/>
      <c r="O455" s="5"/>
    </row>
    <row r="456">
      <c r="D456" s="5"/>
      <c r="H456" s="29"/>
      <c r="I456" s="29"/>
      <c r="J456" s="58"/>
      <c r="K456" s="5"/>
      <c r="L456" s="5"/>
      <c r="M456" s="5"/>
      <c r="N456" s="5"/>
      <c r="O456" s="5"/>
    </row>
    <row r="457">
      <c r="D457" s="5"/>
      <c r="H457" s="29"/>
      <c r="I457" s="29"/>
      <c r="J457" s="58"/>
      <c r="K457" s="5"/>
      <c r="L457" s="5"/>
      <c r="M457" s="5"/>
      <c r="N457" s="5"/>
      <c r="O457" s="5"/>
    </row>
    <row r="458">
      <c r="D458" s="5"/>
      <c r="H458" s="29"/>
      <c r="I458" s="29"/>
      <c r="J458" s="58"/>
      <c r="K458" s="5"/>
      <c r="L458" s="5"/>
      <c r="M458" s="5"/>
      <c r="N458" s="5"/>
      <c r="O458" s="5"/>
    </row>
    <row r="459">
      <c r="D459" s="5"/>
      <c r="H459" s="29"/>
      <c r="I459" s="29"/>
      <c r="J459" s="58"/>
      <c r="K459" s="5"/>
      <c r="L459" s="5"/>
      <c r="M459" s="5"/>
      <c r="N459" s="5"/>
      <c r="O459" s="5"/>
    </row>
    <row r="460">
      <c r="D460" s="5"/>
      <c r="H460" s="29"/>
      <c r="I460" s="29"/>
      <c r="J460" s="58"/>
      <c r="K460" s="5"/>
      <c r="L460" s="5"/>
      <c r="M460" s="5"/>
      <c r="N460" s="5"/>
      <c r="O460" s="5"/>
    </row>
    <row r="461">
      <c r="D461" s="5"/>
      <c r="H461" s="29"/>
      <c r="I461" s="29"/>
      <c r="J461" s="58"/>
      <c r="K461" s="5"/>
      <c r="L461" s="5"/>
      <c r="M461" s="5"/>
      <c r="N461" s="5"/>
      <c r="O461" s="5"/>
    </row>
    <row r="462">
      <c r="D462" s="5"/>
      <c r="H462" s="29"/>
      <c r="I462" s="29"/>
      <c r="J462" s="58"/>
      <c r="K462" s="5"/>
      <c r="L462" s="5"/>
      <c r="M462" s="5"/>
      <c r="N462" s="5"/>
      <c r="O462" s="5"/>
    </row>
    <row r="463">
      <c r="D463" s="5"/>
      <c r="H463" s="29"/>
      <c r="I463" s="29"/>
      <c r="J463" s="58"/>
      <c r="K463" s="5"/>
      <c r="L463" s="5"/>
      <c r="M463" s="5"/>
      <c r="N463" s="5"/>
      <c r="O463" s="5"/>
    </row>
    <row r="464">
      <c r="D464" s="5"/>
      <c r="H464" s="29"/>
      <c r="I464" s="29"/>
      <c r="J464" s="58"/>
      <c r="K464" s="5"/>
      <c r="L464" s="5"/>
      <c r="M464" s="5"/>
      <c r="N464" s="5"/>
      <c r="O464" s="5"/>
    </row>
    <row r="465">
      <c r="D465" s="5"/>
      <c r="H465" s="29"/>
      <c r="I465" s="29"/>
      <c r="J465" s="58"/>
      <c r="K465" s="5"/>
      <c r="L465" s="5"/>
      <c r="M465" s="5"/>
      <c r="N465" s="5"/>
      <c r="O465" s="5"/>
    </row>
    <row r="466">
      <c r="D466" s="5"/>
      <c r="H466" s="29"/>
      <c r="I466" s="29"/>
      <c r="J466" s="58"/>
      <c r="K466" s="5"/>
      <c r="L466" s="5"/>
      <c r="M466" s="5"/>
      <c r="N466" s="5"/>
      <c r="O466" s="5"/>
    </row>
    <row r="467">
      <c r="D467" s="5"/>
      <c r="H467" s="29"/>
      <c r="I467" s="29"/>
      <c r="J467" s="58"/>
      <c r="K467" s="5"/>
      <c r="L467" s="5"/>
      <c r="M467" s="5"/>
      <c r="N467" s="5"/>
      <c r="O467" s="5"/>
    </row>
    <row r="468">
      <c r="D468" s="5"/>
      <c r="H468" s="29"/>
      <c r="I468" s="29"/>
      <c r="J468" s="58"/>
      <c r="K468" s="5"/>
      <c r="L468" s="5"/>
      <c r="M468" s="5"/>
      <c r="N468" s="5"/>
      <c r="O468" s="5"/>
    </row>
    <row r="469">
      <c r="D469" s="5"/>
      <c r="H469" s="29"/>
      <c r="I469" s="29"/>
      <c r="J469" s="58"/>
      <c r="K469" s="5"/>
      <c r="L469" s="5"/>
      <c r="M469" s="5"/>
      <c r="N469" s="5"/>
      <c r="O469" s="5"/>
    </row>
    <row r="470">
      <c r="D470" s="5"/>
      <c r="H470" s="29"/>
      <c r="I470" s="29"/>
      <c r="J470" s="58"/>
      <c r="K470" s="5"/>
      <c r="L470" s="5"/>
      <c r="M470" s="5"/>
      <c r="N470" s="5"/>
      <c r="O470" s="5"/>
    </row>
    <row r="471">
      <c r="D471" s="5"/>
      <c r="H471" s="29"/>
      <c r="I471" s="29"/>
      <c r="J471" s="58"/>
      <c r="K471" s="5"/>
      <c r="L471" s="5"/>
      <c r="M471" s="5"/>
      <c r="N471" s="5"/>
      <c r="O471" s="5"/>
    </row>
    <row r="472">
      <c r="D472" s="5"/>
      <c r="H472" s="29"/>
      <c r="I472" s="29"/>
      <c r="J472" s="58"/>
      <c r="K472" s="5"/>
      <c r="L472" s="5"/>
      <c r="M472" s="5"/>
      <c r="N472" s="5"/>
      <c r="O472" s="5"/>
    </row>
    <row r="473">
      <c r="D473" s="5"/>
      <c r="H473" s="29"/>
      <c r="I473" s="29"/>
      <c r="J473" s="58"/>
      <c r="K473" s="5"/>
      <c r="L473" s="5"/>
      <c r="M473" s="5"/>
      <c r="N473" s="5"/>
      <c r="O473" s="5"/>
    </row>
    <row r="474">
      <c r="D474" s="5"/>
      <c r="H474" s="29"/>
      <c r="I474" s="29"/>
      <c r="J474" s="58"/>
      <c r="K474" s="5"/>
      <c r="L474" s="5"/>
      <c r="M474" s="5"/>
      <c r="N474" s="5"/>
      <c r="O474" s="5"/>
    </row>
    <row r="475">
      <c r="D475" s="5"/>
      <c r="H475" s="29"/>
      <c r="I475" s="29"/>
      <c r="J475" s="58"/>
      <c r="K475" s="5"/>
      <c r="L475" s="5"/>
      <c r="M475" s="5"/>
      <c r="N475" s="5"/>
      <c r="O475" s="5"/>
    </row>
    <row r="476">
      <c r="D476" s="5"/>
      <c r="H476" s="29"/>
      <c r="I476" s="29"/>
      <c r="J476" s="58"/>
      <c r="K476" s="5"/>
      <c r="L476" s="5"/>
      <c r="M476" s="5"/>
      <c r="N476" s="5"/>
      <c r="O476" s="5"/>
    </row>
    <row r="477">
      <c r="D477" s="5"/>
      <c r="H477" s="29"/>
      <c r="I477" s="29"/>
      <c r="J477" s="58"/>
      <c r="K477" s="5"/>
      <c r="L477" s="5"/>
      <c r="M477" s="5"/>
      <c r="N477" s="5"/>
      <c r="O477" s="5"/>
    </row>
    <row r="478">
      <c r="D478" s="5"/>
      <c r="H478" s="29"/>
      <c r="I478" s="29"/>
      <c r="J478" s="58"/>
      <c r="K478" s="5"/>
      <c r="L478" s="5"/>
      <c r="M478" s="5"/>
      <c r="N478" s="5"/>
      <c r="O478" s="5"/>
    </row>
    <row r="479">
      <c r="D479" s="5"/>
      <c r="H479" s="29"/>
      <c r="I479" s="29"/>
      <c r="J479" s="58"/>
      <c r="K479" s="5"/>
      <c r="L479" s="5"/>
      <c r="M479" s="5"/>
      <c r="N479" s="5"/>
      <c r="O479" s="5"/>
    </row>
    <row r="480">
      <c r="D480" s="5"/>
      <c r="H480" s="29"/>
      <c r="I480" s="29"/>
      <c r="J480" s="58"/>
      <c r="K480" s="5"/>
      <c r="L480" s="5"/>
      <c r="M480" s="5"/>
      <c r="N480" s="5"/>
      <c r="O480" s="5"/>
    </row>
    <row r="481">
      <c r="D481" s="5"/>
      <c r="H481" s="29"/>
      <c r="I481" s="29"/>
      <c r="J481" s="58"/>
      <c r="K481" s="5"/>
      <c r="L481" s="5"/>
      <c r="M481" s="5"/>
      <c r="N481" s="5"/>
      <c r="O481" s="5"/>
    </row>
    <row r="482">
      <c r="D482" s="5"/>
      <c r="H482" s="29"/>
      <c r="I482" s="29"/>
      <c r="J482" s="58"/>
      <c r="K482" s="5"/>
      <c r="L482" s="5"/>
      <c r="M482" s="5"/>
      <c r="N482" s="5"/>
      <c r="O482" s="5"/>
    </row>
    <row r="483">
      <c r="D483" s="5"/>
      <c r="H483" s="29"/>
      <c r="I483" s="29"/>
      <c r="J483" s="58"/>
      <c r="K483" s="5"/>
      <c r="L483" s="5"/>
      <c r="M483" s="5"/>
      <c r="N483" s="5"/>
      <c r="O483" s="5"/>
    </row>
    <row r="484">
      <c r="D484" s="5"/>
      <c r="H484" s="29"/>
      <c r="I484" s="29"/>
      <c r="J484" s="58"/>
      <c r="K484" s="5"/>
      <c r="L484" s="5"/>
      <c r="M484" s="5"/>
      <c r="N484" s="5"/>
      <c r="O484" s="5"/>
    </row>
    <row r="485">
      <c r="D485" s="5"/>
      <c r="H485" s="29"/>
      <c r="I485" s="29"/>
      <c r="J485" s="58"/>
      <c r="K485" s="5"/>
      <c r="L485" s="5"/>
      <c r="M485" s="5"/>
      <c r="N485" s="5"/>
      <c r="O485" s="5"/>
    </row>
    <row r="486">
      <c r="D486" s="5"/>
      <c r="H486" s="29"/>
      <c r="I486" s="29"/>
      <c r="J486" s="29"/>
      <c r="K486" s="5"/>
      <c r="L486" s="5"/>
      <c r="M486" s="5"/>
      <c r="N486" s="5"/>
      <c r="O486" s="5"/>
    </row>
    <row r="487">
      <c r="D487" s="5"/>
      <c r="H487" s="29"/>
      <c r="I487" s="29"/>
      <c r="J487" s="29"/>
      <c r="K487" s="5"/>
      <c r="L487" s="5"/>
      <c r="M487" s="5"/>
      <c r="N487" s="5"/>
      <c r="O487" s="5"/>
    </row>
    <row r="488">
      <c r="D488" s="5"/>
      <c r="H488" s="29"/>
      <c r="I488" s="29"/>
      <c r="J488" s="29"/>
      <c r="K488" s="5"/>
      <c r="L488" s="5"/>
      <c r="M488" s="5"/>
      <c r="N488" s="5"/>
      <c r="O488" s="5"/>
    </row>
    <row r="489">
      <c r="D489" s="5"/>
      <c r="K489" s="5"/>
      <c r="L489" s="5"/>
      <c r="M489" s="5"/>
      <c r="N489" s="5"/>
      <c r="O489" s="5"/>
    </row>
    <row r="490">
      <c r="D490" s="5"/>
      <c r="H490" s="29"/>
      <c r="I490" s="29"/>
      <c r="J490" s="29"/>
      <c r="K490" s="5"/>
      <c r="L490" s="5"/>
      <c r="M490" s="5"/>
      <c r="N490" s="5"/>
      <c r="O490" s="5"/>
    </row>
    <row r="491">
      <c r="D491" s="5"/>
      <c r="H491" s="29"/>
      <c r="I491" s="29"/>
      <c r="J491" s="29"/>
      <c r="K491" s="5"/>
      <c r="L491" s="5"/>
      <c r="M491" s="5"/>
      <c r="N491" s="5"/>
      <c r="O491" s="5"/>
    </row>
    <row r="492">
      <c r="D492" s="5"/>
      <c r="H492" s="29"/>
      <c r="I492" s="29"/>
      <c r="J492" s="29"/>
      <c r="K492" s="5"/>
      <c r="L492" s="5"/>
      <c r="M492" s="5"/>
      <c r="N492" s="5"/>
      <c r="O492" s="5"/>
    </row>
    <row r="493">
      <c r="D493" s="5"/>
      <c r="H493" s="29"/>
      <c r="I493" s="29"/>
      <c r="J493" s="29"/>
      <c r="K493" s="5"/>
      <c r="L493" s="5"/>
      <c r="M493" s="5"/>
      <c r="N493" s="5"/>
      <c r="O493" s="5"/>
    </row>
    <row r="494">
      <c r="D494" s="5"/>
      <c r="H494" s="29"/>
      <c r="I494" s="29"/>
      <c r="J494" s="29"/>
      <c r="K494" s="5"/>
      <c r="L494" s="5"/>
      <c r="M494" s="5"/>
      <c r="N494" s="5"/>
      <c r="O494" s="5"/>
    </row>
    <row r="495">
      <c r="D495" s="5"/>
      <c r="H495" s="29"/>
      <c r="I495" s="29"/>
      <c r="J495" s="29"/>
      <c r="K495" s="5"/>
      <c r="L495" s="5"/>
      <c r="M495" s="5"/>
      <c r="N495" s="5"/>
      <c r="O495" s="5"/>
    </row>
    <row r="496">
      <c r="D496" s="5"/>
      <c r="H496" s="29"/>
      <c r="I496" s="29"/>
      <c r="J496" s="29"/>
      <c r="K496" s="5"/>
      <c r="L496" s="5"/>
      <c r="M496" s="5"/>
      <c r="N496" s="5"/>
      <c r="O496" s="5"/>
    </row>
    <row r="497">
      <c r="D497" s="5"/>
      <c r="H497" s="29"/>
      <c r="I497" s="29"/>
      <c r="J497" s="29"/>
      <c r="K497" s="5"/>
      <c r="L497" s="5"/>
      <c r="M497" s="5"/>
      <c r="N497" s="5"/>
      <c r="O497" s="5"/>
    </row>
    <row r="498">
      <c r="D498" s="5"/>
      <c r="H498" s="29"/>
      <c r="I498" s="29"/>
      <c r="J498" s="29"/>
      <c r="K498" s="5"/>
      <c r="L498" s="5"/>
      <c r="M498" s="5"/>
      <c r="N498" s="5"/>
      <c r="O498" s="5"/>
    </row>
    <row r="499">
      <c r="D499" s="5"/>
      <c r="H499" s="29"/>
      <c r="I499" s="29"/>
      <c r="J499" s="29"/>
      <c r="K499" s="5"/>
      <c r="L499" s="5"/>
      <c r="M499" s="5"/>
      <c r="N499" s="5"/>
      <c r="O499" s="5"/>
    </row>
    <row r="500">
      <c r="D500" s="5"/>
      <c r="H500" s="29"/>
      <c r="I500" s="29"/>
      <c r="J500" s="29"/>
      <c r="K500" s="5"/>
      <c r="L500" s="5"/>
      <c r="M500" s="5"/>
      <c r="N500" s="5"/>
      <c r="O500" s="5"/>
    </row>
    <row r="501">
      <c r="D501" s="5"/>
      <c r="H501" s="29"/>
      <c r="I501" s="29"/>
      <c r="J501" s="29"/>
      <c r="K501" s="5"/>
      <c r="L501" s="5"/>
      <c r="M501" s="5"/>
      <c r="N501" s="5"/>
      <c r="O501" s="5"/>
    </row>
    <row r="502">
      <c r="D502" s="5"/>
      <c r="H502" s="29"/>
      <c r="I502" s="29"/>
      <c r="J502" s="29"/>
      <c r="K502" s="5"/>
      <c r="L502" s="5"/>
      <c r="M502" s="5"/>
      <c r="N502" s="5"/>
      <c r="O502" s="5"/>
    </row>
    <row r="503">
      <c r="D503" s="5"/>
      <c r="H503" s="29"/>
      <c r="I503" s="29"/>
      <c r="J503" s="29"/>
      <c r="K503" s="5"/>
      <c r="L503" s="5"/>
      <c r="M503" s="5"/>
      <c r="N503" s="5"/>
      <c r="O503" s="5"/>
    </row>
    <row r="504">
      <c r="D504" s="5"/>
      <c r="H504" s="29"/>
      <c r="I504" s="29"/>
      <c r="J504" s="29"/>
      <c r="K504" s="5"/>
      <c r="L504" s="5"/>
      <c r="M504" s="5"/>
      <c r="N504" s="5"/>
      <c r="O504" s="5"/>
    </row>
    <row r="505">
      <c r="D505" s="5"/>
      <c r="H505" s="29"/>
      <c r="I505" s="29"/>
      <c r="J505" s="29"/>
      <c r="K505" s="5"/>
      <c r="L505" s="5"/>
      <c r="M505" s="5"/>
      <c r="N505" s="5"/>
      <c r="O505" s="5"/>
    </row>
    <row r="506">
      <c r="D506" s="5"/>
      <c r="K506" s="5"/>
      <c r="L506" s="5"/>
      <c r="M506" s="5"/>
      <c r="N506" s="5"/>
      <c r="O506" s="5"/>
    </row>
    <row r="507">
      <c r="D507" s="5"/>
      <c r="J507" s="5"/>
      <c r="K507" s="5"/>
      <c r="L507" s="5"/>
      <c r="M507" s="5"/>
      <c r="N507" s="5"/>
      <c r="O507" s="5"/>
    </row>
    <row r="508">
      <c r="D508" s="5"/>
      <c r="J508" s="5"/>
      <c r="K508" s="5"/>
      <c r="L508" s="5"/>
      <c r="M508" s="5"/>
      <c r="N508" s="5"/>
      <c r="O508" s="5"/>
    </row>
    <row r="509">
      <c r="D509" s="5"/>
      <c r="J509" s="5"/>
      <c r="K509" s="5"/>
      <c r="L509" s="5"/>
      <c r="M509" s="5"/>
      <c r="N509" s="5"/>
      <c r="O509" s="5"/>
    </row>
    <row r="510">
      <c r="D510" s="5"/>
      <c r="J510" s="5"/>
      <c r="K510" s="5"/>
      <c r="L510" s="5"/>
      <c r="M510" s="5"/>
      <c r="N510" s="5"/>
      <c r="O510" s="5"/>
    </row>
    <row r="511">
      <c r="D511" s="5"/>
      <c r="J511" s="5"/>
      <c r="K511" s="5"/>
      <c r="L511" s="5"/>
      <c r="M511" s="5"/>
      <c r="N511" s="5"/>
      <c r="O511" s="5"/>
    </row>
    <row r="512">
      <c r="D512" s="5"/>
      <c r="J512" s="5"/>
      <c r="K512" s="5"/>
      <c r="L512" s="5"/>
      <c r="M512" s="5"/>
      <c r="N512" s="5"/>
      <c r="O512" s="5"/>
    </row>
    <row r="513">
      <c r="D513" s="5"/>
      <c r="J513" s="5"/>
      <c r="K513" s="5"/>
      <c r="L513" s="5"/>
      <c r="M513" s="5"/>
      <c r="N513" s="5"/>
      <c r="O513" s="5"/>
    </row>
    <row r="514">
      <c r="D514" s="5"/>
      <c r="J514" s="5"/>
      <c r="K514" s="5"/>
      <c r="L514" s="5"/>
      <c r="M514" s="5"/>
      <c r="N514" s="5"/>
      <c r="O514" s="5"/>
    </row>
    <row r="515">
      <c r="D515" s="5"/>
      <c r="J515" s="5"/>
      <c r="K515" s="5"/>
      <c r="L515" s="5"/>
      <c r="M515" s="5"/>
      <c r="N515" s="5"/>
      <c r="O515" s="5"/>
    </row>
    <row r="516">
      <c r="D516" s="5"/>
      <c r="J516" s="5"/>
      <c r="K516" s="5"/>
      <c r="L516" s="5"/>
      <c r="M516" s="5"/>
      <c r="N516" s="5"/>
      <c r="O516" s="5"/>
    </row>
    <row r="517">
      <c r="D517" s="5"/>
      <c r="J517" s="5"/>
      <c r="K517" s="5"/>
      <c r="L517" s="5"/>
      <c r="M517" s="5"/>
      <c r="N517" s="5"/>
      <c r="O517" s="5"/>
    </row>
    <row r="518">
      <c r="D518" s="5"/>
      <c r="J518" s="5"/>
      <c r="K518" s="5"/>
      <c r="L518" s="5"/>
      <c r="M518" s="5"/>
      <c r="N518" s="5"/>
      <c r="O518" s="5"/>
    </row>
    <row r="519">
      <c r="D519" s="5"/>
      <c r="J519" s="5"/>
      <c r="K519" s="5"/>
      <c r="L519" s="5"/>
      <c r="M519" s="5"/>
      <c r="N519" s="5"/>
      <c r="O519" s="5"/>
    </row>
    <row r="520">
      <c r="D520" s="5"/>
      <c r="J520" s="5"/>
      <c r="K520" s="5"/>
      <c r="L520" s="5"/>
      <c r="M520" s="5"/>
      <c r="N520" s="5"/>
      <c r="O520" s="5"/>
    </row>
    <row r="521">
      <c r="D521" s="5"/>
      <c r="J521" s="5"/>
      <c r="K521" s="5"/>
      <c r="L521" s="5"/>
      <c r="M521" s="5"/>
      <c r="N521" s="5"/>
      <c r="O521" s="5"/>
    </row>
    <row r="522">
      <c r="D522" s="5"/>
      <c r="J522" s="5"/>
      <c r="K522" s="5"/>
      <c r="L522" s="5"/>
      <c r="M522" s="5"/>
      <c r="N522" s="5"/>
      <c r="O522" s="5"/>
    </row>
    <row r="523">
      <c r="D523" s="5"/>
      <c r="J523" s="5"/>
      <c r="K523" s="5"/>
      <c r="L523" s="5"/>
      <c r="M523" s="5"/>
      <c r="N523" s="5"/>
      <c r="O523" s="5"/>
    </row>
    <row r="524">
      <c r="D524" s="5"/>
      <c r="J524" s="5"/>
      <c r="K524" s="5"/>
      <c r="L524" s="5"/>
      <c r="M524" s="5"/>
      <c r="N524" s="5"/>
      <c r="O524" s="5"/>
    </row>
    <row r="525">
      <c r="D525" s="5"/>
      <c r="J525" s="5"/>
      <c r="K525" s="5"/>
      <c r="L525" s="5"/>
      <c r="M525" s="5"/>
      <c r="N525" s="5"/>
      <c r="O525" s="5"/>
    </row>
    <row r="526">
      <c r="D526" s="5"/>
      <c r="J526" s="5"/>
      <c r="K526" s="5"/>
      <c r="L526" s="5"/>
      <c r="M526" s="5"/>
      <c r="N526" s="5"/>
      <c r="O526" s="5"/>
    </row>
    <row r="527">
      <c r="D527" s="5"/>
      <c r="J527" s="5"/>
      <c r="K527" s="5"/>
      <c r="L527" s="5"/>
      <c r="M527" s="5"/>
      <c r="N527" s="5"/>
      <c r="O527" s="5"/>
    </row>
    <row r="528">
      <c r="D528" s="5"/>
      <c r="J528" s="5"/>
      <c r="K528" s="5"/>
      <c r="L528" s="5"/>
      <c r="M528" s="5"/>
      <c r="N528" s="5"/>
      <c r="O528" s="5"/>
    </row>
    <row r="529">
      <c r="D529" s="5"/>
      <c r="J529" s="5"/>
      <c r="K529" s="5"/>
      <c r="L529" s="5"/>
      <c r="M529" s="5"/>
      <c r="N529" s="5"/>
      <c r="O529" s="5"/>
    </row>
    <row r="530">
      <c r="D530" s="5"/>
      <c r="J530" s="5"/>
      <c r="K530" s="5"/>
      <c r="L530" s="5"/>
      <c r="M530" s="5"/>
      <c r="N530" s="5"/>
      <c r="O530" s="5"/>
    </row>
    <row r="531">
      <c r="D531" s="5"/>
      <c r="J531" s="5"/>
      <c r="K531" s="5"/>
      <c r="L531" s="5"/>
      <c r="M531" s="5"/>
      <c r="N531" s="5"/>
      <c r="O531" s="5"/>
    </row>
    <row r="532">
      <c r="D532" s="5"/>
      <c r="J532" s="5"/>
      <c r="K532" s="5"/>
      <c r="L532" s="5"/>
      <c r="M532" s="5"/>
      <c r="N532" s="5"/>
      <c r="O532" s="5"/>
    </row>
    <row r="533">
      <c r="D533" s="5"/>
      <c r="J533" s="5"/>
      <c r="K533" s="5"/>
      <c r="L533" s="5"/>
      <c r="M533" s="5"/>
      <c r="N533" s="5"/>
      <c r="O533" s="5"/>
    </row>
    <row r="534">
      <c r="D534" s="5"/>
      <c r="J534" s="5"/>
      <c r="K534" s="5"/>
      <c r="L534" s="5"/>
      <c r="M534" s="5"/>
      <c r="N534" s="5"/>
      <c r="O534" s="5"/>
    </row>
    <row r="535">
      <c r="D535" s="5"/>
      <c r="J535" s="5"/>
      <c r="K535" s="5"/>
      <c r="L535" s="5"/>
      <c r="M535" s="5"/>
      <c r="N535" s="5"/>
      <c r="O535" s="5"/>
    </row>
    <row r="536">
      <c r="D536" s="5"/>
      <c r="J536" s="5"/>
      <c r="K536" s="5"/>
      <c r="L536" s="5"/>
      <c r="M536" s="5"/>
      <c r="N536" s="5"/>
      <c r="O536" s="5"/>
    </row>
    <row r="537">
      <c r="D537" s="5"/>
      <c r="J537" s="5"/>
      <c r="K537" s="5"/>
      <c r="L537" s="5"/>
      <c r="M537" s="5"/>
      <c r="N537" s="5"/>
      <c r="O537" s="5"/>
    </row>
    <row r="538">
      <c r="D538" s="5"/>
      <c r="J538" s="5"/>
      <c r="K538" s="5"/>
      <c r="L538" s="5"/>
      <c r="M538" s="5"/>
      <c r="N538" s="5"/>
      <c r="O538" s="5"/>
    </row>
    <row r="539">
      <c r="D539" s="5"/>
      <c r="J539" s="5"/>
      <c r="K539" s="5"/>
      <c r="L539" s="5"/>
      <c r="M539" s="5"/>
      <c r="N539" s="5"/>
      <c r="O539" s="5"/>
    </row>
    <row r="540">
      <c r="D540" s="5"/>
      <c r="J540" s="5"/>
      <c r="K540" s="5"/>
      <c r="L540" s="5"/>
      <c r="M540" s="5"/>
      <c r="N540" s="5"/>
      <c r="O540" s="5"/>
    </row>
    <row r="541">
      <c r="D541" s="5"/>
      <c r="J541" s="5"/>
      <c r="K541" s="5"/>
      <c r="L541" s="5"/>
      <c r="M541" s="5"/>
      <c r="N541" s="5"/>
      <c r="O541" s="5"/>
    </row>
    <row r="542">
      <c r="D542" s="5"/>
      <c r="J542" s="5"/>
      <c r="K542" s="5"/>
      <c r="L542" s="5"/>
      <c r="M542" s="5"/>
      <c r="N542" s="5"/>
      <c r="O542" s="5"/>
    </row>
    <row r="543">
      <c r="D543" s="5"/>
      <c r="J543" s="5"/>
      <c r="K543" s="5"/>
      <c r="L543" s="5"/>
      <c r="M543" s="5"/>
      <c r="N543" s="5"/>
      <c r="O543" s="5"/>
    </row>
    <row r="544">
      <c r="D544" s="5"/>
      <c r="J544" s="5"/>
      <c r="K544" s="5"/>
      <c r="L544" s="5"/>
      <c r="M544" s="5"/>
      <c r="N544" s="5"/>
      <c r="O544" s="5"/>
    </row>
    <row r="545">
      <c r="D545" s="5"/>
      <c r="J545" s="5"/>
      <c r="K545" s="5"/>
      <c r="L545" s="5"/>
      <c r="M545" s="5"/>
      <c r="N545" s="5"/>
      <c r="O545" s="5"/>
    </row>
    <row r="546">
      <c r="D546" s="5"/>
      <c r="J546" s="5"/>
      <c r="K546" s="5"/>
      <c r="L546" s="5"/>
      <c r="M546" s="5"/>
      <c r="N546" s="5"/>
      <c r="O546" s="5"/>
    </row>
    <row r="547">
      <c r="D547" s="5"/>
      <c r="J547" s="5"/>
      <c r="K547" s="5"/>
      <c r="L547" s="5"/>
      <c r="M547" s="5"/>
      <c r="N547" s="5"/>
      <c r="O547" s="5"/>
    </row>
    <row r="548">
      <c r="D548" s="5"/>
      <c r="J548" s="5"/>
      <c r="K548" s="5"/>
      <c r="L548" s="5"/>
      <c r="M548" s="5"/>
      <c r="N548" s="5"/>
      <c r="O548" s="5"/>
    </row>
    <row r="549">
      <c r="D549" s="5"/>
      <c r="J549" s="5"/>
      <c r="K549" s="5"/>
      <c r="L549" s="5"/>
      <c r="M549" s="5"/>
      <c r="N549" s="5"/>
      <c r="O549" s="5"/>
    </row>
    <row r="550">
      <c r="D550" s="5"/>
      <c r="J550" s="5"/>
      <c r="K550" s="5"/>
      <c r="L550" s="5"/>
      <c r="M550" s="5"/>
      <c r="N550" s="5"/>
      <c r="O550" s="5"/>
    </row>
    <row r="551">
      <c r="D551" s="5"/>
      <c r="J551" s="5"/>
      <c r="K551" s="5"/>
      <c r="L551" s="5"/>
      <c r="M551" s="5"/>
      <c r="N551" s="5"/>
      <c r="O551" s="5"/>
    </row>
    <row r="552">
      <c r="D552" s="5"/>
      <c r="J552" s="5"/>
      <c r="K552" s="5"/>
      <c r="L552" s="5"/>
      <c r="M552" s="5"/>
      <c r="N552" s="5"/>
      <c r="O552" s="5"/>
    </row>
    <row r="553">
      <c r="D553" s="5"/>
      <c r="J553" s="5"/>
      <c r="K553" s="5"/>
      <c r="L553" s="5"/>
      <c r="M553" s="5"/>
      <c r="N553" s="5"/>
      <c r="O553" s="5"/>
    </row>
    <row r="554">
      <c r="D554" s="5"/>
      <c r="J554" s="5"/>
      <c r="K554" s="5"/>
      <c r="L554" s="5"/>
      <c r="M554" s="5"/>
      <c r="N554" s="5"/>
      <c r="O554" s="5"/>
    </row>
    <row r="555">
      <c r="D555" s="5"/>
      <c r="J555" s="5"/>
      <c r="K555" s="5"/>
      <c r="L555" s="5"/>
      <c r="M555" s="5"/>
      <c r="N555" s="5"/>
      <c r="O555" s="5"/>
    </row>
    <row r="556">
      <c r="D556" s="5"/>
      <c r="J556" s="5"/>
      <c r="K556" s="5"/>
      <c r="L556" s="5"/>
      <c r="M556" s="5"/>
      <c r="N556" s="5"/>
      <c r="O556" s="5"/>
    </row>
    <row r="557">
      <c r="D557" s="5"/>
      <c r="J557" s="5"/>
      <c r="K557" s="5"/>
      <c r="L557" s="5"/>
      <c r="M557" s="5"/>
      <c r="N557" s="5"/>
      <c r="O557" s="5"/>
    </row>
    <row r="558">
      <c r="D558" s="5"/>
      <c r="J558" s="5"/>
      <c r="K558" s="5"/>
      <c r="L558" s="5"/>
      <c r="M558" s="5"/>
      <c r="N558" s="5"/>
      <c r="O558" s="5"/>
    </row>
    <row r="559">
      <c r="D559" s="5"/>
      <c r="J559" s="5"/>
      <c r="K559" s="5"/>
      <c r="L559" s="5"/>
      <c r="M559" s="5"/>
      <c r="N559" s="5"/>
      <c r="O559" s="5"/>
    </row>
    <row r="560">
      <c r="D560" s="5"/>
      <c r="J560" s="5"/>
      <c r="K560" s="5"/>
      <c r="L560" s="5"/>
      <c r="M560" s="5"/>
      <c r="N560" s="5"/>
      <c r="O560" s="5"/>
    </row>
    <row r="561">
      <c r="D561" s="5"/>
      <c r="J561" s="5"/>
      <c r="K561" s="5"/>
      <c r="L561" s="5"/>
      <c r="M561" s="5"/>
      <c r="N561" s="5"/>
      <c r="O561" s="5"/>
    </row>
    <row r="562">
      <c r="D562" s="5"/>
      <c r="J562" s="5"/>
      <c r="K562" s="5"/>
      <c r="L562" s="5"/>
      <c r="M562" s="5"/>
      <c r="N562" s="5"/>
      <c r="O562" s="5"/>
    </row>
    <row r="563">
      <c r="D563" s="5"/>
      <c r="J563" s="5"/>
      <c r="K563" s="5"/>
      <c r="L563" s="5"/>
      <c r="M563" s="5"/>
      <c r="N563" s="5"/>
      <c r="O563" s="5"/>
    </row>
    <row r="564">
      <c r="D564" s="5"/>
      <c r="J564" s="5"/>
      <c r="K564" s="5"/>
      <c r="L564" s="5"/>
      <c r="M564" s="5"/>
      <c r="N564" s="5"/>
      <c r="O564" s="5"/>
    </row>
    <row r="565">
      <c r="D565" s="5"/>
      <c r="J565" s="5"/>
      <c r="K565" s="5"/>
      <c r="L565" s="5"/>
      <c r="M565" s="5"/>
      <c r="N565" s="5"/>
      <c r="O565" s="5"/>
    </row>
    <row r="566">
      <c r="D566" s="5"/>
      <c r="J566" s="5"/>
      <c r="K566" s="5"/>
      <c r="L566" s="5"/>
      <c r="M566" s="5"/>
      <c r="N566" s="5"/>
      <c r="O566" s="5"/>
    </row>
    <row r="567">
      <c r="D567" s="5"/>
      <c r="J567" s="5"/>
      <c r="K567" s="5"/>
      <c r="L567" s="5"/>
      <c r="M567" s="5"/>
      <c r="N567" s="5"/>
      <c r="O567" s="5"/>
    </row>
    <row r="568">
      <c r="D568" s="5"/>
      <c r="J568" s="5"/>
      <c r="K568" s="5"/>
      <c r="L568" s="5"/>
      <c r="M568" s="5"/>
      <c r="N568" s="5"/>
      <c r="O568" s="5"/>
    </row>
    <row r="569">
      <c r="D569" s="5"/>
      <c r="J569" s="5"/>
      <c r="K569" s="5"/>
      <c r="L569" s="5"/>
      <c r="M569" s="5"/>
      <c r="N569" s="5"/>
      <c r="O569" s="5"/>
    </row>
    <row r="570">
      <c r="D570" s="5"/>
      <c r="J570" s="5"/>
      <c r="K570" s="5"/>
      <c r="L570" s="5"/>
      <c r="M570" s="5"/>
      <c r="N570" s="5"/>
      <c r="O570" s="5"/>
    </row>
    <row r="571">
      <c r="D571" s="5"/>
      <c r="J571" s="5"/>
      <c r="K571" s="5"/>
      <c r="L571" s="5"/>
      <c r="M571" s="5"/>
      <c r="N571" s="5"/>
      <c r="O571" s="5"/>
    </row>
    <row r="572">
      <c r="D572" s="5"/>
      <c r="J572" s="5"/>
      <c r="K572" s="5"/>
      <c r="L572" s="5"/>
      <c r="M572" s="5"/>
      <c r="N572" s="5"/>
      <c r="O572" s="5"/>
    </row>
    <row r="573">
      <c r="D573" s="5"/>
      <c r="J573" s="5"/>
      <c r="K573" s="5"/>
      <c r="L573" s="5"/>
      <c r="M573" s="5"/>
      <c r="N573" s="5"/>
      <c r="O573" s="5"/>
    </row>
    <row r="574">
      <c r="D574" s="5"/>
      <c r="J574" s="5"/>
      <c r="K574" s="5"/>
      <c r="L574" s="5"/>
      <c r="M574" s="5"/>
      <c r="N574" s="5"/>
      <c r="O574" s="5"/>
    </row>
    <row r="575">
      <c r="D575" s="5"/>
      <c r="J575" s="5"/>
      <c r="K575" s="5"/>
      <c r="L575" s="5"/>
      <c r="M575" s="5"/>
      <c r="N575" s="5"/>
      <c r="O575" s="5"/>
    </row>
    <row r="576">
      <c r="D576" s="5"/>
      <c r="J576" s="5"/>
      <c r="K576" s="5"/>
      <c r="L576" s="5"/>
      <c r="M576" s="5"/>
      <c r="N576" s="5"/>
      <c r="O576" s="5"/>
    </row>
    <row r="577">
      <c r="D577" s="5"/>
      <c r="J577" s="5"/>
      <c r="K577" s="5"/>
      <c r="L577" s="5"/>
      <c r="M577" s="5"/>
      <c r="N577" s="5"/>
      <c r="O577" s="5"/>
    </row>
    <row r="578">
      <c r="D578" s="5"/>
      <c r="J578" s="5"/>
      <c r="K578" s="5"/>
      <c r="L578" s="5"/>
      <c r="M578" s="5"/>
      <c r="N578" s="5"/>
      <c r="O578" s="5"/>
    </row>
    <row r="579">
      <c r="D579" s="5"/>
      <c r="J579" s="5"/>
      <c r="K579" s="5"/>
      <c r="L579" s="5"/>
      <c r="M579" s="5"/>
      <c r="N579" s="5"/>
      <c r="O579" s="5"/>
    </row>
    <row r="580">
      <c r="D580" s="5"/>
      <c r="J580" s="5"/>
      <c r="K580" s="5"/>
      <c r="L580" s="5"/>
      <c r="M580" s="5"/>
      <c r="N580" s="5"/>
      <c r="O580" s="5"/>
    </row>
    <row r="581">
      <c r="D581" s="5"/>
      <c r="J581" s="5"/>
      <c r="K581" s="5"/>
      <c r="L581" s="5"/>
      <c r="M581" s="5"/>
      <c r="N581" s="5"/>
      <c r="O581" s="5"/>
    </row>
    <row r="582">
      <c r="D582" s="5"/>
      <c r="J582" s="5"/>
      <c r="K582" s="5"/>
      <c r="L582" s="5"/>
      <c r="M582" s="5"/>
      <c r="N582" s="5"/>
      <c r="O582" s="5"/>
    </row>
    <row r="583">
      <c r="D583" s="5"/>
      <c r="J583" s="5"/>
      <c r="K583" s="5"/>
      <c r="L583" s="5"/>
      <c r="M583" s="5"/>
      <c r="N583" s="5"/>
      <c r="O583" s="5"/>
    </row>
    <row r="584">
      <c r="D584" s="5"/>
      <c r="J584" s="5"/>
      <c r="K584" s="5"/>
      <c r="L584" s="5"/>
      <c r="M584" s="5"/>
      <c r="N584" s="5"/>
      <c r="O584" s="5"/>
    </row>
    <row r="585">
      <c r="D585" s="5"/>
      <c r="J585" s="5"/>
      <c r="K585" s="5"/>
      <c r="L585" s="5"/>
      <c r="M585" s="5"/>
      <c r="N585" s="5"/>
      <c r="O585" s="5"/>
    </row>
    <row r="586">
      <c r="D586" s="5"/>
      <c r="J586" s="5"/>
      <c r="K586" s="5"/>
      <c r="L586" s="5"/>
      <c r="M586" s="5"/>
      <c r="N586" s="5"/>
      <c r="O586" s="5"/>
    </row>
    <row r="587">
      <c r="D587" s="5"/>
      <c r="J587" s="5"/>
      <c r="K587" s="5"/>
      <c r="L587" s="5"/>
      <c r="M587" s="5"/>
      <c r="N587" s="5"/>
      <c r="O587" s="5"/>
    </row>
    <row r="588">
      <c r="D588" s="5"/>
      <c r="J588" s="5"/>
      <c r="K588" s="5"/>
      <c r="L588" s="5"/>
      <c r="M588" s="5"/>
      <c r="N588" s="5"/>
      <c r="O588" s="5"/>
    </row>
    <row r="589">
      <c r="D589" s="5"/>
      <c r="J589" s="5"/>
      <c r="K589" s="5"/>
      <c r="L589" s="5"/>
      <c r="M589" s="5"/>
      <c r="N589" s="5"/>
      <c r="O589" s="5"/>
    </row>
    <row r="590">
      <c r="D590" s="5"/>
      <c r="J590" s="5"/>
      <c r="K590" s="5"/>
      <c r="L590" s="5"/>
      <c r="M590" s="5"/>
      <c r="N590" s="5"/>
      <c r="O590" s="5"/>
    </row>
    <row r="591">
      <c r="D591" s="5"/>
      <c r="J591" s="5"/>
      <c r="K591" s="5"/>
      <c r="L591" s="5"/>
      <c r="M591" s="5"/>
      <c r="N591" s="5"/>
      <c r="O591" s="5"/>
    </row>
    <row r="592">
      <c r="D592" s="5"/>
      <c r="J592" s="5"/>
      <c r="K592" s="5"/>
      <c r="L592" s="5"/>
      <c r="M592" s="5"/>
      <c r="N592" s="5"/>
      <c r="O592" s="5"/>
    </row>
    <row r="593">
      <c r="D593" s="5"/>
      <c r="J593" s="5"/>
      <c r="K593" s="5"/>
      <c r="L593" s="5"/>
      <c r="M593" s="5"/>
      <c r="N593" s="5"/>
      <c r="O593" s="5"/>
    </row>
    <row r="594">
      <c r="D594" s="5"/>
      <c r="J594" s="5"/>
      <c r="K594" s="5"/>
      <c r="L594" s="5"/>
      <c r="M594" s="5"/>
      <c r="N594" s="5"/>
      <c r="O594" s="5"/>
    </row>
    <row r="595">
      <c r="D595" s="5"/>
      <c r="J595" s="5"/>
      <c r="K595" s="5"/>
      <c r="L595" s="5"/>
      <c r="M595" s="5"/>
      <c r="N595" s="5"/>
      <c r="O595" s="5"/>
    </row>
    <row r="596">
      <c r="D596" s="5"/>
      <c r="J596" s="5"/>
      <c r="K596" s="5"/>
      <c r="L596" s="5"/>
      <c r="M596" s="5"/>
      <c r="N596" s="5"/>
      <c r="O596" s="5"/>
    </row>
    <row r="597">
      <c r="D597" s="5"/>
      <c r="J597" s="5"/>
      <c r="K597" s="5"/>
      <c r="L597" s="5"/>
      <c r="M597" s="5"/>
      <c r="N597" s="5"/>
      <c r="O597" s="5"/>
    </row>
    <row r="598">
      <c r="D598" s="5"/>
      <c r="J598" s="5"/>
      <c r="K598" s="5"/>
      <c r="L598" s="5"/>
      <c r="M598" s="5"/>
      <c r="N598" s="5"/>
      <c r="O598" s="5"/>
    </row>
    <row r="599">
      <c r="D599" s="5"/>
      <c r="J599" s="5"/>
      <c r="K599" s="5"/>
      <c r="L599" s="5"/>
      <c r="M599" s="5"/>
      <c r="N599" s="5"/>
      <c r="O599" s="5"/>
    </row>
    <row r="600">
      <c r="D600" s="5"/>
      <c r="J600" s="5"/>
      <c r="K600" s="5"/>
      <c r="L600" s="5"/>
      <c r="M600" s="5"/>
      <c r="N600" s="5"/>
      <c r="O600" s="5"/>
    </row>
    <row r="601">
      <c r="D601" s="5"/>
      <c r="J601" s="5"/>
      <c r="K601" s="5"/>
      <c r="L601" s="5"/>
      <c r="M601" s="5"/>
      <c r="N601" s="5"/>
      <c r="O601" s="5"/>
    </row>
    <row r="602">
      <c r="D602" s="5"/>
      <c r="J602" s="5"/>
      <c r="K602" s="5"/>
      <c r="L602" s="5"/>
      <c r="M602" s="5"/>
      <c r="N602" s="5"/>
      <c r="O602" s="5"/>
    </row>
    <row r="603">
      <c r="D603" s="5"/>
      <c r="J603" s="5"/>
      <c r="K603" s="5"/>
      <c r="L603" s="5"/>
      <c r="M603" s="5"/>
      <c r="N603" s="5"/>
      <c r="O603" s="5"/>
    </row>
    <row r="604">
      <c r="D604" s="5"/>
      <c r="J604" s="5"/>
      <c r="K604" s="5"/>
      <c r="L604" s="5"/>
      <c r="M604" s="5"/>
      <c r="N604" s="5"/>
      <c r="O604" s="5"/>
    </row>
    <row r="605">
      <c r="D605" s="5"/>
      <c r="J605" s="5"/>
      <c r="K605" s="5"/>
      <c r="L605" s="5"/>
      <c r="M605" s="5"/>
      <c r="N605" s="5"/>
      <c r="O605" s="5"/>
    </row>
    <row r="606">
      <c r="D606" s="5"/>
      <c r="J606" s="5"/>
      <c r="K606" s="5"/>
      <c r="L606" s="5"/>
      <c r="M606" s="5"/>
      <c r="N606" s="5"/>
      <c r="O606" s="5"/>
    </row>
    <row r="607">
      <c r="D607" s="5"/>
      <c r="J607" s="5"/>
      <c r="K607" s="5"/>
      <c r="L607" s="5"/>
      <c r="M607" s="5"/>
      <c r="N607" s="5"/>
      <c r="O607" s="5"/>
    </row>
    <row r="608">
      <c r="D608" s="5"/>
      <c r="J608" s="5"/>
      <c r="K608" s="5"/>
      <c r="L608" s="5"/>
      <c r="M608" s="5"/>
      <c r="N608" s="5"/>
      <c r="O608" s="5"/>
    </row>
    <row r="609">
      <c r="D609" s="5"/>
      <c r="J609" s="5"/>
      <c r="K609" s="5"/>
      <c r="L609" s="5"/>
      <c r="M609" s="5"/>
      <c r="N609" s="5"/>
      <c r="O609" s="5"/>
    </row>
    <row r="610">
      <c r="D610" s="5"/>
      <c r="J610" s="5"/>
      <c r="K610" s="5"/>
      <c r="L610" s="5"/>
      <c r="M610" s="5"/>
      <c r="N610" s="5"/>
      <c r="O610" s="5"/>
    </row>
    <row r="611">
      <c r="D611" s="5"/>
      <c r="J611" s="5"/>
      <c r="K611" s="5"/>
      <c r="L611" s="5"/>
      <c r="M611" s="5"/>
      <c r="N611" s="5"/>
      <c r="O611" s="5"/>
    </row>
    <row r="612">
      <c r="D612" s="5"/>
      <c r="J612" s="5"/>
      <c r="K612" s="5"/>
      <c r="L612" s="5"/>
      <c r="M612" s="5"/>
      <c r="N612" s="5"/>
      <c r="O612" s="5"/>
    </row>
    <row r="613">
      <c r="D613" s="5"/>
      <c r="J613" s="5"/>
      <c r="K613" s="5"/>
      <c r="L613" s="5"/>
      <c r="M613" s="5"/>
      <c r="N613" s="5"/>
      <c r="O613" s="5"/>
    </row>
    <row r="614">
      <c r="D614" s="5"/>
      <c r="J614" s="5"/>
      <c r="K614" s="5"/>
      <c r="L614" s="5"/>
      <c r="M614" s="5"/>
      <c r="N614" s="5"/>
      <c r="O614" s="5"/>
    </row>
    <row r="615">
      <c r="D615" s="5"/>
      <c r="J615" s="5"/>
      <c r="K615" s="5"/>
      <c r="L615" s="5"/>
      <c r="M615" s="5"/>
      <c r="N615" s="5"/>
      <c r="O615" s="5"/>
    </row>
    <row r="616">
      <c r="D616" s="5"/>
      <c r="J616" s="5"/>
      <c r="K616" s="5"/>
      <c r="L616" s="5"/>
      <c r="M616" s="5"/>
      <c r="N616" s="5"/>
      <c r="O616" s="5"/>
    </row>
    <row r="617">
      <c r="D617" s="5"/>
      <c r="J617" s="5"/>
      <c r="K617" s="5"/>
      <c r="L617" s="5"/>
      <c r="M617" s="5"/>
      <c r="N617" s="5"/>
      <c r="O617" s="5"/>
    </row>
    <row r="618">
      <c r="D618" s="5"/>
      <c r="J618" s="5"/>
      <c r="K618" s="5"/>
      <c r="L618" s="5"/>
      <c r="M618" s="5"/>
      <c r="N618" s="5"/>
      <c r="O618" s="5"/>
    </row>
    <row r="619">
      <c r="D619" s="5"/>
      <c r="J619" s="5"/>
      <c r="K619" s="5"/>
      <c r="L619" s="5"/>
      <c r="M619" s="5"/>
      <c r="N619" s="5"/>
      <c r="O619" s="5"/>
    </row>
    <row r="620">
      <c r="D620" s="5"/>
      <c r="J620" s="5"/>
      <c r="K620" s="5"/>
      <c r="L620" s="5"/>
      <c r="M620" s="5"/>
      <c r="N620" s="5"/>
      <c r="O620" s="5"/>
    </row>
    <row r="621">
      <c r="D621" s="5"/>
      <c r="J621" s="5"/>
      <c r="K621" s="5"/>
      <c r="L621" s="5"/>
      <c r="M621" s="5"/>
      <c r="N621" s="5"/>
      <c r="O621" s="5"/>
    </row>
    <row r="622">
      <c r="D622" s="5"/>
      <c r="J622" s="5"/>
      <c r="K622" s="5"/>
      <c r="L622" s="5"/>
      <c r="M622" s="5"/>
      <c r="N622" s="5"/>
      <c r="O622" s="5"/>
    </row>
    <row r="623">
      <c r="D623" s="5"/>
      <c r="J623" s="5"/>
      <c r="K623" s="5"/>
      <c r="L623" s="5"/>
      <c r="M623" s="5"/>
      <c r="N623" s="5"/>
      <c r="O623" s="5"/>
    </row>
    <row r="624">
      <c r="D624" s="5"/>
      <c r="J624" s="5"/>
      <c r="K624" s="5"/>
      <c r="L624" s="5"/>
      <c r="M624" s="5"/>
      <c r="N624" s="5"/>
      <c r="O624" s="5"/>
    </row>
    <row r="625">
      <c r="D625" s="5"/>
      <c r="J625" s="5"/>
      <c r="K625" s="5"/>
      <c r="L625" s="5"/>
      <c r="M625" s="5"/>
      <c r="N625" s="5"/>
      <c r="O625" s="5"/>
    </row>
    <row r="626">
      <c r="D626" s="5"/>
      <c r="J626" s="5"/>
      <c r="K626" s="5"/>
      <c r="L626" s="5"/>
      <c r="M626" s="5"/>
      <c r="N626" s="5"/>
      <c r="O626" s="5"/>
    </row>
    <row r="627">
      <c r="D627" s="5"/>
      <c r="J627" s="5"/>
      <c r="K627" s="5"/>
      <c r="L627" s="5"/>
      <c r="M627" s="5"/>
      <c r="N627" s="5"/>
      <c r="O627" s="5"/>
    </row>
    <row r="628">
      <c r="D628" s="5"/>
      <c r="J628" s="5"/>
      <c r="K628" s="5"/>
      <c r="L628" s="5"/>
      <c r="M628" s="5"/>
      <c r="N628" s="5"/>
      <c r="O628" s="5"/>
    </row>
    <row r="629">
      <c r="D629" s="5"/>
      <c r="J629" s="5"/>
      <c r="K629" s="5"/>
      <c r="L629" s="5"/>
      <c r="M629" s="5"/>
      <c r="N629" s="5"/>
      <c r="O629" s="5"/>
    </row>
    <row r="630">
      <c r="D630" s="5"/>
      <c r="J630" s="5"/>
      <c r="K630" s="5"/>
      <c r="L630" s="5"/>
      <c r="M630" s="5"/>
      <c r="N630" s="5"/>
      <c r="O630" s="5"/>
    </row>
    <row r="631">
      <c r="D631" s="5"/>
      <c r="J631" s="5"/>
      <c r="K631" s="5"/>
      <c r="L631" s="5"/>
      <c r="M631" s="5"/>
      <c r="N631" s="5"/>
      <c r="O631" s="5"/>
    </row>
    <row r="632">
      <c r="D632" s="5"/>
      <c r="J632" s="5"/>
      <c r="K632" s="5"/>
      <c r="L632" s="5"/>
      <c r="M632" s="5"/>
      <c r="N632" s="5"/>
      <c r="O632" s="5"/>
    </row>
    <row r="633">
      <c r="D633" s="5"/>
      <c r="J633" s="5"/>
      <c r="K633" s="5"/>
      <c r="L633" s="5"/>
      <c r="M633" s="5"/>
      <c r="N633" s="5"/>
      <c r="O633" s="5"/>
    </row>
    <row r="634">
      <c r="D634" s="5"/>
      <c r="J634" s="5"/>
      <c r="K634" s="5"/>
      <c r="L634" s="5"/>
      <c r="M634" s="5"/>
      <c r="N634" s="5"/>
      <c r="O634" s="5"/>
    </row>
    <row r="635">
      <c r="D635" s="5"/>
      <c r="J635" s="5"/>
      <c r="K635" s="5"/>
      <c r="L635" s="5"/>
      <c r="M635" s="5"/>
      <c r="N635" s="5"/>
      <c r="O635" s="5"/>
    </row>
    <row r="636">
      <c r="D636" s="5"/>
      <c r="J636" s="5"/>
      <c r="K636" s="5"/>
      <c r="L636" s="5"/>
      <c r="M636" s="5"/>
      <c r="N636" s="5"/>
      <c r="O636" s="5"/>
    </row>
    <row r="637">
      <c r="D637" s="5"/>
      <c r="J637" s="5"/>
      <c r="K637" s="5"/>
      <c r="L637" s="5"/>
      <c r="M637" s="5"/>
      <c r="N637" s="5"/>
      <c r="O637" s="5"/>
    </row>
    <row r="638">
      <c r="D638" s="5"/>
      <c r="J638" s="5"/>
      <c r="K638" s="5"/>
      <c r="L638" s="5"/>
      <c r="M638" s="5"/>
      <c r="N638" s="5"/>
      <c r="O638" s="5"/>
    </row>
    <row r="639">
      <c r="D639" s="5"/>
      <c r="J639" s="5"/>
      <c r="K639" s="5"/>
      <c r="L639" s="5"/>
      <c r="M639" s="5"/>
      <c r="N639" s="5"/>
      <c r="O639" s="5"/>
    </row>
    <row r="640">
      <c r="D640" s="5"/>
      <c r="J640" s="5"/>
      <c r="K640" s="5"/>
      <c r="L640" s="5"/>
      <c r="M640" s="5"/>
      <c r="N640" s="5"/>
      <c r="O640" s="5"/>
    </row>
    <row r="641">
      <c r="D641" s="5"/>
      <c r="J641" s="5"/>
      <c r="K641" s="5"/>
      <c r="L641" s="5"/>
      <c r="M641" s="5"/>
      <c r="N641" s="5"/>
      <c r="O641" s="5"/>
    </row>
    <row r="642">
      <c r="D642" s="5"/>
      <c r="J642" s="5"/>
      <c r="K642" s="5"/>
      <c r="L642" s="5"/>
      <c r="M642" s="5"/>
      <c r="N642" s="5"/>
      <c r="O642" s="5"/>
    </row>
    <row r="643">
      <c r="D643" s="5"/>
      <c r="J643" s="5"/>
      <c r="K643" s="5"/>
      <c r="L643" s="5"/>
      <c r="M643" s="5"/>
      <c r="N643" s="5"/>
      <c r="O643" s="5"/>
    </row>
    <row r="644">
      <c r="D644" s="5"/>
      <c r="J644" s="5"/>
      <c r="K644" s="5"/>
      <c r="L644" s="5"/>
      <c r="M644" s="5"/>
      <c r="N644" s="5"/>
      <c r="O644" s="5"/>
    </row>
    <row r="645">
      <c r="D645" s="5"/>
      <c r="J645" s="5"/>
      <c r="K645" s="5"/>
      <c r="L645" s="5"/>
      <c r="M645" s="5"/>
      <c r="N645" s="5"/>
      <c r="O645" s="5"/>
    </row>
    <row r="646">
      <c r="D646" s="5"/>
      <c r="J646" s="5"/>
      <c r="K646" s="5"/>
      <c r="L646" s="5"/>
      <c r="M646" s="5"/>
      <c r="N646" s="5"/>
      <c r="O646" s="5"/>
    </row>
    <row r="647">
      <c r="D647" s="5"/>
      <c r="J647" s="5"/>
      <c r="K647" s="5"/>
      <c r="L647" s="5"/>
      <c r="M647" s="5"/>
      <c r="N647" s="5"/>
      <c r="O647" s="5"/>
    </row>
    <row r="648">
      <c r="D648" s="5"/>
      <c r="J648" s="5"/>
      <c r="K648" s="5"/>
      <c r="L648" s="5"/>
      <c r="M648" s="5"/>
      <c r="N648" s="5"/>
      <c r="O648" s="5"/>
    </row>
    <row r="649">
      <c r="D649" s="5"/>
      <c r="J649" s="5"/>
      <c r="K649" s="5"/>
      <c r="L649" s="5"/>
      <c r="M649" s="5"/>
      <c r="N649" s="5"/>
      <c r="O649" s="5"/>
    </row>
    <row r="650">
      <c r="D650" s="5"/>
      <c r="J650" s="5"/>
      <c r="K650" s="5"/>
      <c r="L650" s="5"/>
      <c r="M650" s="5"/>
      <c r="N650" s="5"/>
      <c r="O650" s="5"/>
    </row>
    <row r="651">
      <c r="D651" s="5"/>
      <c r="J651" s="5"/>
      <c r="K651" s="5"/>
      <c r="L651" s="5"/>
      <c r="M651" s="5"/>
      <c r="N651" s="5"/>
      <c r="O651" s="5"/>
    </row>
    <row r="652">
      <c r="D652" s="5"/>
      <c r="J652" s="5"/>
      <c r="K652" s="5"/>
      <c r="L652" s="5"/>
      <c r="M652" s="5"/>
      <c r="N652" s="5"/>
      <c r="O652" s="5"/>
    </row>
    <row r="653">
      <c r="D653" s="5"/>
      <c r="J653" s="5"/>
      <c r="K653" s="5"/>
      <c r="L653" s="5"/>
      <c r="M653" s="5"/>
      <c r="N653" s="5"/>
      <c r="O653" s="5"/>
    </row>
    <row r="654">
      <c r="D654" s="5"/>
      <c r="J654" s="5"/>
      <c r="K654" s="5"/>
      <c r="L654" s="5"/>
      <c r="M654" s="5"/>
      <c r="N654" s="5"/>
      <c r="O654" s="5"/>
    </row>
    <row r="655">
      <c r="D655" s="5"/>
      <c r="J655" s="5"/>
      <c r="K655" s="5"/>
      <c r="L655" s="5"/>
      <c r="M655" s="5"/>
      <c r="N655" s="5"/>
      <c r="O655" s="5"/>
    </row>
    <row r="656">
      <c r="D656" s="5"/>
      <c r="J656" s="5"/>
      <c r="K656" s="5"/>
      <c r="L656" s="5"/>
      <c r="M656" s="5"/>
      <c r="N656" s="5"/>
      <c r="O656" s="5"/>
    </row>
    <row r="657">
      <c r="D657" s="5"/>
      <c r="J657" s="5"/>
      <c r="K657" s="5"/>
      <c r="L657" s="5"/>
      <c r="M657" s="5"/>
      <c r="N657" s="5"/>
      <c r="O657" s="5"/>
    </row>
    <row r="658">
      <c r="D658" s="5"/>
      <c r="J658" s="5"/>
      <c r="K658" s="5"/>
      <c r="L658" s="5"/>
      <c r="M658" s="5"/>
      <c r="N658" s="5"/>
      <c r="O658" s="5"/>
    </row>
    <row r="659">
      <c r="D659" s="5"/>
      <c r="J659" s="5"/>
      <c r="K659" s="5"/>
      <c r="L659" s="5"/>
      <c r="M659" s="5"/>
      <c r="N659" s="5"/>
      <c r="O659" s="5"/>
    </row>
    <row r="660">
      <c r="D660" s="5"/>
      <c r="J660" s="5"/>
      <c r="K660" s="5"/>
      <c r="L660" s="5"/>
      <c r="M660" s="5"/>
      <c r="N660" s="5"/>
      <c r="O660" s="5"/>
    </row>
    <row r="661">
      <c r="D661" s="5"/>
      <c r="J661" s="5"/>
      <c r="K661" s="5"/>
      <c r="L661" s="5"/>
      <c r="M661" s="5"/>
      <c r="N661" s="5"/>
      <c r="O661" s="5"/>
    </row>
    <row r="662">
      <c r="D662" s="5"/>
      <c r="J662" s="5"/>
      <c r="K662" s="5"/>
      <c r="L662" s="5"/>
      <c r="M662" s="5"/>
      <c r="N662" s="5"/>
      <c r="O662" s="5"/>
    </row>
    <row r="663">
      <c r="D663" s="5"/>
      <c r="J663" s="5"/>
      <c r="K663" s="5"/>
      <c r="L663" s="5"/>
      <c r="M663" s="5"/>
      <c r="N663" s="5"/>
      <c r="O663" s="5"/>
    </row>
    <row r="664">
      <c r="D664" s="5"/>
      <c r="J664" s="5"/>
      <c r="K664" s="5"/>
      <c r="L664" s="5"/>
      <c r="M664" s="5"/>
      <c r="N664" s="5"/>
      <c r="O664" s="5"/>
    </row>
    <row r="665">
      <c r="D665" s="5"/>
      <c r="J665" s="5"/>
      <c r="K665" s="5"/>
      <c r="L665" s="5"/>
      <c r="M665" s="5"/>
      <c r="N665" s="5"/>
      <c r="O665" s="5"/>
    </row>
    <row r="666">
      <c r="D666" s="5"/>
      <c r="J666" s="5"/>
      <c r="K666" s="5"/>
      <c r="L666" s="5"/>
      <c r="M666" s="5"/>
      <c r="N666" s="5"/>
      <c r="O666" s="5"/>
    </row>
    <row r="667">
      <c r="D667" s="5"/>
      <c r="J667" s="5"/>
      <c r="K667" s="5"/>
      <c r="L667" s="5"/>
      <c r="M667" s="5"/>
      <c r="N667" s="5"/>
      <c r="O667" s="5"/>
    </row>
    <row r="668">
      <c r="D668" s="5"/>
      <c r="J668" s="5"/>
      <c r="K668" s="5"/>
      <c r="L668" s="5"/>
      <c r="M668" s="5"/>
      <c r="N668" s="5"/>
      <c r="O668" s="5"/>
    </row>
    <row r="669">
      <c r="D669" s="5"/>
      <c r="J669" s="5"/>
      <c r="K669" s="5"/>
      <c r="L669" s="5"/>
      <c r="M669" s="5"/>
      <c r="N669" s="5"/>
      <c r="O669" s="5"/>
    </row>
    <row r="670">
      <c r="D670" s="5"/>
      <c r="J670" s="5"/>
      <c r="K670" s="5"/>
      <c r="L670" s="5"/>
      <c r="M670" s="5"/>
      <c r="N670" s="5"/>
      <c r="O670" s="5"/>
    </row>
    <row r="671">
      <c r="D671" s="5"/>
      <c r="J671" s="5"/>
      <c r="K671" s="5"/>
      <c r="L671" s="5"/>
      <c r="M671" s="5"/>
      <c r="N671" s="5"/>
      <c r="O671" s="5"/>
    </row>
    <row r="672">
      <c r="D672" s="5"/>
      <c r="J672" s="5"/>
      <c r="K672" s="5"/>
      <c r="L672" s="5"/>
      <c r="M672" s="5"/>
      <c r="N672" s="5"/>
      <c r="O672" s="5"/>
    </row>
    <row r="673">
      <c r="D673" s="5"/>
      <c r="J673" s="5"/>
      <c r="K673" s="5"/>
      <c r="L673" s="5"/>
      <c r="M673" s="5"/>
      <c r="N673" s="5"/>
      <c r="O673" s="5"/>
    </row>
    <row r="674">
      <c r="D674" s="5"/>
      <c r="J674" s="5"/>
      <c r="K674" s="5"/>
      <c r="L674" s="5"/>
      <c r="M674" s="5"/>
      <c r="N674" s="5"/>
      <c r="O674" s="5"/>
    </row>
    <row r="675">
      <c r="D675" s="5"/>
      <c r="J675" s="5"/>
      <c r="K675" s="5"/>
      <c r="L675" s="5"/>
      <c r="M675" s="5"/>
      <c r="N675" s="5"/>
      <c r="O675" s="5"/>
    </row>
    <row r="676">
      <c r="D676" s="5"/>
      <c r="J676" s="5"/>
      <c r="K676" s="5"/>
      <c r="L676" s="5"/>
      <c r="M676" s="5"/>
      <c r="N676" s="5"/>
      <c r="O676" s="5"/>
    </row>
    <row r="677">
      <c r="D677" s="5"/>
      <c r="J677" s="5"/>
      <c r="K677" s="5"/>
      <c r="L677" s="5"/>
      <c r="M677" s="5"/>
      <c r="N677" s="5"/>
      <c r="O677" s="5"/>
    </row>
    <row r="678">
      <c r="D678" s="5"/>
      <c r="J678" s="5"/>
      <c r="K678" s="5"/>
      <c r="L678" s="5"/>
      <c r="M678" s="5"/>
      <c r="N678" s="5"/>
      <c r="O678" s="5"/>
    </row>
    <row r="679">
      <c r="D679" s="5"/>
      <c r="J679" s="5"/>
      <c r="K679" s="5"/>
      <c r="L679" s="5"/>
      <c r="M679" s="5"/>
      <c r="N679" s="5"/>
      <c r="O679" s="5"/>
    </row>
    <row r="680">
      <c r="D680" s="5"/>
      <c r="J680" s="5"/>
      <c r="K680" s="5"/>
      <c r="L680" s="5"/>
      <c r="M680" s="5"/>
      <c r="N680" s="5"/>
      <c r="O680" s="5"/>
    </row>
    <row r="681">
      <c r="D681" s="5"/>
      <c r="J681" s="5"/>
      <c r="K681" s="5"/>
      <c r="L681" s="5"/>
      <c r="M681" s="5"/>
      <c r="N681" s="5"/>
      <c r="O681" s="5"/>
    </row>
    <row r="682">
      <c r="D682" s="5"/>
      <c r="J682" s="5"/>
      <c r="K682" s="5"/>
      <c r="L682" s="5"/>
      <c r="M682" s="5"/>
      <c r="N682" s="5"/>
      <c r="O682" s="5"/>
    </row>
    <row r="683">
      <c r="D683" s="5"/>
      <c r="J683" s="5"/>
      <c r="K683" s="5"/>
      <c r="L683" s="5"/>
      <c r="M683" s="5"/>
      <c r="N683" s="5"/>
      <c r="O683" s="5"/>
    </row>
    <row r="684">
      <c r="D684" s="5"/>
      <c r="J684" s="5"/>
      <c r="K684" s="5"/>
      <c r="L684" s="5"/>
      <c r="M684" s="5"/>
      <c r="N684" s="5"/>
      <c r="O684" s="5"/>
    </row>
    <row r="685">
      <c r="D685" s="5"/>
      <c r="J685" s="5"/>
      <c r="K685" s="5"/>
      <c r="L685" s="5"/>
      <c r="M685" s="5"/>
      <c r="N685" s="5"/>
      <c r="O685" s="5"/>
    </row>
    <row r="686">
      <c r="D686" s="5"/>
      <c r="J686" s="5"/>
      <c r="K686" s="5"/>
      <c r="L686" s="5"/>
      <c r="M686" s="5"/>
      <c r="N686" s="5"/>
      <c r="O686" s="5"/>
    </row>
    <row r="687">
      <c r="D687" s="5"/>
      <c r="J687" s="5"/>
      <c r="K687" s="5"/>
      <c r="L687" s="5"/>
      <c r="M687" s="5"/>
      <c r="N687" s="5"/>
      <c r="O687" s="5"/>
    </row>
    <row r="688">
      <c r="D688" s="5"/>
      <c r="J688" s="5"/>
      <c r="K688" s="5"/>
      <c r="L688" s="5"/>
      <c r="M688" s="5"/>
      <c r="N688" s="5"/>
      <c r="O688" s="5"/>
    </row>
    <row r="689">
      <c r="D689" s="5"/>
      <c r="J689" s="5"/>
      <c r="K689" s="5"/>
      <c r="L689" s="5"/>
      <c r="M689" s="5"/>
      <c r="N689" s="5"/>
      <c r="O689" s="5"/>
    </row>
    <row r="690">
      <c r="D690" s="5"/>
      <c r="J690" s="5"/>
      <c r="K690" s="5"/>
      <c r="L690" s="5"/>
      <c r="M690" s="5"/>
      <c r="N690" s="5"/>
      <c r="O690" s="5"/>
    </row>
    <row r="691">
      <c r="D691" s="5"/>
      <c r="J691" s="5"/>
      <c r="K691" s="5"/>
      <c r="L691" s="5"/>
      <c r="M691" s="5"/>
      <c r="N691" s="5"/>
      <c r="O691" s="5"/>
    </row>
    <row r="692">
      <c r="D692" s="5"/>
      <c r="J692" s="5"/>
      <c r="K692" s="5"/>
      <c r="L692" s="5"/>
      <c r="M692" s="5"/>
      <c r="N692" s="5"/>
      <c r="O692" s="5"/>
    </row>
    <row r="693">
      <c r="D693" s="5"/>
      <c r="J693" s="5"/>
      <c r="K693" s="5"/>
      <c r="L693" s="5"/>
      <c r="M693" s="5"/>
      <c r="N693" s="5"/>
      <c r="O693" s="5"/>
    </row>
    <row r="694">
      <c r="D694" s="5"/>
      <c r="J694" s="5"/>
      <c r="K694" s="5"/>
      <c r="L694" s="5"/>
      <c r="M694" s="5"/>
      <c r="N694" s="5"/>
      <c r="O694" s="5"/>
    </row>
    <row r="695">
      <c r="D695" s="5"/>
      <c r="J695" s="5"/>
      <c r="K695" s="5"/>
      <c r="L695" s="5"/>
      <c r="M695" s="5"/>
      <c r="N695" s="5"/>
      <c r="O695" s="5"/>
    </row>
    <row r="696">
      <c r="D696" s="5"/>
      <c r="J696" s="5"/>
      <c r="K696" s="5"/>
      <c r="L696" s="5"/>
      <c r="M696" s="5"/>
      <c r="N696" s="5"/>
      <c r="O696" s="5"/>
    </row>
    <row r="697">
      <c r="D697" s="5"/>
      <c r="J697" s="5"/>
      <c r="K697" s="5"/>
      <c r="L697" s="5"/>
      <c r="M697" s="5"/>
      <c r="N697" s="5"/>
      <c r="O697" s="5"/>
    </row>
    <row r="698">
      <c r="D698" s="5"/>
      <c r="J698" s="5"/>
      <c r="K698" s="5"/>
      <c r="L698" s="5"/>
      <c r="M698" s="5"/>
      <c r="N698" s="5"/>
      <c r="O698" s="5"/>
    </row>
    <row r="699">
      <c r="D699" s="5"/>
      <c r="J699" s="5"/>
      <c r="K699" s="5"/>
      <c r="L699" s="5"/>
      <c r="M699" s="5"/>
      <c r="N699" s="5"/>
      <c r="O699" s="5"/>
    </row>
    <row r="700">
      <c r="D700" s="5"/>
      <c r="J700" s="5"/>
      <c r="K700" s="5"/>
      <c r="L700" s="5"/>
      <c r="M700" s="5"/>
      <c r="N700" s="5"/>
      <c r="O700" s="5"/>
    </row>
    <row r="701">
      <c r="D701" s="5"/>
      <c r="J701" s="5"/>
      <c r="K701" s="5"/>
      <c r="L701" s="5"/>
      <c r="M701" s="5"/>
      <c r="N701" s="5"/>
      <c r="O701" s="5"/>
    </row>
    <row r="702">
      <c r="D702" s="5"/>
      <c r="J702" s="5"/>
      <c r="K702" s="5"/>
      <c r="L702" s="5"/>
      <c r="M702" s="5"/>
      <c r="N702" s="5"/>
      <c r="O702" s="5"/>
    </row>
    <row r="703">
      <c r="D703" s="5"/>
      <c r="J703" s="5"/>
      <c r="K703" s="5"/>
      <c r="L703" s="5"/>
      <c r="M703" s="5"/>
      <c r="N703" s="5"/>
      <c r="O703" s="5"/>
    </row>
    <row r="704">
      <c r="D704" s="5"/>
      <c r="J704" s="5"/>
      <c r="K704" s="5"/>
      <c r="L704" s="5"/>
      <c r="M704" s="5"/>
      <c r="N704" s="5"/>
      <c r="O704" s="5"/>
    </row>
    <row r="705">
      <c r="D705" s="5"/>
      <c r="J705" s="5"/>
      <c r="K705" s="5"/>
      <c r="L705" s="5"/>
      <c r="M705" s="5"/>
      <c r="N705" s="5"/>
      <c r="O705" s="5"/>
    </row>
    <row r="706">
      <c r="D706" s="5"/>
      <c r="J706" s="5"/>
      <c r="K706" s="5"/>
      <c r="L706" s="5"/>
      <c r="M706" s="5"/>
      <c r="N706" s="5"/>
      <c r="O706" s="5"/>
    </row>
    <row r="707">
      <c r="D707" s="5"/>
      <c r="J707" s="5"/>
      <c r="K707" s="5"/>
      <c r="L707" s="5"/>
      <c r="M707" s="5"/>
      <c r="N707" s="5"/>
      <c r="O707" s="5"/>
    </row>
    <row r="708">
      <c r="D708" s="5"/>
      <c r="J708" s="5"/>
      <c r="K708" s="5"/>
      <c r="L708" s="5"/>
      <c r="M708" s="5"/>
      <c r="N708" s="5"/>
      <c r="O708" s="5"/>
    </row>
    <row r="709">
      <c r="D709" s="5"/>
      <c r="J709" s="5"/>
      <c r="K709" s="5"/>
      <c r="L709" s="5"/>
      <c r="M709" s="5"/>
      <c r="N709" s="5"/>
      <c r="O709" s="5"/>
    </row>
    <row r="710">
      <c r="D710" s="5"/>
      <c r="J710" s="5"/>
      <c r="K710" s="5"/>
      <c r="L710" s="5"/>
      <c r="M710" s="5"/>
      <c r="N710" s="5"/>
      <c r="O710" s="5"/>
    </row>
    <row r="711">
      <c r="D711" s="5"/>
      <c r="J711" s="5"/>
      <c r="K711" s="5"/>
      <c r="L711" s="5"/>
      <c r="M711" s="5"/>
      <c r="N711" s="5"/>
      <c r="O711" s="5"/>
    </row>
    <row r="712">
      <c r="D712" s="5"/>
      <c r="J712" s="5"/>
      <c r="K712" s="5"/>
      <c r="L712" s="5"/>
      <c r="M712" s="5"/>
      <c r="N712" s="5"/>
      <c r="O712" s="5"/>
    </row>
    <row r="713">
      <c r="D713" s="5"/>
      <c r="J713" s="5"/>
      <c r="K713" s="5"/>
      <c r="L713" s="5"/>
      <c r="M713" s="5"/>
      <c r="N713" s="5"/>
      <c r="O713" s="5"/>
    </row>
    <row r="714">
      <c r="D714" s="5"/>
      <c r="J714" s="5"/>
      <c r="K714" s="5"/>
      <c r="L714" s="5"/>
      <c r="M714" s="5"/>
      <c r="N714" s="5"/>
      <c r="O714" s="5"/>
    </row>
    <row r="715">
      <c r="D715" s="5"/>
      <c r="J715" s="5"/>
      <c r="K715" s="5"/>
      <c r="L715" s="5"/>
      <c r="M715" s="5"/>
      <c r="N715" s="5"/>
      <c r="O715" s="5"/>
    </row>
    <row r="716">
      <c r="D716" s="5"/>
      <c r="J716" s="5"/>
      <c r="K716" s="5"/>
      <c r="L716" s="5"/>
      <c r="M716" s="5"/>
      <c r="N716" s="5"/>
      <c r="O716" s="5"/>
    </row>
    <row r="717">
      <c r="D717" s="5"/>
      <c r="J717" s="5"/>
      <c r="K717" s="5"/>
      <c r="L717" s="5"/>
      <c r="M717" s="5"/>
      <c r="N717" s="5"/>
      <c r="O717" s="5"/>
    </row>
    <row r="718">
      <c r="D718" s="5"/>
      <c r="J718" s="5"/>
      <c r="K718" s="5"/>
      <c r="L718" s="5"/>
      <c r="M718" s="5"/>
      <c r="N718" s="5"/>
      <c r="O718" s="5"/>
    </row>
    <row r="719">
      <c r="D719" s="5"/>
      <c r="J719" s="5"/>
      <c r="K719" s="5"/>
      <c r="L719" s="5"/>
      <c r="M719" s="5"/>
      <c r="N719" s="5"/>
      <c r="O719" s="5"/>
    </row>
    <row r="720">
      <c r="D720" s="5"/>
      <c r="J720" s="5"/>
      <c r="K720" s="5"/>
      <c r="L720" s="5"/>
      <c r="M720" s="5"/>
      <c r="N720" s="5"/>
      <c r="O720" s="5"/>
    </row>
    <row r="721">
      <c r="D721" s="5"/>
      <c r="J721" s="5"/>
      <c r="K721" s="5"/>
      <c r="L721" s="5"/>
      <c r="M721" s="5"/>
      <c r="N721" s="5"/>
      <c r="O721" s="5"/>
    </row>
    <row r="722">
      <c r="D722" s="5"/>
      <c r="J722" s="5"/>
      <c r="K722" s="5"/>
      <c r="L722" s="5"/>
      <c r="M722" s="5"/>
      <c r="N722" s="5"/>
      <c r="O722" s="5"/>
    </row>
    <row r="723">
      <c r="D723" s="5"/>
      <c r="J723" s="5"/>
      <c r="K723" s="5"/>
      <c r="L723" s="5"/>
      <c r="M723" s="5"/>
      <c r="N723" s="5"/>
      <c r="O723" s="5"/>
    </row>
    <row r="724">
      <c r="D724" s="5"/>
      <c r="J724" s="5"/>
      <c r="K724" s="5"/>
      <c r="L724" s="5"/>
      <c r="M724" s="5"/>
      <c r="N724" s="5"/>
      <c r="O724" s="5"/>
    </row>
    <row r="725">
      <c r="D725" s="5"/>
      <c r="J725" s="5"/>
      <c r="K725" s="5"/>
      <c r="L725" s="5"/>
      <c r="M725" s="5"/>
      <c r="N725" s="5"/>
      <c r="O725" s="5"/>
    </row>
    <row r="726">
      <c r="D726" s="5"/>
      <c r="J726" s="5"/>
      <c r="K726" s="5"/>
      <c r="L726" s="5"/>
      <c r="M726" s="5"/>
      <c r="N726" s="5"/>
      <c r="O726" s="5"/>
    </row>
    <row r="727">
      <c r="D727" s="5"/>
      <c r="J727" s="5"/>
      <c r="K727" s="5"/>
      <c r="L727" s="5"/>
      <c r="M727" s="5"/>
      <c r="N727" s="5"/>
      <c r="O727" s="5"/>
    </row>
    <row r="728">
      <c r="D728" s="5"/>
      <c r="J728" s="5"/>
      <c r="K728" s="5"/>
      <c r="L728" s="5"/>
      <c r="M728" s="5"/>
      <c r="N728" s="5"/>
      <c r="O728" s="5"/>
    </row>
    <row r="729">
      <c r="D729" s="5"/>
      <c r="J729" s="5"/>
      <c r="K729" s="5"/>
      <c r="L729" s="5"/>
      <c r="M729" s="5"/>
      <c r="N729" s="5"/>
      <c r="O729" s="5"/>
    </row>
    <row r="730">
      <c r="D730" s="5"/>
      <c r="J730" s="5"/>
      <c r="K730" s="5"/>
      <c r="L730" s="5"/>
      <c r="M730" s="5"/>
      <c r="N730" s="5"/>
      <c r="O730" s="5"/>
    </row>
    <row r="731">
      <c r="D731" s="5"/>
      <c r="J731" s="5"/>
      <c r="K731" s="5"/>
      <c r="L731" s="5"/>
      <c r="M731" s="5"/>
      <c r="N731" s="5"/>
      <c r="O731" s="5"/>
    </row>
    <row r="732">
      <c r="D732" s="5"/>
      <c r="J732" s="5"/>
      <c r="K732" s="5"/>
      <c r="L732" s="5"/>
      <c r="M732" s="5"/>
      <c r="N732" s="5"/>
      <c r="O732" s="5"/>
    </row>
    <row r="733">
      <c r="D733" s="5"/>
      <c r="J733" s="5"/>
      <c r="K733" s="5"/>
      <c r="L733" s="5"/>
      <c r="M733" s="5"/>
      <c r="N733" s="5"/>
      <c r="O733" s="5"/>
    </row>
    <row r="734">
      <c r="D734" s="5"/>
      <c r="J734" s="5"/>
      <c r="K734" s="5"/>
      <c r="L734" s="5"/>
      <c r="M734" s="5"/>
      <c r="N734" s="5"/>
      <c r="O734" s="5"/>
    </row>
    <row r="735">
      <c r="D735" s="5"/>
      <c r="J735" s="5"/>
      <c r="K735" s="5"/>
      <c r="L735" s="5"/>
      <c r="M735" s="5"/>
      <c r="N735" s="5"/>
      <c r="O735" s="5"/>
    </row>
    <row r="736">
      <c r="D736" s="5"/>
      <c r="J736" s="5"/>
      <c r="K736" s="5"/>
      <c r="L736" s="5"/>
      <c r="M736" s="5"/>
      <c r="N736" s="5"/>
      <c r="O736" s="5"/>
    </row>
    <row r="737">
      <c r="D737" s="5"/>
      <c r="J737" s="5"/>
      <c r="K737" s="5"/>
      <c r="L737" s="5"/>
      <c r="M737" s="5"/>
      <c r="N737" s="5"/>
      <c r="O737" s="5"/>
    </row>
    <row r="738">
      <c r="D738" s="5"/>
      <c r="J738" s="5"/>
      <c r="K738" s="5"/>
      <c r="L738" s="5"/>
      <c r="M738" s="5"/>
      <c r="N738" s="5"/>
      <c r="O738" s="5"/>
    </row>
    <row r="739">
      <c r="D739" s="5"/>
      <c r="J739" s="5"/>
      <c r="K739" s="5"/>
      <c r="L739" s="5"/>
      <c r="M739" s="5"/>
      <c r="N739" s="5"/>
      <c r="O739" s="5"/>
    </row>
    <row r="740">
      <c r="D740" s="5"/>
      <c r="J740" s="5"/>
      <c r="K740" s="5"/>
      <c r="L740" s="5"/>
      <c r="M740" s="5"/>
      <c r="N740" s="5"/>
      <c r="O740" s="5"/>
    </row>
    <row r="741">
      <c r="D741" s="5"/>
      <c r="J741" s="5"/>
      <c r="K741" s="5"/>
      <c r="L741" s="5"/>
      <c r="M741" s="5"/>
      <c r="N741" s="5"/>
      <c r="O741" s="5"/>
    </row>
    <row r="742">
      <c r="D742" s="5"/>
      <c r="J742" s="5"/>
      <c r="K742" s="5"/>
      <c r="L742" s="5"/>
      <c r="M742" s="5"/>
      <c r="N742" s="5"/>
      <c r="O742" s="5"/>
    </row>
    <row r="743">
      <c r="D743" s="5"/>
      <c r="J743" s="5"/>
      <c r="K743" s="5"/>
      <c r="L743" s="5"/>
      <c r="M743" s="5"/>
      <c r="N743" s="5"/>
      <c r="O743" s="5"/>
    </row>
    <row r="744">
      <c r="D744" s="5"/>
      <c r="J744" s="5"/>
      <c r="K744" s="5"/>
      <c r="L744" s="5"/>
      <c r="M744" s="5"/>
      <c r="N744" s="5"/>
      <c r="O744" s="5"/>
    </row>
    <row r="745">
      <c r="D745" s="5"/>
      <c r="J745" s="5"/>
      <c r="K745" s="5"/>
      <c r="L745" s="5"/>
      <c r="M745" s="5"/>
      <c r="N745" s="5"/>
      <c r="O745" s="5"/>
    </row>
    <row r="746">
      <c r="D746" s="5"/>
      <c r="J746" s="5"/>
      <c r="K746" s="5"/>
      <c r="L746" s="5"/>
      <c r="M746" s="5"/>
      <c r="N746" s="5"/>
      <c r="O746" s="5"/>
    </row>
    <row r="747">
      <c r="D747" s="5"/>
      <c r="J747" s="5"/>
      <c r="K747" s="5"/>
      <c r="L747" s="5"/>
      <c r="M747" s="5"/>
      <c r="N747" s="5"/>
      <c r="O747" s="5"/>
    </row>
    <row r="748">
      <c r="D748" s="5"/>
      <c r="J748" s="5"/>
      <c r="K748" s="5"/>
      <c r="L748" s="5"/>
      <c r="M748" s="5"/>
      <c r="N748" s="5"/>
      <c r="O748" s="5"/>
    </row>
    <row r="749">
      <c r="D749" s="5"/>
      <c r="J749" s="5"/>
      <c r="K749" s="5"/>
      <c r="L749" s="5"/>
      <c r="M749" s="5"/>
      <c r="N749" s="5"/>
      <c r="O749" s="5"/>
    </row>
    <row r="750">
      <c r="D750" s="5"/>
      <c r="J750" s="5"/>
      <c r="K750" s="5"/>
      <c r="L750" s="5"/>
      <c r="M750" s="5"/>
      <c r="N750" s="5"/>
      <c r="O750" s="5"/>
    </row>
    <row r="751">
      <c r="D751" s="5"/>
      <c r="J751" s="5"/>
      <c r="K751" s="5"/>
      <c r="L751" s="5"/>
      <c r="M751" s="5"/>
      <c r="N751" s="5"/>
      <c r="O751" s="5"/>
    </row>
    <row r="752">
      <c r="D752" s="5"/>
      <c r="J752" s="5"/>
      <c r="K752" s="5"/>
      <c r="L752" s="5"/>
      <c r="M752" s="5"/>
      <c r="N752" s="5"/>
      <c r="O752" s="5"/>
    </row>
    <row r="753">
      <c r="D753" s="5"/>
      <c r="J753" s="5"/>
      <c r="K753" s="5"/>
      <c r="L753" s="5"/>
      <c r="M753" s="5"/>
      <c r="N753" s="5"/>
      <c r="O753" s="5"/>
    </row>
    <row r="754">
      <c r="D754" s="5"/>
      <c r="J754" s="5"/>
      <c r="K754" s="5"/>
      <c r="L754" s="5"/>
      <c r="M754" s="5"/>
      <c r="N754" s="5"/>
      <c r="O754" s="5"/>
    </row>
    <row r="755">
      <c r="D755" s="5"/>
      <c r="J755" s="5"/>
      <c r="K755" s="5"/>
      <c r="L755" s="5"/>
      <c r="M755" s="5"/>
      <c r="N755" s="5"/>
      <c r="O755" s="5"/>
    </row>
    <row r="756">
      <c r="D756" s="5"/>
      <c r="J756" s="5"/>
      <c r="K756" s="5"/>
      <c r="L756" s="5"/>
      <c r="M756" s="5"/>
      <c r="N756" s="5"/>
      <c r="O756" s="5"/>
    </row>
    <row r="757">
      <c r="D757" s="5"/>
      <c r="J757" s="5"/>
      <c r="K757" s="5"/>
      <c r="L757" s="5"/>
      <c r="M757" s="5"/>
      <c r="N757" s="5"/>
      <c r="O757" s="5"/>
    </row>
    <row r="758">
      <c r="D758" s="5"/>
      <c r="J758" s="5"/>
      <c r="K758" s="5"/>
      <c r="L758" s="5"/>
      <c r="M758" s="5"/>
      <c r="N758" s="5"/>
      <c r="O758" s="5"/>
    </row>
    <row r="759">
      <c r="D759" s="5"/>
      <c r="J759" s="5"/>
      <c r="K759" s="5"/>
      <c r="L759" s="5"/>
      <c r="M759" s="5"/>
      <c r="N759" s="5"/>
      <c r="O759" s="5"/>
    </row>
    <row r="760">
      <c r="D760" s="5"/>
      <c r="J760" s="5"/>
      <c r="K760" s="5"/>
      <c r="L760" s="5"/>
      <c r="M760" s="5"/>
      <c r="N760" s="5"/>
      <c r="O760" s="5"/>
    </row>
    <row r="761">
      <c r="D761" s="5"/>
      <c r="J761" s="5"/>
      <c r="K761" s="5"/>
      <c r="L761" s="5"/>
      <c r="M761" s="5"/>
      <c r="N761" s="5"/>
      <c r="O761" s="5"/>
    </row>
    <row r="762">
      <c r="D762" s="5"/>
      <c r="J762" s="5"/>
      <c r="K762" s="5"/>
      <c r="L762" s="5"/>
      <c r="M762" s="5"/>
      <c r="N762" s="5"/>
      <c r="O762" s="5"/>
    </row>
    <row r="763">
      <c r="D763" s="5"/>
      <c r="J763" s="5"/>
      <c r="K763" s="5"/>
      <c r="L763" s="5"/>
      <c r="M763" s="5"/>
      <c r="N763" s="5"/>
      <c r="O763" s="5"/>
    </row>
    <row r="764">
      <c r="D764" s="5"/>
      <c r="J764" s="5"/>
      <c r="K764" s="5"/>
      <c r="L764" s="5"/>
      <c r="M764" s="5"/>
      <c r="N764" s="5"/>
      <c r="O764" s="5"/>
    </row>
    <row r="765">
      <c r="D765" s="5"/>
      <c r="J765" s="5"/>
      <c r="K765" s="5"/>
      <c r="L765" s="5"/>
      <c r="M765" s="5"/>
      <c r="N765" s="5"/>
      <c r="O765" s="5"/>
    </row>
    <row r="766">
      <c r="D766" s="5"/>
      <c r="J766" s="5"/>
      <c r="K766" s="5"/>
      <c r="L766" s="5"/>
      <c r="M766" s="5"/>
      <c r="N766" s="5"/>
      <c r="O766" s="5"/>
    </row>
    <row r="767">
      <c r="D767" s="5"/>
      <c r="J767" s="5"/>
      <c r="K767" s="5"/>
      <c r="L767" s="5"/>
      <c r="M767" s="5"/>
      <c r="N767" s="5"/>
      <c r="O767" s="5"/>
    </row>
    <row r="768">
      <c r="D768" s="5"/>
      <c r="J768" s="5"/>
      <c r="K768" s="5"/>
      <c r="L768" s="5"/>
      <c r="M768" s="5"/>
      <c r="N768" s="5"/>
      <c r="O768" s="5"/>
    </row>
    <row r="769">
      <c r="D769" s="5"/>
      <c r="J769" s="5"/>
      <c r="K769" s="5"/>
      <c r="L769" s="5"/>
      <c r="M769" s="5"/>
      <c r="N769" s="5"/>
      <c r="O769" s="5"/>
    </row>
    <row r="770">
      <c r="D770" s="5"/>
      <c r="J770" s="5"/>
      <c r="K770" s="5"/>
      <c r="L770" s="5"/>
      <c r="M770" s="5"/>
      <c r="N770" s="5"/>
      <c r="O770" s="5"/>
    </row>
    <row r="771">
      <c r="D771" s="5"/>
      <c r="J771" s="5"/>
      <c r="K771" s="5"/>
      <c r="L771" s="5"/>
      <c r="M771" s="5"/>
      <c r="N771" s="5"/>
      <c r="O771" s="5"/>
    </row>
    <row r="772">
      <c r="D772" s="5"/>
      <c r="J772" s="5"/>
      <c r="K772" s="5"/>
      <c r="L772" s="5"/>
      <c r="M772" s="5"/>
      <c r="N772" s="5"/>
      <c r="O772" s="5"/>
    </row>
    <row r="773">
      <c r="D773" s="5"/>
      <c r="J773" s="5"/>
      <c r="K773" s="5"/>
      <c r="L773" s="5"/>
      <c r="M773" s="5"/>
      <c r="N773" s="5"/>
      <c r="O773" s="5"/>
    </row>
    <row r="774">
      <c r="D774" s="5"/>
      <c r="J774" s="5"/>
      <c r="K774" s="5"/>
      <c r="L774" s="5"/>
      <c r="M774" s="5"/>
      <c r="N774" s="5"/>
      <c r="O774" s="5"/>
    </row>
    <row r="775">
      <c r="D775" s="5"/>
      <c r="J775" s="5"/>
      <c r="K775" s="5"/>
      <c r="L775" s="5"/>
      <c r="M775" s="5"/>
      <c r="N775" s="5"/>
      <c r="O775" s="5"/>
    </row>
    <row r="776">
      <c r="D776" s="5"/>
      <c r="J776" s="5"/>
      <c r="K776" s="5"/>
      <c r="L776" s="5"/>
      <c r="M776" s="5"/>
      <c r="N776" s="5"/>
      <c r="O776" s="5"/>
    </row>
    <row r="777">
      <c r="D777" s="5"/>
      <c r="J777" s="5"/>
      <c r="K777" s="5"/>
      <c r="L777" s="5"/>
      <c r="M777" s="5"/>
      <c r="N777" s="5"/>
      <c r="O777" s="5"/>
    </row>
    <row r="778">
      <c r="D778" s="5"/>
      <c r="J778" s="5"/>
      <c r="K778" s="5"/>
      <c r="L778" s="5"/>
      <c r="M778" s="5"/>
      <c r="N778" s="5"/>
      <c r="O778" s="5"/>
    </row>
    <row r="779">
      <c r="D779" s="5"/>
      <c r="J779" s="5"/>
      <c r="K779" s="5"/>
      <c r="L779" s="5"/>
      <c r="M779" s="5"/>
      <c r="N779" s="5"/>
      <c r="O779" s="5"/>
    </row>
    <row r="780">
      <c r="D780" s="5"/>
      <c r="J780" s="5"/>
      <c r="K780" s="5"/>
      <c r="L780" s="5"/>
      <c r="M780" s="5"/>
      <c r="N780" s="5"/>
      <c r="O780" s="5"/>
    </row>
    <row r="781">
      <c r="D781" s="5"/>
      <c r="J781" s="5"/>
      <c r="K781" s="5"/>
      <c r="L781" s="5"/>
      <c r="M781" s="5"/>
      <c r="N781" s="5"/>
      <c r="O781" s="5"/>
    </row>
    <row r="782">
      <c r="D782" s="5"/>
      <c r="J782" s="5"/>
      <c r="K782" s="5"/>
      <c r="L782" s="5"/>
      <c r="M782" s="5"/>
      <c r="N782" s="5"/>
      <c r="O782" s="5"/>
    </row>
    <row r="783">
      <c r="D783" s="5"/>
      <c r="J783" s="5"/>
      <c r="K783" s="5"/>
      <c r="L783" s="5"/>
      <c r="M783" s="5"/>
      <c r="N783" s="5"/>
      <c r="O783" s="5"/>
    </row>
    <row r="784">
      <c r="D784" s="5"/>
      <c r="J784" s="5"/>
      <c r="K784" s="5"/>
      <c r="L784" s="5"/>
      <c r="M784" s="5"/>
      <c r="N784" s="5"/>
      <c r="O784" s="5"/>
    </row>
    <row r="785">
      <c r="D785" s="5"/>
      <c r="J785" s="5"/>
      <c r="K785" s="5"/>
      <c r="L785" s="5"/>
      <c r="M785" s="5"/>
      <c r="N785" s="5"/>
      <c r="O785" s="5"/>
    </row>
    <row r="786">
      <c r="D786" s="5"/>
      <c r="J786" s="5"/>
      <c r="K786" s="5"/>
      <c r="L786" s="5"/>
      <c r="M786" s="5"/>
      <c r="N786" s="5"/>
      <c r="O786" s="5"/>
    </row>
    <row r="787">
      <c r="D787" s="5"/>
      <c r="J787" s="5"/>
      <c r="K787" s="5"/>
      <c r="L787" s="5"/>
      <c r="M787" s="5"/>
      <c r="N787" s="5"/>
      <c r="O787" s="5"/>
    </row>
    <row r="788">
      <c r="D788" s="5"/>
      <c r="J788" s="5"/>
      <c r="K788" s="5"/>
      <c r="L788" s="5"/>
      <c r="M788" s="5"/>
      <c r="N788" s="5"/>
      <c r="O788" s="5"/>
    </row>
    <row r="789">
      <c r="D789" s="5"/>
      <c r="J789" s="5"/>
      <c r="K789" s="5"/>
      <c r="L789" s="5"/>
      <c r="M789" s="5"/>
      <c r="N789" s="5"/>
      <c r="O789" s="5"/>
    </row>
    <row r="790">
      <c r="D790" s="5"/>
      <c r="J790" s="5"/>
      <c r="K790" s="5"/>
      <c r="L790" s="5"/>
      <c r="M790" s="5"/>
      <c r="N790" s="5"/>
      <c r="O790" s="5"/>
    </row>
    <row r="791">
      <c r="D791" s="5"/>
      <c r="J791" s="5"/>
      <c r="K791" s="5"/>
      <c r="L791" s="5"/>
      <c r="M791" s="5"/>
      <c r="N791" s="5"/>
      <c r="O791" s="5"/>
    </row>
    <row r="792">
      <c r="D792" s="5"/>
      <c r="J792" s="5"/>
      <c r="K792" s="5"/>
      <c r="L792" s="5"/>
      <c r="M792" s="5"/>
      <c r="N792" s="5"/>
      <c r="O792" s="5"/>
    </row>
    <row r="793">
      <c r="D793" s="5"/>
      <c r="J793" s="5"/>
      <c r="K793" s="5"/>
      <c r="L793" s="5"/>
      <c r="M793" s="5"/>
      <c r="N793" s="5"/>
      <c r="O793" s="5"/>
    </row>
    <row r="794">
      <c r="D794" s="5"/>
      <c r="J794" s="5"/>
      <c r="K794" s="5"/>
      <c r="L794" s="5"/>
      <c r="M794" s="5"/>
      <c r="N794" s="5"/>
      <c r="O794" s="5"/>
    </row>
    <row r="795">
      <c r="D795" s="5"/>
      <c r="J795" s="5"/>
      <c r="K795" s="5"/>
      <c r="L795" s="5"/>
      <c r="M795" s="5"/>
      <c r="N795" s="5"/>
      <c r="O795" s="5"/>
    </row>
    <row r="796">
      <c r="D796" s="5"/>
      <c r="J796" s="5"/>
      <c r="K796" s="5"/>
      <c r="L796" s="5"/>
      <c r="M796" s="5"/>
      <c r="N796" s="5"/>
      <c r="O796" s="5"/>
    </row>
    <row r="797">
      <c r="D797" s="5"/>
      <c r="J797" s="5"/>
      <c r="K797" s="5"/>
      <c r="L797" s="5"/>
      <c r="M797" s="5"/>
      <c r="N797" s="5"/>
      <c r="O797" s="5"/>
    </row>
    <row r="798">
      <c r="D798" s="5"/>
      <c r="J798" s="5"/>
      <c r="K798" s="5"/>
      <c r="L798" s="5"/>
      <c r="M798" s="5"/>
      <c r="N798" s="5"/>
      <c r="O798" s="5"/>
    </row>
    <row r="799">
      <c r="D799" s="5"/>
      <c r="J799" s="5"/>
      <c r="K799" s="5"/>
      <c r="L799" s="5"/>
      <c r="M799" s="5"/>
      <c r="N799" s="5"/>
      <c r="O799" s="5"/>
    </row>
    <row r="800">
      <c r="D800" s="5"/>
      <c r="J800" s="5"/>
      <c r="K800" s="5"/>
      <c r="L800" s="5"/>
      <c r="M800" s="5"/>
      <c r="N800" s="5"/>
      <c r="O800" s="5"/>
    </row>
    <row r="801">
      <c r="D801" s="5"/>
      <c r="J801" s="5"/>
      <c r="K801" s="5"/>
      <c r="L801" s="5"/>
      <c r="M801" s="5"/>
      <c r="N801" s="5"/>
      <c r="O801" s="5"/>
    </row>
    <row r="802">
      <c r="D802" s="5"/>
      <c r="J802" s="5"/>
      <c r="K802" s="5"/>
      <c r="L802" s="5"/>
      <c r="M802" s="5"/>
      <c r="N802" s="5"/>
      <c r="O802" s="5"/>
    </row>
    <row r="803">
      <c r="D803" s="5"/>
      <c r="J803" s="5"/>
      <c r="K803" s="5"/>
      <c r="L803" s="5"/>
      <c r="M803" s="5"/>
      <c r="N803" s="5"/>
      <c r="O803" s="5"/>
    </row>
    <row r="804">
      <c r="D804" s="5"/>
      <c r="J804" s="5"/>
      <c r="K804" s="5"/>
      <c r="L804" s="5"/>
      <c r="M804" s="5"/>
      <c r="N804" s="5"/>
      <c r="O804" s="5"/>
    </row>
    <row r="805">
      <c r="D805" s="5"/>
      <c r="J805" s="5"/>
      <c r="K805" s="5"/>
      <c r="L805" s="5"/>
      <c r="M805" s="5"/>
      <c r="N805" s="5"/>
      <c r="O805" s="5"/>
    </row>
    <row r="806">
      <c r="D806" s="5"/>
      <c r="J806" s="5"/>
      <c r="K806" s="5"/>
      <c r="L806" s="5"/>
      <c r="M806" s="5"/>
      <c r="N806" s="5"/>
      <c r="O806" s="5"/>
    </row>
    <row r="807">
      <c r="D807" s="5"/>
      <c r="J807" s="5"/>
      <c r="K807" s="5"/>
      <c r="L807" s="5"/>
      <c r="M807" s="5"/>
      <c r="N807" s="5"/>
      <c r="O807" s="5"/>
    </row>
    <row r="808">
      <c r="D808" s="5"/>
      <c r="J808" s="5"/>
      <c r="K808" s="5"/>
      <c r="L808" s="5"/>
      <c r="M808" s="5"/>
      <c r="N808" s="5"/>
      <c r="O808" s="5"/>
    </row>
    <row r="809">
      <c r="D809" s="5"/>
      <c r="J809" s="5"/>
      <c r="K809" s="5"/>
      <c r="L809" s="5"/>
      <c r="M809" s="5"/>
      <c r="N809" s="5"/>
      <c r="O809" s="5"/>
    </row>
    <row r="810">
      <c r="D810" s="5"/>
      <c r="J810" s="5"/>
      <c r="K810" s="5"/>
      <c r="L810" s="5"/>
      <c r="M810" s="5"/>
      <c r="N810" s="5"/>
      <c r="O810" s="5"/>
    </row>
    <row r="811">
      <c r="D811" s="5"/>
      <c r="J811" s="5"/>
      <c r="K811" s="5"/>
      <c r="L811" s="5"/>
      <c r="M811" s="5"/>
      <c r="N811" s="5"/>
      <c r="O811" s="5"/>
    </row>
    <row r="812">
      <c r="D812" s="5"/>
      <c r="J812" s="5"/>
      <c r="K812" s="5"/>
      <c r="L812" s="5"/>
      <c r="M812" s="5"/>
      <c r="N812" s="5"/>
      <c r="O812" s="5"/>
    </row>
    <row r="813">
      <c r="D813" s="5"/>
      <c r="J813" s="5"/>
      <c r="K813" s="5"/>
      <c r="L813" s="5"/>
      <c r="M813" s="5"/>
      <c r="N813" s="5"/>
      <c r="O813" s="5"/>
    </row>
    <row r="814">
      <c r="D814" s="5"/>
      <c r="J814" s="5"/>
      <c r="K814" s="5"/>
      <c r="L814" s="5"/>
      <c r="M814" s="5"/>
      <c r="N814" s="5"/>
      <c r="O814" s="5"/>
    </row>
    <row r="815">
      <c r="D815" s="5"/>
      <c r="J815" s="5"/>
      <c r="K815" s="5"/>
      <c r="L815" s="5"/>
      <c r="M815" s="5"/>
      <c r="N815" s="5"/>
      <c r="O815" s="5"/>
    </row>
    <row r="816">
      <c r="D816" s="5"/>
      <c r="J816" s="5"/>
      <c r="K816" s="5"/>
      <c r="L816" s="5"/>
      <c r="M816" s="5"/>
      <c r="N816" s="5"/>
      <c r="O816" s="5"/>
    </row>
    <row r="817">
      <c r="D817" s="5"/>
      <c r="J817" s="5"/>
      <c r="K817" s="5"/>
      <c r="L817" s="5"/>
      <c r="M817" s="5"/>
      <c r="N817" s="5"/>
      <c r="O817" s="5"/>
    </row>
    <row r="818">
      <c r="D818" s="5"/>
      <c r="J818" s="5"/>
      <c r="K818" s="5"/>
      <c r="L818" s="5"/>
      <c r="M818" s="5"/>
      <c r="N818" s="5"/>
      <c r="O818" s="5"/>
    </row>
    <row r="819">
      <c r="D819" s="5"/>
      <c r="J819" s="5"/>
      <c r="K819" s="5"/>
      <c r="L819" s="5"/>
      <c r="M819" s="5"/>
      <c r="N819" s="5"/>
      <c r="O819" s="5"/>
    </row>
    <row r="820">
      <c r="D820" s="5"/>
      <c r="J820" s="5"/>
      <c r="K820" s="5"/>
      <c r="L820" s="5"/>
      <c r="M820" s="5"/>
      <c r="N820" s="5"/>
      <c r="O820" s="5"/>
    </row>
    <row r="821">
      <c r="D821" s="5"/>
      <c r="J821" s="5"/>
      <c r="K821" s="5"/>
      <c r="L821" s="5"/>
      <c r="M821" s="5"/>
      <c r="N821" s="5"/>
      <c r="O821" s="5"/>
    </row>
    <row r="822">
      <c r="D822" s="5"/>
      <c r="J822" s="5"/>
      <c r="K822" s="5"/>
      <c r="L822" s="5"/>
      <c r="M822" s="5"/>
      <c r="N822" s="5"/>
      <c r="O822" s="5"/>
    </row>
    <row r="823">
      <c r="D823" s="5"/>
      <c r="J823" s="5"/>
      <c r="K823" s="5"/>
      <c r="L823" s="5"/>
      <c r="M823" s="5"/>
      <c r="N823" s="5"/>
      <c r="O823" s="5"/>
    </row>
    <row r="824">
      <c r="D824" s="5"/>
      <c r="J824" s="5"/>
      <c r="K824" s="5"/>
      <c r="L824" s="5"/>
      <c r="M824" s="5"/>
      <c r="N824" s="5"/>
      <c r="O824" s="5"/>
    </row>
    <row r="825">
      <c r="D825" s="5"/>
      <c r="J825" s="5"/>
      <c r="K825" s="5"/>
      <c r="L825" s="5"/>
      <c r="M825" s="5"/>
      <c r="N825" s="5"/>
      <c r="O825" s="5"/>
    </row>
    <row r="826">
      <c r="D826" s="5"/>
      <c r="J826" s="5"/>
      <c r="K826" s="5"/>
      <c r="L826" s="5"/>
      <c r="M826" s="5"/>
      <c r="N826" s="5"/>
      <c r="O826" s="5"/>
    </row>
    <row r="827">
      <c r="D827" s="5"/>
      <c r="J827" s="5"/>
      <c r="K827" s="5"/>
      <c r="L827" s="5"/>
      <c r="M827" s="5"/>
      <c r="N827" s="5"/>
      <c r="O827" s="5"/>
    </row>
    <row r="828">
      <c r="D828" s="5"/>
      <c r="J828" s="5"/>
      <c r="K828" s="5"/>
      <c r="L828" s="5"/>
      <c r="M828" s="5"/>
      <c r="N828" s="5"/>
      <c r="O828" s="5"/>
    </row>
    <row r="829">
      <c r="D829" s="5"/>
      <c r="J829" s="5"/>
      <c r="K829" s="5"/>
      <c r="L829" s="5"/>
      <c r="M829" s="5"/>
      <c r="N829" s="5"/>
      <c r="O829" s="5"/>
    </row>
    <row r="830">
      <c r="D830" s="5"/>
      <c r="J830" s="5"/>
      <c r="K830" s="5"/>
      <c r="L830" s="5"/>
      <c r="M830" s="5"/>
      <c r="N830" s="5"/>
      <c r="O830" s="5"/>
    </row>
    <row r="831">
      <c r="D831" s="5"/>
      <c r="J831" s="5"/>
      <c r="K831" s="5"/>
      <c r="L831" s="5"/>
      <c r="M831" s="5"/>
      <c r="N831" s="5"/>
      <c r="O831" s="5"/>
    </row>
    <row r="832">
      <c r="D832" s="5"/>
      <c r="J832" s="5"/>
      <c r="K832" s="5"/>
      <c r="L832" s="5"/>
      <c r="M832" s="5"/>
      <c r="N832" s="5"/>
      <c r="O832" s="5"/>
    </row>
    <row r="833">
      <c r="D833" s="5"/>
      <c r="J833" s="5"/>
      <c r="K833" s="5"/>
      <c r="L833" s="5"/>
      <c r="M833" s="5"/>
      <c r="N833" s="5"/>
      <c r="O833" s="5"/>
    </row>
    <row r="834">
      <c r="D834" s="5"/>
      <c r="J834" s="5"/>
      <c r="K834" s="5"/>
      <c r="L834" s="5"/>
      <c r="M834" s="5"/>
      <c r="N834" s="5"/>
      <c r="O834" s="5"/>
    </row>
    <row r="835">
      <c r="D835" s="5"/>
      <c r="J835" s="5"/>
      <c r="K835" s="5"/>
      <c r="L835" s="5"/>
      <c r="M835" s="5"/>
      <c r="N835" s="5"/>
      <c r="O835" s="5"/>
    </row>
    <row r="836">
      <c r="D836" s="5"/>
      <c r="J836" s="5"/>
      <c r="K836" s="5"/>
      <c r="L836" s="5"/>
      <c r="M836" s="5"/>
      <c r="N836" s="5"/>
      <c r="O836" s="5"/>
    </row>
    <row r="837">
      <c r="D837" s="5"/>
      <c r="J837" s="5"/>
      <c r="K837" s="5"/>
      <c r="L837" s="5"/>
      <c r="M837" s="5"/>
      <c r="N837" s="5"/>
      <c r="O837" s="5"/>
    </row>
    <row r="838">
      <c r="D838" s="5"/>
      <c r="J838" s="5"/>
      <c r="K838" s="5"/>
      <c r="L838" s="5"/>
      <c r="M838" s="5"/>
      <c r="N838" s="5"/>
      <c r="O838" s="5"/>
    </row>
    <row r="839">
      <c r="D839" s="5"/>
      <c r="J839" s="5"/>
      <c r="K839" s="5"/>
      <c r="L839" s="5"/>
      <c r="M839" s="5"/>
      <c r="N839" s="5"/>
      <c r="O839" s="5"/>
    </row>
    <row r="840">
      <c r="D840" s="5"/>
      <c r="J840" s="5"/>
      <c r="K840" s="5"/>
      <c r="L840" s="5"/>
      <c r="M840" s="5"/>
      <c r="N840" s="5"/>
      <c r="O840" s="5"/>
    </row>
    <row r="841">
      <c r="D841" s="5"/>
      <c r="J841" s="5"/>
      <c r="K841" s="5"/>
      <c r="L841" s="5"/>
      <c r="M841" s="5"/>
      <c r="N841" s="5"/>
      <c r="O841" s="5"/>
    </row>
    <row r="842">
      <c r="D842" s="5"/>
      <c r="J842" s="5"/>
      <c r="K842" s="5"/>
      <c r="L842" s="5"/>
      <c r="M842" s="5"/>
      <c r="N842" s="5"/>
      <c r="O842" s="5"/>
    </row>
    <row r="843">
      <c r="D843" s="5"/>
      <c r="J843" s="5"/>
      <c r="K843" s="5"/>
      <c r="L843" s="5"/>
      <c r="M843" s="5"/>
      <c r="N843" s="5"/>
      <c r="O843" s="5"/>
    </row>
    <row r="844">
      <c r="D844" s="5"/>
      <c r="J844" s="5"/>
      <c r="K844" s="5"/>
      <c r="L844" s="5"/>
      <c r="M844" s="5"/>
      <c r="N844" s="5"/>
      <c r="O844" s="5"/>
    </row>
    <row r="845">
      <c r="D845" s="5"/>
      <c r="J845" s="5"/>
      <c r="K845" s="5"/>
      <c r="L845" s="5"/>
      <c r="M845" s="5"/>
      <c r="N845" s="5"/>
      <c r="O845" s="5"/>
    </row>
    <row r="846">
      <c r="D846" s="5"/>
      <c r="J846" s="5"/>
      <c r="K846" s="5"/>
      <c r="L846" s="5"/>
      <c r="M846" s="5"/>
      <c r="N846" s="5"/>
      <c r="O846" s="5"/>
    </row>
    <row r="847">
      <c r="D847" s="5"/>
      <c r="J847" s="5"/>
      <c r="K847" s="5"/>
      <c r="L847" s="5"/>
      <c r="M847" s="5"/>
      <c r="N847" s="5"/>
      <c r="O847" s="5"/>
    </row>
    <row r="848">
      <c r="D848" s="5"/>
      <c r="J848" s="5"/>
      <c r="K848" s="5"/>
      <c r="L848" s="5"/>
      <c r="M848" s="5"/>
      <c r="N848" s="5"/>
      <c r="O848" s="5"/>
    </row>
    <row r="849">
      <c r="D849" s="5"/>
      <c r="J849" s="5"/>
      <c r="K849" s="5"/>
      <c r="L849" s="5"/>
      <c r="M849" s="5"/>
      <c r="N849" s="5"/>
      <c r="O849" s="5"/>
    </row>
    <row r="850">
      <c r="D850" s="5"/>
      <c r="J850" s="5"/>
      <c r="K850" s="5"/>
      <c r="L850" s="5"/>
      <c r="M850" s="5"/>
      <c r="N850" s="5"/>
      <c r="O850" s="5"/>
    </row>
    <row r="851">
      <c r="D851" s="5"/>
      <c r="J851" s="5"/>
      <c r="K851" s="5"/>
      <c r="L851" s="5"/>
      <c r="M851" s="5"/>
      <c r="N851" s="5"/>
      <c r="O851" s="5"/>
    </row>
    <row r="852">
      <c r="D852" s="5"/>
      <c r="J852" s="5"/>
      <c r="K852" s="5"/>
      <c r="L852" s="5"/>
      <c r="M852" s="5"/>
      <c r="N852" s="5"/>
      <c r="O852" s="5"/>
    </row>
    <row r="853">
      <c r="D853" s="5"/>
      <c r="J853" s="5"/>
      <c r="K853" s="5"/>
      <c r="L853" s="5"/>
      <c r="M853" s="5"/>
      <c r="N853" s="5"/>
      <c r="O853" s="5"/>
    </row>
    <row r="854">
      <c r="D854" s="5"/>
      <c r="J854" s="5"/>
      <c r="K854" s="5"/>
      <c r="L854" s="5"/>
      <c r="M854" s="5"/>
      <c r="N854" s="5"/>
      <c r="O854" s="5"/>
    </row>
    <row r="855">
      <c r="D855" s="5"/>
      <c r="J855" s="5"/>
      <c r="K855" s="5"/>
      <c r="L855" s="5"/>
      <c r="M855" s="5"/>
      <c r="N855" s="5"/>
      <c r="O855" s="5"/>
    </row>
    <row r="856">
      <c r="D856" s="5"/>
      <c r="J856" s="5"/>
      <c r="K856" s="5"/>
      <c r="L856" s="5"/>
      <c r="M856" s="5"/>
      <c r="N856" s="5"/>
      <c r="O856" s="5"/>
    </row>
    <row r="857">
      <c r="D857" s="5"/>
      <c r="J857" s="5"/>
      <c r="K857" s="5"/>
      <c r="L857" s="5"/>
      <c r="M857" s="5"/>
      <c r="N857" s="5"/>
      <c r="O857" s="5"/>
    </row>
    <row r="858">
      <c r="D858" s="5"/>
      <c r="J858" s="5"/>
      <c r="K858" s="5"/>
      <c r="L858" s="5"/>
      <c r="M858" s="5"/>
      <c r="N858" s="5"/>
      <c r="O858" s="5"/>
    </row>
    <row r="859">
      <c r="D859" s="5"/>
      <c r="J859" s="5"/>
      <c r="K859" s="5"/>
      <c r="L859" s="5"/>
      <c r="M859" s="5"/>
      <c r="N859" s="5"/>
      <c r="O859" s="5"/>
    </row>
    <row r="860">
      <c r="D860" s="5"/>
      <c r="J860" s="5"/>
      <c r="K860" s="5"/>
      <c r="L860" s="5"/>
      <c r="M860" s="5"/>
      <c r="N860" s="5"/>
      <c r="O860" s="5"/>
    </row>
    <row r="861">
      <c r="D861" s="5"/>
      <c r="J861" s="5"/>
      <c r="K861" s="5"/>
      <c r="L861" s="5"/>
      <c r="M861" s="5"/>
      <c r="N861" s="5"/>
      <c r="O861" s="5"/>
    </row>
    <row r="862">
      <c r="D862" s="5"/>
      <c r="J862" s="5"/>
      <c r="K862" s="5"/>
      <c r="L862" s="5"/>
      <c r="M862" s="5"/>
      <c r="N862" s="5"/>
      <c r="O862" s="5"/>
    </row>
    <row r="863">
      <c r="D863" s="5"/>
      <c r="J863" s="5"/>
      <c r="K863" s="5"/>
      <c r="L863" s="5"/>
      <c r="M863" s="5"/>
      <c r="N863" s="5"/>
      <c r="O863" s="5"/>
    </row>
    <row r="864">
      <c r="D864" s="5"/>
      <c r="J864" s="5"/>
      <c r="K864" s="5"/>
      <c r="L864" s="5"/>
      <c r="M864" s="5"/>
      <c r="N864" s="5"/>
      <c r="O864" s="5"/>
    </row>
    <row r="865">
      <c r="D865" s="5"/>
      <c r="J865" s="5"/>
      <c r="K865" s="5"/>
      <c r="L865" s="5"/>
      <c r="M865" s="5"/>
      <c r="N865" s="5"/>
      <c r="O865" s="5"/>
    </row>
    <row r="866">
      <c r="D866" s="5"/>
      <c r="J866" s="5"/>
      <c r="K866" s="5"/>
      <c r="L866" s="5"/>
      <c r="M866" s="5"/>
      <c r="N866" s="5"/>
      <c r="O866" s="5"/>
    </row>
    <row r="867">
      <c r="D867" s="5"/>
      <c r="J867" s="5"/>
      <c r="K867" s="5"/>
      <c r="L867" s="5"/>
      <c r="M867" s="5"/>
      <c r="N867" s="5"/>
      <c r="O867" s="5"/>
    </row>
    <row r="868">
      <c r="D868" s="5"/>
      <c r="J868" s="5"/>
      <c r="K868" s="5"/>
      <c r="L868" s="5"/>
      <c r="M868" s="5"/>
      <c r="N868" s="5"/>
      <c r="O868" s="5"/>
    </row>
    <row r="869">
      <c r="D869" s="5"/>
      <c r="J869" s="5"/>
      <c r="K869" s="5"/>
      <c r="L869" s="5"/>
      <c r="M869" s="5"/>
      <c r="N869" s="5"/>
      <c r="O869" s="5"/>
    </row>
    <row r="870">
      <c r="D870" s="5"/>
      <c r="J870" s="5"/>
      <c r="K870" s="5"/>
      <c r="L870" s="5"/>
      <c r="M870" s="5"/>
      <c r="N870" s="5"/>
      <c r="O870" s="5"/>
    </row>
    <row r="871">
      <c r="D871" s="5"/>
      <c r="J871" s="5"/>
      <c r="K871" s="5"/>
      <c r="L871" s="5"/>
      <c r="M871" s="5"/>
      <c r="N871" s="5"/>
      <c r="O871" s="5"/>
    </row>
    <row r="872">
      <c r="D872" s="5"/>
      <c r="J872" s="5"/>
      <c r="K872" s="5"/>
      <c r="L872" s="5"/>
      <c r="M872" s="5"/>
      <c r="N872" s="5"/>
      <c r="O872" s="5"/>
    </row>
    <row r="873">
      <c r="D873" s="5"/>
      <c r="J873" s="5"/>
      <c r="K873" s="5"/>
      <c r="L873" s="5"/>
      <c r="M873" s="5"/>
      <c r="N873" s="5"/>
      <c r="O873" s="5"/>
    </row>
    <row r="874">
      <c r="D874" s="5"/>
      <c r="J874" s="5"/>
      <c r="K874" s="5"/>
      <c r="L874" s="5"/>
      <c r="M874" s="5"/>
      <c r="N874" s="5"/>
      <c r="O874" s="5"/>
    </row>
    <row r="875">
      <c r="D875" s="5"/>
      <c r="J875" s="5"/>
      <c r="K875" s="5"/>
      <c r="L875" s="5"/>
      <c r="M875" s="5"/>
      <c r="N875" s="5"/>
      <c r="O875" s="5"/>
    </row>
    <row r="876">
      <c r="D876" s="5"/>
      <c r="J876" s="5"/>
      <c r="K876" s="5"/>
      <c r="L876" s="5"/>
      <c r="M876" s="5"/>
      <c r="N876" s="5"/>
      <c r="O876" s="5"/>
    </row>
    <row r="877">
      <c r="D877" s="5"/>
      <c r="J877" s="5"/>
      <c r="K877" s="5"/>
      <c r="L877" s="5"/>
      <c r="M877" s="5"/>
      <c r="N877" s="5"/>
      <c r="O877" s="5"/>
    </row>
    <row r="878">
      <c r="D878" s="5"/>
      <c r="J878" s="5"/>
      <c r="K878" s="5"/>
      <c r="L878" s="5"/>
      <c r="M878" s="5"/>
      <c r="N878" s="5"/>
      <c r="O878" s="5"/>
    </row>
    <row r="879">
      <c r="D879" s="5"/>
      <c r="J879" s="5"/>
      <c r="K879" s="5"/>
      <c r="L879" s="5"/>
      <c r="M879" s="5"/>
      <c r="N879" s="5"/>
      <c r="O879" s="5"/>
    </row>
    <row r="880">
      <c r="D880" s="5"/>
      <c r="J880" s="5"/>
      <c r="K880" s="5"/>
      <c r="L880" s="5"/>
      <c r="M880" s="5"/>
      <c r="N880" s="5"/>
      <c r="O880" s="5"/>
    </row>
    <row r="881">
      <c r="D881" s="5"/>
      <c r="J881" s="5"/>
      <c r="K881" s="5"/>
      <c r="L881" s="5"/>
      <c r="M881" s="5"/>
      <c r="N881" s="5"/>
      <c r="O881" s="5"/>
    </row>
    <row r="882">
      <c r="D882" s="5"/>
      <c r="J882" s="5"/>
      <c r="K882" s="5"/>
      <c r="L882" s="5"/>
      <c r="M882" s="5"/>
      <c r="N882" s="5"/>
      <c r="O882" s="5"/>
    </row>
    <row r="883">
      <c r="D883" s="5"/>
      <c r="J883" s="5"/>
      <c r="K883" s="5"/>
      <c r="L883" s="5"/>
      <c r="M883" s="5"/>
      <c r="N883" s="5"/>
      <c r="O883" s="5"/>
    </row>
    <row r="884">
      <c r="D884" s="5"/>
      <c r="J884" s="5"/>
      <c r="K884" s="5"/>
      <c r="L884" s="5"/>
      <c r="M884" s="5"/>
      <c r="N884" s="5"/>
      <c r="O884" s="5"/>
    </row>
    <row r="885">
      <c r="D885" s="5"/>
      <c r="J885" s="5"/>
      <c r="K885" s="5"/>
      <c r="L885" s="5"/>
      <c r="M885" s="5"/>
      <c r="N885" s="5"/>
      <c r="O885" s="5"/>
    </row>
    <row r="886">
      <c r="D886" s="5"/>
      <c r="J886" s="5"/>
      <c r="K886" s="5"/>
      <c r="L886" s="5"/>
      <c r="M886" s="5"/>
      <c r="N886" s="5"/>
      <c r="O886" s="5"/>
    </row>
    <row r="887">
      <c r="D887" s="5"/>
      <c r="J887" s="5"/>
      <c r="K887" s="5"/>
      <c r="L887" s="5"/>
      <c r="M887" s="5"/>
      <c r="N887" s="5"/>
      <c r="O887" s="5"/>
    </row>
    <row r="888">
      <c r="D888" s="5"/>
      <c r="J888" s="5"/>
      <c r="K888" s="5"/>
      <c r="L888" s="5"/>
      <c r="M888" s="5"/>
      <c r="N888" s="5"/>
      <c r="O888" s="5"/>
    </row>
    <row r="889">
      <c r="D889" s="5"/>
      <c r="J889" s="5"/>
      <c r="K889" s="5"/>
      <c r="L889" s="5"/>
      <c r="M889" s="5"/>
      <c r="N889" s="5"/>
      <c r="O889" s="5"/>
    </row>
    <row r="890">
      <c r="D890" s="5"/>
      <c r="J890" s="5"/>
      <c r="K890" s="5"/>
      <c r="L890" s="5"/>
      <c r="M890" s="5"/>
      <c r="N890" s="5"/>
      <c r="O890" s="5"/>
    </row>
    <row r="891">
      <c r="D891" s="5"/>
      <c r="J891" s="5"/>
      <c r="K891" s="5"/>
      <c r="L891" s="5"/>
      <c r="M891" s="5"/>
      <c r="N891" s="5"/>
      <c r="O891" s="5"/>
    </row>
    <row r="892">
      <c r="D892" s="5"/>
      <c r="J892" s="5"/>
      <c r="K892" s="5"/>
      <c r="L892" s="5"/>
      <c r="M892" s="5"/>
      <c r="N892" s="5"/>
      <c r="O892" s="5"/>
    </row>
    <row r="893">
      <c r="D893" s="5"/>
      <c r="J893" s="5"/>
      <c r="K893" s="5"/>
      <c r="L893" s="5"/>
      <c r="M893" s="5"/>
      <c r="N893" s="5"/>
      <c r="O893" s="5"/>
    </row>
    <row r="894">
      <c r="D894" s="5"/>
      <c r="J894" s="5"/>
      <c r="K894" s="5"/>
      <c r="L894" s="5"/>
      <c r="M894" s="5"/>
      <c r="N894" s="5"/>
      <c r="O894" s="5"/>
    </row>
    <row r="895">
      <c r="D895" s="5"/>
      <c r="J895" s="5"/>
      <c r="K895" s="5"/>
      <c r="L895" s="5"/>
      <c r="M895" s="5"/>
      <c r="N895" s="5"/>
      <c r="O895" s="5"/>
    </row>
    <row r="896">
      <c r="D896" s="5"/>
      <c r="J896" s="5"/>
      <c r="K896" s="5"/>
      <c r="L896" s="5"/>
      <c r="M896" s="5"/>
      <c r="N896" s="5"/>
      <c r="O896" s="5"/>
    </row>
    <row r="897">
      <c r="D897" s="5"/>
      <c r="J897" s="5"/>
      <c r="K897" s="5"/>
      <c r="L897" s="5"/>
      <c r="M897" s="5"/>
      <c r="N897" s="5"/>
      <c r="O897" s="5"/>
    </row>
    <row r="898">
      <c r="D898" s="5"/>
      <c r="J898" s="5"/>
      <c r="K898" s="5"/>
      <c r="L898" s="5"/>
      <c r="M898" s="5"/>
      <c r="N898" s="5"/>
      <c r="O898" s="5"/>
    </row>
    <row r="899">
      <c r="D899" s="5"/>
      <c r="J899" s="5"/>
      <c r="K899" s="5"/>
      <c r="L899" s="5"/>
      <c r="M899" s="5"/>
      <c r="N899" s="5"/>
      <c r="O899" s="5"/>
    </row>
    <row r="900">
      <c r="D900" s="5"/>
      <c r="J900" s="5"/>
      <c r="K900" s="5"/>
      <c r="L900" s="5"/>
      <c r="M900" s="5"/>
      <c r="N900" s="5"/>
      <c r="O900" s="5"/>
    </row>
    <row r="901">
      <c r="D901" s="5"/>
      <c r="J901" s="5"/>
      <c r="K901" s="5"/>
      <c r="L901" s="5"/>
      <c r="M901" s="5"/>
      <c r="N901" s="5"/>
      <c r="O901" s="5"/>
    </row>
    <row r="902">
      <c r="D902" s="5"/>
      <c r="J902" s="5"/>
      <c r="K902" s="5"/>
      <c r="L902" s="5"/>
      <c r="M902" s="5"/>
      <c r="N902" s="5"/>
      <c r="O902" s="5"/>
    </row>
    <row r="903">
      <c r="D903" s="5"/>
      <c r="J903" s="5"/>
      <c r="K903" s="5"/>
      <c r="L903" s="5"/>
      <c r="M903" s="5"/>
      <c r="N903" s="5"/>
      <c r="O903" s="5"/>
    </row>
    <row r="904">
      <c r="D904" s="5"/>
      <c r="J904" s="5"/>
      <c r="K904" s="5"/>
      <c r="L904" s="5"/>
      <c r="M904" s="5"/>
      <c r="N904" s="5"/>
      <c r="O904" s="5"/>
    </row>
    <row r="905">
      <c r="D905" s="5"/>
      <c r="J905" s="5"/>
      <c r="K905" s="5"/>
      <c r="L905" s="5"/>
      <c r="M905" s="5"/>
      <c r="N905" s="5"/>
      <c r="O905" s="5"/>
    </row>
    <row r="906">
      <c r="D906" s="5"/>
      <c r="J906" s="5"/>
      <c r="K906" s="5"/>
      <c r="L906" s="5"/>
      <c r="M906" s="5"/>
      <c r="N906" s="5"/>
      <c r="O906" s="5"/>
    </row>
    <row r="907">
      <c r="D907" s="5"/>
      <c r="J907" s="5"/>
      <c r="K907" s="5"/>
      <c r="L907" s="5"/>
      <c r="M907" s="5"/>
      <c r="N907" s="5"/>
      <c r="O907" s="5"/>
    </row>
    <row r="908">
      <c r="D908" s="5"/>
      <c r="J908" s="5"/>
      <c r="K908" s="5"/>
      <c r="L908" s="5"/>
      <c r="M908" s="5"/>
      <c r="N908" s="5"/>
      <c r="O908" s="5"/>
    </row>
    <row r="909">
      <c r="D909" s="5"/>
      <c r="J909" s="5"/>
      <c r="K909" s="5"/>
      <c r="L909" s="5"/>
      <c r="M909" s="5"/>
      <c r="N909" s="5"/>
      <c r="O909" s="5"/>
    </row>
    <row r="910">
      <c r="D910" s="5"/>
      <c r="J910" s="5"/>
      <c r="K910" s="5"/>
      <c r="L910" s="5"/>
      <c r="M910" s="5"/>
      <c r="N910" s="5"/>
      <c r="O910" s="5"/>
    </row>
    <row r="911">
      <c r="D911" s="5"/>
      <c r="J911" s="5"/>
      <c r="K911" s="5"/>
      <c r="L911" s="5"/>
      <c r="M911" s="5"/>
      <c r="N911" s="5"/>
      <c r="O911" s="5"/>
    </row>
    <row r="912">
      <c r="D912" s="5"/>
      <c r="J912" s="5"/>
      <c r="K912" s="5"/>
      <c r="L912" s="5"/>
      <c r="M912" s="5"/>
      <c r="N912" s="5"/>
      <c r="O912" s="5"/>
    </row>
    <row r="913">
      <c r="D913" s="5"/>
      <c r="J913" s="5"/>
      <c r="K913" s="5"/>
      <c r="L913" s="5"/>
      <c r="M913" s="5"/>
      <c r="N913" s="5"/>
      <c r="O913" s="5"/>
    </row>
    <row r="914">
      <c r="D914" s="5"/>
      <c r="J914" s="5"/>
      <c r="K914" s="5"/>
      <c r="L914" s="5"/>
      <c r="M914" s="5"/>
      <c r="N914" s="5"/>
      <c r="O914" s="5"/>
    </row>
    <row r="915">
      <c r="D915" s="5"/>
      <c r="J915" s="5"/>
      <c r="K915" s="5"/>
      <c r="L915" s="5"/>
      <c r="M915" s="5"/>
      <c r="N915" s="5"/>
      <c r="O915" s="5"/>
    </row>
    <row r="916">
      <c r="D916" s="5"/>
      <c r="J916" s="5"/>
      <c r="K916" s="5"/>
      <c r="L916" s="5"/>
      <c r="M916" s="5"/>
      <c r="N916" s="5"/>
      <c r="O916" s="5"/>
    </row>
    <row r="917">
      <c r="D917" s="5"/>
      <c r="J917" s="5"/>
      <c r="K917" s="5"/>
      <c r="L917" s="5"/>
      <c r="M917" s="5"/>
      <c r="N917" s="5"/>
      <c r="O917" s="5"/>
    </row>
    <row r="918">
      <c r="D918" s="5"/>
      <c r="J918" s="5"/>
      <c r="K918" s="5"/>
      <c r="L918" s="5"/>
      <c r="M918" s="5"/>
      <c r="N918" s="5"/>
      <c r="O918" s="5"/>
    </row>
    <row r="919">
      <c r="D919" s="5"/>
      <c r="J919" s="5"/>
      <c r="K919" s="5"/>
      <c r="L919" s="5"/>
      <c r="M919" s="5"/>
      <c r="N919" s="5"/>
      <c r="O919" s="5"/>
    </row>
    <row r="920">
      <c r="D920" s="5"/>
      <c r="J920" s="5"/>
      <c r="K920" s="5"/>
      <c r="L920" s="5"/>
      <c r="M920" s="5"/>
      <c r="N920" s="5"/>
      <c r="O920" s="5"/>
    </row>
    <row r="921">
      <c r="D921" s="5"/>
      <c r="J921" s="5"/>
      <c r="K921" s="5"/>
      <c r="L921" s="5"/>
      <c r="M921" s="5"/>
      <c r="N921" s="5"/>
      <c r="O921" s="5"/>
    </row>
    <row r="922">
      <c r="D922" s="5"/>
      <c r="J922" s="5"/>
      <c r="K922" s="5"/>
      <c r="L922" s="5"/>
      <c r="M922" s="5"/>
      <c r="N922" s="5"/>
      <c r="O922" s="5"/>
    </row>
    <row r="923">
      <c r="D923" s="5"/>
      <c r="J923" s="5"/>
      <c r="K923" s="5"/>
      <c r="L923" s="5"/>
      <c r="M923" s="5"/>
      <c r="N923" s="5"/>
      <c r="O923" s="5"/>
    </row>
    <row r="924">
      <c r="D924" s="5"/>
      <c r="J924" s="5"/>
      <c r="K924" s="5"/>
      <c r="L924" s="5"/>
      <c r="M924" s="5"/>
      <c r="N924" s="5"/>
      <c r="O924" s="5"/>
    </row>
    <row r="925">
      <c r="D925" s="5"/>
      <c r="J925" s="5"/>
      <c r="K925" s="5"/>
      <c r="L925" s="5"/>
      <c r="M925" s="5"/>
      <c r="N925" s="5"/>
      <c r="O925" s="5"/>
    </row>
    <row r="926">
      <c r="D926" s="5"/>
      <c r="J926" s="5"/>
      <c r="K926" s="5"/>
      <c r="L926" s="5"/>
      <c r="M926" s="5"/>
      <c r="N926" s="5"/>
      <c r="O926" s="5"/>
    </row>
    <row r="927">
      <c r="D927" s="5"/>
      <c r="J927" s="5"/>
      <c r="K927" s="5"/>
      <c r="L927" s="5"/>
      <c r="M927" s="5"/>
      <c r="N927" s="5"/>
      <c r="O927" s="5"/>
    </row>
    <row r="928">
      <c r="D928" s="5"/>
      <c r="J928" s="5"/>
      <c r="K928" s="5"/>
      <c r="L928" s="5"/>
      <c r="M928" s="5"/>
      <c r="N928" s="5"/>
      <c r="O928" s="5"/>
    </row>
    <row r="929">
      <c r="D929" s="5"/>
      <c r="J929" s="5"/>
      <c r="K929" s="5"/>
      <c r="L929" s="5"/>
      <c r="M929" s="5"/>
      <c r="N929" s="5"/>
      <c r="O929" s="5"/>
    </row>
    <row r="930">
      <c r="D930" s="5"/>
      <c r="J930" s="5"/>
      <c r="K930" s="5"/>
      <c r="L930" s="5"/>
      <c r="M930" s="5"/>
      <c r="N930" s="5"/>
      <c r="O930" s="5"/>
    </row>
    <row r="931">
      <c r="D931" s="5"/>
      <c r="J931" s="5"/>
      <c r="K931" s="5"/>
      <c r="L931" s="5"/>
      <c r="M931" s="5"/>
      <c r="N931" s="5"/>
      <c r="O931" s="5"/>
    </row>
    <row r="932">
      <c r="D932" s="5"/>
      <c r="J932" s="5"/>
      <c r="K932" s="5"/>
      <c r="L932" s="5"/>
      <c r="M932" s="5"/>
      <c r="N932" s="5"/>
      <c r="O932" s="5"/>
    </row>
    <row r="933">
      <c r="D933" s="5"/>
      <c r="J933" s="5"/>
      <c r="K933" s="5"/>
      <c r="L933" s="5"/>
      <c r="M933" s="5"/>
      <c r="N933" s="5"/>
      <c r="O933" s="5"/>
    </row>
    <row r="934">
      <c r="D934" s="5"/>
      <c r="J934" s="5"/>
      <c r="K934" s="5"/>
      <c r="L934" s="5"/>
      <c r="M934" s="5"/>
      <c r="N934" s="5"/>
      <c r="O934" s="5"/>
    </row>
    <row r="935">
      <c r="D935" s="5"/>
      <c r="J935" s="5"/>
      <c r="K935" s="5"/>
      <c r="L935" s="5"/>
      <c r="M935" s="5"/>
      <c r="N935" s="5"/>
      <c r="O935" s="5"/>
    </row>
    <row r="936">
      <c r="D936" s="5"/>
      <c r="J936" s="5"/>
      <c r="K936" s="5"/>
      <c r="L936" s="5"/>
      <c r="M936" s="5"/>
      <c r="N936" s="5"/>
      <c r="O936" s="5"/>
    </row>
    <row r="937">
      <c r="D937" s="5"/>
      <c r="J937" s="5"/>
      <c r="K937" s="5"/>
      <c r="L937" s="5"/>
      <c r="M937" s="5"/>
      <c r="N937" s="5"/>
      <c r="O937" s="5"/>
    </row>
    <row r="938">
      <c r="D938" s="5"/>
      <c r="J938" s="5"/>
      <c r="K938" s="5"/>
      <c r="L938" s="5"/>
      <c r="M938" s="5"/>
      <c r="N938" s="5"/>
      <c r="O938" s="5"/>
    </row>
    <row r="939">
      <c r="D939" s="5"/>
      <c r="J939" s="5"/>
      <c r="K939" s="5"/>
      <c r="L939" s="5"/>
      <c r="M939" s="5"/>
      <c r="N939" s="5"/>
      <c r="O939" s="5"/>
    </row>
    <row r="940">
      <c r="D940" s="5"/>
      <c r="J940" s="5"/>
      <c r="K940" s="5"/>
      <c r="L940" s="5"/>
      <c r="M940" s="5"/>
      <c r="N940" s="5"/>
      <c r="O940" s="5"/>
    </row>
    <row r="941">
      <c r="D941" s="5"/>
      <c r="J941" s="5"/>
      <c r="K941" s="5"/>
      <c r="L941" s="5"/>
      <c r="M941" s="5"/>
      <c r="N941" s="5"/>
      <c r="O941" s="5"/>
    </row>
    <row r="942">
      <c r="D942" s="5"/>
      <c r="J942" s="5"/>
      <c r="K942" s="5"/>
      <c r="L942" s="5"/>
      <c r="M942" s="5"/>
      <c r="N942" s="5"/>
      <c r="O942" s="5"/>
    </row>
    <row r="943">
      <c r="D943" s="5"/>
      <c r="J943" s="5"/>
      <c r="K943" s="5"/>
      <c r="L943" s="5"/>
      <c r="M943" s="5"/>
      <c r="N943" s="5"/>
      <c r="O943" s="5"/>
    </row>
    <row r="944">
      <c r="D944" s="5"/>
      <c r="J944" s="5"/>
      <c r="K944" s="5"/>
      <c r="L944" s="5"/>
      <c r="M944" s="5"/>
      <c r="N944" s="5"/>
      <c r="O944" s="5"/>
    </row>
    <row r="945">
      <c r="D945" s="5"/>
      <c r="J945" s="5"/>
      <c r="K945" s="5"/>
      <c r="L945" s="5"/>
      <c r="M945" s="5"/>
      <c r="N945" s="5"/>
      <c r="O945" s="5"/>
    </row>
    <row r="946">
      <c r="D946" s="5"/>
      <c r="J946" s="5"/>
      <c r="K946" s="5"/>
      <c r="L946" s="5"/>
      <c r="M946" s="5"/>
      <c r="N946" s="5"/>
      <c r="O946" s="5"/>
    </row>
    <row r="947">
      <c r="D947" s="5"/>
      <c r="J947" s="5"/>
      <c r="K947" s="5"/>
      <c r="L947" s="5"/>
      <c r="M947" s="5"/>
      <c r="N947" s="5"/>
      <c r="O947" s="5"/>
    </row>
    <row r="948">
      <c r="D948" s="5"/>
      <c r="J948" s="5"/>
      <c r="K948" s="5"/>
      <c r="L948" s="5"/>
      <c r="M948" s="5"/>
      <c r="N948" s="5"/>
      <c r="O948" s="5"/>
    </row>
    <row r="949">
      <c r="D949" s="5"/>
      <c r="J949" s="5"/>
      <c r="K949" s="5"/>
      <c r="L949" s="5"/>
      <c r="M949" s="5"/>
      <c r="N949" s="5"/>
      <c r="O949" s="5"/>
    </row>
    <row r="950">
      <c r="D950" s="5"/>
      <c r="J950" s="5"/>
      <c r="K950" s="5"/>
      <c r="L950" s="5"/>
      <c r="M950" s="5"/>
      <c r="N950" s="5"/>
      <c r="O950" s="5"/>
    </row>
    <row r="951">
      <c r="D951" s="5"/>
      <c r="J951" s="5"/>
      <c r="K951" s="5"/>
      <c r="L951" s="5"/>
      <c r="M951" s="5"/>
      <c r="N951" s="5"/>
      <c r="O951" s="5"/>
    </row>
    <row r="952">
      <c r="D952" s="5"/>
      <c r="J952" s="5"/>
      <c r="K952" s="5"/>
      <c r="L952" s="5"/>
      <c r="M952" s="5"/>
      <c r="N952" s="5"/>
      <c r="O952" s="5"/>
    </row>
    <row r="953">
      <c r="D953" s="5"/>
      <c r="J953" s="5"/>
      <c r="K953" s="5"/>
      <c r="L953" s="5"/>
      <c r="M953" s="5"/>
      <c r="N953" s="5"/>
      <c r="O953" s="5"/>
    </row>
    <row r="954">
      <c r="D954" s="5"/>
      <c r="J954" s="5"/>
      <c r="K954" s="5"/>
      <c r="L954" s="5"/>
      <c r="M954" s="5"/>
      <c r="N954" s="5"/>
      <c r="O954" s="5"/>
    </row>
    <row r="955">
      <c r="D955" s="5"/>
      <c r="J955" s="5"/>
      <c r="K955" s="5"/>
      <c r="L955" s="5"/>
      <c r="M955" s="5"/>
      <c r="N955" s="5"/>
      <c r="O955" s="5"/>
    </row>
    <row r="956">
      <c r="D956" s="5"/>
      <c r="J956" s="5"/>
      <c r="K956" s="5"/>
      <c r="L956" s="5"/>
      <c r="M956" s="5"/>
      <c r="N956" s="5"/>
      <c r="O956" s="5"/>
    </row>
    <row r="957">
      <c r="D957" s="5"/>
      <c r="J957" s="5"/>
      <c r="K957" s="5"/>
      <c r="L957" s="5"/>
      <c r="M957" s="5"/>
      <c r="N957" s="5"/>
      <c r="O957" s="5"/>
    </row>
    <row r="958">
      <c r="D958" s="5"/>
      <c r="J958" s="5"/>
      <c r="K958" s="5"/>
      <c r="L958" s="5"/>
      <c r="M958" s="5"/>
      <c r="N958" s="5"/>
      <c r="O958" s="5"/>
    </row>
    <row r="959">
      <c r="D959" s="5"/>
      <c r="J959" s="5"/>
      <c r="K959" s="5"/>
      <c r="L959" s="5"/>
      <c r="M959" s="5"/>
      <c r="N959" s="5"/>
      <c r="O959" s="5"/>
    </row>
    <row r="960">
      <c r="D960" s="5"/>
      <c r="J960" s="5"/>
      <c r="K960" s="5"/>
      <c r="L960" s="5"/>
      <c r="M960" s="5"/>
      <c r="N960" s="5"/>
      <c r="O960" s="5"/>
    </row>
    <row r="961">
      <c r="D961" s="5"/>
      <c r="J961" s="5"/>
      <c r="K961" s="5"/>
      <c r="L961" s="5"/>
      <c r="M961" s="5"/>
      <c r="N961" s="5"/>
      <c r="O961" s="5"/>
    </row>
    <row r="962">
      <c r="D962" s="5"/>
      <c r="J962" s="5"/>
      <c r="K962" s="5"/>
      <c r="L962" s="5"/>
      <c r="M962" s="5"/>
      <c r="N962" s="5"/>
      <c r="O962" s="5"/>
    </row>
    <row r="963">
      <c r="D963" s="5"/>
      <c r="J963" s="5"/>
      <c r="K963" s="5"/>
      <c r="L963" s="5"/>
      <c r="M963" s="5"/>
      <c r="N963" s="5"/>
      <c r="O963" s="5"/>
    </row>
    <row r="964">
      <c r="D964" s="5"/>
      <c r="J964" s="5"/>
      <c r="K964" s="5"/>
      <c r="L964" s="5"/>
      <c r="M964" s="5"/>
      <c r="N964" s="5"/>
      <c r="O964" s="5"/>
    </row>
    <row r="965">
      <c r="D965" s="5"/>
      <c r="J965" s="5"/>
      <c r="K965" s="5"/>
      <c r="L965" s="5"/>
      <c r="M965" s="5"/>
      <c r="N965" s="5"/>
      <c r="O965" s="5"/>
    </row>
    <row r="966">
      <c r="D966" s="5"/>
      <c r="J966" s="5"/>
      <c r="K966" s="5"/>
      <c r="L966" s="5"/>
      <c r="M966" s="5"/>
      <c r="N966" s="5"/>
      <c r="O966" s="5"/>
    </row>
    <row r="967">
      <c r="D967" s="5"/>
      <c r="J967" s="5"/>
      <c r="K967" s="5"/>
      <c r="L967" s="5"/>
      <c r="M967" s="5"/>
      <c r="N967" s="5"/>
      <c r="O967" s="5"/>
    </row>
    <row r="968">
      <c r="D968" s="5"/>
      <c r="J968" s="5"/>
      <c r="K968" s="5"/>
      <c r="L968" s="5"/>
      <c r="M968" s="5"/>
      <c r="N968" s="5"/>
      <c r="O968" s="5"/>
    </row>
    <row r="969">
      <c r="D969" s="5"/>
      <c r="J969" s="5"/>
      <c r="K969" s="5"/>
      <c r="L969" s="5"/>
      <c r="M969" s="5"/>
      <c r="N969" s="5"/>
      <c r="O969" s="5"/>
    </row>
    <row r="970">
      <c r="D970" s="5"/>
      <c r="J970" s="5"/>
      <c r="K970" s="5"/>
      <c r="L970" s="5"/>
      <c r="M970" s="5"/>
      <c r="N970" s="5"/>
      <c r="O970" s="5"/>
    </row>
    <row r="971">
      <c r="D971" s="5"/>
      <c r="J971" s="5"/>
      <c r="K971" s="5"/>
      <c r="L971" s="5"/>
      <c r="M971" s="5"/>
      <c r="N971" s="5"/>
      <c r="O971" s="5"/>
    </row>
    <row r="972">
      <c r="D972" s="5"/>
      <c r="J972" s="5"/>
      <c r="K972" s="5"/>
      <c r="L972" s="5"/>
      <c r="M972" s="5"/>
      <c r="N972" s="5"/>
      <c r="O972" s="5"/>
    </row>
    <row r="973">
      <c r="D973" s="5"/>
      <c r="J973" s="5"/>
      <c r="K973" s="5"/>
      <c r="L973" s="5"/>
      <c r="M973" s="5"/>
      <c r="N973" s="5"/>
      <c r="O973" s="5"/>
    </row>
    <row r="974">
      <c r="D974" s="5"/>
      <c r="J974" s="5"/>
      <c r="K974" s="5"/>
      <c r="L974" s="5"/>
      <c r="M974" s="5"/>
      <c r="N974" s="5"/>
      <c r="O974" s="5"/>
    </row>
    <row r="975">
      <c r="D975" s="5"/>
      <c r="J975" s="5"/>
      <c r="K975" s="5"/>
      <c r="L975" s="5"/>
      <c r="M975" s="5"/>
      <c r="N975" s="5"/>
      <c r="O975" s="5"/>
    </row>
    <row r="976">
      <c r="D976" s="5"/>
      <c r="J976" s="5"/>
      <c r="K976" s="5"/>
      <c r="L976" s="5"/>
      <c r="M976" s="5"/>
      <c r="N976" s="5"/>
      <c r="O976" s="5"/>
    </row>
    <row r="977">
      <c r="D977" s="5"/>
      <c r="J977" s="5"/>
      <c r="K977" s="5"/>
      <c r="L977" s="5"/>
      <c r="M977" s="5"/>
      <c r="N977" s="5"/>
      <c r="O977" s="5"/>
    </row>
    <row r="978">
      <c r="D978" s="5"/>
      <c r="J978" s="5"/>
      <c r="K978" s="5"/>
      <c r="L978" s="5"/>
      <c r="M978" s="5"/>
      <c r="N978" s="5"/>
      <c r="O978" s="5"/>
    </row>
    <row r="979">
      <c r="D979" s="5"/>
      <c r="J979" s="5"/>
      <c r="K979" s="5"/>
      <c r="L979" s="5"/>
      <c r="M979" s="5"/>
      <c r="N979" s="5"/>
      <c r="O979" s="5"/>
    </row>
    <row r="980">
      <c r="D980" s="5"/>
      <c r="J980" s="5"/>
      <c r="K980" s="5"/>
      <c r="L980" s="5"/>
      <c r="M980" s="5"/>
      <c r="N980" s="5"/>
      <c r="O980" s="5"/>
    </row>
    <row r="981">
      <c r="D981" s="5"/>
      <c r="J981" s="5"/>
      <c r="K981" s="5"/>
      <c r="L981" s="5"/>
      <c r="M981" s="5"/>
      <c r="N981" s="5"/>
      <c r="O981" s="5"/>
    </row>
    <row r="982">
      <c r="D982" s="5"/>
      <c r="J982" s="5"/>
      <c r="K982" s="5"/>
      <c r="L982" s="5"/>
      <c r="M982" s="5"/>
      <c r="N982" s="5"/>
      <c r="O982" s="5"/>
    </row>
    <row r="983">
      <c r="D983" s="5"/>
      <c r="J983" s="5"/>
      <c r="K983" s="5"/>
      <c r="L983" s="5"/>
      <c r="M983" s="5"/>
      <c r="N983" s="5"/>
      <c r="O983" s="5"/>
    </row>
    <row r="984">
      <c r="D984" s="5"/>
      <c r="J984" s="5"/>
      <c r="K984" s="5"/>
      <c r="L984" s="5"/>
      <c r="M984" s="5"/>
      <c r="N984" s="5"/>
      <c r="O984" s="5"/>
    </row>
    <row r="985">
      <c r="D985" s="5"/>
      <c r="J985" s="5"/>
      <c r="K985" s="5"/>
      <c r="L985" s="5"/>
      <c r="M985" s="5"/>
      <c r="N985" s="5"/>
      <c r="O985" s="5"/>
    </row>
    <row r="986">
      <c r="D986" s="5"/>
      <c r="J986" s="5"/>
      <c r="K986" s="5"/>
      <c r="L986" s="5"/>
      <c r="M986" s="5"/>
      <c r="N986" s="5"/>
      <c r="O986" s="5"/>
    </row>
    <row r="987">
      <c r="D987" s="5"/>
      <c r="J987" s="5"/>
      <c r="K987" s="5"/>
      <c r="L987" s="5"/>
      <c r="M987" s="5"/>
      <c r="N987" s="5"/>
      <c r="O987" s="5"/>
    </row>
    <row r="988">
      <c r="D988" s="5"/>
      <c r="J988" s="5"/>
      <c r="K988" s="5"/>
      <c r="L988" s="5"/>
      <c r="M988" s="5"/>
      <c r="N988" s="5"/>
      <c r="O988" s="5"/>
    </row>
    <row r="989">
      <c r="D989" s="5"/>
      <c r="J989" s="5"/>
      <c r="K989" s="5"/>
      <c r="L989" s="5"/>
      <c r="M989" s="5"/>
      <c r="N989" s="5"/>
      <c r="O989" s="5"/>
    </row>
    <row r="990">
      <c r="D990" s="5"/>
      <c r="J990" s="5"/>
      <c r="K990" s="5"/>
      <c r="L990" s="5"/>
      <c r="M990" s="5"/>
      <c r="N990" s="5"/>
      <c r="O990" s="5"/>
    </row>
    <row r="991">
      <c r="D991" s="5"/>
      <c r="J991" s="5"/>
      <c r="K991" s="5"/>
      <c r="L991" s="5"/>
      <c r="M991" s="5"/>
      <c r="N991" s="5"/>
      <c r="O991" s="5"/>
    </row>
    <row r="992">
      <c r="D992" s="5"/>
      <c r="J992" s="5"/>
      <c r="K992" s="5"/>
      <c r="L992" s="5"/>
      <c r="M992" s="5"/>
      <c r="N992" s="5"/>
      <c r="O992" s="5"/>
    </row>
    <row r="993">
      <c r="D993" s="5"/>
      <c r="J993" s="5"/>
      <c r="K993" s="5"/>
      <c r="L993" s="5"/>
      <c r="M993" s="5"/>
      <c r="N993" s="5"/>
      <c r="O993" s="5"/>
    </row>
    <row r="994">
      <c r="D994" s="5"/>
      <c r="J994" s="5"/>
      <c r="K994" s="5"/>
      <c r="L994" s="5"/>
      <c r="M994" s="5"/>
      <c r="N994" s="5"/>
      <c r="O994" s="5"/>
    </row>
    <row r="995">
      <c r="D995" s="5"/>
      <c r="J995" s="5"/>
      <c r="K995" s="5"/>
      <c r="L995" s="5"/>
      <c r="M995" s="5"/>
      <c r="N995" s="5"/>
      <c r="O995" s="5"/>
    </row>
    <row r="996">
      <c r="D996" s="5"/>
      <c r="J996" s="5"/>
      <c r="K996" s="5"/>
      <c r="L996" s="5"/>
      <c r="M996" s="5"/>
      <c r="N996" s="5"/>
      <c r="O996" s="5"/>
    </row>
    <row r="997">
      <c r="D997" s="5"/>
      <c r="J997" s="5"/>
      <c r="K997" s="5"/>
      <c r="L997" s="5"/>
      <c r="M997" s="5"/>
      <c r="N997" s="5"/>
      <c r="O997" s="5"/>
    </row>
    <row r="998">
      <c r="D998" s="5"/>
      <c r="J998" s="5"/>
      <c r="K998" s="5"/>
      <c r="L998" s="5"/>
      <c r="M998" s="5"/>
      <c r="N998" s="5"/>
      <c r="O998" s="5"/>
    </row>
    <row r="999">
      <c r="D999" s="5"/>
      <c r="J999" s="5"/>
      <c r="K999" s="5"/>
      <c r="L999" s="5"/>
      <c r="M999" s="5"/>
      <c r="N999" s="5"/>
      <c r="O999" s="5"/>
    </row>
    <row r="1000">
      <c r="D1000" s="5"/>
      <c r="J1000" s="5"/>
      <c r="K1000" s="5"/>
      <c r="L1000" s="5"/>
      <c r="M1000" s="5"/>
      <c r="N1000" s="5"/>
      <c r="O1000" s="5"/>
    </row>
  </sheetData>
  <autoFilter ref="$C$2:$G$436"/>
  <conditionalFormatting sqref="E3:E436">
    <cfRule type="colorScale" priority="1">
      <colorScale>
        <cfvo type="min"/>
        <cfvo type="percentile" val="50"/>
        <cfvo type="max"/>
        <color rgb="FFEA9999"/>
        <color rgb="FFFFD666"/>
        <color rgb="FF6D9EEB"/>
      </colorScale>
    </cfRule>
  </conditionalFormatting>
  <conditionalFormatting sqref="J184">
    <cfRule type="colorScale" priority="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3">
    <cfRule type="colorScale" priority="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1:J182">
    <cfRule type="colorScale" priority="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0">
    <cfRule type="colorScale" priority="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9">
    <cfRule type="colorScale" priority="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7:J178">
    <cfRule type="colorScale" priority="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5:J176">
    <cfRule type="colorScale" priority="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3:J174">
    <cfRule type="colorScale" priority="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2">
    <cfRule type="colorScale" priority="1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0:J171">
    <cfRule type="colorScale" priority="1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9">
    <cfRule type="colorScale" priority="1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8">
    <cfRule type="colorScale" priority="1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7">
    <cfRule type="colorScale" priority="1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6">
    <cfRule type="colorScale" priority="1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5">
    <cfRule type="colorScale" priority="1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3:J164">
    <cfRule type="colorScale" priority="1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2">
    <cfRule type="colorScale" priority="1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1">
    <cfRule type="colorScale" priority="1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0">
    <cfRule type="colorScale" priority="2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9">
    <cfRule type="colorScale" priority="2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8">
    <cfRule type="colorScale" priority="2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6:J157">
    <cfRule type="colorScale" priority="2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5">
    <cfRule type="colorScale" priority="2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3:J154">
    <cfRule type="colorScale" priority="2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2">
    <cfRule type="colorScale" priority="2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1">
    <cfRule type="colorScale" priority="2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0">
    <cfRule type="colorScale" priority="2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48:J149">
    <cfRule type="colorScale" priority="2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5.14"/>
    <col customWidth="1" min="5" max="5" width="5.71"/>
    <col customWidth="1" min="6" max="6" width="5.43"/>
    <col customWidth="1" min="7" max="7" width="12.43"/>
    <col customWidth="1" min="10" max="10" width="5.14"/>
    <col customWidth="1" min="11" max="15" width="8.57"/>
  </cols>
  <sheetData>
    <row r="1">
      <c r="D1" s="5"/>
      <c r="J1" s="5"/>
      <c r="K1" s="5"/>
      <c r="L1" s="5"/>
      <c r="M1" s="5"/>
      <c r="N1" s="5"/>
      <c r="O1" s="5"/>
    </row>
    <row r="2">
      <c r="A2" s="9" t="s">
        <v>0</v>
      </c>
      <c r="B2" s="9"/>
      <c r="C2" s="9" t="s">
        <v>2729</v>
      </c>
      <c r="D2" s="43" t="s">
        <v>2941</v>
      </c>
      <c r="E2" s="9" t="s">
        <v>2732</v>
      </c>
      <c r="F2" s="9" t="s">
        <v>2731</v>
      </c>
      <c r="G2" s="9" t="s">
        <v>4</v>
      </c>
      <c r="H2" s="9"/>
      <c r="I2" s="9" t="s">
        <v>5884</v>
      </c>
      <c r="J2" s="43" t="s">
        <v>5885</v>
      </c>
      <c r="K2" s="9" t="s">
        <v>2731</v>
      </c>
      <c r="L2" s="9" t="s">
        <v>2732</v>
      </c>
      <c r="M2" s="43" t="s">
        <v>4</v>
      </c>
      <c r="N2" s="43"/>
      <c r="O2" s="43" t="s">
        <v>2736</v>
      </c>
      <c r="R2" s="9" t="s">
        <v>2936</v>
      </c>
      <c r="S2" s="9" t="s">
        <v>2944</v>
      </c>
      <c r="T2" s="9" t="s">
        <v>2945</v>
      </c>
    </row>
    <row r="3">
      <c r="A3" s="9">
        <v>1.0</v>
      </c>
      <c r="B3" s="29"/>
      <c r="C3" s="10" t="s">
        <v>78</v>
      </c>
      <c r="D3" s="23">
        <v>2032.0</v>
      </c>
      <c r="E3" s="23">
        <v>57.0</v>
      </c>
      <c r="F3" s="23">
        <v>0.0</v>
      </c>
      <c r="G3" s="10" t="s">
        <v>35</v>
      </c>
      <c r="H3" s="40"/>
      <c r="I3" s="29" t="s">
        <v>3687</v>
      </c>
      <c r="J3" s="53">
        <v>2307.0</v>
      </c>
      <c r="K3" s="53">
        <v>0.0</v>
      </c>
      <c r="L3" s="53" t="s">
        <v>5886</v>
      </c>
      <c r="M3" s="29" t="s">
        <v>35</v>
      </c>
      <c r="N3" s="5"/>
      <c r="O3" s="5">
        <f t="shared" ref="O3:O89" si="1">D3-J3</f>
        <v>-275</v>
      </c>
      <c r="Q3" s="9" t="s">
        <v>2747</v>
      </c>
      <c r="R3">
        <f>COUNTA(C:C)-1</f>
        <v>162</v>
      </c>
      <c r="S3" s="6">
        <f>average(D:D)</f>
        <v>1324.320988</v>
      </c>
      <c r="T3">
        <f t="shared" ref="T3:T4" si="2">median(D:D)</f>
        <v>1350</v>
      </c>
      <c r="U3" s="6"/>
    </row>
    <row r="4">
      <c r="A4" s="9">
        <v>2.0</v>
      </c>
      <c r="B4" s="29"/>
      <c r="C4" s="10" t="s">
        <v>53</v>
      </c>
      <c r="D4" s="23">
        <v>2005.0</v>
      </c>
      <c r="E4" s="23">
        <v>111.0</v>
      </c>
      <c r="F4" s="23">
        <v>0.0</v>
      </c>
      <c r="G4" s="10" t="s">
        <v>35</v>
      </c>
      <c r="H4" s="40"/>
      <c r="I4" s="29" t="s">
        <v>3688</v>
      </c>
      <c r="J4" s="53">
        <v>2295.0</v>
      </c>
      <c r="K4" s="53">
        <v>0.0</v>
      </c>
      <c r="L4" s="53" t="s">
        <v>5887</v>
      </c>
      <c r="M4" s="29" t="s">
        <v>35</v>
      </c>
      <c r="N4" s="5"/>
      <c r="O4" s="5">
        <f t="shared" si="1"/>
        <v>-290</v>
      </c>
      <c r="Q4" s="9" t="s">
        <v>2942</v>
      </c>
      <c r="R4">
        <f>COUNTA(I:I)-1</f>
        <v>182</v>
      </c>
      <c r="S4" s="6">
        <f>average(J:J)</f>
        <v>1328.467033</v>
      </c>
      <c r="T4">
        <f t="shared" si="2"/>
        <v>1350</v>
      </c>
    </row>
    <row r="5">
      <c r="A5" s="9">
        <v>3.0</v>
      </c>
      <c r="B5" s="29"/>
      <c r="C5" s="10" t="s">
        <v>111</v>
      </c>
      <c r="D5" s="23">
        <v>1981.0</v>
      </c>
      <c r="E5" s="23">
        <v>85.0</v>
      </c>
      <c r="F5" s="23">
        <v>0.0</v>
      </c>
      <c r="G5" s="10" t="s">
        <v>35</v>
      </c>
      <c r="H5" s="40"/>
      <c r="I5" s="29" t="s">
        <v>3692</v>
      </c>
      <c r="J5" s="53">
        <v>2176.0</v>
      </c>
      <c r="K5" s="53">
        <v>0.0</v>
      </c>
      <c r="L5" s="53" t="s">
        <v>5888</v>
      </c>
      <c r="M5" s="29" t="s">
        <v>35</v>
      </c>
      <c r="N5" s="5"/>
      <c r="O5" s="5">
        <f t="shared" si="1"/>
        <v>-195</v>
      </c>
      <c r="Q5" s="9" t="s">
        <v>2751</v>
      </c>
      <c r="S5" s="6">
        <f>average(O:O)</f>
        <v>-59.33566434</v>
      </c>
      <c r="T5">
        <f>median(O:O)</f>
        <v>-45</v>
      </c>
    </row>
    <row r="6">
      <c r="A6" s="9">
        <v>4.0</v>
      </c>
      <c r="B6" s="29"/>
      <c r="C6" s="10" t="s">
        <v>129</v>
      </c>
      <c r="D6" s="23">
        <v>1926.0</v>
      </c>
      <c r="E6" s="23">
        <v>80.0</v>
      </c>
      <c r="F6" s="23" t="s">
        <v>3644</v>
      </c>
      <c r="G6" s="10" t="s">
        <v>39</v>
      </c>
      <c r="H6" s="40"/>
      <c r="I6" s="29" t="s">
        <v>3718</v>
      </c>
      <c r="J6" s="53">
        <v>2049.0</v>
      </c>
      <c r="K6" s="53">
        <v>0.0</v>
      </c>
      <c r="L6" s="53" t="s">
        <v>5891</v>
      </c>
      <c r="M6" s="29" t="s">
        <v>39</v>
      </c>
      <c r="N6" s="5"/>
      <c r="O6" s="5">
        <f t="shared" si="1"/>
        <v>-123</v>
      </c>
    </row>
    <row r="7">
      <c r="A7" s="9">
        <v>5.0</v>
      </c>
      <c r="B7" s="29"/>
      <c r="C7" s="10" t="s">
        <v>237</v>
      </c>
      <c r="D7" s="23">
        <v>1885.0</v>
      </c>
      <c r="E7" s="23">
        <v>80.0</v>
      </c>
      <c r="F7" s="23" t="s">
        <v>3382</v>
      </c>
      <c r="G7" s="10" t="s">
        <v>35</v>
      </c>
      <c r="H7" s="40"/>
      <c r="I7" s="29" t="s">
        <v>3717</v>
      </c>
      <c r="J7" s="53">
        <v>1976.0</v>
      </c>
      <c r="K7" s="53">
        <v>20.0</v>
      </c>
      <c r="L7" s="53" t="s">
        <v>5892</v>
      </c>
      <c r="M7" s="29" t="s">
        <v>39</v>
      </c>
      <c r="N7" s="5"/>
      <c r="O7" s="5">
        <f t="shared" si="1"/>
        <v>-91</v>
      </c>
    </row>
    <row r="8">
      <c r="A8" s="9">
        <v>6.0</v>
      </c>
      <c r="B8" s="29"/>
      <c r="C8" s="10" t="s">
        <v>248</v>
      </c>
      <c r="D8" s="23">
        <v>1876.0</v>
      </c>
      <c r="E8" s="23">
        <v>88.0</v>
      </c>
      <c r="F8" s="23" t="s">
        <v>3139</v>
      </c>
      <c r="G8" s="10" t="s">
        <v>39</v>
      </c>
      <c r="H8" s="40"/>
      <c r="I8" s="29" t="s">
        <v>3720</v>
      </c>
      <c r="J8" s="53">
        <v>1967.0</v>
      </c>
      <c r="K8" s="53">
        <v>0.0</v>
      </c>
      <c r="L8" s="53" t="s">
        <v>5893</v>
      </c>
      <c r="M8" s="29" t="s">
        <v>39</v>
      </c>
      <c r="N8" s="5"/>
      <c r="O8" s="5">
        <f t="shared" si="1"/>
        <v>-91</v>
      </c>
    </row>
    <row r="9">
      <c r="A9" s="9">
        <v>7.0</v>
      </c>
      <c r="B9" s="29"/>
      <c r="C9" s="10" t="s">
        <v>428</v>
      </c>
      <c r="D9" s="23">
        <v>1873.0</v>
      </c>
      <c r="E9" s="23">
        <v>85.0</v>
      </c>
      <c r="F9" s="23">
        <v>0.0</v>
      </c>
      <c r="G9" s="10" t="s">
        <v>35</v>
      </c>
      <c r="H9" s="40"/>
      <c r="I9" s="29" t="s">
        <v>3699</v>
      </c>
      <c r="J9" s="53">
        <v>1945.0</v>
      </c>
      <c r="K9" s="53">
        <v>0.0</v>
      </c>
      <c r="L9" s="53" t="s">
        <v>5894</v>
      </c>
      <c r="M9" s="29" t="s">
        <v>39</v>
      </c>
      <c r="N9" s="5"/>
      <c r="O9" s="5">
        <f t="shared" si="1"/>
        <v>-72</v>
      </c>
    </row>
    <row r="10">
      <c r="A10" s="9">
        <v>8.0</v>
      </c>
      <c r="B10" s="29"/>
      <c r="C10" s="10" t="s">
        <v>73</v>
      </c>
      <c r="D10" s="23">
        <v>1854.0</v>
      </c>
      <c r="E10" s="23">
        <v>138.0</v>
      </c>
      <c r="F10" s="23">
        <v>0.0</v>
      </c>
      <c r="G10" s="10" t="s">
        <v>35</v>
      </c>
      <c r="H10" s="40"/>
      <c r="I10" s="29" t="s">
        <v>3719</v>
      </c>
      <c r="J10" s="53">
        <v>1892.0</v>
      </c>
      <c r="K10" s="53">
        <v>0.0</v>
      </c>
      <c r="L10" s="53" t="s">
        <v>5895</v>
      </c>
      <c r="M10" s="29" t="s">
        <v>39</v>
      </c>
      <c r="N10" s="5"/>
      <c r="O10" s="5">
        <f t="shared" si="1"/>
        <v>-38</v>
      </c>
    </row>
    <row r="11">
      <c r="A11" s="9">
        <v>9.0</v>
      </c>
      <c r="B11" s="29"/>
      <c r="C11" s="10" t="s">
        <v>180</v>
      </c>
      <c r="D11" s="23">
        <v>1848.0</v>
      </c>
      <c r="E11" s="23">
        <v>114.0</v>
      </c>
      <c r="F11" s="23">
        <v>0.0</v>
      </c>
      <c r="G11" s="10" t="s">
        <v>39</v>
      </c>
      <c r="H11" s="40"/>
      <c r="I11" s="29" t="s">
        <v>3740</v>
      </c>
      <c r="J11" s="53">
        <v>1867.0</v>
      </c>
      <c r="K11" s="53">
        <v>0.0</v>
      </c>
      <c r="L11" s="53" t="s">
        <v>5896</v>
      </c>
      <c r="M11" s="29" t="s">
        <v>35</v>
      </c>
      <c r="N11" s="5"/>
      <c r="O11" s="5">
        <f t="shared" si="1"/>
        <v>-19</v>
      </c>
    </row>
    <row r="12">
      <c r="A12" s="9">
        <v>10.0</v>
      </c>
      <c r="B12" s="29"/>
      <c r="C12" s="10" t="s">
        <v>512</v>
      </c>
      <c r="D12" s="23">
        <v>1846.0</v>
      </c>
      <c r="E12" s="23">
        <v>93.0</v>
      </c>
      <c r="F12" s="64">
        <v>43648.0</v>
      </c>
      <c r="G12" s="10" t="s">
        <v>39</v>
      </c>
      <c r="H12" s="40"/>
      <c r="I12" s="29" t="s">
        <v>3761</v>
      </c>
      <c r="J12" s="53">
        <v>1814.0</v>
      </c>
      <c r="K12" s="53">
        <v>0.0</v>
      </c>
      <c r="L12" s="53" t="s">
        <v>5897</v>
      </c>
      <c r="M12" s="29" t="s">
        <v>35</v>
      </c>
      <c r="N12" s="5"/>
      <c r="O12" s="5">
        <f t="shared" si="1"/>
        <v>32</v>
      </c>
    </row>
    <row r="13">
      <c r="A13" s="9">
        <v>11.0</v>
      </c>
      <c r="B13" s="29"/>
      <c r="C13" s="10" t="s">
        <v>159</v>
      </c>
      <c r="D13" s="23">
        <v>1812.0</v>
      </c>
      <c r="E13" s="23">
        <v>80.0</v>
      </c>
      <c r="F13" s="23">
        <v>0.0</v>
      </c>
      <c r="G13" s="10" t="s">
        <v>35</v>
      </c>
      <c r="H13" s="40"/>
      <c r="I13" s="29" t="s">
        <v>3825</v>
      </c>
      <c r="J13" s="53">
        <v>1775.0</v>
      </c>
      <c r="K13" s="53">
        <v>0.0</v>
      </c>
      <c r="L13" s="53" t="s">
        <v>5898</v>
      </c>
      <c r="M13" s="29" t="s">
        <v>39</v>
      </c>
      <c r="N13" s="5"/>
      <c r="O13" s="5">
        <f t="shared" si="1"/>
        <v>37</v>
      </c>
    </row>
    <row r="14">
      <c r="A14" s="9">
        <v>12.0</v>
      </c>
      <c r="B14" s="29"/>
      <c r="C14" s="10" t="s">
        <v>492</v>
      </c>
      <c r="D14" s="23">
        <v>1808.0</v>
      </c>
      <c r="E14" s="23">
        <v>84.0</v>
      </c>
      <c r="F14" s="23">
        <v>0.0</v>
      </c>
      <c r="G14" s="10" t="s">
        <v>39</v>
      </c>
      <c r="H14" s="40"/>
      <c r="I14" s="29" t="s">
        <v>5899</v>
      </c>
      <c r="J14" s="53">
        <v>1770.0</v>
      </c>
      <c r="K14" s="53">
        <v>0.0</v>
      </c>
      <c r="L14" s="53" t="s">
        <v>5900</v>
      </c>
      <c r="M14" s="29" t="s">
        <v>39</v>
      </c>
      <c r="N14" s="5"/>
      <c r="O14" s="5">
        <f t="shared" si="1"/>
        <v>38</v>
      </c>
    </row>
    <row r="15">
      <c r="A15" s="9">
        <v>13.0</v>
      </c>
      <c r="B15" s="29"/>
      <c r="C15" s="10" t="s">
        <v>636</v>
      </c>
      <c r="D15" s="23">
        <v>1772.0</v>
      </c>
      <c r="E15" s="23">
        <v>92.0</v>
      </c>
      <c r="F15" s="23">
        <v>0.0</v>
      </c>
      <c r="G15" s="10" t="s">
        <v>35</v>
      </c>
      <c r="H15" s="40"/>
      <c r="I15" s="29" t="s">
        <v>3809</v>
      </c>
      <c r="J15" s="53">
        <v>1760.0</v>
      </c>
      <c r="K15" s="65">
        <v>43648.0</v>
      </c>
      <c r="L15" s="53" t="s">
        <v>5901</v>
      </c>
      <c r="M15" s="29" t="s">
        <v>39</v>
      </c>
      <c r="N15" s="5"/>
      <c r="O15" s="5">
        <f t="shared" si="1"/>
        <v>12</v>
      </c>
    </row>
    <row r="16">
      <c r="A16" s="9">
        <v>14.0</v>
      </c>
      <c r="B16" s="29"/>
      <c r="C16" s="10" t="s">
        <v>134</v>
      </c>
      <c r="D16" s="23">
        <v>1764.0</v>
      </c>
      <c r="E16" s="23">
        <v>76.0</v>
      </c>
      <c r="F16" s="23">
        <v>0.0</v>
      </c>
      <c r="G16" s="10" t="s">
        <v>39</v>
      </c>
      <c r="H16" s="40"/>
      <c r="I16" s="29" t="s">
        <v>3856</v>
      </c>
      <c r="J16" s="53">
        <v>1756.0</v>
      </c>
      <c r="K16" s="53">
        <v>0.0</v>
      </c>
      <c r="L16" s="53" t="s">
        <v>5903</v>
      </c>
      <c r="M16" s="29" t="s">
        <v>39</v>
      </c>
      <c r="N16" s="5"/>
      <c r="O16" s="5">
        <f t="shared" si="1"/>
        <v>8</v>
      </c>
    </row>
    <row r="17">
      <c r="A17" s="9">
        <v>15.0</v>
      </c>
      <c r="B17" s="29"/>
      <c r="C17" s="10" t="s">
        <v>663</v>
      </c>
      <c r="D17" s="23">
        <v>1758.0</v>
      </c>
      <c r="E17" s="23">
        <v>98.0</v>
      </c>
      <c r="F17" s="23">
        <v>0.0</v>
      </c>
      <c r="G17" s="10" t="s">
        <v>35</v>
      </c>
      <c r="H17" s="40"/>
      <c r="I17" s="29" t="s">
        <v>3815</v>
      </c>
      <c r="J17" s="53">
        <v>1750.0</v>
      </c>
      <c r="K17" s="66">
        <v>43717.0</v>
      </c>
      <c r="L17" s="53" t="s">
        <v>5904</v>
      </c>
      <c r="M17" s="29" t="s">
        <v>39</v>
      </c>
      <c r="N17" s="5"/>
      <c r="O17" s="5">
        <f t="shared" si="1"/>
        <v>8</v>
      </c>
    </row>
    <row r="18">
      <c r="A18" s="9">
        <v>16.0</v>
      </c>
      <c r="B18" s="29"/>
      <c r="C18" s="10" t="s">
        <v>597</v>
      </c>
      <c r="D18" s="23">
        <v>1751.0</v>
      </c>
      <c r="E18" s="23">
        <v>101.0</v>
      </c>
      <c r="F18" s="23">
        <v>0.0</v>
      </c>
      <c r="G18" s="10" t="s">
        <v>35</v>
      </c>
      <c r="H18" s="40"/>
      <c r="I18" s="29" t="s">
        <v>5905</v>
      </c>
      <c r="J18" s="53">
        <v>1745.0</v>
      </c>
      <c r="K18" s="53">
        <v>0.0</v>
      </c>
      <c r="L18" s="53" t="s">
        <v>5906</v>
      </c>
      <c r="M18" s="29" t="s">
        <v>39</v>
      </c>
      <c r="N18" s="5"/>
      <c r="O18" s="5">
        <f t="shared" si="1"/>
        <v>6</v>
      </c>
    </row>
    <row r="19">
      <c r="A19" s="9">
        <v>17.0</v>
      </c>
      <c r="B19" s="29"/>
      <c r="C19" s="10" t="s">
        <v>538</v>
      </c>
      <c r="D19" s="23">
        <v>1748.0</v>
      </c>
      <c r="E19" s="23">
        <v>155.0</v>
      </c>
      <c r="F19" s="23">
        <v>0.0</v>
      </c>
      <c r="G19" s="10" t="s">
        <v>35</v>
      </c>
      <c r="H19" s="40"/>
      <c r="I19" s="29" t="s">
        <v>3791</v>
      </c>
      <c r="J19" s="53">
        <v>1736.0</v>
      </c>
      <c r="K19" s="53" t="s">
        <v>5907</v>
      </c>
      <c r="L19" s="53" t="s">
        <v>5908</v>
      </c>
      <c r="M19" s="29" t="s">
        <v>39</v>
      </c>
      <c r="N19" s="5"/>
      <c r="O19" s="5">
        <f t="shared" si="1"/>
        <v>12</v>
      </c>
    </row>
    <row r="20">
      <c r="A20" s="9">
        <v>18.0</v>
      </c>
      <c r="B20" s="29"/>
      <c r="C20" s="10" t="s">
        <v>393</v>
      </c>
      <c r="D20" s="23">
        <v>1729.0</v>
      </c>
      <c r="E20" s="23">
        <v>105.0</v>
      </c>
      <c r="F20" s="23">
        <v>0.0</v>
      </c>
      <c r="G20" s="10" t="s">
        <v>35</v>
      </c>
      <c r="H20" s="40"/>
      <c r="I20" s="29" t="s">
        <v>3984</v>
      </c>
      <c r="J20" s="53">
        <v>1735.0</v>
      </c>
      <c r="K20" s="53">
        <v>0.0</v>
      </c>
      <c r="L20" s="53" t="s">
        <v>5909</v>
      </c>
      <c r="M20" s="29" t="s">
        <v>39</v>
      </c>
      <c r="N20" s="5"/>
      <c r="O20" s="5">
        <f t="shared" si="1"/>
        <v>-6</v>
      </c>
    </row>
    <row r="21">
      <c r="A21" s="9">
        <v>19.0</v>
      </c>
      <c r="B21" s="29"/>
      <c r="C21" s="10" t="s">
        <v>165</v>
      </c>
      <c r="D21" s="23">
        <v>1725.0</v>
      </c>
      <c r="E21" s="23">
        <v>107.0</v>
      </c>
      <c r="F21" s="23">
        <v>0.0</v>
      </c>
      <c r="G21" s="10" t="s">
        <v>35</v>
      </c>
      <c r="H21" s="40"/>
      <c r="I21" s="29" t="s">
        <v>3811</v>
      </c>
      <c r="J21" s="53">
        <v>1714.0</v>
      </c>
      <c r="K21" s="53">
        <v>0.0</v>
      </c>
      <c r="L21" s="53" t="s">
        <v>5910</v>
      </c>
      <c r="M21" s="29" t="s">
        <v>39</v>
      </c>
      <c r="N21" s="5"/>
      <c r="O21" s="5">
        <f t="shared" si="1"/>
        <v>11</v>
      </c>
    </row>
    <row r="22">
      <c r="A22" s="9">
        <v>20.0</v>
      </c>
      <c r="B22" s="29"/>
      <c r="C22" s="10" t="s">
        <v>982</v>
      </c>
      <c r="D22" s="23">
        <v>1719.0</v>
      </c>
      <c r="E22" s="23">
        <v>139.0</v>
      </c>
      <c r="F22" s="23">
        <v>0.0</v>
      </c>
      <c r="G22" s="10" t="s">
        <v>39</v>
      </c>
      <c r="H22" s="40"/>
      <c r="I22" s="29" t="s">
        <v>5911</v>
      </c>
      <c r="J22" s="53">
        <v>1696.0</v>
      </c>
      <c r="K22" s="53">
        <v>0.0</v>
      </c>
      <c r="L22" s="53" t="s">
        <v>5912</v>
      </c>
      <c r="M22" s="29" t="s">
        <v>39</v>
      </c>
      <c r="N22" s="5"/>
      <c r="O22" s="5">
        <f t="shared" si="1"/>
        <v>23</v>
      </c>
    </row>
    <row r="23">
      <c r="A23" s="9">
        <v>21.0</v>
      </c>
      <c r="B23" s="29"/>
      <c r="C23" s="10" t="s">
        <v>90</v>
      </c>
      <c r="D23" s="23">
        <v>1686.0</v>
      </c>
      <c r="E23" s="23">
        <v>92.0</v>
      </c>
      <c r="F23" s="23">
        <v>0.0</v>
      </c>
      <c r="G23" s="10" t="s">
        <v>39</v>
      </c>
      <c r="H23" s="40"/>
      <c r="I23" s="29" t="s">
        <v>3898</v>
      </c>
      <c r="J23" s="53">
        <v>1694.0</v>
      </c>
      <c r="K23" s="56">
        <v>0.0</v>
      </c>
      <c r="L23" s="56" t="s">
        <v>5914</v>
      </c>
      <c r="M23" s="57" t="s">
        <v>39</v>
      </c>
      <c r="N23" s="5"/>
      <c r="O23" s="5">
        <f t="shared" si="1"/>
        <v>-8</v>
      </c>
    </row>
    <row r="24">
      <c r="A24" s="9">
        <v>22.0</v>
      </c>
      <c r="B24" s="29"/>
      <c r="C24" s="10" t="s">
        <v>324</v>
      </c>
      <c r="D24" s="23">
        <v>1671.0</v>
      </c>
      <c r="E24" s="23">
        <v>86.0</v>
      </c>
      <c r="F24" s="23">
        <v>0.0</v>
      </c>
      <c r="G24" s="10" t="s">
        <v>35</v>
      </c>
      <c r="H24" s="40"/>
      <c r="I24" s="29" t="s">
        <v>5915</v>
      </c>
      <c r="J24" s="53">
        <v>1693.0</v>
      </c>
      <c r="K24" s="53">
        <v>0.0</v>
      </c>
      <c r="L24" s="53" t="s">
        <v>5916</v>
      </c>
      <c r="M24" s="29" t="s">
        <v>39</v>
      </c>
      <c r="N24" s="5"/>
      <c r="O24" s="5">
        <f t="shared" si="1"/>
        <v>-22</v>
      </c>
    </row>
    <row r="25">
      <c r="A25" s="9">
        <v>23.0</v>
      </c>
      <c r="B25" s="29"/>
      <c r="C25" s="10" t="s">
        <v>704</v>
      </c>
      <c r="D25" s="23">
        <v>1657.0</v>
      </c>
      <c r="E25" s="23">
        <v>108.0</v>
      </c>
      <c r="F25" s="23">
        <v>0.0</v>
      </c>
      <c r="G25" s="10" t="s">
        <v>39</v>
      </c>
      <c r="H25" s="40"/>
      <c r="I25" s="29" t="s">
        <v>3850</v>
      </c>
      <c r="J25" s="53">
        <v>1693.0</v>
      </c>
      <c r="K25" s="53" t="s">
        <v>5918</v>
      </c>
      <c r="L25" s="53" t="s">
        <v>3195</v>
      </c>
      <c r="M25" s="29" t="s">
        <v>35</v>
      </c>
      <c r="N25" s="5"/>
      <c r="O25" s="5">
        <f t="shared" si="1"/>
        <v>-36</v>
      </c>
    </row>
    <row r="26">
      <c r="A26" s="9">
        <v>24.0</v>
      </c>
      <c r="B26" s="29"/>
      <c r="C26" s="10" t="s">
        <v>251</v>
      </c>
      <c r="D26" s="23">
        <v>1656.0</v>
      </c>
      <c r="E26" s="23">
        <v>86.0</v>
      </c>
      <c r="F26" s="23">
        <v>20.0</v>
      </c>
      <c r="G26" s="10" t="s">
        <v>39</v>
      </c>
      <c r="H26" s="40"/>
      <c r="I26" s="29" t="s">
        <v>3853</v>
      </c>
      <c r="J26" s="53">
        <v>1687.0</v>
      </c>
      <c r="K26" s="53">
        <v>0.0</v>
      </c>
      <c r="L26" s="53" t="s">
        <v>5920</v>
      </c>
      <c r="M26" s="29" t="s">
        <v>35</v>
      </c>
      <c r="N26" s="5"/>
      <c r="O26" s="5">
        <f t="shared" si="1"/>
        <v>-31</v>
      </c>
    </row>
    <row r="27">
      <c r="A27" s="9">
        <v>25.0</v>
      </c>
      <c r="B27" s="29"/>
      <c r="C27" s="10" t="s">
        <v>627</v>
      </c>
      <c r="D27" s="23">
        <v>1647.0</v>
      </c>
      <c r="E27" s="23">
        <v>104.0</v>
      </c>
      <c r="F27" s="23" t="s">
        <v>3138</v>
      </c>
      <c r="G27" s="10" t="s">
        <v>39</v>
      </c>
      <c r="H27" s="40"/>
      <c r="I27" s="29" t="s">
        <v>3784</v>
      </c>
      <c r="J27" s="53">
        <v>1683.0</v>
      </c>
      <c r="K27" s="66">
        <v>43466.0</v>
      </c>
      <c r="L27" s="53" t="s">
        <v>5921</v>
      </c>
      <c r="M27" s="29" t="s">
        <v>39</v>
      </c>
      <c r="N27" s="5"/>
      <c r="O27" s="5">
        <f t="shared" si="1"/>
        <v>-36</v>
      </c>
    </row>
    <row r="28">
      <c r="A28" s="9">
        <v>26.0</v>
      </c>
      <c r="B28" s="29"/>
      <c r="C28" s="10" t="s">
        <v>472</v>
      </c>
      <c r="D28" s="23">
        <v>1639.0</v>
      </c>
      <c r="E28" s="23">
        <v>90.0</v>
      </c>
      <c r="F28" s="23">
        <v>0.0</v>
      </c>
      <c r="G28" s="10" t="s">
        <v>39</v>
      </c>
      <c r="H28" s="40"/>
      <c r="I28" s="29" t="s">
        <v>3753</v>
      </c>
      <c r="J28" s="53">
        <v>1675.0</v>
      </c>
      <c r="K28" s="53">
        <v>0.0</v>
      </c>
      <c r="L28" s="53" t="s">
        <v>5923</v>
      </c>
      <c r="M28" s="29" t="s">
        <v>39</v>
      </c>
      <c r="N28" s="5"/>
      <c r="O28" s="5">
        <f t="shared" si="1"/>
        <v>-36</v>
      </c>
    </row>
    <row r="29">
      <c r="A29" s="9">
        <v>27.0</v>
      </c>
      <c r="B29" s="29"/>
      <c r="C29" s="10" t="s">
        <v>1088</v>
      </c>
      <c r="D29" s="23">
        <v>1628.0</v>
      </c>
      <c r="E29" s="23">
        <v>90.0</v>
      </c>
      <c r="F29" s="23">
        <v>0.0</v>
      </c>
      <c r="G29" s="10" t="s">
        <v>39</v>
      </c>
      <c r="H29" s="40"/>
      <c r="I29" s="29" t="s">
        <v>3796</v>
      </c>
      <c r="J29" s="53">
        <v>1674.0</v>
      </c>
      <c r="K29" s="53">
        <v>0.0</v>
      </c>
      <c r="L29" s="53" t="s">
        <v>5925</v>
      </c>
      <c r="M29" s="29" t="s">
        <v>39</v>
      </c>
      <c r="N29" s="5"/>
      <c r="O29" s="5">
        <f t="shared" si="1"/>
        <v>-46</v>
      </c>
    </row>
    <row r="30">
      <c r="A30" s="9">
        <v>28.0</v>
      </c>
      <c r="B30" s="29"/>
      <c r="C30" s="10" t="s">
        <v>878</v>
      </c>
      <c r="D30" s="23">
        <v>1627.0</v>
      </c>
      <c r="E30" s="23">
        <v>72.0</v>
      </c>
      <c r="F30" s="23">
        <v>0.0</v>
      </c>
      <c r="G30" s="10" t="s">
        <v>39</v>
      </c>
      <c r="H30" s="40"/>
      <c r="I30" s="29" t="s">
        <v>3755</v>
      </c>
      <c r="J30" s="53">
        <v>1670.0</v>
      </c>
      <c r="K30" s="53" t="s">
        <v>5926</v>
      </c>
      <c r="L30" s="53" t="s">
        <v>5927</v>
      </c>
      <c r="M30" s="29" t="s">
        <v>39</v>
      </c>
      <c r="N30" s="5"/>
      <c r="O30" s="5">
        <f t="shared" si="1"/>
        <v>-43</v>
      </c>
    </row>
    <row r="31">
      <c r="A31" s="9">
        <v>29.0</v>
      </c>
      <c r="B31" s="29"/>
      <c r="C31" s="10" t="s">
        <v>495</v>
      </c>
      <c r="D31" s="23">
        <v>1625.0</v>
      </c>
      <c r="E31" s="23">
        <v>76.0</v>
      </c>
      <c r="F31" s="23">
        <v>0.0</v>
      </c>
      <c r="G31" s="10" t="s">
        <v>35</v>
      </c>
      <c r="H31" s="40"/>
      <c r="I31" s="29" t="s">
        <v>4120</v>
      </c>
      <c r="J31" s="53">
        <v>1654.0</v>
      </c>
      <c r="K31" s="53">
        <v>25.0</v>
      </c>
      <c r="L31" s="53" t="s">
        <v>5929</v>
      </c>
      <c r="M31" s="29" t="s">
        <v>39</v>
      </c>
      <c r="N31" s="5"/>
      <c r="O31" s="5">
        <f t="shared" si="1"/>
        <v>-29</v>
      </c>
    </row>
    <row r="32">
      <c r="A32" s="9">
        <v>30.0</v>
      </c>
      <c r="B32" s="29"/>
      <c r="C32" s="10" t="s">
        <v>414</v>
      </c>
      <c r="D32" s="23">
        <v>1624.0</v>
      </c>
      <c r="E32" s="23">
        <v>82.0</v>
      </c>
      <c r="F32" s="23">
        <v>0.0</v>
      </c>
      <c r="G32" s="10" t="s">
        <v>39</v>
      </c>
      <c r="H32" s="40"/>
      <c r="I32" s="29" t="s">
        <v>3864</v>
      </c>
      <c r="J32" s="53">
        <v>1648.0</v>
      </c>
      <c r="K32" s="53">
        <v>0.0</v>
      </c>
      <c r="L32" s="53" t="s">
        <v>5930</v>
      </c>
      <c r="M32" s="29" t="s">
        <v>39</v>
      </c>
      <c r="N32" s="5"/>
      <c r="O32" s="5">
        <f t="shared" si="1"/>
        <v>-24</v>
      </c>
    </row>
    <row r="33">
      <c r="A33" s="9">
        <v>31.0</v>
      </c>
      <c r="B33" s="29"/>
      <c r="C33" s="10" t="s">
        <v>602</v>
      </c>
      <c r="D33" s="23">
        <v>1624.0</v>
      </c>
      <c r="E33" s="23">
        <v>78.0</v>
      </c>
      <c r="F33" s="23" t="s">
        <v>3128</v>
      </c>
      <c r="G33" s="10" t="s">
        <v>35</v>
      </c>
      <c r="H33" s="40"/>
      <c r="I33" s="29" t="s">
        <v>3937</v>
      </c>
      <c r="J33" s="53">
        <v>1645.0</v>
      </c>
      <c r="K33" s="53">
        <v>0.0</v>
      </c>
      <c r="L33" s="53" t="s">
        <v>3397</v>
      </c>
      <c r="M33" s="29" t="s">
        <v>35</v>
      </c>
      <c r="N33" s="5"/>
      <c r="O33" s="5">
        <f t="shared" si="1"/>
        <v>-21</v>
      </c>
    </row>
    <row r="34">
      <c r="A34" s="9">
        <v>32.0</v>
      </c>
      <c r="B34" s="29"/>
      <c r="C34" s="10" t="s">
        <v>443</v>
      </c>
      <c r="D34" s="23">
        <v>1602.0</v>
      </c>
      <c r="E34" s="23">
        <v>85.0</v>
      </c>
      <c r="F34" s="23">
        <v>0.0</v>
      </c>
      <c r="G34" s="10" t="s">
        <v>35</v>
      </c>
      <c r="H34" s="40"/>
      <c r="I34" s="29" t="s">
        <v>3891</v>
      </c>
      <c r="J34" s="53">
        <v>1642.0</v>
      </c>
      <c r="K34" s="53">
        <v>0.0</v>
      </c>
      <c r="L34" s="53" t="s">
        <v>5932</v>
      </c>
      <c r="M34" s="29" t="s">
        <v>39</v>
      </c>
      <c r="N34" s="5"/>
      <c r="O34" s="5">
        <f t="shared" si="1"/>
        <v>-40</v>
      </c>
    </row>
    <row r="35">
      <c r="A35" s="9">
        <v>33.0</v>
      </c>
      <c r="B35" s="29"/>
      <c r="C35" s="10" t="s">
        <v>824</v>
      </c>
      <c r="D35" s="23">
        <v>1589.0</v>
      </c>
      <c r="E35" s="23">
        <v>99.0</v>
      </c>
      <c r="F35" s="67">
        <v>43498.0</v>
      </c>
      <c r="G35" s="10" t="s">
        <v>39</v>
      </c>
      <c r="H35" s="40"/>
      <c r="I35" s="29" t="s">
        <v>3835</v>
      </c>
      <c r="J35" s="53">
        <v>1641.0</v>
      </c>
      <c r="K35" s="53" t="s">
        <v>5935</v>
      </c>
      <c r="L35" s="53" t="s">
        <v>5936</v>
      </c>
      <c r="M35" s="29" t="s">
        <v>39</v>
      </c>
      <c r="N35" s="5"/>
      <c r="O35" s="5">
        <f t="shared" si="1"/>
        <v>-52</v>
      </c>
    </row>
    <row r="36">
      <c r="A36" s="9">
        <v>34.0</v>
      </c>
      <c r="B36" s="29"/>
      <c r="C36" s="10" t="s">
        <v>173</v>
      </c>
      <c r="D36" s="23">
        <v>1588.0</v>
      </c>
      <c r="E36" s="23">
        <v>167.0</v>
      </c>
      <c r="F36" s="23">
        <v>0.0</v>
      </c>
      <c r="G36" s="10" t="s">
        <v>39</v>
      </c>
      <c r="H36" s="40"/>
      <c r="I36" s="29" t="s">
        <v>3820</v>
      </c>
      <c r="J36" s="53">
        <v>1640.0</v>
      </c>
      <c r="K36" s="53">
        <v>0.0</v>
      </c>
      <c r="L36" s="53" t="s">
        <v>5938</v>
      </c>
      <c r="M36" s="29" t="s">
        <v>35</v>
      </c>
      <c r="N36" s="5"/>
      <c r="O36" s="5">
        <f t="shared" si="1"/>
        <v>-52</v>
      </c>
    </row>
    <row r="37">
      <c r="A37" s="9">
        <v>35.0</v>
      </c>
      <c r="B37" s="29"/>
      <c r="C37" s="10" t="s">
        <v>362</v>
      </c>
      <c r="D37" s="23">
        <v>1569.0</v>
      </c>
      <c r="E37" s="23">
        <v>112.0</v>
      </c>
      <c r="F37" s="23">
        <v>0.0</v>
      </c>
      <c r="G37" s="10" t="s">
        <v>39</v>
      </c>
      <c r="H37" s="40"/>
      <c r="I37" s="29" t="s">
        <v>3869</v>
      </c>
      <c r="J37" s="53">
        <v>1628.0</v>
      </c>
      <c r="K37" s="53">
        <v>0.0</v>
      </c>
      <c r="L37" s="53" t="s">
        <v>5939</v>
      </c>
      <c r="M37" s="29" t="s">
        <v>39</v>
      </c>
      <c r="N37" s="5"/>
      <c r="O37" s="5">
        <f t="shared" si="1"/>
        <v>-59</v>
      </c>
    </row>
    <row r="38">
      <c r="A38" s="9">
        <v>36.0</v>
      </c>
      <c r="B38" s="29"/>
      <c r="C38" s="10" t="s">
        <v>1011</v>
      </c>
      <c r="D38" s="23">
        <v>1551.0</v>
      </c>
      <c r="E38" s="23">
        <v>109.0</v>
      </c>
      <c r="F38" s="23">
        <v>0.0</v>
      </c>
      <c r="G38" s="10" t="s">
        <v>39</v>
      </c>
      <c r="H38" s="40"/>
      <c r="I38" s="29" t="s">
        <v>3897</v>
      </c>
      <c r="J38" s="53">
        <v>1625.0</v>
      </c>
      <c r="K38" s="53">
        <v>0.0</v>
      </c>
      <c r="L38" s="53" t="s">
        <v>5941</v>
      </c>
      <c r="M38" s="29" t="s">
        <v>39</v>
      </c>
      <c r="N38" s="5"/>
      <c r="O38" s="5">
        <f t="shared" si="1"/>
        <v>-74</v>
      </c>
    </row>
    <row r="39">
      <c r="A39" s="9">
        <v>37.0</v>
      </c>
      <c r="B39" s="29"/>
      <c r="C39" s="10" t="s">
        <v>113</v>
      </c>
      <c r="D39" s="23">
        <v>1548.0</v>
      </c>
      <c r="E39" s="23">
        <v>102.0</v>
      </c>
      <c r="F39" s="23">
        <v>0.0</v>
      </c>
      <c r="G39" s="10" t="s">
        <v>39</v>
      </c>
      <c r="H39" s="40"/>
      <c r="I39" s="29" t="s">
        <v>3846</v>
      </c>
      <c r="J39" s="53">
        <v>1623.0</v>
      </c>
      <c r="K39" s="53">
        <v>0.0</v>
      </c>
      <c r="L39" s="53" t="s">
        <v>5943</v>
      </c>
      <c r="M39" s="29" t="s">
        <v>35</v>
      </c>
      <c r="N39" s="5"/>
      <c r="O39" s="5">
        <f t="shared" si="1"/>
        <v>-75</v>
      </c>
    </row>
    <row r="40">
      <c r="A40" s="9">
        <v>38.0</v>
      </c>
      <c r="C40" s="10" t="s">
        <v>802</v>
      </c>
      <c r="D40" s="23">
        <v>1547.0</v>
      </c>
      <c r="E40" s="23">
        <v>84.0</v>
      </c>
      <c r="F40" s="23">
        <v>0.0</v>
      </c>
      <c r="G40" s="10" t="s">
        <v>39</v>
      </c>
      <c r="H40" s="40"/>
      <c r="I40" s="29" t="s">
        <v>3902</v>
      </c>
      <c r="J40" s="53">
        <v>1621.0</v>
      </c>
      <c r="K40" s="53">
        <v>0.0</v>
      </c>
      <c r="L40" s="53" t="s">
        <v>5945</v>
      </c>
      <c r="M40" s="29" t="s">
        <v>35</v>
      </c>
      <c r="N40" s="5"/>
      <c r="O40" s="5">
        <f t="shared" si="1"/>
        <v>-74</v>
      </c>
    </row>
    <row r="41">
      <c r="A41" s="9">
        <v>39.0</v>
      </c>
      <c r="B41" s="29"/>
      <c r="C41" s="10" t="s">
        <v>316</v>
      </c>
      <c r="D41" s="23">
        <v>1540.0</v>
      </c>
      <c r="E41" s="23">
        <v>133.0</v>
      </c>
      <c r="F41" s="23">
        <v>0.0</v>
      </c>
      <c r="G41" s="10" t="s">
        <v>35</v>
      </c>
      <c r="H41" s="40"/>
      <c r="I41" s="29" t="s">
        <v>3908</v>
      </c>
      <c r="J41" s="53">
        <v>1612.0</v>
      </c>
      <c r="K41" s="53">
        <v>0.0</v>
      </c>
      <c r="L41" s="53" t="s">
        <v>5947</v>
      </c>
      <c r="M41" s="29" t="s">
        <v>39</v>
      </c>
      <c r="N41" s="5"/>
      <c r="O41" s="5">
        <f t="shared" si="1"/>
        <v>-72</v>
      </c>
    </row>
    <row r="42">
      <c r="A42" s="9">
        <v>40.0</v>
      </c>
      <c r="B42" s="29"/>
      <c r="C42" s="10" t="s">
        <v>769</v>
      </c>
      <c r="D42" s="23">
        <v>1538.0</v>
      </c>
      <c r="E42" s="23">
        <v>76.0</v>
      </c>
      <c r="F42" s="23">
        <v>0.0</v>
      </c>
      <c r="G42" s="10" t="s">
        <v>39</v>
      </c>
      <c r="H42" s="40"/>
      <c r="I42" s="29" t="s">
        <v>3832</v>
      </c>
      <c r="J42" s="53">
        <v>1609.0</v>
      </c>
      <c r="K42" s="53">
        <v>0.0</v>
      </c>
      <c r="L42" s="53" t="s">
        <v>5948</v>
      </c>
      <c r="M42" s="29" t="s">
        <v>39</v>
      </c>
      <c r="N42" s="5"/>
      <c r="O42" s="5">
        <f t="shared" si="1"/>
        <v>-71</v>
      </c>
    </row>
    <row r="43">
      <c r="A43" s="9">
        <v>41.0</v>
      </c>
      <c r="B43" s="29"/>
      <c r="C43" s="10" t="s">
        <v>575</v>
      </c>
      <c r="D43" s="23">
        <v>1536.0</v>
      </c>
      <c r="E43" s="23">
        <v>185.0</v>
      </c>
      <c r="F43" s="23">
        <v>0.0</v>
      </c>
      <c r="G43" s="10" t="s">
        <v>39</v>
      </c>
      <c r="H43" s="40"/>
      <c r="I43" s="29" t="s">
        <v>3767</v>
      </c>
      <c r="J43" s="53">
        <v>1599.0</v>
      </c>
      <c r="K43" s="53">
        <v>0.0</v>
      </c>
      <c r="L43" s="53" t="s">
        <v>5950</v>
      </c>
      <c r="M43" s="29" t="s">
        <v>39</v>
      </c>
      <c r="N43" s="5"/>
      <c r="O43" s="5">
        <f t="shared" si="1"/>
        <v>-63</v>
      </c>
    </row>
    <row r="44">
      <c r="A44" s="9">
        <v>42.0</v>
      </c>
      <c r="B44" s="29"/>
      <c r="C44" s="10" t="s">
        <v>556</v>
      </c>
      <c r="D44" s="23">
        <v>1520.0</v>
      </c>
      <c r="E44" s="23">
        <v>95.0</v>
      </c>
      <c r="F44" s="23">
        <v>0.0</v>
      </c>
      <c r="G44" s="10" t="s">
        <v>39</v>
      </c>
      <c r="H44" s="40"/>
      <c r="I44" s="29" t="s">
        <v>3747</v>
      </c>
      <c r="J44" s="53">
        <v>1595.0</v>
      </c>
      <c r="K44" s="53">
        <v>0.0</v>
      </c>
      <c r="L44" s="53" t="s">
        <v>5952</v>
      </c>
      <c r="M44" s="29" t="s">
        <v>35</v>
      </c>
      <c r="N44" s="5"/>
      <c r="O44" s="5">
        <f t="shared" si="1"/>
        <v>-75</v>
      </c>
    </row>
    <row r="45">
      <c r="A45" s="9">
        <v>43.0</v>
      </c>
      <c r="B45" s="29"/>
      <c r="C45" s="10" t="s">
        <v>861</v>
      </c>
      <c r="D45" s="23">
        <v>1512.0</v>
      </c>
      <c r="E45" s="23">
        <v>74.0</v>
      </c>
      <c r="F45" s="23">
        <v>0.0</v>
      </c>
      <c r="G45" s="10" t="s">
        <v>39</v>
      </c>
      <c r="H45" s="40"/>
      <c r="I45" s="29" t="s">
        <v>3922</v>
      </c>
      <c r="J45" s="53">
        <v>1595.0</v>
      </c>
      <c r="K45" s="53">
        <v>0.0</v>
      </c>
      <c r="L45" s="53" t="s">
        <v>5953</v>
      </c>
      <c r="M45" s="29" t="s">
        <v>39</v>
      </c>
      <c r="N45" s="5"/>
      <c r="O45" s="5">
        <f t="shared" si="1"/>
        <v>-83</v>
      </c>
    </row>
    <row r="46">
      <c r="A46" s="9">
        <v>44.0</v>
      </c>
      <c r="B46" s="29"/>
      <c r="C46" s="10" t="s">
        <v>48</v>
      </c>
      <c r="D46" s="23">
        <v>1511.0</v>
      </c>
      <c r="E46" s="23">
        <v>175.0</v>
      </c>
      <c r="F46" s="23">
        <v>0.0</v>
      </c>
      <c r="G46" s="10" t="s">
        <v>35</v>
      </c>
      <c r="H46" s="40"/>
      <c r="I46" s="29" t="s">
        <v>4018</v>
      </c>
      <c r="J46" s="53">
        <v>1594.0</v>
      </c>
      <c r="K46" s="53">
        <v>0.0</v>
      </c>
      <c r="L46" s="53" t="s">
        <v>5955</v>
      </c>
      <c r="M46" s="29" t="s">
        <v>35</v>
      </c>
      <c r="N46" s="5"/>
      <c r="O46" s="5">
        <f t="shared" si="1"/>
        <v>-83</v>
      </c>
    </row>
    <row r="47">
      <c r="A47" s="9">
        <v>45.0</v>
      </c>
      <c r="B47" s="29"/>
      <c r="C47" s="10" t="s">
        <v>3465</v>
      </c>
      <c r="D47" s="23">
        <v>1500.0</v>
      </c>
      <c r="E47" s="23">
        <v>99.0</v>
      </c>
      <c r="F47" s="23">
        <v>20.0</v>
      </c>
      <c r="G47" s="10" t="s">
        <v>39</v>
      </c>
      <c r="H47" s="40"/>
      <c r="I47" s="29" t="s">
        <v>3841</v>
      </c>
      <c r="J47" s="53">
        <v>1593.0</v>
      </c>
      <c r="K47" s="53">
        <v>0.0</v>
      </c>
      <c r="L47" s="53" t="s">
        <v>5957</v>
      </c>
      <c r="M47" s="29" t="s">
        <v>39</v>
      </c>
      <c r="N47" s="5"/>
      <c r="O47" s="5">
        <f t="shared" si="1"/>
        <v>-93</v>
      </c>
    </row>
    <row r="48">
      <c r="A48" s="9">
        <v>46.0</v>
      </c>
      <c r="B48" s="29"/>
      <c r="C48" s="10" t="s">
        <v>1481</v>
      </c>
      <c r="D48" s="23">
        <v>1497.0</v>
      </c>
      <c r="E48" s="23">
        <v>82.0</v>
      </c>
      <c r="F48" s="23" t="s">
        <v>3128</v>
      </c>
      <c r="G48" s="10" t="s">
        <v>39</v>
      </c>
      <c r="H48" s="40"/>
      <c r="I48" s="29" t="s">
        <v>3882</v>
      </c>
      <c r="J48" s="53">
        <v>1589.0</v>
      </c>
      <c r="K48" s="53">
        <v>0.0</v>
      </c>
      <c r="L48" s="53" t="s">
        <v>3533</v>
      </c>
      <c r="M48" s="29" t="s">
        <v>39</v>
      </c>
      <c r="N48" s="5"/>
      <c r="O48" s="5">
        <f t="shared" si="1"/>
        <v>-92</v>
      </c>
    </row>
    <row r="49">
      <c r="A49" s="9">
        <v>47.0</v>
      </c>
      <c r="B49" s="29"/>
      <c r="C49" s="10" t="s">
        <v>727</v>
      </c>
      <c r="D49" s="23">
        <v>1496.0</v>
      </c>
      <c r="E49" s="23">
        <v>126.0</v>
      </c>
      <c r="F49" s="23">
        <v>0.0</v>
      </c>
      <c r="G49" s="10" t="s">
        <v>39</v>
      </c>
      <c r="H49" s="40"/>
      <c r="I49" s="29" t="s">
        <v>3875</v>
      </c>
      <c r="J49" s="53">
        <v>1588.0</v>
      </c>
      <c r="K49" s="53">
        <v>0.0</v>
      </c>
      <c r="L49" s="53" t="s">
        <v>5960</v>
      </c>
      <c r="M49" s="29" t="s">
        <v>39</v>
      </c>
      <c r="N49" s="5"/>
      <c r="O49" s="5">
        <f t="shared" si="1"/>
        <v>-92</v>
      </c>
    </row>
    <row r="50">
      <c r="A50" s="9">
        <v>48.0</v>
      </c>
      <c r="B50" s="29"/>
      <c r="C50" s="10" t="s">
        <v>1084</v>
      </c>
      <c r="D50" s="23">
        <v>1496.0</v>
      </c>
      <c r="E50" s="23">
        <v>159.0</v>
      </c>
      <c r="F50" s="23">
        <v>0.0</v>
      </c>
      <c r="G50" s="10" t="s">
        <v>39</v>
      </c>
      <c r="H50" s="40"/>
      <c r="I50" s="29" t="s">
        <v>3904</v>
      </c>
      <c r="J50" s="53">
        <v>1587.0</v>
      </c>
      <c r="K50" s="53">
        <v>0.0</v>
      </c>
      <c r="L50" s="53" t="s">
        <v>5961</v>
      </c>
      <c r="M50" s="29" t="s">
        <v>39</v>
      </c>
      <c r="N50" s="5"/>
      <c r="O50" s="5">
        <f t="shared" si="1"/>
        <v>-91</v>
      </c>
    </row>
    <row r="51">
      <c r="A51" s="9">
        <v>49.0</v>
      </c>
      <c r="B51" s="29"/>
      <c r="C51" s="10" t="s">
        <v>572</v>
      </c>
      <c r="D51" s="23">
        <v>1487.0</v>
      </c>
      <c r="E51" s="23">
        <v>131.0</v>
      </c>
      <c r="F51" s="23" t="s">
        <v>3215</v>
      </c>
      <c r="G51" s="10" t="s">
        <v>39</v>
      </c>
      <c r="H51" s="40"/>
      <c r="I51" s="29" t="s">
        <v>3943</v>
      </c>
      <c r="J51" s="53">
        <v>1567.0</v>
      </c>
      <c r="K51" s="53">
        <v>0.0</v>
      </c>
      <c r="L51" s="53" t="s">
        <v>5963</v>
      </c>
      <c r="M51" s="29" t="s">
        <v>39</v>
      </c>
      <c r="N51" s="5"/>
      <c r="O51" s="5">
        <f t="shared" si="1"/>
        <v>-80</v>
      </c>
    </row>
    <row r="52">
      <c r="A52" s="9">
        <v>50.0</v>
      </c>
      <c r="B52" s="29"/>
      <c r="C52" s="10" t="s">
        <v>660</v>
      </c>
      <c r="D52" s="23">
        <v>1483.0</v>
      </c>
      <c r="E52" s="23">
        <v>91.0</v>
      </c>
      <c r="F52" s="23">
        <v>0.0</v>
      </c>
      <c r="G52" s="10" t="s">
        <v>39</v>
      </c>
      <c r="H52" s="40"/>
      <c r="I52" s="29" t="s">
        <v>5966</v>
      </c>
      <c r="J52" s="53">
        <v>1566.0</v>
      </c>
      <c r="K52" s="53">
        <v>0.0</v>
      </c>
      <c r="L52" s="53" t="s">
        <v>5967</v>
      </c>
      <c r="M52" s="29" t="s">
        <v>39</v>
      </c>
      <c r="N52" s="5"/>
      <c r="O52" s="5">
        <f t="shared" si="1"/>
        <v>-83</v>
      </c>
    </row>
    <row r="53">
      <c r="A53" s="9">
        <v>51.0</v>
      </c>
      <c r="B53" s="29"/>
      <c r="C53" s="10" t="s">
        <v>748</v>
      </c>
      <c r="D53" s="23">
        <v>1467.0</v>
      </c>
      <c r="E53" s="23">
        <v>120.0</v>
      </c>
      <c r="F53" s="23">
        <v>0.0</v>
      </c>
      <c r="G53" s="10" t="s">
        <v>35</v>
      </c>
      <c r="H53" s="40"/>
      <c r="I53" s="29" t="s">
        <v>3983</v>
      </c>
      <c r="J53" s="53">
        <v>1562.0</v>
      </c>
      <c r="K53" s="53">
        <v>0.0</v>
      </c>
      <c r="L53" s="53" t="s">
        <v>5968</v>
      </c>
      <c r="M53" s="29" t="s">
        <v>39</v>
      </c>
      <c r="N53" s="5"/>
      <c r="O53" s="5">
        <f t="shared" si="1"/>
        <v>-95</v>
      </c>
    </row>
    <row r="54">
      <c r="A54" s="9">
        <v>52.0</v>
      </c>
      <c r="B54" s="29"/>
      <c r="C54" s="10" t="s">
        <v>838</v>
      </c>
      <c r="D54" s="23">
        <v>1465.0</v>
      </c>
      <c r="E54" s="23">
        <v>103.0</v>
      </c>
      <c r="F54" s="23">
        <v>0.0</v>
      </c>
      <c r="G54" s="10" t="s">
        <v>39</v>
      </c>
      <c r="H54" s="40"/>
      <c r="I54" s="29" t="s">
        <v>3921</v>
      </c>
      <c r="J54" s="53">
        <v>1561.0</v>
      </c>
      <c r="K54" s="53">
        <v>0.0</v>
      </c>
      <c r="L54" s="53" t="s">
        <v>5970</v>
      </c>
      <c r="M54" s="29" t="s">
        <v>35</v>
      </c>
      <c r="N54" s="5"/>
      <c r="O54" s="5">
        <f t="shared" si="1"/>
        <v>-96</v>
      </c>
    </row>
    <row r="55">
      <c r="A55" s="9">
        <v>53.0</v>
      </c>
      <c r="B55" s="29"/>
      <c r="C55" s="10" t="s">
        <v>544</v>
      </c>
      <c r="D55" s="23">
        <v>1454.0</v>
      </c>
      <c r="E55" s="23">
        <v>75.0</v>
      </c>
      <c r="F55" s="23">
        <v>0.0</v>
      </c>
      <c r="G55" s="10" t="s">
        <v>35</v>
      </c>
      <c r="H55" s="40"/>
      <c r="I55" s="29" t="s">
        <v>3840</v>
      </c>
      <c r="J55" s="53">
        <v>1558.0</v>
      </c>
      <c r="K55" s="53">
        <v>0.0</v>
      </c>
      <c r="L55" s="53" t="s">
        <v>5972</v>
      </c>
      <c r="M55" s="29" t="s">
        <v>39</v>
      </c>
      <c r="N55" s="5"/>
      <c r="O55" s="5">
        <f t="shared" si="1"/>
        <v>-104</v>
      </c>
    </row>
    <row r="56">
      <c r="A56" s="9">
        <v>54.0</v>
      </c>
      <c r="B56" s="29"/>
      <c r="C56" s="10" t="s">
        <v>1051</v>
      </c>
      <c r="D56" s="23">
        <v>1454.0</v>
      </c>
      <c r="E56" s="23">
        <v>212.0</v>
      </c>
      <c r="F56" s="23">
        <v>0.0</v>
      </c>
      <c r="G56" s="10" t="s">
        <v>35</v>
      </c>
      <c r="H56" s="40"/>
      <c r="I56" s="29" t="s">
        <v>3739</v>
      </c>
      <c r="J56" s="53">
        <v>1554.0</v>
      </c>
      <c r="K56" s="53">
        <v>0.0</v>
      </c>
      <c r="L56" s="53" t="s">
        <v>5974</v>
      </c>
      <c r="M56" s="29" t="s">
        <v>35</v>
      </c>
      <c r="N56" s="5"/>
      <c r="O56" s="5">
        <f t="shared" si="1"/>
        <v>-100</v>
      </c>
    </row>
    <row r="57">
      <c r="A57" s="9">
        <v>55.0</v>
      </c>
      <c r="B57" s="29"/>
      <c r="C57" s="10" t="s">
        <v>920</v>
      </c>
      <c r="D57" s="23">
        <v>1453.0</v>
      </c>
      <c r="E57" s="23">
        <v>101.0</v>
      </c>
      <c r="F57" s="23">
        <v>0.0</v>
      </c>
      <c r="G57" s="10" t="s">
        <v>39</v>
      </c>
      <c r="H57" s="40"/>
      <c r="I57" s="29" t="s">
        <v>3858</v>
      </c>
      <c r="J57" s="53">
        <v>1540.0</v>
      </c>
      <c r="K57" s="53" t="s">
        <v>3009</v>
      </c>
      <c r="L57" s="53" t="s">
        <v>5976</v>
      </c>
      <c r="M57" s="29" t="s">
        <v>39</v>
      </c>
      <c r="N57" s="5"/>
      <c r="O57" s="5">
        <f t="shared" si="1"/>
        <v>-87</v>
      </c>
    </row>
    <row r="58">
      <c r="A58" s="9">
        <v>56.0</v>
      </c>
      <c r="B58" s="29"/>
      <c r="C58" s="10" t="s">
        <v>1086</v>
      </c>
      <c r="D58" s="23">
        <v>1451.0</v>
      </c>
      <c r="E58" s="23">
        <v>96.0</v>
      </c>
      <c r="F58" s="23">
        <v>0.0</v>
      </c>
      <c r="G58" s="10" t="s">
        <v>39</v>
      </c>
      <c r="H58" s="40"/>
      <c r="I58" s="29" t="s">
        <v>3929</v>
      </c>
      <c r="J58" s="53">
        <v>1538.0</v>
      </c>
      <c r="K58" s="53">
        <v>0.0</v>
      </c>
      <c r="L58" s="53" t="s">
        <v>5978</v>
      </c>
      <c r="M58" s="29" t="s">
        <v>39</v>
      </c>
      <c r="N58" s="5"/>
      <c r="O58" s="5">
        <f t="shared" si="1"/>
        <v>-87</v>
      </c>
    </row>
    <row r="59">
      <c r="A59" s="9">
        <v>57.0</v>
      </c>
      <c r="B59" s="29"/>
      <c r="C59" s="10" t="s">
        <v>245</v>
      </c>
      <c r="D59" s="23">
        <v>1449.0</v>
      </c>
      <c r="E59" s="23">
        <v>98.0</v>
      </c>
      <c r="F59" s="23">
        <v>0.0</v>
      </c>
      <c r="G59" s="10" t="s">
        <v>39</v>
      </c>
      <c r="H59" s="40"/>
      <c r="I59" s="29" t="s">
        <v>3896</v>
      </c>
      <c r="J59" s="53">
        <v>1510.0</v>
      </c>
      <c r="K59" s="53">
        <v>0.0</v>
      </c>
      <c r="L59" s="53" t="s">
        <v>5980</v>
      </c>
      <c r="M59" s="29" t="s">
        <v>39</v>
      </c>
      <c r="N59" s="5"/>
      <c r="O59" s="5">
        <f t="shared" si="1"/>
        <v>-61</v>
      </c>
    </row>
    <row r="60">
      <c r="A60" s="9">
        <v>58.0</v>
      </c>
      <c r="B60" s="29"/>
      <c r="C60" s="10" t="s">
        <v>701</v>
      </c>
      <c r="D60" s="23">
        <v>1446.0</v>
      </c>
      <c r="E60" s="23">
        <v>131.0</v>
      </c>
      <c r="F60" s="23">
        <v>0.0</v>
      </c>
      <c r="G60" s="10" t="s">
        <v>35</v>
      </c>
      <c r="H60" s="40"/>
      <c r="I60" s="29" t="s">
        <v>3964</v>
      </c>
      <c r="J60" s="53">
        <v>1506.0</v>
      </c>
      <c r="K60" s="53">
        <v>0.0</v>
      </c>
      <c r="L60" s="53" t="s">
        <v>5983</v>
      </c>
      <c r="M60" s="29" t="s">
        <v>39</v>
      </c>
      <c r="N60" s="5"/>
      <c r="O60" s="5">
        <f t="shared" si="1"/>
        <v>-60</v>
      </c>
    </row>
    <row r="61">
      <c r="A61" s="9">
        <v>59.0</v>
      </c>
      <c r="B61" s="29"/>
      <c r="C61" s="10" t="s">
        <v>1167</v>
      </c>
      <c r="D61" s="23">
        <v>1446.0</v>
      </c>
      <c r="E61" s="23">
        <v>109.0</v>
      </c>
      <c r="F61" s="23">
        <v>0.0</v>
      </c>
      <c r="G61" s="10" t="s">
        <v>39</v>
      </c>
      <c r="H61" s="40"/>
      <c r="I61" s="29" t="s">
        <v>4014</v>
      </c>
      <c r="J61" s="53">
        <v>1484.0</v>
      </c>
      <c r="K61" s="53">
        <v>0.0</v>
      </c>
      <c r="L61" s="53" t="s">
        <v>5984</v>
      </c>
      <c r="M61" s="29" t="s">
        <v>39</v>
      </c>
      <c r="N61" s="5"/>
      <c r="O61" s="5">
        <f t="shared" si="1"/>
        <v>-38</v>
      </c>
    </row>
    <row r="62">
      <c r="A62" s="9">
        <v>60.0</v>
      </c>
      <c r="B62" s="29"/>
      <c r="C62" s="10" t="s">
        <v>3620</v>
      </c>
      <c r="D62" s="23">
        <v>1438.0</v>
      </c>
      <c r="E62" s="23">
        <v>122.0</v>
      </c>
      <c r="F62" s="23">
        <v>0.0</v>
      </c>
      <c r="G62" s="10" t="s">
        <v>39</v>
      </c>
      <c r="H62" s="40"/>
      <c r="I62" s="29" t="s">
        <v>4005</v>
      </c>
      <c r="J62" s="53">
        <v>1481.0</v>
      </c>
      <c r="K62" s="53">
        <v>0.0</v>
      </c>
      <c r="L62" s="53" t="s">
        <v>3559</v>
      </c>
      <c r="M62" s="29" t="s">
        <v>35</v>
      </c>
      <c r="N62" s="5"/>
      <c r="O62" s="5">
        <f t="shared" si="1"/>
        <v>-43</v>
      </c>
    </row>
    <row r="63">
      <c r="A63" s="9">
        <v>61.0</v>
      </c>
      <c r="B63" s="29"/>
      <c r="C63" s="10" t="s">
        <v>1112</v>
      </c>
      <c r="D63" s="23">
        <v>1434.0</v>
      </c>
      <c r="E63" s="23">
        <v>83.0</v>
      </c>
      <c r="F63" s="23">
        <v>0.0</v>
      </c>
      <c r="G63" s="10" t="s">
        <v>35</v>
      </c>
      <c r="H63" s="40"/>
      <c r="I63" s="29" t="s">
        <v>3941</v>
      </c>
      <c r="J63" s="53">
        <v>1472.0</v>
      </c>
      <c r="K63" s="53">
        <v>0.0</v>
      </c>
      <c r="L63" s="53" t="s">
        <v>5987</v>
      </c>
      <c r="M63" s="29" t="s">
        <v>39</v>
      </c>
      <c r="N63" s="5"/>
      <c r="O63" s="5">
        <f t="shared" si="1"/>
        <v>-38</v>
      </c>
    </row>
    <row r="64">
      <c r="A64" s="9">
        <v>62.0</v>
      </c>
      <c r="B64" s="29"/>
      <c r="C64" s="10" t="s">
        <v>581</v>
      </c>
      <c r="D64" s="23">
        <v>1433.0</v>
      </c>
      <c r="E64" s="23">
        <v>105.0</v>
      </c>
      <c r="F64" s="23">
        <v>0.0</v>
      </c>
      <c r="G64" s="10" t="s">
        <v>35</v>
      </c>
      <c r="H64" s="40"/>
      <c r="I64" s="29" t="s">
        <v>3945</v>
      </c>
      <c r="J64" s="53">
        <v>1463.0</v>
      </c>
      <c r="K64" s="53" t="s">
        <v>3664</v>
      </c>
      <c r="L64" s="53" t="s">
        <v>5989</v>
      </c>
      <c r="M64" s="29" t="s">
        <v>39</v>
      </c>
      <c r="N64" s="5"/>
      <c r="O64" s="5">
        <f t="shared" si="1"/>
        <v>-30</v>
      </c>
    </row>
    <row r="65">
      <c r="A65" s="9">
        <v>63.0</v>
      </c>
      <c r="B65" s="29"/>
      <c r="C65" s="10" t="s">
        <v>1163</v>
      </c>
      <c r="D65" s="23">
        <v>1432.0</v>
      </c>
      <c r="E65" s="23">
        <v>78.0</v>
      </c>
      <c r="F65" s="23">
        <v>50.0</v>
      </c>
      <c r="G65" s="10" t="s">
        <v>39</v>
      </c>
      <c r="H65" s="40"/>
      <c r="I65" s="29" t="s">
        <v>3780</v>
      </c>
      <c r="J65" s="53">
        <v>1446.0</v>
      </c>
      <c r="K65" s="53">
        <v>0.0</v>
      </c>
      <c r="L65" s="53" t="s">
        <v>5991</v>
      </c>
      <c r="M65" s="29" t="s">
        <v>39</v>
      </c>
      <c r="N65" s="5"/>
      <c r="O65" s="5">
        <f t="shared" si="1"/>
        <v>-14</v>
      </c>
    </row>
    <row r="66">
      <c r="A66" s="9">
        <v>64.0</v>
      </c>
      <c r="B66" s="29"/>
      <c r="C66" s="10" t="s">
        <v>997</v>
      </c>
      <c r="D66" s="23">
        <v>1429.0</v>
      </c>
      <c r="E66" s="23">
        <v>126.0</v>
      </c>
      <c r="F66" s="23">
        <v>0.0</v>
      </c>
      <c r="G66" s="10" t="s">
        <v>39</v>
      </c>
      <c r="H66" s="40"/>
      <c r="I66" s="29" t="s">
        <v>3709</v>
      </c>
      <c r="J66" s="53">
        <v>1446.0</v>
      </c>
      <c r="K66" s="53">
        <v>0.0</v>
      </c>
      <c r="L66" s="53" t="s">
        <v>5993</v>
      </c>
      <c r="M66" s="29" t="s">
        <v>39</v>
      </c>
      <c r="N66" s="5"/>
      <c r="O66" s="5">
        <f t="shared" si="1"/>
        <v>-17</v>
      </c>
    </row>
    <row r="67">
      <c r="A67" s="9">
        <v>65.0</v>
      </c>
      <c r="B67" s="29"/>
      <c r="C67" s="10" t="s">
        <v>924</v>
      </c>
      <c r="D67" s="23">
        <v>1422.0</v>
      </c>
      <c r="E67" s="23">
        <v>136.0</v>
      </c>
      <c r="F67" s="23">
        <v>0.0</v>
      </c>
      <c r="G67" s="10" t="s">
        <v>39</v>
      </c>
      <c r="H67" s="40"/>
      <c r="I67" s="29" t="s">
        <v>3960</v>
      </c>
      <c r="J67" s="53">
        <v>1446.0</v>
      </c>
      <c r="K67" s="53">
        <v>0.0</v>
      </c>
      <c r="L67" s="53" t="s">
        <v>5994</v>
      </c>
      <c r="M67" s="29" t="s">
        <v>39</v>
      </c>
      <c r="N67" s="5"/>
      <c r="O67" s="5">
        <f t="shared" si="1"/>
        <v>-24</v>
      </c>
    </row>
    <row r="68">
      <c r="A68" s="9">
        <v>66.0</v>
      </c>
      <c r="B68" s="29"/>
      <c r="C68" s="10" t="s">
        <v>806</v>
      </c>
      <c r="D68" s="23">
        <v>1418.0</v>
      </c>
      <c r="E68" s="23">
        <v>95.0</v>
      </c>
      <c r="F68" s="23">
        <v>0.0</v>
      </c>
      <c r="G68" s="10" t="s">
        <v>39</v>
      </c>
      <c r="H68" s="40"/>
      <c r="I68" s="29" t="s">
        <v>3972</v>
      </c>
      <c r="J68" s="53">
        <v>1443.0</v>
      </c>
      <c r="K68" s="53">
        <v>0.0</v>
      </c>
      <c r="L68" s="53" t="s">
        <v>5996</v>
      </c>
      <c r="M68" s="29" t="s">
        <v>39</v>
      </c>
      <c r="N68" s="5"/>
      <c r="O68" s="5">
        <f t="shared" si="1"/>
        <v>-25</v>
      </c>
    </row>
    <row r="69">
      <c r="A69" s="9">
        <v>67.0</v>
      </c>
      <c r="B69" s="29"/>
      <c r="C69" s="10" t="s">
        <v>1449</v>
      </c>
      <c r="D69" s="23">
        <v>1418.0</v>
      </c>
      <c r="E69" s="23">
        <v>96.0</v>
      </c>
      <c r="F69" s="23" t="s">
        <v>5998</v>
      </c>
      <c r="G69" s="10" t="s">
        <v>35</v>
      </c>
      <c r="H69" s="40"/>
      <c r="I69" s="29" t="s">
        <v>3919</v>
      </c>
      <c r="J69" s="53">
        <v>1441.0</v>
      </c>
      <c r="K69" s="65">
        <v>43602.0</v>
      </c>
      <c r="L69" s="53" t="s">
        <v>3613</v>
      </c>
      <c r="M69" s="29" t="s">
        <v>35</v>
      </c>
      <c r="N69" s="5"/>
      <c r="O69" s="5">
        <f t="shared" si="1"/>
        <v>-23</v>
      </c>
    </row>
    <row r="70">
      <c r="A70" s="9">
        <v>68.0</v>
      </c>
      <c r="B70" s="29"/>
      <c r="C70" s="10" t="s">
        <v>1136</v>
      </c>
      <c r="D70" s="23">
        <v>1412.0</v>
      </c>
      <c r="E70" s="23">
        <v>207.0</v>
      </c>
      <c r="F70" s="23">
        <v>0.0</v>
      </c>
      <c r="G70" s="10" t="s">
        <v>35</v>
      </c>
      <c r="H70" s="40"/>
      <c r="I70" s="29" t="s">
        <v>6000</v>
      </c>
      <c r="J70" s="53">
        <v>1433.0</v>
      </c>
      <c r="K70" s="53">
        <v>0.0</v>
      </c>
      <c r="L70" s="53" t="s">
        <v>6001</v>
      </c>
      <c r="M70" s="29" t="s">
        <v>39</v>
      </c>
      <c r="N70" s="5"/>
      <c r="O70" s="5">
        <f t="shared" si="1"/>
        <v>-21</v>
      </c>
    </row>
    <row r="71">
      <c r="A71" s="9">
        <v>69.0</v>
      </c>
      <c r="B71" s="29"/>
      <c r="C71" s="10" t="s">
        <v>979</v>
      </c>
      <c r="D71" s="23">
        <v>1411.0</v>
      </c>
      <c r="E71" s="23">
        <v>104.0</v>
      </c>
      <c r="F71" s="67">
        <v>43682.0</v>
      </c>
      <c r="G71" s="10" t="s">
        <v>39</v>
      </c>
      <c r="H71" s="40"/>
      <c r="I71" s="29" t="s">
        <v>4027</v>
      </c>
      <c r="J71" s="53">
        <v>1429.0</v>
      </c>
      <c r="K71" s="53">
        <v>0.0</v>
      </c>
      <c r="L71" s="53" t="s">
        <v>6002</v>
      </c>
      <c r="M71" s="29" t="s">
        <v>35</v>
      </c>
      <c r="N71" s="5"/>
      <c r="O71" s="5">
        <f t="shared" si="1"/>
        <v>-18</v>
      </c>
    </row>
    <row r="72">
      <c r="A72" s="9">
        <v>70.0</v>
      </c>
      <c r="B72" s="29"/>
      <c r="C72" s="10" t="s">
        <v>1032</v>
      </c>
      <c r="D72" s="23">
        <v>1409.0</v>
      </c>
      <c r="E72" s="23">
        <v>91.0</v>
      </c>
      <c r="F72" s="23">
        <v>0.0</v>
      </c>
      <c r="G72" s="10" t="s">
        <v>35</v>
      </c>
      <c r="H72" s="40"/>
      <c r="I72" s="29" t="s">
        <v>3968</v>
      </c>
      <c r="J72" s="53">
        <v>1428.0</v>
      </c>
      <c r="K72" s="53">
        <v>0.0</v>
      </c>
      <c r="L72" s="53" t="s">
        <v>6004</v>
      </c>
      <c r="M72" s="29" t="s">
        <v>35</v>
      </c>
      <c r="N72" s="5"/>
      <c r="O72" s="5">
        <f t="shared" si="1"/>
        <v>-19</v>
      </c>
    </row>
    <row r="73">
      <c r="A73" s="9">
        <v>71.0</v>
      </c>
      <c r="B73" s="29"/>
      <c r="C73" s="10" t="s">
        <v>1352</v>
      </c>
      <c r="D73" s="23">
        <v>1400.0</v>
      </c>
      <c r="E73" s="23">
        <v>350.0</v>
      </c>
      <c r="F73" s="23">
        <v>0.0</v>
      </c>
      <c r="G73" s="10" t="s">
        <v>39</v>
      </c>
      <c r="H73" s="40"/>
      <c r="I73" s="29" t="s">
        <v>4023</v>
      </c>
      <c r="J73" s="53">
        <v>1419.0</v>
      </c>
      <c r="K73" s="53" t="s">
        <v>6006</v>
      </c>
      <c r="L73" s="53" t="s">
        <v>6007</v>
      </c>
      <c r="M73" s="29" t="s">
        <v>39</v>
      </c>
      <c r="N73" s="5"/>
      <c r="O73" s="5">
        <f t="shared" si="1"/>
        <v>-19</v>
      </c>
    </row>
    <row r="74">
      <c r="A74" s="9">
        <v>72.0</v>
      </c>
      <c r="B74" s="29"/>
      <c r="C74" s="10" t="s">
        <v>1293</v>
      </c>
      <c r="D74" s="23">
        <v>1383.0</v>
      </c>
      <c r="E74" s="23">
        <v>84.0</v>
      </c>
      <c r="F74" s="23">
        <v>0.0</v>
      </c>
      <c r="G74" s="10" t="s">
        <v>39</v>
      </c>
      <c r="H74" s="40"/>
      <c r="I74" s="29" t="s">
        <v>6009</v>
      </c>
      <c r="J74" s="53">
        <v>1417.0</v>
      </c>
      <c r="K74" s="53" t="s">
        <v>6010</v>
      </c>
      <c r="L74" s="53" t="s">
        <v>6011</v>
      </c>
      <c r="M74" s="29" t="s">
        <v>39</v>
      </c>
      <c r="N74" s="5"/>
      <c r="O74" s="5">
        <f t="shared" si="1"/>
        <v>-34</v>
      </c>
    </row>
    <row r="75">
      <c r="A75" s="9">
        <v>73.0</v>
      </c>
      <c r="B75" s="29"/>
      <c r="C75" s="10" t="s">
        <v>553</v>
      </c>
      <c r="D75" s="23">
        <v>1380.0</v>
      </c>
      <c r="E75" s="23">
        <v>152.0</v>
      </c>
      <c r="F75" s="23">
        <v>0.0</v>
      </c>
      <c r="G75" s="10" t="s">
        <v>35</v>
      </c>
      <c r="H75" s="40"/>
      <c r="I75" s="29" t="s">
        <v>3959</v>
      </c>
      <c r="J75" s="53">
        <v>1417.0</v>
      </c>
      <c r="K75" s="53">
        <v>0.0</v>
      </c>
      <c r="L75" s="53" t="s">
        <v>6012</v>
      </c>
      <c r="M75" s="29" t="s">
        <v>39</v>
      </c>
      <c r="N75" s="5"/>
      <c r="O75" s="5">
        <f t="shared" si="1"/>
        <v>-37</v>
      </c>
    </row>
    <row r="76">
      <c r="A76" s="9">
        <v>74.0</v>
      </c>
      <c r="B76" s="29"/>
      <c r="C76" s="10" t="s">
        <v>1392</v>
      </c>
      <c r="D76" s="23">
        <v>1376.0</v>
      </c>
      <c r="E76" s="23">
        <v>101.0</v>
      </c>
      <c r="F76" s="23" t="s">
        <v>6014</v>
      </c>
      <c r="G76" s="10" t="s">
        <v>39</v>
      </c>
      <c r="H76" s="40"/>
      <c r="I76" s="29" t="s">
        <v>6015</v>
      </c>
      <c r="J76" s="53">
        <v>1412.0</v>
      </c>
      <c r="K76" s="53">
        <v>0.0</v>
      </c>
      <c r="L76" s="53" t="s">
        <v>6016</v>
      </c>
      <c r="M76" s="29" t="s">
        <v>39</v>
      </c>
      <c r="N76" s="5"/>
      <c r="O76" s="5">
        <f t="shared" si="1"/>
        <v>-36</v>
      </c>
    </row>
    <row r="77">
      <c r="A77" s="9">
        <v>75.0</v>
      </c>
      <c r="B77" s="29"/>
      <c r="C77" s="10" t="s">
        <v>1074</v>
      </c>
      <c r="D77" s="23">
        <v>1373.0</v>
      </c>
      <c r="E77" s="23">
        <v>118.0</v>
      </c>
      <c r="F77" s="23">
        <v>0.0</v>
      </c>
      <c r="G77" s="10" t="s">
        <v>35</v>
      </c>
      <c r="H77" s="40"/>
      <c r="I77" s="29" t="s">
        <v>3926</v>
      </c>
      <c r="J77" s="53">
        <v>1408.0</v>
      </c>
      <c r="K77" s="53">
        <v>0.0</v>
      </c>
      <c r="L77" s="53" t="s">
        <v>6017</v>
      </c>
      <c r="M77" s="29" t="s">
        <v>39</v>
      </c>
      <c r="N77" s="5"/>
      <c r="O77" s="5">
        <f t="shared" si="1"/>
        <v>-35</v>
      </c>
    </row>
    <row r="78">
      <c r="A78" s="9">
        <v>76.0</v>
      </c>
      <c r="B78" s="29"/>
      <c r="C78" s="10" t="s">
        <v>521</v>
      </c>
      <c r="D78" s="23">
        <v>1370.0</v>
      </c>
      <c r="E78" s="23">
        <v>109.0</v>
      </c>
      <c r="F78" s="23">
        <v>0.0</v>
      </c>
      <c r="G78" s="10" t="s">
        <v>39</v>
      </c>
      <c r="H78" s="40"/>
      <c r="I78" s="29" t="s">
        <v>3934</v>
      </c>
      <c r="J78" s="53">
        <v>1406.0</v>
      </c>
      <c r="K78" s="53">
        <v>0.0</v>
      </c>
      <c r="L78" s="53" t="s">
        <v>6019</v>
      </c>
      <c r="M78" s="29" t="s">
        <v>39</v>
      </c>
      <c r="N78" s="5"/>
      <c r="O78" s="5">
        <f t="shared" si="1"/>
        <v>-36</v>
      </c>
    </row>
    <row r="79">
      <c r="A79" s="9">
        <v>77.0</v>
      </c>
      <c r="B79" s="29"/>
      <c r="C79" s="10" t="s">
        <v>1442</v>
      </c>
      <c r="D79" s="23">
        <v>1369.0</v>
      </c>
      <c r="E79" s="23">
        <v>263.0</v>
      </c>
      <c r="F79" s="23">
        <v>0.0</v>
      </c>
      <c r="G79" s="10" t="s">
        <v>39</v>
      </c>
      <c r="H79" s="40"/>
      <c r="I79" s="29" t="s">
        <v>4046</v>
      </c>
      <c r="J79" s="53">
        <v>1405.0</v>
      </c>
      <c r="K79" s="53">
        <v>0.0</v>
      </c>
      <c r="L79" s="53" t="s">
        <v>6020</v>
      </c>
      <c r="M79" s="29" t="s">
        <v>39</v>
      </c>
      <c r="N79" s="5"/>
      <c r="O79" s="5">
        <f t="shared" si="1"/>
        <v>-36</v>
      </c>
    </row>
    <row r="80">
      <c r="A80" s="9">
        <v>78.0</v>
      </c>
      <c r="B80" s="29"/>
      <c r="C80" s="10" t="s">
        <v>1098</v>
      </c>
      <c r="D80" s="23">
        <v>1363.0</v>
      </c>
      <c r="E80" s="23">
        <v>142.0</v>
      </c>
      <c r="F80" s="23">
        <v>0.0</v>
      </c>
      <c r="G80" s="10" t="s">
        <v>39</v>
      </c>
      <c r="H80" s="40"/>
      <c r="I80" s="29" t="s">
        <v>6022</v>
      </c>
      <c r="J80" s="53">
        <v>1398.0</v>
      </c>
      <c r="K80" s="53">
        <v>0.0</v>
      </c>
      <c r="L80" s="53" t="s">
        <v>6023</v>
      </c>
      <c r="M80" s="29" t="s">
        <v>39</v>
      </c>
      <c r="N80" s="5"/>
      <c r="O80" s="5">
        <f t="shared" si="1"/>
        <v>-35</v>
      </c>
    </row>
    <row r="81">
      <c r="A81" s="9">
        <v>79.0</v>
      </c>
      <c r="B81" s="29"/>
      <c r="C81" s="10" t="s">
        <v>1151</v>
      </c>
      <c r="D81" s="23">
        <v>1358.0</v>
      </c>
      <c r="E81" s="23">
        <v>99.0</v>
      </c>
      <c r="F81" s="23">
        <v>0.0</v>
      </c>
      <c r="G81" s="10" t="s">
        <v>39</v>
      </c>
      <c r="H81" s="40"/>
      <c r="I81" s="29" t="s">
        <v>6025</v>
      </c>
      <c r="J81" s="53">
        <v>1393.0</v>
      </c>
      <c r="K81" s="53" t="s">
        <v>6026</v>
      </c>
      <c r="L81" s="53" t="s">
        <v>6027</v>
      </c>
      <c r="M81" s="29" t="s">
        <v>39</v>
      </c>
      <c r="N81" s="5"/>
      <c r="O81" s="5">
        <f t="shared" si="1"/>
        <v>-35</v>
      </c>
    </row>
    <row r="82">
      <c r="A82" s="9">
        <v>80.0</v>
      </c>
      <c r="B82" s="29"/>
      <c r="C82" s="10" t="s">
        <v>847</v>
      </c>
      <c r="D82" s="23">
        <v>1355.0</v>
      </c>
      <c r="E82" s="23">
        <v>90.0</v>
      </c>
      <c r="F82" s="23">
        <v>6.0</v>
      </c>
      <c r="G82" s="10" t="s">
        <v>39</v>
      </c>
      <c r="H82" s="40"/>
      <c r="I82" s="29" t="s">
        <v>6028</v>
      </c>
      <c r="J82" s="53">
        <v>1389.0</v>
      </c>
      <c r="K82" s="53" t="s">
        <v>6030</v>
      </c>
      <c r="L82" s="53" t="s">
        <v>6031</v>
      </c>
      <c r="M82" s="29" t="s">
        <v>39</v>
      </c>
      <c r="N82" s="5"/>
      <c r="O82" s="5">
        <f t="shared" si="1"/>
        <v>-34</v>
      </c>
    </row>
    <row r="83">
      <c r="A83" s="9">
        <v>81.0</v>
      </c>
      <c r="B83" s="29"/>
      <c r="C83" s="10" t="s">
        <v>1423</v>
      </c>
      <c r="D83" s="23">
        <v>1351.0</v>
      </c>
      <c r="E83" s="23">
        <v>174.0</v>
      </c>
      <c r="F83" s="23">
        <v>0.0</v>
      </c>
      <c r="G83" s="10" t="s">
        <v>39</v>
      </c>
      <c r="H83" s="40"/>
      <c r="I83" s="29" t="s">
        <v>3990</v>
      </c>
      <c r="J83" s="53">
        <v>1380.0</v>
      </c>
      <c r="K83" s="53">
        <v>0.0</v>
      </c>
      <c r="L83" s="53" t="s">
        <v>6032</v>
      </c>
      <c r="M83" s="29" t="s">
        <v>39</v>
      </c>
      <c r="N83" s="5"/>
      <c r="O83" s="5">
        <f t="shared" si="1"/>
        <v>-29</v>
      </c>
    </row>
    <row r="84">
      <c r="A84" s="9">
        <v>82.0</v>
      </c>
      <c r="B84" s="29"/>
      <c r="C84" s="10" t="s">
        <v>1012</v>
      </c>
      <c r="D84" s="23">
        <v>1349.0</v>
      </c>
      <c r="E84" s="23">
        <v>157.0</v>
      </c>
      <c r="F84" s="64">
        <v>43533.0</v>
      </c>
      <c r="G84" s="10" t="s">
        <v>39</v>
      </c>
      <c r="H84" s="40"/>
      <c r="I84" s="29" t="s">
        <v>6034</v>
      </c>
      <c r="J84" s="53">
        <v>1378.0</v>
      </c>
      <c r="K84" s="53">
        <v>0.0</v>
      </c>
      <c r="L84" s="53" t="s">
        <v>6035</v>
      </c>
      <c r="M84" s="29" t="s">
        <v>35</v>
      </c>
      <c r="N84" s="5"/>
      <c r="O84" s="5">
        <f t="shared" si="1"/>
        <v>-29</v>
      </c>
    </row>
    <row r="85">
      <c r="A85" s="9">
        <v>83.0</v>
      </c>
      <c r="B85" s="29"/>
      <c r="C85" s="10" t="s">
        <v>1199</v>
      </c>
      <c r="D85" s="23">
        <v>1349.0</v>
      </c>
      <c r="E85" s="23">
        <v>136.0</v>
      </c>
      <c r="F85" s="23">
        <v>0.0</v>
      </c>
      <c r="G85" s="10" t="s">
        <v>39</v>
      </c>
      <c r="H85" s="40"/>
      <c r="I85" s="29" t="s">
        <v>4093</v>
      </c>
      <c r="J85" s="53">
        <v>1365.0</v>
      </c>
      <c r="K85" s="53">
        <v>0.0</v>
      </c>
      <c r="L85" s="53" t="s">
        <v>6037</v>
      </c>
      <c r="M85" s="29" t="s">
        <v>39</v>
      </c>
      <c r="N85" s="5"/>
      <c r="O85" s="5">
        <f t="shared" si="1"/>
        <v>-16</v>
      </c>
    </row>
    <row r="86">
      <c r="A86" s="9">
        <v>84.0</v>
      </c>
      <c r="B86" s="29"/>
      <c r="C86" s="10" t="s">
        <v>1546</v>
      </c>
      <c r="D86" s="23">
        <v>1338.0</v>
      </c>
      <c r="E86" s="23">
        <v>99.0</v>
      </c>
      <c r="F86" s="23">
        <v>0.0</v>
      </c>
      <c r="G86" s="10" t="s">
        <v>39</v>
      </c>
      <c r="H86" s="40"/>
      <c r="I86" s="29" t="s">
        <v>4030</v>
      </c>
      <c r="J86" s="53">
        <v>1355.0</v>
      </c>
      <c r="K86" s="53" t="s">
        <v>6039</v>
      </c>
      <c r="L86" s="53" t="s">
        <v>6040</v>
      </c>
      <c r="M86" s="29" t="s">
        <v>39</v>
      </c>
      <c r="N86" s="5"/>
      <c r="O86" s="5">
        <f t="shared" si="1"/>
        <v>-17</v>
      </c>
    </row>
    <row r="87">
      <c r="A87" s="9">
        <v>85.0</v>
      </c>
      <c r="B87" s="29"/>
      <c r="C87" s="10" t="s">
        <v>1431</v>
      </c>
      <c r="D87" s="23">
        <v>1329.0</v>
      </c>
      <c r="E87" s="23">
        <v>128.0</v>
      </c>
      <c r="F87" s="23">
        <v>0.0</v>
      </c>
      <c r="G87" s="10" t="s">
        <v>39</v>
      </c>
      <c r="H87" s="40"/>
      <c r="I87" s="29" t="s">
        <v>3985</v>
      </c>
      <c r="J87" s="53">
        <v>1352.0</v>
      </c>
      <c r="K87" s="53">
        <v>0.0</v>
      </c>
      <c r="L87" s="53" t="s">
        <v>6041</v>
      </c>
      <c r="M87" s="29" t="s">
        <v>39</v>
      </c>
      <c r="N87" s="5"/>
      <c r="O87" s="5">
        <f t="shared" si="1"/>
        <v>-23</v>
      </c>
    </row>
    <row r="88">
      <c r="A88" s="9">
        <v>86.0</v>
      </c>
      <c r="B88" s="29"/>
      <c r="C88" s="10" t="s">
        <v>131</v>
      </c>
      <c r="D88" s="23">
        <v>1326.0</v>
      </c>
      <c r="E88" s="23">
        <v>197.0</v>
      </c>
      <c r="F88" s="23" t="s">
        <v>3277</v>
      </c>
      <c r="G88" s="10" t="s">
        <v>39</v>
      </c>
      <c r="H88" s="40"/>
      <c r="I88" s="29" t="s">
        <v>4032</v>
      </c>
      <c r="J88" s="53">
        <v>1351.0</v>
      </c>
      <c r="K88" s="53" t="s">
        <v>6043</v>
      </c>
      <c r="L88" s="53" t="s">
        <v>3178</v>
      </c>
      <c r="M88" s="29" t="s">
        <v>35</v>
      </c>
      <c r="N88" s="5"/>
      <c r="O88" s="5">
        <f t="shared" si="1"/>
        <v>-25</v>
      </c>
    </row>
    <row r="89">
      <c r="A89" s="9">
        <v>87.0</v>
      </c>
      <c r="B89" s="29"/>
      <c r="C89" s="10" t="s">
        <v>604</v>
      </c>
      <c r="D89" s="23">
        <v>1319.0</v>
      </c>
      <c r="E89" s="23">
        <v>214.0</v>
      </c>
      <c r="F89" s="23">
        <v>0.0</v>
      </c>
      <c r="G89" s="10" t="s">
        <v>39</v>
      </c>
      <c r="H89" s="40"/>
      <c r="I89" s="29" t="s">
        <v>4076</v>
      </c>
      <c r="J89" s="53">
        <v>1351.0</v>
      </c>
      <c r="K89" s="53" t="s">
        <v>3661</v>
      </c>
      <c r="L89" s="53" t="s">
        <v>6045</v>
      </c>
      <c r="M89" s="29" t="s">
        <v>39</v>
      </c>
      <c r="N89" s="5"/>
      <c r="O89" s="5">
        <f t="shared" si="1"/>
        <v>-32</v>
      </c>
    </row>
    <row r="90">
      <c r="A90" s="9">
        <v>88.0</v>
      </c>
      <c r="B90" s="29"/>
      <c r="C90" s="10" t="s">
        <v>541</v>
      </c>
      <c r="D90" s="23">
        <v>1313.0</v>
      </c>
      <c r="E90" s="23">
        <v>110.0</v>
      </c>
      <c r="F90" s="23">
        <v>0.0</v>
      </c>
      <c r="G90" s="10" t="s">
        <v>35</v>
      </c>
      <c r="H90" s="40"/>
      <c r="I90" s="29" t="s">
        <v>4007</v>
      </c>
      <c r="J90" s="53">
        <v>1348.0</v>
      </c>
      <c r="K90" s="53">
        <v>8.0</v>
      </c>
      <c r="L90" s="53" t="s">
        <v>6046</v>
      </c>
      <c r="M90" s="29" t="s">
        <v>39</v>
      </c>
      <c r="N90" s="5"/>
      <c r="O90" s="5">
        <f t="shared" ref="O90:O145" si="3">D91-J90</f>
        <v>-36</v>
      </c>
    </row>
    <row r="91">
      <c r="A91" s="9">
        <v>89.0</v>
      </c>
      <c r="B91" s="29"/>
      <c r="C91" s="10" t="s">
        <v>903</v>
      </c>
      <c r="D91" s="23">
        <v>1312.0</v>
      </c>
      <c r="E91" s="23">
        <v>87.0</v>
      </c>
      <c r="F91" s="23">
        <v>0.0</v>
      </c>
      <c r="G91" s="10" t="s">
        <v>39</v>
      </c>
      <c r="H91" s="40"/>
      <c r="I91" s="29" t="s">
        <v>4022</v>
      </c>
      <c r="J91" s="53">
        <v>1345.0</v>
      </c>
      <c r="K91" s="53">
        <v>0.0</v>
      </c>
      <c r="L91" s="53" t="s">
        <v>6048</v>
      </c>
      <c r="M91" s="29" t="s">
        <v>39</v>
      </c>
      <c r="N91" s="5"/>
      <c r="O91" s="5">
        <f t="shared" si="3"/>
        <v>-36</v>
      </c>
    </row>
    <row r="92">
      <c r="A92" s="9">
        <v>90.0</v>
      </c>
      <c r="B92" s="29"/>
      <c r="C92" s="10" t="s">
        <v>1129</v>
      </c>
      <c r="D92" s="23">
        <v>1309.0</v>
      </c>
      <c r="E92" s="23">
        <v>149.0</v>
      </c>
      <c r="F92" s="23">
        <v>0.0</v>
      </c>
      <c r="G92" s="10" t="s">
        <v>35</v>
      </c>
      <c r="H92" s="40"/>
      <c r="I92" s="29" t="s">
        <v>4109</v>
      </c>
      <c r="J92" s="53">
        <v>1345.0</v>
      </c>
      <c r="K92" s="53">
        <v>0.0</v>
      </c>
      <c r="L92" s="53" t="s">
        <v>6050</v>
      </c>
      <c r="M92" s="29" t="s">
        <v>39</v>
      </c>
      <c r="N92" s="5"/>
      <c r="O92" s="5">
        <f t="shared" si="3"/>
        <v>-37</v>
      </c>
    </row>
    <row r="93">
      <c r="A93" s="9">
        <v>91.0</v>
      </c>
      <c r="B93" s="29"/>
      <c r="C93" s="10" t="s">
        <v>1236</v>
      </c>
      <c r="D93" s="23">
        <v>1308.0</v>
      </c>
      <c r="E93" s="23">
        <v>77.0</v>
      </c>
      <c r="F93" s="23">
        <v>0.0</v>
      </c>
      <c r="G93" s="10" t="s">
        <v>39</v>
      </c>
      <c r="H93" s="40"/>
      <c r="I93" s="29" t="s">
        <v>3903</v>
      </c>
      <c r="J93" s="53">
        <v>1344.0</v>
      </c>
      <c r="K93" s="53">
        <v>0.0</v>
      </c>
      <c r="L93" s="53" t="s">
        <v>6052</v>
      </c>
      <c r="M93" s="29" t="s">
        <v>39</v>
      </c>
      <c r="N93" s="5"/>
      <c r="O93" s="5">
        <f t="shared" si="3"/>
        <v>-38</v>
      </c>
    </row>
    <row r="94">
      <c r="A94" s="9">
        <v>92.0</v>
      </c>
      <c r="B94" s="29"/>
      <c r="C94" s="10" t="s">
        <v>1267</v>
      </c>
      <c r="D94" s="23">
        <v>1306.0</v>
      </c>
      <c r="E94" s="23">
        <v>109.0</v>
      </c>
      <c r="F94" s="23">
        <v>0.0</v>
      </c>
      <c r="G94" s="10" t="s">
        <v>35</v>
      </c>
      <c r="H94" s="40"/>
      <c r="I94" s="29" t="s">
        <v>3881</v>
      </c>
      <c r="J94" s="53">
        <v>1330.0</v>
      </c>
      <c r="K94" s="53">
        <v>0.0</v>
      </c>
      <c r="L94" s="53" t="s">
        <v>6053</v>
      </c>
      <c r="M94" s="29" t="s">
        <v>35</v>
      </c>
      <c r="N94" s="5"/>
      <c r="O94" s="5">
        <f t="shared" si="3"/>
        <v>-43</v>
      </c>
    </row>
    <row r="95">
      <c r="A95" s="9">
        <v>93.0</v>
      </c>
      <c r="B95" s="29"/>
      <c r="C95" s="10" t="s">
        <v>1494</v>
      </c>
      <c r="D95" s="23">
        <v>1287.0</v>
      </c>
      <c r="E95" s="23">
        <v>59.0</v>
      </c>
      <c r="F95" s="23">
        <v>0.0</v>
      </c>
      <c r="G95" s="10" t="s">
        <v>39</v>
      </c>
      <c r="H95" s="40"/>
      <c r="I95" s="29" t="s">
        <v>4052</v>
      </c>
      <c r="J95" s="53">
        <v>1322.0</v>
      </c>
      <c r="K95" s="53">
        <v>0.0</v>
      </c>
      <c r="L95" s="53" t="s">
        <v>6055</v>
      </c>
      <c r="M95" s="29" t="s">
        <v>39</v>
      </c>
      <c r="N95" s="5"/>
      <c r="O95" s="5">
        <f t="shared" si="3"/>
        <v>-52</v>
      </c>
    </row>
    <row r="96">
      <c r="A96" s="9">
        <v>94.0</v>
      </c>
      <c r="B96" s="29"/>
      <c r="C96" s="10" t="s">
        <v>373</v>
      </c>
      <c r="D96" s="23">
        <v>1270.0</v>
      </c>
      <c r="E96" s="23">
        <v>258.0</v>
      </c>
      <c r="F96" s="23">
        <v>0.0</v>
      </c>
      <c r="G96" s="10" t="s">
        <v>39</v>
      </c>
      <c r="H96" s="40"/>
      <c r="I96" s="29" t="s">
        <v>6056</v>
      </c>
      <c r="J96" s="53">
        <v>1320.0</v>
      </c>
      <c r="K96" s="53">
        <v>0.0</v>
      </c>
      <c r="L96" s="53" t="s">
        <v>6057</v>
      </c>
      <c r="M96" s="29" t="s">
        <v>35</v>
      </c>
      <c r="N96" s="5"/>
      <c r="O96" s="5">
        <f t="shared" si="3"/>
        <v>-53</v>
      </c>
    </row>
    <row r="97">
      <c r="A97" s="9">
        <v>95.0</v>
      </c>
      <c r="B97" s="29"/>
      <c r="C97" s="10" t="s">
        <v>911</v>
      </c>
      <c r="D97" s="23">
        <v>1267.0</v>
      </c>
      <c r="E97" s="23">
        <v>229.0</v>
      </c>
      <c r="F97" s="23">
        <v>0.0</v>
      </c>
      <c r="G97" s="10" t="s">
        <v>39</v>
      </c>
      <c r="H97" s="40"/>
      <c r="I97" s="29" t="s">
        <v>4128</v>
      </c>
      <c r="J97" s="53">
        <v>1315.0</v>
      </c>
      <c r="K97" s="53" t="s">
        <v>6059</v>
      </c>
      <c r="L97" s="53" t="s">
        <v>6060</v>
      </c>
      <c r="M97" s="29" t="s">
        <v>39</v>
      </c>
      <c r="N97" s="5"/>
      <c r="O97" s="5">
        <f t="shared" si="3"/>
        <v>-54</v>
      </c>
    </row>
    <row r="98">
      <c r="A98" s="9">
        <v>96.0</v>
      </c>
      <c r="B98" s="29"/>
      <c r="C98" s="10" t="s">
        <v>3420</v>
      </c>
      <c r="D98" s="23">
        <v>1261.0</v>
      </c>
      <c r="E98" s="23">
        <v>150.0</v>
      </c>
      <c r="F98" s="23" t="s">
        <v>6061</v>
      </c>
      <c r="G98" s="10" t="s">
        <v>35</v>
      </c>
      <c r="H98" s="40"/>
      <c r="I98" s="29" t="s">
        <v>3965</v>
      </c>
      <c r="J98" s="53">
        <v>1301.0</v>
      </c>
      <c r="K98" s="53" t="s">
        <v>3215</v>
      </c>
      <c r="L98" s="53" t="s">
        <v>6062</v>
      </c>
      <c r="M98" s="29" t="s">
        <v>39</v>
      </c>
      <c r="N98" s="5"/>
      <c r="O98" s="5">
        <f t="shared" si="3"/>
        <v>-52</v>
      </c>
    </row>
    <row r="99">
      <c r="A99" s="9">
        <v>97.0</v>
      </c>
      <c r="B99" s="29"/>
      <c r="C99" s="10" t="s">
        <v>1489</v>
      </c>
      <c r="D99" s="23">
        <v>1249.0</v>
      </c>
      <c r="E99" s="23">
        <v>177.0</v>
      </c>
      <c r="F99" s="23">
        <v>0.0</v>
      </c>
      <c r="G99" s="10" t="s">
        <v>39</v>
      </c>
      <c r="H99" s="40"/>
      <c r="I99" s="29" t="s">
        <v>3953</v>
      </c>
      <c r="J99" s="53">
        <v>1295.0</v>
      </c>
      <c r="K99" s="53">
        <v>0.0</v>
      </c>
      <c r="L99" s="53" t="s">
        <v>6064</v>
      </c>
      <c r="M99" s="29" t="s">
        <v>35</v>
      </c>
      <c r="N99" s="5"/>
      <c r="O99" s="5">
        <f t="shared" si="3"/>
        <v>-52</v>
      </c>
    </row>
    <row r="100">
      <c r="A100" s="9">
        <v>98.0</v>
      </c>
      <c r="B100" s="29"/>
      <c r="C100" s="10" t="s">
        <v>480</v>
      </c>
      <c r="D100" s="23">
        <v>1243.0</v>
      </c>
      <c r="E100" s="23">
        <v>218.0</v>
      </c>
      <c r="F100" s="23">
        <v>0.0</v>
      </c>
      <c r="G100" s="10" t="s">
        <v>39</v>
      </c>
      <c r="H100" s="40"/>
      <c r="I100" s="29" t="s">
        <v>6065</v>
      </c>
      <c r="J100" s="53">
        <v>1287.0</v>
      </c>
      <c r="K100" s="53">
        <v>0.0</v>
      </c>
      <c r="L100" s="53" t="s">
        <v>6066</v>
      </c>
      <c r="M100" s="29" t="s">
        <v>35</v>
      </c>
      <c r="N100" s="5"/>
      <c r="O100" s="5">
        <f t="shared" si="3"/>
        <v>-44</v>
      </c>
    </row>
    <row r="101">
      <c r="A101" s="9">
        <v>99.0</v>
      </c>
      <c r="B101" s="29"/>
      <c r="C101" s="10" t="s">
        <v>1195</v>
      </c>
      <c r="D101" s="23">
        <v>1243.0</v>
      </c>
      <c r="E101" s="23">
        <v>154.0</v>
      </c>
      <c r="F101" s="23" t="s">
        <v>6068</v>
      </c>
      <c r="G101" s="10" t="s">
        <v>39</v>
      </c>
      <c r="H101" s="40"/>
      <c r="I101" s="29" t="s">
        <v>4002</v>
      </c>
      <c r="J101" s="53">
        <v>1287.0</v>
      </c>
      <c r="K101" s="53" t="s">
        <v>6043</v>
      </c>
      <c r="L101" s="53" t="s">
        <v>6069</v>
      </c>
      <c r="M101" s="29" t="s">
        <v>39</v>
      </c>
      <c r="N101" s="5"/>
      <c r="O101" s="5">
        <f t="shared" si="3"/>
        <v>-48</v>
      </c>
    </row>
    <row r="102">
      <c r="A102" s="9">
        <v>100.0</v>
      </c>
      <c r="B102" s="29"/>
      <c r="C102" s="10" t="s">
        <v>633</v>
      </c>
      <c r="D102" s="23">
        <v>1239.0</v>
      </c>
      <c r="E102" s="23">
        <v>211.0</v>
      </c>
      <c r="F102" s="23">
        <v>0.0</v>
      </c>
      <c r="G102" s="10" t="s">
        <v>39</v>
      </c>
      <c r="H102" s="40"/>
      <c r="I102" s="29" t="s">
        <v>3901</v>
      </c>
      <c r="J102" s="53">
        <v>1276.0</v>
      </c>
      <c r="K102" s="53">
        <v>0.0</v>
      </c>
      <c r="L102" s="53" t="s">
        <v>6071</v>
      </c>
      <c r="M102" s="29" t="s">
        <v>39</v>
      </c>
      <c r="N102" s="5"/>
      <c r="O102" s="5">
        <f t="shared" si="3"/>
        <v>-37</v>
      </c>
    </row>
    <row r="103">
      <c r="A103" s="9">
        <v>101.0</v>
      </c>
      <c r="B103" s="29"/>
      <c r="C103" s="10" t="s">
        <v>1610</v>
      </c>
      <c r="D103" s="23">
        <v>1239.0</v>
      </c>
      <c r="E103" s="23">
        <v>55.0</v>
      </c>
      <c r="F103" s="23">
        <v>0.0</v>
      </c>
      <c r="G103" s="10" t="s">
        <v>35</v>
      </c>
      <c r="H103" s="40"/>
      <c r="I103" s="29" t="s">
        <v>4044</v>
      </c>
      <c r="J103" s="53">
        <v>1270.0</v>
      </c>
      <c r="K103" s="53">
        <v>0.0</v>
      </c>
      <c r="L103" s="53" t="s">
        <v>6072</v>
      </c>
      <c r="M103" s="29" t="s">
        <v>39</v>
      </c>
      <c r="N103" s="5"/>
      <c r="O103" s="5">
        <f t="shared" si="3"/>
        <v>-34</v>
      </c>
    </row>
    <row r="104">
      <c r="A104" s="9">
        <v>102.0</v>
      </c>
      <c r="B104" s="29"/>
      <c r="C104" s="10" t="s">
        <v>1468</v>
      </c>
      <c r="D104" s="23">
        <v>1236.0</v>
      </c>
      <c r="E104" s="23">
        <v>81.0</v>
      </c>
      <c r="F104" s="23">
        <v>0.0</v>
      </c>
      <c r="G104" s="10" t="s">
        <v>35</v>
      </c>
      <c r="H104" s="40"/>
      <c r="I104" s="29" t="s">
        <v>4125</v>
      </c>
      <c r="J104" s="53">
        <v>1268.0</v>
      </c>
      <c r="K104" s="53">
        <v>0.0</v>
      </c>
      <c r="L104" s="53" t="s">
        <v>6074</v>
      </c>
      <c r="M104" s="29" t="s">
        <v>39</v>
      </c>
      <c r="N104" s="5"/>
      <c r="O104" s="5">
        <f t="shared" si="3"/>
        <v>-33</v>
      </c>
    </row>
    <row r="105">
      <c r="A105" s="9">
        <v>103.0</v>
      </c>
      <c r="B105" s="29"/>
      <c r="C105" s="10" t="s">
        <v>528</v>
      </c>
      <c r="D105" s="23">
        <v>1235.0</v>
      </c>
      <c r="E105" s="23">
        <v>147.0</v>
      </c>
      <c r="F105" s="23">
        <v>0.0</v>
      </c>
      <c r="G105" s="10" t="s">
        <v>39</v>
      </c>
      <c r="H105" s="40"/>
      <c r="I105" s="29" t="s">
        <v>6075</v>
      </c>
      <c r="J105" s="53">
        <v>1265.0</v>
      </c>
      <c r="K105" s="53">
        <v>0.0</v>
      </c>
      <c r="L105" s="53">
        <v>224.0</v>
      </c>
      <c r="M105" s="29" t="s">
        <v>35</v>
      </c>
      <c r="N105" s="5"/>
      <c r="O105" s="5">
        <f t="shared" si="3"/>
        <v>-34</v>
      </c>
    </row>
    <row r="106">
      <c r="A106" s="9">
        <v>104.0</v>
      </c>
      <c r="B106" s="29"/>
      <c r="C106" s="10" t="s">
        <v>1615</v>
      </c>
      <c r="D106" s="23">
        <v>1231.0</v>
      </c>
      <c r="E106" s="23">
        <v>252.0</v>
      </c>
      <c r="F106" s="23">
        <v>0.0</v>
      </c>
      <c r="G106" s="10" t="s">
        <v>39</v>
      </c>
      <c r="H106" s="40"/>
      <c r="I106" s="29" t="s">
        <v>4010</v>
      </c>
      <c r="J106" s="53">
        <v>1264.0</v>
      </c>
      <c r="K106" s="53">
        <v>0.0</v>
      </c>
      <c r="L106" s="53" t="s">
        <v>6077</v>
      </c>
      <c r="M106" s="29" t="s">
        <v>35</v>
      </c>
      <c r="N106" s="5"/>
      <c r="O106" s="5">
        <f t="shared" si="3"/>
        <v>-34</v>
      </c>
    </row>
    <row r="107">
      <c r="A107" s="9">
        <v>105.0</v>
      </c>
      <c r="B107" s="29"/>
      <c r="C107" s="10" t="s">
        <v>1324</v>
      </c>
      <c r="D107" s="23">
        <v>1230.0</v>
      </c>
      <c r="E107" s="23">
        <v>109.0</v>
      </c>
      <c r="F107" s="23">
        <v>0.0</v>
      </c>
      <c r="G107" s="10" t="s">
        <v>35</v>
      </c>
      <c r="H107" s="40"/>
      <c r="I107" s="29" t="s">
        <v>4065</v>
      </c>
      <c r="J107" s="53">
        <v>1260.0</v>
      </c>
      <c r="K107" s="53">
        <v>0.0</v>
      </c>
      <c r="L107" s="53" t="s">
        <v>6079</v>
      </c>
      <c r="M107" s="29" t="s">
        <v>39</v>
      </c>
      <c r="N107" s="5"/>
      <c r="O107" s="5">
        <f t="shared" si="3"/>
        <v>-36</v>
      </c>
    </row>
    <row r="108">
      <c r="A108" s="9">
        <v>106.0</v>
      </c>
      <c r="B108" s="29"/>
      <c r="C108" s="10" t="s">
        <v>294</v>
      </c>
      <c r="D108" s="23">
        <v>1224.0</v>
      </c>
      <c r="E108" s="23">
        <v>250.0</v>
      </c>
      <c r="F108" s="23">
        <v>0.0</v>
      </c>
      <c r="G108" s="10" t="s">
        <v>35</v>
      </c>
      <c r="H108" s="40"/>
      <c r="I108" s="29" t="s">
        <v>4088</v>
      </c>
      <c r="J108" s="53">
        <v>1255.0</v>
      </c>
      <c r="K108" s="53">
        <v>0.0</v>
      </c>
      <c r="L108" s="53" t="s">
        <v>6080</v>
      </c>
      <c r="M108" s="29" t="s">
        <v>39</v>
      </c>
      <c r="N108" s="5"/>
      <c r="O108" s="5">
        <f t="shared" si="3"/>
        <v>-40</v>
      </c>
    </row>
    <row r="109">
      <c r="A109" s="9">
        <v>107.0</v>
      </c>
      <c r="B109" s="29"/>
      <c r="C109" s="10" t="s">
        <v>951</v>
      </c>
      <c r="D109" s="23">
        <v>1215.0</v>
      </c>
      <c r="E109" s="23">
        <v>134.0</v>
      </c>
      <c r="F109" s="23">
        <v>0.0</v>
      </c>
      <c r="G109" s="10" t="s">
        <v>39</v>
      </c>
      <c r="H109" s="40"/>
      <c r="I109" s="29" t="s">
        <v>6082</v>
      </c>
      <c r="J109" s="53">
        <v>1247.0</v>
      </c>
      <c r="K109" s="53">
        <v>0.0</v>
      </c>
      <c r="L109" s="53" t="s">
        <v>6083</v>
      </c>
      <c r="M109" s="29" t="s">
        <v>35</v>
      </c>
      <c r="N109" s="5"/>
      <c r="O109" s="5">
        <f t="shared" si="3"/>
        <v>-35</v>
      </c>
    </row>
    <row r="110">
      <c r="A110" s="9">
        <v>108.0</v>
      </c>
      <c r="B110" s="29"/>
      <c r="C110" s="10" t="s">
        <v>1458</v>
      </c>
      <c r="D110" s="23">
        <v>1212.0</v>
      </c>
      <c r="E110" s="23">
        <v>86.0</v>
      </c>
      <c r="F110" s="23">
        <v>0.0</v>
      </c>
      <c r="G110" s="10" t="s">
        <v>39</v>
      </c>
      <c r="H110" s="40"/>
      <c r="I110" s="29" t="s">
        <v>4028</v>
      </c>
      <c r="J110" s="53">
        <v>1239.0</v>
      </c>
      <c r="K110" s="53" t="s">
        <v>6084</v>
      </c>
      <c r="L110" s="53" t="s">
        <v>6085</v>
      </c>
      <c r="M110" s="29" t="s">
        <v>39</v>
      </c>
      <c r="N110" s="5"/>
      <c r="O110" s="5">
        <f t="shared" si="3"/>
        <v>-61</v>
      </c>
    </row>
    <row r="111">
      <c r="A111" s="9">
        <v>109.0</v>
      </c>
      <c r="B111" s="29"/>
      <c r="C111" s="10" t="s">
        <v>1625</v>
      </c>
      <c r="D111" s="23">
        <v>1178.0</v>
      </c>
      <c r="E111" s="23">
        <v>78.0</v>
      </c>
      <c r="F111" s="23">
        <v>0.0</v>
      </c>
      <c r="G111" s="10" t="s">
        <v>39</v>
      </c>
      <c r="H111" s="40"/>
      <c r="I111" s="29" t="s">
        <v>6087</v>
      </c>
      <c r="J111" s="53">
        <v>1238.0</v>
      </c>
      <c r="K111" s="53">
        <v>0.0</v>
      </c>
      <c r="L111" s="53" t="s">
        <v>6088</v>
      </c>
      <c r="M111" s="29" t="s">
        <v>35</v>
      </c>
      <c r="N111" s="5"/>
      <c r="O111" s="5">
        <f t="shared" si="3"/>
        <v>-63</v>
      </c>
    </row>
    <row r="112">
      <c r="A112" s="9">
        <v>110.0</v>
      </c>
      <c r="B112" s="29"/>
      <c r="C112" s="10" t="s">
        <v>1104</v>
      </c>
      <c r="D112" s="23">
        <v>1175.0</v>
      </c>
      <c r="E112" s="23">
        <v>119.0</v>
      </c>
      <c r="F112" s="23">
        <v>0.0</v>
      </c>
      <c r="G112" s="10" t="s">
        <v>35</v>
      </c>
      <c r="H112" s="40"/>
      <c r="I112" s="29" t="s">
        <v>6089</v>
      </c>
      <c r="J112" s="53">
        <v>1232.0</v>
      </c>
      <c r="K112" s="53">
        <v>0.0</v>
      </c>
      <c r="L112" s="53" t="s">
        <v>6091</v>
      </c>
      <c r="M112" s="29" t="s">
        <v>35</v>
      </c>
      <c r="N112" s="5"/>
      <c r="O112" s="5">
        <f t="shared" si="3"/>
        <v>-58</v>
      </c>
    </row>
    <row r="113">
      <c r="A113" s="9">
        <v>111.0</v>
      </c>
      <c r="B113" s="29"/>
      <c r="C113" s="10" t="s">
        <v>1416</v>
      </c>
      <c r="D113" s="23">
        <v>1174.0</v>
      </c>
      <c r="E113" s="23">
        <v>283.0</v>
      </c>
      <c r="F113" s="23">
        <v>0.0</v>
      </c>
      <c r="G113" s="10" t="s">
        <v>35</v>
      </c>
      <c r="H113" s="40"/>
      <c r="I113" s="29" t="s">
        <v>4103</v>
      </c>
      <c r="J113" s="53">
        <v>1229.0</v>
      </c>
      <c r="K113" s="53">
        <v>0.0</v>
      </c>
      <c r="L113" s="53" t="s">
        <v>6092</v>
      </c>
      <c r="M113" s="29" t="s">
        <v>39</v>
      </c>
      <c r="N113" s="5"/>
      <c r="O113" s="5">
        <f t="shared" si="3"/>
        <v>-58</v>
      </c>
    </row>
    <row r="114">
      <c r="A114" s="9">
        <v>112.0</v>
      </c>
      <c r="B114" s="29"/>
      <c r="C114" s="10" t="s">
        <v>1024</v>
      </c>
      <c r="D114" s="23">
        <v>1171.0</v>
      </c>
      <c r="E114" s="23">
        <v>151.0</v>
      </c>
      <c r="F114" s="23">
        <v>0.0</v>
      </c>
      <c r="G114" s="10" t="s">
        <v>39</v>
      </c>
      <c r="H114" s="40"/>
      <c r="I114" s="29" t="s">
        <v>4080</v>
      </c>
      <c r="J114" s="53">
        <v>1227.0</v>
      </c>
      <c r="K114" s="53" t="s">
        <v>6093</v>
      </c>
      <c r="L114" s="53" t="s">
        <v>6094</v>
      </c>
      <c r="M114" s="29" t="s">
        <v>39</v>
      </c>
      <c r="N114" s="5"/>
      <c r="O114" s="5">
        <f t="shared" si="3"/>
        <v>-59</v>
      </c>
    </row>
    <row r="115">
      <c r="A115" s="9">
        <v>113.0</v>
      </c>
      <c r="B115" s="29"/>
      <c r="C115" s="10" t="s">
        <v>1574</v>
      </c>
      <c r="D115" s="23">
        <v>1168.0</v>
      </c>
      <c r="E115" s="23">
        <v>199.0</v>
      </c>
      <c r="F115" s="23">
        <v>0.0</v>
      </c>
      <c r="G115" s="10" t="s">
        <v>39</v>
      </c>
      <c r="H115" s="40"/>
      <c r="I115" s="29" t="s">
        <v>6096</v>
      </c>
      <c r="J115" s="53">
        <v>1216.0</v>
      </c>
      <c r="K115" s="53">
        <v>0.0</v>
      </c>
      <c r="L115" s="53" t="s">
        <v>6097</v>
      </c>
      <c r="M115" s="29" t="s">
        <v>39</v>
      </c>
      <c r="N115" s="5"/>
      <c r="O115" s="5">
        <f t="shared" si="3"/>
        <v>-49</v>
      </c>
    </row>
    <row r="116">
      <c r="A116" s="9">
        <v>114.0</v>
      </c>
      <c r="B116" s="29"/>
      <c r="C116" s="10" t="s">
        <v>1643</v>
      </c>
      <c r="D116" s="23">
        <v>1167.0</v>
      </c>
      <c r="E116" s="23">
        <v>152.0</v>
      </c>
      <c r="F116" s="23">
        <v>0.0</v>
      </c>
      <c r="G116" s="10" t="s">
        <v>39</v>
      </c>
      <c r="H116" s="40"/>
      <c r="I116" s="29" t="s">
        <v>6098</v>
      </c>
      <c r="J116" s="53">
        <v>1211.0</v>
      </c>
      <c r="K116" s="53">
        <v>0.0</v>
      </c>
      <c r="L116" s="53" t="s">
        <v>6100</v>
      </c>
      <c r="M116" s="29" t="s">
        <v>39</v>
      </c>
      <c r="N116" s="5"/>
      <c r="O116" s="5">
        <f t="shared" si="3"/>
        <v>-45</v>
      </c>
    </row>
    <row r="117">
      <c r="A117" s="9">
        <v>115.0</v>
      </c>
      <c r="B117" s="29"/>
      <c r="C117" s="10" t="s">
        <v>1297</v>
      </c>
      <c r="D117" s="23">
        <v>1166.0</v>
      </c>
      <c r="E117" s="23">
        <v>220.0</v>
      </c>
      <c r="F117" s="23">
        <v>0.0</v>
      </c>
      <c r="G117" s="10" t="s">
        <v>39</v>
      </c>
      <c r="H117" s="40"/>
      <c r="I117" s="29" t="s">
        <v>3857</v>
      </c>
      <c r="J117" s="53">
        <v>1200.0</v>
      </c>
      <c r="K117" s="53" t="s">
        <v>3382</v>
      </c>
      <c r="L117" s="53">
        <v>350.0</v>
      </c>
      <c r="M117" s="29" t="s">
        <v>39</v>
      </c>
      <c r="N117" s="5"/>
      <c r="O117" s="5">
        <f t="shared" si="3"/>
        <v>-40</v>
      </c>
    </row>
    <row r="118">
      <c r="A118" s="9">
        <v>116.0</v>
      </c>
      <c r="B118" s="29"/>
      <c r="C118" s="10" t="s">
        <v>1363</v>
      </c>
      <c r="D118" s="23">
        <v>1160.0</v>
      </c>
      <c r="E118" s="23">
        <v>121.0</v>
      </c>
      <c r="F118" s="23">
        <v>0.0</v>
      </c>
      <c r="G118" s="10" t="s">
        <v>39</v>
      </c>
      <c r="H118" s="40"/>
      <c r="I118" s="29" t="s">
        <v>6102</v>
      </c>
      <c r="J118" s="53">
        <v>1200.0</v>
      </c>
      <c r="K118" s="53">
        <v>0.0</v>
      </c>
      <c r="L118" s="53">
        <v>350.0</v>
      </c>
      <c r="M118" s="29" t="s">
        <v>39</v>
      </c>
      <c r="N118" s="5"/>
      <c r="O118" s="5">
        <f t="shared" si="3"/>
        <v>-43</v>
      </c>
    </row>
    <row r="119">
      <c r="A119" s="9">
        <v>117.0</v>
      </c>
      <c r="B119" s="29"/>
      <c r="C119" s="10" t="s">
        <v>675</v>
      </c>
      <c r="D119" s="23">
        <v>1157.0</v>
      </c>
      <c r="E119" s="23">
        <v>224.0</v>
      </c>
      <c r="F119" s="23">
        <v>0.0</v>
      </c>
      <c r="G119" s="10" t="s">
        <v>39</v>
      </c>
      <c r="H119" s="40"/>
      <c r="I119" s="29" t="s">
        <v>4063</v>
      </c>
      <c r="J119" s="53">
        <v>1200.0</v>
      </c>
      <c r="K119" s="53">
        <v>0.0</v>
      </c>
      <c r="L119" s="53">
        <v>350.0</v>
      </c>
      <c r="M119" s="29" t="s">
        <v>39</v>
      </c>
      <c r="N119" s="5"/>
      <c r="O119" s="5">
        <f t="shared" si="3"/>
        <v>-47</v>
      </c>
    </row>
    <row r="120">
      <c r="A120" s="9">
        <v>118.0</v>
      </c>
      <c r="B120" s="29"/>
      <c r="C120" s="10" t="s">
        <v>1439</v>
      </c>
      <c r="D120" s="23">
        <v>1153.0</v>
      </c>
      <c r="E120" s="23">
        <v>229.0</v>
      </c>
      <c r="F120" s="23">
        <v>0.0</v>
      </c>
      <c r="G120" s="10" t="s">
        <v>39</v>
      </c>
      <c r="H120" s="40"/>
      <c r="I120" s="29" t="s">
        <v>6104</v>
      </c>
      <c r="J120" s="53">
        <v>1199.0</v>
      </c>
      <c r="K120" s="65">
        <v>43642.0</v>
      </c>
      <c r="L120" s="53" t="s">
        <v>6105</v>
      </c>
      <c r="M120" s="29" t="s">
        <v>39</v>
      </c>
      <c r="N120" s="5"/>
      <c r="O120" s="5">
        <f t="shared" si="3"/>
        <v>-48</v>
      </c>
    </row>
    <row r="121">
      <c r="A121" s="9">
        <v>119.0</v>
      </c>
      <c r="B121" s="29"/>
      <c r="C121" s="10" t="s">
        <v>3596</v>
      </c>
      <c r="D121" s="23">
        <v>1151.0</v>
      </c>
      <c r="E121" s="23">
        <v>136.0</v>
      </c>
      <c r="F121" s="23" t="s">
        <v>6106</v>
      </c>
      <c r="G121" s="10" t="s">
        <v>39</v>
      </c>
      <c r="H121" s="40"/>
      <c r="I121" s="29" t="s">
        <v>3955</v>
      </c>
      <c r="J121" s="53">
        <v>1199.0</v>
      </c>
      <c r="K121" s="53">
        <v>0.0</v>
      </c>
      <c r="L121" s="53" t="s">
        <v>6108</v>
      </c>
      <c r="M121" s="29" t="s">
        <v>39</v>
      </c>
      <c r="N121" s="5"/>
      <c r="O121" s="5">
        <f t="shared" si="3"/>
        <v>-50</v>
      </c>
    </row>
    <row r="122">
      <c r="A122" s="9">
        <v>120.0</v>
      </c>
      <c r="B122" s="29"/>
      <c r="C122" s="10" t="s">
        <v>1374</v>
      </c>
      <c r="D122" s="23">
        <v>1149.0</v>
      </c>
      <c r="E122" s="23">
        <v>100.0</v>
      </c>
      <c r="F122" s="23">
        <v>0.0</v>
      </c>
      <c r="G122" s="10" t="s">
        <v>39</v>
      </c>
      <c r="H122" s="40"/>
      <c r="I122" s="53">
        <v>2777234.0</v>
      </c>
      <c r="J122" s="53">
        <v>1182.0</v>
      </c>
      <c r="K122" s="53" t="s">
        <v>3418</v>
      </c>
      <c r="L122" s="53" t="s">
        <v>6109</v>
      </c>
      <c r="M122" s="29" t="s">
        <v>39</v>
      </c>
      <c r="N122" s="5"/>
      <c r="O122" s="5">
        <f t="shared" si="3"/>
        <v>-37</v>
      </c>
    </row>
    <row r="123">
      <c r="A123" s="9">
        <v>121.0</v>
      </c>
      <c r="B123" s="29"/>
      <c r="C123" s="10" t="s">
        <v>1460</v>
      </c>
      <c r="D123" s="23">
        <v>1145.0</v>
      </c>
      <c r="E123" s="23">
        <v>91.0</v>
      </c>
      <c r="F123" s="23" t="s">
        <v>3232</v>
      </c>
      <c r="G123" s="10" t="s">
        <v>39</v>
      </c>
      <c r="H123" s="40"/>
      <c r="I123" s="29" t="s">
        <v>4050</v>
      </c>
      <c r="J123" s="53">
        <v>1180.0</v>
      </c>
      <c r="K123" s="53" t="s">
        <v>6111</v>
      </c>
      <c r="L123" s="53" t="s">
        <v>6112</v>
      </c>
      <c r="M123" s="29" t="s">
        <v>35</v>
      </c>
      <c r="N123" s="5"/>
      <c r="O123" s="5">
        <f t="shared" si="3"/>
        <v>-45</v>
      </c>
    </row>
    <row r="124">
      <c r="A124" s="9">
        <v>122.0</v>
      </c>
      <c r="B124" s="29"/>
      <c r="C124" s="10" t="s">
        <v>1117</v>
      </c>
      <c r="D124" s="23">
        <v>1135.0</v>
      </c>
      <c r="E124" s="23">
        <v>118.0</v>
      </c>
      <c r="F124" s="23">
        <v>0.0</v>
      </c>
      <c r="G124" s="10" t="s">
        <v>35</v>
      </c>
      <c r="H124" s="40"/>
      <c r="I124" s="29" t="s">
        <v>6113</v>
      </c>
      <c r="J124" s="53">
        <v>1176.0</v>
      </c>
      <c r="K124" s="53" t="s">
        <v>6114</v>
      </c>
      <c r="L124" s="53" t="s">
        <v>6115</v>
      </c>
      <c r="M124" s="29" t="s">
        <v>39</v>
      </c>
      <c r="N124" s="5"/>
      <c r="O124" s="5">
        <f t="shared" si="3"/>
        <v>-46</v>
      </c>
    </row>
    <row r="125">
      <c r="A125" s="9">
        <v>123.0</v>
      </c>
      <c r="B125" s="29"/>
      <c r="C125" s="10" t="s">
        <v>1545</v>
      </c>
      <c r="D125" s="23">
        <v>1130.0</v>
      </c>
      <c r="E125" s="23">
        <v>91.0</v>
      </c>
      <c r="F125" s="67">
        <v>43606.0</v>
      </c>
      <c r="G125" s="10" t="s">
        <v>39</v>
      </c>
      <c r="H125" s="40"/>
      <c r="I125" s="29" t="s">
        <v>6117</v>
      </c>
      <c r="J125" s="53">
        <v>1163.0</v>
      </c>
      <c r="K125" s="53" t="s">
        <v>5935</v>
      </c>
      <c r="L125" s="53" t="s">
        <v>6118</v>
      </c>
      <c r="M125" s="29" t="s">
        <v>39</v>
      </c>
      <c r="N125" s="5"/>
      <c r="O125" s="5">
        <f t="shared" si="3"/>
        <v>-53</v>
      </c>
    </row>
    <row r="126">
      <c r="A126" s="9">
        <v>124.0</v>
      </c>
      <c r="B126" s="29"/>
      <c r="C126" s="10" t="s">
        <v>1251</v>
      </c>
      <c r="D126" s="23">
        <v>1110.0</v>
      </c>
      <c r="E126" s="23">
        <v>80.0</v>
      </c>
      <c r="F126" s="23">
        <v>0.0</v>
      </c>
      <c r="G126" s="10" t="s">
        <v>39</v>
      </c>
      <c r="H126" s="40"/>
      <c r="I126" s="29" t="s">
        <v>3995</v>
      </c>
      <c r="J126" s="53">
        <v>1162.0</v>
      </c>
      <c r="K126" s="53" t="s">
        <v>6120</v>
      </c>
      <c r="L126" s="53" t="s">
        <v>3329</v>
      </c>
      <c r="M126" s="29" t="s">
        <v>39</v>
      </c>
      <c r="N126" s="5"/>
      <c r="O126" s="5">
        <f t="shared" si="3"/>
        <v>-66</v>
      </c>
    </row>
    <row r="127">
      <c r="A127" s="9">
        <v>125.0</v>
      </c>
      <c r="B127" s="29"/>
      <c r="C127" s="10" t="s">
        <v>1005</v>
      </c>
      <c r="D127" s="23">
        <v>1096.0</v>
      </c>
      <c r="E127" s="23">
        <v>113.0</v>
      </c>
      <c r="F127" s="23" t="s">
        <v>6121</v>
      </c>
      <c r="G127" s="10" t="s">
        <v>39</v>
      </c>
      <c r="H127" s="40"/>
      <c r="I127" s="29" t="s">
        <v>4119</v>
      </c>
      <c r="J127" s="53">
        <v>1159.0</v>
      </c>
      <c r="K127" s="53">
        <v>0.0</v>
      </c>
      <c r="L127" s="53" t="s">
        <v>6122</v>
      </c>
      <c r="M127" s="29" t="s">
        <v>39</v>
      </c>
      <c r="N127" s="5"/>
      <c r="O127" s="5">
        <f t="shared" si="3"/>
        <v>-64</v>
      </c>
    </row>
    <row r="128">
      <c r="A128" s="9">
        <v>126.0</v>
      </c>
      <c r="B128" s="29"/>
      <c r="C128" s="10" t="s">
        <v>1140</v>
      </c>
      <c r="D128" s="23">
        <v>1095.0</v>
      </c>
      <c r="E128" s="23">
        <v>119.0</v>
      </c>
      <c r="F128" s="23">
        <v>0.0</v>
      </c>
      <c r="G128" s="10" t="s">
        <v>39</v>
      </c>
      <c r="H128" s="40"/>
      <c r="I128" s="29" t="s">
        <v>6124</v>
      </c>
      <c r="J128" s="53">
        <v>1153.0</v>
      </c>
      <c r="K128" s="53">
        <v>0.0</v>
      </c>
      <c r="L128" s="53" t="s">
        <v>6125</v>
      </c>
      <c r="M128" s="29" t="s">
        <v>39</v>
      </c>
      <c r="N128" s="5"/>
      <c r="O128" s="5">
        <f t="shared" si="3"/>
        <v>-72</v>
      </c>
    </row>
    <row r="129">
      <c r="A129" s="9">
        <v>127.0</v>
      </c>
      <c r="B129" s="29"/>
      <c r="C129" s="10" t="s">
        <v>1154</v>
      </c>
      <c r="D129" s="23">
        <v>1081.0</v>
      </c>
      <c r="E129" s="23">
        <v>258.0</v>
      </c>
      <c r="F129" s="23">
        <v>0.0</v>
      </c>
      <c r="G129" s="10" t="s">
        <v>35</v>
      </c>
      <c r="H129" s="40"/>
      <c r="I129" s="29" t="s">
        <v>4122</v>
      </c>
      <c r="J129" s="53">
        <v>1152.0</v>
      </c>
      <c r="K129" s="65">
        <v>43466.0</v>
      </c>
      <c r="L129" s="53" t="s">
        <v>6126</v>
      </c>
      <c r="M129" s="29" t="s">
        <v>39</v>
      </c>
      <c r="N129" s="5"/>
      <c r="O129" s="5">
        <f t="shared" si="3"/>
        <v>-75</v>
      </c>
    </row>
    <row r="130">
      <c r="A130" s="9">
        <v>128.0</v>
      </c>
      <c r="B130" s="29"/>
      <c r="C130" s="10" t="s">
        <v>524</v>
      </c>
      <c r="D130" s="23">
        <v>1077.0</v>
      </c>
      <c r="E130" s="23">
        <v>240.0</v>
      </c>
      <c r="F130" s="23">
        <v>0.0</v>
      </c>
      <c r="G130" s="10" t="s">
        <v>35</v>
      </c>
      <c r="H130" s="40"/>
      <c r="I130" s="29" t="s">
        <v>4095</v>
      </c>
      <c r="J130" s="53">
        <v>1149.0</v>
      </c>
      <c r="K130" s="53">
        <v>0.0</v>
      </c>
      <c r="L130" s="53" t="s">
        <v>6128</v>
      </c>
      <c r="M130" s="29" t="s">
        <v>39</v>
      </c>
      <c r="N130" s="5"/>
      <c r="O130" s="5">
        <f t="shared" si="3"/>
        <v>-72</v>
      </c>
    </row>
    <row r="131">
      <c r="A131" s="9">
        <v>129.0</v>
      </c>
      <c r="B131" s="29"/>
      <c r="C131" s="10" t="s">
        <v>1511</v>
      </c>
      <c r="D131" s="23">
        <v>1077.0</v>
      </c>
      <c r="E131" s="23">
        <v>138.0</v>
      </c>
      <c r="F131" s="23">
        <v>0.0</v>
      </c>
      <c r="G131" s="10" t="s">
        <v>39</v>
      </c>
      <c r="H131" s="40"/>
      <c r="I131" s="29" t="s">
        <v>6129</v>
      </c>
      <c r="J131" s="53">
        <v>1139.0</v>
      </c>
      <c r="K131" s="53">
        <v>0.0</v>
      </c>
      <c r="L131" s="53" t="s">
        <v>6131</v>
      </c>
      <c r="M131" s="29" t="s">
        <v>39</v>
      </c>
      <c r="N131" s="5"/>
      <c r="O131" s="5">
        <f t="shared" si="3"/>
        <v>-63</v>
      </c>
    </row>
    <row r="132">
      <c r="A132" s="9">
        <v>130.0</v>
      </c>
      <c r="B132" s="29"/>
      <c r="C132" s="10" t="s">
        <v>1542</v>
      </c>
      <c r="D132" s="23">
        <v>1076.0</v>
      </c>
      <c r="E132" s="23">
        <v>94.0</v>
      </c>
      <c r="F132" s="23">
        <v>0.0</v>
      </c>
      <c r="G132" s="10" t="s">
        <v>35</v>
      </c>
      <c r="H132" s="40"/>
      <c r="I132" s="29" t="s">
        <v>3952</v>
      </c>
      <c r="J132" s="53">
        <v>1135.0</v>
      </c>
      <c r="K132" s="53">
        <v>0.0</v>
      </c>
      <c r="L132" s="53" t="s">
        <v>6132</v>
      </c>
      <c r="M132" s="29" t="s">
        <v>35</v>
      </c>
      <c r="N132" s="5"/>
      <c r="O132" s="5">
        <f t="shared" si="3"/>
        <v>-61</v>
      </c>
    </row>
    <row r="133">
      <c r="A133" s="9">
        <v>131.0</v>
      </c>
      <c r="B133" s="29"/>
      <c r="C133" s="10" t="s">
        <v>1132</v>
      </c>
      <c r="D133" s="23">
        <v>1074.0</v>
      </c>
      <c r="E133" s="23">
        <v>124.0</v>
      </c>
      <c r="F133" s="23">
        <v>0.0</v>
      </c>
      <c r="G133" s="10" t="s">
        <v>39</v>
      </c>
      <c r="H133" s="40"/>
      <c r="I133" s="29" t="s">
        <v>6134</v>
      </c>
      <c r="J133" s="53">
        <v>1133.0</v>
      </c>
      <c r="K133" s="53" t="s">
        <v>6135</v>
      </c>
      <c r="L133" s="53" t="s">
        <v>6136</v>
      </c>
      <c r="M133" s="29" t="s">
        <v>39</v>
      </c>
      <c r="N133" s="5"/>
      <c r="O133" s="5">
        <f t="shared" si="3"/>
        <v>-66</v>
      </c>
    </row>
    <row r="134">
      <c r="A134" s="9">
        <v>132.0</v>
      </c>
      <c r="B134" s="29"/>
      <c r="C134" s="10" t="s">
        <v>1240</v>
      </c>
      <c r="D134" s="23">
        <v>1067.0</v>
      </c>
      <c r="E134" s="23">
        <v>109.0</v>
      </c>
      <c r="F134" s="23">
        <v>0.0</v>
      </c>
      <c r="G134" s="10" t="s">
        <v>35</v>
      </c>
      <c r="H134" s="40"/>
      <c r="I134" s="29" t="s">
        <v>6137</v>
      </c>
      <c r="J134" s="53">
        <v>1132.0</v>
      </c>
      <c r="K134" s="53" t="s">
        <v>3514</v>
      </c>
      <c r="L134" s="53" t="s">
        <v>6139</v>
      </c>
      <c r="M134" s="29" t="s">
        <v>39</v>
      </c>
      <c r="N134" s="5"/>
      <c r="O134" s="5">
        <f t="shared" si="3"/>
        <v>-112</v>
      </c>
    </row>
    <row r="135">
      <c r="A135" s="9">
        <v>133.0</v>
      </c>
      <c r="B135" s="29"/>
      <c r="C135" s="10" t="s">
        <v>1526</v>
      </c>
      <c r="D135" s="23">
        <v>1020.0</v>
      </c>
      <c r="E135" s="23">
        <v>167.0</v>
      </c>
      <c r="F135" s="23">
        <v>0.0</v>
      </c>
      <c r="G135" s="10" t="s">
        <v>35</v>
      </c>
      <c r="H135" s="40"/>
      <c r="I135" s="29" t="s">
        <v>4132</v>
      </c>
      <c r="J135" s="53">
        <v>1128.0</v>
      </c>
      <c r="K135" s="53">
        <v>0.0</v>
      </c>
      <c r="L135" s="53" t="s">
        <v>6140</v>
      </c>
      <c r="M135" s="29" t="s">
        <v>39</v>
      </c>
      <c r="N135" s="5"/>
      <c r="O135" s="5">
        <f t="shared" si="3"/>
        <v>-119</v>
      </c>
    </row>
    <row r="136">
      <c r="A136" s="9">
        <v>134.0</v>
      </c>
      <c r="C136" s="10" t="s">
        <v>1357</v>
      </c>
      <c r="D136" s="23">
        <v>1009.0</v>
      </c>
      <c r="E136" s="23">
        <v>128.0</v>
      </c>
      <c r="F136" s="23" t="s">
        <v>6142</v>
      </c>
      <c r="G136" s="10" t="s">
        <v>35</v>
      </c>
      <c r="H136" s="40"/>
      <c r="I136" s="29" t="s">
        <v>6143</v>
      </c>
      <c r="J136" s="53">
        <v>1125.0</v>
      </c>
      <c r="K136" s="53" t="s">
        <v>6144</v>
      </c>
      <c r="L136" s="53" t="s">
        <v>6145</v>
      </c>
      <c r="M136" s="29" t="s">
        <v>39</v>
      </c>
      <c r="N136" s="5"/>
      <c r="O136" s="5">
        <f t="shared" si="3"/>
        <v>-126</v>
      </c>
    </row>
    <row r="137">
      <c r="A137" s="9">
        <v>135.0</v>
      </c>
      <c r="B137" s="29"/>
      <c r="C137" s="10" t="s">
        <v>1558</v>
      </c>
      <c r="D137" s="23">
        <v>999.0</v>
      </c>
      <c r="E137" s="23">
        <v>253.0</v>
      </c>
      <c r="F137" s="23" t="s">
        <v>6014</v>
      </c>
      <c r="G137" s="10" t="s">
        <v>39</v>
      </c>
      <c r="H137" s="40"/>
      <c r="I137" s="29" t="s">
        <v>6146</v>
      </c>
      <c r="J137" s="53">
        <v>1117.0</v>
      </c>
      <c r="K137" s="53">
        <v>0.0</v>
      </c>
      <c r="L137" s="53" t="s">
        <v>6147</v>
      </c>
      <c r="M137" s="29" t="s">
        <v>35</v>
      </c>
      <c r="N137" s="5"/>
      <c r="O137" s="5">
        <f t="shared" si="3"/>
        <v>-129</v>
      </c>
    </row>
    <row r="138">
      <c r="A138" s="9">
        <v>136.0</v>
      </c>
      <c r="B138" s="29"/>
      <c r="C138" s="10" t="s">
        <v>1254</v>
      </c>
      <c r="D138" s="23">
        <v>988.0</v>
      </c>
      <c r="E138" s="23">
        <v>181.0</v>
      </c>
      <c r="F138" s="23">
        <v>0.0</v>
      </c>
      <c r="G138" s="10" t="s">
        <v>35</v>
      </c>
      <c r="H138" s="40"/>
      <c r="I138" s="29" t="s">
        <v>6149</v>
      </c>
      <c r="J138" s="53">
        <v>1116.0</v>
      </c>
      <c r="K138" s="53">
        <v>0.0</v>
      </c>
      <c r="L138" s="53" t="s">
        <v>6150</v>
      </c>
      <c r="M138" s="29" t="s">
        <v>39</v>
      </c>
      <c r="N138" s="5"/>
      <c r="O138" s="5">
        <f t="shared" si="3"/>
        <v>-163</v>
      </c>
    </row>
    <row r="139">
      <c r="A139" s="9">
        <v>137.0</v>
      </c>
      <c r="B139" s="29"/>
      <c r="C139" s="10" t="s">
        <v>151</v>
      </c>
      <c r="D139" s="23">
        <v>953.0</v>
      </c>
      <c r="E139" s="23">
        <v>283.0</v>
      </c>
      <c r="F139" s="23">
        <v>0.0</v>
      </c>
      <c r="G139" s="10" t="s">
        <v>39</v>
      </c>
      <c r="H139" s="40"/>
      <c r="I139" s="29" t="s">
        <v>3992</v>
      </c>
      <c r="J139" s="53">
        <v>1112.0</v>
      </c>
      <c r="K139" s="53">
        <v>0.0</v>
      </c>
      <c r="L139" s="53" t="s">
        <v>6151</v>
      </c>
      <c r="M139" s="29" t="s">
        <v>39</v>
      </c>
      <c r="N139" s="5"/>
      <c r="O139" s="5">
        <f t="shared" si="3"/>
        <v>-192</v>
      </c>
    </row>
    <row r="140">
      <c r="A140" s="9">
        <v>138.0</v>
      </c>
      <c r="B140" s="29"/>
      <c r="C140" s="10" t="s">
        <v>1620</v>
      </c>
      <c r="D140" s="23">
        <v>920.0</v>
      </c>
      <c r="E140" s="23">
        <v>168.0</v>
      </c>
      <c r="F140" s="23">
        <v>0.0</v>
      </c>
      <c r="G140" s="10" t="s">
        <v>39</v>
      </c>
      <c r="H140" s="40"/>
      <c r="I140" s="29" t="s">
        <v>4114</v>
      </c>
      <c r="J140" s="53">
        <v>1105.0</v>
      </c>
      <c r="K140" s="53">
        <v>0.0</v>
      </c>
      <c r="L140" s="53" t="s">
        <v>6153</v>
      </c>
      <c r="M140" s="29" t="s">
        <v>39</v>
      </c>
      <c r="N140" s="5"/>
      <c r="O140" s="5">
        <f t="shared" si="3"/>
        <v>-187</v>
      </c>
    </row>
    <row r="141">
      <c r="A141" s="9">
        <v>139.0</v>
      </c>
      <c r="B141" s="29"/>
      <c r="C141" s="10" t="s">
        <v>880</v>
      </c>
      <c r="D141" s="23">
        <v>918.0</v>
      </c>
      <c r="E141" s="23">
        <v>209.0</v>
      </c>
      <c r="F141" s="23">
        <v>0.0</v>
      </c>
      <c r="G141" s="10" t="s">
        <v>39</v>
      </c>
      <c r="H141" s="40"/>
      <c r="I141" s="29" t="s">
        <v>4140</v>
      </c>
      <c r="J141" s="53">
        <v>1100.0</v>
      </c>
      <c r="K141" s="66">
        <v>43700.0</v>
      </c>
      <c r="L141" s="53" t="s">
        <v>6154</v>
      </c>
      <c r="M141" s="29" t="s">
        <v>39</v>
      </c>
      <c r="N141" s="5"/>
      <c r="O141" s="5">
        <f t="shared" si="3"/>
        <v>-221</v>
      </c>
    </row>
    <row r="142">
      <c r="A142" s="9">
        <v>140.0</v>
      </c>
      <c r="B142" s="29"/>
      <c r="C142" s="10" t="s">
        <v>1077</v>
      </c>
      <c r="D142" s="23">
        <v>879.0</v>
      </c>
      <c r="E142" s="23">
        <v>234.0</v>
      </c>
      <c r="F142" s="23">
        <v>0.0</v>
      </c>
      <c r="G142" s="10" t="s">
        <v>39</v>
      </c>
      <c r="H142" s="40"/>
      <c r="I142" s="29" t="s">
        <v>6156</v>
      </c>
      <c r="J142" s="53">
        <v>1058.0</v>
      </c>
      <c r="K142" s="53">
        <v>0.0</v>
      </c>
      <c r="L142" s="53" t="s">
        <v>6157</v>
      </c>
      <c r="M142" s="29" t="s">
        <v>39</v>
      </c>
      <c r="N142" s="5"/>
      <c r="O142" s="5">
        <f t="shared" si="3"/>
        <v>-184</v>
      </c>
    </row>
    <row r="143">
      <c r="A143" s="9">
        <v>141.0</v>
      </c>
      <c r="B143" s="29"/>
      <c r="C143" s="10" t="s">
        <v>1169</v>
      </c>
      <c r="D143" s="23">
        <v>874.0</v>
      </c>
      <c r="E143" s="23">
        <v>161.0</v>
      </c>
      <c r="F143" s="23" t="s">
        <v>6158</v>
      </c>
      <c r="G143" s="10" t="s">
        <v>35</v>
      </c>
      <c r="H143" s="40"/>
      <c r="I143" s="29" t="s">
        <v>4135</v>
      </c>
      <c r="J143" s="53">
        <v>1056.0</v>
      </c>
      <c r="K143" s="53">
        <v>0.0</v>
      </c>
      <c r="L143" s="53" t="s">
        <v>6159</v>
      </c>
      <c r="M143" s="29" t="s">
        <v>39</v>
      </c>
      <c r="N143" s="5"/>
      <c r="O143" s="5">
        <f t="shared" si="3"/>
        <v>-205</v>
      </c>
    </row>
    <row r="144">
      <c r="A144" s="9">
        <v>142.0</v>
      </c>
      <c r="B144" s="29"/>
      <c r="C144" s="10" t="s">
        <v>1591</v>
      </c>
      <c r="D144" s="23">
        <v>851.0</v>
      </c>
      <c r="E144" s="23">
        <v>258.0</v>
      </c>
      <c r="F144" s="23">
        <v>0.0</v>
      </c>
      <c r="G144" s="10" t="s">
        <v>35</v>
      </c>
      <c r="H144" s="40"/>
      <c r="I144" s="29" t="s">
        <v>6161</v>
      </c>
      <c r="J144" s="53">
        <v>1049.0</v>
      </c>
      <c r="K144" s="53" t="s">
        <v>6162</v>
      </c>
      <c r="L144" s="53" t="s">
        <v>6163</v>
      </c>
      <c r="M144" s="29" t="s">
        <v>39</v>
      </c>
      <c r="N144" s="5"/>
      <c r="O144" s="5">
        <f t="shared" si="3"/>
        <v>-205</v>
      </c>
    </row>
    <row r="145">
      <c r="A145" s="9">
        <v>143.0</v>
      </c>
      <c r="B145" s="29"/>
      <c r="C145" s="10" t="s">
        <v>1360</v>
      </c>
      <c r="D145" s="23">
        <v>844.0</v>
      </c>
      <c r="E145" s="23">
        <v>262.0</v>
      </c>
      <c r="F145" s="23">
        <v>0.0</v>
      </c>
      <c r="G145" s="10" t="s">
        <v>35</v>
      </c>
      <c r="H145" s="40"/>
      <c r="I145" s="53">
        <v>2.6538287E7</v>
      </c>
      <c r="J145" s="53">
        <v>1044.0</v>
      </c>
      <c r="K145" s="53">
        <v>0.0</v>
      </c>
      <c r="L145" s="53" t="s">
        <v>6164</v>
      </c>
      <c r="M145" s="29" t="s">
        <v>39</v>
      </c>
      <c r="N145" s="5"/>
      <c r="O145" s="5">
        <f t="shared" si="3"/>
        <v>-216</v>
      </c>
    </row>
    <row r="146">
      <c r="A146" s="9">
        <v>144.0</v>
      </c>
      <c r="B146" s="29"/>
      <c r="C146" s="10" t="s">
        <v>630</v>
      </c>
      <c r="D146" s="23">
        <v>828.0</v>
      </c>
      <c r="E146" s="23">
        <v>258.0</v>
      </c>
      <c r="F146" s="23" t="s">
        <v>6014</v>
      </c>
      <c r="G146" s="10" t="s">
        <v>35</v>
      </c>
      <c r="H146" s="40"/>
      <c r="I146" s="29" t="s">
        <v>4126</v>
      </c>
      <c r="J146" s="53">
        <v>1042.0</v>
      </c>
      <c r="K146" s="53" t="s">
        <v>6166</v>
      </c>
      <c r="L146" s="53" t="s">
        <v>6167</v>
      </c>
      <c r="M146" s="29" t="s">
        <v>39</v>
      </c>
      <c r="N146" s="5"/>
      <c r="O146" s="5"/>
    </row>
    <row r="147">
      <c r="A147" s="9">
        <v>145.0</v>
      </c>
      <c r="B147" s="29"/>
      <c r="C147" s="10" t="s">
        <v>1582</v>
      </c>
      <c r="D147" s="23">
        <v>821.0</v>
      </c>
      <c r="E147" s="23">
        <v>142.0</v>
      </c>
      <c r="F147" s="23">
        <v>0.0</v>
      </c>
      <c r="G147" s="10" t="s">
        <v>39</v>
      </c>
      <c r="H147" s="40"/>
      <c r="I147" s="29" t="s">
        <v>3794</v>
      </c>
      <c r="J147" s="53">
        <v>1006.0</v>
      </c>
      <c r="K147" s="53" t="s">
        <v>3661</v>
      </c>
      <c r="L147" s="53" t="s">
        <v>6168</v>
      </c>
      <c r="M147" s="29" t="s">
        <v>39</v>
      </c>
      <c r="N147" s="5"/>
      <c r="O147" s="5"/>
    </row>
    <row r="148">
      <c r="A148" s="9">
        <v>146.0</v>
      </c>
      <c r="B148" s="29"/>
      <c r="C148" s="10" t="s">
        <v>433</v>
      </c>
      <c r="D148" s="10">
        <v>800.0</v>
      </c>
      <c r="E148" s="10" t="s">
        <v>36</v>
      </c>
      <c r="F148" s="10" t="s">
        <v>36</v>
      </c>
      <c r="G148" s="10" t="s">
        <v>39</v>
      </c>
      <c r="H148" s="40"/>
      <c r="I148" s="29" t="s">
        <v>3967</v>
      </c>
      <c r="J148" s="53">
        <v>1000.0</v>
      </c>
      <c r="K148" s="53">
        <v>0.0</v>
      </c>
      <c r="L148" s="53">
        <v>350.0</v>
      </c>
      <c r="M148" s="29" t="s">
        <v>39</v>
      </c>
      <c r="N148" s="5"/>
      <c r="O148" s="5"/>
    </row>
    <row r="149">
      <c r="A149" s="9">
        <v>147.0</v>
      </c>
      <c r="B149" s="29"/>
      <c r="C149" s="10" t="s">
        <v>357</v>
      </c>
      <c r="D149" s="10">
        <v>800.0</v>
      </c>
      <c r="E149" s="10" t="s">
        <v>36</v>
      </c>
      <c r="F149" s="10" t="s">
        <v>36</v>
      </c>
      <c r="G149" s="10" t="s">
        <v>35</v>
      </c>
      <c r="H149" s="40"/>
      <c r="I149" s="29" t="s">
        <v>3958</v>
      </c>
      <c r="J149" s="53">
        <v>1000.0</v>
      </c>
      <c r="K149" s="53">
        <v>0.0</v>
      </c>
      <c r="L149" s="53">
        <v>350.0</v>
      </c>
      <c r="M149" s="29" t="s">
        <v>35</v>
      </c>
      <c r="N149" s="5"/>
      <c r="O149" s="5"/>
    </row>
    <row r="150">
      <c r="A150" s="9">
        <v>148.0</v>
      </c>
      <c r="B150" s="29"/>
      <c r="C150" s="10" t="s">
        <v>292</v>
      </c>
      <c r="D150" s="10">
        <v>800.0</v>
      </c>
      <c r="E150" s="10" t="s">
        <v>36</v>
      </c>
      <c r="F150" s="10" t="s">
        <v>36</v>
      </c>
      <c r="G150" s="10" t="s">
        <v>39</v>
      </c>
      <c r="H150" s="40"/>
      <c r="I150" s="29" t="s">
        <v>3917</v>
      </c>
      <c r="J150" s="53">
        <v>1000.0</v>
      </c>
      <c r="K150" s="53">
        <v>0.0</v>
      </c>
      <c r="L150" s="53">
        <v>350.0</v>
      </c>
      <c r="M150" s="29" t="s">
        <v>39</v>
      </c>
      <c r="N150" s="5"/>
      <c r="O150" s="5"/>
    </row>
    <row r="151">
      <c r="A151" s="9">
        <v>149.0</v>
      </c>
      <c r="B151" s="29"/>
      <c r="C151" s="10" t="s">
        <v>906</v>
      </c>
      <c r="D151" s="10">
        <v>800.0</v>
      </c>
      <c r="E151" s="10" t="s">
        <v>36</v>
      </c>
      <c r="F151" s="10" t="s">
        <v>36</v>
      </c>
      <c r="G151" s="10" t="s">
        <v>39</v>
      </c>
      <c r="H151" s="40"/>
      <c r="I151" s="29" t="s">
        <v>4062</v>
      </c>
      <c r="J151" s="53">
        <v>1000.0</v>
      </c>
      <c r="K151" s="65">
        <v>43649.0</v>
      </c>
      <c r="L151" s="53">
        <v>350.0</v>
      </c>
      <c r="M151" s="29" t="s">
        <v>39</v>
      </c>
      <c r="N151" s="5"/>
      <c r="O151" s="5"/>
    </row>
    <row r="152">
      <c r="A152" s="9">
        <v>150.0</v>
      </c>
      <c r="B152" s="29"/>
      <c r="C152" s="10" t="s">
        <v>3546</v>
      </c>
      <c r="D152" s="10">
        <v>800.0</v>
      </c>
      <c r="E152" s="10" t="s">
        <v>36</v>
      </c>
      <c r="F152" s="10" t="s">
        <v>36</v>
      </c>
      <c r="G152" s="10" t="s">
        <v>39</v>
      </c>
      <c r="H152" s="40"/>
      <c r="I152" s="29" t="s">
        <v>6171</v>
      </c>
      <c r="J152" s="53">
        <v>1000.0</v>
      </c>
      <c r="K152" s="53" t="s">
        <v>6172</v>
      </c>
      <c r="L152" s="53">
        <v>350.0</v>
      </c>
      <c r="M152" s="29" t="s">
        <v>35</v>
      </c>
      <c r="N152" s="5"/>
      <c r="O152" s="5"/>
    </row>
    <row r="153">
      <c r="A153" s="9">
        <v>151.0</v>
      </c>
      <c r="B153" s="29"/>
      <c r="C153" s="10" t="s">
        <v>1030</v>
      </c>
      <c r="D153" s="10">
        <v>800.0</v>
      </c>
      <c r="E153" s="10" t="s">
        <v>36</v>
      </c>
      <c r="F153" s="10" t="s">
        <v>36</v>
      </c>
      <c r="G153" s="10" t="s">
        <v>39</v>
      </c>
      <c r="H153" s="40"/>
      <c r="I153" s="29" t="s">
        <v>4121</v>
      </c>
      <c r="J153" s="53">
        <v>1000.0</v>
      </c>
      <c r="K153" s="53">
        <v>0.0</v>
      </c>
      <c r="L153" s="53">
        <v>350.0</v>
      </c>
      <c r="M153" s="29" t="s">
        <v>39</v>
      </c>
      <c r="N153" s="5"/>
      <c r="O153" s="5"/>
    </row>
    <row r="154">
      <c r="A154" s="9">
        <v>152.0</v>
      </c>
      <c r="B154" s="29"/>
      <c r="C154" s="10" t="s">
        <v>1045</v>
      </c>
      <c r="D154" s="10">
        <v>800.0</v>
      </c>
      <c r="E154" s="10" t="s">
        <v>36</v>
      </c>
      <c r="F154" s="10" t="s">
        <v>36</v>
      </c>
      <c r="G154" s="10" t="s">
        <v>39</v>
      </c>
      <c r="H154" s="40"/>
      <c r="I154" s="29" t="s">
        <v>6174</v>
      </c>
      <c r="J154" s="53">
        <v>987.0</v>
      </c>
      <c r="K154" s="53" t="s">
        <v>6068</v>
      </c>
      <c r="L154" s="53" t="s">
        <v>6175</v>
      </c>
      <c r="M154" s="29" t="s">
        <v>39</v>
      </c>
      <c r="N154" s="5"/>
      <c r="O154" s="5"/>
    </row>
    <row r="155">
      <c r="A155" s="9">
        <v>153.0</v>
      </c>
      <c r="B155" s="29"/>
      <c r="C155" s="10" t="s">
        <v>1228</v>
      </c>
      <c r="D155" s="10">
        <v>800.0</v>
      </c>
      <c r="E155" s="10" t="s">
        <v>36</v>
      </c>
      <c r="F155" s="10" t="s">
        <v>36</v>
      </c>
      <c r="G155" s="10" t="s">
        <v>35</v>
      </c>
      <c r="H155" s="40"/>
      <c r="I155" s="29" t="s">
        <v>6176</v>
      </c>
      <c r="J155" s="53">
        <v>986.0</v>
      </c>
      <c r="K155" s="53" t="s">
        <v>6177</v>
      </c>
      <c r="L155" s="53" t="s">
        <v>6178</v>
      </c>
      <c r="M155" s="29" t="s">
        <v>39</v>
      </c>
      <c r="N155" s="5"/>
      <c r="O155" s="5"/>
    </row>
    <row r="156">
      <c r="A156" s="9">
        <v>154.0</v>
      </c>
      <c r="B156" s="29"/>
      <c r="C156" s="10" t="s">
        <v>958</v>
      </c>
      <c r="D156" s="10">
        <v>800.0</v>
      </c>
      <c r="E156" s="10" t="s">
        <v>36</v>
      </c>
      <c r="F156" s="10" t="s">
        <v>36</v>
      </c>
      <c r="G156" s="10" t="s">
        <v>35</v>
      </c>
      <c r="H156" s="40"/>
      <c r="I156" s="29" t="s">
        <v>6179</v>
      </c>
      <c r="J156" s="53">
        <v>982.0</v>
      </c>
      <c r="K156" s="53" t="s">
        <v>6181</v>
      </c>
      <c r="L156" s="53" t="s">
        <v>6182</v>
      </c>
      <c r="M156" s="29" t="s">
        <v>39</v>
      </c>
      <c r="N156" s="5"/>
      <c r="O156" s="5"/>
    </row>
    <row r="157">
      <c r="A157" s="9">
        <v>155.0</v>
      </c>
      <c r="B157" s="29"/>
      <c r="C157" s="10" t="s">
        <v>1486</v>
      </c>
      <c r="D157" s="10">
        <v>800.0</v>
      </c>
      <c r="E157" s="10" t="s">
        <v>36</v>
      </c>
      <c r="F157" s="10" t="s">
        <v>36</v>
      </c>
      <c r="G157" s="10" t="s">
        <v>35</v>
      </c>
      <c r="H157" s="40"/>
      <c r="I157" s="29" t="s">
        <v>6183</v>
      </c>
      <c r="J157" s="53">
        <v>980.0</v>
      </c>
      <c r="K157" s="53" t="s">
        <v>6184</v>
      </c>
      <c r="L157" s="53" t="s">
        <v>6185</v>
      </c>
      <c r="M157" s="29" t="s">
        <v>39</v>
      </c>
      <c r="N157" s="5"/>
      <c r="O157" s="5"/>
    </row>
    <row r="158">
      <c r="A158" s="9">
        <v>156.0</v>
      </c>
      <c r="B158" s="29"/>
      <c r="C158" s="10" t="s">
        <v>1299</v>
      </c>
      <c r="D158" s="10">
        <v>800.0</v>
      </c>
      <c r="E158" s="10" t="s">
        <v>36</v>
      </c>
      <c r="F158" s="10" t="s">
        <v>36</v>
      </c>
      <c r="G158" s="10" t="s">
        <v>39</v>
      </c>
      <c r="H158" s="40"/>
      <c r="I158" s="29" t="s">
        <v>6186</v>
      </c>
      <c r="J158" s="53">
        <v>976.0</v>
      </c>
      <c r="K158" s="53">
        <v>0.0</v>
      </c>
      <c r="L158" s="53" t="s">
        <v>6187</v>
      </c>
      <c r="M158" s="29" t="s">
        <v>39</v>
      </c>
      <c r="N158" s="5"/>
      <c r="O158" s="5"/>
    </row>
    <row r="159">
      <c r="A159" s="9">
        <v>157.0</v>
      </c>
      <c r="B159" s="29"/>
      <c r="C159" s="10" t="s">
        <v>1222</v>
      </c>
      <c r="D159" s="23">
        <v>783.0</v>
      </c>
      <c r="E159" s="23">
        <v>331.0</v>
      </c>
      <c r="F159" s="23">
        <v>0.0</v>
      </c>
      <c r="G159" s="10" t="s">
        <v>39</v>
      </c>
      <c r="H159" s="40"/>
      <c r="I159" s="29" t="s">
        <v>6189</v>
      </c>
      <c r="J159" s="53">
        <v>972.0</v>
      </c>
      <c r="K159" s="66">
        <v>43717.0</v>
      </c>
      <c r="L159" s="53" t="s">
        <v>6190</v>
      </c>
      <c r="M159" s="29" t="s">
        <v>35</v>
      </c>
      <c r="N159" s="5"/>
      <c r="O159" s="5"/>
    </row>
    <row r="160">
      <c r="A160" s="9">
        <v>158.0</v>
      </c>
      <c r="B160" s="29"/>
      <c r="C160" s="10" t="s">
        <v>1579</v>
      </c>
      <c r="D160" s="23">
        <v>777.0</v>
      </c>
      <c r="E160" s="23">
        <v>331.0</v>
      </c>
      <c r="F160" s="23" t="s">
        <v>6191</v>
      </c>
      <c r="G160" s="10" t="s">
        <v>39</v>
      </c>
      <c r="H160" s="40"/>
      <c r="I160" s="29" t="s">
        <v>6192</v>
      </c>
      <c r="J160" s="53">
        <v>959.0</v>
      </c>
      <c r="K160" s="53" t="s">
        <v>6193</v>
      </c>
      <c r="L160" s="53" t="s">
        <v>6194</v>
      </c>
      <c r="M160" s="29" t="s">
        <v>39</v>
      </c>
      <c r="N160" s="5"/>
      <c r="O160" s="5"/>
    </row>
    <row r="161">
      <c r="A161" s="9">
        <v>159.0</v>
      </c>
      <c r="B161" s="29"/>
      <c r="C161" s="10" t="s">
        <v>898</v>
      </c>
      <c r="D161" s="23">
        <v>771.0</v>
      </c>
      <c r="E161" s="23">
        <v>321.0</v>
      </c>
      <c r="F161" s="23" t="s">
        <v>6195</v>
      </c>
      <c r="G161" s="10" t="s">
        <v>39</v>
      </c>
      <c r="H161" s="40"/>
      <c r="I161" s="29" t="s">
        <v>3868</v>
      </c>
      <c r="J161" s="53">
        <v>952.0</v>
      </c>
      <c r="K161" s="53">
        <v>0.0</v>
      </c>
      <c r="L161" s="53" t="s">
        <v>6196</v>
      </c>
      <c r="M161" s="29" t="s">
        <v>35</v>
      </c>
      <c r="N161" s="5"/>
      <c r="O161" s="5"/>
    </row>
    <row r="162">
      <c r="A162" s="9">
        <v>160.0</v>
      </c>
      <c r="B162" s="29"/>
      <c r="C162" s="10" t="s">
        <v>901</v>
      </c>
      <c r="D162" s="23">
        <v>765.0</v>
      </c>
      <c r="E162" s="23">
        <v>318.0</v>
      </c>
      <c r="F162" s="23">
        <v>0.0</v>
      </c>
      <c r="G162" s="10" t="s">
        <v>39</v>
      </c>
      <c r="H162" s="40"/>
      <c r="I162" s="29" t="s">
        <v>6197</v>
      </c>
      <c r="J162" s="53">
        <v>946.0</v>
      </c>
      <c r="K162" s="53">
        <v>0.0</v>
      </c>
      <c r="L162" s="53" t="s">
        <v>6198</v>
      </c>
      <c r="M162" s="29" t="s">
        <v>35</v>
      </c>
      <c r="N162" s="5"/>
      <c r="O162" s="5"/>
    </row>
    <row r="163">
      <c r="A163" s="9">
        <v>161.0</v>
      </c>
      <c r="B163" s="29"/>
      <c r="C163" s="10" t="s">
        <v>1567</v>
      </c>
      <c r="D163" s="23">
        <v>754.0</v>
      </c>
      <c r="E163" s="23">
        <v>184.0</v>
      </c>
      <c r="F163" s="23" t="s">
        <v>3661</v>
      </c>
      <c r="G163" s="10" t="s">
        <v>39</v>
      </c>
      <c r="H163" s="40"/>
      <c r="I163" s="29" t="s">
        <v>6200</v>
      </c>
      <c r="J163" s="53">
        <v>940.0</v>
      </c>
      <c r="K163" s="53">
        <v>0.0</v>
      </c>
      <c r="L163" s="53" t="s">
        <v>6201</v>
      </c>
      <c r="M163" s="29" t="s">
        <v>39</v>
      </c>
      <c r="N163" s="5"/>
      <c r="O163" s="5"/>
    </row>
    <row r="164">
      <c r="A164" s="9">
        <v>162.0</v>
      </c>
      <c r="B164" s="29"/>
      <c r="C164" s="10" t="s">
        <v>1295</v>
      </c>
      <c r="D164" s="23">
        <v>690.0</v>
      </c>
      <c r="E164" s="23">
        <v>277.0</v>
      </c>
      <c r="F164" s="23">
        <v>0.0</v>
      </c>
      <c r="G164" s="10" t="s">
        <v>35</v>
      </c>
      <c r="H164" s="40"/>
      <c r="I164" s="29" t="s">
        <v>6202</v>
      </c>
      <c r="J164" s="53">
        <v>922.0</v>
      </c>
      <c r="K164" s="53" t="s">
        <v>6203</v>
      </c>
      <c r="L164" s="53" t="s">
        <v>6204</v>
      </c>
      <c r="M164" s="29" t="s">
        <v>39</v>
      </c>
      <c r="N164" s="5"/>
      <c r="O164" s="5"/>
    </row>
    <row r="165">
      <c r="A165" s="9">
        <v>163.0</v>
      </c>
      <c r="B165" s="29"/>
      <c r="C165" s="29"/>
      <c r="D165" s="53"/>
      <c r="E165" s="53"/>
      <c r="F165" s="53"/>
      <c r="G165" s="29"/>
      <c r="H165" s="40"/>
      <c r="I165" s="29" t="s">
        <v>6206</v>
      </c>
      <c r="J165" s="53">
        <v>919.0</v>
      </c>
      <c r="K165" s="53">
        <v>0.0</v>
      </c>
      <c r="L165" s="53" t="s">
        <v>6207</v>
      </c>
      <c r="M165" s="29" t="s">
        <v>39</v>
      </c>
      <c r="N165" s="5"/>
      <c r="O165" s="5"/>
    </row>
    <row r="166">
      <c r="A166" s="9">
        <v>164.0</v>
      </c>
      <c r="C166" s="10"/>
      <c r="D166" s="23"/>
      <c r="E166" s="23"/>
      <c r="F166" s="23"/>
      <c r="G166" s="10"/>
      <c r="H166" s="40"/>
      <c r="I166" s="29" t="s">
        <v>4060</v>
      </c>
      <c r="J166" s="53">
        <v>917.0</v>
      </c>
      <c r="K166" s="53">
        <v>0.0</v>
      </c>
      <c r="L166" s="53" t="s">
        <v>6208</v>
      </c>
      <c r="M166" s="29" t="s">
        <v>39</v>
      </c>
      <c r="N166" s="5"/>
      <c r="O166" s="5"/>
    </row>
    <row r="167">
      <c r="A167" s="9">
        <v>165.0</v>
      </c>
      <c r="B167" s="29"/>
      <c r="C167" s="10"/>
      <c r="D167" s="23"/>
      <c r="E167" s="23"/>
      <c r="F167" s="23"/>
      <c r="G167" s="10"/>
      <c r="H167" s="40"/>
      <c r="I167" s="29" t="s">
        <v>6209</v>
      </c>
      <c r="J167" s="53">
        <v>893.0</v>
      </c>
      <c r="K167" s="53" t="s">
        <v>6210</v>
      </c>
      <c r="L167" s="53" t="s">
        <v>6211</v>
      </c>
      <c r="M167" s="29" t="s">
        <v>39</v>
      </c>
      <c r="N167" s="5"/>
      <c r="O167" s="5"/>
    </row>
    <row r="168">
      <c r="A168" s="9">
        <v>166.0</v>
      </c>
      <c r="B168" s="29"/>
      <c r="C168" s="10"/>
      <c r="D168" s="23"/>
      <c r="E168" s="23"/>
      <c r="F168" s="23"/>
      <c r="G168" s="10"/>
      <c r="H168" s="40"/>
      <c r="I168" s="29" t="s">
        <v>6213</v>
      </c>
      <c r="J168" s="53">
        <v>859.0</v>
      </c>
      <c r="K168" s="53">
        <v>0.0</v>
      </c>
      <c r="L168" s="53" t="s">
        <v>6214</v>
      </c>
      <c r="M168" s="29" t="s">
        <v>39</v>
      </c>
      <c r="N168" s="5"/>
      <c r="O168" s="5"/>
    </row>
    <row r="169">
      <c r="A169" s="9">
        <v>167.0</v>
      </c>
      <c r="B169" s="29"/>
      <c r="C169" s="10"/>
      <c r="D169" s="23"/>
      <c r="E169" s="23"/>
      <c r="F169" s="23"/>
      <c r="G169" s="10"/>
      <c r="H169" s="40"/>
      <c r="I169" s="29" t="s">
        <v>4130</v>
      </c>
      <c r="J169" s="53">
        <v>856.0</v>
      </c>
      <c r="K169" s="53" t="s">
        <v>6216</v>
      </c>
      <c r="L169" s="53" t="s">
        <v>6217</v>
      </c>
      <c r="M169" s="29" t="s">
        <v>39</v>
      </c>
      <c r="N169" s="5"/>
      <c r="O169" s="5"/>
    </row>
    <row r="170">
      <c r="A170" s="9">
        <v>168.0</v>
      </c>
      <c r="B170" s="29"/>
      <c r="C170" s="10"/>
      <c r="D170" s="23"/>
      <c r="E170" s="23"/>
      <c r="F170" s="23"/>
      <c r="G170" s="10"/>
      <c r="H170" s="40"/>
      <c r="I170" s="29" t="s">
        <v>6218</v>
      </c>
      <c r="J170" s="53">
        <v>803.0</v>
      </c>
      <c r="K170" s="53" t="s">
        <v>6219</v>
      </c>
      <c r="L170" s="53" t="s">
        <v>6220</v>
      </c>
      <c r="M170" s="29" t="s">
        <v>35</v>
      </c>
      <c r="N170" s="5"/>
      <c r="O170" s="5"/>
    </row>
    <row r="171">
      <c r="A171" s="9">
        <v>169.0</v>
      </c>
      <c r="B171" s="29"/>
      <c r="C171" s="10"/>
      <c r="D171" s="23"/>
      <c r="E171" s="23"/>
      <c r="F171" s="67"/>
      <c r="G171" s="10"/>
      <c r="H171" s="40"/>
      <c r="I171" s="29" t="s">
        <v>6221</v>
      </c>
      <c r="J171" s="53">
        <v>800.0</v>
      </c>
      <c r="K171" s="53" t="s">
        <v>3561</v>
      </c>
      <c r="L171" s="53">
        <v>350.0</v>
      </c>
      <c r="M171" s="29" t="s">
        <v>39</v>
      </c>
      <c r="N171" s="5"/>
      <c r="O171" s="5"/>
    </row>
    <row r="172">
      <c r="A172" s="9">
        <v>170.0</v>
      </c>
      <c r="B172" s="29"/>
      <c r="C172" s="10"/>
      <c r="D172" s="23"/>
      <c r="E172" s="23"/>
      <c r="F172" s="23"/>
      <c r="G172" s="10"/>
      <c r="H172" s="40"/>
      <c r="I172" s="29" t="s">
        <v>6223</v>
      </c>
      <c r="J172" s="53">
        <v>800.0</v>
      </c>
      <c r="K172" s="53">
        <v>0.0</v>
      </c>
      <c r="L172" s="53">
        <v>350.0</v>
      </c>
      <c r="M172" s="29" t="s">
        <v>35</v>
      </c>
      <c r="N172" s="5"/>
      <c r="O172" s="5"/>
    </row>
    <row r="173">
      <c r="A173" s="9">
        <v>171.0</v>
      </c>
      <c r="B173" s="29"/>
      <c r="C173" s="10"/>
      <c r="D173" s="23"/>
      <c r="E173" s="23"/>
      <c r="F173" s="23"/>
      <c r="G173" s="10"/>
      <c r="H173" s="40"/>
      <c r="I173" s="29" t="s">
        <v>6224</v>
      </c>
      <c r="J173" s="53">
        <v>800.0</v>
      </c>
      <c r="K173" s="53" t="s">
        <v>6226</v>
      </c>
      <c r="L173" s="53">
        <v>350.0</v>
      </c>
      <c r="M173" s="29" t="s">
        <v>39</v>
      </c>
      <c r="N173" s="5"/>
      <c r="O173" s="5"/>
    </row>
    <row r="174">
      <c r="A174" s="9">
        <v>172.0</v>
      </c>
      <c r="B174" s="29"/>
      <c r="C174" s="29"/>
      <c r="D174" s="53"/>
      <c r="E174" s="53"/>
      <c r="F174" s="53"/>
      <c r="G174" s="29"/>
      <c r="H174" s="40"/>
      <c r="I174" s="29" t="s">
        <v>6227</v>
      </c>
      <c r="J174" s="53">
        <v>800.0</v>
      </c>
      <c r="K174" s="53">
        <v>0.0</v>
      </c>
      <c r="L174" s="53">
        <v>350.0</v>
      </c>
      <c r="M174" s="29" t="s">
        <v>39</v>
      </c>
      <c r="N174" s="5"/>
      <c r="O174" s="5"/>
    </row>
    <row r="175">
      <c r="A175" s="9">
        <v>173.0</v>
      </c>
      <c r="B175" s="29"/>
      <c r="C175" s="10"/>
      <c r="D175" s="23"/>
      <c r="E175" s="23"/>
      <c r="F175" s="23"/>
      <c r="G175" s="10"/>
      <c r="H175" s="40"/>
      <c r="I175" s="29" t="s">
        <v>6228</v>
      </c>
      <c r="J175" s="53">
        <v>800.0</v>
      </c>
      <c r="K175" s="53" t="s">
        <v>6229</v>
      </c>
      <c r="L175" s="53">
        <v>350.0</v>
      </c>
      <c r="M175" s="29" t="s">
        <v>39</v>
      </c>
      <c r="N175" s="5"/>
      <c r="O175" s="5"/>
    </row>
    <row r="176">
      <c r="A176" s="9">
        <v>174.0</v>
      </c>
      <c r="B176" s="29"/>
      <c r="C176" s="10"/>
      <c r="D176" s="23"/>
      <c r="E176" s="23"/>
      <c r="F176" s="23"/>
      <c r="G176" s="10"/>
      <c r="H176" s="40"/>
      <c r="I176" s="29" t="s">
        <v>6230</v>
      </c>
      <c r="J176" s="53">
        <v>800.0</v>
      </c>
      <c r="K176" s="53">
        <v>0.0</v>
      </c>
      <c r="L176" s="53">
        <v>350.0</v>
      </c>
      <c r="M176" s="29" t="s">
        <v>35</v>
      </c>
      <c r="N176" s="5"/>
      <c r="O176" s="5"/>
    </row>
    <row r="177">
      <c r="A177" s="9">
        <v>175.0</v>
      </c>
      <c r="B177" s="29"/>
      <c r="C177" s="10"/>
      <c r="D177" s="23"/>
      <c r="E177" s="23"/>
      <c r="F177" s="23"/>
      <c r="G177" s="10"/>
      <c r="H177" s="40"/>
      <c r="I177" s="29" t="s">
        <v>6232</v>
      </c>
      <c r="J177" s="53">
        <v>800.0</v>
      </c>
      <c r="K177" s="53">
        <v>0.0</v>
      </c>
      <c r="L177" s="53">
        <v>350.0</v>
      </c>
      <c r="M177" s="29" t="s">
        <v>39</v>
      </c>
      <c r="N177" s="5"/>
      <c r="O177" s="5"/>
    </row>
    <row r="178">
      <c r="A178" s="9">
        <v>176.0</v>
      </c>
      <c r="B178" s="29"/>
      <c r="C178" s="10"/>
      <c r="D178" s="23"/>
      <c r="E178" s="23"/>
      <c r="F178" s="23"/>
      <c r="G178" s="10"/>
      <c r="H178" s="40"/>
      <c r="I178" s="29" t="s">
        <v>6233</v>
      </c>
      <c r="J178" s="53">
        <v>800.0</v>
      </c>
      <c r="K178" s="53" t="s">
        <v>6014</v>
      </c>
      <c r="L178" s="53">
        <v>350.0</v>
      </c>
      <c r="M178" s="29" t="s">
        <v>35</v>
      </c>
      <c r="N178" s="5"/>
      <c r="O178" s="5"/>
    </row>
    <row r="179">
      <c r="A179" s="9">
        <v>177.0</v>
      </c>
      <c r="B179" s="29"/>
      <c r="C179" s="10"/>
      <c r="D179" s="23"/>
      <c r="E179" s="23"/>
      <c r="F179" s="23"/>
      <c r="G179" s="10"/>
      <c r="H179" s="40"/>
      <c r="I179" s="29" t="s">
        <v>6234</v>
      </c>
      <c r="J179" s="53">
        <v>776.0</v>
      </c>
      <c r="K179" s="53">
        <v>0.0</v>
      </c>
      <c r="L179" s="53" t="s">
        <v>6235</v>
      </c>
      <c r="M179" s="29" t="s">
        <v>39</v>
      </c>
      <c r="N179" s="5"/>
      <c r="O179" s="5"/>
    </row>
    <row r="180">
      <c r="A180" s="9">
        <v>178.0</v>
      </c>
      <c r="C180" s="10"/>
      <c r="D180" s="23"/>
      <c r="E180" s="23"/>
      <c r="F180" s="23"/>
      <c r="G180" s="10"/>
      <c r="H180" s="40"/>
      <c r="I180" s="29" t="s">
        <v>6237</v>
      </c>
      <c r="J180" s="53">
        <v>718.0</v>
      </c>
      <c r="K180" s="53" t="s">
        <v>6238</v>
      </c>
      <c r="L180" s="53" t="s">
        <v>6239</v>
      </c>
      <c r="M180" s="29" t="s">
        <v>39</v>
      </c>
      <c r="N180" s="5"/>
      <c r="O180" s="5"/>
    </row>
    <row r="181">
      <c r="A181" s="9">
        <v>179.0</v>
      </c>
      <c r="B181" s="29"/>
      <c r="C181" s="10"/>
      <c r="D181" s="23"/>
      <c r="E181" s="23"/>
      <c r="F181" s="23"/>
      <c r="G181" s="10"/>
      <c r="H181" s="40"/>
      <c r="I181" s="29" t="s">
        <v>4067</v>
      </c>
      <c r="J181" s="53">
        <v>702.0</v>
      </c>
      <c r="K181" s="53">
        <v>0.0</v>
      </c>
      <c r="L181" s="53" t="s">
        <v>6240</v>
      </c>
      <c r="M181" s="29" t="s">
        <v>39</v>
      </c>
      <c r="N181" s="5"/>
      <c r="O181" s="5"/>
    </row>
    <row r="182">
      <c r="A182" s="9">
        <v>180.0</v>
      </c>
      <c r="B182" s="29"/>
      <c r="C182" s="29"/>
      <c r="D182" s="53"/>
      <c r="E182" s="53"/>
      <c r="F182" s="53"/>
      <c r="G182" s="29"/>
      <c r="H182" s="40"/>
      <c r="I182" s="29" t="s">
        <v>6241</v>
      </c>
      <c r="J182" s="53">
        <v>685.0</v>
      </c>
      <c r="K182" s="53" t="s">
        <v>6242</v>
      </c>
      <c r="L182" s="53" t="s">
        <v>6243</v>
      </c>
      <c r="M182" s="29" t="s">
        <v>39</v>
      </c>
      <c r="N182" s="5"/>
      <c r="O182" s="5"/>
    </row>
    <row r="183">
      <c r="A183" s="9">
        <v>181.0</v>
      </c>
      <c r="B183" s="29"/>
      <c r="C183" s="10"/>
      <c r="D183" s="23"/>
      <c r="E183" s="23"/>
      <c r="F183" s="23"/>
      <c r="G183" s="10"/>
      <c r="H183" s="40"/>
      <c r="I183" s="29" t="s">
        <v>6245</v>
      </c>
      <c r="J183" s="53">
        <v>531.0</v>
      </c>
      <c r="K183" s="53" t="s">
        <v>6246</v>
      </c>
      <c r="L183" s="53" t="s">
        <v>6247</v>
      </c>
      <c r="M183" s="29" t="s">
        <v>35</v>
      </c>
      <c r="N183" s="5"/>
      <c r="O183" s="5"/>
    </row>
    <row r="184">
      <c r="A184" s="9">
        <v>182.0</v>
      </c>
      <c r="B184" s="29"/>
      <c r="C184" s="10"/>
      <c r="D184" s="23"/>
      <c r="E184" s="23"/>
      <c r="F184" s="23"/>
      <c r="G184" s="10"/>
      <c r="H184" s="40"/>
      <c r="I184" s="29" t="s">
        <v>6248</v>
      </c>
      <c r="J184" s="53">
        <v>521.0</v>
      </c>
      <c r="K184" s="53">
        <v>30.0</v>
      </c>
      <c r="L184" s="53" t="s">
        <v>6249</v>
      </c>
      <c r="M184" s="29" t="s">
        <v>39</v>
      </c>
      <c r="N184" s="5"/>
      <c r="O184" s="5"/>
    </row>
    <row r="185">
      <c r="A185" s="9">
        <v>183.0</v>
      </c>
      <c r="B185" s="29"/>
      <c r="C185" s="10"/>
      <c r="D185" s="23"/>
      <c r="E185" s="23"/>
      <c r="F185" s="23"/>
      <c r="G185" s="10"/>
      <c r="H185" s="10"/>
      <c r="I185" s="29"/>
      <c r="J185" s="53"/>
      <c r="K185" s="53"/>
      <c r="L185" s="53"/>
      <c r="M185" s="29"/>
      <c r="N185" s="5"/>
      <c r="O185" s="5"/>
    </row>
    <row r="186">
      <c r="A186" s="9">
        <v>184.0</v>
      </c>
      <c r="B186" s="29"/>
      <c r="C186" s="29"/>
      <c r="D186" s="53"/>
      <c r="E186" s="53"/>
      <c r="F186" s="53"/>
      <c r="G186" s="29"/>
      <c r="H186" s="10"/>
      <c r="I186" s="29"/>
      <c r="J186" s="53"/>
      <c r="K186" s="53"/>
      <c r="L186" s="53"/>
      <c r="M186" s="29"/>
      <c r="N186" s="5"/>
      <c r="O186" s="5"/>
    </row>
    <row r="187">
      <c r="A187" s="9">
        <v>185.0</v>
      </c>
      <c r="B187" s="29"/>
      <c r="C187" s="10"/>
      <c r="D187" s="23"/>
      <c r="E187" s="23"/>
      <c r="F187" s="23"/>
      <c r="G187" s="10"/>
      <c r="H187" s="10"/>
      <c r="I187" s="29"/>
      <c r="J187" s="53"/>
      <c r="K187" s="53"/>
      <c r="L187" s="53"/>
      <c r="M187" s="29"/>
      <c r="N187" s="5"/>
      <c r="O187" s="5"/>
    </row>
    <row r="188">
      <c r="A188" s="9">
        <v>186.0</v>
      </c>
      <c r="B188" s="29"/>
      <c r="C188" s="10"/>
      <c r="D188" s="23"/>
      <c r="E188" s="23"/>
      <c r="F188" s="23"/>
      <c r="G188" s="10"/>
      <c r="H188" s="10"/>
      <c r="I188" s="29"/>
      <c r="J188" s="53"/>
      <c r="K188" s="53"/>
      <c r="L188" s="53"/>
      <c r="M188" s="29"/>
      <c r="N188" s="5"/>
      <c r="O188" s="5"/>
    </row>
    <row r="189">
      <c r="A189" s="9">
        <v>187.0</v>
      </c>
      <c r="B189" s="29"/>
      <c r="C189" s="10"/>
      <c r="D189" s="23"/>
      <c r="E189" s="23"/>
      <c r="F189" s="23"/>
      <c r="G189" s="10"/>
      <c r="H189" s="10"/>
      <c r="I189" s="29"/>
      <c r="J189" s="53"/>
      <c r="K189" s="53"/>
      <c r="L189" s="53"/>
      <c r="M189" s="29"/>
      <c r="N189" s="5"/>
      <c r="O189" s="5"/>
    </row>
    <row r="190">
      <c r="A190" s="9">
        <v>188.0</v>
      </c>
      <c r="B190" s="29"/>
      <c r="C190" s="10"/>
      <c r="D190" s="23"/>
      <c r="E190" s="23"/>
      <c r="F190" s="23"/>
      <c r="G190" s="10"/>
      <c r="H190" s="10"/>
      <c r="I190" s="29"/>
      <c r="J190" s="53"/>
      <c r="K190" s="53"/>
      <c r="L190" s="53"/>
      <c r="M190" s="29"/>
      <c r="N190" s="5"/>
      <c r="O190" s="5"/>
    </row>
    <row r="191">
      <c r="A191" s="9">
        <v>189.0</v>
      </c>
      <c r="B191" s="29"/>
      <c r="C191" s="29"/>
      <c r="D191" s="53"/>
      <c r="E191" s="53"/>
      <c r="F191" s="53"/>
      <c r="G191" s="29"/>
      <c r="H191" s="10"/>
      <c r="I191" s="29"/>
      <c r="J191" s="53"/>
      <c r="K191" s="53"/>
      <c r="L191" s="53"/>
      <c r="M191" s="29"/>
      <c r="N191" s="5"/>
      <c r="O191" s="5"/>
    </row>
    <row r="192">
      <c r="A192" s="9">
        <v>190.0</v>
      </c>
      <c r="B192" s="29"/>
      <c r="C192" s="10"/>
      <c r="D192" s="23"/>
      <c r="E192" s="23"/>
      <c r="F192" s="23"/>
      <c r="G192" s="10"/>
      <c r="H192" s="10"/>
      <c r="I192" s="29"/>
      <c r="J192" s="53"/>
      <c r="K192" s="53"/>
      <c r="L192" s="53"/>
      <c r="M192" s="29"/>
      <c r="N192" s="5"/>
      <c r="O192" s="5"/>
    </row>
    <row r="193">
      <c r="A193" s="9">
        <v>191.0</v>
      </c>
      <c r="B193" s="29"/>
      <c r="C193" s="10"/>
      <c r="D193" s="23"/>
      <c r="E193" s="23"/>
      <c r="F193" s="23"/>
      <c r="G193" s="10"/>
      <c r="H193" s="10"/>
      <c r="I193" s="29"/>
      <c r="J193" s="53"/>
      <c r="K193" s="53"/>
      <c r="L193" s="53"/>
      <c r="M193" s="29"/>
      <c r="N193" s="5"/>
      <c r="O193" s="5"/>
    </row>
    <row r="194">
      <c r="A194" s="9">
        <v>192.0</v>
      </c>
      <c r="B194" s="29"/>
      <c r="C194" s="10"/>
      <c r="D194" s="23"/>
      <c r="E194" s="23"/>
      <c r="F194" s="23"/>
      <c r="G194" s="10"/>
      <c r="H194" s="10"/>
      <c r="I194" s="29"/>
      <c r="J194" s="53"/>
      <c r="K194" s="53"/>
      <c r="L194" s="53"/>
      <c r="M194" s="29"/>
      <c r="N194" s="5"/>
      <c r="O194" s="5"/>
    </row>
    <row r="195">
      <c r="A195" s="9">
        <v>193.0</v>
      </c>
      <c r="B195" s="29"/>
      <c r="C195" s="10"/>
      <c r="D195" s="23"/>
      <c r="E195" s="23"/>
      <c r="F195" s="23"/>
      <c r="G195" s="10"/>
      <c r="H195" s="10"/>
      <c r="I195" s="29"/>
      <c r="J195" s="53"/>
      <c r="K195" s="53"/>
      <c r="L195" s="53"/>
      <c r="M195" s="29"/>
      <c r="N195" s="5"/>
      <c r="O195" s="5"/>
    </row>
    <row r="196">
      <c r="A196" s="9">
        <v>194.0</v>
      </c>
      <c r="B196" s="29"/>
      <c r="C196" s="10"/>
      <c r="D196" s="23"/>
      <c r="E196" s="23"/>
      <c r="F196" s="23"/>
      <c r="G196" s="10"/>
      <c r="H196" s="10"/>
      <c r="I196" s="29"/>
      <c r="J196" s="53"/>
      <c r="K196" s="53"/>
      <c r="L196" s="53"/>
      <c r="M196" s="29"/>
      <c r="N196" s="5"/>
      <c r="O196" s="5"/>
    </row>
    <row r="197">
      <c r="A197" s="9">
        <v>195.0</v>
      </c>
      <c r="B197" s="29"/>
      <c r="C197" s="29"/>
      <c r="D197" s="53"/>
      <c r="E197" s="53"/>
      <c r="F197" s="53"/>
      <c r="G197" s="29"/>
      <c r="H197" s="10"/>
      <c r="I197" s="29"/>
      <c r="J197" s="53"/>
      <c r="K197" s="53"/>
      <c r="L197" s="53"/>
      <c r="M197" s="29"/>
      <c r="N197" s="5"/>
      <c r="O197" s="5"/>
    </row>
    <row r="198">
      <c r="A198" s="9">
        <v>196.0</v>
      </c>
      <c r="B198" s="29"/>
      <c r="C198" s="10"/>
      <c r="D198" s="23"/>
      <c r="E198" s="23"/>
      <c r="F198" s="23"/>
      <c r="G198" s="10"/>
      <c r="H198" s="10"/>
      <c r="I198" s="29"/>
      <c r="J198" s="53"/>
      <c r="K198" s="53"/>
      <c r="L198" s="53"/>
      <c r="M198" s="29"/>
      <c r="N198" s="5"/>
      <c r="O198" s="5"/>
    </row>
    <row r="199">
      <c r="A199" s="9">
        <v>197.0</v>
      </c>
      <c r="B199" s="29"/>
      <c r="C199" s="10"/>
      <c r="D199" s="23"/>
      <c r="E199" s="23"/>
      <c r="F199" s="23"/>
      <c r="G199" s="10"/>
      <c r="H199" s="10"/>
      <c r="I199" s="10"/>
      <c r="J199" s="23"/>
      <c r="K199" s="5"/>
      <c r="L199" s="5"/>
      <c r="M199" s="5"/>
      <c r="N199" s="5"/>
      <c r="O199" s="5"/>
    </row>
    <row r="200">
      <c r="A200" s="9">
        <v>198.0</v>
      </c>
      <c r="B200" s="29"/>
      <c r="C200" s="29"/>
      <c r="D200" s="53"/>
      <c r="E200" s="53"/>
      <c r="F200" s="53"/>
      <c r="G200" s="29"/>
      <c r="H200" s="10"/>
      <c r="I200" s="10"/>
      <c r="J200" s="23"/>
      <c r="K200" s="5"/>
      <c r="L200" s="5"/>
      <c r="M200" s="5"/>
      <c r="N200" s="5"/>
      <c r="O200" s="5"/>
    </row>
    <row r="201">
      <c r="A201" s="9">
        <v>199.0</v>
      </c>
      <c r="B201" s="29"/>
      <c r="C201" s="10"/>
      <c r="D201" s="23"/>
      <c r="E201" s="23"/>
      <c r="F201" s="23"/>
      <c r="G201" s="10"/>
      <c r="H201" s="10"/>
      <c r="I201" s="10"/>
      <c r="J201" s="23"/>
      <c r="K201" s="5"/>
      <c r="L201" s="5"/>
      <c r="M201" s="5"/>
      <c r="N201" s="5"/>
      <c r="O201" s="5"/>
    </row>
    <row r="202">
      <c r="A202" s="9">
        <v>200.0</v>
      </c>
      <c r="B202" s="29"/>
      <c r="C202" s="10"/>
      <c r="D202" s="23"/>
      <c r="E202" s="23"/>
      <c r="F202" s="64"/>
      <c r="G202" s="10"/>
      <c r="H202" s="10"/>
      <c r="I202" s="10"/>
      <c r="J202" s="23"/>
      <c r="K202" s="5"/>
      <c r="L202" s="5"/>
      <c r="M202" s="5"/>
      <c r="N202" s="5"/>
      <c r="O202" s="5"/>
    </row>
    <row r="203">
      <c r="A203" s="9">
        <v>201.0</v>
      </c>
      <c r="B203" s="29"/>
      <c r="C203" s="10"/>
      <c r="D203" s="23"/>
      <c r="E203" s="23"/>
      <c r="F203" s="23"/>
      <c r="G203" s="10"/>
      <c r="H203" s="10"/>
      <c r="I203" s="10"/>
      <c r="J203" s="23"/>
      <c r="K203" s="5"/>
      <c r="L203" s="5"/>
      <c r="M203" s="5"/>
      <c r="N203" s="5"/>
      <c r="O203" s="5"/>
    </row>
    <row r="204">
      <c r="A204" s="9">
        <v>202.0</v>
      </c>
      <c r="B204" s="29"/>
      <c r="C204" s="29"/>
      <c r="D204" s="53"/>
      <c r="E204" s="53"/>
      <c r="F204" s="53"/>
      <c r="G204" s="29"/>
      <c r="H204" s="10"/>
      <c r="I204" s="10"/>
      <c r="J204" s="23"/>
      <c r="K204" s="5"/>
      <c r="L204" s="5"/>
      <c r="M204" s="5"/>
      <c r="N204" s="5"/>
      <c r="O204" s="5"/>
    </row>
    <row r="205">
      <c r="A205" s="9">
        <v>203.0</v>
      </c>
      <c r="B205" s="29"/>
      <c r="C205" s="29"/>
      <c r="D205" s="53"/>
      <c r="E205" s="53"/>
      <c r="F205" s="53"/>
      <c r="G205" s="29"/>
      <c r="H205" s="10"/>
      <c r="I205" s="10"/>
      <c r="J205" s="23"/>
      <c r="K205" s="5"/>
      <c r="L205" s="5"/>
      <c r="M205" s="5"/>
      <c r="N205" s="5"/>
      <c r="O205" s="5"/>
    </row>
    <row r="206">
      <c r="A206" s="9">
        <v>204.0</v>
      </c>
      <c r="B206" s="29"/>
      <c r="C206" s="10"/>
      <c r="D206" s="23"/>
      <c r="E206" s="23"/>
      <c r="F206" s="23"/>
      <c r="G206" s="10"/>
      <c r="H206" s="10"/>
      <c r="I206" s="10"/>
      <c r="J206" s="23"/>
      <c r="K206" s="5"/>
      <c r="L206" s="5"/>
      <c r="M206" s="5"/>
      <c r="N206" s="5"/>
      <c r="O206" s="5"/>
    </row>
    <row r="207">
      <c r="A207" s="9">
        <v>205.0</v>
      </c>
      <c r="B207" s="29"/>
      <c r="C207" s="10"/>
      <c r="D207" s="23"/>
      <c r="E207" s="23"/>
      <c r="F207" s="23"/>
      <c r="G207" s="10"/>
      <c r="H207" s="10"/>
      <c r="I207" s="10"/>
      <c r="J207" s="23"/>
      <c r="K207" s="5"/>
      <c r="L207" s="5"/>
      <c r="M207" s="5"/>
      <c r="N207" s="5"/>
      <c r="O207" s="5"/>
    </row>
    <row r="208">
      <c r="A208" s="9">
        <v>206.0</v>
      </c>
      <c r="B208" s="29"/>
      <c r="C208" s="10"/>
      <c r="D208" s="23"/>
      <c r="E208" s="23"/>
      <c r="F208" s="23"/>
      <c r="G208" s="10"/>
      <c r="H208" s="10"/>
      <c r="I208" s="10"/>
      <c r="J208" s="23"/>
      <c r="K208" s="5"/>
      <c r="L208" s="5"/>
      <c r="M208" s="5"/>
      <c r="N208" s="5"/>
      <c r="O208" s="5"/>
    </row>
    <row r="209">
      <c r="A209" s="9">
        <v>207.0</v>
      </c>
      <c r="C209" s="29"/>
      <c r="D209" s="53"/>
      <c r="E209" s="53"/>
      <c r="F209" s="53"/>
      <c r="G209" s="29"/>
      <c r="H209" s="10"/>
      <c r="I209" s="10"/>
      <c r="J209" s="23"/>
      <c r="K209" s="5"/>
      <c r="L209" s="5"/>
      <c r="M209" s="5"/>
      <c r="N209" s="5"/>
      <c r="O209" s="5"/>
    </row>
    <row r="210">
      <c r="A210" s="9">
        <v>208.0</v>
      </c>
      <c r="B210" s="29"/>
      <c r="C210" s="10"/>
      <c r="D210" s="23"/>
      <c r="E210" s="23"/>
      <c r="F210" s="23"/>
      <c r="G210" s="10"/>
      <c r="H210" s="10"/>
      <c r="I210" s="10"/>
      <c r="J210" s="23"/>
      <c r="K210" s="5"/>
      <c r="L210" s="5"/>
      <c r="M210" s="5"/>
      <c r="N210" s="5"/>
      <c r="O210" s="5"/>
    </row>
    <row r="211">
      <c r="A211" s="9">
        <v>209.0</v>
      </c>
      <c r="B211" s="29"/>
      <c r="C211" s="10"/>
      <c r="D211" s="23"/>
      <c r="E211" s="23"/>
      <c r="F211" s="23"/>
      <c r="G211" s="10"/>
      <c r="H211" s="10"/>
      <c r="I211" s="10"/>
      <c r="J211" s="23"/>
      <c r="K211" s="5"/>
      <c r="L211" s="5"/>
      <c r="M211" s="5"/>
      <c r="N211" s="5"/>
      <c r="O211" s="5"/>
    </row>
    <row r="212">
      <c r="A212" s="9">
        <v>210.0</v>
      </c>
      <c r="B212" s="29"/>
      <c r="C212" s="10"/>
      <c r="D212" s="23"/>
      <c r="E212" s="23"/>
      <c r="F212" s="23"/>
      <c r="G212" s="10"/>
      <c r="H212" s="10"/>
      <c r="I212" s="10"/>
      <c r="J212" s="23"/>
      <c r="K212" s="5"/>
      <c r="L212" s="5"/>
      <c r="M212" s="5"/>
      <c r="N212" s="5"/>
      <c r="O212" s="5"/>
    </row>
    <row r="213">
      <c r="A213" s="9">
        <v>211.0</v>
      </c>
      <c r="B213" s="29"/>
      <c r="C213" s="29"/>
      <c r="D213" s="53"/>
      <c r="E213" s="53"/>
      <c r="F213" s="53"/>
      <c r="G213" s="29"/>
      <c r="H213" s="10"/>
      <c r="I213" s="10"/>
      <c r="J213" s="23"/>
      <c r="K213" s="5"/>
      <c r="L213" s="5"/>
      <c r="M213" s="5"/>
      <c r="N213" s="5"/>
      <c r="O213" s="5"/>
    </row>
    <row r="214">
      <c r="A214" s="9">
        <v>212.0</v>
      </c>
      <c r="B214" s="29"/>
      <c r="C214" s="10"/>
      <c r="D214" s="23"/>
      <c r="E214" s="23"/>
      <c r="F214" s="23"/>
      <c r="G214" s="10"/>
      <c r="H214" s="10"/>
      <c r="I214" s="10"/>
      <c r="J214" s="23"/>
      <c r="K214" s="5"/>
      <c r="L214" s="5"/>
      <c r="M214" s="5"/>
      <c r="N214" s="5"/>
      <c r="O214" s="5"/>
    </row>
    <row r="215">
      <c r="A215" s="9">
        <v>213.0</v>
      </c>
      <c r="C215" s="29"/>
      <c r="D215" s="53"/>
      <c r="E215" s="53"/>
      <c r="F215" s="53"/>
      <c r="G215" s="29"/>
      <c r="H215" s="10"/>
      <c r="I215" s="10"/>
      <c r="J215" s="23"/>
      <c r="K215" s="5"/>
      <c r="L215" s="5"/>
      <c r="M215" s="5"/>
      <c r="N215" s="5"/>
      <c r="O215" s="5"/>
    </row>
    <row r="216">
      <c r="A216" s="9">
        <v>214.0</v>
      </c>
      <c r="B216" s="29"/>
      <c r="C216" s="10"/>
      <c r="D216" s="23"/>
      <c r="E216" s="23"/>
      <c r="F216" s="23"/>
      <c r="G216" s="10"/>
      <c r="H216" s="10"/>
      <c r="I216" s="10"/>
      <c r="J216" s="23"/>
      <c r="K216" s="5"/>
      <c r="L216" s="5"/>
      <c r="M216" s="5"/>
      <c r="N216" s="5"/>
      <c r="O216" s="5"/>
    </row>
    <row r="217">
      <c r="A217" s="9">
        <v>215.0</v>
      </c>
      <c r="B217" s="29"/>
      <c r="C217" s="10"/>
      <c r="D217" s="23"/>
      <c r="E217" s="23"/>
      <c r="F217" s="23"/>
      <c r="G217" s="10"/>
      <c r="H217" s="10"/>
      <c r="I217" s="10"/>
      <c r="J217" s="23"/>
      <c r="K217" s="5"/>
      <c r="L217" s="5"/>
      <c r="M217" s="5"/>
      <c r="N217" s="5"/>
      <c r="O217" s="5"/>
    </row>
    <row r="218">
      <c r="A218" s="9">
        <v>216.0</v>
      </c>
      <c r="B218" s="29"/>
      <c r="C218" s="10"/>
      <c r="D218" s="23"/>
      <c r="E218" s="23"/>
      <c r="F218" s="23"/>
      <c r="G218" s="10"/>
      <c r="H218" s="10"/>
      <c r="I218" s="10"/>
      <c r="J218" s="23"/>
      <c r="K218" s="5"/>
      <c r="L218" s="5"/>
      <c r="M218" s="5"/>
      <c r="N218" s="5"/>
      <c r="O218" s="5"/>
    </row>
    <row r="219">
      <c r="A219" s="9">
        <v>217.0</v>
      </c>
      <c r="B219" s="29"/>
      <c r="C219" s="10"/>
      <c r="D219" s="23"/>
      <c r="E219" s="23"/>
      <c r="F219" s="23"/>
      <c r="G219" s="10"/>
      <c r="H219" s="10"/>
      <c r="I219" s="10"/>
      <c r="J219" s="23"/>
      <c r="K219" s="5"/>
      <c r="L219" s="5"/>
      <c r="M219" s="5"/>
      <c r="N219" s="5"/>
      <c r="O219" s="5"/>
    </row>
    <row r="220">
      <c r="A220" s="9">
        <v>218.0</v>
      </c>
      <c r="B220" s="29"/>
      <c r="C220" s="29"/>
      <c r="D220" s="53"/>
      <c r="E220" s="53"/>
      <c r="F220" s="53"/>
      <c r="G220" s="29"/>
      <c r="H220" s="10"/>
      <c r="I220" s="10"/>
      <c r="J220" s="23"/>
      <c r="K220" s="5"/>
      <c r="L220" s="5"/>
      <c r="M220" s="5"/>
      <c r="N220" s="5"/>
      <c r="O220" s="5"/>
    </row>
    <row r="221">
      <c r="A221" s="9">
        <v>219.0</v>
      </c>
      <c r="B221" s="29"/>
      <c r="C221" s="10"/>
      <c r="D221" s="23"/>
      <c r="E221" s="23"/>
      <c r="F221" s="23"/>
      <c r="G221" s="10"/>
      <c r="H221" s="10"/>
      <c r="I221" s="10"/>
      <c r="J221" s="23"/>
      <c r="K221" s="5"/>
      <c r="L221" s="5"/>
      <c r="M221" s="5"/>
      <c r="N221" s="5"/>
      <c r="O221" s="5"/>
    </row>
    <row r="222">
      <c r="A222" s="9">
        <v>220.0</v>
      </c>
      <c r="B222" s="29"/>
      <c r="C222" s="10"/>
      <c r="D222" s="23"/>
      <c r="E222" s="23"/>
      <c r="F222" s="23"/>
      <c r="G222" s="10"/>
      <c r="H222" s="10"/>
      <c r="I222" s="10"/>
      <c r="J222" s="23"/>
      <c r="K222" s="5"/>
      <c r="L222" s="5"/>
      <c r="M222" s="5"/>
      <c r="N222" s="5"/>
      <c r="O222" s="5"/>
    </row>
    <row r="223">
      <c r="A223" s="9">
        <v>221.0</v>
      </c>
      <c r="B223" s="29"/>
      <c r="C223" s="29"/>
      <c r="D223" s="53"/>
      <c r="E223" s="53"/>
      <c r="F223" s="53"/>
      <c r="G223" s="29"/>
      <c r="H223" s="10"/>
      <c r="I223" s="10"/>
      <c r="J223" s="23"/>
      <c r="K223" s="5"/>
      <c r="L223" s="5"/>
      <c r="M223" s="5"/>
      <c r="N223" s="5"/>
      <c r="O223" s="5"/>
    </row>
    <row r="224">
      <c r="A224" s="9">
        <v>222.0</v>
      </c>
      <c r="B224" s="29"/>
      <c r="C224" s="29"/>
      <c r="D224" s="53"/>
      <c r="E224" s="53"/>
      <c r="F224" s="53"/>
      <c r="G224" s="29"/>
      <c r="H224" s="10"/>
      <c r="I224" s="10"/>
      <c r="J224" s="23"/>
      <c r="K224" s="5"/>
      <c r="L224" s="5"/>
      <c r="M224" s="5"/>
      <c r="N224" s="5"/>
      <c r="O224" s="5"/>
    </row>
    <row r="225">
      <c r="A225" s="9">
        <v>223.0</v>
      </c>
      <c r="B225" s="29"/>
      <c r="C225" s="10"/>
      <c r="D225" s="23"/>
      <c r="E225" s="23"/>
      <c r="F225" s="23"/>
      <c r="G225" s="10"/>
      <c r="H225" s="10"/>
      <c r="I225" s="10"/>
      <c r="J225" s="23"/>
      <c r="K225" s="5"/>
      <c r="L225" s="5"/>
      <c r="M225" s="5"/>
      <c r="N225" s="5"/>
      <c r="O225" s="5"/>
    </row>
    <row r="226">
      <c r="A226" s="9">
        <v>224.0</v>
      </c>
      <c r="B226" s="29"/>
      <c r="C226" s="10"/>
      <c r="D226" s="23"/>
      <c r="E226" s="23"/>
      <c r="F226" s="23"/>
      <c r="G226" s="10"/>
      <c r="H226" s="10"/>
      <c r="I226" s="10"/>
      <c r="J226" s="23"/>
      <c r="K226" s="5"/>
      <c r="L226" s="5"/>
      <c r="M226" s="5"/>
      <c r="N226" s="5"/>
      <c r="O226" s="5"/>
    </row>
    <row r="227">
      <c r="A227" s="9">
        <v>225.0</v>
      </c>
      <c r="B227" s="29"/>
      <c r="C227" s="10"/>
      <c r="D227" s="23"/>
      <c r="E227" s="23"/>
      <c r="F227" s="23"/>
      <c r="G227" s="10"/>
      <c r="H227" s="10"/>
      <c r="I227" s="10"/>
      <c r="J227" s="23"/>
      <c r="K227" s="5"/>
      <c r="L227" s="5"/>
      <c r="M227" s="5"/>
      <c r="N227" s="5"/>
      <c r="O227" s="5"/>
    </row>
    <row r="228">
      <c r="A228" s="9">
        <v>226.0</v>
      </c>
      <c r="B228" s="29"/>
      <c r="C228" s="10"/>
      <c r="D228" s="23"/>
      <c r="E228" s="23"/>
      <c r="F228" s="23"/>
      <c r="G228" s="10"/>
      <c r="H228" s="10"/>
      <c r="I228" s="10"/>
      <c r="J228" s="23"/>
      <c r="K228" s="5"/>
      <c r="L228" s="5"/>
      <c r="M228" s="5"/>
      <c r="N228" s="5"/>
      <c r="O228" s="5"/>
    </row>
    <row r="229">
      <c r="A229" s="9">
        <v>227.0</v>
      </c>
      <c r="B229" s="29"/>
      <c r="C229" s="29"/>
      <c r="D229" s="53"/>
      <c r="E229" s="53"/>
      <c r="F229" s="53"/>
      <c r="G229" s="29"/>
      <c r="H229" s="10"/>
      <c r="I229" s="10"/>
      <c r="J229" s="23"/>
      <c r="K229" s="5"/>
      <c r="L229" s="5"/>
      <c r="M229" s="5"/>
      <c r="N229" s="5"/>
      <c r="O229" s="5"/>
    </row>
    <row r="230">
      <c r="A230" s="9">
        <v>228.0</v>
      </c>
      <c r="B230" s="29"/>
      <c r="C230" s="29"/>
      <c r="D230" s="53"/>
      <c r="E230" s="53"/>
      <c r="F230" s="53"/>
      <c r="G230" s="29"/>
      <c r="H230" s="10"/>
      <c r="I230" s="10"/>
      <c r="J230" s="23"/>
      <c r="K230" s="5"/>
      <c r="L230" s="5"/>
      <c r="M230" s="5"/>
      <c r="N230" s="5"/>
      <c r="O230" s="5"/>
    </row>
    <row r="231">
      <c r="A231" s="9">
        <v>229.0</v>
      </c>
      <c r="B231" s="29"/>
      <c r="C231" s="10"/>
      <c r="D231" s="23"/>
      <c r="E231" s="23"/>
      <c r="F231" s="23"/>
      <c r="G231" s="10"/>
      <c r="H231" s="10"/>
      <c r="I231" s="10"/>
      <c r="J231" s="23"/>
      <c r="K231" s="5"/>
      <c r="L231" s="5"/>
      <c r="M231" s="5"/>
      <c r="N231" s="5"/>
      <c r="O231" s="5"/>
    </row>
    <row r="232">
      <c r="A232" s="9">
        <v>230.0</v>
      </c>
      <c r="B232" s="29"/>
      <c r="C232" s="10"/>
      <c r="D232" s="23"/>
      <c r="E232" s="23"/>
      <c r="F232" s="23"/>
      <c r="G232" s="10"/>
      <c r="H232" s="10"/>
      <c r="I232" s="10"/>
      <c r="J232" s="23"/>
      <c r="K232" s="5"/>
      <c r="L232" s="5"/>
      <c r="M232" s="5"/>
      <c r="N232" s="5"/>
      <c r="O232" s="5"/>
    </row>
    <row r="233">
      <c r="A233" s="9">
        <v>231.0</v>
      </c>
      <c r="C233" s="10"/>
      <c r="D233" s="23"/>
      <c r="E233" s="23"/>
      <c r="F233" s="23"/>
      <c r="G233" s="10"/>
      <c r="H233" s="10"/>
      <c r="I233" s="10"/>
      <c r="J233" s="23"/>
      <c r="K233" s="5"/>
      <c r="L233" s="5"/>
      <c r="M233" s="5"/>
      <c r="N233" s="5"/>
      <c r="O233" s="5"/>
    </row>
    <row r="234">
      <c r="A234" s="9">
        <v>232.0</v>
      </c>
      <c r="B234" s="29"/>
      <c r="C234" s="29"/>
      <c r="D234" s="53"/>
      <c r="E234" s="53"/>
      <c r="F234" s="53"/>
      <c r="G234" s="29"/>
      <c r="H234" s="10"/>
      <c r="I234" s="10"/>
      <c r="J234" s="23"/>
      <c r="K234" s="5"/>
      <c r="L234" s="5"/>
      <c r="M234" s="5"/>
      <c r="N234" s="5"/>
      <c r="O234" s="5"/>
    </row>
    <row r="235">
      <c r="A235" s="9">
        <v>233.0</v>
      </c>
      <c r="B235" s="29"/>
      <c r="C235" s="10"/>
      <c r="D235" s="23"/>
      <c r="E235" s="23"/>
      <c r="F235" s="23"/>
      <c r="G235" s="10"/>
      <c r="H235" s="10"/>
      <c r="I235" s="10"/>
      <c r="J235" s="23"/>
      <c r="K235" s="5"/>
      <c r="L235" s="5"/>
      <c r="M235" s="5"/>
      <c r="N235" s="5"/>
      <c r="O235" s="5"/>
    </row>
    <row r="236">
      <c r="A236" s="9">
        <v>234.0</v>
      </c>
      <c r="B236" s="29"/>
      <c r="C236" s="10"/>
      <c r="D236" s="23"/>
      <c r="E236" s="23"/>
      <c r="F236" s="23"/>
      <c r="G236" s="10"/>
      <c r="H236" s="10"/>
      <c r="I236" s="10"/>
      <c r="J236" s="23"/>
      <c r="K236" s="5"/>
      <c r="L236" s="5"/>
      <c r="M236" s="5"/>
      <c r="N236" s="5"/>
      <c r="O236" s="5"/>
    </row>
    <row r="237">
      <c r="A237" s="9">
        <v>235.0</v>
      </c>
      <c r="B237" s="29"/>
      <c r="C237" s="10"/>
      <c r="D237" s="23"/>
      <c r="E237" s="23"/>
      <c r="F237" s="23"/>
      <c r="G237" s="10"/>
      <c r="H237" s="10"/>
      <c r="I237" s="10"/>
      <c r="J237" s="23"/>
      <c r="K237" s="5"/>
      <c r="L237" s="5"/>
      <c r="M237" s="5"/>
      <c r="N237" s="5"/>
      <c r="O237" s="5"/>
    </row>
    <row r="238">
      <c r="A238" s="9">
        <v>236.0</v>
      </c>
      <c r="B238" s="29"/>
      <c r="C238" s="10"/>
      <c r="D238" s="23"/>
      <c r="E238" s="23"/>
      <c r="F238" s="23"/>
      <c r="G238" s="10"/>
      <c r="H238" s="10"/>
      <c r="I238" s="10"/>
      <c r="J238" s="23"/>
      <c r="K238" s="5"/>
      <c r="L238" s="5"/>
      <c r="M238" s="5"/>
      <c r="N238" s="5"/>
      <c r="O238" s="5"/>
    </row>
    <row r="239">
      <c r="A239" s="9">
        <v>237.0</v>
      </c>
      <c r="B239" s="29"/>
      <c r="C239" s="10"/>
      <c r="D239" s="23"/>
      <c r="E239" s="23"/>
      <c r="F239" s="23"/>
      <c r="G239" s="10"/>
      <c r="H239" s="10"/>
      <c r="I239" s="10"/>
      <c r="J239" s="23"/>
      <c r="K239" s="5"/>
      <c r="L239" s="5"/>
      <c r="M239" s="5"/>
      <c r="N239" s="5"/>
      <c r="O239" s="5"/>
    </row>
    <row r="240">
      <c r="A240" s="9">
        <v>238.0</v>
      </c>
      <c r="B240" s="29"/>
      <c r="C240" s="10"/>
      <c r="D240" s="23"/>
      <c r="E240" s="23"/>
      <c r="F240" s="23"/>
      <c r="G240" s="10"/>
      <c r="H240" s="10"/>
      <c r="I240" s="10"/>
      <c r="J240" s="23"/>
      <c r="K240" s="5"/>
      <c r="L240" s="5"/>
      <c r="M240" s="5"/>
      <c r="N240" s="5"/>
      <c r="O240" s="5"/>
    </row>
    <row r="241">
      <c r="A241" s="9">
        <v>239.0</v>
      </c>
      <c r="B241" s="29"/>
      <c r="C241" s="29"/>
      <c r="D241" s="53"/>
      <c r="E241" s="53"/>
      <c r="F241" s="53"/>
      <c r="G241" s="29"/>
      <c r="H241" s="10"/>
      <c r="I241" s="10"/>
      <c r="J241" s="23"/>
      <c r="K241" s="5"/>
      <c r="L241" s="5"/>
      <c r="M241" s="5"/>
      <c r="N241" s="5"/>
      <c r="O241" s="5"/>
    </row>
    <row r="242">
      <c r="A242" s="9">
        <v>240.0</v>
      </c>
      <c r="B242" s="29"/>
      <c r="C242" s="29"/>
      <c r="D242" s="53"/>
      <c r="E242" s="53"/>
      <c r="F242" s="53"/>
      <c r="G242" s="29"/>
      <c r="H242" s="10"/>
      <c r="I242" s="10"/>
      <c r="J242" s="23"/>
      <c r="K242" s="5"/>
      <c r="L242" s="5"/>
      <c r="M242" s="5"/>
      <c r="N242" s="5"/>
      <c r="O242" s="5"/>
    </row>
    <row r="243">
      <c r="A243" s="9">
        <v>241.0</v>
      </c>
      <c r="B243" s="29"/>
      <c r="C243" s="29"/>
      <c r="D243" s="53"/>
      <c r="E243" s="53"/>
      <c r="F243" s="53"/>
      <c r="G243" s="29"/>
      <c r="H243" s="10"/>
      <c r="I243" s="10"/>
      <c r="J243" s="23"/>
      <c r="K243" s="5"/>
      <c r="L243" s="5"/>
      <c r="M243" s="5"/>
      <c r="N243" s="5"/>
      <c r="O243" s="5"/>
    </row>
    <row r="244">
      <c r="A244" s="9">
        <v>242.0</v>
      </c>
      <c r="B244" s="29"/>
      <c r="C244" s="29"/>
      <c r="D244" s="53"/>
      <c r="E244" s="53"/>
      <c r="F244" s="53"/>
      <c r="G244" s="29"/>
      <c r="H244" s="10"/>
      <c r="I244" s="10"/>
      <c r="J244" s="23"/>
      <c r="K244" s="5"/>
      <c r="L244" s="5"/>
      <c r="M244" s="5"/>
      <c r="N244" s="5"/>
      <c r="O244" s="5"/>
    </row>
    <row r="245">
      <c r="A245" s="9">
        <v>243.0</v>
      </c>
      <c r="B245" s="29"/>
      <c r="C245" s="10"/>
      <c r="D245" s="23"/>
      <c r="E245" s="23"/>
      <c r="F245" s="23"/>
      <c r="G245" s="10"/>
      <c r="H245" s="10"/>
      <c r="I245" s="10"/>
      <c r="J245" s="23"/>
      <c r="K245" s="5"/>
      <c r="L245" s="5"/>
      <c r="M245" s="5"/>
      <c r="N245" s="5"/>
      <c r="O245" s="5"/>
    </row>
    <row r="246">
      <c r="A246" s="9">
        <v>244.0</v>
      </c>
      <c r="B246" s="29"/>
      <c r="C246" s="10"/>
      <c r="D246" s="23"/>
      <c r="E246" s="23"/>
      <c r="F246" s="23"/>
      <c r="G246" s="10"/>
      <c r="H246" s="10"/>
      <c r="I246" s="10"/>
      <c r="J246" s="23"/>
      <c r="K246" s="5"/>
      <c r="L246" s="5"/>
      <c r="M246" s="5"/>
      <c r="N246" s="5"/>
      <c r="O246" s="5"/>
    </row>
    <row r="247">
      <c r="A247" s="9">
        <v>245.0</v>
      </c>
      <c r="B247" s="29"/>
      <c r="C247" s="10"/>
      <c r="D247" s="23"/>
      <c r="E247" s="23"/>
      <c r="F247" s="23"/>
      <c r="G247" s="10"/>
      <c r="H247" s="10"/>
      <c r="I247" s="10"/>
      <c r="J247" s="23"/>
      <c r="K247" s="5"/>
      <c r="L247" s="5"/>
      <c r="M247" s="5"/>
      <c r="N247" s="5"/>
      <c r="O247" s="5"/>
    </row>
    <row r="248">
      <c r="A248" s="9">
        <v>246.0</v>
      </c>
      <c r="B248" s="29"/>
      <c r="C248" s="10"/>
      <c r="D248" s="23"/>
      <c r="E248" s="23"/>
      <c r="F248" s="23"/>
      <c r="G248" s="10"/>
      <c r="H248" s="10"/>
      <c r="I248" s="10"/>
      <c r="J248" s="23"/>
      <c r="K248" s="5"/>
      <c r="L248" s="5"/>
      <c r="M248" s="5"/>
      <c r="N248" s="5"/>
      <c r="O248" s="5"/>
    </row>
    <row r="249">
      <c r="A249" s="9">
        <v>247.0</v>
      </c>
      <c r="B249" s="29"/>
      <c r="C249" s="10"/>
      <c r="D249" s="23"/>
      <c r="E249" s="23"/>
      <c r="F249" s="23"/>
      <c r="G249" s="10"/>
      <c r="H249" s="10"/>
      <c r="I249" s="10"/>
      <c r="J249" s="23"/>
      <c r="K249" s="5"/>
      <c r="L249" s="5"/>
      <c r="M249" s="5"/>
      <c r="N249" s="5"/>
      <c r="O249" s="5"/>
    </row>
    <row r="250">
      <c r="A250" s="9">
        <v>248.0</v>
      </c>
      <c r="B250" s="29"/>
      <c r="C250" s="10"/>
      <c r="D250" s="23"/>
      <c r="E250" s="23"/>
      <c r="F250" s="23"/>
      <c r="G250" s="10"/>
      <c r="H250" s="10"/>
      <c r="I250" s="10"/>
      <c r="J250" s="23"/>
      <c r="K250" s="5"/>
      <c r="L250" s="5"/>
      <c r="M250" s="5"/>
      <c r="N250" s="5"/>
      <c r="O250" s="5"/>
    </row>
    <row r="251">
      <c r="A251" s="9">
        <v>249.0</v>
      </c>
      <c r="B251" s="29"/>
      <c r="C251" s="10"/>
      <c r="D251" s="23"/>
      <c r="E251" s="23"/>
      <c r="F251" s="23"/>
      <c r="G251" s="10"/>
      <c r="H251" s="10"/>
      <c r="I251" s="10"/>
      <c r="J251" s="23"/>
      <c r="K251" s="5"/>
      <c r="L251" s="5"/>
      <c r="M251" s="5"/>
      <c r="N251" s="5"/>
      <c r="O251" s="5"/>
    </row>
    <row r="252">
      <c r="A252" s="9">
        <v>250.0</v>
      </c>
      <c r="B252" s="29"/>
      <c r="C252" s="10"/>
      <c r="D252" s="23"/>
      <c r="E252" s="23"/>
      <c r="F252" s="23"/>
      <c r="G252" s="10"/>
      <c r="H252" s="10"/>
      <c r="I252" s="10"/>
      <c r="J252" s="23"/>
      <c r="K252" s="5"/>
      <c r="L252" s="5"/>
      <c r="M252" s="5"/>
      <c r="N252" s="5"/>
      <c r="O252" s="5"/>
    </row>
    <row r="253">
      <c r="A253" s="9">
        <v>251.0</v>
      </c>
      <c r="B253" s="29"/>
      <c r="C253" s="10"/>
      <c r="D253" s="23"/>
      <c r="E253" s="23"/>
      <c r="F253" s="23"/>
      <c r="G253" s="10"/>
      <c r="H253" s="10"/>
      <c r="I253" s="10"/>
      <c r="J253" s="23"/>
      <c r="K253" s="5"/>
      <c r="L253" s="5"/>
      <c r="M253" s="5"/>
      <c r="N253" s="5"/>
      <c r="O253" s="5"/>
    </row>
    <row r="254">
      <c r="A254" s="9">
        <v>252.0</v>
      </c>
      <c r="B254" s="29"/>
      <c r="C254" s="10"/>
      <c r="D254" s="23"/>
      <c r="E254" s="23"/>
      <c r="F254" s="23"/>
      <c r="G254" s="10"/>
      <c r="H254" s="10"/>
      <c r="I254" s="10"/>
      <c r="J254" s="23"/>
      <c r="K254" s="5"/>
      <c r="L254" s="5"/>
      <c r="M254" s="5"/>
      <c r="N254" s="5"/>
      <c r="O254" s="5"/>
    </row>
    <row r="255">
      <c r="A255" s="9">
        <v>253.0</v>
      </c>
      <c r="B255" s="29"/>
      <c r="C255" s="10"/>
      <c r="D255" s="23"/>
      <c r="E255" s="23"/>
      <c r="F255" s="23"/>
      <c r="G255" s="10"/>
      <c r="H255" s="10"/>
      <c r="I255" s="10"/>
      <c r="J255" s="23"/>
      <c r="K255" s="5"/>
      <c r="L255" s="5"/>
      <c r="M255" s="5"/>
      <c r="N255" s="5"/>
      <c r="O255" s="5"/>
    </row>
    <row r="256">
      <c r="A256" s="9">
        <v>254.0</v>
      </c>
      <c r="B256" s="29"/>
      <c r="C256" s="29"/>
      <c r="D256" s="53"/>
      <c r="E256" s="53"/>
      <c r="F256" s="53"/>
      <c r="G256" s="29"/>
      <c r="H256" s="10"/>
      <c r="I256" s="10"/>
      <c r="J256" s="23"/>
      <c r="K256" s="5"/>
      <c r="L256" s="5"/>
      <c r="M256" s="5"/>
      <c r="N256" s="5"/>
      <c r="O256" s="5"/>
    </row>
    <row r="257">
      <c r="A257" s="9">
        <v>255.0</v>
      </c>
      <c r="B257" s="29"/>
      <c r="C257" s="10"/>
      <c r="D257" s="23"/>
      <c r="E257" s="23"/>
      <c r="F257" s="23"/>
      <c r="G257" s="10"/>
      <c r="H257" s="10"/>
      <c r="I257" s="10"/>
      <c r="J257" s="23"/>
      <c r="K257" s="5"/>
      <c r="L257" s="5"/>
      <c r="M257" s="5"/>
      <c r="N257" s="5"/>
      <c r="O257" s="5"/>
    </row>
    <row r="258">
      <c r="A258" s="9">
        <v>256.0</v>
      </c>
      <c r="B258" s="29"/>
      <c r="C258" s="29"/>
      <c r="D258" s="53"/>
      <c r="E258" s="53"/>
      <c r="F258" s="53"/>
      <c r="G258" s="29"/>
      <c r="H258" s="10"/>
      <c r="I258" s="10"/>
      <c r="J258" s="23"/>
      <c r="K258" s="5"/>
      <c r="L258" s="5"/>
      <c r="M258" s="5"/>
      <c r="N258" s="5"/>
      <c r="O258" s="5"/>
    </row>
    <row r="259">
      <c r="A259" s="9">
        <v>257.0</v>
      </c>
      <c r="B259" s="29"/>
      <c r="C259" s="10"/>
      <c r="D259" s="23"/>
      <c r="E259" s="23"/>
      <c r="F259" s="23"/>
      <c r="G259" s="10"/>
      <c r="H259" s="10"/>
      <c r="I259" s="10"/>
      <c r="J259" s="23"/>
      <c r="K259" s="5"/>
      <c r="L259" s="5"/>
      <c r="M259" s="5"/>
      <c r="N259" s="5"/>
      <c r="O259" s="5"/>
    </row>
    <row r="260">
      <c r="A260" s="9">
        <v>258.0</v>
      </c>
      <c r="B260" s="29"/>
      <c r="C260" s="29"/>
      <c r="D260" s="53"/>
      <c r="E260" s="53"/>
      <c r="F260" s="53"/>
      <c r="G260" s="29"/>
      <c r="H260" s="10"/>
      <c r="I260" s="10"/>
      <c r="J260" s="23"/>
      <c r="K260" s="5"/>
      <c r="L260" s="5"/>
      <c r="M260" s="5"/>
      <c r="N260" s="5"/>
      <c r="O260" s="5"/>
    </row>
    <row r="261">
      <c r="A261" s="9">
        <v>259.0</v>
      </c>
      <c r="B261" s="29"/>
      <c r="C261" s="29"/>
      <c r="D261" s="53"/>
      <c r="E261" s="53"/>
      <c r="F261" s="53"/>
      <c r="G261" s="29"/>
      <c r="H261" s="10"/>
      <c r="I261" s="10"/>
      <c r="J261" s="23"/>
      <c r="K261" s="5"/>
      <c r="L261" s="5"/>
      <c r="M261" s="5"/>
      <c r="N261" s="5"/>
      <c r="O261" s="5"/>
    </row>
    <row r="262">
      <c r="A262" s="9">
        <v>260.0</v>
      </c>
      <c r="B262" s="29"/>
      <c r="C262" s="10"/>
      <c r="D262" s="23"/>
      <c r="E262" s="23"/>
      <c r="F262" s="23"/>
      <c r="G262" s="10"/>
      <c r="H262" s="10"/>
      <c r="I262" s="10"/>
      <c r="J262" s="23"/>
      <c r="K262" s="5"/>
      <c r="L262" s="5"/>
      <c r="M262" s="5"/>
      <c r="N262" s="5"/>
      <c r="O262" s="5"/>
    </row>
    <row r="263">
      <c r="A263" s="9">
        <v>261.0</v>
      </c>
      <c r="B263" s="29"/>
      <c r="C263" s="10"/>
      <c r="D263" s="23"/>
      <c r="E263" s="23"/>
      <c r="F263" s="23"/>
      <c r="G263" s="10"/>
      <c r="H263" s="10"/>
      <c r="I263" s="10"/>
      <c r="J263" s="23"/>
      <c r="K263" s="5"/>
      <c r="L263" s="5"/>
      <c r="M263" s="5"/>
      <c r="N263" s="5"/>
      <c r="O263" s="5"/>
    </row>
    <row r="264">
      <c r="A264" s="9">
        <v>262.0</v>
      </c>
      <c r="B264" s="29"/>
      <c r="C264" s="10"/>
      <c r="D264" s="23"/>
      <c r="E264" s="23"/>
      <c r="F264" s="23"/>
      <c r="G264" s="10"/>
      <c r="H264" s="10"/>
      <c r="I264" s="10"/>
      <c r="J264" s="23"/>
      <c r="K264" s="5"/>
      <c r="L264" s="5"/>
      <c r="M264" s="5"/>
      <c r="N264" s="5"/>
      <c r="O264" s="5"/>
    </row>
    <row r="265">
      <c r="A265" s="9">
        <v>263.0</v>
      </c>
      <c r="B265" s="29"/>
      <c r="C265" s="10"/>
      <c r="D265" s="23"/>
      <c r="E265" s="23"/>
      <c r="F265" s="23"/>
      <c r="G265" s="10"/>
      <c r="H265" s="10"/>
      <c r="I265" s="10"/>
      <c r="J265" s="23"/>
      <c r="K265" s="5"/>
      <c r="L265" s="5"/>
      <c r="M265" s="5"/>
      <c r="N265" s="5"/>
      <c r="O265" s="5"/>
    </row>
    <row r="266">
      <c r="A266" s="9">
        <v>264.0</v>
      </c>
      <c r="B266" s="29"/>
      <c r="C266" s="10"/>
      <c r="D266" s="23"/>
      <c r="E266" s="23"/>
      <c r="F266" s="23"/>
      <c r="G266" s="10"/>
      <c r="H266" s="10"/>
      <c r="I266" s="10"/>
      <c r="J266" s="23"/>
      <c r="K266" s="5"/>
      <c r="L266" s="5"/>
      <c r="M266" s="5"/>
      <c r="N266" s="5"/>
      <c r="O266" s="5"/>
    </row>
    <row r="267">
      <c r="A267" s="9">
        <v>265.0</v>
      </c>
      <c r="B267" s="29"/>
      <c r="C267" s="29"/>
      <c r="D267" s="53"/>
      <c r="E267" s="53"/>
      <c r="F267" s="53"/>
      <c r="G267" s="29"/>
      <c r="H267" s="10"/>
      <c r="I267" s="10"/>
      <c r="J267" s="23"/>
      <c r="K267" s="5"/>
      <c r="L267" s="5"/>
      <c r="M267" s="5"/>
      <c r="N267" s="5"/>
      <c r="O267" s="5"/>
    </row>
    <row r="268">
      <c r="A268" s="9">
        <v>266.0</v>
      </c>
      <c r="B268" s="29"/>
      <c r="C268" s="10"/>
      <c r="D268" s="23"/>
      <c r="E268" s="23"/>
      <c r="F268" s="23"/>
      <c r="G268" s="10"/>
      <c r="H268" s="10"/>
      <c r="I268" s="10"/>
      <c r="J268" s="23"/>
      <c r="K268" s="5"/>
      <c r="L268" s="5"/>
      <c r="M268" s="5"/>
      <c r="N268" s="5"/>
      <c r="O268" s="5"/>
    </row>
    <row r="269">
      <c r="A269" s="9">
        <v>267.0</v>
      </c>
      <c r="B269" s="29"/>
      <c r="C269" s="29"/>
      <c r="D269" s="53"/>
      <c r="E269" s="53"/>
      <c r="F269" s="53"/>
      <c r="G269" s="29"/>
      <c r="H269" s="10"/>
      <c r="I269" s="10"/>
      <c r="J269" s="23"/>
      <c r="K269" s="5"/>
      <c r="L269" s="5"/>
      <c r="M269" s="5"/>
      <c r="N269" s="5"/>
      <c r="O269" s="5"/>
    </row>
    <row r="270">
      <c r="A270" s="9">
        <v>268.0</v>
      </c>
      <c r="B270" s="29"/>
      <c r="C270" s="10"/>
      <c r="D270" s="23"/>
      <c r="E270" s="23"/>
      <c r="F270" s="23"/>
      <c r="G270" s="10"/>
      <c r="H270" s="10"/>
      <c r="I270" s="10"/>
      <c r="J270" s="23"/>
      <c r="K270" s="5"/>
      <c r="L270" s="5"/>
      <c r="M270" s="5"/>
      <c r="N270" s="5"/>
      <c r="O270" s="5"/>
    </row>
    <row r="271">
      <c r="A271" s="9">
        <v>269.0</v>
      </c>
      <c r="B271" s="29"/>
      <c r="C271" s="10"/>
      <c r="D271" s="23"/>
      <c r="E271" s="23"/>
      <c r="F271" s="23"/>
      <c r="G271" s="10"/>
      <c r="H271" s="10"/>
      <c r="I271" s="10"/>
      <c r="J271" s="23"/>
      <c r="K271" s="5"/>
      <c r="L271" s="5"/>
      <c r="M271" s="5"/>
      <c r="N271" s="5"/>
      <c r="O271" s="5"/>
    </row>
    <row r="272">
      <c r="A272" s="9">
        <v>270.0</v>
      </c>
      <c r="B272" s="29"/>
      <c r="C272" s="29"/>
      <c r="D272" s="53"/>
      <c r="E272" s="53"/>
      <c r="F272" s="53"/>
      <c r="G272" s="29"/>
      <c r="H272" s="10"/>
      <c r="I272" s="10"/>
      <c r="J272" s="23"/>
      <c r="K272" s="5"/>
      <c r="L272" s="5"/>
      <c r="M272" s="5"/>
      <c r="N272" s="5"/>
      <c r="O272" s="5"/>
    </row>
    <row r="273">
      <c r="A273" s="9">
        <v>271.0</v>
      </c>
      <c r="C273" s="10"/>
      <c r="D273" s="23"/>
      <c r="E273" s="23"/>
      <c r="F273" s="23"/>
      <c r="G273" s="10"/>
      <c r="H273" s="10"/>
      <c r="I273" s="10"/>
      <c r="J273" s="23"/>
      <c r="K273" s="5"/>
      <c r="L273" s="5"/>
      <c r="M273" s="5"/>
      <c r="N273" s="5"/>
      <c r="O273" s="5"/>
    </row>
    <row r="274">
      <c r="A274" s="9">
        <v>272.0</v>
      </c>
      <c r="B274" s="29"/>
      <c r="C274" s="10"/>
      <c r="D274" s="23"/>
      <c r="E274" s="23"/>
      <c r="F274" s="23"/>
      <c r="G274" s="10"/>
      <c r="H274" s="10"/>
      <c r="I274" s="10"/>
      <c r="J274" s="23"/>
      <c r="K274" s="5"/>
      <c r="L274" s="5"/>
      <c r="M274" s="5"/>
      <c r="N274" s="5"/>
      <c r="O274" s="5"/>
    </row>
    <row r="275">
      <c r="A275" s="9">
        <v>273.0</v>
      </c>
      <c r="B275" s="29"/>
      <c r="C275" s="10"/>
      <c r="D275" s="23"/>
      <c r="E275" s="23"/>
      <c r="F275" s="23"/>
      <c r="G275" s="10"/>
      <c r="H275" s="10"/>
      <c r="I275" s="10"/>
      <c r="J275" s="23"/>
      <c r="K275" s="5"/>
      <c r="L275" s="5"/>
      <c r="M275" s="5"/>
      <c r="N275" s="5"/>
      <c r="O275" s="5"/>
    </row>
    <row r="276">
      <c r="A276" s="9">
        <v>274.0</v>
      </c>
      <c r="B276" s="29"/>
      <c r="C276" s="29"/>
      <c r="D276" s="53"/>
      <c r="E276" s="53"/>
      <c r="F276" s="53"/>
      <c r="G276" s="29"/>
      <c r="H276" s="10"/>
      <c r="I276" s="10"/>
      <c r="J276" s="23"/>
      <c r="K276" s="5"/>
      <c r="L276" s="5"/>
      <c r="M276" s="5"/>
      <c r="N276" s="5"/>
      <c r="O276" s="5"/>
    </row>
    <row r="277">
      <c r="A277" s="9">
        <v>275.0</v>
      </c>
      <c r="B277" s="29"/>
      <c r="C277" s="10"/>
      <c r="D277" s="23"/>
      <c r="E277" s="23"/>
      <c r="F277" s="23"/>
      <c r="G277" s="10"/>
      <c r="H277" s="10"/>
      <c r="I277" s="10"/>
      <c r="J277" s="23"/>
      <c r="K277" s="5"/>
      <c r="L277" s="5"/>
      <c r="M277" s="5"/>
      <c r="N277" s="5"/>
      <c r="O277" s="5"/>
    </row>
    <row r="278">
      <c r="A278" s="9">
        <v>276.0</v>
      </c>
      <c r="B278" s="29"/>
      <c r="C278" s="29"/>
      <c r="D278" s="53"/>
      <c r="E278" s="53"/>
      <c r="F278" s="53"/>
      <c r="G278" s="29"/>
      <c r="H278" s="10"/>
      <c r="I278" s="10"/>
      <c r="J278" s="23"/>
      <c r="K278" s="5"/>
      <c r="L278" s="5"/>
      <c r="M278" s="5"/>
      <c r="N278" s="5"/>
      <c r="O278" s="5"/>
    </row>
    <row r="279">
      <c r="A279" s="9">
        <v>277.0</v>
      </c>
      <c r="B279" s="29"/>
      <c r="C279" s="10"/>
      <c r="D279" s="23"/>
      <c r="E279" s="23"/>
      <c r="F279" s="23"/>
      <c r="G279" s="10"/>
      <c r="H279" s="10"/>
      <c r="I279" s="10"/>
      <c r="J279" s="23"/>
      <c r="K279" s="5"/>
      <c r="L279" s="5"/>
      <c r="M279" s="5"/>
      <c r="N279" s="5"/>
      <c r="O279" s="5"/>
    </row>
    <row r="280">
      <c r="A280" s="9">
        <v>278.0</v>
      </c>
      <c r="B280" s="29"/>
      <c r="C280" s="10"/>
      <c r="D280" s="23"/>
      <c r="E280" s="23"/>
      <c r="F280" s="23"/>
      <c r="G280" s="10"/>
      <c r="H280" s="10"/>
      <c r="I280" s="10"/>
      <c r="J280" s="23"/>
      <c r="K280" s="5"/>
      <c r="L280" s="5"/>
      <c r="M280" s="5"/>
      <c r="N280" s="5"/>
      <c r="O280" s="5"/>
    </row>
    <row r="281">
      <c r="A281" s="9">
        <v>279.0</v>
      </c>
      <c r="B281" s="29"/>
      <c r="C281" s="29"/>
      <c r="D281" s="53"/>
      <c r="E281" s="53"/>
      <c r="F281" s="53"/>
      <c r="G281" s="29"/>
      <c r="H281" s="10"/>
      <c r="I281" s="10"/>
      <c r="J281" s="23"/>
      <c r="K281" s="5"/>
      <c r="L281" s="5"/>
      <c r="M281" s="5"/>
      <c r="N281" s="5"/>
      <c r="O281" s="5"/>
    </row>
    <row r="282">
      <c r="A282" s="9">
        <v>280.0</v>
      </c>
      <c r="B282" s="29"/>
      <c r="C282" s="10"/>
      <c r="D282" s="23"/>
      <c r="E282" s="23"/>
      <c r="F282" s="23"/>
      <c r="G282" s="10"/>
      <c r="H282" s="10"/>
      <c r="I282" s="10"/>
      <c r="J282" s="23"/>
      <c r="K282" s="5"/>
      <c r="L282" s="5"/>
      <c r="M282" s="5"/>
      <c r="N282" s="5"/>
      <c r="O282" s="5"/>
    </row>
    <row r="283">
      <c r="A283" s="9">
        <v>281.0</v>
      </c>
      <c r="B283" s="29"/>
      <c r="C283" s="10"/>
      <c r="D283" s="23"/>
      <c r="E283" s="23"/>
      <c r="F283" s="23"/>
      <c r="G283" s="10"/>
      <c r="H283" s="10"/>
      <c r="I283" s="10"/>
      <c r="J283" s="23"/>
      <c r="K283" s="5"/>
      <c r="L283" s="5"/>
      <c r="M283" s="5"/>
      <c r="N283" s="5"/>
      <c r="O283" s="5"/>
    </row>
    <row r="284">
      <c r="A284" s="9">
        <v>282.0</v>
      </c>
      <c r="B284" s="29"/>
      <c r="C284" s="10"/>
      <c r="D284" s="23"/>
      <c r="E284" s="23"/>
      <c r="F284" s="23"/>
      <c r="G284" s="10"/>
      <c r="H284" s="10"/>
      <c r="I284" s="10"/>
      <c r="J284" s="23"/>
      <c r="K284" s="5"/>
      <c r="L284" s="5"/>
      <c r="M284" s="5"/>
      <c r="N284" s="5"/>
      <c r="O284" s="5"/>
    </row>
    <row r="285">
      <c r="A285" s="9">
        <v>283.0</v>
      </c>
      <c r="B285" s="29"/>
      <c r="C285" s="29"/>
      <c r="D285" s="53"/>
      <c r="E285" s="53"/>
      <c r="F285" s="53"/>
      <c r="G285" s="29"/>
      <c r="H285" s="10"/>
      <c r="I285" s="10"/>
      <c r="J285" s="23"/>
      <c r="K285" s="5"/>
      <c r="L285" s="5"/>
      <c r="M285" s="5"/>
      <c r="N285" s="5"/>
      <c r="O285" s="5"/>
    </row>
    <row r="286">
      <c r="A286" s="9">
        <v>284.0</v>
      </c>
      <c r="B286" s="29"/>
      <c r="C286" s="10"/>
      <c r="D286" s="23"/>
      <c r="E286" s="23"/>
      <c r="F286" s="23"/>
      <c r="G286" s="10"/>
      <c r="H286" s="10"/>
      <c r="I286" s="10"/>
      <c r="J286" s="23"/>
      <c r="K286" s="5"/>
      <c r="L286" s="5"/>
      <c r="M286" s="5"/>
      <c r="N286" s="5"/>
      <c r="O286" s="5"/>
    </row>
    <row r="287">
      <c r="A287" s="9">
        <v>285.0</v>
      </c>
      <c r="B287" s="29"/>
      <c r="C287" s="29"/>
      <c r="D287" s="53"/>
      <c r="E287" s="53"/>
      <c r="F287" s="53"/>
      <c r="G287" s="29"/>
      <c r="H287" s="10"/>
      <c r="I287" s="10"/>
      <c r="J287" s="23"/>
      <c r="K287" s="5"/>
      <c r="L287" s="5"/>
      <c r="M287" s="5"/>
      <c r="N287" s="5"/>
      <c r="O287" s="5"/>
    </row>
    <row r="288">
      <c r="A288" s="9">
        <v>286.0</v>
      </c>
      <c r="B288" s="29"/>
      <c r="C288" s="10"/>
      <c r="D288" s="23"/>
      <c r="E288" s="23"/>
      <c r="F288" s="23"/>
      <c r="G288" s="10"/>
      <c r="H288" s="10"/>
      <c r="I288" s="10"/>
      <c r="J288" s="23"/>
      <c r="K288" s="5"/>
      <c r="L288" s="5"/>
      <c r="M288" s="5"/>
      <c r="N288" s="5"/>
      <c r="O288" s="5"/>
    </row>
    <row r="289">
      <c r="A289" s="9">
        <v>287.0</v>
      </c>
      <c r="B289" s="29"/>
      <c r="C289" s="10"/>
      <c r="D289" s="23"/>
      <c r="E289" s="23"/>
      <c r="F289" s="23"/>
      <c r="G289" s="10"/>
      <c r="H289" s="10"/>
      <c r="I289" s="10"/>
      <c r="J289" s="23"/>
      <c r="K289" s="5"/>
      <c r="L289" s="5"/>
      <c r="M289" s="5"/>
      <c r="N289" s="5"/>
      <c r="O289" s="5"/>
    </row>
    <row r="290">
      <c r="A290" s="9">
        <v>288.0</v>
      </c>
      <c r="B290" s="29"/>
      <c r="C290" s="10"/>
      <c r="D290" s="23"/>
      <c r="E290" s="23"/>
      <c r="F290" s="23"/>
      <c r="G290" s="10"/>
      <c r="H290" s="10"/>
      <c r="I290" s="10"/>
      <c r="J290" s="23"/>
      <c r="K290" s="5"/>
      <c r="L290" s="5"/>
      <c r="M290" s="5"/>
      <c r="N290" s="5"/>
      <c r="O290" s="5"/>
    </row>
    <row r="291">
      <c r="A291" s="9">
        <v>289.0</v>
      </c>
      <c r="B291" s="29"/>
      <c r="C291" s="10"/>
      <c r="D291" s="23"/>
      <c r="E291" s="23"/>
      <c r="F291" s="23"/>
      <c r="G291" s="10"/>
      <c r="H291" s="10"/>
      <c r="I291" s="10"/>
      <c r="J291" s="23"/>
      <c r="K291" s="5"/>
      <c r="L291" s="5"/>
      <c r="M291" s="5"/>
      <c r="N291" s="5"/>
      <c r="O291" s="5"/>
    </row>
    <row r="292">
      <c r="A292" s="9">
        <v>290.0</v>
      </c>
      <c r="B292" s="29"/>
      <c r="C292" s="29"/>
      <c r="D292" s="53"/>
      <c r="E292" s="53"/>
      <c r="F292" s="53"/>
      <c r="G292" s="29"/>
      <c r="H292" s="10"/>
      <c r="I292" s="10"/>
      <c r="J292" s="23"/>
      <c r="K292" s="5"/>
      <c r="L292" s="5"/>
      <c r="M292" s="5"/>
      <c r="N292" s="5"/>
      <c r="O292" s="5"/>
    </row>
    <row r="293">
      <c r="A293" s="9">
        <v>291.0</v>
      </c>
      <c r="B293" s="29"/>
      <c r="C293" s="10"/>
      <c r="D293" s="23"/>
      <c r="E293" s="23"/>
      <c r="F293" s="23"/>
      <c r="G293" s="10"/>
      <c r="H293" s="10"/>
      <c r="I293" s="10"/>
      <c r="J293" s="23"/>
      <c r="K293" s="5"/>
      <c r="L293" s="5"/>
      <c r="M293" s="5"/>
      <c r="N293" s="5"/>
      <c r="O293" s="5"/>
    </row>
    <row r="294">
      <c r="A294" s="9">
        <v>292.0</v>
      </c>
      <c r="B294" s="29"/>
      <c r="C294" s="10"/>
      <c r="D294" s="23"/>
      <c r="E294" s="23"/>
      <c r="F294" s="23"/>
      <c r="G294" s="10"/>
      <c r="H294" s="10"/>
      <c r="I294" s="10"/>
      <c r="J294" s="23"/>
      <c r="K294" s="5"/>
      <c r="L294" s="5"/>
      <c r="M294" s="5"/>
      <c r="N294" s="5"/>
      <c r="O294" s="5"/>
    </row>
    <row r="295">
      <c r="A295" s="9">
        <v>293.0</v>
      </c>
      <c r="B295" s="29"/>
      <c r="C295" s="29"/>
      <c r="D295" s="53"/>
      <c r="E295" s="53"/>
      <c r="F295" s="53"/>
      <c r="G295" s="29"/>
      <c r="H295" s="10"/>
      <c r="I295" s="10"/>
      <c r="J295" s="23"/>
      <c r="K295" s="5"/>
      <c r="L295" s="5"/>
      <c r="M295" s="5"/>
      <c r="N295" s="5"/>
      <c r="O295" s="5"/>
    </row>
    <row r="296">
      <c r="A296" s="9">
        <v>294.0</v>
      </c>
      <c r="B296" s="29"/>
      <c r="C296" s="10"/>
      <c r="D296" s="23"/>
      <c r="E296" s="23"/>
      <c r="F296" s="23"/>
      <c r="G296" s="10"/>
      <c r="H296" s="10"/>
      <c r="I296" s="10"/>
      <c r="J296" s="23"/>
      <c r="K296" s="5"/>
      <c r="L296" s="5"/>
      <c r="M296" s="5"/>
      <c r="N296" s="5"/>
      <c r="O296" s="5"/>
    </row>
    <row r="297">
      <c r="A297" s="9">
        <v>295.0</v>
      </c>
      <c r="B297" s="29"/>
      <c r="C297" s="29"/>
      <c r="D297" s="53"/>
      <c r="E297" s="66"/>
      <c r="F297" s="53"/>
      <c r="G297" s="29"/>
      <c r="H297" s="10"/>
      <c r="I297" s="10"/>
      <c r="J297" s="23"/>
      <c r="K297" s="5"/>
      <c r="L297" s="5"/>
      <c r="M297" s="5"/>
      <c r="N297" s="5"/>
      <c r="O297" s="5"/>
    </row>
    <row r="298">
      <c r="A298" s="9">
        <v>296.0</v>
      </c>
      <c r="B298" s="29"/>
      <c r="C298" s="10"/>
      <c r="D298" s="23"/>
      <c r="E298" s="23"/>
      <c r="F298" s="67"/>
      <c r="G298" s="10"/>
      <c r="H298" s="10"/>
      <c r="I298" s="10"/>
      <c r="J298" s="23"/>
      <c r="K298" s="5"/>
      <c r="L298" s="5"/>
      <c r="M298" s="5"/>
      <c r="N298" s="5"/>
      <c r="O298" s="5"/>
    </row>
    <row r="299">
      <c r="A299" s="9">
        <v>297.0</v>
      </c>
      <c r="B299" s="29"/>
      <c r="C299" s="10"/>
      <c r="D299" s="23"/>
      <c r="E299" s="23"/>
      <c r="F299" s="23"/>
      <c r="G299" s="10"/>
      <c r="H299" s="10"/>
      <c r="I299" s="10"/>
      <c r="J299" s="23"/>
      <c r="K299" s="5"/>
      <c r="L299" s="5"/>
      <c r="M299" s="5"/>
      <c r="N299" s="5"/>
      <c r="O299" s="5"/>
    </row>
    <row r="300">
      <c r="A300" s="9">
        <v>298.0</v>
      </c>
      <c r="B300" s="29"/>
      <c r="C300" s="10"/>
      <c r="D300" s="23"/>
      <c r="E300" s="23"/>
      <c r="F300" s="23"/>
      <c r="G300" s="10"/>
      <c r="H300" s="10"/>
      <c r="I300" s="10"/>
      <c r="J300" s="23"/>
      <c r="K300" s="5"/>
      <c r="L300" s="5"/>
      <c r="M300" s="5"/>
      <c r="N300" s="5"/>
      <c r="O300" s="5"/>
    </row>
    <row r="301">
      <c r="A301" s="9">
        <v>299.0</v>
      </c>
      <c r="B301" s="29"/>
      <c r="C301" s="10"/>
      <c r="D301" s="23"/>
      <c r="E301" s="23"/>
      <c r="F301" s="23"/>
      <c r="G301" s="10"/>
      <c r="H301" s="10"/>
      <c r="I301" s="10"/>
      <c r="J301" s="23"/>
      <c r="K301" s="5"/>
      <c r="L301" s="5"/>
      <c r="M301" s="5"/>
      <c r="N301" s="5"/>
      <c r="O301" s="5"/>
    </row>
    <row r="302">
      <c r="A302" s="9">
        <v>300.0</v>
      </c>
      <c r="B302" s="29"/>
      <c r="C302" s="10"/>
      <c r="D302" s="23"/>
      <c r="E302" s="23"/>
      <c r="F302" s="23"/>
      <c r="G302" s="10"/>
      <c r="H302" s="10"/>
      <c r="I302" s="10"/>
      <c r="J302" s="23"/>
      <c r="K302" s="5"/>
      <c r="L302" s="5"/>
      <c r="M302" s="5"/>
      <c r="N302" s="5"/>
      <c r="O302" s="5"/>
    </row>
    <row r="303">
      <c r="A303" s="9">
        <v>301.0</v>
      </c>
      <c r="B303" s="29"/>
      <c r="C303" s="10"/>
      <c r="D303" s="23"/>
      <c r="E303" s="23"/>
      <c r="F303" s="23"/>
      <c r="G303" s="10"/>
      <c r="H303" s="10"/>
      <c r="I303" s="10"/>
      <c r="J303" s="23"/>
      <c r="K303" s="5"/>
      <c r="L303" s="5"/>
      <c r="M303" s="5"/>
      <c r="N303" s="5"/>
      <c r="O303" s="5"/>
    </row>
    <row r="304">
      <c r="A304" s="9">
        <v>302.0</v>
      </c>
      <c r="B304" s="29"/>
      <c r="C304" s="10"/>
      <c r="D304" s="23"/>
      <c r="E304" s="23"/>
      <c r="F304" s="23"/>
      <c r="G304" s="10"/>
      <c r="H304" s="10"/>
      <c r="I304" s="10"/>
      <c r="J304" s="23"/>
      <c r="K304" s="5"/>
      <c r="L304" s="5"/>
      <c r="M304" s="5"/>
      <c r="N304" s="5"/>
      <c r="O304" s="5"/>
    </row>
    <row r="305">
      <c r="A305" s="9">
        <v>303.0</v>
      </c>
      <c r="B305" s="29"/>
      <c r="C305" s="10"/>
      <c r="D305" s="23"/>
      <c r="E305" s="23"/>
      <c r="F305" s="23"/>
      <c r="G305" s="10"/>
      <c r="H305" s="10"/>
      <c r="I305" s="10"/>
      <c r="J305" s="23"/>
      <c r="K305" s="5"/>
      <c r="L305" s="5"/>
      <c r="M305" s="5"/>
      <c r="N305" s="5"/>
      <c r="O305" s="5"/>
    </row>
    <row r="306">
      <c r="A306" s="9">
        <v>304.0</v>
      </c>
      <c r="B306" s="29"/>
      <c r="C306" s="10"/>
      <c r="D306" s="23"/>
      <c r="E306" s="23"/>
      <c r="F306" s="23"/>
      <c r="G306" s="10"/>
      <c r="H306" s="10"/>
      <c r="I306" s="10"/>
      <c r="J306" s="23"/>
      <c r="K306" s="5"/>
      <c r="L306" s="5"/>
      <c r="M306" s="5"/>
      <c r="N306" s="5"/>
      <c r="O306" s="5"/>
    </row>
    <row r="307">
      <c r="A307" s="9">
        <v>305.0</v>
      </c>
      <c r="B307" s="29"/>
      <c r="C307" s="10"/>
      <c r="D307" s="23"/>
      <c r="E307" s="23"/>
      <c r="F307" s="23"/>
      <c r="G307" s="10"/>
      <c r="H307" s="10"/>
      <c r="I307" s="10"/>
      <c r="J307" s="23"/>
      <c r="K307" s="5"/>
      <c r="L307" s="5"/>
      <c r="M307" s="5"/>
      <c r="N307" s="5"/>
      <c r="O307" s="5"/>
    </row>
    <row r="308">
      <c r="A308" s="9">
        <v>306.0</v>
      </c>
      <c r="B308" s="29"/>
      <c r="C308" s="29"/>
      <c r="D308" s="53"/>
      <c r="E308" s="53"/>
      <c r="F308" s="53"/>
      <c r="G308" s="29"/>
      <c r="H308" s="10"/>
      <c r="I308" s="10"/>
      <c r="J308" s="23"/>
      <c r="K308" s="5"/>
      <c r="L308" s="5"/>
      <c r="M308" s="5"/>
      <c r="N308" s="5"/>
      <c r="O308" s="5"/>
    </row>
    <row r="309">
      <c r="A309" s="9">
        <v>307.0</v>
      </c>
      <c r="B309" s="29"/>
      <c r="C309" s="29"/>
      <c r="D309" s="53"/>
      <c r="E309" s="53"/>
      <c r="F309" s="53"/>
      <c r="G309" s="29"/>
      <c r="H309" s="10"/>
      <c r="I309" s="10"/>
      <c r="J309" s="23"/>
      <c r="K309" s="5"/>
      <c r="L309" s="5"/>
      <c r="M309" s="5"/>
      <c r="N309" s="5"/>
      <c r="O309" s="5"/>
    </row>
    <row r="310">
      <c r="A310" s="9">
        <v>308.0</v>
      </c>
      <c r="B310" s="29"/>
      <c r="C310" s="10"/>
      <c r="D310" s="23"/>
      <c r="E310" s="23"/>
      <c r="F310" s="23"/>
      <c r="G310" s="10"/>
      <c r="H310" s="10"/>
      <c r="I310" s="10"/>
      <c r="J310" s="23"/>
      <c r="K310" s="5"/>
      <c r="L310" s="5"/>
      <c r="M310" s="5"/>
      <c r="N310" s="5"/>
      <c r="O310" s="5"/>
    </row>
    <row r="311">
      <c r="A311" s="9">
        <v>309.0</v>
      </c>
      <c r="B311" s="29"/>
      <c r="C311" s="10"/>
      <c r="D311" s="23"/>
      <c r="E311" s="23"/>
      <c r="F311" s="23"/>
      <c r="G311" s="10"/>
      <c r="H311" s="10"/>
      <c r="I311" s="10"/>
      <c r="J311" s="23"/>
      <c r="K311" s="5"/>
      <c r="L311" s="5"/>
      <c r="M311" s="5"/>
      <c r="N311" s="5"/>
      <c r="O311" s="5"/>
    </row>
    <row r="312">
      <c r="A312" s="9">
        <v>310.0</v>
      </c>
      <c r="C312" s="29"/>
      <c r="D312" s="53"/>
      <c r="E312" s="53"/>
      <c r="F312" s="53"/>
      <c r="G312" s="29"/>
      <c r="H312" s="10"/>
      <c r="I312" s="10"/>
      <c r="J312" s="23"/>
      <c r="K312" s="5"/>
      <c r="L312" s="5"/>
      <c r="M312" s="5"/>
      <c r="N312" s="5"/>
      <c r="O312" s="5"/>
    </row>
    <row r="313">
      <c r="A313" s="9">
        <v>311.0</v>
      </c>
      <c r="C313" s="10"/>
      <c r="D313" s="23"/>
      <c r="E313" s="23"/>
      <c r="F313" s="23"/>
      <c r="G313" s="10"/>
      <c r="H313" s="10"/>
      <c r="I313" s="10"/>
      <c r="J313" s="23"/>
      <c r="K313" s="5"/>
      <c r="L313" s="5"/>
      <c r="M313" s="5"/>
      <c r="N313" s="5"/>
      <c r="O313" s="5"/>
    </row>
    <row r="314">
      <c r="A314" s="9">
        <v>312.0</v>
      </c>
      <c r="C314" s="10"/>
      <c r="D314" s="23"/>
      <c r="E314" s="23"/>
      <c r="F314" s="23"/>
      <c r="G314" s="10"/>
      <c r="H314" s="10"/>
      <c r="I314" s="10"/>
      <c r="J314" s="23"/>
      <c r="K314" s="5"/>
      <c r="L314" s="5"/>
      <c r="M314" s="5"/>
      <c r="N314" s="5"/>
      <c r="O314" s="5"/>
    </row>
    <row r="315">
      <c r="A315" s="9">
        <v>313.0</v>
      </c>
      <c r="C315" s="10"/>
      <c r="D315" s="23"/>
      <c r="E315" s="23"/>
      <c r="F315" s="23"/>
      <c r="G315" s="10"/>
      <c r="H315" s="10"/>
      <c r="I315" s="10"/>
      <c r="J315" s="23"/>
      <c r="K315" s="5"/>
      <c r="L315" s="5"/>
      <c r="M315" s="5"/>
      <c r="N315" s="5"/>
      <c r="O315" s="5"/>
    </row>
    <row r="316">
      <c r="A316" s="9">
        <v>314.0</v>
      </c>
      <c r="C316" s="10"/>
      <c r="D316" s="23"/>
      <c r="E316" s="23"/>
      <c r="F316" s="23"/>
      <c r="G316" s="10"/>
      <c r="H316" s="10"/>
      <c r="I316" s="10"/>
      <c r="J316" s="23"/>
      <c r="K316" s="5"/>
      <c r="L316" s="5"/>
      <c r="M316" s="5"/>
      <c r="N316" s="5"/>
      <c r="O316" s="5"/>
    </row>
    <row r="317">
      <c r="A317" s="9">
        <v>315.0</v>
      </c>
      <c r="C317" s="29"/>
      <c r="D317" s="53"/>
      <c r="E317" s="53"/>
      <c r="F317" s="53"/>
      <c r="G317" s="29"/>
      <c r="H317" s="10"/>
      <c r="I317" s="10"/>
      <c r="J317" s="23"/>
      <c r="K317" s="5"/>
      <c r="L317" s="5"/>
      <c r="M317" s="5"/>
      <c r="N317" s="5"/>
      <c r="O317" s="5"/>
    </row>
    <row r="318">
      <c r="A318" s="9">
        <v>316.0</v>
      </c>
      <c r="C318" s="10"/>
      <c r="D318" s="23"/>
      <c r="E318" s="23"/>
      <c r="F318" s="23"/>
      <c r="G318" s="10"/>
      <c r="H318" s="10"/>
      <c r="I318" s="10"/>
      <c r="J318" s="23"/>
      <c r="K318" s="5"/>
      <c r="L318" s="5"/>
      <c r="M318" s="5"/>
      <c r="N318" s="5"/>
      <c r="O318" s="5"/>
    </row>
    <row r="319">
      <c r="A319" s="9">
        <v>317.0</v>
      </c>
      <c r="C319" s="10"/>
      <c r="D319" s="23"/>
      <c r="E319" s="23"/>
      <c r="F319" s="23"/>
      <c r="G319" s="10"/>
      <c r="H319" s="10"/>
      <c r="I319" s="10"/>
      <c r="J319" s="23"/>
      <c r="K319" s="5"/>
      <c r="L319" s="5"/>
      <c r="M319" s="5"/>
      <c r="N319" s="5"/>
      <c r="O319" s="5"/>
    </row>
    <row r="320">
      <c r="A320" s="9">
        <v>318.0</v>
      </c>
      <c r="C320" s="29"/>
      <c r="D320" s="53"/>
      <c r="E320" s="53"/>
      <c r="F320" s="53"/>
      <c r="G320" s="29"/>
      <c r="H320" s="10"/>
      <c r="I320" s="10"/>
      <c r="J320" s="23"/>
      <c r="K320" s="5"/>
      <c r="L320" s="5"/>
      <c r="M320" s="5"/>
      <c r="N320" s="5"/>
      <c r="O320" s="5"/>
    </row>
    <row r="321">
      <c r="A321" s="9">
        <v>319.0</v>
      </c>
      <c r="C321" s="29"/>
      <c r="D321" s="53"/>
      <c r="E321" s="53"/>
      <c r="F321" s="53"/>
      <c r="G321" s="29"/>
      <c r="H321" s="10"/>
      <c r="I321" s="10"/>
      <c r="J321" s="23"/>
      <c r="K321" s="5"/>
      <c r="L321" s="5"/>
      <c r="M321" s="5"/>
      <c r="N321" s="5"/>
      <c r="O321" s="5"/>
    </row>
    <row r="322">
      <c r="A322" s="9">
        <v>320.0</v>
      </c>
      <c r="C322" s="10"/>
      <c r="D322" s="23"/>
      <c r="E322" s="23"/>
      <c r="F322" s="23"/>
      <c r="G322" s="10"/>
      <c r="H322" s="10"/>
      <c r="I322" s="10"/>
      <c r="J322" s="23"/>
      <c r="K322" s="5"/>
      <c r="L322" s="5"/>
      <c r="M322" s="5"/>
      <c r="N322" s="5"/>
      <c r="O322" s="5"/>
    </row>
    <row r="323">
      <c r="A323" s="9">
        <v>321.0</v>
      </c>
      <c r="C323" s="10"/>
      <c r="D323" s="23"/>
      <c r="E323" s="23"/>
      <c r="F323" s="23"/>
      <c r="G323" s="10"/>
      <c r="H323" s="10"/>
      <c r="I323" s="10"/>
      <c r="J323" s="23"/>
      <c r="K323" s="5"/>
      <c r="L323" s="5"/>
      <c r="M323" s="5"/>
      <c r="N323" s="5"/>
      <c r="O323" s="5"/>
    </row>
    <row r="324">
      <c r="A324" s="9">
        <v>322.0</v>
      </c>
      <c r="C324" s="10"/>
      <c r="D324" s="23"/>
      <c r="E324" s="23"/>
      <c r="F324" s="23"/>
      <c r="G324" s="10"/>
      <c r="H324" s="10"/>
      <c r="I324" s="10"/>
      <c r="J324" s="23"/>
      <c r="K324" s="5"/>
      <c r="L324" s="5"/>
      <c r="M324" s="5"/>
      <c r="N324" s="5"/>
      <c r="O324" s="5"/>
    </row>
    <row r="325">
      <c r="A325" s="9">
        <v>323.0</v>
      </c>
      <c r="C325" s="29"/>
      <c r="D325" s="53"/>
      <c r="E325" s="53"/>
      <c r="F325" s="53"/>
      <c r="G325" s="29"/>
      <c r="H325" s="10"/>
      <c r="I325" s="10"/>
      <c r="J325" s="23"/>
      <c r="K325" s="5"/>
      <c r="L325" s="5"/>
      <c r="M325" s="5"/>
      <c r="N325" s="5"/>
      <c r="O325" s="5"/>
    </row>
    <row r="326">
      <c r="A326" s="9">
        <v>324.0</v>
      </c>
      <c r="C326" s="10"/>
      <c r="D326" s="23"/>
      <c r="E326" s="23"/>
      <c r="F326" s="23"/>
      <c r="G326" s="10"/>
      <c r="H326" s="10"/>
      <c r="I326" s="10"/>
      <c r="J326" s="23"/>
      <c r="K326" s="5"/>
      <c r="L326" s="5"/>
      <c r="M326" s="5"/>
      <c r="N326" s="5"/>
      <c r="O326" s="5"/>
    </row>
    <row r="327">
      <c r="A327" s="9">
        <v>325.0</v>
      </c>
      <c r="C327" s="29"/>
      <c r="D327" s="53"/>
      <c r="E327" s="53"/>
      <c r="F327" s="53"/>
      <c r="G327" s="29"/>
      <c r="H327" s="10"/>
      <c r="I327" s="10"/>
      <c r="J327" s="23"/>
      <c r="K327" s="5"/>
      <c r="L327" s="5"/>
      <c r="M327" s="5"/>
      <c r="N327" s="5"/>
      <c r="O327" s="5"/>
    </row>
    <row r="328">
      <c r="A328" s="9">
        <v>326.0</v>
      </c>
      <c r="C328" s="10"/>
      <c r="D328" s="23"/>
      <c r="E328" s="23"/>
      <c r="F328" s="23"/>
      <c r="G328" s="10"/>
      <c r="H328" s="10"/>
      <c r="I328" s="10"/>
      <c r="J328" s="23"/>
      <c r="K328" s="5"/>
      <c r="L328" s="5"/>
      <c r="M328" s="5"/>
      <c r="N328" s="5"/>
      <c r="O328" s="5"/>
    </row>
    <row r="329">
      <c r="A329" s="9">
        <v>327.0</v>
      </c>
      <c r="C329" s="10"/>
      <c r="D329" s="23"/>
      <c r="E329" s="23"/>
      <c r="F329" s="23"/>
      <c r="G329" s="10"/>
      <c r="H329" s="10"/>
      <c r="I329" s="10"/>
      <c r="J329" s="23"/>
      <c r="K329" s="5"/>
      <c r="L329" s="5"/>
      <c r="M329" s="5"/>
      <c r="N329" s="5"/>
      <c r="O329" s="5"/>
    </row>
    <row r="330">
      <c r="A330" s="9">
        <v>328.0</v>
      </c>
      <c r="C330" s="10"/>
      <c r="D330" s="23"/>
      <c r="E330" s="23"/>
      <c r="F330" s="23"/>
      <c r="G330" s="10"/>
      <c r="H330" s="10"/>
      <c r="I330" s="10"/>
      <c r="J330" s="23"/>
      <c r="K330" s="5"/>
      <c r="L330" s="5"/>
      <c r="M330" s="5"/>
      <c r="N330" s="5"/>
      <c r="O330" s="5"/>
    </row>
    <row r="331">
      <c r="A331" s="9">
        <v>329.0</v>
      </c>
      <c r="C331" s="10"/>
      <c r="D331" s="23"/>
      <c r="E331" s="23"/>
      <c r="F331" s="23"/>
      <c r="G331" s="10"/>
      <c r="H331" s="10"/>
      <c r="I331" s="10"/>
      <c r="J331" s="23"/>
      <c r="K331" s="5"/>
      <c r="L331" s="5"/>
      <c r="M331" s="5"/>
      <c r="N331" s="5"/>
      <c r="O331" s="5"/>
    </row>
    <row r="332">
      <c r="A332" s="9">
        <v>330.0</v>
      </c>
      <c r="C332" s="29"/>
      <c r="D332" s="53"/>
      <c r="E332" s="53"/>
      <c r="F332" s="53"/>
      <c r="G332" s="29"/>
      <c r="H332" s="10"/>
      <c r="I332" s="10"/>
      <c r="J332" s="23"/>
      <c r="K332" s="5"/>
      <c r="L332" s="5"/>
      <c r="M332" s="5"/>
      <c r="N332" s="5"/>
      <c r="O332" s="5"/>
    </row>
    <row r="333">
      <c r="A333" s="9">
        <v>331.0</v>
      </c>
      <c r="C333" s="10"/>
      <c r="D333" s="23"/>
      <c r="E333" s="23"/>
      <c r="F333" s="23"/>
      <c r="G333" s="10"/>
      <c r="H333" s="10"/>
      <c r="I333" s="10"/>
      <c r="J333" s="23"/>
      <c r="K333" s="5"/>
      <c r="L333" s="5"/>
      <c r="M333" s="5"/>
      <c r="N333" s="5"/>
      <c r="O333" s="5"/>
    </row>
    <row r="334">
      <c r="A334" s="9">
        <v>332.0</v>
      </c>
      <c r="C334" s="10"/>
      <c r="D334" s="23"/>
      <c r="E334" s="23"/>
      <c r="F334" s="23"/>
      <c r="G334" s="10"/>
      <c r="H334" s="10"/>
      <c r="I334" s="10"/>
      <c r="J334" s="23"/>
      <c r="K334" s="5"/>
      <c r="L334" s="5"/>
      <c r="M334" s="5"/>
      <c r="N334" s="5"/>
      <c r="O334" s="5"/>
    </row>
    <row r="335">
      <c r="A335" s="9">
        <v>333.0</v>
      </c>
      <c r="C335" s="10"/>
      <c r="D335" s="23"/>
      <c r="E335" s="23"/>
      <c r="F335" s="23"/>
      <c r="G335" s="10"/>
      <c r="H335" s="10"/>
      <c r="I335" s="10"/>
      <c r="J335" s="23"/>
      <c r="K335" s="5"/>
      <c r="L335" s="5"/>
      <c r="M335" s="5"/>
      <c r="N335" s="5"/>
      <c r="O335" s="5"/>
    </row>
    <row r="336">
      <c r="A336" s="9">
        <v>334.0</v>
      </c>
      <c r="C336" s="10"/>
      <c r="D336" s="23"/>
      <c r="E336" s="23"/>
      <c r="F336" s="23"/>
      <c r="G336" s="10"/>
      <c r="H336" s="10"/>
      <c r="I336" s="10"/>
      <c r="J336" s="23"/>
      <c r="K336" s="5"/>
      <c r="L336" s="5"/>
      <c r="M336" s="5"/>
      <c r="N336" s="5"/>
      <c r="O336" s="5"/>
    </row>
    <row r="337">
      <c r="A337" s="9">
        <v>335.0</v>
      </c>
      <c r="C337" s="10"/>
      <c r="D337" s="23"/>
      <c r="E337" s="23"/>
      <c r="F337" s="23"/>
      <c r="G337" s="10"/>
      <c r="H337" s="10"/>
      <c r="I337" s="10"/>
      <c r="J337" s="23"/>
      <c r="K337" s="5"/>
      <c r="L337" s="5"/>
      <c r="M337" s="5"/>
      <c r="N337" s="5"/>
      <c r="O337" s="5"/>
    </row>
    <row r="338">
      <c r="A338" s="9">
        <v>336.0</v>
      </c>
      <c r="C338" s="10"/>
      <c r="D338" s="23"/>
      <c r="E338" s="23"/>
      <c r="F338" s="23"/>
      <c r="G338" s="10"/>
      <c r="H338" s="10"/>
      <c r="I338" s="10"/>
      <c r="J338" s="23"/>
      <c r="K338" s="5"/>
      <c r="L338" s="5"/>
      <c r="M338" s="5"/>
      <c r="N338" s="5"/>
      <c r="O338" s="5"/>
    </row>
    <row r="339">
      <c r="A339" s="9">
        <v>337.0</v>
      </c>
      <c r="C339" s="10"/>
      <c r="D339" s="23"/>
      <c r="E339" s="23"/>
      <c r="F339" s="23"/>
      <c r="G339" s="10"/>
      <c r="H339" s="10"/>
      <c r="I339" s="10"/>
      <c r="J339" s="23"/>
      <c r="K339" s="5"/>
      <c r="L339" s="5"/>
      <c r="M339" s="5"/>
      <c r="N339" s="5"/>
      <c r="O339" s="5"/>
    </row>
    <row r="340">
      <c r="A340" s="9">
        <v>338.0</v>
      </c>
      <c r="C340" s="10"/>
      <c r="D340" s="23"/>
      <c r="E340" s="23"/>
      <c r="F340" s="23"/>
      <c r="G340" s="10"/>
      <c r="H340" s="10"/>
      <c r="I340" s="10"/>
      <c r="J340" s="23"/>
      <c r="K340" s="5"/>
      <c r="L340" s="5"/>
      <c r="M340" s="5"/>
      <c r="N340" s="5"/>
      <c r="O340" s="5"/>
    </row>
    <row r="341">
      <c r="A341" s="9">
        <v>339.0</v>
      </c>
      <c r="C341" s="10"/>
      <c r="D341" s="23"/>
      <c r="E341" s="23"/>
      <c r="F341" s="23"/>
      <c r="G341" s="10"/>
      <c r="H341" s="10"/>
      <c r="I341" s="10"/>
      <c r="J341" s="23"/>
      <c r="K341" s="5"/>
      <c r="L341" s="5"/>
      <c r="M341" s="5"/>
      <c r="N341" s="5"/>
      <c r="O341" s="5"/>
    </row>
    <row r="342">
      <c r="A342" s="9">
        <v>340.0</v>
      </c>
      <c r="C342" s="10"/>
      <c r="D342" s="23"/>
      <c r="E342" s="23"/>
      <c r="F342" s="23"/>
      <c r="G342" s="10"/>
      <c r="H342" s="10"/>
      <c r="I342" s="10"/>
      <c r="J342" s="23"/>
      <c r="K342" s="5"/>
      <c r="L342" s="5"/>
      <c r="M342" s="5"/>
      <c r="N342" s="5"/>
      <c r="O342" s="5"/>
    </row>
    <row r="343">
      <c r="A343" s="9">
        <v>341.0</v>
      </c>
      <c r="C343" s="29"/>
      <c r="D343" s="53"/>
      <c r="E343" s="53"/>
      <c r="F343" s="53"/>
      <c r="G343" s="29"/>
      <c r="H343" s="10"/>
      <c r="I343" s="10"/>
      <c r="J343" s="23"/>
      <c r="K343" s="5"/>
      <c r="L343" s="5"/>
      <c r="M343" s="5"/>
      <c r="N343" s="5"/>
      <c r="O343" s="5"/>
    </row>
    <row r="344">
      <c r="A344" s="9">
        <v>342.0</v>
      </c>
      <c r="C344" s="10"/>
      <c r="D344" s="23"/>
      <c r="E344" s="23"/>
      <c r="F344" s="23"/>
      <c r="G344" s="10"/>
      <c r="H344" s="10"/>
      <c r="I344" s="10"/>
      <c r="J344" s="23"/>
      <c r="K344" s="5"/>
      <c r="L344" s="5"/>
      <c r="M344" s="5"/>
      <c r="N344" s="5"/>
      <c r="O344" s="5"/>
    </row>
    <row r="345">
      <c r="A345" s="9">
        <v>343.0</v>
      </c>
      <c r="C345" s="10"/>
      <c r="D345" s="23"/>
      <c r="E345" s="23"/>
      <c r="F345" s="23"/>
      <c r="G345" s="10"/>
      <c r="H345" s="10"/>
      <c r="I345" s="10"/>
      <c r="J345" s="23"/>
      <c r="K345" s="5"/>
      <c r="L345" s="5"/>
      <c r="M345" s="5"/>
      <c r="N345" s="5"/>
      <c r="O345" s="5"/>
    </row>
    <row r="346">
      <c r="A346" s="9">
        <v>344.0</v>
      </c>
      <c r="C346" s="10"/>
      <c r="D346" s="23"/>
      <c r="E346" s="23"/>
      <c r="F346" s="23"/>
      <c r="G346" s="10"/>
      <c r="H346" s="10"/>
      <c r="I346" s="10"/>
      <c r="J346" s="23"/>
      <c r="K346" s="5"/>
      <c r="L346" s="5"/>
      <c r="M346" s="5"/>
      <c r="N346" s="5"/>
      <c r="O346" s="5"/>
    </row>
    <row r="347">
      <c r="A347" s="9">
        <v>345.0</v>
      </c>
      <c r="C347" s="29"/>
      <c r="D347" s="53"/>
      <c r="E347" s="53"/>
      <c r="F347" s="53"/>
      <c r="G347" s="29"/>
      <c r="H347" s="10"/>
      <c r="I347" s="10"/>
      <c r="J347" s="23"/>
      <c r="K347" s="5"/>
      <c r="L347" s="5"/>
      <c r="M347" s="5"/>
      <c r="N347" s="5"/>
      <c r="O347" s="5"/>
    </row>
    <row r="348">
      <c r="A348" s="9">
        <v>346.0</v>
      </c>
      <c r="C348" s="10"/>
      <c r="D348" s="23"/>
      <c r="E348" s="23"/>
      <c r="F348" s="23"/>
      <c r="G348" s="10"/>
      <c r="H348" s="10"/>
      <c r="I348" s="10"/>
      <c r="J348" s="23"/>
      <c r="K348" s="5"/>
      <c r="L348" s="5"/>
      <c r="M348" s="5"/>
      <c r="N348" s="5"/>
      <c r="O348" s="5"/>
    </row>
    <row r="349">
      <c r="A349" s="9">
        <v>347.0</v>
      </c>
      <c r="C349" s="10"/>
      <c r="D349" s="23"/>
      <c r="E349" s="23"/>
      <c r="F349" s="23"/>
      <c r="G349" s="10"/>
      <c r="H349" s="10"/>
      <c r="I349" s="10"/>
      <c r="J349" s="23"/>
      <c r="K349" s="5"/>
      <c r="L349" s="5"/>
      <c r="M349" s="5"/>
      <c r="N349" s="5"/>
      <c r="O349" s="5"/>
    </row>
    <row r="350">
      <c r="A350" s="9">
        <v>348.0</v>
      </c>
      <c r="C350" s="10"/>
      <c r="D350" s="23"/>
      <c r="E350" s="23"/>
      <c r="F350" s="23"/>
      <c r="G350" s="10"/>
      <c r="H350" s="10"/>
      <c r="I350" s="10"/>
      <c r="J350" s="23"/>
      <c r="K350" s="5"/>
      <c r="L350" s="5"/>
      <c r="M350" s="5"/>
      <c r="N350" s="5"/>
      <c r="O350" s="5"/>
    </row>
    <row r="351">
      <c r="A351" s="9">
        <v>349.0</v>
      </c>
      <c r="C351" s="29"/>
      <c r="D351" s="53"/>
      <c r="E351" s="53"/>
      <c r="F351" s="53"/>
      <c r="G351" s="29"/>
      <c r="H351" s="10"/>
      <c r="I351" s="10"/>
      <c r="J351" s="23"/>
      <c r="K351" s="5"/>
      <c r="L351" s="5"/>
      <c r="M351" s="5"/>
      <c r="N351" s="5"/>
      <c r="O351" s="5"/>
    </row>
    <row r="352">
      <c r="A352" s="9">
        <v>350.0</v>
      </c>
      <c r="C352" s="29"/>
      <c r="D352" s="53"/>
      <c r="E352" s="53"/>
      <c r="F352" s="53"/>
      <c r="G352" s="29"/>
      <c r="H352" s="10"/>
      <c r="I352" s="10"/>
      <c r="J352" s="23"/>
      <c r="K352" s="5"/>
      <c r="L352" s="5"/>
      <c r="M352" s="5"/>
      <c r="N352" s="5"/>
      <c r="O352" s="5"/>
    </row>
    <row r="353">
      <c r="A353" s="9">
        <v>351.0</v>
      </c>
      <c r="C353" s="29"/>
      <c r="D353" s="53"/>
      <c r="E353" s="53"/>
      <c r="F353" s="53"/>
      <c r="G353" s="29"/>
      <c r="H353" s="23"/>
      <c r="I353" s="23"/>
      <c r="J353" s="23"/>
      <c r="K353" s="5"/>
      <c r="L353" s="5"/>
      <c r="M353" s="5"/>
      <c r="N353" s="5"/>
      <c r="O353" s="5"/>
    </row>
    <row r="354">
      <c r="A354" s="9">
        <v>352.0</v>
      </c>
      <c r="C354" s="29"/>
      <c r="D354" s="53"/>
      <c r="E354" s="53"/>
      <c r="F354" s="53"/>
      <c r="G354" s="29"/>
      <c r="H354" s="10"/>
      <c r="I354" s="10"/>
      <c r="J354" s="23"/>
      <c r="K354" s="5"/>
      <c r="L354" s="5"/>
      <c r="M354" s="5"/>
      <c r="N354" s="5"/>
      <c r="O354" s="5"/>
    </row>
    <row r="355">
      <c r="A355" s="9">
        <v>353.0</v>
      </c>
      <c r="C355" s="10"/>
      <c r="D355" s="23"/>
      <c r="E355" s="23"/>
      <c r="F355" s="23"/>
      <c r="G355" s="10"/>
      <c r="H355" s="10"/>
      <c r="I355" s="10"/>
      <c r="J355" s="23"/>
      <c r="K355" s="5"/>
      <c r="L355" s="5"/>
      <c r="M355" s="5"/>
      <c r="N355" s="5"/>
      <c r="O355" s="5"/>
    </row>
    <row r="356">
      <c r="A356" s="9">
        <v>354.0</v>
      </c>
      <c r="C356" s="10"/>
      <c r="D356" s="23"/>
      <c r="E356" s="23"/>
      <c r="F356" s="23"/>
      <c r="G356" s="10"/>
      <c r="H356" s="10"/>
      <c r="I356" s="10"/>
      <c r="J356" s="23"/>
      <c r="K356" s="5"/>
      <c r="L356" s="5"/>
      <c r="M356" s="5"/>
      <c r="N356" s="5"/>
      <c r="O356" s="5"/>
    </row>
    <row r="357">
      <c r="A357" s="9">
        <v>355.0</v>
      </c>
      <c r="C357" s="29"/>
      <c r="D357" s="53"/>
      <c r="E357" s="53"/>
      <c r="F357" s="53"/>
      <c r="G357" s="29"/>
      <c r="H357" s="10"/>
      <c r="I357" s="10"/>
      <c r="J357" s="23"/>
      <c r="K357" s="5"/>
      <c r="L357" s="5"/>
      <c r="M357" s="5"/>
      <c r="N357" s="5"/>
      <c r="O357" s="5"/>
    </row>
    <row r="358">
      <c r="A358" s="9">
        <v>356.0</v>
      </c>
      <c r="C358" s="10"/>
      <c r="D358" s="23"/>
      <c r="E358" s="23"/>
      <c r="F358" s="23"/>
      <c r="G358" s="10"/>
      <c r="H358" s="10"/>
      <c r="I358" s="10"/>
      <c r="J358" s="23"/>
      <c r="K358" s="5"/>
      <c r="L358" s="5"/>
      <c r="M358" s="5"/>
      <c r="N358" s="5"/>
      <c r="O358" s="5"/>
    </row>
    <row r="359">
      <c r="A359" s="9">
        <v>357.0</v>
      </c>
      <c r="C359" s="10"/>
      <c r="D359" s="23"/>
      <c r="E359" s="23"/>
      <c r="F359" s="23"/>
      <c r="G359" s="10"/>
      <c r="H359" s="10"/>
      <c r="I359" s="10"/>
      <c r="J359" s="23"/>
      <c r="K359" s="5"/>
      <c r="L359" s="5"/>
      <c r="M359" s="5"/>
      <c r="N359" s="5"/>
      <c r="O359" s="5"/>
    </row>
    <row r="360">
      <c r="A360" s="9">
        <v>358.0</v>
      </c>
      <c r="C360" s="10"/>
      <c r="D360" s="23"/>
      <c r="E360" s="23"/>
      <c r="F360" s="64"/>
      <c r="G360" s="10"/>
      <c r="H360" s="10"/>
      <c r="I360" s="10"/>
      <c r="J360" s="23"/>
      <c r="K360" s="5"/>
      <c r="L360" s="5"/>
      <c r="M360" s="5"/>
      <c r="N360" s="5"/>
      <c r="O360" s="5"/>
    </row>
    <row r="361">
      <c r="A361" s="9">
        <v>359.0</v>
      </c>
      <c r="C361" s="10"/>
      <c r="D361" s="23"/>
      <c r="E361" s="23"/>
      <c r="F361" s="23"/>
      <c r="G361" s="10"/>
      <c r="H361" s="10"/>
      <c r="I361" s="10"/>
      <c r="J361" s="23"/>
      <c r="K361" s="5"/>
      <c r="L361" s="5"/>
      <c r="M361" s="5"/>
      <c r="N361" s="5"/>
      <c r="O361" s="5"/>
    </row>
    <row r="362">
      <c r="A362" s="9">
        <v>360.0</v>
      </c>
      <c r="C362" s="10"/>
      <c r="D362" s="23"/>
      <c r="E362" s="23"/>
      <c r="F362" s="23"/>
      <c r="G362" s="10"/>
      <c r="H362" s="10"/>
      <c r="I362" s="10"/>
      <c r="J362" s="23"/>
      <c r="K362" s="5"/>
      <c r="L362" s="5"/>
      <c r="M362" s="5"/>
      <c r="N362" s="5"/>
      <c r="O362" s="5"/>
    </row>
    <row r="363">
      <c r="A363" s="9">
        <v>361.0</v>
      </c>
      <c r="C363" s="29"/>
      <c r="D363" s="53"/>
      <c r="E363" s="53"/>
      <c r="F363" s="53"/>
      <c r="G363" s="29"/>
      <c r="H363" s="10"/>
      <c r="I363" s="10"/>
      <c r="J363" s="23"/>
      <c r="K363" s="5"/>
      <c r="L363" s="5"/>
      <c r="M363" s="5"/>
      <c r="N363" s="5"/>
      <c r="O363" s="5"/>
    </row>
    <row r="364">
      <c r="A364" s="9">
        <v>362.0</v>
      </c>
      <c r="C364" s="10"/>
      <c r="D364" s="23"/>
      <c r="E364" s="23"/>
      <c r="F364" s="23"/>
      <c r="G364" s="10"/>
      <c r="H364" s="10"/>
      <c r="I364" s="10"/>
      <c r="J364" s="23"/>
      <c r="K364" s="5"/>
      <c r="L364" s="5"/>
      <c r="M364" s="5"/>
      <c r="N364" s="5"/>
      <c r="O364" s="5"/>
    </row>
    <row r="365">
      <c r="A365" s="9">
        <v>363.0</v>
      </c>
      <c r="C365" s="10"/>
      <c r="D365" s="23"/>
      <c r="E365" s="23"/>
      <c r="F365" s="23"/>
      <c r="G365" s="10"/>
      <c r="H365" s="10"/>
      <c r="I365" s="10"/>
      <c r="J365" s="23"/>
      <c r="K365" s="5"/>
      <c r="L365" s="5"/>
      <c r="M365" s="5"/>
      <c r="N365" s="5"/>
      <c r="O365" s="5"/>
    </row>
    <row r="366">
      <c r="A366" s="9">
        <v>364.0</v>
      </c>
      <c r="C366" s="10"/>
      <c r="D366" s="23"/>
      <c r="E366" s="23"/>
      <c r="F366" s="23"/>
      <c r="G366" s="10"/>
      <c r="H366" s="10"/>
      <c r="I366" s="10"/>
      <c r="J366" s="23"/>
      <c r="K366" s="5"/>
      <c r="L366" s="5"/>
      <c r="M366" s="5"/>
      <c r="N366" s="5"/>
      <c r="O366" s="5"/>
    </row>
    <row r="367">
      <c r="A367" s="9">
        <v>365.0</v>
      </c>
      <c r="C367" s="29"/>
      <c r="D367" s="53"/>
      <c r="E367" s="53"/>
      <c r="F367" s="53"/>
      <c r="G367" s="29"/>
      <c r="H367" s="10"/>
      <c r="I367" s="10"/>
      <c r="J367" s="23"/>
      <c r="K367" s="5"/>
      <c r="L367" s="5"/>
      <c r="M367" s="5"/>
      <c r="N367" s="5"/>
      <c r="O367" s="5"/>
    </row>
    <row r="368">
      <c r="A368" s="9">
        <v>366.0</v>
      </c>
      <c r="C368" s="10"/>
      <c r="D368" s="23"/>
      <c r="E368" s="23"/>
      <c r="F368" s="23"/>
      <c r="G368" s="10"/>
      <c r="H368" s="10"/>
      <c r="I368" s="10"/>
      <c r="J368" s="23"/>
      <c r="K368" s="5"/>
      <c r="L368" s="5"/>
      <c r="M368" s="5"/>
      <c r="N368" s="5"/>
      <c r="O368" s="5"/>
    </row>
    <row r="369">
      <c r="A369" s="9">
        <v>367.0</v>
      </c>
      <c r="C369" s="10"/>
      <c r="D369" s="23"/>
      <c r="E369" s="23"/>
      <c r="F369" s="23"/>
      <c r="G369" s="10"/>
      <c r="H369" s="10"/>
      <c r="I369" s="10"/>
      <c r="J369" s="23"/>
      <c r="K369" s="5"/>
      <c r="L369" s="5"/>
      <c r="M369" s="5"/>
      <c r="N369" s="5"/>
      <c r="O369" s="5"/>
    </row>
    <row r="370">
      <c r="A370" s="9">
        <v>368.0</v>
      </c>
      <c r="C370" s="10"/>
      <c r="D370" s="23"/>
      <c r="E370" s="23"/>
      <c r="F370" s="23"/>
      <c r="G370" s="10"/>
      <c r="H370" s="10"/>
      <c r="I370" s="10"/>
      <c r="J370" s="23"/>
      <c r="K370" s="5"/>
      <c r="L370" s="5"/>
      <c r="M370" s="5"/>
      <c r="N370" s="5"/>
      <c r="O370" s="5"/>
    </row>
    <row r="371">
      <c r="A371" s="9">
        <v>369.0</v>
      </c>
      <c r="C371" s="10"/>
      <c r="D371" s="23"/>
      <c r="E371" s="23"/>
      <c r="F371" s="23"/>
      <c r="G371" s="10"/>
      <c r="H371" s="10"/>
      <c r="I371" s="10"/>
      <c r="J371" s="23"/>
      <c r="K371" s="5"/>
      <c r="L371" s="5"/>
      <c r="M371" s="5"/>
      <c r="N371" s="5"/>
      <c r="O371" s="5"/>
    </row>
    <row r="372">
      <c r="A372" s="9">
        <v>370.0</v>
      </c>
      <c r="C372" s="10"/>
      <c r="D372" s="23"/>
      <c r="E372" s="23"/>
      <c r="F372" s="23"/>
      <c r="G372" s="10"/>
      <c r="H372" s="10"/>
      <c r="I372" s="10"/>
      <c r="J372" s="23"/>
      <c r="K372" s="5"/>
      <c r="L372" s="5"/>
      <c r="M372" s="5"/>
      <c r="N372" s="5"/>
      <c r="O372" s="5"/>
    </row>
    <row r="373">
      <c r="A373" s="9">
        <v>371.0</v>
      </c>
      <c r="C373" s="10"/>
      <c r="D373" s="23"/>
      <c r="E373" s="23"/>
      <c r="F373" s="23"/>
      <c r="G373" s="10"/>
      <c r="H373" s="10"/>
      <c r="I373" s="10"/>
      <c r="J373" s="23"/>
      <c r="K373" s="5"/>
      <c r="L373" s="5"/>
      <c r="M373" s="5"/>
      <c r="N373" s="5"/>
      <c r="O373" s="5"/>
    </row>
    <row r="374">
      <c r="A374" s="9">
        <v>372.0</v>
      </c>
      <c r="C374" s="10"/>
      <c r="D374" s="23"/>
      <c r="E374" s="23"/>
      <c r="F374" s="23"/>
      <c r="G374" s="10"/>
      <c r="H374" s="10"/>
      <c r="I374" s="10"/>
      <c r="J374" s="23"/>
      <c r="K374" s="5"/>
      <c r="L374" s="5"/>
      <c r="M374" s="5"/>
      <c r="N374" s="5"/>
      <c r="O374" s="5"/>
    </row>
    <row r="375">
      <c r="A375" s="9">
        <v>373.0</v>
      </c>
      <c r="C375" s="10"/>
      <c r="D375" s="23"/>
      <c r="E375" s="23"/>
      <c r="F375" s="23"/>
      <c r="G375" s="10"/>
      <c r="H375" s="10"/>
      <c r="I375" s="10"/>
      <c r="J375" s="23"/>
      <c r="K375" s="5"/>
      <c r="L375" s="5"/>
      <c r="M375" s="5"/>
      <c r="N375" s="5"/>
      <c r="O375" s="5"/>
    </row>
    <row r="376">
      <c r="A376" s="9">
        <v>374.0</v>
      </c>
      <c r="C376" s="10"/>
      <c r="D376" s="23"/>
      <c r="E376" s="23"/>
      <c r="F376" s="23"/>
      <c r="G376" s="10"/>
      <c r="H376" s="10"/>
      <c r="I376" s="10"/>
      <c r="J376" s="23"/>
      <c r="K376" s="5"/>
      <c r="L376" s="5"/>
      <c r="M376" s="5"/>
      <c r="N376" s="5"/>
      <c r="O376" s="5"/>
    </row>
    <row r="377">
      <c r="A377" s="9">
        <v>375.0</v>
      </c>
      <c r="C377" s="10"/>
      <c r="D377" s="23"/>
      <c r="E377" s="23"/>
      <c r="F377" s="23"/>
      <c r="G377" s="10"/>
      <c r="H377" s="10"/>
      <c r="I377" s="10"/>
      <c r="J377" s="23"/>
      <c r="K377" s="5"/>
      <c r="L377" s="5"/>
      <c r="M377" s="5"/>
      <c r="N377" s="5"/>
      <c r="O377" s="5"/>
    </row>
    <row r="378">
      <c r="A378" s="9">
        <v>376.0</v>
      </c>
      <c r="C378" s="10"/>
      <c r="D378" s="23"/>
      <c r="E378" s="23"/>
      <c r="F378" s="23"/>
      <c r="G378" s="10"/>
      <c r="H378" s="10"/>
      <c r="I378" s="10"/>
      <c r="J378" s="23"/>
      <c r="K378" s="5"/>
      <c r="L378" s="5"/>
      <c r="M378" s="5"/>
      <c r="N378" s="5"/>
      <c r="O378" s="5"/>
    </row>
    <row r="379">
      <c r="A379" s="9">
        <v>377.0</v>
      </c>
      <c r="C379" s="10"/>
      <c r="D379" s="23"/>
      <c r="E379" s="23"/>
      <c r="F379" s="23"/>
      <c r="G379" s="10"/>
      <c r="H379" s="10"/>
      <c r="I379" s="10"/>
      <c r="J379" s="23"/>
      <c r="K379" s="5"/>
      <c r="L379" s="5"/>
      <c r="M379" s="5"/>
      <c r="N379" s="5"/>
      <c r="O379" s="5"/>
    </row>
    <row r="380">
      <c r="A380" s="9">
        <v>378.0</v>
      </c>
      <c r="C380" s="10"/>
      <c r="D380" s="23"/>
      <c r="E380" s="23"/>
      <c r="F380" s="23"/>
      <c r="G380" s="10"/>
      <c r="H380" s="10"/>
      <c r="I380" s="10"/>
      <c r="J380" s="23"/>
      <c r="K380" s="5"/>
      <c r="L380" s="5"/>
      <c r="M380" s="5"/>
      <c r="N380" s="5"/>
      <c r="O380" s="5"/>
    </row>
    <row r="381">
      <c r="A381" s="9">
        <v>379.0</v>
      </c>
      <c r="C381" s="10"/>
      <c r="D381" s="23"/>
      <c r="E381" s="23"/>
      <c r="F381" s="23"/>
      <c r="G381" s="10"/>
      <c r="H381" s="10"/>
      <c r="I381" s="10"/>
      <c r="J381" s="23"/>
      <c r="K381" s="5"/>
      <c r="L381" s="5"/>
      <c r="M381" s="5"/>
      <c r="N381" s="5"/>
      <c r="O381" s="5"/>
    </row>
    <row r="382">
      <c r="A382" s="9">
        <v>380.0</v>
      </c>
      <c r="C382" s="29"/>
      <c r="D382" s="53"/>
      <c r="E382" s="53"/>
      <c r="F382" s="53"/>
      <c r="G382" s="29"/>
      <c r="H382" s="10"/>
      <c r="I382" s="10"/>
      <c r="J382" s="23"/>
      <c r="K382" s="5"/>
      <c r="L382" s="5"/>
      <c r="M382" s="5"/>
      <c r="N382" s="5"/>
      <c r="O382" s="5"/>
    </row>
    <row r="383">
      <c r="A383" s="9">
        <v>381.0</v>
      </c>
      <c r="C383" s="29"/>
      <c r="D383" s="53"/>
      <c r="E383" s="53"/>
      <c r="F383" s="53"/>
      <c r="G383" s="29"/>
      <c r="H383" s="10"/>
      <c r="I383" s="10"/>
      <c r="J383" s="23"/>
      <c r="K383" s="5"/>
      <c r="L383" s="5"/>
      <c r="M383" s="5"/>
      <c r="N383" s="5"/>
      <c r="O383" s="5"/>
    </row>
    <row r="384">
      <c r="A384" s="9">
        <v>382.0</v>
      </c>
      <c r="C384" s="10"/>
      <c r="D384" s="23"/>
      <c r="E384" s="23"/>
      <c r="F384" s="23"/>
      <c r="G384" s="10"/>
      <c r="H384" s="10"/>
      <c r="I384" s="10"/>
      <c r="J384" s="23"/>
      <c r="K384" s="5"/>
      <c r="L384" s="5"/>
      <c r="M384" s="5"/>
      <c r="N384" s="5"/>
      <c r="O384" s="5"/>
    </row>
    <row r="385">
      <c r="A385" s="9">
        <v>383.0</v>
      </c>
      <c r="C385" s="10"/>
      <c r="D385" s="23"/>
      <c r="E385" s="23"/>
      <c r="F385" s="23"/>
      <c r="G385" s="10"/>
      <c r="H385" s="10"/>
      <c r="I385" s="10"/>
      <c r="J385" s="23"/>
      <c r="K385" s="5"/>
      <c r="L385" s="5"/>
      <c r="M385" s="5"/>
      <c r="N385" s="5"/>
      <c r="O385" s="5"/>
    </row>
    <row r="386">
      <c r="A386" s="9">
        <v>384.0</v>
      </c>
      <c r="C386" s="10"/>
      <c r="D386" s="23"/>
      <c r="E386" s="23"/>
      <c r="F386" s="23"/>
      <c r="G386" s="10"/>
      <c r="H386" s="10"/>
      <c r="I386" s="10"/>
      <c r="J386" s="23"/>
      <c r="K386" s="5"/>
      <c r="L386" s="5"/>
      <c r="M386" s="5"/>
      <c r="N386" s="5"/>
      <c r="O386" s="5"/>
    </row>
    <row r="387">
      <c r="A387" s="9">
        <v>385.0</v>
      </c>
      <c r="C387" s="29"/>
      <c r="D387" s="53"/>
      <c r="E387" s="53"/>
      <c r="F387" s="53"/>
      <c r="G387" s="29"/>
      <c r="H387" s="10"/>
      <c r="I387" s="10"/>
      <c r="J387" s="23"/>
      <c r="K387" s="5"/>
      <c r="L387" s="5"/>
      <c r="M387" s="5"/>
      <c r="N387" s="5"/>
      <c r="O387" s="5"/>
    </row>
    <row r="388">
      <c r="A388" s="9">
        <v>386.0</v>
      </c>
      <c r="C388" s="29"/>
      <c r="D388" s="53"/>
      <c r="E388" s="53"/>
      <c r="F388" s="53"/>
      <c r="G388" s="29"/>
      <c r="H388" s="10"/>
      <c r="I388" s="10"/>
      <c r="J388" s="23"/>
      <c r="K388" s="5"/>
      <c r="L388" s="5"/>
      <c r="M388" s="5"/>
      <c r="N388" s="5"/>
      <c r="O388" s="5"/>
    </row>
    <row r="389">
      <c r="A389" s="9">
        <v>387.0</v>
      </c>
      <c r="C389" s="10"/>
      <c r="D389" s="23"/>
      <c r="E389" s="23"/>
      <c r="F389" s="23"/>
      <c r="G389" s="10"/>
      <c r="H389" s="10"/>
      <c r="I389" s="10"/>
      <c r="J389" s="23"/>
      <c r="K389" s="5"/>
      <c r="L389" s="5"/>
      <c r="M389" s="5"/>
      <c r="N389" s="5"/>
      <c r="O389" s="5"/>
    </row>
    <row r="390">
      <c r="A390" s="9">
        <v>388.0</v>
      </c>
      <c r="C390" s="10"/>
      <c r="D390" s="23"/>
      <c r="E390" s="23"/>
      <c r="F390" s="23"/>
      <c r="G390" s="10"/>
      <c r="H390" s="10"/>
      <c r="I390" s="10"/>
      <c r="J390" s="23"/>
      <c r="K390" s="5"/>
      <c r="L390" s="5"/>
      <c r="M390" s="5"/>
      <c r="N390" s="5"/>
      <c r="O390" s="5"/>
    </row>
    <row r="391">
      <c r="A391" s="9">
        <v>389.0</v>
      </c>
      <c r="C391" s="10"/>
      <c r="D391" s="23"/>
      <c r="E391" s="23"/>
      <c r="F391" s="23"/>
      <c r="G391" s="10"/>
      <c r="H391" s="10"/>
      <c r="I391" s="10"/>
      <c r="J391" s="23"/>
      <c r="K391" s="5"/>
      <c r="L391" s="5"/>
      <c r="M391" s="5"/>
      <c r="N391" s="5"/>
      <c r="O391" s="5"/>
    </row>
    <row r="392">
      <c r="A392" s="9">
        <v>390.0</v>
      </c>
      <c r="C392" s="29"/>
      <c r="D392" s="53"/>
      <c r="E392" s="53"/>
      <c r="F392" s="53"/>
      <c r="G392" s="29"/>
      <c r="H392" s="10"/>
      <c r="I392" s="10"/>
      <c r="J392" s="23"/>
      <c r="K392" s="5"/>
      <c r="L392" s="5"/>
      <c r="M392" s="5"/>
      <c r="N392" s="5"/>
      <c r="O392" s="5"/>
    </row>
    <row r="393">
      <c r="A393" s="9">
        <v>391.0</v>
      </c>
      <c r="C393" s="10"/>
      <c r="D393" s="23"/>
      <c r="E393" s="23"/>
      <c r="F393" s="23"/>
      <c r="G393" s="10"/>
      <c r="H393" s="10"/>
      <c r="I393" s="10"/>
      <c r="J393" s="23"/>
      <c r="K393" s="5"/>
      <c r="L393" s="5"/>
      <c r="M393" s="5"/>
      <c r="N393" s="5"/>
      <c r="O393" s="5"/>
    </row>
    <row r="394">
      <c r="A394" s="9">
        <v>392.0</v>
      </c>
      <c r="C394" s="29"/>
      <c r="D394" s="53"/>
      <c r="E394" s="53"/>
      <c r="F394" s="53"/>
      <c r="G394" s="29"/>
      <c r="H394" s="10"/>
      <c r="I394" s="10"/>
      <c r="J394" s="23"/>
      <c r="K394" s="5"/>
      <c r="L394" s="5"/>
      <c r="M394" s="5"/>
      <c r="N394" s="5"/>
      <c r="O394" s="5"/>
    </row>
    <row r="395">
      <c r="A395" s="9">
        <v>393.0</v>
      </c>
      <c r="C395" s="10"/>
      <c r="D395" s="23"/>
      <c r="E395" s="23"/>
      <c r="F395" s="23"/>
      <c r="G395" s="10"/>
      <c r="H395" s="10"/>
      <c r="I395" s="10"/>
      <c r="J395" s="23"/>
      <c r="K395" s="5"/>
      <c r="L395" s="5"/>
      <c r="M395" s="5"/>
      <c r="N395" s="5"/>
      <c r="O395" s="5"/>
    </row>
    <row r="396">
      <c r="A396" s="9">
        <v>394.0</v>
      </c>
      <c r="C396" s="10"/>
      <c r="D396" s="23"/>
      <c r="E396" s="23"/>
      <c r="F396" s="23"/>
      <c r="G396" s="10"/>
      <c r="H396" s="10"/>
      <c r="I396" s="10"/>
      <c r="J396" s="23"/>
      <c r="K396" s="5"/>
      <c r="L396" s="5"/>
      <c r="M396" s="5"/>
      <c r="N396" s="5"/>
      <c r="O396" s="5"/>
    </row>
    <row r="397">
      <c r="A397" s="9">
        <v>395.0</v>
      </c>
      <c r="C397" s="29"/>
      <c r="D397" s="53"/>
      <c r="E397" s="53"/>
      <c r="F397" s="53"/>
      <c r="G397" s="29"/>
      <c r="H397" s="10"/>
      <c r="I397" s="10"/>
      <c r="J397" s="23"/>
      <c r="K397" s="5"/>
      <c r="L397" s="5"/>
      <c r="M397" s="5"/>
      <c r="N397" s="5"/>
      <c r="O397" s="5"/>
    </row>
    <row r="398">
      <c r="A398" s="9">
        <v>396.0</v>
      </c>
      <c r="C398" s="10"/>
      <c r="D398" s="23"/>
      <c r="E398" s="23"/>
      <c r="F398" s="23"/>
      <c r="G398" s="10"/>
      <c r="H398" s="10"/>
      <c r="I398" s="10"/>
      <c r="J398" s="23"/>
      <c r="K398" s="5"/>
      <c r="L398" s="5"/>
      <c r="M398" s="5"/>
      <c r="N398" s="5"/>
      <c r="O398" s="5"/>
    </row>
    <row r="399">
      <c r="A399" s="9">
        <v>397.0</v>
      </c>
      <c r="C399" s="10"/>
      <c r="D399" s="23"/>
      <c r="E399" s="23"/>
      <c r="F399" s="23"/>
      <c r="G399" s="10"/>
      <c r="H399" s="10"/>
      <c r="I399" s="10"/>
      <c r="J399" s="23"/>
      <c r="K399" s="5"/>
      <c r="L399" s="5"/>
      <c r="M399" s="5"/>
      <c r="N399" s="5"/>
      <c r="O399" s="5"/>
    </row>
    <row r="400">
      <c r="A400" s="9">
        <v>398.0</v>
      </c>
      <c r="C400" s="10"/>
      <c r="D400" s="23"/>
      <c r="E400" s="23"/>
      <c r="F400" s="23"/>
      <c r="G400" s="10"/>
      <c r="H400" s="10"/>
      <c r="I400" s="10"/>
      <c r="J400" s="23"/>
      <c r="K400" s="5"/>
      <c r="L400" s="5"/>
      <c r="M400" s="5"/>
      <c r="N400" s="5"/>
      <c r="O400" s="5"/>
    </row>
    <row r="401">
      <c r="A401" s="9">
        <v>399.0</v>
      </c>
      <c r="C401" s="29"/>
      <c r="D401" s="53"/>
      <c r="E401" s="53"/>
      <c r="F401" s="53"/>
      <c r="G401" s="29"/>
      <c r="H401" s="10"/>
      <c r="I401" s="10"/>
      <c r="J401" s="23"/>
      <c r="K401" s="5"/>
      <c r="L401" s="5"/>
      <c r="M401" s="5"/>
      <c r="N401" s="5"/>
      <c r="O401" s="5"/>
    </row>
    <row r="402">
      <c r="A402" s="9">
        <v>400.0</v>
      </c>
      <c r="C402" s="29"/>
      <c r="D402" s="53"/>
      <c r="E402" s="65"/>
      <c r="F402" s="53"/>
      <c r="G402" s="29"/>
      <c r="H402" s="10"/>
      <c r="I402" s="10"/>
      <c r="J402" s="23"/>
      <c r="K402" s="5"/>
      <c r="L402" s="5"/>
      <c r="M402" s="5"/>
      <c r="N402" s="5"/>
      <c r="O402" s="5"/>
    </row>
    <row r="403">
      <c r="A403" s="9">
        <v>401.0</v>
      </c>
      <c r="C403" s="29"/>
      <c r="D403" s="53"/>
      <c r="E403" s="53"/>
      <c r="F403" s="53"/>
      <c r="G403" s="29"/>
      <c r="H403" s="10"/>
      <c r="I403" s="10"/>
      <c r="J403" s="23"/>
      <c r="K403" s="5"/>
      <c r="L403" s="5"/>
      <c r="M403" s="5"/>
      <c r="N403" s="5"/>
      <c r="O403" s="5"/>
    </row>
    <row r="404">
      <c r="A404" s="9">
        <v>402.0</v>
      </c>
      <c r="C404" s="10"/>
      <c r="D404" s="23"/>
      <c r="E404" s="23"/>
      <c r="F404" s="23"/>
      <c r="G404" s="10"/>
      <c r="H404" s="10"/>
      <c r="I404" s="10"/>
      <c r="J404" s="23"/>
      <c r="K404" s="5"/>
      <c r="L404" s="5"/>
      <c r="M404" s="5"/>
      <c r="N404" s="5"/>
      <c r="O404" s="5"/>
    </row>
    <row r="405">
      <c r="A405" s="9">
        <v>403.0</v>
      </c>
      <c r="C405" s="10"/>
      <c r="D405" s="23"/>
      <c r="E405" s="23"/>
      <c r="F405" s="23"/>
      <c r="G405" s="10"/>
      <c r="H405" s="10"/>
      <c r="I405" s="10"/>
      <c r="J405" s="23"/>
      <c r="K405" s="5"/>
      <c r="L405" s="5"/>
      <c r="M405" s="5"/>
      <c r="N405" s="5"/>
      <c r="O405" s="5"/>
    </row>
    <row r="406">
      <c r="A406" s="9">
        <v>404.0</v>
      </c>
      <c r="C406" s="10"/>
      <c r="D406" s="23"/>
      <c r="E406" s="23"/>
      <c r="F406" s="64"/>
      <c r="G406" s="10"/>
      <c r="H406" s="10"/>
      <c r="I406" s="10"/>
      <c r="J406" s="23"/>
      <c r="K406" s="5"/>
      <c r="L406" s="5"/>
      <c r="M406" s="5"/>
      <c r="N406" s="5"/>
      <c r="O406" s="5"/>
    </row>
    <row r="407">
      <c r="A407" s="9">
        <v>405.0</v>
      </c>
      <c r="C407" s="10"/>
      <c r="D407" s="23"/>
      <c r="E407" s="23"/>
      <c r="F407" s="23"/>
      <c r="G407" s="10"/>
      <c r="H407" s="10"/>
      <c r="I407" s="10"/>
      <c r="J407" s="23"/>
      <c r="K407" s="5"/>
      <c r="L407" s="5"/>
      <c r="M407" s="5"/>
      <c r="N407" s="5"/>
      <c r="O407" s="5"/>
    </row>
    <row r="408">
      <c r="A408" s="9">
        <v>406.0</v>
      </c>
      <c r="C408" s="10"/>
      <c r="D408" s="23"/>
      <c r="E408" s="23"/>
      <c r="F408" s="23"/>
      <c r="G408" s="10"/>
      <c r="H408" s="10"/>
      <c r="I408" s="10"/>
      <c r="J408" s="23"/>
      <c r="K408" s="5"/>
      <c r="L408" s="5"/>
      <c r="M408" s="5"/>
      <c r="N408" s="5"/>
      <c r="O408" s="5"/>
    </row>
    <row r="409">
      <c r="A409" s="9">
        <v>407.0</v>
      </c>
      <c r="C409" s="10"/>
      <c r="D409" s="23"/>
      <c r="E409" s="23"/>
      <c r="F409" s="23"/>
      <c r="G409" s="10"/>
      <c r="H409" s="10"/>
      <c r="I409" s="10"/>
      <c r="J409" s="23"/>
      <c r="K409" s="5"/>
      <c r="L409" s="5"/>
      <c r="M409" s="5"/>
      <c r="N409" s="5"/>
      <c r="O409" s="5"/>
    </row>
    <row r="410">
      <c r="A410" s="9">
        <v>408.0</v>
      </c>
      <c r="C410" s="10"/>
      <c r="D410" s="23"/>
      <c r="E410" s="23"/>
      <c r="F410" s="23"/>
      <c r="G410" s="10"/>
      <c r="H410" s="10"/>
      <c r="I410" s="10"/>
      <c r="J410" s="23"/>
      <c r="K410" s="5"/>
      <c r="L410" s="5"/>
      <c r="M410" s="5"/>
      <c r="N410" s="5"/>
      <c r="O410" s="5"/>
    </row>
    <row r="411">
      <c r="A411" s="9">
        <v>409.0</v>
      </c>
      <c r="C411" s="10"/>
      <c r="D411" s="23"/>
      <c r="E411" s="23"/>
      <c r="F411" s="23"/>
      <c r="G411" s="10"/>
      <c r="H411" s="10"/>
      <c r="I411" s="10"/>
      <c r="J411" s="23"/>
      <c r="K411" s="5"/>
      <c r="L411" s="5"/>
      <c r="M411" s="5"/>
      <c r="N411" s="5"/>
      <c r="O411" s="5"/>
    </row>
    <row r="412">
      <c r="A412" s="9">
        <v>410.0</v>
      </c>
      <c r="C412" s="10"/>
      <c r="D412" s="23"/>
      <c r="E412" s="23"/>
      <c r="F412" s="23"/>
      <c r="G412" s="10"/>
      <c r="H412" s="10"/>
      <c r="I412" s="10"/>
      <c r="J412" s="23"/>
      <c r="K412" s="5"/>
      <c r="L412" s="5"/>
      <c r="M412" s="5"/>
      <c r="N412" s="5"/>
      <c r="O412" s="5"/>
    </row>
    <row r="413">
      <c r="A413" s="9">
        <v>411.0</v>
      </c>
      <c r="C413" s="29"/>
      <c r="D413" s="53"/>
      <c r="E413" s="53"/>
      <c r="F413" s="53"/>
      <c r="G413" s="29"/>
      <c r="H413" s="10"/>
      <c r="I413" s="10"/>
      <c r="J413" s="23"/>
      <c r="K413" s="5"/>
      <c r="L413" s="5"/>
      <c r="M413" s="5"/>
      <c r="N413" s="5"/>
      <c r="O413" s="5"/>
    </row>
    <row r="414">
      <c r="A414" s="9">
        <v>412.0</v>
      </c>
      <c r="C414" s="10"/>
      <c r="D414" s="23"/>
      <c r="E414" s="23"/>
      <c r="F414" s="23"/>
      <c r="G414" s="10"/>
      <c r="H414" s="10"/>
      <c r="I414" s="10"/>
      <c r="J414" s="23"/>
      <c r="K414" s="5"/>
      <c r="L414" s="5"/>
      <c r="M414" s="5"/>
      <c r="N414" s="5"/>
      <c r="O414" s="5"/>
    </row>
    <row r="415">
      <c r="A415" s="9">
        <v>413.0</v>
      </c>
      <c r="C415" s="10"/>
      <c r="D415" s="23"/>
      <c r="E415" s="23"/>
      <c r="F415" s="23"/>
      <c r="G415" s="10"/>
      <c r="H415" s="10"/>
      <c r="I415" s="10"/>
      <c r="J415" s="23"/>
      <c r="K415" s="5"/>
      <c r="L415" s="5"/>
      <c r="M415" s="5"/>
      <c r="N415" s="5"/>
      <c r="O415" s="5"/>
    </row>
    <row r="416">
      <c r="A416" s="9">
        <v>414.0</v>
      </c>
      <c r="C416" s="29"/>
      <c r="D416" s="53"/>
      <c r="E416" s="53"/>
      <c r="F416" s="53"/>
      <c r="G416" s="29"/>
      <c r="H416" s="10"/>
      <c r="I416" s="10"/>
      <c r="J416" s="23"/>
      <c r="K416" s="5"/>
      <c r="L416" s="5"/>
      <c r="M416" s="5"/>
      <c r="N416" s="5"/>
      <c r="O416" s="5"/>
    </row>
    <row r="417">
      <c r="A417" s="9">
        <v>415.0</v>
      </c>
      <c r="C417" s="10"/>
      <c r="D417" s="23"/>
      <c r="E417" s="23"/>
      <c r="F417" s="23"/>
      <c r="G417" s="10"/>
      <c r="H417" s="23"/>
      <c r="I417" s="23"/>
      <c r="J417" s="23"/>
      <c r="K417" s="5"/>
      <c r="L417" s="5"/>
      <c r="M417" s="5"/>
      <c r="N417" s="5"/>
      <c r="O417" s="5"/>
    </row>
    <row r="418">
      <c r="A418" s="9">
        <v>416.0</v>
      </c>
      <c r="C418" s="29"/>
      <c r="D418" s="53"/>
      <c r="E418" s="65"/>
      <c r="F418" s="53"/>
      <c r="G418" s="29"/>
      <c r="H418" s="10"/>
      <c r="I418" s="10"/>
      <c r="J418" s="23"/>
      <c r="K418" s="5"/>
      <c r="L418" s="5"/>
      <c r="M418" s="5"/>
      <c r="N418" s="5"/>
      <c r="O418" s="5"/>
    </row>
    <row r="419">
      <c r="A419" s="9">
        <v>417.0</v>
      </c>
      <c r="C419" s="10"/>
      <c r="D419" s="23"/>
      <c r="E419" s="23"/>
      <c r="F419" s="23"/>
      <c r="G419" s="10"/>
      <c r="H419" s="10"/>
      <c r="I419" s="10"/>
      <c r="J419" s="23"/>
      <c r="K419" s="5"/>
      <c r="L419" s="5"/>
      <c r="M419" s="5"/>
      <c r="N419" s="5"/>
      <c r="O419" s="5"/>
    </row>
    <row r="420">
      <c r="A420" s="9">
        <v>418.0</v>
      </c>
      <c r="C420" s="29"/>
      <c r="D420" s="53"/>
      <c r="E420" s="53"/>
      <c r="F420" s="53"/>
      <c r="G420" s="29"/>
      <c r="H420" s="10"/>
      <c r="I420" s="10"/>
      <c r="J420" s="23"/>
      <c r="K420" s="5"/>
      <c r="L420" s="5"/>
      <c r="M420" s="5"/>
      <c r="N420" s="5"/>
      <c r="O420" s="5"/>
    </row>
    <row r="421">
      <c r="A421" s="9">
        <v>419.0</v>
      </c>
      <c r="C421" s="10"/>
      <c r="D421" s="23"/>
      <c r="E421" s="23"/>
      <c r="F421" s="23"/>
      <c r="G421" s="10"/>
      <c r="H421" s="10"/>
      <c r="I421" s="10"/>
      <c r="J421" s="23"/>
      <c r="K421" s="5"/>
      <c r="L421" s="5"/>
      <c r="M421" s="5"/>
      <c r="N421" s="5"/>
      <c r="O421" s="5"/>
    </row>
    <row r="422">
      <c r="A422" s="9">
        <v>420.0</v>
      </c>
      <c r="C422" s="29"/>
      <c r="D422" s="53"/>
      <c r="E422" s="53"/>
      <c r="F422" s="53"/>
      <c r="G422" s="29"/>
      <c r="H422" s="10"/>
      <c r="I422" s="10"/>
      <c r="J422" s="23"/>
      <c r="K422" s="5"/>
      <c r="L422" s="5"/>
      <c r="M422" s="5"/>
      <c r="N422" s="5"/>
      <c r="O422" s="5"/>
    </row>
    <row r="423">
      <c r="A423" s="9">
        <v>421.0</v>
      </c>
      <c r="C423" s="10"/>
      <c r="D423" s="23"/>
      <c r="E423" s="23"/>
      <c r="F423" s="23"/>
      <c r="G423" s="10"/>
      <c r="H423" s="10"/>
      <c r="I423" s="10"/>
      <c r="J423" s="23"/>
      <c r="K423" s="5"/>
      <c r="L423" s="5"/>
      <c r="M423" s="5"/>
      <c r="N423" s="5"/>
      <c r="O423" s="5"/>
    </row>
    <row r="424">
      <c r="A424" s="9">
        <v>422.0</v>
      </c>
      <c r="C424" s="10"/>
      <c r="D424" s="23"/>
      <c r="E424" s="23"/>
      <c r="F424" s="23"/>
      <c r="G424" s="10"/>
      <c r="H424" s="10"/>
      <c r="I424" s="10"/>
      <c r="J424" s="23"/>
      <c r="K424" s="5"/>
      <c r="L424" s="5"/>
      <c r="M424" s="5"/>
      <c r="N424" s="5"/>
      <c r="O424" s="5"/>
    </row>
    <row r="425">
      <c r="A425" s="9">
        <v>423.0</v>
      </c>
      <c r="C425" s="29"/>
      <c r="D425" s="53"/>
      <c r="E425" s="53"/>
      <c r="F425" s="53"/>
      <c r="G425" s="29"/>
      <c r="H425" s="10"/>
      <c r="I425" s="10"/>
      <c r="J425" s="23"/>
      <c r="K425" s="5"/>
      <c r="L425" s="5"/>
      <c r="M425" s="5"/>
      <c r="N425" s="5"/>
      <c r="O425" s="5"/>
    </row>
    <row r="426">
      <c r="A426" s="9">
        <v>424.0</v>
      </c>
      <c r="C426" s="10"/>
      <c r="D426" s="23"/>
      <c r="E426" s="23"/>
      <c r="F426" s="23"/>
      <c r="G426" s="10"/>
      <c r="H426" s="10"/>
      <c r="I426" s="10"/>
      <c r="J426" s="23"/>
      <c r="K426" s="5"/>
      <c r="L426" s="5"/>
      <c r="M426" s="5"/>
      <c r="N426" s="5"/>
      <c r="O426" s="5"/>
    </row>
    <row r="427">
      <c r="A427" s="9">
        <v>425.0</v>
      </c>
      <c r="C427" s="10"/>
      <c r="D427" s="23"/>
      <c r="E427" s="23"/>
      <c r="F427" s="23"/>
      <c r="G427" s="10"/>
      <c r="H427" s="10"/>
      <c r="I427" s="10"/>
      <c r="J427" s="23"/>
      <c r="K427" s="5"/>
      <c r="L427" s="5"/>
      <c r="M427" s="5"/>
      <c r="N427" s="5"/>
      <c r="O427" s="5"/>
    </row>
    <row r="428">
      <c r="A428" s="9">
        <v>426.0</v>
      </c>
      <c r="C428" s="10"/>
      <c r="D428" s="23"/>
      <c r="E428" s="23"/>
      <c r="F428" s="23"/>
      <c r="G428" s="10"/>
      <c r="H428" s="10"/>
      <c r="I428" s="10"/>
      <c r="J428" s="23"/>
      <c r="K428" s="5"/>
      <c r="L428" s="5"/>
      <c r="M428" s="5"/>
      <c r="N428" s="5"/>
      <c r="O428" s="5"/>
    </row>
    <row r="429">
      <c r="A429" s="9">
        <v>427.0</v>
      </c>
      <c r="C429" s="10"/>
      <c r="D429" s="23"/>
      <c r="E429" s="23"/>
      <c r="F429" s="23"/>
      <c r="G429" s="10"/>
      <c r="H429" s="10"/>
      <c r="I429" s="10"/>
      <c r="J429" s="23"/>
      <c r="K429" s="5"/>
      <c r="L429" s="5"/>
      <c r="M429" s="5"/>
      <c r="N429" s="5"/>
      <c r="O429" s="5"/>
    </row>
    <row r="430">
      <c r="A430" s="9">
        <v>428.0</v>
      </c>
      <c r="C430" s="10"/>
      <c r="D430" s="23"/>
      <c r="E430" s="23"/>
      <c r="F430" s="23"/>
      <c r="G430" s="10"/>
      <c r="H430" s="10"/>
      <c r="I430" s="10"/>
      <c r="J430" s="23"/>
      <c r="K430" s="5"/>
      <c r="L430" s="5"/>
      <c r="M430" s="5"/>
      <c r="N430" s="5"/>
      <c r="O430" s="5"/>
    </row>
    <row r="431">
      <c r="A431" s="9">
        <v>429.0</v>
      </c>
      <c r="C431" s="10"/>
      <c r="D431" s="23"/>
      <c r="E431" s="23"/>
      <c r="F431" s="23"/>
      <c r="G431" s="10"/>
      <c r="H431" s="10"/>
      <c r="I431" s="10"/>
      <c r="J431" s="23"/>
      <c r="K431" s="5"/>
      <c r="L431" s="5"/>
      <c r="M431" s="5"/>
      <c r="N431" s="5"/>
      <c r="O431" s="5"/>
    </row>
    <row r="432">
      <c r="A432" s="9">
        <v>430.0</v>
      </c>
      <c r="C432" s="10"/>
      <c r="D432" s="23"/>
      <c r="E432" s="23"/>
      <c r="F432" s="23"/>
      <c r="G432" s="10"/>
      <c r="H432" s="10"/>
      <c r="I432" s="10"/>
      <c r="J432" s="23"/>
      <c r="K432" s="5"/>
      <c r="L432" s="5"/>
      <c r="M432" s="5"/>
      <c r="N432" s="5"/>
      <c r="O432" s="5"/>
    </row>
    <row r="433">
      <c r="A433" s="9">
        <v>431.0</v>
      </c>
      <c r="C433" s="29"/>
      <c r="D433" s="53"/>
      <c r="E433" s="53"/>
      <c r="F433" s="53"/>
      <c r="G433" s="29"/>
      <c r="H433" s="10"/>
      <c r="I433" s="10"/>
      <c r="J433" s="23"/>
      <c r="K433" s="5"/>
      <c r="L433" s="5"/>
      <c r="M433" s="5"/>
      <c r="N433" s="5"/>
      <c r="O433" s="5"/>
    </row>
    <row r="434">
      <c r="A434" s="9">
        <v>432.0</v>
      </c>
      <c r="C434" s="10"/>
      <c r="D434" s="23"/>
      <c r="E434" s="23"/>
      <c r="F434" s="23"/>
      <c r="G434" s="10"/>
      <c r="H434" s="10"/>
      <c r="I434" s="10"/>
      <c r="J434" s="23"/>
      <c r="K434" s="5"/>
      <c r="L434" s="5"/>
      <c r="M434" s="5"/>
      <c r="N434" s="5"/>
      <c r="O434" s="5"/>
    </row>
    <row r="435">
      <c r="A435" s="9">
        <v>433.0</v>
      </c>
      <c r="C435" s="10"/>
      <c r="D435" s="23"/>
      <c r="E435" s="23"/>
      <c r="F435" s="23"/>
      <c r="G435" s="10"/>
      <c r="H435" s="10"/>
      <c r="I435" s="10"/>
      <c r="J435" s="23"/>
      <c r="K435" s="5"/>
      <c r="L435" s="5"/>
      <c r="M435" s="5"/>
      <c r="N435" s="5"/>
      <c r="O435" s="5"/>
    </row>
    <row r="436">
      <c r="A436" s="9">
        <v>434.0</v>
      </c>
      <c r="C436" s="10"/>
      <c r="D436" s="23"/>
      <c r="E436" s="23"/>
      <c r="F436" s="23"/>
      <c r="G436" s="10"/>
      <c r="H436" s="10"/>
      <c r="I436" s="10"/>
      <c r="J436" s="23"/>
      <c r="K436" s="5"/>
      <c r="L436" s="5"/>
      <c r="M436" s="5"/>
      <c r="N436" s="5"/>
      <c r="O436" s="5"/>
    </row>
    <row r="437">
      <c r="C437" s="10"/>
      <c r="D437" s="23"/>
      <c r="E437" s="29"/>
      <c r="F437" s="29"/>
      <c r="G437" s="29"/>
      <c r="H437" s="10"/>
      <c r="I437" s="10"/>
      <c r="J437" s="23"/>
      <c r="K437" s="5"/>
      <c r="L437" s="5"/>
      <c r="M437" s="5"/>
      <c r="N437" s="5"/>
      <c r="O437" s="5"/>
    </row>
    <row r="438">
      <c r="C438" s="29"/>
      <c r="D438" s="53"/>
      <c r="E438" s="29"/>
      <c r="F438" s="29"/>
      <c r="G438" s="29"/>
      <c r="H438" s="10"/>
      <c r="I438" s="10"/>
      <c r="J438" s="23"/>
      <c r="K438" s="5"/>
      <c r="L438" s="5"/>
      <c r="M438" s="5"/>
      <c r="N438" s="5"/>
      <c r="O438" s="5"/>
    </row>
    <row r="439">
      <c r="C439" s="10"/>
      <c r="D439" s="23"/>
      <c r="E439" s="29"/>
      <c r="F439" s="29"/>
      <c r="G439" s="29"/>
      <c r="H439" s="10"/>
      <c r="I439" s="10"/>
      <c r="J439" s="23"/>
      <c r="K439" s="5"/>
      <c r="L439" s="5"/>
      <c r="M439" s="5"/>
      <c r="N439" s="5"/>
      <c r="O439" s="5"/>
    </row>
    <row r="440">
      <c r="C440" s="10"/>
      <c r="D440" s="23"/>
      <c r="E440" s="29"/>
      <c r="F440" s="29"/>
      <c r="G440" s="29"/>
      <c r="H440" s="10"/>
      <c r="I440" s="10"/>
      <c r="J440" s="23"/>
      <c r="K440" s="5"/>
      <c r="L440" s="5"/>
      <c r="M440" s="5"/>
      <c r="N440" s="5"/>
      <c r="O440" s="5"/>
    </row>
    <row r="441">
      <c r="C441" s="10"/>
      <c r="D441" s="23"/>
      <c r="E441" s="29"/>
      <c r="F441" s="29"/>
      <c r="G441" s="29"/>
      <c r="H441" s="10"/>
      <c r="I441" s="10"/>
      <c r="J441" s="23"/>
      <c r="K441" s="5"/>
      <c r="L441" s="5"/>
      <c r="M441" s="5"/>
      <c r="N441" s="5"/>
      <c r="O441" s="5"/>
    </row>
    <row r="442">
      <c r="C442" s="10"/>
      <c r="D442" s="23"/>
      <c r="E442" s="29"/>
      <c r="F442" s="29"/>
      <c r="G442" s="29"/>
      <c r="H442" s="10"/>
      <c r="I442" s="10"/>
      <c r="J442" s="23"/>
      <c r="K442" s="5"/>
      <c r="L442" s="5"/>
      <c r="M442" s="5"/>
      <c r="N442" s="5"/>
      <c r="O442" s="5"/>
    </row>
    <row r="443">
      <c r="C443" s="10"/>
      <c r="D443" s="23"/>
      <c r="E443" s="29"/>
      <c r="F443" s="29"/>
      <c r="G443" s="29"/>
      <c r="H443" s="10"/>
      <c r="I443" s="10"/>
      <c r="J443" s="23"/>
      <c r="K443" s="5"/>
      <c r="L443" s="5"/>
      <c r="M443" s="5"/>
      <c r="N443" s="5"/>
      <c r="O443" s="5"/>
    </row>
    <row r="444">
      <c r="C444" s="10"/>
      <c r="D444" s="23"/>
      <c r="H444" s="10"/>
      <c r="I444" s="10"/>
      <c r="J444" s="23"/>
      <c r="K444" s="5"/>
      <c r="L444" s="5"/>
      <c r="M444" s="5"/>
      <c r="N444" s="5"/>
      <c r="O444" s="5"/>
    </row>
    <row r="445">
      <c r="C445" s="10"/>
      <c r="D445" s="23"/>
      <c r="H445" s="10"/>
      <c r="I445" s="10"/>
      <c r="J445" s="23"/>
      <c r="K445" s="5"/>
      <c r="L445" s="5"/>
      <c r="M445" s="5"/>
      <c r="N445" s="5"/>
      <c r="O445" s="5"/>
    </row>
    <row r="446">
      <c r="C446" s="29"/>
      <c r="D446" s="53"/>
      <c r="H446" s="10"/>
      <c r="I446" s="10"/>
      <c r="J446" s="23"/>
      <c r="K446" s="5"/>
      <c r="L446" s="5"/>
      <c r="M446" s="5"/>
      <c r="N446" s="5"/>
      <c r="O446" s="5"/>
    </row>
    <row r="447">
      <c r="C447" s="10"/>
      <c r="D447" s="23"/>
      <c r="H447" s="29"/>
      <c r="I447" s="29"/>
      <c r="J447" s="58"/>
      <c r="K447" s="5"/>
      <c r="L447" s="5"/>
      <c r="M447" s="5"/>
      <c r="N447" s="5"/>
      <c r="O447" s="5"/>
    </row>
    <row r="448">
      <c r="C448" s="10"/>
      <c r="D448" s="23"/>
      <c r="H448" s="29"/>
      <c r="I448" s="29"/>
      <c r="J448" s="58"/>
      <c r="K448" s="5"/>
      <c r="L448" s="5"/>
      <c r="M448" s="5"/>
      <c r="N448" s="5"/>
      <c r="O448" s="5"/>
    </row>
    <row r="449">
      <c r="D449" s="5"/>
      <c r="H449" s="29"/>
      <c r="I449" s="29"/>
      <c r="J449" s="58"/>
      <c r="K449" s="5"/>
      <c r="L449" s="5"/>
      <c r="M449" s="5"/>
      <c r="N449" s="5"/>
      <c r="O449" s="5"/>
    </row>
    <row r="450">
      <c r="D450" s="5"/>
      <c r="H450" s="29"/>
      <c r="I450" s="29"/>
      <c r="J450" s="58"/>
      <c r="K450" s="5"/>
      <c r="L450" s="5"/>
      <c r="M450" s="5"/>
      <c r="N450" s="5"/>
      <c r="O450" s="5"/>
    </row>
    <row r="451">
      <c r="D451" s="5"/>
      <c r="H451" s="29"/>
      <c r="I451" s="29"/>
      <c r="J451" s="58"/>
      <c r="K451" s="5"/>
      <c r="L451" s="5"/>
      <c r="M451" s="5"/>
      <c r="N451" s="5"/>
      <c r="O451" s="5"/>
    </row>
    <row r="452">
      <c r="D452" s="5"/>
      <c r="H452" s="29"/>
      <c r="I452" s="29"/>
      <c r="J452" s="58"/>
      <c r="K452" s="5"/>
      <c r="L452" s="5"/>
      <c r="M452" s="5"/>
      <c r="N452" s="5"/>
      <c r="O452" s="5"/>
    </row>
    <row r="453">
      <c r="D453" s="5"/>
      <c r="H453" s="29"/>
      <c r="I453" s="29"/>
      <c r="J453" s="58"/>
      <c r="K453" s="5"/>
      <c r="L453" s="5"/>
      <c r="M453" s="5"/>
      <c r="N453" s="5"/>
      <c r="O453" s="5"/>
    </row>
    <row r="454">
      <c r="D454" s="5"/>
      <c r="H454" s="29"/>
      <c r="I454" s="29"/>
      <c r="J454" s="58"/>
      <c r="K454" s="5"/>
      <c r="L454" s="5"/>
      <c r="M454" s="5"/>
      <c r="N454" s="5"/>
      <c r="O454" s="5"/>
    </row>
    <row r="455">
      <c r="D455" s="5"/>
      <c r="H455" s="29"/>
      <c r="I455" s="29"/>
      <c r="J455" s="58"/>
      <c r="K455" s="5"/>
      <c r="L455" s="5"/>
      <c r="M455" s="5"/>
      <c r="N455" s="5"/>
      <c r="O455" s="5"/>
    </row>
    <row r="456">
      <c r="D456" s="5"/>
      <c r="H456" s="29"/>
      <c r="I456" s="29"/>
      <c r="J456" s="58"/>
      <c r="K456" s="5"/>
      <c r="L456" s="5"/>
      <c r="M456" s="5"/>
      <c r="N456" s="5"/>
      <c r="O456" s="5"/>
    </row>
    <row r="457">
      <c r="D457" s="5"/>
      <c r="H457" s="29"/>
      <c r="I457" s="29"/>
      <c r="J457" s="58"/>
      <c r="K457" s="5"/>
      <c r="L457" s="5"/>
      <c r="M457" s="5"/>
      <c r="N457" s="5"/>
      <c r="O457" s="5"/>
    </row>
    <row r="458">
      <c r="D458" s="5"/>
      <c r="H458" s="29"/>
      <c r="I458" s="29"/>
      <c r="J458" s="58"/>
      <c r="K458" s="5"/>
      <c r="L458" s="5"/>
      <c r="M458" s="5"/>
      <c r="N458" s="5"/>
      <c r="O458" s="5"/>
    </row>
    <row r="459">
      <c r="D459" s="5"/>
      <c r="H459" s="29"/>
      <c r="I459" s="29"/>
      <c r="J459" s="58"/>
      <c r="K459" s="5"/>
      <c r="L459" s="5"/>
      <c r="M459" s="5"/>
      <c r="N459" s="5"/>
      <c r="O459" s="5"/>
    </row>
    <row r="460">
      <c r="D460" s="5"/>
      <c r="H460" s="29"/>
      <c r="I460" s="29"/>
      <c r="J460" s="58"/>
      <c r="K460" s="5"/>
      <c r="L460" s="5"/>
      <c r="M460" s="5"/>
      <c r="N460" s="5"/>
      <c r="O460" s="5"/>
    </row>
    <row r="461">
      <c r="D461" s="5"/>
      <c r="H461" s="29"/>
      <c r="I461" s="29"/>
      <c r="J461" s="58"/>
      <c r="K461" s="5"/>
      <c r="L461" s="5"/>
      <c r="M461" s="5"/>
      <c r="N461" s="5"/>
      <c r="O461" s="5"/>
    </row>
    <row r="462">
      <c r="D462" s="5"/>
      <c r="H462" s="29"/>
      <c r="I462" s="29"/>
      <c r="J462" s="58"/>
      <c r="K462" s="5"/>
      <c r="L462" s="5"/>
      <c r="M462" s="5"/>
      <c r="N462" s="5"/>
      <c r="O462" s="5"/>
    </row>
    <row r="463">
      <c r="D463" s="5"/>
      <c r="H463" s="29"/>
      <c r="I463" s="29"/>
      <c r="J463" s="58"/>
      <c r="K463" s="5"/>
      <c r="L463" s="5"/>
      <c r="M463" s="5"/>
      <c r="N463" s="5"/>
      <c r="O463" s="5"/>
    </row>
    <row r="464">
      <c r="D464" s="5"/>
      <c r="H464" s="29"/>
      <c r="I464" s="29"/>
      <c r="J464" s="58"/>
      <c r="K464" s="5"/>
      <c r="L464" s="5"/>
      <c r="M464" s="5"/>
      <c r="N464" s="5"/>
      <c r="O464" s="5"/>
    </row>
    <row r="465">
      <c r="D465" s="5"/>
      <c r="H465" s="29"/>
      <c r="I465" s="29"/>
      <c r="J465" s="58"/>
      <c r="K465" s="5"/>
      <c r="L465" s="5"/>
      <c r="M465" s="5"/>
      <c r="N465" s="5"/>
      <c r="O465" s="5"/>
    </row>
    <row r="466">
      <c r="D466" s="5"/>
      <c r="H466" s="29"/>
      <c r="I466" s="29"/>
      <c r="J466" s="58"/>
      <c r="K466" s="5"/>
      <c r="L466" s="5"/>
      <c r="M466" s="5"/>
      <c r="N466" s="5"/>
      <c r="O466" s="5"/>
    </row>
    <row r="467">
      <c r="D467" s="5"/>
      <c r="H467" s="29"/>
      <c r="I467" s="29"/>
      <c r="J467" s="58"/>
      <c r="K467" s="5"/>
      <c r="L467" s="5"/>
      <c r="M467" s="5"/>
      <c r="N467" s="5"/>
      <c r="O467" s="5"/>
    </row>
    <row r="468">
      <c r="D468" s="5"/>
      <c r="H468" s="29"/>
      <c r="I468" s="29"/>
      <c r="J468" s="58"/>
      <c r="K468" s="5"/>
      <c r="L468" s="5"/>
      <c r="M468" s="5"/>
      <c r="N468" s="5"/>
      <c r="O468" s="5"/>
    </row>
    <row r="469">
      <c r="D469" s="5"/>
      <c r="H469" s="29"/>
      <c r="I469" s="29"/>
      <c r="J469" s="58"/>
      <c r="K469" s="5"/>
      <c r="L469" s="5"/>
      <c r="M469" s="5"/>
      <c r="N469" s="5"/>
      <c r="O469" s="5"/>
    </row>
    <row r="470">
      <c r="D470" s="5"/>
      <c r="H470" s="29"/>
      <c r="I470" s="29"/>
      <c r="J470" s="58"/>
      <c r="K470" s="5"/>
      <c r="L470" s="5"/>
      <c r="M470" s="5"/>
      <c r="N470" s="5"/>
      <c r="O470" s="5"/>
    </row>
    <row r="471">
      <c r="D471" s="5"/>
      <c r="H471" s="29"/>
      <c r="I471" s="29"/>
      <c r="J471" s="58"/>
      <c r="K471" s="5"/>
      <c r="L471" s="5"/>
      <c r="M471" s="5"/>
      <c r="N471" s="5"/>
      <c r="O471" s="5"/>
    </row>
    <row r="472">
      <c r="D472" s="5"/>
      <c r="H472" s="29"/>
      <c r="I472" s="29"/>
      <c r="J472" s="58"/>
      <c r="K472" s="5"/>
      <c r="L472" s="5"/>
      <c r="M472" s="5"/>
      <c r="N472" s="5"/>
      <c r="O472" s="5"/>
    </row>
    <row r="473">
      <c r="D473" s="5"/>
      <c r="H473" s="29"/>
      <c r="I473" s="29"/>
      <c r="J473" s="58"/>
      <c r="K473" s="5"/>
      <c r="L473" s="5"/>
      <c r="M473" s="5"/>
      <c r="N473" s="5"/>
      <c r="O473" s="5"/>
    </row>
    <row r="474">
      <c r="D474" s="5"/>
      <c r="H474" s="29"/>
      <c r="I474" s="29"/>
      <c r="J474" s="58"/>
      <c r="K474" s="5"/>
      <c r="L474" s="5"/>
      <c r="M474" s="5"/>
      <c r="N474" s="5"/>
      <c r="O474" s="5"/>
    </row>
    <row r="475">
      <c r="D475" s="5"/>
      <c r="H475" s="29"/>
      <c r="I475" s="29"/>
      <c r="J475" s="58"/>
      <c r="K475" s="5"/>
      <c r="L475" s="5"/>
      <c r="M475" s="5"/>
      <c r="N475" s="5"/>
      <c r="O475" s="5"/>
    </row>
    <row r="476">
      <c r="D476" s="5"/>
      <c r="H476" s="29"/>
      <c r="I476" s="29"/>
      <c r="J476" s="58"/>
      <c r="K476" s="5"/>
      <c r="L476" s="5"/>
      <c r="M476" s="5"/>
      <c r="N476" s="5"/>
      <c r="O476" s="5"/>
    </row>
    <row r="477">
      <c r="D477" s="5"/>
      <c r="H477" s="29"/>
      <c r="I477" s="29"/>
      <c r="J477" s="58"/>
      <c r="K477" s="5"/>
      <c r="L477" s="5"/>
      <c r="M477" s="5"/>
      <c r="N477" s="5"/>
      <c r="O477" s="5"/>
    </row>
    <row r="478">
      <c r="D478" s="5"/>
      <c r="H478" s="29"/>
      <c r="I478" s="29"/>
      <c r="J478" s="58"/>
      <c r="K478" s="5"/>
      <c r="L478" s="5"/>
      <c r="M478" s="5"/>
      <c r="N478" s="5"/>
      <c r="O478" s="5"/>
    </row>
    <row r="479">
      <c r="D479" s="5"/>
      <c r="H479" s="29"/>
      <c r="I479" s="29"/>
      <c r="J479" s="58"/>
      <c r="K479" s="5"/>
      <c r="L479" s="5"/>
      <c r="M479" s="5"/>
      <c r="N479" s="5"/>
      <c r="O479" s="5"/>
    </row>
    <row r="480">
      <c r="D480" s="5"/>
      <c r="H480" s="29"/>
      <c r="I480" s="29"/>
      <c r="J480" s="58"/>
      <c r="K480" s="5"/>
      <c r="L480" s="5"/>
      <c r="M480" s="5"/>
      <c r="N480" s="5"/>
      <c r="O480" s="5"/>
    </row>
    <row r="481">
      <c r="D481" s="5"/>
      <c r="H481" s="29"/>
      <c r="I481" s="29"/>
      <c r="J481" s="58"/>
      <c r="K481" s="5"/>
      <c r="L481" s="5"/>
      <c r="M481" s="5"/>
      <c r="N481" s="5"/>
      <c r="O481" s="5"/>
    </row>
    <row r="482">
      <c r="D482" s="5"/>
      <c r="H482" s="29"/>
      <c r="I482" s="29"/>
      <c r="J482" s="58"/>
      <c r="K482" s="5"/>
      <c r="L482" s="5"/>
      <c r="M482" s="5"/>
      <c r="N482" s="5"/>
      <c r="O482" s="5"/>
    </row>
    <row r="483">
      <c r="D483" s="5"/>
      <c r="H483" s="29"/>
      <c r="I483" s="29"/>
      <c r="J483" s="58"/>
      <c r="K483" s="5"/>
      <c r="L483" s="5"/>
      <c r="M483" s="5"/>
      <c r="N483" s="5"/>
      <c r="O483" s="5"/>
    </row>
    <row r="484">
      <c r="D484" s="5"/>
      <c r="H484" s="29"/>
      <c r="I484" s="29"/>
      <c r="J484" s="58"/>
      <c r="K484" s="5"/>
      <c r="L484" s="5"/>
      <c r="M484" s="5"/>
      <c r="N484" s="5"/>
      <c r="O484" s="5"/>
    </row>
    <row r="485">
      <c r="D485" s="5"/>
      <c r="H485" s="29"/>
      <c r="I485" s="29"/>
      <c r="J485" s="58"/>
      <c r="K485" s="5"/>
      <c r="L485" s="5"/>
      <c r="M485" s="5"/>
      <c r="N485" s="5"/>
      <c r="O485" s="5"/>
    </row>
    <row r="486">
      <c r="D486" s="5"/>
      <c r="H486" s="29"/>
      <c r="I486" s="29"/>
      <c r="J486" s="29"/>
      <c r="K486" s="5"/>
      <c r="L486" s="5"/>
      <c r="M486" s="5"/>
      <c r="N486" s="5"/>
      <c r="O486" s="5"/>
    </row>
    <row r="487">
      <c r="D487" s="5"/>
      <c r="H487" s="29"/>
      <c r="I487" s="29"/>
      <c r="J487" s="29"/>
      <c r="K487" s="5"/>
      <c r="L487" s="5"/>
      <c r="M487" s="5"/>
      <c r="N487" s="5"/>
      <c r="O487" s="5"/>
    </row>
    <row r="488">
      <c r="D488" s="5"/>
      <c r="H488" s="29"/>
      <c r="I488" s="29"/>
      <c r="J488" s="29"/>
      <c r="K488" s="5"/>
      <c r="L488" s="5"/>
      <c r="M488" s="5"/>
      <c r="N488" s="5"/>
      <c r="O488" s="5"/>
    </row>
    <row r="489">
      <c r="D489" s="5"/>
      <c r="K489" s="5"/>
      <c r="L489" s="5"/>
      <c r="M489" s="5"/>
      <c r="N489" s="5"/>
      <c r="O489" s="5"/>
    </row>
    <row r="490">
      <c r="D490" s="5"/>
      <c r="H490" s="29"/>
      <c r="I490" s="29"/>
      <c r="J490" s="29"/>
      <c r="K490" s="5"/>
      <c r="L490" s="5"/>
      <c r="M490" s="5"/>
      <c r="N490" s="5"/>
      <c r="O490" s="5"/>
    </row>
    <row r="491">
      <c r="D491" s="5"/>
      <c r="H491" s="29"/>
      <c r="I491" s="29"/>
      <c r="J491" s="29"/>
      <c r="K491" s="5"/>
      <c r="L491" s="5"/>
      <c r="M491" s="5"/>
      <c r="N491" s="5"/>
      <c r="O491" s="5"/>
    </row>
    <row r="492">
      <c r="D492" s="5"/>
      <c r="H492" s="29"/>
      <c r="I492" s="29"/>
      <c r="J492" s="29"/>
      <c r="K492" s="5"/>
      <c r="L492" s="5"/>
      <c r="M492" s="5"/>
      <c r="N492" s="5"/>
      <c r="O492" s="5"/>
    </row>
    <row r="493">
      <c r="D493" s="5"/>
      <c r="H493" s="29"/>
      <c r="I493" s="29"/>
      <c r="J493" s="29"/>
      <c r="K493" s="5"/>
      <c r="L493" s="5"/>
      <c r="M493" s="5"/>
      <c r="N493" s="5"/>
      <c r="O493" s="5"/>
    </row>
    <row r="494">
      <c r="D494" s="5"/>
      <c r="H494" s="29"/>
      <c r="I494" s="29"/>
      <c r="J494" s="29"/>
      <c r="K494" s="5"/>
      <c r="L494" s="5"/>
      <c r="M494" s="5"/>
      <c r="N494" s="5"/>
      <c r="O494" s="5"/>
    </row>
    <row r="495">
      <c r="D495" s="5"/>
      <c r="H495" s="29"/>
      <c r="I495" s="29"/>
      <c r="J495" s="29"/>
      <c r="K495" s="5"/>
      <c r="L495" s="5"/>
      <c r="M495" s="5"/>
      <c r="N495" s="5"/>
      <c r="O495" s="5"/>
    </row>
    <row r="496">
      <c r="D496" s="5"/>
      <c r="H496" s="29"/>
      <c r="I496" s="29"/>
      <c r="J496" s="29"/>
      <c r="K496" s="5"/>
      <c r="L496" s="5"/>
      <c r="M496" s="5"/>
      <c r="N496" s="5"/>
      <c r="O496" s="5"/>
    </row>
    <row r="497">
      <c r="D497" s="5"/>
      <c r="H497" s="29"/>
      <c r="I497" s="29"/>
      <c r="J497" s="29"/>
      <c r="K497" s="5"/>
      <c r="L497" s="5"/>
      <c r="M497" s="5"/>
      <c r="N497" s="5"/>
      <c r="O497" s="5"/>
    </row>
    <row r="498">
      <c r="D498" s="5"/>
      <c r="H498" s="29"/>
      <c r="I498" s="29"/>
      <c r="J498" s="29"/>
      <c r="K498" s="5"/>
      <c r="L498" s="5"/>
      <c r="M498" s="5"/>
      <c r="N498" s="5"/>
      <c r="O498" s="5"/>
    </row>
    <row r="499">
      <c r="D499" s="5"/>
      <c r="H499" s="29"/>
      <c r="I499" s="29"/>
      <c r="J499" s="29"/>
      <c r="K499" s="5"/>
      <c r="L499" s="5"/>
      <c r="M499" s="5"/>
      <c r="N499" s="5"/>
      <c r="O499" s="5"/>
    </row>
    <row r="500">
      <c r="D500" s="5"/>
      <c r="H500" s="29"/>
      <c r="I500" s="29"/>
      <c r="J500" s="29"/>
      <c r="K500" s="5"/>
      <c r="L500" s="5"/>
      <c r="M500" s="5"/>
      <c r="N500" s="5"/>
      <c r="O500" s="5"/>
    </row>
    <row r="501">
      <c r="D501" s="5"/>
      <c r="H501" s="29"/>
      <c r="I501" s="29"/>
      <c r="J501" s="29"/>
      <c r="K501" s="5"/>
      <c r="L501" s="5"/>
      <c r="M501" s="5"/>
      <c r="N501" s="5"/>
      <c r="O501" s="5"/>
    </row>
    <row r="502">
      <c r="D502" s="5"/>
      <c r="H502" s="29"/>
      <c r="I502" s="29"/>
      <c r="J502" s="29"/>
      <c r="K502" s="5"/>
      <c r="L502" s="5"/>
      <c r="M502" s="5"/>
      <c r="N502" s="5"/>
      <c r="O502" s="5"/>
    </row>
    <row r="503">
      <c r="D503" s="5"/>
      <c r="H503" s="29"/>
      <c r="I503" s="29"/>
      <c r="J503" s="29"/>
      <c r="K503" s="5"/>
      <c r="L503" s="5"/>
      <c r="M503" s="5"/>
      <c r="N503" s="5"/>
      <c r="O503" s="5"/>
    </row>
    <row r="504">
      <c r="D504" s="5"/>
      <c r="H504" s="29"/>
      <c r="I504" s="29"/>
      <c r="J504" s="29"/>
      <c r="K504" s="5"/>
      <c r="L504" s="5"/>
      <c r="M504" s="5"/>
      <c r="N504" s="5"/>
      <c r="O504" s="5"/>
    </row>
    <row r="505">
      <c r="D505" s="5"/>
      <c r="H505" s="29"/>
      <c r="I505" s="29"/>
      <c r="J505" s="29"/>
      <c r="K505" s="5"/>
      <c r="L505" s="5"/>
      <c r="M505" s="5"/>
      <c r="N505" s="5"/>
      <c r="O505" s="5"/>
    </row>
    <row r="506">
      <c r="D506" s="5"/>
      <c r="K506" s="5"/>
      <c r="L506" s="5"/>
      <c r="M506" s="5"/>
      <c r="N506" s="5"/>
      <c r="O506" s="5"/>
    </row>
    <row r="507">
      <c r="D507" s="5"/>
      <c r="J507" s="5"/>
      <c r="K507" s="5"/>
      <c r="L507" s="5"/>
      <c r="M507" s="5"/>
      <c r="N507" s="5"/>
      <c r="O507" s="5"/>
    </row>
    <row r="508">
      <c r="D508" s="5"/>
      <c r="J508" s="5"/>
      <c r="K508" s="5"/>
      <c r="L508" s="5"/>
      <c r="M508" s="5"/>
      <c r="N508" s="5"/>
      <c r="O508" s="5"/>
    </row>
    <row r="509">
      <c r="D509" s="5"/>
      <c r="J509" s="5"/>
      <c r="K509" s="5"/>
      <c r="L509" s="5"/>
      <c r="M509" s="5"/>
      <c r="N509" s="5"/>
      <c r="O509" s="5"/>
    </row>
    <row r="510">
      <c r="D510" s="5"/>
      <c r="J510" s="5"/>
      <c r="K510" s="5"/>
      <c r="L510" s="5"/>
      <c r="M510" s="5"/>
      <c r="N510" s="5"/>
      <c r="O510" s="5"/>
    </row>
    <row r="511">
      <c r="D511" s="5"/>
      <c r="J511" s="5"/>
      <c r="K511" s="5"/>
      <c r="L511" s="5"/>
      <c r="M511" s="5"/>
      <c r="N511" s="5"/>
      <c r="O511" s="5"/>
    </row>
    <row r="512">
      <c r="D512" s="5"/>
      <c r="J512" s="5"/>
      <c r="K512" s="5"/>
      <c r="L512" s="5"/>
      <c r="M512" s="5"/>
      <c r="N512" s="5"/>
      <c r="O512" s="5"/>
    </row>
    <row r="513">
      <c r="D513" s="5"/>
      <c r="J513" s="5"/>
      <c r="K513" s="5"/>
      <c r="L513" s="5"/>
      <c r="M513" s="5"/>
      <c r="N513" s="5"/>
      <c r="O513" s="5"/>
    </row>
    <row r="514">
      <c r="D514" s="5"/>
      <c r="J514" s="5"/>
      <c r="K514" s="5"/>
      <c r="L514" s="5"/>
      <c r="M514" s="5"/>
      <c r="N514" s="5"/>
      <c r="O514" s="5"/>
    </row>
    <row r="515">
      <c r="D515" s="5"/>
      <c r="J515" s="5"/>
      <c r="K515" s="5"/>
      <c r="L515" s="5"/>
      <c r="M515" s="5"/>
      <c r="N515" s="5"/>
      <c r="O515" s="5"/>
    </row>
    <row r="516">
      <c r="D516" s="5"/>
      <c r="J516" s="5"/>
      <c r="K516" s="5"/>
      <c r="L516" s="5"/>
      <c r="M516" s="5"/>
      <c r="N516" s="5"/>
      <c r="O516" s="5"/>
    </row>
    <row r="517">
      <c r="D517" s="5"/>
      <c r="J517" s="5"/>
      <c r="K517" s="5"/>
      <c r="L517" s="5"/>
      <c r="M517" s="5"/>
      <c r="N517" s="5"/>
      <c r="O517" s="5"/>
    </row>
    <row r="518">
      <c r="D518" s="5"/>
      <c r="J518" s="5"/>
      <c r="K518" s="5"/>
      <c r="L518" s="5"/>
      <c r="M518" s="5"/>
      <c r="N518" s="5"/>
      <c r="O518" s="5"/>
    </row>
    <row r="519">
      <c r="D519" s="5"/>
      <c r="J519" s="5"/>
      <c r="K519" s="5"/>
      <c r="L519" s="5"/>
      <c r="M519" s="5"/>
      <c r="N519" s="5"/>
      <c r="O519" s="5"/>
    </row>
    <row r="520">
      <c r="D520" s="5"/>
      <c r="J520" s="5"/>
      <c r="K520" s="5"/>
      <c r="L520" s="5"/>
      <c r="M520" s="5"/>
      <c r="N520" s="5"/>
      <c r="O520" s="5"/>
    </row>
    <row r="521">
      <c r="D521" s="5"/>
      <c r="J521" s="5"/>
      <c r="K521" s="5"/>
      <c r="L521" s="5"/>
      <c r="M521" s="5"/>
      <c r="N521" s="5"/>
      <c r="O521" s="5"/>
    </row>
    <row r="522">
      <c r="D522" s="5"/>
      <c r="J522" s="5"/>
      <c r="K522" s="5"/>
      <c r="L522" s="5"/>
      <c r="M522" s="5"/>
      <c r="N522" s="5"/>
      <c r="O522" s="5"/>
    </row>
    <row r="523">
      <c r="D523" s="5"/>
      <c r="J523" s="5"/>
      <c r="K523" s="5"/>
      <c r="L523" s="5"/>
      <c r="M523" s="5"/>
      <c r="N523" s="5"/>
      <c r="O523" s="5"/>
    </row>
    <row r="524">
      <c r="D524" s="5"/>
      <c r="J524" s="5"/>
      <c r="K524" s="5"/>
      <c r="L524" s="5"/>
      <c r="M524" s="5"/>
      <c r="N524" s="5"/>
      <c r="O524" s="5"/>
    </row>
    <row r="525">
      <c r="D525" s="5"/>
      <c r="J525" s="5"/>
      <c r="K525" s="5"/>
      <c r="L525" s="5"/>
      <c r="M525" s="5"/>
      <c r="N525" s="5"/>
      <c r="O525" s="5"/>
    </row>
    <row r="526">
      <c r="D526" s="5"/>
      <c r="J526" s="5"/>
      <c r="K526" s="5"/>
      <c r="L526" s="5"/>
      <c r="M526" s="5"/>
      <c r="N526" s="5"/>
      <c r="O526" s="5"/>
    </row>
    <row r="527">
      <c r="D527" s="5"/>
      <c r="J527" s="5"/>
      <c r="K527" s="5"/>
      <c r="L527" s="5"/>
      <c r="M527" s="5"/>
      <c r="N527" s="5"/>
      <c r="O527" s="5"/>
    </row>
    <row r="528">
      <c r="D528" s="5"/>
      <c r="J528" s="5"/>
      <c r="K528" s="5"/>
      <c r="L528" s="5"/>
      <c r="M528" s="5"/>
      <c r="N528" s="5"/>
      <c r="O528" s="5"/>
    </row>
    <row r="529">
      <c r="D529" s="5"/>
      <c r="J529" s="5"/>
      <c r="K529" s="5"/>
      <c r="L529" s="5"/>
      <c r="M529" s="5"/>
      <c r="N529" s="5"/>
      <c r="O529" s="5"/>
    </row>
    <row r="530">
      <c r="D530" s="5"/>
      <c r="J530" s="5"/>
      <c r="K530" s="5"/>
      <c r="L530" s="5"/>
      <c r="M530" s="5"/>
      <c r="N530" s="5"/>
      <c r="O530" s="5"/>
    </row>
    <row r="531">
      <c r="D531" s="5"/>
      <c r="J531" s="5"/>
      <c r="K531" s="5"/>
      <c r="L531" s="5"/>
      <c r="M531" s="5"/>
      <c r="N531" s="5"/>
      <c r="O531" s="5"/>
    </row>
    <row r="532">
      <c r="D532" s="5"/>
      <c r="J532" s="5"/>
      <c r="K532" s="5"/>
      <c r="L532" s="5"/>
      <c r="M532" s="5"/>
      <c r="N532" s="5"/>
      <c r="O532" s="5"/>
    </row>
    <row r="533">
      <c r="D533" s="5"/>
      <c r="J533" s="5"/>
      <c r="K533" s="5"/>
      <c r="L533" s="5"/>
      <c r="M533" s="5"/>
      <c r="N533" s="5"/>
      <c r="O533" s="5"/>
    </row>
    <row r="534">
      <c r="D534" s="5"/>
      <c r="J534" s="5"/>
      <c r="K534" s="5"/>
      <c r="L534" s="5"/>
      <c r="M534" s="5"/>
      <c r="N534" s="5"/>
      <c r="O534" s="5"/>
    </row>
    <row r="535">
      <c r="D535" s="5"/>
      <c r="J535" s="5"/>
      <c r="K535" s="5"/>
      <c r="L535" s="5"/>
      <c r="M535" s="5"/>
      <c r="N535" s="5"/>
      <c r="O535" s="5"/>
    </row>
    <row r="536">
      <c r="D536" s="5"/>
      <c r="J536" s="5"/>
      <c r="K536" s="5"/>
      <c r="L536" s="5"/>
      <c r="M536" s="5"/>
      <c r="N536" s="5"/>
      <c r="O536" s="5"/>
    </row>
    <row r="537">
      <c r="D537" s="5"/>
      <c r="J537" s="5"/>
      <c r="K537" s="5"/>
      <c r="L537" s="5"/>
      <c r="M537" s="5"/>
      <c r="N537" s="5"/>
      <c r="O537" s="5"/>
    </row>
    <row r="538">
      <c r="D538" s="5"/>
      <c r="J538" s="5"/>
      <c r="K538" s="5"/>
      <c r="L538" s="5"/>
      <c r="M538" s="5"/>
      <c r="N538" s="5"/>
      <c r="O538" s="5"/>
    </row>
    <row r="539">
      <c r="D539" s="5"/>
      <c r="J539" s="5"/>
      <c r="K539" s="5"/>
      <c r="L539" s="5"/>
      <c r="M539" s="5"/>
      <c r="N539" s="5"/>
      <c r="O539" s="5"/>
    </row>
    <row r="540">
      <c r="D540" s="5"/>
      <c r="J540" s="5"/>
      <c r="K540" s="5"/>
      <c r="L540" s="5"/>
      <c r="M540" s="5"/>
      <c r="N540" s="5"/>
      <c r="O540" s="5"/>
    </row>
    <row r="541">
      <c r="D541" s="5"/>
      <c r="J541" s="5"/>
      <c r="K541" s="5"/>
      <c r="L541" s="5"/>
      <c r="M541" s="5"/>
      <c r="N541" s="5"/>
      <c r="O541" s="5"/>
    </row>
    <row r="542">
      <c r="D542" s="5"/>
      <c r="J542" s="5"/>
      <c r="K542" s="5"/>
      <c r="L542" s="5"/>
      <c r="M542" s="5"/>
      <c r="N542" s="5"/>
      <c r="O542" s="5"/>
    </row>
    <row r="543">
      <c r="D543" s="5"/>
      <c r="J543" s="5"/>
      <c r="K543" s="5"/>
      <c r="L543" s="5"/>
      <c r="M543" s="5"/>
      <c r="N543" s="5"/>
      <c r="O543" s="5"/>
    </row>
    <row r="544">
      <c r="D544" s="5"/>
      <c r="J544" s="5"/>
      <c r="K544" s="5"/>
      <c r="L544" s="5"/>
      <c r="M544" s="5"/>
      <c r="N544" s="5"/>
      <c r="O544" s="5"/>
    </row>
    <row r="545">
      <c r="D545" s="5"/>
      <c r="J545" s="5"/>
      <c r="K545" s="5"/>
      <c r="L545" s="5"/>
      <c r="M545" s="5"/>
      <c r="N545" s="5"/>
      <c r="O545" s="5"/>
    </row>
    <row r="546">
      <c r="D546" s="5"/>
      <c r="J546" s="5"/>
      <c r="K546" s="5"/>
      <c r="L546" s="5"/>
      <c r="M546" s="5"/>
      <c r="N546" s="5"/>
      <c r="O546" s="5"/>
    </row>
    <row r="547">
      <c r="D547" s="5"/>
      <c r="J547" s="5"/>
      <c r="K547" s="5"/>
      <c r="L547" s="5"/>
      <c r="M547" s="5"/>
      <c r="N547" s="5"/>
      <c r="O547" s="5"/>
    </row>
    <row r="548">
      <c r="D548" s="5"/>
      <c r="J548" s="5"/>
      <c r="K548" s="5"/>
      <c r="L548" s="5"/>
      <c r="M548" s="5"/>
      <c r="N548" s="5"/>
      <c r="O548" s="5"/>
    </row>
    <row r="549">
      <c r="D549" s="5"/>
      <c r="J549" s="5"/>
      <c r="K549" s="5"/>
      <c r="L549" s="5"/>
      <c r="M549" s="5"/>
      <c r="N549" s="5"/>
      <c r="O549" s="5"/>
    </row>
    <row r="550">
      <c r="D550" s="5"/>
      <c r="J550" s="5"/>
      <c r="K550" s="5"/>
      <c r="L550" s="5"/>
      <c r="M550" s="5"/>
      <c r="N550" s="5"/>
      <c r="O550" s="5"/>
    </row>
    <row r="551">
      <c r="D551" s="5"/>
      <c r="J551" s="5"/>
      <c r="K551" s="5"/>
      <c r="L551" s="5"/>
      <c r="M551" s="5"/>
      <c r="N551" s="5"/>
      <c r="O551" s="5"/>
    </row>
    <row r="552">
      <c r="D552" s="5"/>
      <c r="J552" s="5"/>
      <c r="K552" s="5"/>
      <c r="L552" s="5"/>
      <c r="M552" s="5"/>
      <c r="N552" s="5"/>
      <c r="O552" s="5"/>
    </row>
    <row r="553">
      <c r="D553" s="5"/>
      <c r="J553" s="5"/>
      <c r="K553" s="5"/>
      <c r="L553" s="5"/>
      <c r="M553" s="5"/>
      <c r="N553" s="5"/>
      <c r="O553" s="5"/>
    </row>
    <row r="554">
      <c r="D554" s="5"/>
      <c r="J554" s="5"/>
      <c r="K554" s="5"/>
      <c r="L554" s="5"/>
      <c r="M554" s="5"/>
      <c r="N554" s="5"/>
      <c r="O554" s="5"/>
    </row>
    <row r="555">
      <c r="D555" s="5"/>
      <c r="J555" s="5"/>
      <c r="K555" s="5"/>
      <c r="L555" s="5"/>
      <c r="M555" s="5"/>
      <c r="N555" s="5"/>
      <c r="O555" s="5"/>
    </row>
    <row r="556">
      <c r="D556" s="5"/>
      <c r="J556" s="5"/>
      <c r="K556" s="5"/>
      <c r="L556" s="5"/>
      <c r="M556" s="5"/>
      <c r="N556" s="5"/>
      <c r="O556" s="5"/>
    </row>
    <row r="557">
      <c r="D557" s="5"/>
      <c r="J557" s="5"/>
      <c r="K557" s="5"/>
      <c r="L557" s="5"/>
      <c r="M557" s="5"/>
      <c r="N557" s="5"/>
      <c r="O557" s="5"/>
    </row>
    <row r="558">
      <c r="D558" s="5"/>
      <c r="J558" s="5"/>
      <c r="K558" s="5"/>
      <c r="L558" s="5"/>
      <c r="M558" s="5"/>
      <c r="N558" s="5"/>
      <c r="O558" s="5"/>
    </row>
    <row r="559">
      <c r="D559" s="5"/>
      <c r="J559" s="5"/>
      <c r="K559" s="5"/>
      <c r="L559" s="5"/>
      <c r="M559" s="5"/>
      <c r="N559" s="5"/>
      <c r="O559" s="5"/>
    </row>
    <row r="560">
      <c r="D560" s="5"/>
      <c r="J560" s="5"/>
      <c r="K560" s="5"/>
      <c r="L560" s="5"/>
      <c r="M560" s="5"/>
      <c r="N560" s="5"/>
      <c r="O560" s="5"/>
    </row>
    <row r="561">
      <c r="D561" s="5"/>
      <c r="J561" s="5"/>
      <c r="K561" s="5"/>
      <c r="L561" s="5"/>
      <c r="M561" s="5"/>
      <c r="N561" s="5"/>
      <c r="O561" s="5"/>
    </row>
    <row r="562">
      <c r="D562" s="5"/>
      <c r="J562" s="5"/>
      <c r="K562" s="5"/>
      <c r="L562" s="5"/>
      <c r="M562" s="5"/>
      <c r="N562" s="5"/>
      <c r="O562" s="5"/>
    </row>
    <row r="563">
      <c r="D563" s="5"/>
      <c r="J563" s="5"/>
      <c r="K563" s="5"/>
      <c r="L563" s="5"/>
      <c r="M563" s="5"/>
      <c r="N563" s="5"/>
      <c r="O563" s="5"/>
    </row>
    <row r="564">
      <c r="D564" s="5"/>
      <c r="J564" s="5"/>
      <c r="K564" s="5"/>
      <c r="L564" s="5"/>
      <c r="M564" s="5"/>
      <c r="N564" s="5"/>
      <c r="O564" s="5"/>
    </row>
    <row r="565">
      <c r="D565" s="5"/>
      <c r="J565" s="5"/>
      <c r="K565" s="5"/>
      <c r="L565" s="5"/>
      <c r="M565" s="5"/>
      <c r="N565" s="5"/>
      <c r="O565" s="5"/>
    </row>
    <row r="566">
      <c r="D566" s="5"/>
      <c r="J566" s="5"/>
      <c r="K566" s="5"/>
      <c r="L566" s="5"/>
      <c r="M566" s="5"/>
      <c r="N566" s="5"/>
      <c r="O566" s="5"/>
    </row>
    <row r="567">
      <c r="D567" s="5"/>
      <c r="J567" s="5"/>
      <c r="K567" s="5"/>
      <c r="L567" s="5"/>
      <c r="M567" s="5"/>
      <c r="N567" s="5"/>
      <c r="O567" s="5"/>
    </row>
    <row r="568">
      <c r="D568" s="5"/>
      <c r="J568" s="5"/>
      <c r="K568" s="5"/>
      <c r="L568" s="5"/>
      <c r="M568" s="5"/>
      <c r="N568" s="5"/>
      <c r="O568" s="5"/>
    </row>
    <row r="569">
      <c r="D569" s="5"/>
      <c r="J569" s="5"/>
      <c r="K569" s="5"/>
      <c r="L569" s="5"/>
      <c r="M569" s="5"/>
      <c r="N569" s="5"/>
      <c r="O569" s="5"/>
    </row>
    <row r="570">
      <c r="D570" s="5"/>
      <c r="J570" s="5"/>
      <c r="K570" s="5"/>
      <c r="L570" s="5"/>
      <c r="M570" s="5"/>
      <c r="N570" s="5"/>
      <c r="O570" s="5"/>
    </row>
    <row r="571">
      <c r="D571" s="5"/>
      <c r="J571" s="5"/>
      <c r="K571" s="5"/>
      <c r="L571" s="5"/>
      <c r="M571" s="5"/>
      <c r="N571" s="5"/>
      <c r="O571" s="5"/>
    </row>
    <row r="572">
      <c r="D572" s="5"/>
      <c r="J572" s="5"/>
      <c r="K572" s="5"/>
      <c r="L572" s="5"/>
      <c r="M572" s="5"/>
      <c r="N572" s="5"/>
      <c r="O572" s="5"/>
    </row>
    <row r="573">
      <c r="D573" s="5"/>
      <c r="J573" s="5"/>
      <c r="K573" s="5"/>
      <c r="L573" s="5"/>
      <c r="M573" s="5"/>
      <c r="N573" s="5"/>
      <c r="O573" s="5"/>
    </row>
    <row r="574">
      <c r="D574" s="5"/>
      <c r="J574" s="5"/>
      <c r="K574" s="5"/>
      <c r="L574" s="5"/>
      <c r="M574" s="5"/>
      <c r="N574" s="5"/>
      <c r="O574" s="5"/>
    </row>
    <row r="575">
      <c r="D575" s="5"/>
      <c r="J575" s="5"/>
      <c r="K575" s="5"/>
      <c r="L575" s="5"/>
      <c r="M575" s="5"/>
      <c r="N575" s="5"/>
      <c r="O575" s="5"/>
    </row>
    <row r="576">
      <c r="D576" s="5"/>
      <c r="J576" s="5"/>
      <c r="K576" s="5"/>
      <c r="L576" s="5"/>
      <c r="M576" s="5"/>
      <c r="N576" s="5"/>
      <c r="O576" s="5"/>
    </row>
    <row r="577">
      <c r="D577" s="5"/>
      <c r="J577" s="5"/>
      <c r="K577" s="5"/>
      <c r="L577" s="5"/>
      <c r="M577" s="5"/>
      <c r="N577" s="5"/>
      <c r="O577" s="5"/>
    </row>
    <row r="578">
      <c r="D578" s="5"/>
      <c r="J578" s="5"/>
      <c r="K578" s="5"/>
      <c r="L578" s="5"/>
      <c r="M578" s="5"/>
      <c r="N578" s="5"/>
      <c r="O578" s="5"/>
    </row>
    <row r="579">
      <c r="D579" s="5"/>
      <c r="J579" s="5"/>
      <c r="K579" s="5"/>
      <c r="L579" s="5"/>
      <c r="M579" s="5"/>
      <c r="N579" s="5"/>
      <c r="O579" s="5"/>
    </row>
    <row r="580">
      <c r="D580" s="5"/>
      <c r="J580" s="5"/>
      <c r="K580" s="5"/>
      <c r="L580" s="5"/>
      <c r="M580" s="5"/>
      <c r="N580" s="5"/>
      <c r="O580" s="5"/>
    </row>
    <row r="581">
      <c r="D581" s="5"/>
      <c r="J581" s="5"/>
      <c r="K581" s="5"/>
      <c r="L581" s="5"/>
      <c r="M581" s="5"/>
      <c r="N581" s="5"/>
      <c r="O581" s="5"/>
    </row>
    <row r="582">
      <c r="D582" s="5"/>
      <c r="J582" s="5"/>
      <c r="K582" s="5"/>
      <c r="L582" s="5"/>
      <c r="M582" s="5"/>
      <c r="N582" s="5"/>
      <c r="O582" s="5"/>
    </row>
    <row r="583">
      <c r="D583" s="5"/>
      <c r="J583" s="5"/>
      <c r="K583" s="5"/>
      <c r="L583" s="5"/>
      <c r="M583" s="5"/>
      <c r="N583" s="5"/>
      <c r="O583" s="5"/>
    </row>
    <row r="584">
      <c r="D584" s="5"/>
      <c r="J584" s="5"/>
      <c r="K584" s="5"/>
      <c r="L584" s="5"/>
      <c r="M584" s="5"/>
      <c r="N584" s="5"/>
      <c r="O584" s="5"/>
    </row>
    <row r="585">
      <c r="D585" s="5"/>
      <c r="J585" s="5"/>
      <c r="K585" s="5"/>
      <c r="L585" s="5"/>
      <c r="M585" s="5"/>
      <c r="N585" s="5"/>
      <c r="O585" s="5"/>
    </row>
    <row r="586">
      <c r="D586" s="5"/>
      <c r="J586" s="5"/>
      <c r="K586" s="5"/>
      <c r="L586" s="5"/>
      <c r="M586" s="5"/>
      <c r="N586" s="5"/>
      <c r="O586" s="5"/>
    </row>
    <row r="587">
      <c r="D587" s="5"/>
      <c r="J587" s="5"/>
      <c r="K587" s="5"/>
      <c r="L587" s="5"/>
      <c r="M587" s="5"/>
      <c r="N587" s="5"/>
      <c r="O587" s="5"/>
    </row>
    <row r="588">
      <c r="D588" s="5"/>
      <c r="J588" s="5"/>
      <c r="K588" s="5"/>
      <c r="L588" s="5"/>
      <c r="M588" s="5"/>
      <c r="N588" s="5"/>
      <c r="O588" s="5"/>
    </row>
    <row r="589">
      <c r="D589" s="5"/>
      <c r="J589" s="5"/>
      <c r="K589" s="5"/>
      <c r="L589" s="5"/>
      <c r="M589" s="5"/>
      <c r="N589" s="5"/>
      <c r="O589" s="5"/>
    </row>
    <row r="590">
      <c r="D590" s="5"/>
      <c r="J590" s="5"/>
      <c r="K590" s="5"/>
      <c r="L590" s="5"/>
      <c r="M590" s="5"/>
      <c r="N590" s="5"/>
      <c r="O590" s="5"/>
    </row>
    <row r="591">
      <c r="D591" s="5"/>
      <c r="J591" s="5"/>
      <c r="K591" s="5"/>
      <c r="L591" s="5"/>
      <c r="M591" s="5"/>
      <c r="N591" s="5"/>
      <c r="O591" s="5"/>
    </row>
    <row r="592">
      <c r="D592" s="5"/>
      <c r="J592" s="5"/>
      <c r="K592" s="5"/>
      <c r="L592" s="5"/>
      <c r="M592" s="5"/>
      <c r="N592" s="5"/>
      <c r="O592" s="5"/>
    </row>
    <row r="593">
      <c r="D593" s="5"/>
      <c r="J593" s="5"/>
      <c r="K593" s="5"/>
      <c r="L593" s="5"/>
      <c r="M593" s="5"/>
      <c r="N593" s="5"/>
      <c r="O593" s="5"/>
    </row>
    <row r="594">
      <c r="D594" s="5"/>
      <c r="J594" s="5"/>
      <c r="K594" s="5"/>
      <c r="L594" s="5"/>
      <c r="M594" s="5"/>
      <c r="N594" s="5"/>
      <c r="O594" s="5"/>
    </row>
    <row r="595">
      <c r="D595" s="5"/>
      <c r="J595" s="5"/>
      <c r="K595" s="5"/>
      <c r="L595" s="5"/>
      <c r="M595" s="5"/>
      <c r="N595" s="5"/>
      <c r="O595" s="5"/>
    </row>
    <row r="596">
      <c r="D596" s="5"/>
      <c r="J596" s="5"/>
      <c r="K596" s="5"/>
      <c r="L596" s="5"/>
      <c r="M596" s="5"/>
      <c r="N596" s="5"/>
      <c r="O596" s="5"/>
    </row>
    <row r="597">
      <c r="D597" s="5"/>
      <c r="J597" s="5"/>
      <c r="K597" s="5"/>
      <c r="L597" s="5"/>
      <c r="M597" s="5"/>
      <c r="N597" s="5"/>
      <c r="O597" s="5"/>
    </row>
    <row r="598">
      <c r="D598" s="5"/>
      <c r="J598" s="5"/>
      <c r="K598" s="5"/>
      <c r="L598" s="5"/>
      <c r="M598" s="5"/>
      <c r="N598" s="5"/>
      <c r="O598" s="5"/>
    </row>
    <row r="599">
      <c r="D599" s="5"/>
      <c r="J599" s="5"/>
      <c r="K599" s="5"/>
      <c r="L599" s="5"/>
      <c r="M599" s="5"/>
      <c r="N599" s="5"/>
      <c r="O599" s="5"/>
    </row>
    <row r="600">
      <c r="D600" s="5"/>
      <c r="J600" s="5"/>
      <c r="K600" s="5"/>
      <c r="L600" s="5"/>
      <c r="M600" s="5"/>
      <c r="N600" s="5"/>
      <c r="O600" s="5"/>
    </row>
    <row r="601">
      <c r="D601" s="5"/>
      <c r="J601" s="5"/>
      <c r="K601" s="5"/>
      <c r="L601" s="5"/>
      <c r="M601" s="5"/>
      <c r="N601" s="5"/>
      <c r="O601" s="5"/>
    </row>
    <row r="602">
      <c r="D602" s="5"/>
      <c r="J602" s="5"/>
      <c r="K602" s="5"/>
      <c r="L602" s="5"/>
      <c r="M602" s="5"/>
      <c r="N602" s="5"/>
      <c r="O602" s="5"/>
    </row>
    <row r="603">
      <c r="D603" s="5"/>
      <c r="J603" s="5"/>
      <c r="K603" s="5"/>
      <c r="L603" s="5"/>
      <c r="M603" s="5"/>
      <c r="N603" s="5"/>
      <c r="O603" s="5"/>
    </row>
    <row r="604">
      <c r="D604" s="5"/>
      <c r="J604" s="5"/>
      <c r="K604" s="5"/>
      <c r="L604" s="5"/>
      <c r="M604" s="5"/>
      <c r="N604" s="5"/>
      <c r="O604" s="5"/>
    </row>
    <row r="605">
      <c r="D605" s="5"/>
      <c r="J605" s="5"/>
      <c r="K605" s="5"/>
      <c r="L605" s="5"/>
      <c r="M605" s="5"/>
      <c r="N605" s="5"/>
      <c r="O605" s="5"/>
    </row>
    <row r="606">
      <c r="D606" s="5"/>
      <c r="J606" s="5"/>
      <c r="K606" s="5"/>
      <c r="L606" s="5"/>
      <c r="M606" s="5"/>
      <c r="N606" s="5"/>
      <c r="O606" s="5"/>
    </row>
    <row r="607">
      <c r="D607" s="5"/>
      <c r="J607" s="5"/>
      <c r="K607" s="5"/>
      <c r="L607" s="5"/>
      <c r="M607" s="5"/>
      <c r="N607" s="5"/>
      <c r="O607" s="5"/>
    </row>
    <row r="608">
      <c r="D608" s="5"/>
      <c r="J608" s="5"/>
      <c r="K608" s="5"/>
      <c r="L608" s="5"/>
      <c r="M608" s="5"/>
      <c r="N608" s="5"/>
      <c r="O608" s="5"/>
    </row>
    <row r="609">
      <c r="D609" s="5"/>
      <c r="J609" s="5"/>
      <c r="K609" s="5"/>
      <c r="L609" s="5"/>
      <c r="M609" s="5"/>
      <c r="N609" s="5"/>
      <c r="O609" s="5"/>
    </row>
    <row r="610">
      <c r="D610" s="5"/>
      <c r="J610" s="5"/>
      <c r="K610" s="5"/>
      <c r="L610" s="5"/>
      <c r="M610" s="5"/>
      <c r="N610" s="5"/>
      <c r="O610" s="5"/>
    </row>
    <row r="611">
      <c r="D611" s="5"/>
      <c r="J611" s="5"/>
      <c r="K611" s="5"/>
      <c r="L611" s="5"/>
      <c r="M611" s="5"/>
      <c r="N611" s="5"/>
      <c r="O611" s="5"/>
    </row>
    <row r="612">
      <c r="D612" s="5"/>
      <c r="J612" s="5"/>
      <c r="K612" s="5"/>
      <c r="L612" s="5"/>
      <c r="M612" s="5"/>
      <c r="N612" s="5"/>
      <c r="O612" s="5"/>
    </row>
    <row r="613">
      <c r="D613" s="5"/>
      <c r="J613" s="5"/>
      <c r="K613" s="5"/>
      <c r="L613" s="5"/>
      <c r="M613" s="5"/>
      <c r="N613" s="5"/>
      <c r="O613" s="5"/>
    </row>
    <row r="614">
      <c r="D614" s="5"/>
      <c r="J614" s="5"/>
      <c r="K614" s="5"/>
      <c r="L614" s="5"/>
      <c r="M614" s="5"/>
      <c r="N614" s="5"/>
      <c r="O614" s="5"/>
    </row>
    <row r="615">
      <c r="D615" s="5"/>
      <c r="J615" s="5"/>
      <c r="K615" s="5"/>
      <c r="L615" s="5"/>
      <c r="M615" s="5"/>
      <c r="N615" s="5"/>
      <c r="O615" s="5"/>
    </row>
    <row r="616">
      <c r="D616" s="5"/>
      <c r="J616" s="5"/>
      <c r="K616" s="5"/>
      <c r="L616" s="5"/>
      <c r="M616" s="5"/>
      <c r="N616" s="5"/>
      <c r="O616" s="5"/>
    </row>
    <row r="617">
      <c r="D617" s="5"/>
      <c r="J617" s="5"/>
      <c r="K617" s="5"/>
      <c r="L617" s="5"/>
      <c r="M617" s="5"/>
      <c r="N617" s="5"/>
      <c r="O617" s="5"/>
    </row>
    <row r="618">
      <c r="D618" s="5"/>
      <c r="J618" s="5"/>
      <c r="K618" s="5"/>
      <c r="L618" s="5"/>
      <c r="M618" s="5"/>
      <c r="N618" s="5"/>
      <c r="O618" s="5"/>
    </row>
    <row r="619">
      <c r="D619" s="5"/>
      <c r="J619" s="5"/>
      <c r="K619" s="5"/>
      <c r="L619" s="5"/>
      <c r="M619" s="5"/>
      <c r="N619" s="5"/>
      <c r="O619" s="5"/>
    </row>
    <row r="620">
      <c r="D620" s="5"/>
      <c r="J620" s="5"/>
      <c r="K620" s="5"/>
      <c r="L620" s="5"/>
      <c r="M620" s="5"/>
      <c r="N620" s="5"/>
      <c r="O620" s="5"/>
    </row>
    <row r="621">
      <c r="D621" s="5"/>
      <c r="J621" s="5"/>
      <c r="K621" s="5"/>
      <c r="L621" s="5"/>
      <c r="M621" s="5"/>
      <c r="N621" s="5"/>
      <c r="O621" s="5"/>
    </row>
    <row r="622">
      <c r="D622" s="5"/>
      <c r="J622" s="5"/>
      <c r="K622" s="5"/>
      <c r="L622" s="5"/>
      <c r="M622" s="5"/>
      <c r="N622" s="5"/>
      <c r="O622" s="5"/>
    </row>
    <row r="623">
      <c r="D623" s="5"/>
      <c r="J623" s="5"/>
      <c r="K623" s="5"/>
      <c r="L623" s="5"/>
      <c r="M623" s="5"/>
      <c r="N623" s="5"/>
      <c r="O623" s="5"/>
    </row>
    <row r="624">
      <c r="D624" s="5"/>
      <c r="J624" s="5"/>
      <c r="K624" s="5"/>
      <c r="L624" s="5"/>
      <c r="M624" s="5"/>
      <c r="N624" s="5"/>
      <c r="O624" s="5"/>
    </row>
    <row r="625">
      <c r="D625" s="5"/>
      <c r="J625" s="5"/>
      <c r="K625" s="5"/>
      <c r="L625" s="5"/>
      <c r="M625" s="5"/>
      <c r="N625" s="5"/>
      <c r="O625" s="5"/>
    </row>
    <row r="626">
      <c r="D626" s="5"/>
      <c r="J626" s="5"/>
      <c r="K626" s="5"/>
      <c r="L626" s="5"/>
      <c r="M626" s="5"/>
      <c r="N626" s="5"/>
      <c r="O626" s="5"/>
    </row>
    <row r="627">
      <c r="D627" s="5"/>
      <c r="J627" s="5"/>
      <c r="K627" s="5"/>
      <c r="L627" s="5"/>
      <c r="M627" s="5"/>
      <c r="N627" s="5"/>
      <c r="O627" s="5"/>
    </row>
    <row r="628">
      <c r="D628" s="5"/>
      <c r="J628" s="5"/>
      <c r="K628" s="5"/>
      <c r="L628" s="5"/>
      <c r="M628" s="5"/>
      <c r="N628" s="5"/>
      <c r="O628" s="5"/>
    </row>
    <row r="629">
      <c r="D629" s="5"/>
      <c r="J629" s="5"/>
      <c r="K629" s="5"/>
      <c r="L629" s="5"/>
      <c r="M629" s="5"/>
      <c r="N629" s="5"/>
      <c r="O629" s="5"/>
    </row>
    <row r="630">
      <c r="D630" s="5"/>
      <c r="J630" s="5"/>
      <c r="K630" s="5"/>
      <c r="L630" s="5"/>
      <c r="M630" s="5"/>
      <c r="N630" s="5"/>
      <c r="O630" s="5"/>
    </row>
    <row r="631">
      <c r="D631" s="5"/>
      <c r="J631" s="5"/>
      <c r="K631" s="5"/>
      <c r="L631" s="5"/>
      <c r="M631" s="5"/>
      <c r="N631" s="5"/>
      <c r="O631" s="5"/>
    </row>
    <row r="632">
      <c r="D632" s="5"/>
      <c r="J632" s="5"/>
      <c r="K632" s="5"/>
      <c r="L632" s="5"/>
      <c r="M632" s="5"/>
      <c r="N632" s="5"/>
      <c r="O632" s="5"/>
    </row>
    <row r="633">
      <c r="D633" s="5"/>
      <c r="J633" s="5"/>
      <c r="K633" s="5"/>
      <c r="L633" s="5"/>
      <c r="M633" s="5"/>
      <c r="N633" s="5"/>
      <c r="O633" s="5"/>
    </row>
    <row r="634">
      <c r="D634" s="5"/>
      <c r="J634" s="5"/>
      <c r="K634" s="5"/>
      <c r="L634" s="5"/>
      <c r="M634" s="5"/>
      <c r="N634" s="5"/>
      <c r="O634" s="5"/>
    </row>
    <row r="635">
      <c r="D635" s="5"/>
      <c r="J635" s="5"/>
      <c r="K635" s="5"/>
      <c r="L635" s="5"/>
      <c r="M635" s="5"/>
      <c r="N635" s="5"/>
      <c r="O635" s="5"/>
    </row>
    <row r="636">
      <c r="D636" s="5"/>
      <c r="J636" s="5"/>
      <c r="K636" s="5"/>
      <c r="L636" s="5"/>
      <c r="M636" s="5"/>
      <c r="N636" s="5"/>
      <c r="O636" s="5"/>
    </row>
    <row r="637">
      <c r="D637" s="5"/>
      <c r="J637" s="5"/>
      <c r="K637" s="5"/>
      <c r="L637" s="5"/>
      <c r="M637" s="5"/>
      <c r="N637" s="5"/>
      <c r="O637" s="5"/>
    </row>
    <row r="638">
      <c r="D638" s="5"/>
      <c r="J638" s="5"/>
      <c r="K638" s="5"/>
      <c r="L638" s="5"/>
      <c r="M638" s="5"/>
      <c r="N638" s="5"/>
      <c r="O638" s="5"/>
    </row>
    <row r="639">
      <c r="D639" s="5"/>
      <c r="J639" s="5"/>
      <c r="K639" s="5"/>
      <c r="L639" s="5"/>
      <c r="M639" s="5"/>
      <c r="N639" s="5"/>
      <c r="O639" s="5"/>
    </row>
    <row r="640">
      <c r="D640" s="5"/>
      <c r="J640" s="5"/>
      <c r="K640" s="5"/>
      <c r="L640" s="5"/>
      <c r="M640" s="5"/>
      <c r="N640" s="5"/>
      <c r="O640" s="5"/>
    </row>
    <row r="641">
      <c r="D641" s="5"/>
      <c r="J641" s="5"/>
      <c r="K641" s="5"/>
      <c r="L641" s="5"/>
      <c r="M641" s="5"/>
      <c r="N641" s="5"/>
      <c r="O641" s="5"/>
    </row>
    <row r="642">
      <c r="D642" s="5"/>
      <c r="J642" s="5"/>
      <c r="K642" s="5"/>
      <c r="L642" s="5"/>
      <c r="M642" s="5"/>
      <c r="N642" s="5"/>
      <c r="O642" s="5"/>
    </row>
    <row r="643">
      <c r="D643" s="5"/>
      <c r="J643" s="5"/>
      <c r="K643" s="5"/>
      <c r="L643" s="5"/>
      <c r="M643" s="5"/>
      <c r="N643" s="5"/>
      <c r="O643" s="5"/>
    </row>
    <row r="644">
      <c r="D644" s="5"/>
      <c r="J644" s="5"/>
      <c r="K644" s="5"/>
      <c r="L644" s="5"/>
      <c r="M644" s="5"/>
      <c r="N644" s="5"/>
      <c r="O644" s="5"/>
    </row>
    <row r="645">
      <c r="D645" s="5"/>
      <c r="J645" s="5"/>
      <c r="K645" s="5"/>
      <c r="L645" s="5"/>
      <c r="M645" s="5"/>
      <c r="N645" s="5"/>
      <c r="O645" s="5"/>
    </row>
    <row r="646">
      <c r="D646" s="5"/>
      <c r="J646" s="5"/>
      <c r="K646" s="5"/>
      <c r="L646" s="5"/>
      <c r="M646" s="5"/>
      <c r="N646" s="5"/>
      <c r="O646" s="5"/>
    </row>
    <row r="647">
      <c r="D647" s="5"/>
      <c r="J647" s="5"/>
      <c r="K647" s="5"/>
      <c r="L647" s="5"/>
      <c r="M647" s="5"/>
      <c r="N647" s="5"/>
      <c r="O647" s="5"/>
    </row>
    <row r="648">
      <c r="D648" s="5"/>
      <c r="J648" s="5"/>
      <c r="K648" s="5"/>
      <c r="L648" s="5"/>
      <c r="M648" s="5"/>
      <c r="N648" s="5"/>
      <c r="O648" s="5"/>
    </row>
    <row r="649">
      <c r="D649" s="5"/>
      <c r="J649" s="5"/>
      <c r="K649" s="5"/>
      <c r="L649" s="5"/>
      <c r="M649" s="5"/>
      <c r="N649" s="5"/>
      <c r="O649" s="5"/>
    </row>
    <row r="650">
      <c r="D650" s="5"/>
      <c r="J650" s="5"/>
      <c r="K650" s="5"/>
      <c r="L650" s="5"/>
      <c r="M650" s="5"/>
      <c r="N650" s="5"/>
      <c r="O650" s="5"/>
    </row>
    <row r="651">
      <c r="D651" s="5"/>
      <c r="J651" s="5"/>
      <c r="K651" s="5"/>
      <c r="L651" s="5"/>
      <c r="M651" s="5"/>
      <c r="N651" s="5"/>
      <c r="O651" s="5"/>
    </row>
    <row r="652">
      <c r="D652" s="5"/>
      <c r="J652" s="5"/>
      <c r="K652" s="5"/>
      <c r="L652" s="5"/>
      <c r="M652" s="5"/>
      <c r="N652" s="5"/>
      <c r="O652" s="5"/>
    </row>
    <row r="653">
      <c r="D653" s="5"/>
      <c r="J653" s="5"/>
      <c r="K653" s="5"/>
      <c r="L653" s="5"/>
      <c r="M653" s="5"/>
      <c r="N653" s="5"/>
      <c r="O653" s="5"/>
    </row>
    <row r="654">
      <c r="D654" s="5"/>
      <c r="J654" s="5"/>
      <c r="K654" s="5"/>
      <c r="L654" s="5"/>
      <c r="M654" s="5"/>
      <c r="N654" s="5"/>
      <c r="O654" s="5"/>
    </row>
    <row r="655">
      <c r="D655" s="5"/>
      <c r="J655" s="5"/>
      <c r="K655" s="5"/>
      <c r="L655" s="5"/>
      <c r="M655" s="5"/>
      <c r="N655" s="5"/>
      <c r="O655" s="5"/>
    </row>
    <row r="656">
      <c r="D656" s="5"/>
      <c r="J656" s="5"/>
      <c r="K656" s="5"/>
      <c r="L656" s="5"/>
      <c r="M656" s="5"/>
      <c r="N656" s="5"/>
      <c r="O656" s="5"/>
    </row>
    <row r="657">
      <c r="D657" s="5"/>
      <c r="J657" s="5"/>
      <c r="K657" s="5"/>
      <c r="L657" s="5"/>
      <c r="M657" s="5"/>
      <c r="N657" s="5"/>
      <c r="O657" s="5"/>
    </row>
    <row r="658">
      <c r="D658" s="5"/>
      <c r="J658" s="5"/>
      <c r="K658" s="5"/>
      <c r="L658" s="5"/>
      <c r="M658" s="5"/>
      <c r="N658" s="5"/>
      <c r="O658" s="5"/>
    </row>
    <row r="659">
      <c r="D659" s="5"/>
      <c r="J659" s="5"/>
      <c r="K659" s="5"/>
      <c r="L659" s="5"/>
      <c r="M659" s="5"/>
      <c r="N659" s="5"/>
      <c r="O659" s="5"/>
    </row>
    <row r="660">
      <c r="D660" s="5"/>
      <c r="J660" s="5"/>
      <c r="K660" s="5"/>
      <c r="L660" s="5"/>
      <c r="M660" s="5"/>
      <c r="N660" s="5"/>
      <c r="O660" s="5"/>
    </row>
    <row r="661">
      <c r="D661" s="5"/>
      <c r="J661" s="5"/>
      <c r="K661" s="5"/>
      <c r="L661" s="5"/>
      <c r="M661" s="5"/>
      <c r="N661" s="5"/>
      <c r="O661" s="5"/>
    </row>
    <row r="662">
      <c r="D662" s="5"/>
      <c r="J662" s="5"/>
      <c r="K662" s="5"/>
      <c r="L662" s="5"/>
      <c r="M662" s="5"/>
      <c r="N662" s="5"/>
      <c r="O662" s="5"/>
    </row>
    <row r="663">
      <c r="D663" s="5"/>
      <c r="J663" s="5"/>
      <c r="K663" s="5"/>
      <c r="L663" s="5"/>
      <c r="M663" s="5"/>
      <c r="N663" s="5"/>
      <c r="O663" s="5"/>
    </row>
    <row r="664">
      <c r="D664" s="5"/>
      <c r="J664" s="5"/>
      <c r="K664" s="5"/>
      <c r="L664" s="5"/>
      <c r="M664" s="5"/>
      <c r="N664" s="5"/>
      <c r="O664" s="5"/>
    </row>
    <row r="665">
      <c r="D665" s="5"/>
      <c r="J665" s="5"/>
      <c r="K665" s="5"/>
      <c r="L665" s="5"/>
      <c r="M665" s="5"/>
      <c r="N665" s="5"/>
      <c r="O665" s="5"/>
    </row>
    <row r="666">
      <c r="D666" s="5"/>
      <c r="J666" s="5"/>
      <c r="K666" s="5"/>
      <c r="L666" s="5"/>
      <c r="M666" s="5"/>
      <c r="N666" s="5"/>
      <c r="O666" s="5"/>
    </row>
    <row r="667">
      <c r="D667" s="5"/>
      <c r="J667" s="5"/>
      <c r="K667" s="5"/>
      <c r="L667" s="5"/>
      <c r="M667" s="5"/>
      <c r="N667" s="5"/>
      <c r="O667" s="5"/>
    </row>
    <row r="668">
      <c r="D668" s="5"/>
      <c r="J668" s="5"/>
      <c r="K668" s="5"/>
      <c r="L668" s="5"/>
      <c r="M668" s="5"/>
      <c r="N668" s="5"/>
      <c r="O668" s="5"/>
    </row>
    <row r="669">
      <c r="D669" s="5"/>
      <c r="J669" s="5"/>
      <c r="K669" s="5"/>
      <c r="L669" s="5"/>
      <c r="M669" s="5"/>
      <c r="N669" s="5"/>
      <c r="O669" s="5"/>
    </row>
    <row r="670">
      <c r="D670" s="5"/>
      <c r="J670" s="5"/>
      <c r="K670" s="5"/>
      <c r="L670" s="5"/>
      <c r="M670" s="5"/>
      <c r="N670" s="5"/>
      <c r="O670" s="5"/>
    </row>
    <row r="671">
      <c r="D671" s="5"/>
      <c r="J671" s="5"/>
      <c r="K671" s="5"/>
      <c r="L671" s="5"/>
      <c r="M671" s="5"/>
      <c r="N671" s="5"/>
      <c r="O671" s="5"/>
    </row>
    <row r="672">
      <c r="D672" s="5"/>
      <c r="J672" s="5"/>
      <c r="K672" s="5"/>
      <c r="L672" s="5"/>
      <c r="M672" s="5"/>
      <c r="N672" s="5"/>
      <c r="O672" s="5"/>
    </row>
    <row r="673">
      <c r="D673" s="5"/>
      <c r="J673" s="5"/>
      <c r="K673" s="5"/>
      <c r="L673" s="5"/>
      <c r="M673" s="5"/>
      <c r="N673" s="5"/>
      <c r="O673" s="5"/>
    </row>
    <row r="674">
      <c r="D674" s="5"/>
      <c r="J674" s="5"/>
      <c r="K674" s="5"/>
      <c r="L674" s="5"/>
      <c r="M674" s="5"/>
      <c r="N674" s="5"/>
      <c r="O674" s="5"/>
    </row>
    <row r="675">
      <c r="D675" s="5"/>
      <c r="J675" s="5"/>
      <c r="K675" s="5"/>
      <c r="L675" s="5"/>
      <c r="M675" s="5"/>
      <c r="N675" s="5"/>
      <c r="O675" s="5"/>
    </row>
    <row r="676">
      <c r="D676" s="5"/>
      <c r="J676" s="5"/>
      <c r="K676" s="5"/>
      <c r="L676" s="5"/>
      <c r="M676" s="5"/>
      <c r="N676" s="5"/>
      <c r="O676" s="5"/>
    </row>
    <row r="677">
      <c r="D677" s="5"/>
      <c r="J677" s="5"/>
      <c r="K677" s="5"/>
      <c r="L677" s="5"/>
      <c r="M677" s="5"/>
      <c r="N677" s="5"/>
      <c r="O677" s="5"/>
    </row>
    <row r="678">
      <c r="D678" s="5"/>
      <c r="J678" s="5"/>
      <c r="K678" s="5"/>
      <c r="L678" s="5"/>
      <c r="M678" s="5"/>
      <c r="N678" s="5"/>
      <c r="O678" s="5"/>
    </row>
    <row r="679">
      <c r="D679" s="5"/>
      <c r="J679" s="5"/>
      <c r="K679" s="5"/>
      <c r="L679" s="5"/>
      <c r="M679" s="5"/>
      <c r="N679" s="5"/>
      <c r="O679" s="5"/>
    </row>
    <row r="680">
      <c r="D680" s="5"/>
      <c r="J680" s="5"/>
      <c r="K680" s="5"/>
      <c r="L680" s="5"/>
      <c r="M680" s="5"/>
      <c r="N680" s="5"/>
      <c r="O680" s="5"/>
    </row>
    <row r="681">
      <c r="D681" s="5"/>
      <c r="J681" s="5"/>
      <c r="K681" s="5"/>
      <c r="L681" s="5"/>
      <c r="M681" s="5"/>
      <c r="N681" s="5"/>
      <c r="O681" s="5"/>
    </row>
    <row r="682">
      <c r="D682" s="5"/>
      <c r="J682" s="5"/>
      <c r="K682" s="5"/>
      <c r="L682" s="5"/>
      <c r="M682" s="5"/>
      <c r="N682" s="5"/>
      <c r="O682" s="5"/>
    </row>
    <row r="683">
      <c r="D683" s="5"/>
      <c r="J683" s="5"/>
      <c r="K683" s="5"/>
      <c r="L683" s="5"/>
      <c r="M683" s="5"/>
      <c r="N683" s="5"/>
      <c r="O683" s="5"/>
    </row>
    <row r="684">
      <c r="D684" s="5"/>
      <c r="J684" s="5"/>
      <c r="K684" s="5"/>
      <c r="L684" s="5"/>
      <c r="M684" s="5"/>
      <c r="N684" s="5"/>
      <c r="O684" s="5"/>
    </row>
    <row r="685">
      <c r="D685" s="5"/>
      <c r="J685" s="5"/>
      <c r="K685" s="5"/>
      <c r="L685" s="5"/>
      <c r="M685" s="5"/>
      <c r="N685" s="5"/>
      <c r="O685" s="5"/>
    </row>
    <row r="686">
      <c r="D686" s="5"/>
      <c r="J686" s="5"/>
      <c r="K686" s="5"/>
      <c r="L686" s="5"/>
      <c r="M686" s="5"/>
      <c r="N686" s="5"/>
      <c r="O686" s="5"/>
    </row>
    <row r="687">
      <c r="D687" s="5"/>
      <c r="J687" s="5"/>
      <c r="K687" s="5"/>
      <c r="L687" s="5"/>
      <c r="M687" s="5"/>
      <c r="N687" s="5"/>
      <c r="O687" s="5"/>
    </row>
    <row r="688">
      <c r="D688" s="5"/>
      <c r="J688" s="5"/>
      <c r="K688" s="5"/>
      <c r="L688" s="5"/>
      <c r="M688" s="5"/>
      <c r="N688" s="5"/>
      <c r="O688" s="5"/>
    </row>
    <row r="689">
      <c r="D689" s="5"/>
      <c r="J689" s="5"/>
      <c r="K689" s="5"/>
      <c r="L689" s="5"/>
      <c r="M689" s="5"/>
      <c r="N689" s="5"/>
      <c r="O689" s="5"/>
    </row>
    <row r="690">
      <c r="D690" s="5"/>
      <c r="J690" s="5"/>
      <c r="K690" s="5"/>
      <c r="L690" s="5"/>
      <c r="M690" s="5"/>
      <c r="N690" s="5"/>
      <c r="O690" s="5"/>
    </row>
    <row r="691">
      <c r="D691" s="5"/>
      <c r="J691" s="5"/>
      <c r="K691" s="5"/>
      <c r="L691" s="5"/>
      <c r="M691" s="5"/>
      <c r="N691" s="5"/>
      <c r="O691" s="5"/>
    </row>
    <row r="692">
      <c r="D692" s="5"/>
      <c r="J692" s="5"/>
      <c r="K692" s="5"/>
      <c r="L692" s="5"/>
      <c r="M692" s="5"/>
      <c r="N692" s="5"/>
      <c r="O692" s="5"/>
    </row>
    <row r="693">
      <c r="D693" s="5"/>
      <c r="J693" s="5"/>
      <c r="K693" s="5"/>
      <c r="L693" s="5"/>
      <c r="M693" s="5"/>
      <c r="N693" s="5"/>
      <c r="O693" s="5"/>
    </row>
    <row r="694">
      <c r="D694" s="5"/>
      <c r="J694" s="5"/>
      <c r="K694" s="5"/>
      <c r="L694" s="5"/>
      <c r="M694" s="5"/>
      <c r="N694" s="5"/>
      <c r="O694" s="5"/>
    </row>
    <row r="695">
      <c r="D695" s="5"/>
      <c r="J695" s="5"/>
      <c r="K695" s="5"/>
      <c r="L695" s="5"/>
      <c r="M695" s="5"/>
      <c r="N695" s="5"/>
      <c r="O695" s="5"/>
    </row>
    <row r="696">
      <c r="D696" s="5"/>
      <c r="J696" s="5"/>
      <c r="K696" s="5"/>
      <c r="L696" s="5"/>
      <c r="M696" s="5"/>
      <c r="N696" s="5"/>
      <c r="O696" s="5"/>
    </row>
    <row r="697">
      <c r="D697" s="5"/>
      <c r="J697" s="5"/>
      <c r="K697" s="5"/>
      <c r="L697" s="5"/>
      <c r="M697" s="5"/>
      <c r="N697" s="5"/>
      <c r="O697" s="5"/>
    </row>
    <row r="698">
      <c r="D698" s="5"/>
      <c r="J698" s="5"/>
      <c r="K698" s="5"/>
      <c r="L698" s="5"/>
      <c r="M698" s="5"/>
      <c r="N698" s="5"/>
      <c r="O698" s="5"/>
    </row>
    <row r="699">
      <c r="D699" s="5"/>
      <c r="J699" s="5"/>
      <c r="K699" s="5"/>
      <c r="L699" s="5"/>
      <c r="M699" s="5"/>
      <c r="N699" s="5"/>
      <c r="O699" s="5"/>
    </row>
    <row r="700">
      <c r="D700" s="5"/>
      <c r="J700" s="5"/>
      <c r="K700" s="5"/>
      <c r="L700" s="5"/>
      <c r="M700" s="5"/>
      <c r="N700" s="5"/>
      <c r="O700" s="5"/>
    </row>
    <row r="701">
      <c r="D701" s="5"/>
      <c r="J701" s="5"/>
      <c r="K701" s="5"/>
      <c r="L701" s="5"/>
      <c r="M701" s="5"/>
      <c r="N701" s="5"/>
      <c r="O701" s="5"/>
    </row>
    <row r="702">
      <c r="D702" s="5"/>
      <c r="J702" s="5"/>
      <c r="K702" s="5"/>
      <c r="L702" s="5"/>
      <c r="M702" s="5"/>
      <c r="N702" s="5"/>
      <c r="O702" s="5"/>
    </row>
    <row r="703">
      <c r="D703" s="5"/>
      <c r="J703" s="5"/>
      <c r="K703" s="5"/>
      <c r="L703" s="5"/>
      <c r="M703" s="5"/>
      <c r="N703" s="5"/>
      <c r="O703" s="5"/>
    </row>
    <row r="704">
      <c r="D704" s="5"/>
      <c r="J704" s="5"/>
      <c r="K704" s="5"/>
      <c r="L704" s="5"/>
      <c r="M704" s="5"/>
      <c r="N704" s="5"/>
      <c r="O704" s="5"/>
    </row>
    <row r="705">
      <c r="D705" s="5"/>
      <c r="J705" s="5"/>
      <c r="K705" s="5"/>
      <c r="L705" s="5"/>
      <c r="M705" s="5"/>
      <c r="N705" s="5"/>
      <c r="O705" s="5"/>
    </row>
    <row r="706">
      <c r="D706" s="5"/>
      <c r="J706" s="5"/>
      <c r="K706" s="5"/>
      <c r="L706" s="5"/>
      <c r="M706" s="5"/>
      <c r="N706" s="5"/>
      <c r="O706" s="5"/>
    </row>
    <row r="707">
      <c r="D707" s="5"/>
      <c r="J707" s="5"/>
      <c r="K707" s="5"/>
      <c r="L707" s="5"/>
      <c r="M707" s="5"/>
      <c r="N707" s="5"/>
      <c r="O707" s="5"/>
    </row>
    <row r="708">
      <c r="D708" s="5"/>
      <c r="J708" s="5"/>
      <c r="K708" s="5"/>
      <c r="L708" s="5"/>
      <c r="M708" s="5"/>
      <c r="N708" s="5"/>
      <c r="O708" s="5"/>
    </row>
    <row r="709">
      <c r="D709" s="5"/>
      <c r="J709" s="5"/>
      <c r="K709" s="5"/>
      <c r="L709" s="5"/>
      <c r="M709" s="5"/>
      <c r="N709" s="5"/>
      <c r="O709" s="5"/>
    </row>
    <row r="710">
      <c r="D710" s="5"/>
      <c r="J710" s="5"/>
      <c r="K710" s="5"/>
      <c r="L710" s="5"/>
      <c r="M710" s="5"/>
      <c r="N710" s="5"/>
      <c r="O710" s="5"/>
    </row>
    <row r="711">
      <c r="D711" s="5"/>
      <c r="J711" s="5"/>
      <c r="K711" s="5"/>
      <c r="L711" s="5"/>
      <c r="M711" s="5"/>
      <c r="N711" s="5"/>
      <c r="O711" s="5"/>
    </row>
    <row r="712">
      <c r="D712" s="5"/>
      <c r="J712" s="5"/>
      <c r="K712" s="5"/>
      <c r="L712" s="5"/>
      <c r="M712" s="5"/>
      <c r="N712" s="5"/>
      <c r="O712" s="5"/>
    </row>
    <row r="713">
      <c r="D713" s="5"/>
      <c r="J713" s="5"/>
      <c r="K713" s="5"/>
      <c r="L713" s="5"/>
      <c r="M713" s="5"/>
      <c r="N713" s="5"/>
      <c r="O713" s="5"/>
    </row>
    <row r="714">
      <c r="D714" s="5"/>
      <c r="J714" s="5"/>
      <c r="K714" s="5"/>
      <c r="L714" s="5"/>
      <c r="M714" s="5"/>
      <c r="N714" s="5"/>
      <c r="O714" s="5"/>
    </row>
    <row r="715">
      <c r="D715" s="5"/>
      <c r="J715" s="5"/>
      <c r="K715" s="5"/>
      <c r="L715" s="5"/>
      <c r="M715" s="5"/>
      <c r="N715" s="5"/>
      <c r="O715" s="5"/>
    </row>
    <row r="716">
      <c r="D716" s="5"/>
      <c r="J716" s="5"/>
      <c r="K716" s="5"/>
      <c r="L716" s="5"/>
      <c r="M716" s="5"/>
      <c r="N716" s="5"/>
      <c r="O716" s="5"/>
    </row>
    <row r="717">
      <c r="D717" s="5"/>
      <c r="J717" s="5"/>
      <c r="K717" s="5"/>
      <c r="L717" s="5"/>
      <c r="M717" s="5"/>
      <c r="N717" s="5"/>
      <c r="O717" s="5"/>
    </row>
    <row r="718">
      <c r="D718" s="5"/>
      <c r="J718" s="5"/>
      <c r="K718" s="5"/>
      <c r="L718" s="5"/>
      <c r="M718" s="5"/>
      <c r="N718" s="5"/>
      <c r="O718" s="5"/>
    </row>
    <row r="719">
      <c r="D719" s="5"/>
      <c r="J719" s="5"/>
      <c r="K719" s="5"/>
      <c r="L719" s="5"/>
      <c r="M719" s="5"/>
      <c r="N719" s="5"/>
      <c r="O719" s="5"/>
    </row>
    <row r="720">
      <c r="D720" s="5"/>
      <c r="J720" s="5"/>
      <c r="K720" s="5"/>
      <c r="L720" s="5"/>
      <c r="M720" s="5"/>
      <c r="N720" s="5"/>
      <c r="O720" s="5"/>
    </row>
    <row r="721">
      <c r="D721" s="5"/>
      <c r="J721" s="5"/>
      <c r="K721" s="5"/>
      <c r="L721" s="5"/>
      <c r="M721" s="5"/>
      <c r="N721" s="5"/>
      <c r="O721" s="5"/>
    </row>
    <row r="722">
      <c r="D722" s="5"/>
      <c r="J722" s="5"/>
      <c r="K722" s="5"/>
      <c r="L722" s="5"/>
      <c r="M722" s="5"/>
      <c r="N722" s="5"/>
      <c r="O722" s="5"/>
    </row>
    <row r="723">
      <c r="D723" s="5"/>
      <c r="J723" s="5"/>
      <c r="K723" s="5"/>
      <c r="L723" s="5"/>
      <c r="M723" s="5"/>
      <c r="N723" s="5"/>
      <c r="O723" s="5"/>
    </row>
    <row r="724">
      <c r="D724" s="5"/>
      <c r="J724" s="5"/>
      <c r="K724" s="5"/>
      <c r="L724" s="5"/>
      <c r="M724" s="5"/>
      <c r="N724" s="5"/>
      <c r="O724" s="5"/>
    </row>
    <row r="725">
      <c r="D725" s="5"/>
      <c r="J725" s="5"/>
      <c r="K725" s="5"/>
      <c r="L725" s="5"/>
      <c r="M725" s="5"/>
      <c r="N725" s="5"/>
      <c r="O725" s="5"/>
    </row>
    <row r="726">
      <c r="D726" s="5"/>
      <c r="J726" s="5"/>
      <c r="K726" s="5"/>
      <c r="L726" s="5"/>
      <c r="M726" s="5"/>
      <c r="N726" s="5"/>
      <c r="O726" s="5"/>
    </row>
    <row r="727">
      <c r="D727" s="5"/>
      <c r="J727" s="5"/>
      <c r="K727" s="5"/>
      <c r="L727" s="5"/>
      <c r="M727" s="5"/>
      <c r="N727" s="5"/>
      <c r="O727" s="5"/>
    </row>
    <row r="728">
      <c r="D728" s="5"/>
      <c r="J728" s="5"/>
      <c r="K728" s="5"/>
      <c r="L728" s="5"/>
      <c r="M728" s="5"/>
      <c r="N728" s="5"/>
      <c r="O728" s="5"/>
    </row>
    <row r="729">
      <c r="D729" s="5"/>
      <c r="J729" s="5"/>
      <c r="K729" s="5"/>
      <c r="L729" s="5"/>
      <c r="M729" s="5"/>
      <c r="N729" s="5"/>
      <c r="O729" s="5"/>
    </row>
    <row r="730">
      <c r="D730" s="5"/>
      <c r="J730" s="5"/>
      <c r="K730" s="5"/>
      <c r="L730" s="5"/>
      <c r="M730" s="5"/>
      <c r="N730" s="5"/>
      <c r="O730" s="5"/>
    </row>
    <row r="731">
      <c r="D731" s="5"/>
      <c r="J731" s="5"/>
      <c r="K731" s="5"/>
      <c r="L731" s="5"/>
      <c r="M731" s="5"/>
      <c r="N731" s="5"/>
      <c r="O731" s="5"/>
    </row>
    <row r="732">
      <c r="D732" s="5"/>
      <c r="J732" s="5"/>
      <c r="K732" s="5"/>
      <c r="L732" s="5"/>
      <c r="M732" s="5"/>
      <c r="N732" s="5"/>
      <c r="O732" s="5"/>
    </row>
    <row r="733">
      <c r="D733" s="5"/>
      <c r="J733" s="5"/>
      <c r="K733" s="5"/>
      <c r="L733" s="5"/>
      <c r="M733" s="5"/>
      <c r="N733" s="5"/>
      <c r="O733" s="5"/>
    </row>
    <row r="734">
      <c r="D734" s="5"/>
      <c r="J734" s="5"/>
      <c r="K734" s="5"/>
      <c r="L734" s="5"/>
      <c r="M734" s="5"/>
      <c r="N734" s="5"/>
      <c r="O734" s="5"/>
    </row>
    <row r="735">
      <c r="D735" s="5"/>
      <c r="J735" s="5"/>
      <c r="K735" s="5"/>
      <c r="L735" s="5"/>
      <c r="M735" s="5"/>
      <c r="N735" s="5"/>
      <c r="O735" s="5"/>
    </row>
    <row r="736">
      <c r="D736" s="5"/>
      <c r="J736" s="5"/>
      <c r="K736" s="5"/>
      <c r="L736" s="5"/>
      <c r="M736" s="5"/>
      <c r="N736" s="5"/>
      <c r="O736" s="5"/>
    </row>
    <row r="737">
      <c r="D737" s="5"/>
      <c r="J737" s="5"/>
      <c r="K737" s="5"/>
      <c r="L737" s="5"/>
      <c r="M737" s="5"/>
      <c r="N737" s="5"/>
      <c r="O737" s="5"/>
    </row>
    <row r="738">
      <c r="D738" s="5"/>
      <c r="J738" s="5"/>
      <c r="K738" s="5"/>
      <c r="L738" s="5"/>
      <c r="M738" s="5"/>
      <c r="N738" s="5"/>
      <c r="O738" s="5"/>
    </row>
    <row r="739">
      <c r="D739" s="5"/>
      <c r="J739" s="5"/>
      <c r="K739" s="5"/>
      <c r="L739" s="5"/>
      <c r="M739" s="5"/>
      <c r="N739" s="5"/>
      <c r="O739" s="5"/>
    </row>
    <row r="740">
      <c r="D740" s="5"/>
      <c r="J740" s="5"/>
      <c r="K740" s="5"/>
      <c r="L740" s="5"/>
      <c r="M740" s="5"/>
      <c r="N740" s="5"/>
      <c r="O740" s="5"/>
    </row>
    <row r="741">
      <c r="D741" s="5"/>
      <c r="J741" s="5"/>
      <c r="K741" s="5"/>
      <c r="L741" s="5"/>
      <c r="M741" s="5"/>
      <c r="N741" s="5"/>
      <c r="O741" s="5"/>
    </row>
    <row r="742">
      <c r="D742" s="5"/>
      <c r="J742" s="5"/>
      <c r="K742" s="5"/>
      <c r="L742" s="5"/>
      <c r="M742" s="5"/>
      <c r="N742" s="5"/>
      <c r="O742" s="5"/>
    </row>
    <row r="743">
      <c r="D743" s="5"/>
      <c r="J743" s="5"/>
      <c r="K743" s="5"/>
      <c r="L743" s="5"/>
      <c r="M743" s="5"/>
      <c r="N743" s="5"/>
      <c r="O743" s="5"/>
    </row>
    <row r="744">
      <c r="D744" s="5"/>
      <c r="J744" s="5"/>
      <c r="K744" s="5"/>
      <c r="L744" s="5"/>
      <c r="M744" s="5"/>
      <c r="N744" s="5"/>
      <c r="O744" s="5"/>
    </row>
    <row r="745">
      <c r="D745" s="5"/>
      <c r="J745" s="5"/>
      <c r="K745" s="5"/>
      <c r="L745" s="5"/>
      <c r="M745" s="5"/>
      <c r="N745" s="5"/>
      <c r="O745" s="5"/>
    </row>
    <row r="746">
      <c r="D746" s="5"/>
      <c r="J746" s="5"/>
      <c r="K746" s="5"/>
      <c r="L746" s="5"/>
      <c r="M746" s="5"/>
      <c r="N746" s="5"/>
      <c r="O746" s="5"/>
    </row>
    <row r="747">
      <c r="D747" s="5"/>
      <c r="J747" s="5"/>
      <c r="K747" s="5"/>
      <c r="L747" s="5"/>
      <c r="M747" s="5"/>
      <c r="N747" s="5"/>
      <c r="O747" s="5"/>
    </row>
    <row r="748">
      <c r="D748" s="5"/>
      <c r="J748" s="5"/>
      <c r="K748" s="5"/>
      <c r="L748" s="5"/>
      <c r="M748" s="5"/>
      <c r="N748" s="5"/>
      <c r="O748" s="5"/>
    </row>
    <row r="749">
      <c r="D749" s="5"/>
      <c r="J749" s="5"/>
      <c r="K749" s="5"/>
      <c r="L749" s="5"/>
      <c r="M749" s="5"/>
      <c r="N749" s="5"/>
      <c r="O749" s="5"/>
    </row>
    <row r="750">
      <c r="D750" s="5"/>
      <c r="J750" s="5"/>
      <c r="K750" s="5"/>
      <c r="L750" s="5"/>
      <c r="M750" s="5"/>
      <c r="N750" s="5"/>
      <c r="O750" s="5"/>
    </row>
    <row r="751">
      <c r="D751" s="5"/>
      <c r="J751" s="5"/>
      <c r="K751" s="5"/>
      <c r="L751" s="5"/>
      <c r="M751" s="5"/>
      <c r="N751" s="5"/>
      <c r="O751" s="5"/>
    </row>
    <row r="752">
      <c r="D752" s="5"/>
      <c r="J752" s="5"/>
      <c r="K752" s="5"/>
      <c r="L752" s="5"/>
      <c r="M752" s="5"/>
      <c r="N752" s="5"/>
      <c r="O752" s="5"/>
    </row>
    <row r="753">
      <c r="D753" s="5"/>
      <c r="J753" s="5"/>
      <c r="K753" s="5"/>
      <c r="L753" s="5"/>
      <c r="M753" s="5"/>
      <c r="N753" s="5"/>
      <c r="O753" s="5"/>
    </row>
    <row r="754">
      <c r="D754" s="5"/>
      <c r="J754" s="5"/>
      <c r="K754" s="5"/>
      <c r="L754" s="5"/>
      <c r="M754" s="5"/>
      <c r="N754" s="5"/>
      <c r="O754" s="5"/>
    </row>
    <row r="755">
      <c r="D755" s="5"/>
      <c r="J755" s="5"/>
      <c r="K755" s="5"/>
      <c r="L755" s="5"/>
      <c r="M755" s="5"/>
      <c r="N755" s="5"/>
      <c r="O755" s="5"/>
    </row>
    <row r="756">
      <c r="D756" s="5"/>
      <c r="J756" s="5"/>
      <c r="K756" s="5"/>
      <c r="L756" s="5"/>
      <c r="M756" s="5"/>
      <c r="N756" s="5"/>
      <c r="O756" s="5"/>
    </row>
    <row r="757">
      <c r="D757" s="5"/>
      <c r="J757" s="5"/>
      <c r="K757" s="5"/>
      <c r="L757" s="5"/>
      <c r="M757" s="5"/>
      <c r="N757" s="5"/>
      <c r="O757" s="5"/>
    </row>
    <row r="758">
      <c r="D758" s="5"/>
      <c r="J758" s="5"/>
      <c r="K758" s="5"/>
      <c r="L758" s="5"/>
      <c r="M758" s="5"/>
      <c r="N758" s="5"/>
      <c r="O758" s="5"/>
    </row>
    <row r="759">
      <c r="D759" s="5"/>
      <c r="J759" s="5"/>
      <c r="K759" s="5"/>
      <c r="L759" s="5"/>
      <c r="M759" s="5"/>
      <c r="N759" s="5"/>
      <c r="O759" s="5"/>
    </row>
    <row r="760">
      <c r="D760" s="5"/>
      <c r="J760" s="5"/>
      <c r="K760" s="5"/>
      <c r="L760" s="5"/>
      <c r="M760" s="5"/>
      <c r="N760" s="5"/>
      <c r="O760" s="5"/>
    </row>
    <row r="761">
      <c r="D761" s="5"/>
      <c r="J761" s="5"/>
      <c r="K761" s="5"/>
      <c r="L761" s="5"/>
      <c r="M761" s="5"/>
      <c r="N761" s="5"/>
      <c r="O761" s="5"/>
    </row>
    <row r="762">
      <c r="D762" s="5"/>
      <c r="J762" s="5"/>
      <c r="K762" s="5"/>
      <c r="L762" s="5"/>
      <c r="M762" s="5"/>
      <c r="N762" s="5"/>
      <c r="O762" s="5"/>
    </row>
    <row r="763">
      <c r="D763" s="5"/>
      <c r="J763" s="5"/>
      <c r="K763" s="5"/>
      <c r="L763" s="5"/>
      <c r="M763" s="5"/>
      <c r="N763" s="5"/>
      <c r="O763" s="5"/>
    </row>
    <row r="764">
      <c r="D764" s="5"/>
      <c r="J764" s="5"/>
      <c r="K764" s="5"/>
      <c r="L764" s="5"/>
      <c r="M764" s="5"/>
      <c r="N764" s="5"/>
      <c r="O764" s="5"/>
    </row>
    <row r="765">
      <c r="D765" s="5"/>
      <c r="J765" s="5"/>
      <c r="K765" s="5"/>
      <c r="L765" s="5"/>
      <c r="M765" s="5"/>
      <c r="N765" s="5"/>
      <c r="O765" s="5"/>
    </row>
    <row r="766">
      <c r="D766" s="5"/>
      <c r="J766" s="5"/>
      <c r="K766" s="5"/>
      <c r="L766" s="5"/>
      <c r="M766" s="5"/>
      <c r="N766" s="5"/>
      <c r="O766" s="5"/>
    </row>
    <row r="767">
      <c r="D767" s="5"/>
      <c r="J767" s="5"/>
      <c r="K767" s="5"/>
      <c r="L767" s="5"/>
      <c r="M767" s="5"/>
      <c r="N767" s="5"/>
      <c r="O767" s="5"/>
    </row>
    <row r="768">
      <c r="D768" s="5"/>
      <c r="J768" s="5"/>
      <c r="K768" s="5"/>
      <c r="L768" s="5"/>
      <c r="M768" s="5"/>
      <c r="N768" s="5"/>
      <c r="O768" s="5"/>
    </row>
    <row r="769">
      <c r="D769" s="5"/>
      <c r="J769" s="5"/>
      <c r="K769" s="5"/>
      <c r="L769" s="5"/>
      <c r="M769" s="5"/>
      <c r="N769" s="5"/>
      <c r="O769" s="5"/>
    </row>
    <row r="770">
      <c r="D770" s="5"/>
      <c r="J770" s="5"/>
      <c r="K770" s="5"/>
      <c r="L770" s="5"/>
      <c r="M770" s="5"/>
      <c r="N770" s="5"/>
      <c r="O770" s="5"/>
    </row>
    <row r="771">
      <c r="D771" s="5"/>
      <c r="J771" s="5"/>
      <c r="K771" s="5"/>
      <c r="L771" s="5"/>
      <c r="M771" s="5"/>
      <c r="N771" s="5"/>
      <c r="O771" s="5"/>
    </row>
    <row r="772">
      <c r="D772" s="5"/>
      <c r="J772" s="5"/>
      <c r="K772" s="5"/>
      <c r="L772" s="5"/>
      <c r="M772" s="5"/>
      <c r="N772" s="5"/>
      <c r="O772" s="5"/>
    </row>
    <row r="773">
      <c r="D773" s="5"/>
      <c r="J773" s="5"/>
      <c r="K773" s="5"/>
      <c r="L773" s="5"/>
      <c r="M773" s="5"/>
      <c r="N773" s="5"/>
      <c r="O773" s="5"/>
    </row>
    <row r="774">
      <c r="D774" s="5"/>
      <c r="J774" s="5"/>
      <c r="K774" s="5"/>
      <c r="L774" s="5"/>
      <c r="M774" s="5"/>
      <c r="N774" s="5"/>
      <c r="O774" s="5"/>
    </row>
    <row r="775">
      <c r="D775" s="5"/>
      <c r="J775" s="5"/>
      <c r="K775" s="5"/>
      <c r="L775" s="5"/>
      <c r="M775" s="5"/>
      <c r="N775" s="5"/>
      <c r="O775" s="5"/>
    </row>
    <row r="776">
      <c r="D776" s="5"/>
      <c r="J776" s="5"/>
      <c r="K776" s="5"/>
      <c r="L776" s="5"/>
      <c r="M776" s="5"/>
      <c r="N776" s="5"/>
      <c r="O776" s="5"/>
    </row>
    <row r="777">
      <c r="D777" s="5"/>
      <c r="J777" s="5"/>
      <c r="K777" s="5"/>
      <c r="L777" s="5"/>
      <c r="M777" s="5"/>
      <c r="N777" s="5"/>
      <c r="O777" s="5"/>
    </row>
    <row r="778">
      <c r="D778" s="5"/>
      <c r="J778" s="5"/>
      <c r="K778" s="5"/>
      <c r="L778" s="5"/>
      <c r="M778" s="5"/>
      <c r="N778" s="5"/>
      <c r="O778" s="5"/>
    </row>
    <row r="779">
      <c r="D779" s="5"/>
      <c r="J779" s="5"/>
      <c r="K779" s="5"/>
      <c r="L779" s="5"/>
      <c r="M779" s="5"/>
      <c r="N779" s="5"/>
      <c r="O779" s="5"/>
    </row>
    <row r="780">
      <c r="D780" s="5"/>
      <c r="J780" s="5"/>
      <c r="K780" s="5"/>
      <c r="L780" s="5"/>
      <c r="M780" s="5"/>
      <c r="N780" s="5"/>
      <c r="O780" s="5"/>
    </row>
    <row r="781">
      <c r="D781" s="5"/>
      <c r="J781" s="5"/>
      <c r="K781" s="5"/>
      <c r="L781" s="5"/>
      <c r="M781" s="5"/>
      <c r="N781" s="5"/>
      <c r="O781" s="5"/>
    </row>
    <row r="782">
      <c r="D782" s="5"/>
      <c r="J782" s="5"/>
      <c r="K782" s="5"/>
      <c r="L782" s="5"/>
      <c r="M782" s="5"/>
      <c r="N782" s="5"/>
      <c r="O782" s="5"/>
    </row>
    <row r="783">
      <c r="D783" s="5"/>
      <c r="J783" s="5"/>
      <c r="K783" s="5"/>
      <c r="L783" s="5"/>
      <c r="M783" s="5"/>
      <c r="N783" s="5"/>
      <c r="O783" s="5"/>
    </row>
    <row r="784">
      <c r="D784" s="5"/>
      <c r="J784" s="5"/>
      <c r="K784" s="5"/>
      <c r="L784" s="5"/>
      <c r="M784" s="5"/>
      <c r="N784" s="5"/>
      <c r="O784" s="5"/>
    </row>
    <row r="785">
      <c r="D785" s="5"/>
      <c r="J785" s="5"/>
      <c r="K785" s="5"/>
      <c r="L785" s="5"/>
      <c r="M785" s="5"/>
      <c r="N785" s="5"/>
      <c r="O785" s="5"/>
    </row>
    <row r="786">
      <c r="D786" s="5"/>
      <c r="J786" s="5"/>
      <c r="K786" s="5"/>
      <c r="L786" s="5"/>
      <c r="M786" s="5"/>
      <c r="N786" s="5"/>
      <c r="O786" s="5"/>
    </row>
    <row r="787">
      <c r="D787" s="5"/>
      <c r="J787" s="5"/>
      <c r="K787" s="5"/>
      <c r="L787" s="5"/>
      <c r="M787" s="5"/>
      <c r="N787" s="5"/>
      <c r="O787" s="5"/>
    </row>
    <row r="788">
      <c r="D788" s="5"/>
      <c r="J788" s="5"/>
      <c r="K788" s="5"/>
      <c r="L788" s="5"/>
      <c r="M788" s="5"/>
      <c r="N788" s="5"/>
      <c r="O788" s="5"/>
    </row>
    <row r="789">
      <c r="D789" s="5"/>
      <c r="J789" s="5"/>
      <c r="K789" s="5"/>
      <c r="L789" s="5"/>
      <c r="M789" s="5"/>
      <c r="N789" s="5"/>
      <c r="O789" s="5"/>
    </row>
    <row r="790">
      <c r="D790" s="5"/>
      <c r="J790" s="5"/>
      <c r="K790" s="5"/>
      <c r="L790" s="5"/>
      <c r="M790" s="5"/>
      <c r="N790" s="5"/>
      <c r="O790" s="5"/>
    </row>
    <row r="791">
      <c r="D791" s="5"/>
      <c r="J791" s="5"/>
      <c r="K791" s="5"/>
      <c r="L791" s="5"/>
      <c r="M791" s="5"/>
      <c r="N791" s="5"/>
      <c r="O791" s="5"/>
    </row>
    <row r="792">
      <c r="D792" s="5"/>
      <c r="J792" s="5"/>
      <c r="K792" s="5"/>
      <c r="L792" s="5"/>
      <c r="M792" s="5"/>
      <c r="N792" s="5"/>
      <c r="O792" s="5"/>
    </row>
    <row r="793">
      <c r="D793" s="5"/>
      <c r="J793" s="5"/>
      <c r="K793" s="5"/>
      <c r="L793" s="5"/>
      <c r="M793" s="5"/>
      <c r="N793" s="5"/>
      <c r="O793" s="5"/>
    </row>
    <row r="794">
      <c r="D794" s="5"/>
      <c r="J794" s="5"/>
      <c r="K794" s="5"/>
      <c r="L794" s="5"/>
      <c r="M794" s="5"/>
      <c r="N794" s="5"/>
      <c r="O794" s="5"/>
    </row>
    <row r="795">
      <c r="D795" s="5"/>
      <c r="J795" s="5"/>
      <c r="K795" s="5"/>
      <c r="L795" s="5"/>
      <c r="M795" s="5"/>
      <c r="N795" s="5"/>
      <c r="O795" s="5"/>
    </row>
    <row r="796">
      <c r="D796" s="5"/>
      <c r="J796" s="5"/>
      <c r="K796" s="5"/>
      <c r="L796" s="5"/>
      <c r="M796" s="5"/>
      <c r="N796" s="5"/>
      <c r="O796" s="5"/>
    </row>
    <row r="797">
      <c r="D797" s="5"/>
      <c r="J797" s="5"/>
      <c r="K797" s="5"/>
      <c r="L797" s="5"/>
      <c r="M797" s="5"/>
      <c r="N797" s="5"/>
      <c r="O797" s="5"/>
    </row>
    <row r="798">
      <c r="D798" s="5"/>
      <c r="J798" s="5"/>
      <c r="K798" s="5"/>
      <c r="L798" s="5"/>
      <c r="M798" s="5"/>
      <c r="N798" s="5"/>
      <c r="O798" s="5"/>
    </row>
    <row r="799">
      <c r="D799" s="5"/>
      <c r="J799" s="5"/>
      <c r="K799" s="5"/>
      <c r="L799" s="5"/>
      <c r="M799" s="5"/>
      <c r="N799" s="5"/>
      <c r="O799" s="5"/>
    </row>
    <row r="800">
      <c r="D800" s="5"/>
      <c r="J800" s="5"/>
      <c r="K800" s="5"/>
      <c r="L800" s="5"/>
      <c r="M800" s="5"/>
      <c r="N800" s="5"/>
      <c r="O800" s="5"/>
    </row>
    <row r="801">
      <c r="D801" s="5"/>
      <c r="J801" s="5"/>
      <c r="K801" s="5"/>
      <c r="L801" s="5"/>
      <c r="M801" s="5"/>
      <c r="N801" s="5"/>
      <c r="O801" s="5"/>
    </row>
    <row r="802">
      <c r="D802" s="5"/>
      <c r="J802" s="5"/>
      <c r="K802" s="5"/>
      <c r="L802" s="5"/>
      <c r="M802" s="5"/>
      <c r="N802" s="5"/>
      <c r="O802" s="5"/>
    </row>
    <row r="803">
      <c r="D803" s="5"/>
      <c r="J803" s="5"/>
      <c r="K803" s="5"/>
      <c r="L803" s="5"/>
      <c r="M803" s="5"/>
      <c r="N803" s="5"/>
      <c r="O803" s="5"/>
    </row>
    <row r="804">
      <c r="D804" s="5"/>
      <c r="J804" s="5"/>
      <c r="K804" s="5"/>
      <c r="L804" s="5"/>
      <c r="M804" s="5"/>
      <c r="N804" s="5"/>
      <c r="O804" s="5"/>
    </row>
    <row r="805">
      <c r="D805" s="5"/>
      <c r="J805" s="5"/>
      <c r="K805" s="5"/>
      <c r="L805" s="5"/>
      <c r="M805" s="5"/>
      <c r="N805" s="5"/>
      <c r="O805" s="5"/>
    </row>
    <row r="806">
      <c r="D806" s="5"/>
      <c r="J806" s="5"/>
      <c r="K806" s="5"/>
      <c r="L806" s="5"/>
      <c r="M806" s="5"/>
      <c r="N806" s="5"/>
      <c r="O806" s="5"/>
    </row>
    <row r="807">
      <c r="D807" s="5"/>
      <c r="J807" s="5"/>
      <c r="K807" s="5"/>
      <c r="L807" s="5"/>
      <c r="M807" s="5"/>
      <c r="N807" s="5"/>
      <c r="O807" s="5"/>
    </row>
    <row r="808">
      <c r="D808" s="5"/>
      <c r="J808" s="5"/>
      <c r="K808" s="5"/>
      <c r="L808" s="5"/>
      <c r="M808" s="5"/>
      <c r="N808" s="5"/>
      <c r="O808" s="5"/>
    </row>
    <row r="809">
      <c r="D809" s="5"/>
      <c r="J809" s="5"/>
      <c r="K809" s="5"/>
      <c r="L809" s="5"/>
      <c r="M809" s="5"/>
      <c r="N809" s="5"/>
      <c r="O809" s="5"/>
    </row>
    <row r="810">
      <c r="D810" s="5"/>
      <c r="J810" s="5"/>
      <c r="K810" s="5"/>
      <c r="L810" s="5"/>
      <c r="M810" s="5"/>
      <c r="N810" s="5"/>
      <c r="O810" s="5"/>
    </row>
    <row r="811">
      <c r="D811" s="5"/>
      <c r="J811" s="5"/>
      <c r="K811" s="5"/>
      <c r="L811" s="5"/>
      <c r="M811" s="5"/>
      <c r="N811" s="5"/>
      <c r="O811" s="5"/>
    </row>
    <row r="812">
      <c r="D812" s="5"/>
      <c r="J812" s="5"/>
      <c r="K812" s="5"/>
      <c r="L812" s="5"/>
      <c r="M812" s="5"/>
      <c r="N812" s="5"/>
      <c r="O812" s="5"/>
    </row>
    <row r="813">
      <c r="D813" s="5"/>
      <c r="J813" s="5"/>
      <c r="K813" s="5"/>
      <c r="L813" s="5"/>
      <c r="M813" s="5"/>
      <c r="N813" s="5"/>
      <c r="O813" s="5"/>
    </row>
    <row r="814">
      <c r="D814" s="5"/>
      <c r="J814" s="5"/>
      <c r="K814" s="5"/>
      <c r="L814" s="5"/>
      <c r="M814" s="5"/>
      <c r="N814" s="5"/>
      <c r="O814" s="5"/>
    </row>
    <row r="815">
      <c r="D815" s="5"/>
      <c r="J815" s="5"/>
      <c r="K815" s="5"/>
      <c r="L815" s="5"/>
      <c r="M815" s="5"/>
      <c r="N815" s="5"/>
      <c r="O815" s="5"/>
    </row>
    <row r="816">
      <c r="D816" s="5"/>
      <c r="J816" s="5"/>
      <c r="K816" s="5"/>
      <c r="L816" s="5"/>
      <c r="M816" s="5"/>
      <c r="N816" s="5"/>
      <c r="O816" s="5"/>
    </row>
    <row r="817">
      <c r="D817" s="5"/>
      <c r="J817" s="5"/>
      <c r="K817" s="5"/>
      <c r="L817" s="5"/>
      <c r="M817" s="5"/>
      <c r="N817" s="5"/>
      <c r="O817" s="5"/>
    </row>
    <row r="818">
      <c r="D818" s="5"/>
      <c r="J818" s="5"/>
      <c r="K818" s="5"/>
      <c r="L818" s="5"/>
      <c r="M818" s="5"/>
      <c r="N818" s="5"/>
      <c r="O818" s="5"/>
    </row>
    <row r="819">
      <c r="D819" s="5"/>
      <c r="J819" s="5"/>
      <c r="K819" s="5"/>
      <c r="L819" s="5"/>
      <c r="M819" s="5"/>
      <c r="N819" s="5"/>
      <c r="O819" s="5"/>
    </row>
    <row r="820">
      <c r="D820" s="5"/>
      <c r="J820" s="5"/>
      <c r="K820" s="5"/>
      <c r="L820" s="5"/>
      <c r="M820" s="5"/>
      <c r="N820" s="5"/>
      <c r="O820" s="5"/>
    </row>
    <row r="821">
      <c r="D821" s="5"/>
      <c r="J821" s="5"/>
      <c r="K821" s="5"/>
      <c r="L821" s="5"/>
      <c r="M821" s="5"/>
      <c r="N821" s="5"/>
      <c r="O821" s="5"/>
    </row>
    <row r="822">
      <c r="D822" s="5"/>
      <c r="J822" s="5"/>
      <c r="K822" s="5"/>
      <c r="L822" s="5"/>
      <c r="M822" s="5"/>
      <c r="N822" s="5"/>
      <c r="O822" s="5"/>
    </row>
    <row r="823">
      <c r="D823" s="5"/>
      <c r="J823" s="5"/>
      <c r="K823" s="5"/>
      <c r="L823" s="5"/>
      <c r="M823" s="5"/>
      <c r="N823" s="5"/>
      <c r="O823" s="5"/>
    </row>
    <row r="824">
      <c r="D824" s="5"/>
      <c r="J824" s="5"/>
      <c r="K824" s="5"/>
      <c r="L824" s="5"/>
      <c r="M824" s="5"/>
      <c r="N824" s="5"/>
      <c r="O824" s="5"/>
    </row>
    <row r="825">
      <c r="D825" s="5"/>
      <c r="J825" s="5"/>
      <c r="K825" s="5"/>
      <c r="L825" s="5"/>
      <c r="M825" s="5"/>
      <c r="N825" s="5"/>
      <c r="O825" s="5"/>
    </row>
    <row r="826">
      <c r="D826" s="5"/>
      <c r="J826" s="5"/>
      <c r="K826" s="5"/>
      <c r="L826" s="5"/>
      <c r="M826" s="5"/>
      <c r="N826" s="5"/>
      <c r="O826" s="5"/>
    </row>
    <row r="827">
      <c r="D827" s="5"/>
      <c r="J827" s="5"/>
      <c r="K827" s="5"/>
      <c r="L827" s="5"/>
      <c r="M827" s="5"/>
      <c r="N827" s="5"/>
      <c r="O827" s="5"/>
    </row>
    <row r="828">
      <c r="D828" s="5"/>
      <c r="J828" s="5"/>
      <c r="K828" s="5"/>
      <c r="L828" s="5"/>
      <c r="M828" s="5"/>
      <c r="N828" s="5"/>
      <c r="O828" s="5"/>
    </row>
    <row r="829">
      <c r="D829" s="5"/>
      <c r="J829" s="5"/>
      <c r="K829" s="5"/>
      <c r="L829" s="5"/>
      <c r="M829" s="5"/>
      <c r="N829" s="5"/>
      <c r="O829" s="5"/>
    </row>
    <row r="830">
      <c r="D830" s="5"/>
      <c r="J830" s="5"/>
      <c r="K830" s="5"/>
      <c r="L830" s="5"/>
      <c r="M830" s="5"/>
      <c r="N830" s="5"/>
      <c r="O830" s="5"/>
    </row>
    <row r="831">
      <c r="D831" s="5"/>
      <c r="J831" s="5"/>
      <c r="K831" s="5"/>
      <c r="L831" s="5"/>
      <c r="M831" s="5"/>
      <c r="N831" s="5"/>
      <c r="O831" s="5"/>
    </row>
    <row r="832">
      <c r="D832" s="5"/>
      <c r="J832" s="5"/>
      <c r="K832" s="5"/>
      <c r="L832" s="5"/>
      <c r="M832" s="5"/>
      <c r="N832" s="5"/>
      <c r="O832" s="5"/>
    </row>
    <row r="833">
      <c r="D833" s="5"/>
      <c r="J833" s="5"/>
      <c r="K833" s="5"/>
      <c r="L833" s="5"/>
      <c r="M833" s="5"/>
      <c r="N833" s="5"/>
      <c r="O833" s="5"/>
    </row>
    <row r="834">
      <c r="D834" s="5"/>
      <c r="J834" s="5"/>
      <c r="K834" s="5"/>
      <c r="L834" s="5"/>
      <c r="M834" s="5"/>
      <c r="N834" s="5"/>
      <c r="O834" s="5"/>
    </row>
    <row r="835">
      <c r="D835" s="5"/>
      <c r="J835" s="5"/>
      <c r="K835" s="5"/>
      <c r="L835" s="5"/>
      <c r="M835" s="5"/>
      <c r="N835" s="5"/>
      <c r="O835" s="5"/>
    </row>
    <row r="836">
      <c r="D836" s="5"/>
      <c r="J836" s="5"/>
      <c r="K836" s="5"/>
      <c r="L836" s="5"/>
      <c r="M836" s="5"/>
      <c r="N836" s="5"/>
      <c r="O836" s="5"/>
    </row>
    <row r="837">
      <c r="D837" s="5"/>
      <c r="J837" s="5"/>
      <c r="K837" s="5"/>
      <c r="L837" s="5"/>
      <c r="M837" s="5"/>
      <c r="N837" s="5"/>
      <c r="O837" s="5"/>
    </row>
    <row r="838">
      <c r="D838" s="5"/>
      <c r="J838" s="5"/>
      <c r="K838" s="5"/>
      <c r="L838" s="5"/>
      <c r="M838" s="5"/>
      <c r="N838" s="5"/>
      <c r="O838" s="5"/>
    </row>
    <row r="839">
      <c r="D839" s="5"/>
      <c r="J839" s="5"/>
      <c r="K839" s="5"/>
      <c r="L839" s="5"/>
      <c r="M839" s="5"/>
      <c r="N839" s="5"/>
      <c r="O839" s="5"/>
    </row>
    <row r="840">
      <c r="D840" s="5"/>
      <c r="J840" s="5"/>
      <c r="K840" s="5"/>
      <c r="L840" s="5"/>
      <c r="M840" s="5"/>
      <c r="N840" s="5"/>
      <c r="O840" s="5"/>
    </row>
    <row r="841">
      <c r="D841" s="5"/>
      <c r="J841" s="5"/>
      <c r="K841" s="5"/>
      <c r="L841" s="5"/>
      <c r="M841" s="5"/>
      <c r="N841" s="5"/>
      <c r="O841" s="5"/>
    </row>
    <row r="842">
      <c r="D842" s="5"/>
      <c r="J842" s="5"/>
      <c r="K842" s="5"/>
      <c r="L842" s="5"/>
      <c r="M842" s="5"/>
      <c r="N842" s="5"/>
      <c r="O842" s="5"/>
    </row>
    <row r="843">
      <c r="D843" s="5"/>
      <c r="J843" s="5"/>
      <c r="K843" s="5"/>
      <c r="L843" s="5"/>
      <c r="M843" s="5"/>
      <c r="N843" s="5"/>
      <c r="O843" s="5"/>
    </row>
    <row r="844">
      <c r="D844" s="5"/>
      <c r="J844" s="5"/>
      <c r="K844" s="5"/>
      <c r="L844" s="5"/>
      <c r="M844" s="5"/>
      <c r="N844" s="5"/>
      <c r="O844" s="5"/>
    </row>
    <row r="845">
      <c r="D845" s="5"/>
      <c r="J845" s="5"/>
      <c r="K845" s="5"/>
      <c r="L845" s="5"/>
      <c r="M845" s="5"/>
      <c r="N845" s="5"/>
      <c r="O845" s="5"/>
    </row>
    <row r="846">
      <c r="D846" s="5"/>
      <c r="J846" s="5"/>
      <c r="K846" s="5"/>
      <c r="L846" s="5"/>
      <c r="M846" s="5"/>
      <c r="N846" s="5"/>
      <c r="O846" s="5"/>
    </row>
    <row r="847">
      <c r="D847" s="5"/>
      <c r="J847" s="5"/>
      <c r="K847" s="5"/>
      <c r="L847" s="5"/>
      <c r="M847" s="5"/>
      <c r="N847" s="5"/>
      <c r="O847" s="5"/>
    </row>
    <row r="848">
      <c r="D848" s="5"/>
      <c r="J848" s="5"/>
      <c r="K848" s="5"/>
      <c r="L848" s="5"/>
      <c r="M848" s="5"/>
      <c r="N848" s="5"/>
      <c r="O848" s="5"/>
    </row>
    <row r="849">
      <c r="D849" s="5"/>
      <c r="J849" s="5"/>
      <c r="K849" s="5"/>
      <c r="L849" s="5"/>
      <c r="M849" s="5"/>
      <c r="N849" s="5"/>
      <c r="O849" s="5"/>
    </row>
    <row r="850">
      <c r="D850" s="5"/>
      <c r="J850" s="5"/>
      <c r="K850" s="5"/>
      <c r="L850" s="5"/>
      <c r="M850" s="5"/>
      <c r="N850" s="5"/>
      <c r="O850" s="5"/>
    </row>
    <row r="851">
      <c r="D851" s="5"/>
      <c r="J851" s="5"/>
      <c r="K851" s="5"/>
      <c r="L851" s="5"/>
      <c r="M851" s="5"/>
      <c r="N851" s="5"/>
      <c r="O851" s="5"/>
    </row>
    <row r="852">
      <c r="D852" s="5"/>
      <c r="J852" s="5"/>
      <c r="K852" s="5"/>
      <c r="L852" s="5"/>
      <c r="M852" s="5"/>
      <c r="N852" s="5"/>
      <c r="O852" s="5"/>
    </row>
    <row r="853">
      <c r="D853" s="5"/>
      <c r="J853" s="5"/>
      <c r="K853" s="5"/>
      <c r="L853" s="5"/>
      <c r="M853" s="5"/>
      <c r="N853" s="5"/>
      <c r="O853" s="5"/>
    </row>
    <row r="854">
      <c r="D854" s="5"/>
      <c r="J854" s="5"/>
      <c r="K854" s="5"/>
      <c r="L854" s="5"/>
      <c r="M854" s="5"/>
      <c r="N854" s="5"/>
      <c r="O854" s="5"/>
    </row>
    <row r="855">
      <c r="D855" s="5"/>
      <c r="J855" s="5"/>
      <c r="K855" s="5"/>
      <c r="L855" s="5"/>
      <c r="M855" s="5"/>
      <c r="N855" s="5"/>
      <c r="O855" s="5"/>
    </row>
    <row r="856">
      <c r="D856" s="5"/>
      <c r="J856" s="5"/>
      <c r="K856" s="5"/>
      <c r="L856" s="5"/>
      <c r="M856" s="5"/>
      <c r="N856" s="5"/>
      <c r="O856" s="5"/>
    </row>
    <row r="857">
      <c r="D857" s="5"/>
      <c r="J857" s="5"/>
      <c r="K857" s="5"/>
      <c r="L857" s="5"/>
      <c r="M857" s="5"/>
      <c r="N857" s="5"/>
      <c r="O857" s="5"/>
    </row>
    <row r="858">
      <c r="D858" s="5"/>
      <c r="J858" s="5"/>
      <c r="K858" s="5"/>
      <c r="L858" s="5"/>
      <c r="M858" s="5"/>
      <c r="N858" s="5"/>
      <c r="O858" s="5"/>
    </row>
    <row r="859">
      <c r="D859" s="5"/>
      <c r="J859" s="5"/>
      <c r="K859" s="5"/>
      <c r="L859" s="5"/>
      <c r="M859" s="5"/>
      <c r="N859" s="5"/>
      <c r="O859" s="5"/>
    </row>
    <row r="860">
      <c r="D860" s="5"/>
      <c r="J860" s="5"/>
      <c r="K860" s="5"/>
      <c r="L860" s="5"/>
      <c r="M860" s="5"/>
      <c r="N860" s="5"/>
      <c r="O860" s="5"/>
    </row>
    <row r="861">
      <c r="D861" s="5"/>
      <c r="J861" s="5"/>
      <c r="K861" s="5"/>
      <c r="L861" s="5"/>
      <c r="M861" s="5"/>
      <c r="N861" s="5"/>
      <c r="O861" s="5"/>
    </row>
    <row r="862">
      <c r="D862" s="5"/>
      <c r="J862" s="5"/>
      <c r="K862" s="5"/>
      <c r="L862" s="5"/>
      <c r="M862" s="5"/>
      <c r="N862" s="5"/>
      <c r="O862" s="5"/>
    </row>
    <row r="863">
      <c r="D863" s="5"/>
      <c r="J863" s="5"/>
      <c r="K863" s="5"/>
      <c r="L863" s="5"/>
      <c r="M863" s="5"/>
      <c r="N863" s="5"/>
      <c r="O863" s="5"/>
    </row>
    <row r="864">
      <c r="D864" s="5"/>
      <c r="J864" s="5"/>
      <c r="K864" s="5"/>
      <c r="L864" s="5"/>
      <c r="M864" s="5"/>
      <c r="N864" s="5"/>
      <c r="O864" s="5"/>
    </row>
    <row r="865">
      <c r="D865" s="5"/>
      <c r="J865" s="5"/>
      <c r="K865" s="5"/>
      <c r="L865" s="5"/>
      <c r="M865" s="5"/>
      <c r="N865" s="5"/>
      <c r="O865" s="5"/>
    </row>
    <row r="866">
      <c r="D866" s="5"/>
      <c r="J866" s="5"/>
      <c r="K866" s="5"/>
      <c r="L866" s="5"/>
      <c r="M866" s="5"/>
      <c r="N866" s="5"/>
      <c r="O866" s="5"/>
    </row>
    <row r="867">
      <c r="D867" s="5"/>
      <c r="J867" s="5"/>
      <c r="K867" s="5"/>
      <c r="L867" s="5"/>
      <c r="M867" s="5"/>
      <c r="N867" s="5"/>
      <c r="O867" s="5"/>
    </row>
    <row r="868">
      <c r="D868" s="5"/>
      <c r="J868" s="5"/>
      <c r="K868" s="5"/>
      <c r="L868" s="5"/>
      <c r="M868" s="5"/>
      <c r="N868" s="5"/>
      <c r="O868" s="5"/>
    </row>
    <row r="869">
      <c r="D869" s="5"/>
      <c r="J869" s="5"/>
      <c r="K869" s="5"/>
      <c r="L869" s="5"/>
      <c r="M869" s="5"/>
      <c r="N869" s="5"/>
      <c r="O869" s="5"/>
    </row>
    <row r="870">
      <c r="D870" s="5"/>
      <c r="J870" s="5"/>
      <c r="K870" s="5"/>
      <c r="L870" s="5"/>
      <c r="M870" s="5"/>
      <c r="N870" s="5"/>
      <c r="O870" s="5"/>
    </row>
    <row r="871">
      <c r="D871" s="5"/>
      <c r="J871" s="5"/>
      <c r="K871" s="5"/>
      <c r="L871" s="5"/>
      <c r="M871" s="5"/>
      <c r="N871" s="5"/>
      <c r="O871" s="5"/>
    </row>
    <row r="872">
      <c r="D872" s="5"/>
      <c r="J872" s="5"/>
      <c r="K872" s="5"/>
      <c r="L872" s="5"/>
      <c r="M872" s="5"/>
      <c r="N872" s="5"/>
      <c r="O872" s="5"/>
    </row>
    <row r="873">
      <c r="D873" s="5"/>
      <c r="J873" s="5"/>
      <c r="K873" s="5"/>
      <c r="L873" s="5"/>
      <c r="M873" s="5"/>
      <c r="N873" s="5"/>
      <c r="O873" s="5"/>
    </row>
    <row r="874">
      <c r="D874" s="5"/>
      <c r="J874" s="5"/>
      <c r="K874" s="5"/>
      <c r="L874" s="5"/>
      <c r="M874" s="5"/>
      <c r="N874" s="5"/>
      <c r="O874" s="5"/>
    </row>
    <row r="875">
      <c r="D875" s="5"/>
      <c r="J875" s="5"/>
      <c r="K875" s="5"/>
      <c r="L875" s="5"/>
      <c r="M875" s="5"/>
      <c r="N875" s="5"/>
      <c r="O875" s="5"/>
    </row>
    <row r="876">
      <c r="D876" s="5"/>
      <c r="J876" s="5"/>
      <c r="K876" s="5"/>
      <c r="L876" s="5"/>
      <c r="M876" s="5"/>
      <c r="N876" s="5"/>
      <c r="O876" s="5"/>
    </row>
    <row r="877">
      <c r="D877" s="5"/>
      <c r="J877" s="5"/>
      <c r="K877" s="5"/>
      <c r="L877" s="5"/>
      <c r="M877" s="5"/>
      <c r="N877" s="5"/>
      <c r="O877" s="5"/>
    </row>
    <row r="878">
      <c r="D878" s="5"/>
      <c r="J878" s="5"/>
      <c r="K878" s="5"/>
      <c r="L878" s="5"/>
      <c r="M878" s="5"/>
      <c r="N878" s="5"/>
      <c r="O878" s="5"/>
    </row>
    <row r="879">
      <c r="D879" s="5"/>
      <c r="J879" s="5"/>
      <c r="K879" s="5"/>
      <c r="L879" s="5"/>
      <c r="M879" s="5"/>
      <c r="N879" s="5"/>
      <c r="O879" s="5"/>
    </row>
    <row r="880">
      <c r="D880" s="5"/>
      <c r="J880" s="5"/>
      <c r="K880" s="5"/>
      <c r="L880" s="5"/>
      <c r="M880" s="5"/>
      <c r="N880" s="5"/>
      <c r="O880" s="5"/>
    </row>
    <row r="881">
      <c r="D881" s="5"/>
      <c r="J881" s="5"/>
      <c r="K881" s="5"/>
      <c r="L881" s="5"/>
      <c r="M881" s="5"/>
      <c r="N881" s="5"/>
      <c r="O881" s="5"/>
    </row>
    <row r="882">
      <c r="D882" s="5"/>
      <c r="J882" s="5"/>
      <c r="K882" s="5"/>
      <c r="L882" s="5"/>
      <c r="M882" s="5"/>
      <c r="N882" s="5"/>
      <c r="O882" s="5"/>
    </row>
    <row r="883">
      <c r="D883" s="5"/>
      <c r="J883" s="5"/>
      <c r="K883" s="5"/>
      <c r="L883" s="5"/>
      <c r="M883" s="5"/>
      <c r="N883" s="5"/>
      <c r="O883" s="5"/>
    </row>
    <row r="884">
      <c r="D884" s="5"/>
      <c r="J884" s="5"/>
      <c r="K884" s="5"/>
      <c r="L884" s="5"/>
      <c r="M884" s="5"/>
      <c r="N884" s="5"/>
      <c r="O884" s="5"/>
    </row>
    <row r="885">
      <c r="D885" s="5"/>
      <c r="J885" s="5"/>
      <c r="K885" s="5"/>
      <c r="L885" s="5"/>
      <c r="M885" s="5"/>
      <c r="N885" s="5"/>
      <c r="O885" s="5"/>
    </row>
    <row r="886">
      <c r="D886" s="5"/>
      <c r="J886" s="5"/>
      <c r="K886" s="5"/>
      <c r="L886" s="5"/>
      <c r="M886" s="5"/>
      <c r="N886" s="5"/>
      <c r="O886" s="5"/>
    </row>
    <row r="887">
      <c r="D887" s="5"/>
      <c r="J887" s="5"/>
      <c r="K887" s="5"/>
      <c r="L887" s="5"/>
      <c r="M887" s="5"/>
      <c r="N887" s="5"/>
      <c r="O887" s="5"/>
    </row>
    <row r="888">
      <c r="D888" s="5"/>
      <c r="J888" s="5"/>
      <c r="K888" s="5"/>
      <c r="L888" s="5"/>
      <c r="M888" s="5"/>
      <c r="N888" s="5"/>
      <c r="O888" s="5"/>
    </row>
    <row r="889">
      <c r="D889" s="5"/>
      <c r="J889" s="5"/>
      <c r="K889" s="5"/>
      <c r="L889" s="5"/>
      <c r="M889" s="5"/>
      <c r="N889" s="5"/>
      <c r="O889" s="5"/>
    </row>
    <row r="890">
      <c r="D890" s="5"/>
      <c r="J890" s="5"/>
      <c r="K890" s="5"/>
      <c r="L890" s="5"/>
      <c r="M890" s="5"/>
      <c r="N890" s="5"/>
      <c r="O890" s="5"/>
    </row>
    <row r="891">
      <c r="D891" s="5"/>
      <c r="J891" s="5"/>
      <c r="K891" s="5"/>
      <c r="L891" s="5"/>
      <c r="M891" s="5"/>
      <c r="N891" s="5"/>
      <c r="O891" s="5"/>
    </row>
    <row r="892">
      <c r="D892" s="5"/>
      <c r="J892" s="5"/>
      <c r="K892" s="5"/>
      <c r="L892" s="5"/>
      <c r="M892" s="5"/>
      <c r="N892" s="5"/>
      <c r="O892" s="5"/>
    </row>
    <row r="893">
      <c r="D893" s="5"/>
      <c r="J893" s="5"/>
      <c r="K893" s="5"/>
      <c r="L893" s="5"/>
      <c r="M893" s="5"/>
      <c r="N893" s="5"/>
      <c r="O893" s="5"/>
    </row>
    <row r="894">
      <c r="D894" s="5"/>
      <c r="J894" s="5"/>
      <c r="K894" s="5"/>
      <c r="L894" s="5"/>
      <c r="M894" s="5"/>
      <c r="N894" s="5"/>
      <c r="O894" s="5"/>
    </row>
    <row r="895">
      <c r="D895" s="5"/>
      <c r="J895" s="5"/>
      <c r="K895" s="5"/>
      <c r="L895" s="5"/>
      <c r="M895" s="5"/>
      <c r="N895" s="5"/>
      <c r="O895" s="5"/>
    </row>
    <row r="896">
      <c r="D896" s="5"/>
      <c r="J896" s="5"/>
      <c r="K896" s="5"/>
      <c r="L896" s="5"/>
      <c r="M896" s="5"/>
      <c r="N896" s="5"/>
      <c r="O896" s="5"/>
    </row>
    <row r="897">
      <c r="D897" s="5"/>
      <c r="J897" s="5"/>
      <c r="K897" s="5"/>
      <c r="L897" s="5"/>
      <c r="M897" s="5"/>
      <c r="N897" s="5"/>
      <c r="O897" s="5"/>
    </row>
    <row r="898">
      <c r="D898" s="5"/>
      <c r="J898" s="5"/>
      <c r="K898" s="5"/>
      <c r="L898" s="5"/>
      <c r="M898" s="5"/>
      <c r="N898" s="5"/>
      <c r="O898" s="5"/>
    </row>
    <row r="899">
      <c r="D899" s="5"/>
      <c r="J899" s="5"/>
      <c r="K899" s="5"/>
      <c r="L899" s="5"/>
      <c r="M899" s="5"/>
      <c r="N899" s="5"/>
      <c r="O899" s="5"/>
    </row>
    <row r="900">
      <c r="D900" s="5"/>
      <c r="J900" s="5"/>
      <c r="K900" s="5"/>
      <c r="L900" s="5"/>
      <c r="M900" s="5"/>
      <c r="N900" s="5"/>
      <c r="O900" s="5"/>
    </row>
    <row r="901">
      <c r="D901" s="5"/>
      <c r="J901" s="5"/>
      <c r="K901" s="5"/>
      <c r="L901" s="5"/>
      <c r="M901" s="5"/>
      <c r="N901" s="5"/>
      <c r="O901" s="5"/>
    </row>
    <row r="902">
      <c r="D902" s="5"/>
      <c r="J902" s="5"/>
      <c r="K902" s="5"/>
      <c r="L902" s="5"/>
      <c r="M902" s="5"/>
      <c r="N902" s="5"/>
      <c r="O902" s="5"/>
    </row>
    <row r="903">
      <c r="D903" s="5"/>
      <c r="J903" s="5"/>
      <c r="K903" s="5"/>
      <c r="L903" s="5"/>
      <c r="M903" s="5"/>
      <c r="N903" s="5"/>
      <c r="O903" s="5"/>
    </row>
    <row r="904">
      <c r="D904" s="5"/>
      <c r="J904" s="5"/>
      <c r="K904" s="5"/>
      <c r="L904" s="5"/>
      <c r="M904" s="5"/>
      <c r="N904" s="5"/>
      <c r="O904" s="5"/>
    </row>
    <row r="905">
      <c r="D905" s="5"/>
      <c r="J905" s="5"/>
      <c r="K905" s="5"/>
      <c r="L905" s="5"/>
      <c r="M905" s="5"/>
      <c r="N905" s="5"/>
      <c r="O905" s="5"/>
    </row>
    <row r="906">
      <c r="D906" s="5"/>
      <c r="J906" s="5"/>
      <c r="K906" s="5"/>
      <c r="L906" s="5"/>
      <c r="M906" s="5"/>
      <c r="N906" s="5"/>
      <c r="O906" s="5"/>
    </row>
    <row r="907">
      <c r="D907" s="5"/>
      <c r="J907" s="5"/>
      <c r="K907" s="5"/>
      <c r="L907" s="5"/>
      <c r="M907" s="5"/>
      <c r="N907" s="5"/>
      <c r="O907" s="5"/>
    </row>
    <row r="908">
      <c r="D908" s="5"/>
      <c r="J908" s="5"/>
      <c r="K908" s="5"/>
      <c r="L908" s="5"/>
      <c r="M908" s="5"/>
      <c r="N908" s="5"/>
      <c r="O908" s="5"/>
    </row>
    <row r="909">
      <c r="D909" s="5"/>
      <c r="J909" s="5"/>
      <c r="K909" s="5"/>
      <c r="L909" s="5"/>
      <c r="M909" s="5"/>
      <c r="N909" s="5"/>
      <c r="O909" s="5"/>
    </row>
    <row r="910">
      <c r="D910" s="5"/>
      <c r="J910" s="5"/>
      <c r="K910" s="5"/>
      <c r="L910" s="5"/>
      <c r="M910" s="5"/>
      <c r="N910" s="5"/>
      <c r="O910" s="5"/>
    </row>
    <row r="911">
      <c r="D911" s="5"/>
      <c r="J911" s="5"/>
      <c r="K911" s="5"/>
      <c r="L911" s="5"/>
      <c r="M911" s="5"/>
      <c r="N911" s="5"/>
      <c r="O911" s="5"/>
    </row>
    <row r="912">
      <c r="D912" s="5"/>
      <c r="J912" s="5"/>
      <c r="K912" s="5"/>
      <c r="L912" s="5"/>
      <c r="M912" s="5"/>
      <c r="N912" s="5"/>
      <c r="O912" s="5"/>
    </row>
    <row r="913">
      <c r="D913" s="5"/>
      <c r="J913" s="5"/>
      <c r="K913" s="5"/>
      <c r="L913" s="5"/>
      <c r="M913" s="5"/>
      <c r="N913" s="5"/>
      <c r="O913" s="5"/>
    </row>
    <row r="914">
      <c r="D914" s="5"/>
      <c r="J914" s="5"/>
      <c r="K914" s="5"/>
      <c r="L914" s="5"/>
      <c r="M914" s="5"/>
      <c r="N914" s="5"/>
      <c r="O914" s="5"/>
    </row>
    <row r="915">
      <c r="D915" s="5"/>
      <c r="J915" s="5"/>
      <c r="K915" s="5"/>
      <c r="L915" s="5"/>
      <c r="M915" s="5"/>
      <c r="N915" s="5"/>
      <c r="O915" s="5"/>
    </row>
    <row r="916">
      <c r="D916" s="5"/>
      <c r="J916" s="5"/>
      <c r="K916" s="5"/>
      <c r="L916" s="5"/>
      <c r="M916" s="5"/>
      <c r="N916" s="5"/>
      <c r="O916" s="5"/>
    </row>
    <row r="917">
      <c r="D917" s="5"/>
      <c r="J917" s="5"/>
      <c r="K917" s="5"/>
      <c r="L917" s="5"/>
      <c r="M917" s="5"/>
      <c r="N917" s="5"/>
      <c r="O917" s="5"/>
    </row>
    <row r="918">
      <c r="D918" s="5"/>
      <c r="J918" s="5"/>
      <c r="K918" s="5"/>
      <c r="L918" s="5"/>
      <c r="M918" s="5"/>
      <c r="N918" s="5"/>
      <c r="O918" s="5"/>
    </row>
    <row r="919">
      <c r="D919" s="5"/>
      <c r="J919" s="5"/>
      <c r="K919" s="5"/>
      <c r="L919" s="5"/>
      <c r="M919" s="5"/>
      <c r="N919" s="5"/>
      <c r="O919" s="5"/>
    </row>
    <row r="920">
      <c r="D920" s="5"/>
      <c r="J920" s="5"/>
      <c r="K920" s="5"/>
      <c r="L920" s="5"/>
      <c r="M920" s="5"/>
      <c r="N920" s="5"/>
      <c r="O920" s="5"/>
    </row>
    <row r="921">
      <c r="D921" s="5"/>
      <c r="J921" s="5"/>
      <c r="K921" s="5"/>
      <c r="L921" s="5"/>
      <c r="M921" s="5"/>
      <c r="N921" s="5"/>
      <c r="O921" s="5"/>
    </row>
    <row r="922">
      <c r="D922" s="5"/>
      <c r="J922" s="5"/>
      <c r="K922" s="5"/>
      <c r="L922" s="5"/>
      <c r="M922" s="5"/>
      <c r="N922" s="5"/>
      <c r="O922" s="5"/>
    </row>
    <row r="923">
      <c r="D923" s="5"/>
      <c r="J923" s="5"/>
      <c r="K923" s="5"/>
      <c r="L923" s="5"/>
      <c r="M923" s="5"/>
      <c r="N923" s="5"/>
      <c r="O923" s="5"/>
    </row>
    <row r="924">
      <c r="D924" s="5"/>
      <c r="J924" s="5"/>
      <c r="K924" s="5"/>
      <c r="L924" s="5"/>
      <c r="M924" s="5"/>
      <c r="N924" s="5"/>
      <c r="O924" s="5"/>
    </row>
    <row r="925">
      <c r="D925" s="5"/>
      <c r="J925" s="5"/>
      <c r="K925" s="5"/>
      <c r="L925" s="5"/>
      <c r="M925" s="5"/>
      <c r="N925" s="5"/>
      <c r="O925" s="5"/>
    </row>
    <row r="926">
      <c r="D926" s="5"/>
      <c r="J926" s="5"/>
      <c r="K926" s="5"/>
      <c r="L926" s="5"/>
      <c r="M926" s="5"/>
      <c r="N926" s="5"/>
      <c r="O926" s="5"/>
    </row>
    <row r="927">
      <c r="D927" s="5"/>
      <c r="J927" s="5"/>
      <c r="K927" s="5"/>
      <c r="L927" s="5"/>
      <c r="M927" s="5"/>
      <c r="N927" s="5"/>
      <c r="O927" s="5"/>
    </row>
    <row r="928">
      <c r="D928" s="5"/>
      <c r="J928" s="5"/>
      <c r="K928" s="5"/>
      <c r="L928" s="5"/>
      <c r="M928" s="5"/>
      <c r="N928" s="5"/>
      <c r="O928" s="5"/>
    </row>
    <row r="929">
      <c r="D929" s="5"/>
      <c r="J929" s="5"/>
      <c r="K929" s="5"/>
      <c r="L929" s="5"/>
      <c r="M929" s="5"/>
      <c r="N929" s="5"/>
      <c r="O929" s="5"/>
    </row>
    <row r="930">
      <c r="D930" s="5"/>
      <c r="J930" s="5"/>
      <c r="K930" s="5"/>
      <c r="L930" s="5"/>
      <c r="M930" s="5"/>
      <c r="N930" s="5"/>
      <c r="O930" s="5"/>
    </row>
    <row r="931">
      <c r="D931" s="5"/>
      <c r="J931" s="5"/>
      <c r="K931" s="5"/>
      <c r="L931" s="5"/>
      <c r="M931" s="5"/>
      <c r="N931" s="5"/>
      <c r="O931" s="5"/>
    </row>
    <row r="932">
      <c r="D932" s="5"/>
      <c r="J932" s="5"/>
      <c r="K932" s="5"/>
      <c r="L932" s="5"/>
      <c r="M932" s="5"/>
      <c r="N932" s="5"/>
      <c r="O932" s="5"/>
    </row>
    <row r="933">
      <c r="D933" s="5"/>
      <c r="J933" s="5"/>
      <c r="K933" s="5"/>
      <c r="L933" s="5"/>
      <c r="M933" s="5"/>
      <c r="N933" s="5"/>
      <c r="O933" s="5"/>
    </row>
    <row r="934">
      <c r="D934" s="5"/>
      <c r="J934" s="5"/>
      <c r="K934" s="5"/>
      <c r="L934" s="5"/>
      <c r="M934" s="5"/>
      <c r="N934" s="5"/>
      <c r="O934" s="5"/>
    </row>
    <row r="935">
      <c r="D935" s="5"/>
      <c r="J935" s="5"/>
      <c r="K935" s="5"/>
      <c r="L935" s="5"/>
      <c r="M935" s="5"/>
      <c r="N935" s="5"/>
      <c r="O935" s="5"/>
    </row>
    <row r="936">
      <c r="D936" s="5"/>
      <c r="J936" s="5"/>
      <c r="K936" s="5"/>
      <c r="L936" s="5"/>
      <c r="M936" s="5"/>
      <c r="N936" s="5"/>
      <c r="O936" s="5"/>
    </row>
    <row r="937">
      <c r="D937" s="5"/>
      <c r="J937" s="5"/>
      <c r="K937" s="5"/>
      <c r="L937" s="5"/>
      <c r="M937" s="5"/>
      <c r="N937" s="5"/>
      <c r="O937" s="5"/>
    </row>
    <row r="938">
      <c r="D938" s="5"/>
      <c r="J938" s="5"/>
      <c r="K938" s="5"/>
      <c r="L938" s="5"/>
      <c r="M938" s="5"/>
      <c r="N938" s="5"/>
      <c r="O938" s="5"/>
    </row>
    <row r="939">
      <c r="D939" s="5"/>
      <c r="J939" s="5"/>
      <c r="K939" s="5"/>
      <c r="L939" s="5"/>
      <c r="M939" s="5"/>
      <c r="N939" s="5"/>
      <c r="O939" s="5"/>
    </row>
    <row r="940">
      <c r="D940" s="5"/>
      <c r="J940" s="5"/>
      <c r="K940" s="5"/>
      <c r="L940" s="5"/>
      <c r="M940" s="5"/>
      <c r="N940" s="5"/>
      <c r="O940" s="5"/>
    </row>
    <row r="941">
      <c r="D941" s="5"/>
      <c r="J941" s="5"/>
      <c r="K941" s="5"/>
      <c r="L941" s="5"/>
      <c r="M941" s="5"/>
      <c r="N941" s="5"/>
      <c r="O941" s="5"/>
    </row>
    <row r="942">
      <c r="D942" s="5"/>
      <c r="J942" s="5"/>
      <c r="K942" s="5"/>
      <c r="L942" s="5"/>
      <c r="M942" s="5"/>
      <c r="N942" s="5"/>
      <c r="O942" s="5"/>
    </row>
    <row r="943">
      <c r="D943" s="5"/>
      <c r="J943" s="5"/>
      <c r="K943" s="5"/>
      <c r="L943" s="5"/>
      <c r="M943" s="5"/>
      <c r="N943" s="5"/>
      <c r="O943" s="5"/>
    </row>
    <row r="944">
      <c r="D944" s="5"/>
      <c r="J944" s="5"/>
      <c r="K944" s="5"/>
      <c r="L944" s="5"/>
      <c r="M944" s="5"/>
      <c r="N944" s="5"/>
      <c r="O944" s="5"/>
    </row>
    <row r="945">
      <c r="D945" s="5"/>
      <c r="J945" s="5"/>
      <c r="K945" s="5"/>
      <c r="L945" s="5"/>
      <c r="M945" s="5"/>
      <c r="N945" s="5"/>
      <c r="O945" s="5"/>
    </row>
    <row r="946">
      <c r="D946" s="5"/>
      <c r="J946" s="5"/>
      <c r="K946" s="5"/>
      <c r="L946" s="5"/>
      <c r="M946" s="5"/>
      <c r="N946" s="5"/>
      <c r="O946" s="5"/>
    </row>
    <row r="947">
      <c r="D947" s="5"/>
      <c r="J947" s="5"/>
      <c r="K947" s="5"/>
      <c r="L947" s="5"/>
      <c r="M947" s="5"/>
      <c r="N947" s="5"/>
      <c r="O947" s="5"/>
    </row>
    <row r="948">
      <c r="D948" s="5"/>
      <c r="J948" s="5"/>
      <c r="K948" s="5"/>
      <c r="L948" s="5"/>
      <c r="M948" s="5"/>
      <c r="N948" s="5"/>
      <c r="O948" s="5"/>
    </row>
    <row r="949">
      <c r="D949" s="5"/>
      <c r="J949" s="5"/>
      <c r="K949" s="5"/>
      <c r="L949" s="5"/>
      <c r="M949" s="5"/>
      <c r="N949" s="5"/>
      <c r="O949" s="5"/>
    </row>
    <row r="950">
      <c r="D950" s="5"/>
      <c r="J950" s="5"/>
      <c r="K950" s="5"/>
      <c r="L950" s="5"/>
      <c r="M950" s="5"/>
      <c r="N950" s="5"/>
      <c r="O950" s="5"/>
    </row>
    <row r="951">
      <c r="D951" s="5"/>
      <c r="J951" s="5"/>
      <c r="K951" s="5"/>
      <c r="L951" s="5"/>
      <c r="M951" s="5"/>
      <c r="N951" s="5"/>
      <c r="O951" s="5"/>
    </row>
    <row r="952">
      <c r="D952" s="5"/>
      <c r="J952" s="5"/>
      <c r="K952" s="5"/>
      <c r="L952" s="5"/>
      <c r="M952" s="5"/>
      <c r="N952" s="5"/>
      <c r="O952" s="5"/>
    </row>
    <row r="953">
      <c r="D953" s="5"/>
      <c r="J953" s="5"/>
      <c r="K953" s="5"/>
      <c r="L953" s="5"/>
      <c r="M953" s="5"/>
      <c r="N953" s="5"/>
      <c r="O953" s="5"/>
    </row>
    <row r="954">
      <c r="D954" s="5"/>
      <c r="J954" s="5"/>
      <c r="K954" s="5"/>
      <c r="L954" s="5"/>
      <c r="M954" s="5"/>
      <c r="N954" s="5"/>
      <c r="O954" s="5"/>
    </row>
    <row r="955">
      <c r="D955" s="5"/>
      <c r="J955" s="5"/>
      <c r="K955" s="5"/>
      <c r="L955" s="5"/>
      <c r="M955" s="5"/>
      <c r="N955" s="5"/>
      <c r="O955" s="5"/>
    </row>
    <row r="956">
      <c r="D956" s="5"/>
      <c r="J956" s="5"/>
      <c r="K956" s="5"/>
      <c r="L956" s="5"/>
      <c r="M956" s="5"/>
      <c r="N956" s="5"/>
      <c r="O956" s="5"/>
    </row>
    <row r="957">
      <c r="D957" s="5"/>
      <c r="J957" s="5"/>
      <c r="K957" s="5"/>
      <c r="L957" s="5"/>
      <c r="M957" s="5"/>
      <c r="N957" s="5"/>
      <c r="O957" s="5"/>
    </row>
    <row r="958">
      <c r="D958" s="5"/>
      <c r="J958" s="5"/>
      <c r="K958" s="5"/>
      <c r="L958" s="5"/>
      <c r="M958" s="5"/>
      <c r="N958" s="5"/>
      <c r="O958" s="5"/>
    </row>
    <row r="959">
      <c r="D959" s="5"/>
      <c r="J959" s="5"/>
      <c r="K959" s="5"/>
      <c r="L959" s="5"/>
      <c r="M959" s="5"/>
      <c r="N959" s="5"/>
      <c r="O959" s="5"/>
    </row>
    <row r="960">
      <c r="D960" s="5"/>
      <c r="J960" s="5"/>
      <c r="K960" s="5"/>
      <c r="L960" s="5"/>
      <c r="M960" s="5"/>
      <c r="N960" s="5"/>
      <c r="O960" s="5"/>
    </row>
    <row r="961">
      <c r="D961" s="5"/>
      <c r="J961" s="5"/>
      <c r="K961" s="5"/>
      <c r="L961" s="5"/>
      <c r="M961" s="5"/>
      <c r="N961" s="5"/>
      <c r="O961" s="5"/>
    </row>
    <row r="962">
      <c r="D962" s="5"/>
      <c r="J962" s="5"/>
      <c r="K962" s="5"/>
      <c r="L962" s="5"/>
      <c r="M962" s="5"/>
      <c r="N962" s="5"/>
      <c r="O962" s="5"/>
    </row>
    <row r="963">
      <c r="D963" s="5"/>
      <c r="J963" s="5"/>
      <c r="K963" s="5"/>
      <c r="L963" s="5"/>
      <c r="M963" s="5"/>
      <c r="N963" s="5"/>
      <c r="O963" s="5"/>
    </row>
    <row r="964">
      <c r="D964" s="5"/>
      <c r="J964" s="5"/>
      <c r="K964" s="5"/>
      <c r="L964" s="5"/>
      <c r="M964" s="5"/>
      <c r="N964" s="5"/>
      <c r="O964" s="5"/>
    </row>
    <row r="965">
      <c r="D965" s="5"/>
      <c r="J965" s="5"/>
      <c r="K965" s="5"/>
      <c r="L965" s="5"/>
      <c r="M965" s="5"/>
      <c r="N965" s="5"/>
      <c r="O965" s="5"/>
    </row>
    <row r="966">
      <c r="D966" s="5"/>
      <c r="J966" s="5"/>
      <c r="K966" s="5"/>
      <c r="L966" s="5"/>
      <c r="M966" s="5"/>
      <c r="N966" s="5"/>
      <c r="O966" s="5"/>
    </row>
    <row r="967">
      <c r="D967" s="5"/>
      <c r="J967" s="5"/>
      <c r="K967" s="5"/>
      <c r="L967" s="5"/>
      <c r="M967" s="5"/>
      <c r="N967" s="5"/>
      <c r="O967" s="5"/>
    </row>
    <row r="968">
      <c r="D968" s="5"/>
      <c r="J968" s="5"/>
      <c r="K968" s="5"/>
      <c r="L968" s="5"/>
      <c r="M968" s="5"/>
      <c r="N968" s="5"/>
      <c r="O968" s="5"/>
    </row>
    <row r="969">
      <c r="D969" s="5"/>
      <c r="J969" s="5"/>
      <c r="K969" s="5"/>
      <c r="L969" s="5"/>
      <c r="M969" s="5"/>
      <c r="N969" s="5"/>
      <c r="O969" s="5"/>
    </row>
    <row r="970">
      <c r="D970" s="5"/>
      <c r="J970" s="5"/>
      <c r="K970" s="5"/>
      <c r="L970" s="5"/>
      <c r="M970" s="5"/>
      <c r="N970" s="5"/>
      <c r="O970" s="5"/>
    </row>
    <row r="971">
      <c r="D971" s="5"/>
      <c r="J971" s="5"/>
      <c r="K971" s="5"/>
      <c r="L971" s="5"/>
      <c r="M971" s="5"/>
      <c r="N971" s="5"/>
      <c r="O971" s="5"/>
    </row>
    <row r="972">
      <c r="D972" s="5"/>
      <c r="J972" s="5"/>
      <c r="K972" s="5"/>
      <c r="L972" s="5"/>
      <c r="M972" s="5"/>
      <c r="N972" s="5"/>
      <c r="O972" s="5"/>
    </row>
    <row r="973">
      <c r="D973" s="5"/>
      <c r="J973" s="5"/>
      <c r="K973" s="5"/>
      <c r="L973" s="5"/>
      <c r="M973" s="5"/>
      <c r="N973" s="5"/>
      <c r="O973" s="5"/>
    </row>
    <row r="974">
      <c r="D974" s="5"/>
      <c r="J974" s="5"/>
      <c r="K974" s="5"/>
      <c r="L974" s="5"/>
      <c r="M974" s="5"/>
      <c r="N974" s="5"/>
      <c r="O974" s="5"/>
    </row>
    <row r="975">
      <c r="D975" s="5"/>
      <c r="J975" s="5"/>
      <c r="K975" s="5"/>
      <c r="L975" s="5"/>
      <c r="M975" s="5"/>
      <c r="N975" s="5"/>
      <c r="O975" s="5"/>
    </row>
    <row r="976">
      <c r="D976" s="5"/>
      <c r="J976" s="5"/>
      <c r="K976" s="5"/>
      <c r="L976" s="5"/>
      <c r="M976" s="5"/>
      <c r="N976" s="5"/>
      <c r="O976" s="5"/>
    </row>
    <row r="977">
      <c r="D977" s="5"/>
      <c r="J977" s="5"/>
      <c r="K977" s="5"/>
      <c r="L977" s="5"/>
      <c r="M977" s="5"/>
      <c r="N977" s="5"/>
      <c r="O977" s="5"/>
    </row>
    <row r="978">
      <c r="D978" s="5"/>
      <c r="J978" s="5"/>
      <c r="K978" s="5"/>
      <c r="L978" s="5"/>
      <c r="M978" s="5"/>
      <c r="N978" s="5"/>
      <c r="O978" s="5"/>
    </row>
    <row r="979">
      <c r="D979" s="5"/>
      <c r="J979" s="5"/>
      <c r="K979" s="5"/>
      <c r="L979" s="5"/>
      <c r="M979" s="5"/>
      <c r="N979" s="5"/>
      <c r="O979" s="5"/>
    </row>
    <row r="980">
      <c r="D980" s="5"/>
      <c r="J980" s="5"/>
      <c r="K980" s="5"/>
      <c r="L980" s="5"/>
      <c r="M980" s="5"/>
      <c r="N980" s="5"/>
      <c r="O980" s="5"/>
    </row>
    <row r="981">
      <c r="D981" s="5"/>
      <c r="J981" s="5"/>
      <c r="K981" s="5"/>
      <c r="L981" s="5"/>
      <c r="M981" s="5"/>
      <c r="N981" s="5"/>
      <c r="O981" s="5"/>
    </row>
    <row r="982">
      <c r="D982" s="5"/>
      <c r="J982" s="5"/>
      <c r="K982" s="5"/>
      <c r="L982" s="5"/>
      <c r="M982" s="5"/>
      <c r="N982" s="5"/>
      <c r="O982" s="5"/>
    </row>
    <row r="983">
      <c r="D983" s="5"/>
      <c r="J983" s="5"/>
      <c r="K983" s="5"/>
      <c r="L983" s="5"/>
      <c r="M983" s="5"/>
      <c r="N983" s="5"/>
      <c r="O983" s="5"/>
    </row>
    <row r="984">
      <c r="D984" s="5"/>
      <c r="J984" s="5"/>
      <c r="K984" s="5"/>
      <c r="L984" s="5"/>
      <c r="M984" s="5"/>
      <c r="N984" s="5"/>
      <c r="O984" s="5"/>
    </row>
    <row r="985">
      <c r="D985" s="5"/>
      <c r="J985" s="5"/>
      <c r="K985" s="5"/>
      <c r="L985" s="5"/>
      <c r="M985" s="5"/>
      <c r="N985" s="5"/>
      <c r="O985" s="5"/>
    </row>
    <row r="986">
      <c r="D986" s="5"/>
      <c r="J986" s="5"/>
      <c r="K986" s="5"/>
      <c r="L986" s="5"/>
      <c r="M986" s="5"/>
      <c r="N986" s="5"/>
      <c r="O986" s="5"/>
    </row>
    <row r="987">
      <c r="D987" s="5"/>
      <c r="J987" s="5"/>
      <c r="K987" s="5"/>
      <c r="L987" s="5"/>
      <c r="M987" s="5"/>
      <c r="N987" s="5"/>
      <c r="O987" s="5"/>
    </row>
    <row r="988">
      <c r="D988" s="5"/>
      <c r="J988" s="5"/>
      <c r="K988" s="5"/>
      <c r="L988" s="5"/>
      <c r="M988" s="5"/>
      <c r="N988" s="5"/>
      <c r="O988" s="5"/>
    </row>
    <row r="989">
      <c r="D989" s="5"/>
      <c r="J989" s="5"/>
      <c r="K989" s="5"/>
      <c r="L989" s="5"/>
      <c r="M989" s="5"/>
      <c r="N989" s="5"/>
      <c r="O989" s="5"/>
    </row>
    <row r="990">
      <c r="D990" s="5"/>
      <c r="J990" s="5"/>
      <c r="K990" s="5"/>
      <c r="L990" s="5"/>
      <c r="M990" s="5"/>
      <c r="N990" s="5"/>
      <c r="O990" s="5"/>
    </row>
    <row r="991">
      <c r="D991" s="5"/>
      <c r="J991" s="5"/>
      <c r="K991" s="5"/>
      <c r="L991" s="5"/>
      <c r="M991" s="5"/>
      <c r="N991" s="5"/>
      <c r="O991" s="5"/>
    </row>
    <row r="992">
      <c r="D992" s="5"/>
      <c r="J992" s="5"/>
      <c r="K992" s="5"/>
      <c r="L992" s="5"/>
      <c r="M992" s="5"/>
      <c r="N992" s="5"/>
      <c r="O992" s="5"/>
    </row>
    <row r="993">
      <c r="D993" s="5"/>
      <c r="J993" s="5"/>
      <c r="K993" s="5"/>
      <c r="L993" s="5"/>
      <c r="M993" s="5"/>
      <c r="N993" s="5"/>
      <c r="O993" s="5"/>
    </row>
    <row r="994">
      <c r="D994" s="5"/>
      <c r="J994" s="5"/>
      <c r="K994" s="5"/>
      <c r="L994" s="5"/>
      <c r="M994" s="5"/>
      <c r="N994" s="5"/>
      <c r="O994" s="5"/>
    </row>
    <row r="995">
      <c r="D995" s="5"/>
      <c r="J995" s="5"/>
      <c r="K995" s="5"/>
      <c r="L995" s="5"/>
      <c r="M995" s="5"/>
      <c r="N995" s="5"/>
      <c r="O995" s="5"/>
    </row>
    <row r="996">
      <c r="D996" s="5"/>
      <c r="J996" s="5"/>
      <c r="K996" s="5"/>
      <c r="L996" s="5"/>
      <c r="M996" s="5"/>
      <c r="N996" s="5"/>
      <c r="O996" s="5"/>
    </row>
    <row r="997">
      <c r="D997" s="5"/>
      <c r="J997" s="5"/>
      <c r="K997" s="5"/>
      <c r="L997" s="5"/>
      <c r="M997" s="5"/>
      <c r="N997" s="5"/>
      <c r="O997" s="5"/>
    </row>
    <row r="998">
      <c r="D998" s="5"/>
      <c r="J998" s="5"/>
      <c r="K998" s="5"/>
      <c r="L998" s="5"/>
      <c r="M998" s="5"/>
      <c r="N998" s="5"/>
      <c r="O998" s="5"/>
    </row>
    <row r="999">
      <c r="D999" s="5"/>
      <c r="J999" s="5"/>
      <c r="K999" s="5"/>
      <c r="L999" s="5"/>
      <c r="M999" s="5"/>
      <c r="N999" s="5"/>
      <c r="O999" s="5"/>
    </row>
    <row r="1000">
      <c r="D1000" s="5"/>
      <c r="J1000" s="5"/>
      <c r="K1000" s="5"/>
      <c r="L1000" s="5"/>
      <c r="M1000" s="5"/>
      <c r="N1000" s="5"/>
      <c r="O1000" s="5"/>
    </row>
  </sheetData>
  <autoFilter ref="$C$2:$G$436"/>
  <conditionalFormatting sqref="E3:E436">
    <cfRule type="colorScale" priority="1">
      <colorScale>
        <cfvo type="min"/>
        <cfvo type="percentile" val="50"/>
        <cfvo type="max"/>
        <color rgb="FFEA9999"/>
        <color rgb="FFFFD666"/>
        <color rgb="FF6D9EEB"/>
      </colorScale>
    </cfRule>
  </conditionalFormatting>
  <conditionalFormatting sqref="J184">
    <cfRule type="colorScale" priority="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3">
    <cfRule type="colorScale" priority="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1:J182">
    <cfRule type="colorScale" priority="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0">
    <cfRule type="colorScale" priority="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9">
    <cfRule type="colorScale" priority="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7:J178">
    <cfRule type="colorScale" priority="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5:J176">
    <cfRule type="colorScale" priority="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3:J174">
    <cfRule type="colorScale" priority="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2">
    <cfRule type="colorScale" priority="1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0:J171">
    <cfRule type="colorScale" priority="1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9">
    <cfRule type="colorScale" priority="1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8">
    <cfRule type="colorScale" priority="1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7">
    <cfRule type="colorScale" priority="1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6">
    <cfRule type="colorScale" priority="1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5">
    <cfRule type="colorScale" priority="1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3:J164">
    <cfRule type="colorScale" priority="1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2">
    <cfRule type="colorScale" priority="1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1">
    <cfRule type="colorScale" priority="1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0">
    <cfRule type="colorScale" priority="2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9">
    <cfRule type="colorScale" priority="2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8">
    <cfRule type="colorScale" priority="2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6:J157">
    <cfRule type="colorScale" priority="2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5">
    <cfRule type="colorScale" priority="2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3:J154">
    <cfRule type="colorScale" priority="2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2">
    <cfRule type="colorScale" priority="2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1">
    <cfRule type="colorScale" priority="2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0">
    <cfRule type="colorScale" priority="2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48:J149">
    <cfRule type="colorScale" priority="2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8.43"/>
    <col customWidth="1" min="6" max="6" width="5.71"/>
    <col customWidth="1" min="7" max="7" width="12.43"/>
    <col customWidth="1" min="10" max="10" width="7.57"/>
    <col customWidth="1" min="11" max="15" width="8.57"/>
    <col customWidth="1" min="18" max="18" width="9.57"/>
    <col customWidth="1" min="19" max="19" width="9.86"/>
    <col customWidth="1" min="20" max="20" width="10.43"/>
    <col customWidth="1" min="21" max="21" width="9.86"/>
    <col customWidth="1" min="22" max="22" width="6.57"/>
    <col customWidth="1" min="23" max="23" width="5.0"/>
    <col customWidth="1" min="24" max="24" width="6.14"/>
    <col customWidth="1" min="25" max="25" width="5.71"/>
    <col customWidth="1" min="26" max="26" width="4.86"/>
  </cols>
  <sheetData>
    <row r="1">
      <c r="A1" s="9" t="s">
        <v>6351</v>
      </c>
      <c r="D1" s="5"/>
      <c r="I1" s="42"/>
      <c r="J1" s="5"/>
      <c r="K1" s="5"/>
      <c r="L1" s="5"/>
      <c r="M1" s="5"/>
      <c r="N1" s="5"/>
      <c r="O1" s="5"/>
    </row>
    <row r="2" ht="26.25" customHeight="1">
      <c r="A2" s="9" t="s">
        <v>0</v>
      </c>
      <c r="B2" s="9"/>
      <c r="C2" s="9" t="s">
        <v>2729</v>
      </c>
      <c r="D2" s="43" t="s">
        <v>2730</v>
      </c>
      <c r="E2" s="9" t="s">
        <v>2731</v>
      </c>
      <c r="F2" s="9" t="s">
        <v>2732</v>
      </c>
      <c r="G2" s="9" t="s">
        <v>4</v>
      </c>
      <c r="H2" s="9"/>
      <c r="I2" s="45" t="s">
        <v>5598</v>
      </c>
      <c r="J2" s="46" t="s">
        <v>5599</v>
      </c>
      <c r="K2" s="47" t="s">
        <v>2731</v>
      </c>
      <c r="L2" s="47" t="s">
        <v>2732</v>
      </c>
      <c r="M2" s="46" t="s">
        <v>4</v>
      </c>
      <c r="N2" s="43"/>
      <c r="O2" s="43" t="s">
        <v>2736</v>
      </c>
      <c r="Q2" s="9" t="s">
        <v>2738</v>
      </c>
      <c r="R2" s="9" t="s">
        <v>2739</v>
      </c>
      <c r="S2" s="22" t="s">
        <v>2740</v>
      </c>
      <c r="T2" s="22" t="s">
        <v>2741</v>
      </c>
      <c r="U2" s="9" t="s">
        <v>2742</v>
      </c>
      <c r="V2" s="15" t="s">
        <v>2743</v>
      </c>
      <c r="X2" s="22" t="s">
        <v>4147</v>
      </c>
      <c r="Z2" s="9" t="s">
        <v>2745</v>
      </c>
    </row>
    <row r="3">
      <c r="A3" s="9">
        <v>1.0</v>
      </c>
      <c r="B3" s="29"/>
      <c r="C3" s="29" t="s">
        <v>95</v>
      </c>
      <c r="D3" s="53">
        <v>2040.0</v>
      </c>
      <c r="E3" s="53">
        <v>0.0</v>
      </c>
      <c r="F3" s="53">
        <v>92.46</v>
      </c>
      <c r="G3" s="29" t="s">
        <v>39</v>
      </c>
      <c r="H3" s="10"/>
      <c r="I3" s="29" t="s">
        <v>5600</v>
      </c>
      <c r="J3" s="53">
        <v>2366.0</v>
      </c>
      <c r="K3" s="53">
        <v>0.0</v>
      </c>
      <c r="L3" s="53">
        <v>127.46</v>
      </c>
      <c r="M3" s="29" t="s">
        <v>35</v>
      </c>
      <c r="N3" s="5"/>
      <c r="O3" s="5">
        <f t="shared" ref="O3:O207" si="1">D3-J3</f>
        <v>-326</v>
      </c>
      <c r="Q3" s="9" t="s">
        <v>2747</v>
      </c>
      <c r="R3">
        <f>COUNTA(C:C)-1</f>
        <v>213</v>
      </c>
      <c r="S3" s="6">
        <f>average(D:D)</f>
        <v>1394.690141</v>
      </c>
      <c r="T3" s="6">
        <f>average(D3:D336)</f>
        <v>1394.690141</v>
      </c>
      <c r="U3">
        <f>median(D3:D336)</f>
        <v>1388</v>
      </c>
      <c r="V3" s="6">
        <f>countif(O:O,"&gt;0")</f>
        <v>27</v>
      </c>
      <c r="W3" s="51">
        <f t="shared" ref="W3:W4" si="2">V3/(min(R3:R4))</f>
        <v>0.1310679612</v>
      </c>
      <c r="X3">
        <f>COUNTIF(G3:G336,"premium")</f>
        <v>74</v>
      </c>
      <c r="Y3" s="51">
        <f t="shared" ref="Y3:Y4" si="3">X3/R3</f>
        <v>0.3474178404</v>
      </c>
      <c r="Z3">
        <f>COUNTIF(G3:G336,"staff")</f>
        <v>0</v>
      </c>
    </row>
    <row r="4">
      <c r="A4" s="9">
        <v>2.0</v>
      </c>
      <c r="B4" s="29"/>
      <c r="C4" s="29" t="s">
        <v>53</v>
      </c>
      <c r="D4" s="53">
        <v>2017.0</v>
      </c>
      <c r="E4" s="53">
        <v>0.0</v>
      </c>
      <c r="F4" s="53">
        <v>116.04</v>
      </c>
      <c r="G4" s="29" t="s">
        <v>35</v>
      </c>
      <c r="H4" s="10"/>
      <c r="I4" s="29" t="s">
        <v>6352</v>
      </c>
      <c r="J4" s="53">
        <v>2121.0</v>
      </c>
      <c r="K4" s="53">
        <v>7.69</v>
      </c>
      <c r="L4" s="53">
        <v>92.98</v>
      </c>
      <c r="M4" s="29" t="s">
        <v>35</v>
      </c>
      <c r="N4" s="5"/>
      <c r="O4" s="5">
        <f t="shared" si="1"/>
        <v>-104</v>
      </c>
      <c r="Q4" s="9" t="s">
        <v>2749</v>
      </c>
      <c r="R4">
        <f>COUNTA(I:I)-1</f>
        <v>206</v>
      </c>
      <c r="S4" s="6">
        <f>average(J:J)</f>
        <v>1452.014563</v>
      </c>
      <c r="T4" s="6">
        <f>average(J:J)</f>
        <v>1452.014563</v>
      </c>
      <c r="U4" s="6">
        <f>median(J:J)</f>
        <v>1462</v>
      </c>
      <c r="V4" s="6">
        <f>countif(O:O,"&lt;0")</f>
        <v>177</v>
      </c>
      <c r="W4" s="51">
        <f t="shared" si="2"/>
        <v>0.859223301</v>
      </c>
      <c r="X4">
        <f>COUNTIF(M:M,"premium")</f>
        <v>31</v>
      </c>
      <c r="Y4" s="51">
        <f t="shared" si="3"/>
        <v>0.1504854369</v>
      </c>
      <c r="Z4">
        <f>COUNTIF(M3:M336,"staff")</f>
        <v>0</v>
      </c>
    </row>
    <row r="5">
      <c r="A5" s="9">
        <v>3.0</v>
      </c>
      <c r="B5" s="29"/>
      <c r="C5" s="29" t="s">
        <v>78</v>
      </c>
      <c r="D5" s="53">
        <v>2015.0</v>
      </c>
      <c r="E5" s="53">
        <v>57.14</v>
      </c>
      <c r="F5" s="53">
        <v>62.51</v>
      </c>
      <c r="G5" s="29" t="s">
        <v>35</v>
      </c>
      <c r="H5" s="10"/>
      <c r="I5" s="29" t="s">
        <v>5603</v>
      </c>
      <c r="J5" s="53">
        <v>2021.0</v>
      </c>
      <c r="K5" s="53">
        <v>3.85</v>
      </c>
      <c r="L5" s="53">
        <v>101.55</v>
      </c>
      <c r="M5" s="29" t="s">
        <v>39</v>
      </c>
      <c r="N5" s="5"/>
      <c r="O5" s="5">
        <f t="shared" si="1"/>
        <v>-6</v>
      </c>
      <c r="Q5" s="9" t="s">
        <v>2751</v>
      </c>
      <c r="S5" s="6">
        <f>average(O:O)</f>
        <v>-36.21359223</v>
      </c>
      <c r="U5">
        <f>median(O:O)</f>
        <v>-49.5</v>
      </c>
      <c r="V5" s="6">
        <f>countif(O:O,"0")</f>
        <v>2</v>
      </c>
      <c r="X5" s="6">
        <f>U3-U4</f>
        <v>-74</v>
      </c>
    </row>
    <row r="6">
      <c r="A6" s="9">
        <v>4.0</v>
      </c>
      <c r="B6" s="29"/>
      <c r="C6" s="29" t="s">
        <v>73</v>
      </c>
      <c r="D6" s="53">
        <v>1967.0</v>
      </c>
      <c r="E6" s="53">
        <v>0.0</v>
      </c>
      <c r="F6" s="53">
        <v>120.96</v>
      </c>
      <c r="G6" s="29" t="s">
        <v>35</v>
      </c>
      <c r="H6" s="10"/>
      <c r="I6" s="29" t="s">
        <v>5605</v>
      </c>
      <c r="J6" s="53">
        <v>2018.0</v>
      </c>
      <c r="K6" s="53">
        <v>3.92</v>
      </c>
      <c r="L6" s="53">
        <v>88.24</v>
      </c>
      <c r="M6" s="29" t="s">
        <v>39</v>
      </c>
      <c r="N6" s="5"/>
      <c r="O6" s="5">
        <f t="shared" si="1"/>
        <v>-51</v>
      </c>
    </row>
    <row r="7">
      <c r="A7" s="9">
        <v>5.0</v>
      </c>
      <c r="B7" s="29"/>
      <c r="C7" s="29" t="s">
        <v>111</v>
      </c>
      <c r="D7" s="53">
        <v>1961.0</v>
      </c>
      <c r="E7" s="53">
        <v>0.0</v>
      </c>
      <c r="F7" s="53">
        <v>92.94</v>
      </c>
      <c r="G7" s="29" t="s">
        <v>35</v>
      </c>
      <c r="H7" s="10"/>
      <c r="I7" s="29" t="s">
        <v>5614</v>
      </c>
      <c r="J7" s="53">
        <v>1979.0</v>
      </c>
      <c r="K7" s="53">
        <v>0.0</v>
      </c>
      <c r="L7" s="53">
        <v>79.64</v>
      </c>
      <c r="M7" s="29" t="s">
        <v>39</v>
      </c>
      <c r="N7" s="5"/>
      <c r="O7" s="5">
        <f t="shared" si="1"/>
        <v>-18</v>
      </c>
    </row>
    <row r="8">
      <c r="A8" s="9">
        <v>6.0</v>
      </c>
      <c r="B8" s="29"/>
      <c r="C8" s="29" t="s">
        <v>83</v>
      </c>
      <c r="D8" s="53">
        <v>1927.0</v>
      </c>
      <c r="E8" s="53">
        <v>0.0</v>
      </c>
      <c r="F8" s="53">
        <v>93.2</v>
      </c>
      <c r="G8" s="29" t="s">
        <v>35</v>
      </c>
      <c r="H8" s="10"/>
      <c r="I8" s="29" t="s">
        <v>5608</v>
      </c>
      <c r="J8" s="53">
        <v>1967.0</v>
      </c>
      <c r="K8" s="53">
        <v>8.11</v>
      </c>
      <c r="L8" s="53">
        <v>86.82</v>
      </c>
      <c r="M8" s="29" t="s">
        <v>35</v>
      </c>
      <c r="N8" s="5"/>
      <c r="O8" s="5">
        <f t="shared" si="1"/>
        <v>-40</v>
      </c>
    </row>
    <row r="9">
      <c r="A9" s="9">
        <v>7.0</v>
      </c>
      <c r="B9" s="29"/>
      <c r="C9" s="29" t="s">
        <v>129</v>
      </c>
      <c r="D9" s="53">
        <v>1903.0</v>
      </c>
      <c r="E9" s="53">
        <v>0.0</v>
      </c>
      <c r="F9" s="53">
        <v>81.29</v>
      </c>
      <c r="G9" s="29" t="s">
        <v>39</v>
      </c>
      <c r="H9" s="10"/>
      <c r="I9" s="29" t="s">
        <v>5615</v>
      </c>
      <c r="J9" s="53">
        <v>1959.0</v>
      </c>
      <c r="K9" s="53">
        <v>0.0</v>
      </c>
      <c r="L9" s="53">
        <v>87.37</v>
      </c>
      <c r="M9" s="29" t="s">
        <v>35</v>
      </c>
      <c r="N9" s="5"/>
      <c r="O9" s="5">
        <f t="shared" si="1"/>
        <v>-56</v>
      </c>
    </row>
    <row r="10">
      <c r="A10" s="9">
        <v>8.0</v>
      </c>
      <c r="B10" s="29"/>
      <c r="C10" s="29" t="s">
        <v>180</v>
      </c>
      <c r="D10" s="53">
        <v>1883.0</v>
      </c>
      <c r="E10" s="53">
        <v>0.0</v>
      </c>
      <c r="F10" s="53">
        <v>113.44</v>
      </c>
      <c r="G10" s="29" t="s">
        <v>39</v>
      </c>
      <c r="H10" s="10"/>
      <c r="I10" s="29" t="s">
        <v>5602</v>
      </c>
      <c r="J10" s="53">
        <v>1937.0</v>
      </c>
      <c r="K10" s="53">
        <v>0.0</v>
      </c>
      <c r="L10" s="53">
        <v>129.08</v>
      </c>
      <c r="M10" s="29" t="s">
        <v>35</v>
      </c>
      <c r="N10" s="5"/>
      <c r="O10" s="5">
        <f t="shared" si="1"/>
        <v>-54</v>
      </c>
    </row>
    <row r="11">
      <c r="A11" s="9">
        <v>9.0</v>
      </c>
      <c r="B11" s="29"/>
      <c r="C11" s="29" t="s">
        <v>137</v>
      </c>
      <c r="D11" s="53">
        <v>1882.0</v>
      </c>
      <c r="E11" s="53">
        <v>0.0</v>
      </c>
      <c r="F11" s="53">
        <v>100.33</v>
      </c>
      <c r="G11" s="29" t="s">
        <v>39</v>
      </c>
      <c r="H11" s="10"/>
      <c r="I11" s="29" t="s">
        <v>5616</v>
      </c>
      <c r="J11" s="53">
        <v>1921.0</v>
      </c>
      <c r="K11" s="53">
        <v>5.71</v>
      </c>
      <c r="L11" s="53">
        <v>77.6</v>
      </c>
      <c r="M11" s="29" t="s">
        <v>39</v>
      </c>
      <c r="N11" s="5"/>
      <c r="O11" s="5">
        <f t="shared" si="1"/>
        <v>-39</v>
      </c>
    </row>
    <row r="12">
      <c r="A12" s="9">
        <v>10.0</v>
      </c>
      <c r="B12" s="29"/>
      <c r="C12" s="29" t="s">
        <v>492</v>
      </c>
      <c r="D12" s="53">
        <v>1850.0</v>
      </c>
      <c r="E12" s="53">
        <v>0.0</v>
      </c>
      <c r="F12" s="53">
        <v>83.11</v>
      </c>
      <c r="G12" s="29" t="s">
        <v>39</v>
      </c>
      <c r="H12" s="10"/>
      <c r="I12" s="29" t="s">
        <v>5606</v>
      </c>
      <c r="J12" s="53">
        <v>1919.0</v>
      </c>
      <c r="K12" s="53">
        <v>0.0</v>
      </c>
      <c r="L12" s="53">
        <v>98.61</v>
      </c>
      <c r="M12" s="29" t="s">
        <v>39</v>
      </c>
      <c r="N12" s="5"/>
      <c r="O12" s="5">
        <f t="shared" si="1"/>
        <v>-69</v>
      </c>
    </row>
    <row r="13">
      <c r="A13" s="9">
        <v>11.0</v>
      </c>
      <c r="B13" s="29"/>
      <c r="C13" s="29" t="s">
        <v>512</v>
      </c>
      <c r="D13" s="53">
        <v>1847.0</v>
      </c>
      <c r="E13" s="53">
        <v>0.0</v>
      </c>
      <c r="F13" s="53">
        <v>94.29</v>
      </c>
      <c r="G13" s="29" t="s">
        <v>39</v>
      </c>
      <c r="H13" s="10"/>
      <c r="I13" s="29" t="s">
        <v>5644</v>
      </c>
      <c r="J13" s="53">
        <v>1906.0</v>
      </c>
      <c r="K13" s="53">
        <v>0.0</v>
      </c>
      <c r="L13" s="53">
        <v>100.96</v>
      </c>
      <c r="M13" s="29" t="s">
        <v>39</v>
      </c>
      <c r="N13" s="5"/>
      <c r="O13" s="5">
        <f t="shared" si="1"/>
        <v>-59</v>
      </c>
    </row>
    <row r="14">
      <c r="A14" s="9">
        <v>12.0</v>
      </c>
      <c r="B14" s="29"/>
      <c r="C14" s="29" t="s">
        <v>428</v>
      </c>
      <c r="D14" s="53">
        <v>1835.0</v>
      </c>
      <c r="E14" s="53">
        <v>0.0</v>
      </c>
      <c r="F14" s="53">
        <v>93.63</v>
      </c>
      <c r="G14" s="29" t="s">
        <v>35</v>
      </c>
      <c r="H14" s="10"/>
      <c r="I14" s="29" t="s">
        <v>5641</v>
      </c>
      <c r="J14" s="53">
        <v>1899.0</v>
      </c>
      <c r="K14" s="53">
        <v>0.0</v>
      </c>
      <c r="L14" s="53">
        <v>68.28</v>
      </c>
      <c r="M14" s="29" t="s">
        <v>35</v>
      </c>
      <c r="N14" s="5"/>
      <c r="O14" s="5">
        <f t="shared" si="1"/>
        <v>-64</v>
      </c>
    </row>
    <row r="15">
      <c r="A15" s="9">
        <v>13.0</v>
      </c>
      <c r="B15" s="29"/>
      <c r="C15" s="29" t="s">
        <v>248</v>
      </c>
      <c r="D15" s="53">
        <v>1814.0</v>
      </c>
      <c r="E15" s="53">
        <v>0.0</v>
      </c>
      <c r="F15" s="53">
        <v>109.92</v>
      </c>
      <c r="G15" s="29" t="s">
        <v>39</v>
      </c>
      <c r="H15" s="10"/>
      <c r="I15" s="29" t="s">
        <v>5645</v>
      </c>
      <c r="J15" s="53">
        <v>1889.0</v>
      </c>
      <c r="K15" s="53">
        <v>3.45</v>
      </c>
      <c r="L15" s="53">
        <v>83.85</v>
      </c>
      <c r="M15" s="29" t="s">
        <v>39</v>
      </c>
      <c r="N15" s="5"/>
      <c r="O15" s="5">
        <f t="shared" si="1"/>
        <v>-75</v>
      </c>
    </row>
    <row r="16">
      <c r="A16" s="9">
        <v>14.0</v>
      </c>
      <c r="B16" s="29"/>
      <c r="C16" s="29" t="s">
        <v>134</v>
      </c>
      <c r="D16" s="53">
        <v>1811.0</v>
      </c>
      <c r="E16" s="53">
        <v>0.0</v>
      </c>
      <c r="F16" s="53">
        <v>86.07</v>
      </c>
      <c r="G16" s="29" t="s">
        <v>39</v>
      </c>
      <c r="H16" s="10"/>
      <c r="I16" s="29" t="s">
        <v>5634</v>
      </c>
      <c r="J16" s="53">
        <v>1887.0</v>
      </c>
      <c r="K16" s="53">
        <v>0.0</v>
      </c>
      <c r="L16" s="53">
        <v>102.48</v>
      </c>
      <c r="M16" s="29" t="s">
        <v>35</v>
      </c>
      <c r="N16" s="5"/>
      <c r="O16" s="5">
        <f t="shared" si="1"/>
        <v>-76</v>
      </c>
    </row>
    <row r="17">
      <c r="A17" s="9">
        <v>15.0</v>
      </c>
      <c r="B17" s="29"/>
      <c r="C17" s="29" t="s">
        <v>159</v>
      </c>
      <c r="D17" s="53">
        <v>1808.0</v>
      </c>
      <c r="E17" s="53">
        <v>0.0</v>
      </c>
      <c r="F17" s="53">
        <v>85.86</v>
      </c>
      <c r="G17" s="29" t="s">
        <v>39</v>
      </c>
      <c r="H17" s="10"/>
      <c r="I17" s="29" t="s">
        <v>6363</v>
      </c>
      <c r="J17" s="53">
        <v>1881.0</v>
      </c>
      <c r="K17" s="53">
        <v>0.0</v>
      </c>
      <c r="L17" s="53">
        <v>101.98</v>
      </c>
      <c r="M17" s="29" t="s">
        <v>39</v>
      </c>
      <c r="N17" s="5"/>
      <c r="O17" s="5">
        <f t="shared" si="1"/>
        <v>-73</v>
      </c>
    </row>
    <row r="18">
      <c r="A18" s="9">
        <v>16.0</v>
      </c>
      <c r="B18" s="29"/>
      <c r="C18" s="29" t="s">
        <v>34</v>
      </c>
      <c r="D18" s="53">
        <v>1800.0</v>
      </c>
      <c r="E18" s="53">
        <v>0.0</v>
      </c>
      <c r="F18" s="53">
        <v>350.0</v>
      </c>
      <c r="G18" s="29" t="s">
        <v>35</v>
      </c>
      <c r="H18" s="10"/>
      <c r="I18" s="29" t="s">
        <v>5655</v>
      </c>
      <c r="J18" s="53">
        <v>1879.0</v>
      </c>
      <c r="K18" s="53">
        <v>0.0</v>
      </c>
      <c r="L18" s="53">
        <v>82.58</v>
      </c>
      <c r="M18" s="29" t="s">
        <v>39</v>
      </c>
      <c r="N18" s="5"/>
      <c r="O18" s="5">
        <f t="shared" si="1"/>
        <v>-79</v>
      </c>
    </row>
    <row r="19">
      <c r="A19" s="9">
        <v>17.0</v>
      </c>
      <c r="B19" s="29"/>
      <c r="C19" s="29" t="s">
        <v>204</v>
      </c>
      <c r="D19" s="53">
        <v>1797.0</v>
      </c>
      <c r="E19" s="53">
        <v>0.0</v>
      </c>
      <c r="F19" s="53">
        <v>85.29</v>
      </c>
      <c r="G19" s="29" t="s">
        <v>35</v>
      </c>
      <c r="H19" s="10"/>
      <c r="I19" s="29" t="s">
        <v>5664</v>
      </c>
      <c r="J19" s="53">
        <v>1868.0</v>
      </c>
      <c r="K19" s="53">
        <v>0.0</v>
      </c>
      <c r="L19" s="53">
        <v>88.94</v>
      </c>
      <c r="M19" s="29" t="s">
        <v>39</v>
      </c>
      <c r="N19" s="5"/>
      <c r="O19" s="5">
        <f t="shared" si="1"/>
        <v>-71</v>
      </c>
    </row>
    <row r="20">
      <c r="A20" s="9">
        <v>18.0</v>
      </c>
      <c r="B20" s="29"/>
      <c r="C20" s="29" t="s">
        <v>663</v>
      </c>
      <c r="D20" s="53">
        <v>1795.0</v>
      </c>
      <c r="E20" s="53">
        <v>0.0</v>
      </c>
      <c r="F20" s="53">
        <v>106.6</v>
      </c>
      <c r="G20" s="29" t="s">
        <v>35</v>
      </c>
      <c r="H20" s="10"/>
      <c r="I20" s="29" t="s">
        <v>5635</v>
      </c>
      <c r="J20" s="53">
        <v>1861.0</v>
      </c>
      <c r="K20" s="53">
        <v>0.0</v>
      </c>
      <c r="L20" s="53">
        <v>76.35</v>
      </c>
      <c r="M20" s="29" t="s">
        <v>35</v>
      </c>
      <c r="N20" s="5"/>
      <c r="O20" s="5">
        <f t="shared" si="1"/>
        <v>-66</v>
      </c>
    </row>
    <row r="21">
      <c r="A21" s="9">
        <v>19.0</v>
      </c>
      <c r="B21" s="29"/>
      <c r="C21" s="29" t="s">
        <v>636</v>
      </c>
      <c r="D21" s="53">
        <v>1792.0</v>
      </c>
      <c r="E21" s="53">
        <v>0.0</v>
      </c>
      <c r="F21" s="53">
        <v>93.37</v>
      </c>
      <c r="G21" s="29" t="s">
        <v>35</v>
      </c>
      <c r="H21" s="10"/>
      <c r="I21" s="29" t="s">
        <v>5617</v>
      </c>
      <c r="J21" s="53">
        <v>1857.0</v>
      </c>
      <c r="K21" s="53">
        <v>0.0</v>
      </c>
      <c r="L21" s="53">
        <v>81.02</v>
      </c>
      <c r="M21" s="29" t="s">
        <v>39</v>
      </c>
      <c r="N21" s="5"/>
      <c r="O21" s="5">
        <f t="shared" si="1"/>
        <v>-65</v>
      </c>
    </row>
    <row r="22">
      <c r="A22" s="9">
        <v>20.0</v>
      </c>
      <c r="B22" s="29"/>
      <c r="C22" s="29" t="s">
        <v>602</v>
      </c>
      <c r="D22" s="53">
        <v>1771.0</v>
      </c>
      <c r="E22" s="53">
        <v>0.0</v>
      </c>
      <c r="F22" s="53">
        <v>111.59</v>
      </c>
      <c r="G22" s="29" t="s">
        <v>35</v>
      </c>
      <c r="H22" s="10"/>
      <c r="I22" s="29" t="s">
        <v>5662</v>
      </c>
      <c r="J22" s="53">
        <v>1854.0</v>
      </c>
      <c r="K22" s="53">
        <v>8.33</v>
      </c>
      <c r="L22" s="53">
        <v>77.43</v>
      </c>
      <c r="M22" s="29" t="s">
        <v>39</v>
      </c>
      <c r="N22" s="5"/>
      <c r="O22" s="5">
        <f t="shared" si="1"/>
        <v>-83</v>
      </c>
    </row>
    <row r="23">
      <c r="A23" s="9">
        <v>21.0</v>
      </c>
      <c r="B23" s="29"/>
      <c r="C23" s="29" t="s">
        <v>305</v>
      </c>
      <c r="D23" s="53">
        <v>1771.0</v>
      </c>
      <c r="E23" s="53">
        <v>5.88</v>
      </c>
      <c r="F23" s="53">
        <v>92.1</v>
      </c>
      <c r="G23" s="29" t="s">
        <v>39</v>
      </c>
      <c r="H23" s="10"/>
      <c r="I23" s="29" t="s">
        <v>5627</v>
      </c>
      <c r="J23" s="53">
        <v>1845.0</v>
      </c>
      <c r="K23" s="53">
        <v>0.0</v>
      </c>
      <c r="L23" s="53">
        <v>79.79</v>
      </c>
      <c r="M23" s="29" t="s">
        <v>39</v>
      </c>
      <c r="N23" s="5"/>
      <c r="O23" s="5">
        <f t="shared" si="1"/>
        <v>-74</v>
      </c>
    </row>
    <row r="24">
      <c r="A24" s="9">
        <v>22.0</v>
      </c>
      <c r="B24" s="29"/>
      <c r="C24" s="29" t="s">
        <v>90</v>
      </c>
      <c r="D24" s="53">
        <v>1769.0</v>
      </c>
      <c r="E24" s="53">
        <v>0.0</v>
      </c>
      <c r="F24" s="53">
        <v>93.74</v>
      </c>
      <c r="G24" s="29" t="s">
        <v>39</v>
      </c>
      <c r="H24" s="10"/>
      <c r="I24" s="29" t="s">
        <v>6368</v>
      </c>
      <c r="J24" s="53">
        <v>1840.0</v>
      </c>
      <c r="K24" s="53">
        <v>0.47</v>
      </c>
      <c r="L24" s="53">
        <v>81.87</v>
      </c>
      <c r="M24" s="29" t="s">
        <v>39</v>
      </c>
      <c r="N24" s="5"/>
      <c r="O24" s="5">
        <f t="shared" si="1"/>
        <v>-71</v>
      </c>
    </row>
    <row r="25">
      <c r="A25" s="9">
        <v>23.0</v>
      </c>
      <c r="B25" s="29"/>
      <c r="C25" s="29" t="s">
        <v>395</v>
      </c>
      <c r="D25" s="53">
        <v>1762.0</v>
      </c>
      <c r="E25" s="53">
        <v>0.0</v>
      </c>
      <c r="F25" s="53">
        <v>89.92</v>
      </c>
      <c r="G25" s="29" t="s">
        <v>35</v>
      </c>
      <c r="H25" s="10"/>
      <c r="I25" s="29" t="s">
        <v>6371</v>
      </c>
      <c r="J25" s="53">
        <v>1828.0</v>
      </c>
      <c r="K25" s="53">
        <v>30.43</v>
      </c>
      <c r="L25" s="53">
        <v>103.93</v>
      </c>
      <c r="M25" s="29" t="s">
        <v>39</v>
      </c>
      <c r="N25" s="5"/>
      <c r="O25" s="5">
        <f t="shared" si="1"/>
        <v>-66</v>
      </c>
    </row>
    <row r="26">
      <c r="A26" s="9">
        <v>24.0</v>
      </c>
      <c r="B26" s="29"/>
      <c r="C26" s="29" t="s">
        <v>1037</v>
      </c>
      <c r="D26" s="53">
        <v>1754.0</v>
      </c>
      <c r="E26" s="53">
        <v>12.5</v>
      </c>
      <c r="F26" s="53">
        <v>83.95</v>
      </c>
      <c r="G26" s="29" t="s">
        <v>35</v>
      </c>
      <c r="H26" s="10"/>
      <c r="I26" s="29" t="s">
        <v>6376</v>
      </c>
      <c r="J26" s="53">
        <v>1800.0</v>
      </c>
      <c r="K26" s="53">
        <v>85.19</v>
      </c>
      <c r="L26" s="53">
        <v>350.0</v>
      </c>
      <c r="M26" s="29" t="s">
        <v>39</v>
      </c>
      <c r="N26" s="5"/>
      <c r="O26" s="5">
        <f t="shared" si="1"/>
        <v>-46</v>
      </c>
    </row>
    <row r="27">
      <c r="A27" s="9">
        <v>25.0</v>
      </c>
      <c r="B27" s="29"/>
      <c r="C27" s="29" t="s">
        <v>538</v>
      </c>
      <c r="D27" s="53">
        <v>1740.0</v>
      </c>
      <c r="E27" s="53">
        <v>6.67</v>
      </c>
      <c r="F27" s="53">
        <v>126.88</v>
      </c>
      <c r="G27" s="29" t="s">
        <v>35</v>
      </c>
      <c r="H27" s="10"/>
      <c r="I27" s="29" t="s">
        <v>5631</v>
      </c>
      <c r="J27" s="53">
        <v>1795.0</v>
      </c>
      <c r="K27" s="53">
        <v>0.0</v>
      </c>
      <c r="L27" s="53">
        <v>91.02</v>
      </c>
      <c r="M27" s="29" t="s">
        <v>39</v>
      </c>
      <c r="N27" s="5"/>
      <c r="O27" s="5">
        <f t="shared" si="1"/>
        <v>-55</v>
      </c>
    </row>
    <row r="28">
      <c r="A28" s="9">
        <v>26.0</v>
      </c>
      <c r="B28" s="29"/>
      <c r="C28" s="29" t="s">
        <v>597</v>
      </c>
      <c r="D28" s="53">
        <v>1737.0</v>
      </c>
      <c r="E28" s="53">
        <v>0.0</v>
      </c>
      <c r="F28" s="53">
        <v>101.89</v>
      </c>
      <c r="G28" s="29" t="s">
        <v>35</v>
      </c>
      <c r="H28" s="10"/>
      <c r="I28" s="29" t="s">
        <v>6382</v>
      </c>
      <c r="J28" s="53">
        <v>1790.0</v>
      </c>
      <c r="K28" s="53">
        <v>0.0</v>
      </c>
      <c r="L28" s="53">
        <v>98.11</v>
      </c>
      <c r="M28" s="29" t="s">
        <v>39</v>
      </c>
      <c r="N28" s="5"/>
      <c r="O28" s="5">
        <f t="shared" si="1"/>
        <v>-53</v>
      </c>
    </row>
    <row r="29">
      <c r="A29" s="9">
        <v>27.0</v>
      </c>
      <c r="B29" s="29"/>
      <c r="C29" s="29" t="s">
        <v>616</v>
      </c>
      <c r="D29" s="53">
        <v>1736.0</v>
      </c>
      <c r="E29" s="53">
        <v>0.0</v>
      </c>
      <c r="F29" s="53">
        <v>90.87</v>
      </c>
      <c r="G29" s="29" t="s">
        <v>39</v>
      </c>
      <c r="H29" s="10"/>
      <c r="I29" s="29" t="s">
        <v>5683</v>
      </c>
      <c r="J29" s="53">
        <v>1790.0</v>
      </c>
      <c r="K29" s="53">
        <v>11.63</v>
      </c>
      <c r="L29" s="53">
        <v>71.31</v>
      </c>
      <c r="M29" s="29" t="s">
        <v>39</v>
      </c>
      <c r="N29" s="5"/>
      <c r="O29" s="5">
        <f t="shared" si="1"/>
        <v>-54</v>
      </c>
    </row>
    <row r="30">
      <c r="A30" s="9">
        <v>28.0</v>
      </c>
      <c r="B30" s="29"/>
      <c r="C30" s="29" t="s">
        <v>393</v>
      </c>
      <c r="D30" s="53">
        <v>1729.0</v>
      </c>
      <c r="E30" s="53">
        <v>0.0</v>
      </c>
      <c r="F30" s="53">
        <v>105.29</v>
      </c>
      <c r="G30" s="29" t="s">
        <v>35</v>
      </c>
      <c r="H30" s="10"/>
      <c r="I30" s="29" t="s">
        <v>5607</v>
      </c>
      <c r="J30" s="53">
        <v>1789.0</v>
      </c>
      <c r="K30" s="53">
        <v>8.0</v>
      </c>
      <c r="L30" s="53">
        <v>103.31</v>
      </c>
      <c r="M30" s="29" t="s">
        <v>39</v>
      </c>
      <c r="N30" s="5"/>
      <c r="O30" s="5">
        <f t="shared" si="1"/>
        <v>-60</v>
      </c>
    </row>
    <row r="31">
      <c r="A31" s="9">
        <v>29.0</v>
      </c>
      <c r="B31" s="29"/>
      <c r="C31" s="29" t="s">
        <v>1088</v>
      </c>
      <c r="D31" s="53">
        <v>1706.0</v>
      </c>
      <c r="E31" s="53">
        <v>0.0</v>
      </c>
      <c r="F31" s="53">
        <v>116.67</v>
      </c>
      <c r="G31" s="29" t="s">
        <v>39</v>
      </c>
      <c r="H31" s="10"/>
      <c r="I31" s="29" t="s">
        <v>5697</v>
      </c>
      <c r="J31" s="53">
        <v>1756.0</v>
      </c>
      <c r="K31" s="53">
        <v>0.0</v>
      </c>
      <c r="L31" s="53">
        <v>91.46</v>
      </c>
      <c r="M31" s="29" t="s">
        <v>39</v>
      </c>
      <c r="N31" s="5"/>
      <c r="O31" s="5">
        <f t="shared" si="1"/>
        <v>-50</v>
      </c>
    </row>
    <row r="32">
      <c r="A32" s="9">
        <v>30.0</v>
      </c>
      <c r="B32" s="29"/>
      <c r="C32" s="29" t="s">
        <v>854</v>
      </c>
      <c r="D32" s="53">
        <v>1694.0</v>
      </c>
      <c r="E32" s="53">
        <v>0.0</v>
      </c>
      <c r="F32" s="53">
        <v>105.24</v>
      </c>
      <c r="G32" s="29" t="s">
        <v>35</v>
      </c>
      <c r="H32" s="10"/>
      <c r="I32" s="29" t="s">
        <v>5672</v>
      </c>
      <c r="J32" s="53">
        <v>1753.0</v>
      </c>
      <c r="K32" s="53">
        <v>0.0</v>
      </c>
      <c r="L32" s="53">
        <v>99.68</v>
      </c>
      <c r="M32" s="29" t="s">
        <v>35</v>
      </c>
      <c r="N32" s="5"/>
      <c r="O32" s="5">
        <f t="shared" si="1"/>
        <v>-59</v>
      </c>
    </row>
    <row r="33">
      <c r="A33" s="9">
        <v>31.0</v>
      </c>
      <c r="B33" s="29"/>
      <c r="C33" s="29" t="s">
        <v>414</v>
      </c>
      <c r="D33" s="53">
        <v>1692.0</v>
      </c>
      <c r="E33" s="53">
        <v>0.0</v>
      </c>
      <c r="F33" s="53">
        <v>83.85</v>
      </c>
      <c r="G33" s="29" t="s">
        <v>39</v>
      </c>
      <c r="H33" s="10"/>
      <c r="I33" s="29" t="s">
        <v>6398</v>
      </c>
      <c r="J33" s="53">
        <v>1752.0</v>
      </c>
      <c r="K33" s="53">
        <v>10.53</v>
      </c>
      <c r="L33" s="53">
        <v>85.62</v>
      </c>
      <c r="M33" s="29" t="s">
        <v>39</v>
      </c>
      <c r="N33" s="5"/>
      <c r="O33" s="5">
        <f t="shared" si="1"/>
        <v>-60</v>
      </c>
    </row>
    <row r="34">
      <c r="A34" s="9">
        <v>32.0</v>
      </c>
      <c r="B34" s="29"/>
      <c r="C34" s="29" t="s">
        <v>509</v>
      </c>
      <c r="D34" s="53">
        <v>1689.0</v>
      </c>
      <c r="E34" s="53">
        <v>12.5</v>
      </c>
      <c r="F34" s="53">
        <v>122.79</v>
      </c>
      <c r="G34" s="29" t="s">
        <v>39</v>
      </c>
      <c r="H34" s="10"/>
      <c r="I34" s="29" t="s">
        <v>5704</v>
      </c>
      <c r="J34" s="53">
        <v>1750.0</v>
      </c>
      <c r="K34" s="53">
        <v>0.0</v>
      </c>
      <c r="L34" s="53">
        <v>78.81</v>
      </c>
      <c r="M34" s="29" t="s">
        <v>39</v>
      </c>
      <c r="N34" s="5"/>
      <c r="O34" s="5">
        <f t="shared" si="1"/>
        <v>-61</v>
      </c>
    </row>
    <row r="35">
      <c r="A35" s="9">
        <v>33.0</v>
      </c>
      <c r="B35" s="29"/>
      <c r="C35" s="29" t="s">
        <v>437</v>
      </c>
      <c r="D35" s="53">
        <v>1688.0</v>
      </c>
      <c r="E35" s="53">
        <v>0.0</v>
      </c>
      <c r="F35" s="53">
        <v>98.98</v>
      </c>
      <c r="G35" s="29" t="s">
        <v>39</v>
      </c>
      <c r="H35" s="10"/>
      <c r="I35" s="29" t="s">
        <v>6406</v>
      </c>
      <c r="J35" s="53">
        <v>1742.0</v>
      </c>
      <c r="K35" s="53">
        <v>0.0</v>
      </c>
      <c r="L35" s="53">
        <v>100.62</v>
      </c>
      <c r="M35" s="29" t="s">
        <v>39</v>
      </c>
      <c r="N35" s="5"/>
      <c r="O35" s="5">
        <f t="shared" si="1"/>
        <v>-54</v>
      </c>
    </row>
    <row r="36">
      <c r="A36" s="9">
        <v>34.0</v>
      </c>
      <c r="B36" s="29"/>
      <c r="C36" s="29" t="s">
        <v>251</v>
      </c>
      <c r="D36" s="53">
        <v>1681.0</v>
      </c>
      <c r="E36" s="53">
        <v>0.0</v>
      </c>
      <c r="F36" s="53">
        <v>99.58</v>
      </c>
      <c r="G36" s="29" t="s">
        <v>39</v>
      </c>
      <c r="H36" s="10"/>
      <c r="I36" s="29" t="s">
        <v>6410</v>
      </c>
      <c r="J36" s="53">
        <v>1739.0</v>
      </c>
      <c r="K36" s="53">
        <v>0.0</v>
      </c>
      <c r="L36" s="53">
        <v>116.26</v>
      </c>
      <c r="M36" s="29" t="s">
        <v>39</v>
      </c>
      <c r="N36" s="5"/>
      <c r="O36" s="5">
        <f t="shared" si="1"/>
        <v>-58</v>
      </c>
    </row>
    <row r="37">
      <c r="A37" s="9">
        <v>35.0</v>
      </c>
      <c r="B37" s="29"/>
      <c r="C37" s="29" t="s">
        <v>472</v>
      </c>
      <c r="D37" s="53">
        <v>1677.0</v>
      </c>
      <c r="E37" s="53">
        <v>20.37</v>
      </c>
      <c r="F37" s="53">
        <v>100.24</v>
      </c>
      <c r="G37" s="29" t="s">
        <v>39</v>
      </c>
      <c r="H37" s="10"/>
      <c r="I37" s="29" t="s">
        <v>5611</v>
      </c>
      <c r="J37" s="53">
        <v>1731.0</v>
      </c>
      <c r="K37" s="53">
        <v>0.0</v>
      </c>
      <c r="L37" s="53">
        <v>93.94</v>
      </c>
      <c r="M37" s="29" t="s">
        <v>35</v>
      </c>
      <c r="N37" s="5"/>
      <c r="O37" s="5">
        <f t="shared" si="1"/>
        <v>-54</v>
      </c>
    </row>
    <row r="38">
      <c r="A38" s="9">
        <v>36.0</v>
      </c>
      <c r="B38" s="29"/>
      <c r="C38" s="29" t="s">
        <v>324</v>
      </c>
      <c r="D38" s="53">
        <v>1671.0</v>
      </c>
      <c r="E38" s="53">
        <v>0.0</v>
      </c>
      <c r="F38" s="53">
        <v>86.4</v>
      </c>
      <c r="G38" s="29" t="s">
        <v>35</v>
      </c>
      <c r="H38" s="10"/>
      <c r="I38" s="29" t="s">
        <v>5667</v>
      </c>
      <c r="J38" s="53">
        <v>1731.0</v>
      </c>
      <c r="K38" s="53">
        <v>0.0</v>
      </c>
      <c r="L38" s="53">
        <v>81.36</v>
      </c>
      <c r="M38" s="29" t="s">
        <v>39</v>
      </c>
      <c r="N38" s="5"/>
      <c r="O38" s="5">
        <f t="shared" si="1"/>
        <v>-60</v>
      </c>
    </row>
    <row r="39">
      <c r="A39" s="9">
        <v>37.0</v>
      </c>
      <c r="B39" s="29"/>
      <c r="C39" s="29" t="s">
        <v>165</v>
      </c>
      <c r="D39" s="53">
        <v>1665.0</v>
      </c>
      <c r="E39" s="53">
        <v>0.0</v>
      </c>
      <c r="F39" s="53">
        <v>113.15</v>
      </c>
      <c r="G39" s="29" t="s">
        <v>35</v>
      </c>
      <c r="H39" s="10"/>
      <c r="I39" s="29" t="s">
        <v>6418</v>
      </c>
      <c r="J39" s="53">
        <v>1718.0</v>
      </c>
      <c r="K39" s="53">
        <v>0.0</v>
      </c>
      <c r="L39" s="53">
        <v>132.84</v>
      </c>
      <c r="M39" s="29" t="s">
        <v>35</v>
      </c>
      <c r="N39" s="5"/>
      <c r="O39" s="5">
        <f t="shared" si="1"/>
        <v>-53</v>
      </c>
    </row>
    <row r="40">
      <c r="A40" s="9">
        <v>38.0</v>
      </c>
      <c r="B40" s="29"/>
      <c r="C40" s="29" t="s">
        <v>373</v>
      </c>
      <c r="D40" s="53">
        <v>1661.0</v>
      </c>
      <c r="E40" s="53">
        <v>0.0</v>
      </c>
      <c r="F40" s="53">
        <v>152.7</v>
      </c>
      <c r="G40" s="29" t="s">
        <v>39</v>
      </c>
      <c r="H40" s="10"/>
      <c r="I40" s="29" t="s">
        <v>5642</v>
      </c>
      <c r="J40" s="53">
        <v>1707.0</v>
      </c>
      <c r="K40" s="53">
        <v>0.0</v>
      </c>
      <c r="L40" s="53">
        <v>102.66</v>
      </c>
      <c r="M40" s="29" t="s">
        <v>39</v>
      </c>
      <c r="N40" s="5"/>
      <c r="O40" s="5">
        <f t="shared" si="1"/>
        <v>-46</v>
      </c>
    </row>
    <row r="41">
      <c r="A41" s="9">
        <v>39.0</v>
      </c>
      <c r="B41" s="29"/>
      <c r="C41" s="29" t="s">
        <v>286</v>
      </c>
      <c r="D41" s="53">
        <v>1660.0</v>
      </c>
      <c r="E41" s="53">
        <v>12.5</v>
      </c>
      <c r="F41" s="53">
        <v>190.59</v>
      </c>
      <c r="G41" s="29" t="s">
        <v>39</v>
      </c>
      <c r="H41" s="10"/>
      <c r="I41" s="29" t="s">
        <v>5679</v>
      </c>
      <c r="J41" s="53">
        <v>1705.0</v>
      </c>
      <c r="K41" s="53">
        <v>0.0</v>
      </c>
      <c r="L41" s="53">
        <v>91.07</v>
      </c>
      <c r="M41" s="29" t="s">
        <v>39</v>
      </c>
      <c r="N41" s="5"/>
      <c r="O41" s="5">
        <f t="shared" si="1"/>
        <v>-45</v>
      </c>
    </row>
    <row r="42">
      <c r="A42" s="9">
        <v>40.0</v>
      </c>
      <c r="B42" s="29"/>
      <c r="C42" s="29" t="s">
        <v>696</v>
      </c>
      <c r="D42" s="53">
        <v>1656.0</v>
      </c>
      <c r="E42" s="53">
        <v>0.0</v>
      </c>
      <c r="F42" s="53">
        <v>137.12</v>
      </c>
      <c r="G42" s="29" t="s">
        <v>39</v>
      </c>
      <c r="H42" s="10"/>
      <c r="I42" s="29" t="s">
        <v>6427</v>
      </c>
      <c r="J42" s="53">
        <v>1703.0</v>
      </c>
      <c r="K42" s="53">
        <v>0.0</v>
      </c>
      <c r="L42" s="53">
        <v>108.59</v>
      </c>
      <c r="M42" s="29" t="s">
        <v>39</v>
      </c>
      <c r="N42" s="5"/>
      <c r="O42" s="5">
        <f t="shared" si="1"/>
        <v>-47</v>
      </c>
    </row>
    <row r="43">
      <c r="A43" s="9">
        <v>41.0</v>
      </c>
      <c r="B43" s="29"/>
      <c r="C43" s="29" t="s">
        <v>290</v>
      </c>
      <c r="D43" s="53">
        <v>1655.0</v>
      </c>
      <c r="E43" s="53">
        <v>0.0</v>
      </c>
      <c r="F43" s="53">
        <v>91.63</v>
      </c>
      <c r="G43" s="29" t="s">
        <v>35</v>
      </c>
      <c r="H43" s="10"/>
      <c r="I43" s="29" t="s">
        <v>5705</v>
      </c>
      <c r="J43" s="53">
        <v>1703.0</v>
      </c>
      <c r="K43" s="53">
        <v>0.0</v>
      </c>
      <c r="L43" s="53">
        <v>84.66</v>
      </c>
      <c r="M43" s="29" t="s">
        <v>39</v>
      </c>
      <c r="N43" s="5"/>
      <c r="O43" s="5">
        <f t="shared" si="1"/>
        <v>-48</v>
      </c>
    </row>
    <row r="44">
      <c r="A44" s="9">
        <v>42.0</v>
      </c>
      <c r="B44" s="29"/>
      <c r="C44" s="29" t="s">
        <v>828</v>
      </c>
      <c r="D44" s="53">
        <v>1652.0</v>
      </c>
      <c r="E44" s="53">
        <v>4.55</v>
      </c>
      <c r="F44" s="53">
        <v>91.84</v>
      </c>
      <c r="G44" s="29" t="s">
        <v>35</v>
      </c>
      <c r="H44" s="10"/>
      <c r="I44" s="29" t="s">
        <v>5675</v>
      </c>
      <c r="J44" s="53">
        <v>1696.0</v>
      </c>
      <c r="K44" s="53">
        <v>0.0</v>
      </c>
      <c r="L44" s="53">
        <v>140.68</v>
      </c>
      <c r="M44" s="29" t="s">
        <v>39</v>
      </c>
      <c r="N44" s="5"/>
      <c r="O44" s="5">
        <f t="shared" si="1"/>
        <v>-44</v>
      </c>
    </row>
    <row r="45">
      <c r="A45" s="9">
        <v>43.0</v>
      </c>
      <c r="B45" s="29"/>
      <c r="C45" s="29" t="s">
        <v>48</v>
      </c>
      <c r="D45" s="53">
        <v>1650.0</v>
      </c>
      <c r="E45" s="53">
        <v>0.0</v>
      </c>
      <c r="F45" s="53">
        <v>140.26</v>
      </c>
      <c r="G45" s="29" t="s">
        <v>35</v>
      </c>
      <c r="H45" s="10"/>
      <c r="I45" s="29" t="s">
        <v>5710</v>
      </c>
      <c r="J45" s="53">
        <v>1695.0</v>
      </c>
      <c r="K45" s="53">
        <v>0.0</v>
      </c>
      <c r="L45" s="53">
        <v>71.12</v>
      </c>
      <c r="M45" s="29" t="s">
        <v>39</v>
      </c>
      <c r="N45" s="5"/>
      <c r="O45" s="5">
        <f t="shared" si="1"/>
        <v>-45</v>
      </c>
    </row>
    <row r="46">
      <c r="A46" s="9">
        <v>44.0</v>
      </c>
      <c r="B46" s="29"/>
      <c r="C46" s="29" t="s">
        <v>331</v>
      </c>
      <c r="D46" s="53">
        <v>1648.0</v>
      </c>
      <c r="E46" s="53">
        <v>13.04</v>
      </c>
      <c r="F46" s="53">
        <v>154.78</v>
      </c>
      <c r="G46" s="29" t="s">
        <v>39</v>
      </c>
      <c r="H46" s="10"/>
      <c r="I46" s="29" t="s">
        <v>6437</v>
      </c>
      <c r="J46" s="53">
        <v>1694.0</v>
      </c>
      <c r="K46" s="53">
        <v>0.0</v>
      </c>
      <c r="L46" s="53">
        <v>87.92</v>
      </c>
      <c r="M46" s="29" t="s">
        <v>39</v>
      </c>
      <c r="N46" s="5"/>
      <c r="O46" s="5">
        <f t="shared" si="1"/>
        <v>-46</v>
      </c>
    </row>
    <row r="47">
      <c r="A47" s="9">
        <v>45.0</v>
      </c>
      <c r="B47" s="29"/>
      <c r="C47" s="29" t="s">
        <v>627</v>
      </c>
      <c r="D47" s="53">
        <v>1647.0</v>
      </c>
      <c r="E47" s="53">
        <v>0.0</v>
      </c>
      <c r="F47" s="53">
        <v>104.49</v>
      </c>
      <c r="G47" s="29" t="s">
        <v>39</v>
      </c>
      <c r="H47" s="10"/>
      <c r="I47" s="29" t="s">
        <v>5663</v>
      </c>
      <c r="J47" s="53">
        <v>1688.0</v>
      </c>
      <c r="K47" s="53">
        <v>0.0</v>
      </c>
      <c r="L47" s="53">
        <v>168.96</v>
      </c>
      <c r="M47" s="29" t="s">
        <v>35</v>
      </c>
      <c r="N47" s="5"/>
      <c r="O47" s="5">
        <f t="shared" si="1"/>
        <v>-41</v>
      </c>
    </row>
    <row r="48">
      <c r="A48" s="9">
        <v>46.0</v>
      </c>
      <c r="B48" s="29"/>
      <c r="C48" s="29" t="s">
        <v>727</v>
      </c>
      <c r="D48" s="53">
        <v>1644.0</v>
      </c>
      <c r="E48" s="53">
        <v>0.0</v>
      </c>
      <c r="F48" s="53">
        <v>116.09</v>
      </c>
      <c r="G48" s="29" t="s">
        <v>39</v>
      </c>
      <c r="H48" s="10"/>
      <c r="I48" s="29" t="s">
        <v>5674</v>
      </c>
      <c r="J48" s="53">
        <v>1687.0</v>
      </c>
      <c r="K48" s="53">
        <v>0.74</v>
      </c>
      <c r="L48" s="53">
        <v>79.54</v>
      </c>
      <c r="M48" s="29" t="s">
        <v>39</v>
      </c>
      <c r="N48" s="5"/>
      <c r="O48" s="5">
        <f t="shared" si="1"/>
        <v>-43</v>
      </c>
    </row>
    <row r="49">
      <c r="A49" s="9">
        <v>47.0</v>
      </c>
      <c r="B49" s="29"/>
      <c r="C49" s="29" t="s">
        <v>316</v>
      </c>
      <c r="D49" s="53">
        <v>1637.0</v>
      </c>
      <c r="E49" s="53">
        <v>0.0</v>
      </c>
      <c r="F49" s="53">
        <v>124.84</v>
      </c>
      <c r="G49" s="29" t="s">
        <v>35</v>
      </c>
      <c r="H49" s="10"/>
      <c r="I49" s="29" t="s">
        <v>5657</v>
      </c>
      <c r="J49" s="53">
        <v>1686.0</v>
      </c>
      <c r="K49" s="53">
        <v>0.51</v>
      </c>
      <c r="L49" s="53">
        <v>63.48</v>
      </c>
      <c r="M49" s="29" t="s">
        <v>39</v>
      </c>
      <c r="N49" s="5"/>
      <c r="O49" s="5">
        <f t="shared" si="1"/>
        <v>-49</v>
      </c>
    </row>
    <row r="50">
      <c r="A50" s="9">
        <v>48.0</v>
      </c>
      <c r="B50" s="29"/>
      <c r="C50" s="29" t="s">
        <v>495</v>
      </c>
      <c r="D50" s="53">
        <v>1632.0</v>
      </c>
      <c r="E50" s="53">
        <v>0.0</v>
      </c>
      <c r="F50" s="53">
        <v>72.21</v>
      </c>
      <c r="G50" s="29" t="s">
        <v>35</v>
      </c>
      <c r="H50" s="10"/>
      <c r="I50" s="29" t="s">
        <v>5665</v>
      </c>
      <c r="J50" s="53">
        <v>1680.0</v>
      </c>
      <c r="K50" s="53">
        <v>0.0</v>
      </c>
      <c r="L50" s="53">
        <v>103.33</v>
      </c>
      <c r="M50" s="29" t="s">
        <v>39</v>
      </c>
      <c r="N50" s="5"/>
      <c r="O50" s="5">
        <f t="shared" si="1"/>
        <v>-48</v>
      </c>
    </row>
    <row r="51">
      <c r="A51" s="9">
        <v>49.0</v>
      </c>
      <c r="B51" s="29"/>
      <c r="C51" s="29" t="s">
        <v>704</v>
      </c>
      <c r="D51" s="53">
        <v>1630.0</v>
      </c>
      <c r="E51" s="53">
        <v>0.0</v>
      </c>
      <c r="F51" s="53">
        <v>113.45</v>
      </c>
      <c r="G51" s="29" t="s">
        <v>39</v>
      </c>
      <c r="H51" s="10"/>
      <c r="I51" s="29" t="s">
        <v>5731</v>
      </c>
      <c r="J51" s="53">
        <v>1663.0</v>
      </c>
      <c r="K51" s="53">
        <v>0.0</v>
      </c>
      <c r="L51" s="53">
        <v>86.02</v>
      </c>
      <c r="M51" s="29" t="s">
        <v>39</v>
      </c>
      <c r="N51" s="5"/>
      <c r="O51" s="5">
        <f t="shared" si="1"/>
        <v>-33</v>
      </c>
    </row>
    <row r="52">
      <c r="A52" s="9">
        <v>50.0</v>
      </c>
      <c r="B52" s="29"/>
      <c r="C52" s="29" t="s">
        <v>113</v>
      </c>
      <c r="D52" s="53">
        <v>1621.0</v>
      </c>
      <c r="E52" s="53">
        <v>0.0</v>
      </c>
      <c r="F52" s="53">
        <v>104.46</v>
      </c>
      <c r="G52" s="29" t="s">
        <v>39</v>
      </c>
      <c r="H52" s="10"/>
      <c r="I52" s="29" t="s">
        <v>5709</v>
      </c>
      <c r="J52" s="53">
        <v>1661.0</v>
      </c>
      <c r="K52" s="53">
        <v>5.88</v>
      </c>
      <c r="L52" s="53">
        <v>79.52</v>
      </c>
      <c r="M52" s="29" t="s">
        <v>39</v>
      </c>
      <c r="N52" s="5"/>
      <c r="O52" s="5">
        <f t="shared" si="1"/>
        <v>-40</v>
      </c>
    </row>
    <row r="53">
      <c r="A53" s="9">
        <v>51.0</v>
      </c>
      <c r="B53" s="29"/>
      <c r="C53" s="29" t="s">
        <v>1352</v>
      </c>
      <c r="D53" s="53">
        <v>1620.0</v>
      </c>
      <c r="E53" s="53">
        <v>3.7</v>
      </c>
      <c r="F53" s="53">
        <v>155.87</v>
      </c>
      <c r="G53" s="29" t="s">
        <v>39</v>
      </c>
      <c r="H53" s="10"/>
      <c r="I53" s="29" t="s">
        <v>6459</v>
      </c>
      <c r="J53" s="53">
        <v>1658.0</v>
      </c>
      <c r="K53" s="53">
        <v>21.43</v>
      </c>
      <c r="L53" s="53">
        <v>111.44</v>
      </c>
      <c r="M53" s="29" t="s">
        <v>39</v>
      </c>
      <c r="N53" s="5"/>
      <c r="O53" s="5">
        <f t="shared" si="1"/>
        <v>-38</v>
      </c>
    </row>
    <row r="54">
      <c r="A54" s="9">
        <v>52.0</v>
      </c>
      <c r="B54" s="29"/>
      <c r="C54" s="29" t="s">
        <v>802</v>
      </c>
      <c r="D54" s="53">
        <v>1613.0</v>
      </c>
      <c r="E54" s="53">
        <v>0.0</v>
      </c>
      <c r="F54" s="53">
        <v>96.91</v>
      </c>
      <c r="G54" s="29" t="s">
        <v>39</v>
      </c>
      <c r="H54" s="10"/>
      <c r="I54" s="29" t="s">
        <v>5626</v>
      </c>
      <c r="J54" s="53">
        <v>1657.0</v>
      </c>
      <c r="K54" s="53">
        <v>0.0</v>
      </c>
      <c r="L54" s="53">
        <v>96.24</v>
      </c>
      <c r="M54" s="29" t="s">
        <v>35</v>
      </c>
      <c r="N54" s="5"/>
      <c r="O54" s="5">
        <f t="shared" si="1"/>
        <v>-44</v>
      </c>
    </row>
    <row r="55">
      <c r="A55" s="9">
        <v>53.0</v>
      </c>
      <c r="B55" s="29"/>
      <c r="C55" s="29" t="s">
        <v>131</v>
      </c>
      <c r="D55" s="53">
        <v>1590.0</v>
      </c>
      <c r="E55" s="53">
        <v>4.17</v>
      </c>
      <c r="F55" s="53">
        <v>151.37</v>
      </c>
      <c r="G55" s="29" t="s">
        <v>39</v>
      </c>
      <c r="H55" s="10"/>
      <c r="I55" s="29" t="s">
        <v>5661</v>
      </c>
      <c r="J55" s="53">
        <v>1650.0</v>
      </c>
      <c r="K55" s="53">
        <v>0.0</v>
      </c>
      <c r="L55" s="53">
        <v>78.08</v>
      </c>
      <c r="M55" s="29" t="s">
        <v>39</v>
      </c>
      <c r="N55" s="5"/>
      <c r="O55" s="5">
        <f t="shared" si="1"/>
        <v>-60</v>
      </c>
    </row>
    <row r="56">
      <c r="A56" s="9">
        <v>54.0</v>
      </c>
      <c r="B56" s="29"/>
      <c r="C56" s="29" t="s">
        <v>865</v>
      </c>
      <c r="D56" s="53">
        <v>1585.0</v>
      </c>
      <c r="E56" s="53">
        <v>0.0</v>
      </c>
      <c r="F56" s="53">
        <v>104.66</v>
      </c>
      <c r="G56" s="29" t="s">
        <v>39</v>
      </c>
      <c r="H56" s="10"/>
      <c r="I56" s="29" t="s">
        <v>5751</v>
      </c>
      <c r="J56" s="53">
        <v>1642.0</v>
      </c>
      <c r="K56" s="53">
        <v>0.0</v>
      </c>
      <c r="L56" s="53">
        <v>72.42</v>
      </c>
      <c r="M56" s="29" t="s">
        <v>39</v>
      </c>
      <c r="N56" s="5"/>
      <c r="O56" s="5">
        <f t="shared" si="1"/>
        <v>-57</v>
      </c>
    </row>
    <row r="57">
      <c r="A57" s="9">
        <v>55.0</v>
      </c>
      <c r="B57" s="29"/>
      <c r="C57" s="29" t="s">
        <v>443</v>
      </c>
      <c r="D57" s="53">
        <v>1580.0</v>
      </c>
      <c r="E57" s="53">
        <v>0.0</v>
      </c>
      <c r="F57" s="53">
        <v>86.03</v>
      </c>
      <c r="G57" s="29" t="s">
        <v>35</v>
      </c>
      <c r="H57" s="10"/>
      <c r="I57" s="29" t="s">
        <v>5638</v>
      </c>
      <c r="J57" s="53">
        <v>1642.0</v>
      </c>
      <c r="K57" s="53">
        <v>0.0</v>
      </c>
      <c r="L57" s="53">
        <v>123.6</v>
      </c>
      <c r="M57" s="29" t="s">
        <v>39</v>
      </c>
      <c r="N57" s="5"/>
      <c r="O57" s="5">
        <f t="shared" si="1"/>
        <v>-62</v>
      </c>
    </row>
    <row r="58">
      <c r="A58" s="9">
        <v>56.0</v>
      </c>
      <c r="B58" s="29"/>
      <c r="C58" s="29" t="s">
        <v>1173</v>
      </c>
      <c r="D58" s="53">
        <v>1577.0</v>
      </c>
      <c r="E58" s="53">
        <v>18.18</v>
      </c>
      <c r="F58" s="53">
        <v>105.76</v>
      </c>
      <c r="G58" s="29" t="s">
        <v>35</v>
      </c>
      <c r="H58" s="10"/>
      <c r="I58" s="29" t="s">
        <v>5632</v>
      </c>
      <c r="J58" s="53">
        <v>1641.0</v>
      </c>
      <c r="K58" s="53">
        <v>0.0</v>
      </c>
      <c r="L58" s="53">
        <v>92.71</v>
      </c>
      <c r="M58" s="29" t="s">
        <v>39</v>
      </c>
      <c r="N58" s="5"/>
      <c r="O58" s="5">
        <f t="shared" si="1"/>
        <v>-64</v>
      </c>
    </row>
    <row r="59">
      <c r="A59" s="9">
        <v>57.0</v>
      </c>
      <c r="B59" s="29"/>
      <c r="C59" s="29" t="s">
        <v>832</v>
      </c>
      <c r="D59" s="53">
        <v>1571.0</v>
      </c>
      <c r="E59" s="53">
        <v>0.0</v>
      </c>
      <c r="F59" s="53">
        <v>88.37</v>
      </c>
      <c r="G59" s="29" t="s">
        <v>39</v>
      </c>
      <c r="H59" s="10"/>
      <c r="I59" s="29" t="s">
        <v>5696</v>
      </c>
      <c r="J59" s="53">
        <v>1632.0</v>
      </c>
      <c r="K59" s="53">
        <v>0.0</v>
      </c>
      <c r="L59" s="53">
        <v>84.14</v>
      </c>
      <c r="M59" s="29" t="s">
        <v>39</v>
      </c>
      <c r="N59" s="5"/>
      <c r="O59" s="5">
        <f t="shared" si="1"/>
        <v>-61</v>
      </c>
    </row>
    <row r="60">
      <c r="A60" s="9">
        <v>58.0</v>
      </c>
      <c r="B60" s="29"/>
      <c r="C60" s="29" t="s">
        <v>619</v>
      </c>
      <c r="D60" s="53">
        <v>1570.0</v>
      </c>
      <c r="E60" s="53">
        <v>0.0</v>
      </c>
      <c r="F60" s="53">
        <v>91.61</v>
      </c>
      <c r="G60" s="29" t="s">
        <v>39</v>
      </c>
      <c r="H60" s="10"/>
      <c r="I60" s="29" t="s">
        <v>5716</v>
      </c>
      <c r="J60" s="53">
        <v>1629.0</v>
      </c>
      <c r="K60" s="53">
        <v>0.0</v>
      </c>
      <c r="L60" s="53">
        <v>93.14</v>
      </c>
      <c r="M60" s="29" t="s">
        <v>39</v>
      </c>
      <c r="N60" s="5"/>
      <c r="O60" s="5">
        <f t="shared" si="1"/>
        <v>-59</v>
      </c>
    </row>
    <row r="61">
      <c r="A61" s="9">
        <v>59.0</v>
      </c>
      <c r="B61" s="29"/>
      <c r="C61" s="29" t="s">
        <v>878</v>
      </c>
      <c r="D61" s="53">
        <v>1567.0</v>
      </c>
      <c r="E61" s="53">
        <v>0.0</v>
      </c>
      <c r="F61" s="53">
        <v>61.37</v>
      </c>
      <c r="G61" s="29" t="s">
        <v>39</v>
      </c>
      <c r="H61" s="10"/>
      <c r="I61" s="29" t="s">
        <v>5695</v>
      </c>
      <c r="J61" s="53">
        <v>1623.0</v>
      </c>
      <c r="K61" s="53">
        <v>0.0</v>
      </c>
      <c r="L61" s="53">
        <v>99.62</v>
      </c>
      <c r="M61" s="29" t="s">
        <v>39</v>
      </c>
      <c r="N61" s="5"/>
      <c r="O61" s="5">
        <f t="shared" si="1"/>
        <v>-56</v>
      </c>
    </row>
    <row r="62">
      <c r="A62" s="9">
        <v>60.0</v>
      </c>
      <c r="B62" s="29"/>
      <c r="C62" s="29" t="s">
        <v>769</v>
      </c>
      <c r="D62" s="53">
        <v>1562.0</v>
      </c>
      <c r="E62" s="53">
        <v>0.0</v>
      </c>
      <c r="F62" s="53">
        <v>66.1</v>
      </c>
      <c r="G62" s="29" t="s">
        <v>39</v>
      </c>
      <c r="H62" s="10"/>
      <c r="I62" s="29" t="s">
        <v>5722</v>
      </c>
      <c r="J62" s="53">
        <v>1616.0</v>
      </c>
      <c r="K62" s="53">
        <v>0.0</v>
      </c>
      <c r="L62" s="53">
        <v>77.7</v>
      </c>
      <c r="M62" s="29" t="s">
        <v>35</v>
      </c>
      <c r="N62" s="5"/>
      <c r="O62" s="5">
        <f t="shared" si="1"/>
        <v>-54</v>
      </c>
    </row>
    <row r="63">
      <c r="A63" s="9">
        <v>61.0</v>
      </c>
      <c r="B63" s="29"/>
      <c r="C63" s="29" t="s">
        <v>910</v>
      </c>
      <c r="D63" s="53">
        <v>1560.0</v>
      </c>
      <c r="E63" s="53">
        <v>0.0</v>
      </c>
      <c r="F63" s="53">
        <v>107.75</v>
      </c>
      <c r="G63" s="29" t="s">
        <v>39</v>
      </c>
      <c r="H63" s="10"/>
      <c r="I63" s="29" t="s">
        <v>5719</v>
      </c>
      <c r="J63" s="53">
        <v>1609.0</v>
      </c>
      <c r="K63" s="53">
        <v>0.0</v>
      </c>
      <c r="L63" s="53">
        <v>81.99</v>
      </c>
      <c r="M63" s="29" t="s">
        <v>39</v>
      </c>
      <c r="N63" s="5"/>
      <c r="O63" s="5">
        <f t="shared" si="1"/>
        <v>-49</v>
      </c>
    </row>
    <row r="64">
      <c r="A64" s="9">
        <v>62.0</v>
      </c>
      <c r="B64" s="29"/>
      <c r="C64" s="29" t="s">
        <v>920</v>
      </c>
      <c r="D64" s="53">
        <v>1542.0</v>
      </c>
      <c r="E64" s="53">
        <v>0.0</v>
      </c>
      <c r="F64" s="53">
        <v>110.84</v>
      </c>
      <c r="G64" s="29" t="s">
        <v>39</v>
      </c>
      <c r="H64" s="10"/>
      <c r="I64" s="29" t="s">
        <v>5699</v>
      </c>
      <c r="J64" s="53">
        <v>1609.0</v>
      </c>
      <c r="K64" s="53">
        <v>0.0</v>
      </c>
      <c r="L64" s="53">
        <v>156.09</v>
      </c>
      <c r="M64" s="29" t="s">
        <v>39</v>
      </c>
      <c r="N64" s="5"/>
      <c r="O64" s="5">
        <f t="shared" si="1"/>
        <v>-67</v>
      </c>
    </row>
    <row r="65">
      <c r="A65" s="9">
        <v>63.0</v>
      </c>
      <c r="B65" s="29"/>
      <c r="C65" s="29" t="s">
        <v>572</v>
      </c>
      <c r="D65" s="53">
        <v>1538.0</v>
      </c>
      <c r="E65" s="53">
        <v>0.0</v>
      </c>
      <c r="F65" s="53">
        <v>123.69</v>
      </c>
      <c r="G65" s="29" t="s">
        <v>39</v>
      </c>
      <c r="H65" s="10"/>
      <c r="I65" s="29" t="s">
        <v>5659</v>
      </c>
      <c r="J65" s="53">
        <v>1605.0</v>
      </c>
      <c r="K65" s="53">
        <v>0.0</v>
      </c>
      <c r="L65" s="53">
        <v>125.41</v>
      </c>
      <c r="M65" s="29" t="s">
        <v>39</v>
      </c>
      <c r="N65" s="5"/>
      <c r="O65" s="5">
        <f t="shared" si="1"/>
        <v>-67</v>
      </c>
    </row>
    <row r="66">
      <c r="A66" s="9">
        <v>64.0</v>
      </c>
      <c r="B66" s="29"/>
      <c r="C66" s="29" t="s">
        <v>586</v>
      </c>
      <c r="D66" s="53">
        <v>1534.0</v>
      </c>
      <c r="E66" s="53">
        <v>25.0</v>
      </c>
      <c r="F66" s="53">
        <v>109.5</v>
      </c>
      <c r="G66" s="29" t="s">
        <v>39</v>
      </c>
      <c r="H66" s="10"/>
      <c r="I66" s="29" t="s">
        <v>5685</v>
      </c>
      <c r="J66" s="53">
        <v>1604.0</v>
      </c>
      <c r="K66" s="53">
        <v>0.0</v>
      </c>
      <c r="L66" s="53">
        <v>100.01</v>
      </c>
      <c r="M66" s="29" t="s">
        <v>39</v>
      </c>
      <c r="N66" s="5"/>
      <c r="O66" s="5">
        <f t="shared" si="1"/>
        <v>-70</v>
      </c>
    </row>
    <row r="67">
      <c r="A67" s="9">
        <v>65.0</v>
      </c>
      <c r="B67" s="29"/>
      <c r="C67" s="29" t="s">
        <v>998</v>
      </c>
      <c r="D67" s="53">
        <v>1533.0</v>
      </c>
      <c r="E67" s="53">
        <v>0.0</v>
      </c>
      <c r="F67" s="53">
        <v>131.98</v>
      </c>
      <c r="G67" s="29" t="s">
        <v>35</v>
      </c>
      <c r="H67" s="10"/>
      <c r="I67" s="29" t="s">
        <v>6484</v>
      </c>
      <c r="J67" s="53">
        <v>1604.0</v>
      </c>
      <c r="K67" s="53">
        <v>0.0</v>
      </c>
      <c r="L67" s="53">
        <v>108.24</v>
      </c>
      <c r="M67" s="29" t="s">
        <v>39</v>
      </c>
      <c r="N67" s="5"/>
      <c r="O67" s="5">
        <f t="shared" si="1"/>
        <v>-71</v>
      </c>
    </row>
    <row r="68">
      <c r="A68" s="9">
        <v>66.0</v>
      </c>
      <c r="B68" s="29"/>
      <c r="C68" s="29" t="s">
        <v>906</v>
      </c>
      <c r="D68" s="53">
        <v>1533.0</v>
      </c>
      <c r="E68" s="53">
        <v>0.0</v>
      </c>
      <c r="F68" s="53">
        <v>221.84</v>
      </c>
      <c r="G68" s="29" t="s">
        <v>39</v>
      </c>
      <c r="H68" s="10"/>
      <c r="I68" s="29" t="s">
        <v>5715</v>
      </c>
      <c r="J68" s="53">
        <v>1588.0</v>
      </c>
      <c r="K68" s="53">
        <v>0.0</v>
      </c>
      <c r="L68" s="53">
        <v>80.82</v>
      </c>
      <c r="M68" s="29" t="s">
        <v>39</v>
      </c>
      <c r="N68" s="5"/>
      <c r="O68" s="5">
        <f t="shared" si="1"/>
        <v>-55</v>
      </c>
    </row>
    <row r="69">
      <c r="A69" s="9">
        <v>67.0</v>
      </c>
      <c r="B69" s="29"/>
      <c r="C69" s="29" t="s">
        <v>1051</v>
      </c>
      <c r="D69" s="53">
        <v>1531.0</v>
      </c>
      <c r="E69" s="53">
        <v>0.0</v>
      </c>
      <c r="F69" s="53">
        <v>146.65</v>
      </c>
      <c r="G69" s="29" t="s">
        <v>35</v>
      </c>
      <c r="H69" s="10"/>
      <c r="I69" s="29" t="s">
        <v>6488</v>
      </c>
      <c r="J69" s="53">
        <v>1586.0</v>
      </c>
      <c r="K69" s="53">
        <v>0.0</v>
      </c>
      <c r="L69" s="53">
        <v>151.24</v>
      </c>
      <c r="M69" s="29" t="s">
        <v>39</v>
      </c>
      <c r="N69" s="5"/>
      <c r="O69" s="5">
        <f t="shared" si="1"/>
        <v>-55</v>
      </c>
    </row>
    <row r="70">
      <c r="A70" s="9">
        <v>68.0</v>
      </c>
      <c r="B70" s="29"/>
      <c r="C70" s="29" t="s">
        <v>808</v>
      </c>
      <c r="D70" s="53">
        <v>1530.0</v>
      </c>
      <c r="E70" s="53">
        <v>0.0</v>
      </c>
      <c r="F70" s="53">
        <v>218.91</v>
      </c>
      <c r="G70" s="29" t="s">
        <v>39</v>
      </c>
      <c r="H70" s="10"/>
      <c r="I70" s="29" t="s">
        <v>5711</v>
      </c>
      <c r="J70" s="53">
        <v>1585.0</v>
      </c>
      <c r="K70" s="53">
        <v>0.0</v>
      </c>
      <c r="L70" s="53">
        <v>92.81</v>
      </c>
      <c r="M70" s="29" t="s">
        <v>39</v>
      </c>
      <c r="N70" s="5"/>
      <c r="O70" s="5">
        <f t="shared" si="1"/>
        <v>-55</v>
      </c>
    </row>
    <row r="71">
      <c r="A71" s="9">
        <v>69.0</v>
      </c>
      <c r="B71" s="29"/>
      <c r="C71" s="29" t="s">
        <v>824</v>
      </c>
      <c r="D71" s="53">
        <v>1528.0</v>
      </c>
      <c r="E71" s="53">
        <v>0.0</v>
      </c>
      <c r="F71" s="53">
        <v>104.07</v>
      </c>
      <c r="G71" s="29" t="s">
        <v>39</v>
      </c>
      <c r="H71" s="10"/>
      <c r="I71" s="29" t="s">
        <v>5692</v>
      </c>
      <c r="J71" s="53">
        <v>1572.0</v>
      </c>
      <c r="K71" s="53">
        <v>0.0</v>
      </c>
      <c r="L71" s="53">
        <v>80.22</v>
      </c>
      <c r="M71" s="29" t="s">
        <v>35</v>
      </c>
      <c r="N71" s="5"/>
      <c r="O71" s="5">
        <f t="shared" si="1"/>
        <v>-44</v>
      </c>
    </row>
    <row r="72">
      <c r="A72" s="9">
        <v>70.0</v>
      </c>
      <c r="B72" s="29"/>
      <c r="C72" s="29" t="s">
        <v>197</v>
      </c>
      <c r="D72" s="53">
        <v>1527.0</v>
      </c>
      <c r="E72" s="53">
        <v>0.0</v>
      </c>
      <c r="F72" s="53">
        <v>137.87</v>
      </c>
      <c r="G72" s="29" t="s">
        <v>39</v>
      </c>
      <c r="H72" s="10"/>
      <c r="I72" s="29" t="s">
        <v>5789</v>
      </c>
      <c r="J72" s="53">
        <v>1568.0</v>
      </c>
      <c r="K72" s="53">
        <v>0.0</v>
      </c>
      <c r="L72" s="53">
        <v>223.72</v>
      </c>
      <c r="M72" s="29" t="s">
        <v>35</v>
      </c>
      <c r="N72" s="5"/>
      <c r="O72" s="5">
        <f t="shared" si="1"/>
        <v>-41</v>
      </c>
    </row>
    <row r="73">
      <c r="A73" s="9">
        <v>71.0</v>
      </c>
      <c r="B73" s="29"/>
      <c r="C73" s="29" t="s">
        <v>760</v>
      </c>
      <c r="D73" s="53">
        <v>1526.0</v>
      </c>
      <c r="E73" s="53">
        <v>0.0</v>
      </c>
      <c r="F73" s="53">
        <v>216.16</v>
      </c>
      <c r="G73" s="29" t="s">
        <v>35</v>
      </c>
      <c r="H73" s="10"/>
      <c r="I73" s="53">
        <v>2.110198E7</v>
      </c>
      <c r="J73" s="53">
        <v>1567.0</v>
      </c>
      <c r="K73" s="53">
        <v>0.0</v>
      </c>
      <c r="L73" s="53">
        <v>96.15</v>
      </c>
      <c r="M73" s="29" t="s">
        <v>39</v>
      </c>
      <c r="N73" s="5"/>
      <c r="O73" s="5">
        <f t="shared" si="1"/>
        <v>-41</v>
      </c>
    </row>
    <row r="74">
      <c r="A74" s="9">
        <v>72.0</v>
      </c>
      <c r="B74" s="29"/>
      <c r="C74" s="29" t="s">
        <v>841</v>
      </c>
      <c r="D74" s="53">
        <v>1518.0</v>
      </c>
      <c r="E74" s="53">
        <v>0.0</v>
      </c>
      <c r="F74" s="53">
        <v>95.23</v>
      </c>
      <c r="G74" s="29" t="s">
        <v>39</v>
      </c>
      <c r="H74" s="10"/>
      <c r="I74" s="29" t="s">
        <v>5758</v>
      </c>
      <c r="J74" s="53">
        <v>1566.0</v>
      </c>
      <c r="K74" s="53">
        <v>22.22</v>
      </c>
      <c r="L74" s="53">
        <v>95.11</v>
      </c>
      <c r="M74" s="29" t="s">
        <v>39</v>
      </c>
      <c r="N74" s="5"/>
      <c r="O74" s="5">
        <f t="shared" si="1"/>
        <v>-48</v>
      </c>
    </row>
    <row r="75">
      <c r="A75" s="9">
        <v>73.0</v>
      </c>
      <c r="B75" s="29"/>
      <c r="C75" s="29" t="s">
        <v>518</v>
      </c>
      <c r="D75" s="53">
        <v>1507.0</v>
      </c>
      <c r="E75" s="53">
        <v>0.0</v>
      </c>
      <c r="F75" s="53">
        <v>174.71</v>
      </c>
      <c r="G75" s="29" t="s">
        <v>35</v>
      </c>
      <c r="H75" s="10"/>
      <c r="I75" s="29" t="s">
        <v>5673</v>
      </c>
      <c r="J75" s="53">
        <v>1565.0</v>
      </c>
      <c r="K75" s="53">
        <v>0.0</v>
      </c>
      <c r="L75" s="53">
        <v>80.34</v>
      </c>
      <c r="M75" s="29" t="s">
        <v>39</v>
      </c>
      <c r="N75" s="5"/>
      <c r="O75" s="5">
        <f t="shared" si="1"/>
        <v>-58</v>
      </c>
    </row>
    <row r="76">
      <c r="A76" s="9">
        <v>74.0</v>
      </c>
      <c r="B76" s="29"/>
      <c r="C76" s="29" t="s">
        <v>1086</v>
      </c>
      <c r="D76" s="53">
        <v>1505.0</v>
      </c>
      <c r="E76" s="53">
        <v>0.0</v>
      </c>
      <c r="F76" s="53">
        <v>94.85</v>
      </c>
      <c r="G76" s="29" t="s">
        <v>39</v>
      </c>
      <c r="H76" s="10"/>
      <c r="I76" s="29" t="s">
        <v>5755</v>
      </c>
      <c r="J76" s="53">
        <v>1558.0</v>
      </c>
      <c r="K76" s="53">
        <v>0.0</v>
      </c>
      <c r="L76" s="53">
        <v>128.19</v>
      </c>
      <c r="M76" s="29" t="s">
        <v>39</v>
      </c>
      <c r="N76" s="5"/>
      <c r="O76" s="5">
        <f t="shared" si="1"/>
        <v>-53</v>
      </c>
    </row>
    <row r="77">
      <c r="A77" s="9">
        <v>75.0</v>
      </c>
      <c r="C77" s="29" t="s">
        <v>1481</v>
      </c>
      <c r="D77" s="53">
        <v>1504.0</v>
      </c>
      <c r="E77" s="53">
        <v>4.55</v>
      </c>
      <c r="F77" s="53">
        <v>93.96</v>
      </c>
      <c r="G77" s="29" t="s">
        <v>39</v>
      </c>
      <c r="H77" s="10"/>
      <c r="I77" s="29" t="s">
        <v>6506</v>
      </c>
      <c r="J77" s="53">
        <v>1558.0</v>
      </c>
      <c r="K77" s="53">
        <v>2.78</v>
      </c>
      <c r="L77" s="53">
        <v>117.6</v>
      </c>
      <c r="M77" s="29" t="s">
        <v>39</v>
      </c>
      <c r="N77" s="5"/>
      <c r="O77" s="5">
        <f t="shared" si="1"/>
        <v>-54</v>
      </c>
    </row>
    <row r="78">
      <c r="A78" s="9">
        <v>76.0</v>
      </c>
      <c r="B78" s="29"/>
      <c r="C78" s="29" t="s">
        <v>904</v>
      </c>
      <c r="D78" s="53">
        <v>1504.0</v>
      </c>
      <c r="E78" s="53">
        <v>0.0</v>
      </c>
      <c r="F78" s="53">
        <v>220.79</v>
      </c>
      <c r="G78" s="29" t="s">
        <v>39</v>
      </c>
      <c r="H78" s="10"/>
      <c r="I78" s="29" t="s">
        <v>6508</v>
      </c>
      <c r="J78" s="53">
        <v>1553.0</v>
      </c>
      <c r="K78" s="53">
        <v>0.0</v>
      </c>
      <c r="L78" s="53">
        <v>88.16</v>
      </c>
      <c r="M78" s="29" t="s">
        <v>39</v>
      </c>
      <c r="N78" s="5"/>
      <c r="O78" s="5">
        <f t="shared" si="1"/>
        <v>-49</v>
      </c>
    </row>
    <row r="79">
      <c r="A79" s="9">
        <v>77.0</v>
      </c>
      <c r="B79" s="29"/>
      <c r="C79" s="29" t="s">
        <v>838</v>
      </c>
      <c r="D79" s="53">
        <v>1501.0</v>
      </c>
      <c r="E79" s="53">
        <v>0.0</v>
      </c>
      <c r="F79" s="53">
        <v>100.73</v>
      </c>
      <c r="G79" s="29" t="s">
        <v>39</v>
      </c>
      <c r="H79" s="10"/>
      <c r="I79" s="29" t="s">
        <v>6513</v>
      </c>
      <c r="J79" s="53">
        <v>1550.0</v>
      </c>
      <c r="K79" s="53">
        <v>0.0</v>
      </c>
      <c r="L79" s="53">
        <v>93.26</v>
      </c>
      <c r="M79" s="29" t="s">
        <v>39</v>
      </c>
      <c r="N79" s="5"/>
      <c r="O79" s="5">
        <f t="shared" si="1"/>
        <v>-49</v>
      </c>
    </row>
    <row r="80">
      <c r="A80" s="9">
        <v>78.0</v>
      </c>
      <c r="B80" s="29"/>
      <c r="C80" s="29" t="s">
        <v>292</v>
      </c>
      <c r="D80" s="53">
        <v>1500.0</v>
      </c>
      <c r="E80" s="53">
        <v>0.0</v>
      </c>
      <c r="F80" s="53">
        <v>182.8</v>
      </c>
      <c r="G80" s="29" t="s">
        <v>39</v>
      </c>
      <c r="H80" s="10"/>
      <c r="I80" s="29" t="s">
        <v>5822</v>
      </c>
      <c r="J80" s="53">
        <v>1550.0</v>
      </c>
      <c r="K80" s="53">
        <v>0.0</v>
      </c>
      <c r="L80" s="53">
        <v>93.52</v>
      </c>
      <c r="M80" s="29" t="s">
        <v>39</v>
      </c>
      <c r="N80" s="5"/>
      <c r="O80" s="5">
        <f t="shared" si="1"/>
        <v>-50</v>
      </c>
    </row>
    <row r="81">
      <c r="A81" s="9">
        <v>79.0</v>
      </c>
      <c r="B81" s="29"/>
      <c r="C81" s="29" t="s">
        <v>1084</v>
      </c>
      <c r="D81" s="53">
        <v>1500.0</v>
      </c>
      <c r="E81" s="53">
        <v>0.0</v>
      </c>
      <c r="F81" s="53">
        <v>127.38</v>
      </c>
      <c r="G81" s="29" t="s">
        <v>39</v>
      </c>
      <c r="H81" s="10"/>
      <c r="I81" s="29" t="s">
        <v>5714</v>
      </c>
      <c r="J81" s="53">
        <v>1544.0</v>
      </c>
      <c r="K81" s="53">
        <v>0.0</v>
      </c>
      <c r="L81" s="53">
        <v>105.65</v>
      </c>
      <c r="M81" s="29" t="s">
        <v>39</v>
      </c>
      <c r="N81" s="5"/>
      <c r="O81" s="5">
        <f t="shared" si="1"/>
        <v>-44</v>
      </c>
    </row>
    <row r="82">
      <c r="A82" s="9">
        <v>80.0</v>
      </c>
      <c r="B82" s="29"/>
      <c r="C82" s="29" t="s">
        <v>357</v>
      </c>
      <c r="D82" s="53">
        <v>1499.0</v>
      </c>
      <c r="E82" s="53">
        <v>0.0</v>
      </c>
      <c r="F82" s="53">
        <v>155.92</v>
      </c>
      <c r="G82" s="29" t="s">
        <v>35</v>
      </c>
      <c r="H82" s="10"/>
      <c r="I82" s="29" t="s">
        <v>6521</v>
      </c>
      <c r="J82" s="53">
        <v>1537.0</v>
      </c>
      <c r="K82" s="53">
        <v>6.98</v>
      </c>
      <c r="L82" s="53">
        <v>71.54</v>
      </c>
      <c r="M82" s="29" t="s">
        <v>39</v>
      </c>
      <c r="N82" s="5"/>
      <c r="O82" s="5">
        <f t="shared" si="1"/>
        <v>-38</v>
      </c>
    </row>
    <row r="83">
      <c r="A83" s="9">
        <v>81.0</v>
      </c>
      <c r="B83" s="29"/>
      <c r="C83" s="29" t="s">
        <v>614</v>
      </c>
      <c r="D83" s="53">
        <v>1491.0</v>
      </c>
      <c r="E83" s="53">
        <v>0.0</v>
      </c>
      <c r="F83" s="53">
        <v>161.87</v>
      </c>
      <c r="G83" s="29" t="s">
        <v>39</v>
      </c>
      <c r="H83" s="10"/>
      <c r="I83" s="29" t="s">
        <v>5728</v>
      </c>
      <c r="J83" s="53">
        <v>1532.0</v>
      </c>
      <c r="K83" s="53">
        <v>0.0</v>
      </c>
      <c r="L83" s="53">
        <v>81.44</v>
      </c>
      <c r="M83" s="29" t="s">
        <v>39</v>
      </c>
      <c r="N83" s="5"/>
      <c r="O83" s="5">
        <f t="shared" si="1"/>
        <v>-41</v>
      </c>
    </row>
    <row r="84">
      <c r="A84" s="9">
        <v>82.0</v>
      </c>
      <c r="B84" s="29"/>
      <c r="C84" s="29" t="s">
        <v>1011</v>
      </c>
      <c r="D84" s="53">
        <v>1487.0</v>
      </c>
      <c r="E84" s="53">
        <v>0.0</v>
      </c>
      <c r="F84" s="53">
        <v>96.64</v>
      </c>
      <c r="G84" s="29" t="s">
        <v>39</v>
      </c>
      <c r="H84" s="10"/>
      <c r="I84" s="29" t="s">
        <v>6527</v>
      </c>
      <c r="J84" s="53">
        <v>1529.0</v>
      </c>
      <c r="K84" s="53">
        <v>0.0</v>
      </c>
      <c r="L84" s="53">
        <v>74.16</v>
      </c>
      <c r="M84" s="29" t="s">
        <v>35</v>
      </c>
      <c r="N84" s="5"/>
      <c r="O84" s="5">
        <f t="shared" si="1"/>
        <v>-42</v>
      </c>
    </row>
    <row r="85">
      <c r="A85" s="9">
        <v>83.0</v>
      </c>
      <c r="B85" s="29"/>
      <c r="C85" s="29" t="s">
        <v>556</v>
      </c>
      <c r="D85" s="53">
        <v>1487.0</v>
      </c>
      <c r="E85" s="53">
        <v>0.0</v>
      </c>
      <c r="F85" s="53">
        <v>106.65</v>
      </c>
      <c r="G85" s="29" t="s">
        <v>39</v>
      </c>
      <c r="H85" s="10"/>
      <c r="I85" s="29" t="s">
        <v>5737</v>
      </c>
      <c r="J85" s="53">
        <v>1522.0</v>
      </c>
      <c r="K85" s="53">
        <v>0.0</v>
      </c>
      <c r="L85" s="53">
        <v>75.62</v>
      </c>
      <c r="M85" s="29" t="s">
        <v>39</v>
      </c>
      <c r="N85" s="5"/>
      <c r="O85" s="5">
        <f t="shared" si="1"/>
        <v>-35</v>
      </c>
    </row>
    <row r="86">
      <c r="A86" s="9">
        <v>84.0</v>
      </c>
      <c r="B86" s="29"/>
      <c r="C86" s="29" t="s">
        <v>660</v>
      </c>
      <c r="D86" s="53">
        <v>1482.0</v>
      </c>
      <c r="E86" s="53">
        <v>0.0</v>
      </c>
      <c r="F86" s="53">
        <v>91.9</v>
      </c>
      <c r="G86" s="29" t="s">
        <v>39</v>
      </c>
      <c r="H86" s="10"/>
      <c r="I86" s="29" t="s">
        <v>5688</v>
      </c>
      <c r="J86" s="53">
        <v>1519.0</v>
      </c>
      <c r="K86" s="53">
        <v>0.0</v>
      </c>
      <c r="L86" s="53">
        <v>112.54</v>
      </c>
      <c r="M86" s="29" t="s">
        <v>39</v>
      </c>
      <c r="N86" s="5"/>
      <c r="O86" s="5">
        <f t="shared" si="1"/>
        <v>-37</v>
      </c>
    </row>
    <row r="87">
      <c r="A87" s="9">
        <v>85.0</v>
      </c>
      <c r="B87" s="29"/>
      <c r="C87" s="29" t="s">
        <v>861</v>
      </c>
      <c r="D87" s="53">
        <v>1475.0</v>
      </c>
      <c r="E87" s="53">
        <v>0.0</v>
      </c>
      <c r="F87" s="53">
        <v>77.66</v>
      </c>
      <c r="G87" s="29" t="s">
        <v>39</v>
      </c>
      <c r="H87" s="10"/>
      <c r="I87" s="29" t="s">
        <v>5684</v>
      </c>
      <c r="J87" s="53">
        <v>1515.0</v>
      </c>
      <c r="K87" s="53">
        <v>0.0</v>
      </c>
      <c r="L87" s="53">
        <v>94.07</v>
      </c>
      <c r="M87" s="29" t="s">
        <v>39</v>
      </c>
      <c r="N87" s="5"/>
      <c r="O87" s="5">
        <f t="shared" si="1"/>
        <v>-40</v>
      </c>
    </row>
    <row r="88">
      <c r="A88" s="9">
        <v>86.0</v>
      </c>
      <c r="C88" s="29" t="s">
        <v>844</v>
      </c>
      <c r="D88" s="53">
        <v>1475.0</v>
      </c>
      <c r="E88" s="53">
        <v>0.0</v>
      </c>
      <c r="F88" s="53">
        <v>89.94</v>
      </c>
      <c r="G88" s="29" t="s">
        <v>39</v>
      </c>
      <c r="H88" s="10"/>
      <c r="I88" s="29" t="s">
        <v>6535</v>
      </c>
      <c r="J88" s="53">
        <v>1501.0</v>
      </c>
      <c r="K88" s="53">
        <v>0.0</v>
      </c>
      <c r="L88" s="53">
        <v>117.46</v>
      </c>
      <c r="M88" s="29" t="s">
        <v>39</v>
      </c>
      <c r="N88" s="5"/>
      <c r="O88" s="5">
        <f t="shared" si="1"/>
        <v>-26</v>
      </c>
    </row>
    <row r="89">
      <c r="A89" s="9">
        <v>87.0</v>
      </c>
      <c r="B89" s="29"/>
      <c r="C89" s="29" t="s">
        <v>1167</v>
      </c>
      <c r="D89" s="53">
        <v>1466.0</v>
      </c>
      <c r="E89" s="53">
        <v>0.0</v>
      </c>
      <c r="F89" s="53">
        <v>102.32</v>
      </c>
      <c r="G89" s="29" t="s">
        <v>39</v>
      </c>
      <c r="H89" s="10"/>
      <c r="I89" s="29" t="s">
        <v>5690</v>
      </c>
      <c r="J89" s="53">
        <v>1499.0</v>
      </c>
      <c r="K89" s="53">
        <v>16.67</v>
      </c>
      <c r="L89" s="53">
        <v>246.61</v>
      </c>
      <c r="M89" s="29" t="s">
        <v>39</v>
      </c>
      <c r="N89" s="5"/>
      <c r="O89" s="5">
        <f t="shared" si="1"/>
        <v>-33</v>
      </c>
    </row>
    <row r="90">
      <c r="A90" s="9">
        <v>88.0</v>
      </c>
      <c r="B90" s="29"/>
      <c r="C90" s="29" t="s">
        <v>806</v>
      </c>
      <c r="D90" s="53">
        <v>1463.0</v>
      </c>
      <c r="E90" s="53">
        <v>0.0</v>
      </c>
      <c r="F90" s="53">
        <v>98.54</v>
      </c>
      <c r="G90" s="29" t="s">
        <v>39</v>
      </c>
      <c r="H90" s="10"/>
      <c r="I90" s="29" t="s">
        <v>5681</v>
      </c>
      <c r="J90" s="53">
        <v>1496.0</v>
      </c>
      <c r="K90" s="53">
        <v>28.57</v>
      </c>
      <c r="L90" s="53">
        <v>94.17</v>
      </c>
      <c r="M90" s="29" t="s">
        <v>39</v>
      </c>
      <c r="N90" s="5"/>
      <c r="O90" s="5">
        <f t="shared" si="1"/>
        <v>-33</v>
      </c>
    </row>
    <row r="91">
      <c r="A91" s="9">
        <v>89.0</v>
      </c>
      <c r="B91" s="29"/>
      <c r="C91" s="29" t="s">
        <v>701</v>
      </c>
      <c r="D91" s="53">
        <v>1454.0</v>
      </c>
      <c r="E91" s="53">
        <v>0.0</v>
      </c>
      <c r="F91" s="53">
        <v>125.04</v>
      </c>
      <c r="G91" s="29" t="s">
        <v>35</v>
      </c>
      <c r="H91" s="10"/>
      <c r="I91" s="29" t="s">
        <v>5618</v>
      </c>
      <c r="J91" s="53">
        <v>1494.0</v>
      </c>
      <c r="K91" s="53">
        <v>0.0</v>
      </c>
      <c r="L91" s="53">
        <v>245.01</v>
      </c>
      <c r="M91" s="29" t="s">
        <v>39</v>
      </c>
      <c r="N91" s="5"/>
      <c r="O91" s="5">
        <f t="shared" si="1"/>
        <v>-40</v>
      </c>
    </row>
    <row r="92">
      <c r="A92" s="9">
        <v>90.0</v>
      </c>
      <c r="B92" s="29"/>
      <c r="C92" s="29" t="s">
        <v>581</v>
      </c>
      <c r="D92" s="53">
        <v>1450.0</v>
      </c>
      <c r="E92" s="53">
        <v>0.0</v>
      </c>
      <c r="F92" s="53">
        <v>101.04</v>
      </c>
      <c r="G92" s="29" t="s">
        <v>35</v>
      </c>
      <c r="H92" s="10"/>
      <c r="I92" s="29" t="s">
        <v>5739</v>
      </c>
      <c r="J92" s="53">
        <v>1494.0</v>
      </c>
      <c r="K92" s="53">
        <v>0.0</v>
      </c>
      <c r="L92" s="53">
        <v>77.09</v>
      </c>
      <c r="M92" s="29" t="s">
        <v>39</v>
      </c>
      <c r="N92" s="5"/>
      <c r="O92" s="5">
        <f t="shared" si="1"/>
        <v>-44</v>
      </c>
    </row>
    <row r="93">
      <c r="A93" s="9">
        <v>91.0</v>
      </c>
      <c r="B93" s="29"/>
      <c r="C93" s="29" t="s">
        <v>480</v>
      </c>
      <c r="D93" s="53">
        <v>1448.0</v>
      </c>
      <c r="E93" s="53">
        <v>0.0</v>
      </c>
      <c r="F93" s="53">
        <v>175.95</v>
      </c>
      <c r="G93" s="29" t="s">
        <v>39</v>
      </c>
      <c r="H93" s="10"/>
      <c r="I93" s="29" t="s">
        <v>5808</v>
      </c>
      <c r="J93" s="53">
        <v>1494.0</v>
      </c>
      <c r="K93" s="53">
        <v>5.91</v>
      </c>
      <c r="L93" s="53">
        <v>73.04</v>
      </c>
      <c r="M93" s="29" t="s">
        <v>39</v>
      </c>
      <c r="N93" s="5"/>
      <c r="O93" s="5">
        <f t="shared" si="1"/>
        <v>-46</v>
      </c>
    </row>
    <row r="94">
      <c r="A94" s="9">
        <v>92.0</v>
      </c>
      <c r="B94" s="29"/>
      <c r="C94" s="29" t="s">
        <v>847</v>
      </c>
      <c r="D94" s="53">
        <v>1448.0</v>
      </c>
      <c r="E94" s="53">
        <v>1.75</v>
      </c>
      <c r="F94" s="53">
        <v>81.89</v>
      </c>
      <c r="G94" s="29" t="s">
        <v>39</v>
      </c>
      <c r="H94" s="10"/>
      <c r="I94" s="29" t="s">
        <v>5713</v>
      </c>
      <c r="J94" s="53">
        <v>1493.0</v>
      </c>
      <c r="K94" s="53">
        <v>0.0</v>
      </c>
      <c r="L94" s="53">
        <v>82.07</v>
      </c>
      <c r="M94" s="29" t="s">
        <v>39</v>
      </c>
      <c r="N94" s="5"/>
      <c r="O94" s="5">
        <f t="shared" si="1"/>
        <v>-45</v>
      </c>
    </row>
    <row r="95">
      <c r="A95" s="9">
        <v>93.0</v>
      </c>
      <c r="B95" s="29"/>
      <c r="C95" s="29" t="s">
        <v>528</v>
      </c>
      <c r="D95" s="53">
        <v>1440.0</v>
      </c>
      <c r="E95" s="53">
        <v>0.0</v>
      </c>
      <c r="F95" s="53">
        <v>122.02</v>
      </c>
      <c r="G95" s="29" t="s">
        <v>39</v>
      </c>
      <c r="H95" s="10"/>
      <c r="I95" s="29" t="s">
        <v>5801</v>
      </c>
      <c r="J95" s="53">
        <v>1493.0</v>
      </c>
      <c r="K95" s="53">
        <v>0.0</v>
      </c>
      <c r="L95" s="53">
        <v>90.19</v>
      </c>
      <c r="M95" s="29" t="s">
        <v>39</v>
      </c>
      <c r="N95" s="5"/>
      <c r="O95" s="5">
        <f t="shared" si="1"/>
        <v>-53</v>
      </c>
    </row>
    <row r="96">
      <c r="A96" s="9">
        <v>94.0</v>
      </c>
      <c r="B96" s="29"/>
      <c r="C96" s="29" t="s">
        <v>142</v>
      </c>
      <c r="D96" s="53">
        <v>1439.0</v>
      </c>
      <c r="E96" s="53">
        <v>0.0</v>
      </c>
      <c r="F96" s="53">
        <v>137.95</v>
      </c>
      <c r="G96" s="29" t="s">
        <v>35</v>
      </c>
      <c r="H96" s="10"/>
      <c r="I96" s="29" t="s">
        <v>5753</v>
      </c>
      <c r="J96" s="53">
        <v>1491.0</v>
      </c>
      <c r="K96" s="53">
        <v>0.0</v>
      </c>
      <c r="L96" s="53">
        <v>89.78</v>
      </c>
      <c r="M96" s="29" t="s">
        <v>39</v>
      </c>
      <c r="N96" s="5"/>
      <c r="O96" s="5">
        <f t="shared" si="1"/>
        <v>-52</v>
      </c>
    </row>
    <row r="97">
      <c r="A97" s="9">
        <v>95.0</v>
      </c>
      <c r="B97" s="29"/>
      <c r="C97" s="29" t="s">
        <v>1032</v>
      </c>
      <c r="D97" s="53">
        <v>1439.0</v>
      </c>
      <c r="E97" s="53">
        <v>0.0</v>
      </c>
      <c r="F97" s="53">
        <v>98.48</v>
      </c>
      <c r="G97" s="29" t="s">
        <v>35</v>
      </c>
      <c r="H97" s="10"/>
      <c r="I97" s="29" t="s">
        <v>5666</v>
      </c>
      <c r="J97" s="53">
        <v>1490.0</v>
      </c>
      <c r="K97" s="53">
        <v>0.0</v>
      </c>
      <c r="L97" s="53">
        <v>152.88</v>
      </c>
      <c r="M97" s="29" t="s">
        <v>39</v>
      </c>
      <c r="N97" s="5"/>
      <c r="O97" s="5">
        <f t="shared" si="1"/>
        <v>-51</v>
      </c>
    </row>
    <row r="98">
      <c r="A98" s="9">
        <v>96.0</v>
      </c>
      <c r="B98" s="29"/>
      <c r="C98" s="29" t="s">
        <v>1163</v>
      </c>
      <c r="D98" s="53">
        <v>1434.0</v>
      </c>
      <c r="E98" s="53">
        <v>16.28</v>
      </c>
      <c r="F98" s="53">
        <v>86.85</v>
      </c>
      <c r="G98" s="29" t="s">
        <v>39</v>
      </c>
      <c r="H98" s="10"/>
      <c r="I98" s="29" t="s">
        <v>5647</v>
      </c>
      <c r="J98" s="53">
        <v>1487.0</v>
      </c>
      <c r="K98" s="53">
        <v>0.0</v>
      </c>
      <c r="L98" s="53">
        <v>226.35</v>
      </c>
      <c r="M98" s="29" t="s">
        <v>39</v>
      </c>
      <c r="N98" s="5"/>
      <c r="O98" s="5">
        <f t="shared" si="1"/>
        <v>-53</v>
      </c>
    </row>
    <row r="99">
      <c r="A99" s="9">
        <v>97.0</v>
      </c>
      <c r="B99" s="29"/>
      <c r="C99" s="29" t="s">
        <v>748</v>
      </c>
      <c r="D99" s="53">
        <v>1432.0</v>
      </c>
      <c r="E99" s="53">
        <v>4.55</v>
      </c>
      <c r="F99" s="53">
        <v>106.57</v>
      </c>
      <c r="G99" s="29" t="s">
        <v>39</v>
      </c>
      <c r="H99" s="10"/>
      <c r="I99" s="29" t="s">
        <v>5777</v>
      </c>
      <c r="J99" s="53">
        <v>1480.0</v>
      </c>
      <c r="K99" s="53">
        <v>4.48</v>
      </c>
      <c r="L99" s="53">
        <v>94.96</v>
      </c>
      <c r="M99" s="29" t="s">
        <v>39</v>
      </c>
      <c r="N99" s="5"/>
      <c r="O99" s="5">
        <f t="shared" si="1"/>
        <v>-48</v>
      </c>
    </row>
    <row r="100">
      <c r="A100" s="9">
        <v>98.0</v>
      </c>
      <c r="B100" s="29"/>
      <c r="C100" s="29" t="s">
        <v>544</v>
      </c>
      <c r="D100" s="53">
        <v>1430.0</v>
      </c>
      <c r="E100" s="53">
        <v>0.0</v>
      </c>
      <c r="F100" s="53">
        <v>79.35</v>
      </c>
      <c r="G100" s="29" t="s">
        <v>35</v>
      </c>
      <c r="H100" s="10"/>
      <c r="I100" s="29" t="s">
        <v>5772</v>
      </c>
      <c r="J100" s="53">
        <v>1476.0</v>
      </c>
      <c r="K100" s="53">
        <v>7.95</v>
      </c>
      <c r="L100" s="53">
        <v>70.21</v>
      </c>
      <c r="M100" s="29" t="s">
        <v>39</v>
      </c>
      <c r="N100" s="5"/>
      <c r="O100" s="5">
        <f t="shared" si="1"/>
        <v>-46</v>
      </c>
    </row>
    <row r="101">
      <c r="A101" s="9">
        <v>99.0</v>
      </c>
      <c r="B101" s="29"/>
      <c r="C101" s="29" t="s">
        <v>863</v>
      </c>
      <c r="D101" s="53">
        <v>1430.0</v>
      </c>
      <c r="E101" s="53">
        <v>0.0</v>
      </c>
      <c r="F101" s="53">
        <v>165.96</v>
      </c>
      <c r="G101" s="29" t="s">
        <v>39</v>
      </c>
      <c r="H101" s="10"/>
      <c r="I101" s="29" t="s">
        <v>6563</v>
      </c>
      <c r="J101" s="53">
        <v>1476.0</v>
      </c>
      <c r="K101" s="53">
        <v>0.0</v>
      </c>
      <c r="L101" s="53">
        <v>84.31</v>
      </c>
      <c r="M101" s="29" t="s">
        <v>39</v>
      </c>
      <c r="N101" s="5"/>
      <c r="O101" s="5">
        <f t="shared" si="1"/>
        <v>-46</v>
      </c>
    </row>
    <row r="102">
      <c r="A102" s="9">
        <v>100.0</v>
      </c>
      <c r="B102" s="29"/>
      <c r="C102" s="29" t="s">
        <v>1293</v>
      </c>
      <c r="D102" s="53">
        <v>1426.0</v>
      </c>
      <c r="E102" s="53">
        <v>0.0</v>
      </c>
      <c r="F102" s="53">
        <v>85.43</v>
      </c>
      <c r="G102" s="29" t="s">
        <v>39</v>
      </c>
      <c r="H102" s="10"/>
      <c r="I102" s="29" t="s">
        <v>6565</v>
      </c>
      <c r="J102" s="53">
        <v>1473.0</v>
      </c>
      <c r="K102" s="53">
        <v>0.0</v>
      </c>
      <c r="L102" s="53">
        <v>188.27</v>
      </c>
      <c r="M102" s="29" t="s">
        <v>39</v>
      </c>
      <c r="N102" s="5"/>
      <c r="O102" s="5">
        <f t="shared" si="1"/>
        <v>-47</v>
      </c>
    </row>
    <row r="103">
      <c r="A103" s="9">
        <v>101.0</v>
      </c>
      <c r="B103" s="29"/>
      <c r="C103" s="29" t="s">
        <v>911</v>
      </c>
      <c r="D103" s="53">
        <v>1421.0</v>
      </c>
      <c r="E103" s="53">
        <v>7.69</v>
      </c>
      <c r="F103" s="53">
        <v>178.62</v>
      </c>
      <c r="G103" s="29" t="s">
        <v>39</v>
      </c>
      <c r="H103" s="10"/>
      <c r="I103" s="29" t="s">
        <v>5798</v>
      </c>
      <c r="J103" s="53">
        <v>1466.0</v>
      </c>
      <c r="K103" s="53">
        <v>1.33</v>
      </c>
      <c r="L103" s="53">
        <v>75.58</v>
      </c>
      <c r="M103" s="29" t="s">
        <v>39</v>
      </c>
      <c r="N103" s="5"/>
      <c r="O103" s="5">
        <f t="shared" si="1"/>
        <v>-45</v>
      </c>
    </row>
    <row r="104">
      <c r="A104" s="9">
        <v>102.0</v>
      </c>
      <c r="B104" s="29"/>
      <c r="C104" s="29" t="s">
        <v>924</v>
      </c>
      <c r="D104" s="53">
        <v>1417.0</v>
      </c>
      <c r="E104" s="53">
        <v>3.5</v>
      </c>
      <c r="F104" s="53">
        <v>116.24</v>
      </c>
      <c r="G104" s="29" t="s">
        <v>39</v>
      </c>
      <c r="H104" s="10"/>
      <c r="I104" s="29" t="s">
        <v>5770</v>
      </c>
      <c r="J104" s="53">
        <v>1462.0</v>
      </c>
      <c r="K104" s="53">
        <v>0.0</v>
      </c>
      <c r="L104" s="53">
        <v>82.33</v>
      </c>
      <c r="M104" s="29" t="s">
        <v>39</v>
      </c>
      <c r="N104" s="5"/>
      <c r="O104" s="5">
        <f t="shared" si="1"/>
        <v>-45</v>
      </c>
    </row>
    <row r="105">
      <c r="A105" s="9">
        <v>103.0</v>
      </c>
      <c r="B105" s="29"/>
      <c r="C105" s="29" t="s">
        <v>1360</v>
      </c>
      <c r="D105" s="53">
        <v>1410.0</v>
      </c>
      <c r="E105" s="53">
        <v>0.0</v>
      </c>
      <c r="F105" s="53">
        <v>119.67</v>
      </c>
      <c r="G105" s="29" t="s">
        <v>35</v>
      </c>
      <c r="H105" s="10"/>
      <c r="I105" s="29" t="s">
        <v>6573</v>
      </c>
      <c r="J105" s="53">
        <v>1462.0</v>
      </c>
      <c r="K105" s="53">
        <v>0.0</v>
      </c>
      <c r="L105" s="53">
        <v>105.02</v>
      </c>
      <c r="M105" s="29" t="s">
        <v>39</v>
      </c>
      <c r="N105" s="5"/>
      <c r="O105" s="5">
        <f t="shared" si="1"/>
        <v>-52</v>
      </c>
    </row>
    <row r="106">
      <c r="A106" s="9">
        <v>104.0</v>
      </c>
      <c r="B106" s="29"/>
      <c r="C106" s="29" t="s">
        <v>1449</v>
      </c>
      <c r="D106" s="53">
        <v>1401.0</v>
      </c>
      <c r="E106" s="53">
        <v>0.0</v>
      </c>
      <c r="F106" s="53">
        <v>95.02</v>
      </c>
      <c r="G106" s="29" t="s">
        <v>35</v>
      </c>
      <c r="H106" s="10"/>
      <c r="I106" s="29" t="s">
        <v>5757</v>
      </c>
      <c r="J106" s="53">
        <v>1462.0</v>
      </c>
      <c r="K106" s="53">
        <v>0.0</v>
      </c>
      <c r="L106" s="53">
        <v>186.54</v>
      </c>
      <c r="M106" s="29" t="s">
        <v>39</v>
      </c>
      <c r="N106" s="5"/>
      <c r="O106" s="5">
        <f t="shared" si="1"/>
        <v>-61</v>
      </c>
    </row>
    <row r="107">
      <c r="A107" s="9">
        <v>105.0</v>
      </c>
      <c r="B107" s="29"/>
      <c r="C107" s="29" t="s">
        <v>458</v>
      </c>
      <c r="D107" s="53">
        <v>1400.0</v>
      </c>
      <c r="E107" s="53">
        <v>0.0</v>
      </c>
      <c r="F107" s="53">
        <v>350.0</v>
      </c>
      <c r="G107" s="29" t="s">
        <v>39</v>
      </c>
      <c r="H107" s="10"/>
      <c r="I107" s="29" t="s">
        <v>5717</v>
      </c>
      <c r="J107" s="53">
        <v>1460.0</v>
      </c>
      <c r="K107" s="53">
        <v>11.76</v>
      </c>
      <c r="L107" s="53">
        <v>76.55</v>
      </c>
      <c r="M107" s="29" t="s">
        <v>39</v>
      </c>
      <c r="N107" s="5"/>
      <c r="O107" s="5">
        <f t="shared" si="1"/>
        <v>-60</v>
      </c>
    </row>
    <row r="108">
      <c r="A108" s="9">
        <v>106.0</v>
      </c>
      <c r="B108" s="29"/>
      <c r="C108" s="29" t="s">
        <v>321</v>
      </c>
      <c r="D108" s="53">
        <v>1396.0</v>
      </c>
      <c r="E108" s="53">
        <v>0.0</v>
      </c>
      <c r="F108" s="53">
        <v>175.71</v>
      </c>
      <c r="G108" s="29" t="s">
        <v>39</v>
      </c>
      <c r="H108" s="10"/>
      <c r="I108" s="29" t="s">
        <v>5689</v>
      </c>
      <c r="J108" s="53">
        <v>1457.0</v>
      </c>
      <c r="K108" s="53">
        <v>0.0</v>
      </c>
      <c r="L108" s="53">
        <v>137.01</v>
      </c>
      <c r="M108" s="29" t="s">
        <v>39</v>
      </c>
      <c r="N108" s="5"/>
      <c r="O108" s="5">
        <f t="shared" si="1"/>
        <v>-61</v>
      </c>
    </row>
    <row r="109">
      <c r="A109" s="9">
        <v>107.0</v>
      </c>
      <c r="B109" s="29"/>
      <c r="C109" s="29" t="s">
        <v>903</v>
      </c>
      <c r="D109" s="53">
        <v>1388.0</v>
      </c>
      <c r="E109" s="53">
        <v>0.0</v>
      </c>
      <c r="F109" s="53">
        <v>90.35</v>
      </c>
      <c r="G109" s="29" t="s">
        <v>39</v>
      </c>
      <c r="H109" s="10"/>
      <c r="I109" s="29" t="s">
        <v>6584</v>
      </c>
      <c r="J109" s="53">
        <v>1455.0</v>
      </c>
      <c r="K109" s="53">
        <v>2.02</v>
      </c>
      <c r="L109" s="53">
        <v>229.25</v>
      </c>
      <c r="M109" s="29" t="s">
        <v>39</v>
      </c>
      <c r="N109" s="5"/>
      <c r="O109" s="5">
        <f t="shared" si="1"/>
        <v>-67</v>
      </c>
    </row>
    <row r="110">
      <c r="A110" s="9">
        <v>108.0</v>
      </c>
      <c r="B110" s="29"/>
      <c r="C110" s="29" t="s">
        <v>604</v>
      </c>
      <c r="D110" s="53">
        <v>1386.0</v>
      </c>
      <c r="E110" s="53">
        <v>0.0</v>
      </c>
      <c r="F110" s="53">
        <v>175.34</v>
      </c>
      <c r="G110" s="29" t="s">
        <v>39</v>
      </c>
      <c r="H110" s="10"/>
      <c r="I110" s="29" t="s">
        <v>5782</v>
      </c>
      <c r="J110" s="53">
        <v>1454.0</v>
      </c>
      <c r="K110" s="56">
        <v>0.0</v>
      </c>
      <c r="L110" s="56">
        <v>75.74</v>
      </c>
      <c r="M110" s="57" t="s">
        <v>39</v>
      </c>
      <c r="N110" s="5"/>
      <c r="O110" s="5">
        <f t="shared" si="1"/>
        <v>-68</v>
      </c>
    </row>
    <row r="111">
      <c r="A111" s="9">
        <v>109.0</v>
      </c>
      <c r="B111" s="29"/>
      <c r="C111" s="29" t="s">
        <v>1154</v>
      </c>
      <c r="D111" s="53">
        <v>1380.0</v>
      </c>
      <c r="E111" s="53">
        <v>0.0</v>
      </c>
      <c r="F111" s="53">
        <v>156.16</v>
      </c>
      <c r="G111" s="29" t="s">
        <v>35</v>
      </c>
      <c r="H111" s="10"/>
      <c r="I111" s="29" t="s">
        <v>5769</v>
      </c>
      <c r="J111" s="53">
        <v>1451.0</v>
      </c>
      <c r="K111" s="53">
        <v>0.0</v>
      </c>
      <c r="L111" s="53">
        <v>123.38</v>
      </c>
      <c r="M111" s="29" t="s">
        <v>39</v>
      </c>
      <c r="N111" s="5"/>
      <c r="O111" s="5">
        <f t="shared" si="1"/>
        <v>-71</v>
      </c>
    </row>
    <row r="112">
      <c r="A112" s="9">
        <v>110.0</v>
      </c>
      <c r="B112" s="29"/>
      <c r="C112" s="29" t="s">
        <v>553</v>
      </c>
      <c r="D112" s="53">
        <v>1380.0</v>
      </c>
      <c r="E112" s="53">
        <v>0.0</v>
      </c>
      <c r="F112" s="53">
        <v>152.28</v>
      </c>
      <c r="G112" s="29" t="s">
        <v>35</v>
      </c>
      <c r="H112" s="10"/>
      <c r="I112" s="29" t="s">
        <v>6594</v>
      </c>
      <c r="J112" s="53">
        <v>1451.0</v>
      </c>
      <c r="K112" s="53">
        <v>25.81</v>
      </c>
      <c r="L112" s="53">
        <v>91.33</v>
      </c>
      <c r="M112" s="29" t="s">
        <v>39</v>
      </c>
      <c r="N112" s="5"/>
      <c r="O112" s="5">
        <f t="shared" si="1"/>
        <v>-71</v>
      </c>
    </row>
    <row r="113">
      <c r="A113" s="9">
        <v>111.0</v>
      </c>
      <c r="C113" s="29" t="s">
        <v>675</v>
      </c>
      <c r="D113" s="53">
        <v>1372.0</v>
      </c>
      <c r="E113" s="53">
        <v>0.0</v>
      </c>
      <c r="F113" s="53">
        <v>172.04</v>
      </c>
      <c r="G113" s="29" t="s">
        <v>39</v>
      </c>
      <c r="H113" s="10"/>
      <c r="I113" s="29" t="s">
        <v>5677</v>
      </c>
      <c r="J113" s="53">
        <v>1442.0</v>
      </c>
      <c r="K113" s="53">
        <v>0.0</v>
      </c>
      <c r="L113" s="53">
        <v>105.71</v>
      </c>
      <c r="M113" s="29" t="s">
        <v>39</v>
      </c>
      <c r="N113" s="5"/>
      <c r="O113" s="5">
        <f t="shared" si="1"/>
        <v>-70</v>
      </c>
    </row>
    <row r="114">
      <c r="A114" s="9">
        <v>112.0</v>
      </c>
      <c r="B114" s="29"/>
      <c r="C114" s="29" t="s">
        <v>1423</v>
      </c>
      <c r="D114" s="53">
        <v>1370.0</v>
      </c>
      <c r="E114" s="53">
        <v>0.0</v>
      </c>
      <c r="F114" s="53">
        <v>116.35</v>
      </c>
      <c r="G114" s="29" t="s">
        <v>39</v>
      </c>
      <c r="H114" s="10"/>
      <c r="I114" s="29" t="s">
        <v>6599</v>
      </c>
      <c r="J114" s="53">
        <v>1435.0</v>
      </c>
      <c r="K114" s="53">
        <v>0.0</v>
      </c>
      <c r="L114" s="53">
        <v>113.94</v>
      </c>
      <c r="M114" s="29" t="s">
        <v>35</v>
      </c>
      <c r="N114" s="5"/>
      <c r="O114" s="5">
        <f t="shared" si="1"/>
        <v>-65</v>
      </c>
    </row>
    <row r="115">
      <c r="A115" s="9">
        <v>113.0</v>
      </c>
      <c r="B115" s="29"/>
      <c r="C115" s="29" t="s">
        <v>756</v>
      </c>
      <c r="D115" s="53">
        <v>1366.0</v>
      </c>
      <c r="E115" s="53">
        <v>0.0</v>
      </c>
      <c r="F115" s="53">
        <v>242.51</v>
      </c>
      <c r="G115" s="29" t="s">
        <v>39</v>
      </c>
      <c r="H115" s="10"/>
      <c r="I115" s="29" t="s">
        <v>5671</v>
      </c>
      <c r="J115" s="53">
        <v>1434.0</v>
      </c>
      <c r="K115" s="53">
        <v>0.0</v>
      </c>
      <c r="L115" s="53">
        <v>146.3</v>
      </c>
      <c r="M115" s="29" t="s">
        <v>39</v>
      </c>
      <c r="N115" s="5"/>
      <c r="O115" s="5">
        <f t="shared" si="1"/>
        <v>-68</v>
      </c>
    </row>
    <row r="116">
      <c r="A116" s="9">
        <v>114.0</v>
      </c>
      <c r="B116" s="29"/>
      <c r="C116" s="29" t="s">
        <v>1489</v>
      </c>
      <c r="D116" s="53">
        <v>1366.0</v>
      </c>
      <c r="E116" s="53">
        <v>0.0</v>
      </c>
      <c r="F116" s="53">
        <v>126.59</v>
      </c>
      <c r="G116" s="29" t="s">
        <v>39</v>
      </c>
      <c r="H116" s="10"/>
      <c r="I116" s="29" t="s">
        <v>5812</v>
      </c>
      <c r="J116" s="53">
        <v>1428.0</v>
      </c>
      <c r="K116" s="53">
        <v>0.0</v>
      </c>
      <c r="L116" s="53">
        <v>91.15</v>
      </c>
      <c r="M116" s="29" t="s">
        <v>39</v>
      </c>
      <c r="N116" s="5"/>
      <c r="O116" s="5">
        <f t="shared" si="1"/>
        <v>-62</v>
      </c>
    </row>
    <row r="117">
      <c r="A117" s="9">
        <v>115.0</v>
      </c>
      <c r="B117" s="29"/>
      <c r="C117" s="29" t="s">
        <v>541</v>
      </c>
      <c r="D117" s="53">
        <v>1361.0</v>
      </c>
      <c r="E117" s="53">
        <v>0.0</v>
      </c>
      <c r="F117" s="53">
        <v>107.63</v>
      </c>
      <c r="G117" s="29" t="s">
        <v>35</v>
      </c>
      <c r="H117" s="10"/>
      <c r="I117" s="29" t="s">
        <v>5629</v>
      </c>
      <c r="J117" s="53">
        <v>1423.0</v>
      </c>
      <c r="K117" s="53">
        <v>0.0</v>
      </c>
      <c r="L117" s="53">
        <v>190.28</v>
      </c>
      <c r="M117" s="29" t="s">
        <v>39</v>
      </c>
      <c r="N117" s="5"/>
      <c r="O117" s="5">
        <f t="shared" si="1"/>
        <v>-62</v>
      </c>
    </row>
    <row r="118">
      <c r="A118" s="9">
        <v>116.0</v>
      </c>
      <c r="B118" s="29"/>
      <c r="C118" s="29" t="s">
        <v>1236</v>
      </c>
      <c r="D118" s="53">
        <v>1361.0</v>
      </c>
      <c r="E118" s="53">
        <v>0.0</v>
      </c>
      <c r="F118" s="53">
        <v>82.12</v>
      </c>
      <c r="G118" s="29" t="s">
        <v>39</v>
      </c>
      <c r="H118" s="10"/>
      <c r="I118" s="29" t="s">
        <v>6614</v>
      </c>
      <c r="J118" s="53">
        <v>1423.0</v>
      </c>
      <c r="K118" s="53">
        <v>1.61</v>
      </c>
      <c r="L118" s="53">
        <v>180.35</v>
      </c>
      <c r="M118" s="29" t="s">
        <v>39</v>
      </c>
      <c r="N118" s="5"/>
      <c r="O118" s="5">
        <f t="shared" si="1"/>
        <v>-62</v>
      </c>
    </row>
    <row r="119">
      <c r="A119" s="9">
        <v>117.0</v>
      </c>
      <c r="B119" s="29"/>
      <c r="C119" s="29" t="s">
        <v>1416</v>
      </c>
      <c r="D119" s="53">
        <v>1359.0</v>
      </c>
      <c r="E119" s="53">
        <v>0.0</v>
      </c>
      <c r="F119" s="53">
        <v>134.74</v>
      </c>
      <c r="G119" s="29" t="s">
        <v>35</v>
      </c>
      <c r="H119" s="10"/>
      <c r="I119" s="29" t="s">
        <v>5790</v>
      </c>
      <c r="J119" s="53">
        <v>1419.0</v>
      </c>
      <c r="K119" s="53">
        <v>0.83</v>
      </c>
      <c r="L119" s="53">
        <v>69.35</v>
      </c>
      <c r="M119" s="29" t="s">
        <v>39</v>
      </c>
      <c r="N119" s="5"/>
      <c r="O119" s="5">
        <f t="shared" si="1"/>
        <v>-60</v>
      </c>
    </row>
    <row r="120">
      <c r="A120" s="9">
        <v>118.0</v>
      </c>
      <c r="B120" s="29"/>
      <c r="C120" s="29" t="s">
        <v>151</v>
      </c>
      <c r="D120" s="53">
        <v>1358.0</v>
      </c>
      <c r="E120" s="53">
        <v>0.0</v>
      </c>
      <c r="F120" s="53">
        <v>153.12</v>
      </c>
      <c r="G120" s="29" t="s">
        <v>39</v>
      </c>
      <c r="H120" s="10"/>
      <c r="I120" s="29" t="s">
        <v>5736</v>
      </c>
      <c r="J120" s="53">
        <v>1419.0</v>
      </c>
      <c r="K120" s="53">
        <v>0.0</v>
      </c>
      <c r="L120" s="53">
        <v>185.9</v>
      </c>
      <c r="M120" s="29" t="s">
        <v>39</v>
      </c>
      <c r="N120" s="5"/>
      <c r="O120" s="5">
        <f t="shared" si="1"/>
        <v>-61</v>
      </c>
    </row>
    <row r="121">
      <c r="A121" s="9">
        <v>119.0</v>
      </c>
      <c r="B121" s="29"/>
      <c r="C121" s="29" t="s">
        <v>1151</v>
      </c>
      <c r="D121" s="53">
        <v>1351.0</v>
      </c>
      <c r="E121" s="53">
        <v>0.0</v>
      </c>
      <c r="F121" s="53">
        <v>96.49</v>
      </c>
      <c r="G121" s="29" t="s">
        <v>39</v>
      </c>
      <c r="H121" s="10"/>
      <c r="I121" s="29" t="s">
        <v>5687</v>
      </c>
      <c r="J121" s="53">
        <v>1417.0</v>
      </c>
      <c r="K121" s="53">
        <v>0.0</v>
      </c>
      <c r="L121" s="53">
        <v>153.64</v>
      </c>
      <c r="M121" s="29" t="s">
        <v>39</v>
      </c>
      <c r="N121" s="5"/>
      <c r="O121" s="5">
        <f t="shared" si="1"/>
        <v>-66</v>
      </c>
    </row>
    <row r="122">
      <c r="A122" s="9">
        <v>120.0</v>
      </c>
      <c r="B122" s="29"/>
      <c r="C122" s="29" t="s">
        <v>873</v>
      </c>
      <c r="D122" s="53">
        <v>1348.0</v>
      </c>
      <c r="E122" s="53">
        <v>0.0</v>
      </c>
      <c r="F122" s="53">
        <v>110.71</v>
      </c>
      <c r="G122" s="29" t="s">
        <v>39</v>
      </c>
      <c r="H122" s="10"/>
      <c r="I122" s="29" t="s">
        <v>5708</v>
      </c>
      <c r="J122" s="53">
        <v>1403.0</v>
      </c>
      <c r="K122" s="53">
        <v>0.0</v>
      </c>
      <c r="L122" s="53">
        <v>150.4</v>
      </c>
      <c r="M122" s="29" t="s">
        <v>39</v>
      </c>
      <c r="N122" s="5"/>
      <c r="O122" s="5">
        <f t="shared" si="1"/>
        <v>-55</v>
      </c>
    </row>
    <row r="123">
      <c r="A123" s="9">
        <v>121.0</v>
      </c>
      <c r="B123" s="29"/>
      <c r="C123" s="29" t="s">
        <v>1074</v>
      </c>
      <c r="D123" s="53">
        <v>1345.0</v>
      </c>
      <c r="E123" s="53">
        <v>0.0</v>
      </c>
      <c r="F123" s="53">
        <v>105.49</v>
      </c>
      <c r="G123" s="29" t="s">
        <v>35</v>
      </c>
      <c r="H123" s="10"/>
      <c r="I123" s="29" t="s">
        <v>6632</v>
      </c>
      <c r="J123" s="53">
        <v>1403.0</v>
      </c>
      <c r="K123" s="53">
        <v>5.88</v>
      </c>
      <c r="L123" s="53">
        <v>54.58</v>
      </c>
      <c r="M123" s="29" t="s">
        <v>35</v>
      </c>
      <c r="N123" s="5"/>
      <c r="O123" s="5">
        <f t="shared" si="1"/>
        <v>-58</v>
      </c>
    </row>
    <row r="124">
      <c r="A124" s="9">
        <v>122.0</v>
      </c>
      <c r="B124" s="29"/>
      <c r="C124" s="29" t="s">
        <v>1107</v>
      </c>
      <c r="D124" s="53">
        <v>1344.0</v>
      </c>
      <c r="E124" s="53">
        <v>0.0</v>
      </c>
      <c r="F124" s="53">
        <v>101.63</v>
      </c>
      <c r="G124" s="29" t="s">
        <v>39</v>
      </c>
      <c r="H124" s="10"/>
      <c r="I124" s="29" t="s">
        <v>5866</v>
      </c>
      <c r="J124" s="53">
        <v>1400.0</v>
      </c>
      <c r="K124" s="53">
        <v>9.09</v>
      </c>
      <c r="L124" s="53">
        <v>350.0</v>
      </c>
      <c r="M124" s="29" t="s">
        <v>39</v>
      </c>
      <c r="N124" s="5"/>
      <c r="O124" s="5">
        <f t="shared" si="1"/>
        <v>-56</v>
      </c>
    </row>
    <row r="125">
      <c r="A125" s="9">
        <v>123.0</v>
      </c>
      <c r="B125" s="29"/>
      <c r="C125" s="29" t="s">
        <v>1098</v>
      </c>
      <c r="D125" s="53">
        <v>1343.0</v>
      </c>
      <c r="E125" s="53">
        <v>0.0</v>
      </c>
      <c r="F125" s="53">
        <v>122.64</v>
      </c>
      <c r="G125" s="29" t="s">
        <v>39</v>
      </c>
      <c r="H125" s="10"/>
      <c r="I125" s="29" t="s">
        <v>5735</v>
      </c>
      <c r="J125" s="53">
        <v>1400.0</v>
      </c>
      <c r="K125" s="53">
        <v>0.0</v>
      </c>
      <c r="L125" s="53">
        <v>85.82</v>
      </c>
      <c r="M125" s="29" t="s">
        <v>39</v>
      </c>
      <c r="N125" s="5"/>
      <c r="O125" s="5">
        <f t="shared" si="1"/>
        <v>-57</v>
      </c>
    </row>
    <row r="126">
      <c r="A126" s="9">
        <v>124.0</v>
      </c>
      <c r="B126" s="29"/>
      <c r="C126" s="29" t="s">
        <v>1297</v>
      </c>
      <c r="D126" s="53">
        <v>1341.0</v>
      </c>
      <c r="E126" s="53">
        <v>0.0</v>
      </c>
      <c r="F126" s="53">
        <v>136.8</v>
      </c>
      <c r="G126" s="29" t="s">
        <v>39</v>
      </c>
      <c r="H126" s="10"/>
      <c r="I126" s="29" t="s">
        <v>5779</v>
      </c>
      <c r="J126" s="53">
        <v>1398.0</v>
      </c>
      <c r="K126" s="53">
        <v>0.0</v>
      </c>
      <c r="L126" s="53">
        <v>78.11</v>
      </c>
      <c r="M126" s="29" t="s">
        <v>39</v>
      </c>
      <c r="N126" s="5"/>
      <c r="O126" s="5">
        <f t="shared" si="1"/>
        <v>-57</v>
      </c>
    </row>
    <row r="127">
      <c r="A127" s="9">
        <v>125.0</v>
      </c>
      <c r="B127" s="29"/>
      <c r="C127" s="29" t="s">
        <v>452</v>
      </c>
      <c r="D127" s="53">
        <v>1335.0</v>
      </c>
      <c r="E127" s="53">
        <v>6.33</v>
      </c>
      <c r="F127" s="53">
        <v>143.04</v>
      </c>
      <c r="G127" s="29" t="s">
        <v>39</v>
      </c>
      <c r="H127" s="10"/>
      <c r="I127" s="29" t="s">
        <v>6649</v>
      </c>
      <c r="J127" s="53">
        <v>1398.0</v>
      </c>
      <c r="K127" s="53">
        <v>0.0</v>
      </c>
      <c r="L127" s="53">
        <v>107.25</v>
      </c>
      <c r="M127" s="29" t="s">
        <v>35</v>
      </c>
      <c r="N127" s="5"/>
      <c r="O127" s="5">
        <f t="shared" si="1"/>
        <v>-63</v>
      </c>
    </row>
    <row r="128">
      <c r="A128" s="9">
        <v>126.0</v>
      </c>
      <c r="B128" s="29"/>
      <c r="C128" s="29" t="s">
        <v>1537</v>
      </c>
      <c r="D128" s="53">
        <v>1334.0</v>
      </c>
      <c r="E128" s="53">
        <v>0.0</v>
      </c>
      <c r="F128" s="53">
        <v>113.38</v>
      </c>
      <c r="G128" s="29" t="s">
        <v>35</v>
      </c>
      <c r="H128" s="10"/>
      <c r="I128" s="29" t="s">
        <v>5768</v>
      </c>
      <c r="J128" s="53">
        <v>1396.0</v>
      </c>
      <c r="K128" s="53">
        <v>0.0</v>
      </c>
      <c r="L128" s="53">
        <v>124.02</v>
      </c>
      <c r="M128" s="29" t="s">
        <v>39</v>
      </c>
      <c r="N128" s="5"/>
      <c r="O128" s="5">
        <f t="shared" si="1"/>
        <v>-62</v>
      </c>
    </row>
    <row r="129">
      <c r="A129" s="9">
        <v>127.0</v>
      </c>
      <c r="B129" s="29"/>
      <c r="C129" s="29" t="s">
        <v>1136</v>
      </c>
      <c r="D129" s="53">
        <v>1332.0</v>
      </c>
      <c r="E129" s="53">
        <v>0.0</v>
      </c>
      <c r="F129" s="53">
        <v>172.33</v>
      </c>
      <c r="G129" s="29" t="s">
        <v>35</v>
      </c>
      <c r="H129" s="10"/>
      <c r="I129" s="29" t="s">
        <v>5805</v>
      </c>
      <c r="J129" s="53">
        <v>1392.0</v>
      </c>
      <c r="K129" s="53">
        <v>0.0</v>
      </c>
      <c r="L129" s="53">
        <v>140.62</v>
      </c>
      <c r="M129" s="29" t="s">
        <v>39</v>
      </c>
      <c r="N129" s="5"/>
      <c r="O129" s="5">
        <f t="shared" si="1"/>
        <v>-60</v>
      </c>
    </row>
    <row r="130">
      <c r="A130" s="9">
        <v>128.0</v>
      </c>
      <c r="B130" s="29"/>
      <c r="C130" s="29" t="s">
        <v>979</v>
      </c>
      <c r="D130" s="53">
        <v>1329.0</v>
      </c>
      <c r="E130" s="53">
        <v>13.16</v>
      </c>
      <c r="F130" s="53">
        <v>100.83</v>
      </c>
      <c r="G130" s="29" t="s">
        <v>39</v>
      </c>
      <c r="H130" s="10"/>
      <c r="I130" s="29" t="s">
        <v>5637</v>
      </c>
      <c r="J130" s="53">
        <v>1390.0</v>
      </c>
      <c r="K130" s="53">
        <v>3.85</v>
      </c>
      <c r="L130" s="53">
        <v>188.1</v>
      </c>
      <c r="M130" s="29" t="s">
        <v>35</v>
      </c>
      <c r="N130" s="5"/>
      <c r="O130" s="5">
        <f t="shared" si="1"/>
        <v>-61</v>
      </c>
    </row>
    <row r="131">
      <c r="A131" s="9">
        <v>129.0</v>
      </c>
      <c r="B131" s="29"/>
      <c r="C131" s="29" t="s">
        <v>1245</v>
      </c>
      <c r="D131" s="53">
        <v>1323.0</v>
      </c>
      <c r="E131" s="53">
        <v>0.0</v>
      </c>
      <c r="F131" s="53">
        <v>94.0</v>
      </c>
      <c r="G131" s="29" t="s">
        <v>39</v>
      </c>
      <c r="H131" s="10"/>
      <c r="I131" s="29" t="s">
        <v>6665</v>
      </c>
      <c r="J131" s="53">
        <v>1388.0</v>
      </c>
      <c r="K131" s="53">
        <v>2.88</v>
      </c>
      <c r="L131" s="53">
        <v>81.54</v>
      </c>
      <c r="M131" s="29" t="s">
        <v>39</v>
      </c>
      <c r="N131" s="5"/>
      <c r="O131" s="5">
        <f t="shared" si="1"/>
        <v>-65</v>
      </c>
    </row>
    <row r="132">
      <c r="A132" s="9">
        <v>130.0</v>
      </c>
      <c r="B132" s="29"/>
      <c r="C132" s="29" t="s">
        <v>1589</v>
      </c>
      <c r="D132" s="53">
        <v>1314.0</v>
      </c>
      <c r="E132" s="53">
        <v>0.0</v>
      </c>
      <c r="F132" s="53">
        <v>184.3</v>
      </c>
      <c r="G132" s="29" t="s">
        <v>35</v>
      </c>
      <c r="H132" s="10"/>
      <c r="I132" s="29" t="s">
        <v>6669</v>
      </c>
      <c r="J132" s="53">
        <v>1385.0</v>
      </c>
      <c r="K132" s="53">
        <v>8.06</v>
      </c>
      <c r="L132" s="53">
        <v>87.85</v>
      </c>
      <c r="M132" s="29" t="s">
        <v>39</v>
      </c>
      <c r="N132" s="5"/>
      <c r="O132" s="5">
        <f t="shared" si="1"/>
        <v>-71</v>
      </c>
    </row>
    <row r="133">
      <c r="A133" s="9">
        <v>131.0</v>
      </c>
      <c r="B133" s="29"/>
      <c r="C133" s="29" t="s">
        <v>1290</v>
      </c>
      <c r="D133" s="53">
        <v>1308.0</v>
      </c>
      <c r="E133" s="53">
        <v>0.0</v>
      </c>
      <c r="F133" s="53">
        <v>148.04</v>
      </c>
      <c r="G133" s="29" t="s">
        <v>39</v>
      </c>
      <c r="H133" s="10"/>
      <c r="I133" s="29" t="s">
        <v>6673</v>
      </c>
      <c r="J133" s="53">
        <v>1385.0</v>
      </c>
      <c r="K133" s="53">
        <v>0.0</v>
      </c>
      <c r="L133" s="53">
        <v>73.77</v>
      </c>
      <c r="M133" s="29" t="s">
        <v>39</v>
      </c>
      <c r="N133" s="5"/>
      <c r="O133" s="5">
        <f t="shared" si="1"/>
        <v>-77</v>
      </c>
    </row>
    <row r="134">
      <c r="A134" s="9">
        <v>132.0</v>
      </c>
      <c r="B134" s="29"/>
      <c r="C134" s="29" t="s">
        <v>1392</v>
      </c>
      <c r="D134" s="53">
        <v>1308.0</v>
      </c>
      <c r="E134" s="53">
        <v>0.0</v>
      </c>
      <c r="F134" s="53">
        <v>104.11</v>
      </c>
      <c r="G134" s="29" t="s">
        <v>39</v>
      </c>
      <c r="H134" s="10"/>
      <c r="I134" s="29" t="s">
        <v>6678</v>
      </c>
      <c r="J134" s="53">
        <v>1378.0</v>
      </c>
      <c r="K134" s="53">
        <v>6.86</v>
      </c>
      <c r="L134" s="53">
        <v>88.08</v>
      </c>
      <c r="M134" s="29" t="s">
        <v>39</v>
      </c>
      <c r="N134" s="5"/>
      <c r="O134" s="5">
        <f t="shared" si="1"/>
        <v>-70</v>
      </c>
    </row>
    <row r="135">
      <c r="A135" s="9">
        <v>133.0</v>
      </c>
      <c r="B135" s="29"/>
      <c r="C135" s="29" t="s">
        <v>837</v>
      </c>
      <c r="D135" s="53">
        <v>1305.0</v>
      </c>
      <c r="E135" s="53">
        <v>0.0</v>
      </c>
      <c r="F135" s="53">
        <v>132.17</v>
      </c>
      <c r="G135" s="29" t="s">
        <v>35</v>
      </c>
      <c r="H135" s="10"/>
      <c r="I135" s="29" t="s">
        <v>5765</v>
      </c>
      <c r="J135" s="53">
        <v>1373.0</v>
      </c>
      <c r="K135" s="53">
        <v>0.0</v>
      </c>
      <c r="L135" s="53">
        <v>233.87</v>
      </c>
      <c r="M135" s="29" t="s">
        <v>39</v>
      </c>
      <c r="N135" s="5"/>
      <c r="O135" s="5">
        <f t="shared" si="1"/>
        <v>-68</v>
      </c>
    </row>
    <row r="136">
      <c r="A136" s="9">
        <v>134.0</v>
      </c>
      <c r="B136" s="29"/>
      <c r="C136" s="29" t="s">
        <v>1209</v>
      </c>
      <c r="D136" s="53">
        <v>1300.0</v>
      </c>
      <c r="E136" s="53">
        <v>4.17</v>
      </c>
      <c r="F136" s="53">
        <v>194.61</v>
      </c>
      <c r="G136" s="29" t="s">
        <v>39</v>
      </c>
      <c r="H136" s="10"/>
      <c r="I136" s="29" t="s">
        <v>5756</v>
      </c>
      <c r="J136" s="53">
        <v>1365.0</v>
      </c>
      <c r="K136" s="53">
        <v>0.0</v>
      </c>
      <c r="L136" s="53">
        <v>100.21</v>
      </c>
      <c r="M136" s="29" t="s">
        <v>39</v>
      </c>
      <c r="N136" s="5"/>
      <c r="O136" s="5">
        <f t="shared" si="1"/>
        <v>-65</v>
      </c>
    </row>
    <row r="137">
      <c r="A137" s="9">
        <v>135.0</v>
      </c>
      <c r="B137" s="29"/>
      <c r="C137" s="29" t="s">
        <v>1497</v>
      </c>
      <c r="D137" s="53">
        <v>1296.0</v>
      </c>
      <c r="E137" s="53">
        <v>0.0</v>
      </c>
      <c r="F137" s="53">
        <v>65.19</v>
      </c>
      <c r="G137" s="29" t="s">
        <v>35</v>
      </c>
      <c r="H137" s="10"/>
      <c r="I137" s="29" t="s">
        <v>5727</v>
      </c>
      <c r="J137" s="53">
        <v>1364.0</v>
      </c>
      <c r="K137" s="53">
        <v>0.0</v>
      </c>
      <c r="L137" s="53">
        <v>90.51</v>
      </c>
      <c r="M137" s="29" t="s">
        <v>39</v>
      </c>
      <c r="N137" s="5"/>
      <c r="O137" s="5">
        <f t="shared" si="1"/>
        <v>-68</v>
      </c>
    </row>
    <row r="138">
      <c r="A138" s="9">
        <v>136.0</v>
      </c>
      <c r="B138" s="29"/>
      <c r="C138" s="29" t="s">
        <v>1265</v>
      </c>
      <c r="D138" s="53">
        <v>1293.0</v>
      </c>
      <c r="E138" s="53">
        <v>0.4</v>
      </c>
      <c r="F138" s="53">
        <v>111.2</v>
      </c>
      <c r="G138" s="29" t="s">
        <v>39</v>
      </c>
      <c r="H138" s="10"/>
      <c r="I138" s="29" t="s">
        <v>5811</v>
      </c>
      <c r="J138" s="53">
        <v>1363.0</v>
      </c>
      <c r="K138" s="53">
        <v>1.27</v>
      </c>
      <c r="L138" s="53">
        <v>86.51</v>
      </c>
      <c r="M138" s="29" t="s">
        <v>39</v>
      </c>
      <c r="N138" s="5"/>
      <c r="O138" s="5">
        <f t="shared" si="1"/>
        <v>-70</v>
      </c>
    </row>
    <row r="139">
      <c r="A139" s="9">
        <v>137.0</v>
      </c>
      <c r="B139" s="29"/>
      <c r="C139" s="29" t="s">
        <v>1331</v>
      </c>
      <c r="D139" s="53">
        <v>1285.0</v>
      </c>
      <c r="E139" s="53">
        <v>0.0</v>
      </c>
      <c r="F139" s="53">
        <v>126.66</v>
      </c>
      <c r="G139" s="29" t="s">
        <v>39</v>
      </c>
      <c r="H139" s="10"/>
      <c r="I139" s="29" t="s">
        <v>5742</v>
      </c>
      <c r="J139" s="53">
        <v>1352.0</v>
      </c>
      <c r="K139" s="53">
        <v>2.1</v>
      </c>
      <c r="L139" s="53">
        <v>174.94</v>
      </c>
      <c r="M139" s="29" t="s">
        <v>39</v>
      </c>
      <c r="N139" s="5"/>
      <c r="O139" s="5">
        <f t="shared" si="1"/>
        <v>-67</v>
      </c>
    </row>
    <row r="140">
      <c r="A140" s="9">
        <v>138.0</v>
      </c>
      <c r="B140" s="29"/>
      <c r="C140" s="29" t="s">
        <v>1324</v>
      </c>
      <c r="D140" s="53">
        <v>1285.0</v>
      </c>
      <c r="E140" s="53">
        <v>0.0</v>
      </c>
      <c r="F140" s="53">
        <v>109.87</v>
      </c>
      <c r="G140" s="29" t="s">
        <v>35</v>
      </c>
      <c r="H140" s="10"/>
      <c r="I140" s="29" t="s">
        <v>5851</v>
      </c>
      <c r="J140" s="53">
        <v>1348.0</v>
      </c>
      <c r="K140" s="53">
        <v>0.0</v>
      </c>
      <c r="L140" s="53">
        <v>82.44</v>
      </c>
      <c r="M140" s="29" t="s">
        <v>39</v>
      </c>
      <c r="N140" s="5"/>
      <c r="O140" s="5">
        <f t="shared" si="1"/>
        <v>-63</v>
      </c>
    </row>
    <row r="141">
      <c r="A141" s="9">
        <v>139.0</v>
      </c>
      <c r="B141" s="29"/>
      <c r="C141" s="29" t="s">
        <v>1100</v>
      </c>
      <c r="D141" s="53">
        <v>1265.0</v>
      </c>
      <c r="E141" s="53">
        <v>0.0</v>
      </c>
      <c r="F141" s="53">
        <v>115.7</v>
      </c>
      <c r="G141" s="29" t="s">
        <v>39</v>
      </c>
      <c r="H141" s="10"/>
      <c r="I141" s="29" t="s">
        <v>5804</v>
      </c>
      <c r="J141" s="53">
        <v>1342.0</v>
      </c>
      <c r="K141" s="53">
        <v>0.0</v>
      </c>
      <c r="L141" s="53">
        <v>55.17</v>
      </c>
      <c r="M141" s="29" t="s">
        <v>39</v>
      </c>
      <c r="N141" s="5"/>
      <c r="O141" s="5">
        <f t="shared" si="1"/>
        <v>-77</v>
      </c>
    </row>
    <row r="142">
      <c r="A142" s="9">
        <v>140.0</v>
      </c>
      <c r="B142" s="29"/>
      <c r="C142" s="29" t="s">
        <v>1604</v>
      </c>
      <c r="D142" s="53">
        <v>1263.0</v>
      </c>
      <c r="E142" s="53">
        <v>0.0</v>
      </c>
      <c r="F142" s="53">
        <v>285.93</v>
      </c>
      <c r="G142" s="29" t="s">
        <v>39</v>
      </c>
      <c r="H142" s="10"/>
      <c r="I142" s="29" t="s">
        <v>5795</v>
      </c>
      <c r="J142" s="53">
        <v>1334.0</v>
      </c>
      <c r="K142" s="53">
        <v>0.0</v>
      </c>
      <c r="L142" s="53">
        <v>109.3</v>
      </c>
      <c r="M142" s="29" t="s">
        <v>35</v>
      </c>
      <c r="N142" s="5"/>
      <c r="O142" s="5">
        <f t="shared" si="1"/>
        <v>-71</v>
      </c>
    </row>
    <row r="143">
      <c r="A143" s="9">
        <v>141.0</v>
      </c>
      <c r="B143" s="29"/>
      <c r="C143" s="29" t="s">
        <v>1494</v>
      </c>
      <c r="D143" s="53">
        <v>1263.0</v>
      </c>
      <c r="E143" s="53">
        <v>0.0</v>
      </c>
      <c r="F143" s="53">
        <v>56.23</v>
      </c>
      <c r="G143" s="29" t="s">
        <v>39</v>
      </c>
      <c r="H143" s="10"/>
      <c r="I143" s="29" t="s">
        <v>5775</v>
      </c>
      <c r="J143" s="53">
        <v>1333.0</v>
      </c>
      <c r="K143" s="53">
        <v>0.0</v>
      </c>
      <c r="L143" s="53">
        <v>113.17</v>
      </c>
      <c r="M143" s="29" t="s">
        <v>39</v>
      </c>
      <c r="N143" s="5"/>
      <c r="O143" s="5">
        <f t="shared" si="1"/>
        <v>-70</v>
      </c>
    </row>
    <row r="144">
      <c r="A144" s="9">
        <v>142.0</v>
      </c>
      <c r="B144" s="29"/>
      <c r="C144" s="29" t="s">
        <v>1526</v>
      </c>
      <c r="D144" s="53">
        <v>1262.0</v>
      </c>
      <c r="E144" s="53">
        <v>0.0</v>
      </c>
      <c r="F144" s="53">
        <v>122.82</v>
      </c>
      <c r="G144" s="29" t="s">
        <v>35</v>
      </c>
      <c r="H144" s="10"/>
      <c r="I144" s="29" t="s">
        <v>5834</v>
      </c>
      <c r="J144" s="53">
        <v>1332.0</v>
      </c>
      <c r="K144" s="53">
        <v>0.0</v>
      </c>
      <c r="L144" s="53">
        <v>134.9</v>
      </c>
      <c r="M144" s="29" t="s">
        <v>39</v>
      </c>
      <c r="N144" s="5"/>
      <c r="O144" s="5">
        <f t="shared" si="1"/>
        <v>-70</v>
      </c>
    </row>
    <row r="145">
      <c r="A145" s="9">
        <v>143.0</v>
      </c>
      <c r="B145" s="29"/>
      <c r="C145" s="29" t="s">
        <v>1109</v>
      </c>
      <c r="D145" s="53">
        <v>1259.0</v>
      </c>
      <c r="E145" s="53">
        <v>14.29</v>
      </c>
      <c r="F145" s="53">
        <v>215.86</v>
      </c>
      <c r="G145" s="29" t="s">
        <v>39</v>
      </c>
      <c r="H145" s="10"/>
      <c r="I145" s="29" t="s">
        <v>5833</v>
      </c>
      <c r="J145" s="53">
        <v>1327.0</v>
      </c>
      <c r="K145" s="53">
        <v>0.0</v>
      </c>
      <c r="L145" s="53">
        <v>251.14</v>
      </c>
      <c r="M145" s="29" t="s">
        <v>39</v>
      </c>
      <c r="N145" s="5"/>
      <c r="O145" s="5">
        <f t="shared" si="1"/>
        <v>-68</v>
      </c>
    </row>
    <row r="146">
      <c r="A146" s="9">
        <v>144.0</v>
      </c>
      <c r="B146" s="29"/>
      <c r="C146" s="29" t="s">
        <v>1598</v>
      </c>
      <c r="D146" s="53">
        <v>1253.0</v>
      </c>
      <c r="E146" s="53">
        <v>0.0</v>
      </c>
      <c r="F146" s="53">
        <v>275.23</v>
      </c>
      <c r="G146" s="29" t="s">
        <v>39</v>
      </c>
      <c r="H146" s="10"/>
      <c r="I146" s="29" t="s">
        <v>5820</v>
      </c>
      <c r="J146" s="53">
        <v>1321.0</v>
      </c>
      <c r="K146" s="53">
        <v>4.82</v>
      </c>
      <c r="L146" s="53">
        <v>95.28</v>
      </c>
      <c r="M146" s="29" t="s">
        <v>39</v>
      </c>
      <c r="N146" s="5"/>
      <c r="O146" s="5">
        <f t="shared" si="1"/>
        <v>-68</v>
      </c>
    </row>
    <row r="147">
      <c r="A147" s="9">
        <v>145.0</v>
      </c>
      <c r="B147" s="29"/>
      <c r="C147" s="29" t="s">
        <v>1468</v>
      </c>
      <c r="D147" s="53">
        <v>1252.0</v>
      </c>
      <c r="E147" s="53">
        <v>0.0</v>
      </c>
      <c r="F147" s="53">
        <v>77.51</v>
      </c>
      <c r="G147" s="29" t="s">
        <v>35</v>
      </c>
      <c r="H147" s="10"/>
      <c r="I147" s="29" t="s">
        <v>6700</v>
      </c>
      <c r="J147" s="53">
        <v>1320.0</v>
      </c>
      <c r="K147" s="53">
        <v>0.0</v>
      </c>
      <c r="L147" s="53">
        <v>95.11</v>
      </c>
      <c r="M147" s="29" t="s">
        <v>39</v>
      </c>
      <c r="N147" s="5"/>
      <c r="O147" s="5">
        <f t="shared" si="1"/>
        <v>-68</v>
      </c>
    </row>
    <row r="148">
      <c r="A148" s="9">
        <v>146.0</v>
      </c>
      <c r="B148" s="29"/>
      <c r="C148" s="29" t="s">
        <v>1045</v>
      </c>
      <c r="D148" s="53">
        <v>1244.0</v>
      </c>
      <c r="E148" s="53">
        <v>0.0</v>
      </c>
      <c r="F148" s="53">
        <v>261.26</v>
      </c>
      <c r="G148" s="29" t="s">
        <v>39</v>
      </c>
      <c r="H148" s="10"/>
      <c r="I148" s="29" t="s">
        <v>5771</v>
      </c>
      <c r="J148" s="53">
        <v>1317.0</v>
      </c>
      <c r="K148" s="53">
        <v>0.0</v>
      </c>
      <c r="L148" s="53">
        <v>160.36</v>
      </c>
      <c r="M148" s="29" t="s">
        <v>39</v>
      </c>
      <c r="N148" s="5"/>
      <c r="O148" s="5">
        <f t="shared" si="1"/>
        <v>-73</v>
      </c>
    </row>
    <row r="149">
      <c r="A149" s="9">
        <v>147.0</v>
      </c>
      <c r="B149" s="29"/>
      <c r="C149" s="29" t="s">
        <v>524</v>
      </c>
      <c r="D149" s="53">
        <v>1236.0</v>
      </c>
      <c r="E149" s="53">
        <v>0.0</v>
      </c>
      <c r="F149" s="53">
        <v>210.75</v>
      </c>
      <c r="G149" s="29" t="s">
        <v>35</v>
      </c>
      <c r="H149" s="10"/>
      <c r="I149" s="29" t="s">
        <v>6702</v>
      </c>
      <c r="J149" s="53">
        <v>1314.0</v>
      </c>
      <c r="K149" s="53">
        <v>13.51</v>
      </c>
      <c r="L149" s="53">
        <v>111.77</v>
      </c>
      <c r="M149" s="29" t="s">
        <v>39</v>
      </c>
      <c r="N149" s="5"/>
      <c r="O149" s="5">
        <f t="shared" si="1"/>
        <v>-78</v>
      </c>
    </row>
    <row r="150">
      <c r="A150" s="9">
        <v>148.0</v>
      </c>
      <c r="B150" s="29"/>
      <c r="C150" s="29" t="s">
        <v>1267</v>
      </c>
      <c r="D150" s="53">
        <v>1230.0</v>
      </c>
      <c r="E150" s="53">
        <v>0.0</v>
      </c>
      <c r="F150" s="53">
        <v>90.45</v>
      </c>
      <c r="G150" s="29" t="s">
        <v>35</v>
      </c>
      <c r="H150" s="10"/>
      <c r="I150" s="29" t="s">
        <v>5814</v>
      </c>
      <c r="J150" s="53">
        <v>1307.0</v>
      </c>
      <c r="K150" s="53">
        <v>0.0</v>
      </c>
      <c r="L150" s="53">
        <v>79.44</v>
      </c>
      <c r="M150" s="29" t="s">
        <v>39</v>
      </c>
      <c r="N150" s="5"/>
      <c r="O150" s="5">
        <f t="shared" si="1"/>
        <v>-77</v>
      </c>
    </row>
    <row r="151">
      <c r="A151" s="9">
        <v>149.0</v>
      </c>
      <c r="B151" s="29"/>
      <c r="C151" s="29" t="s">
        <v>901</v>
      </c>
      <c r="D151" s="53">
        <v>1229.0</v>
      </c>
      <c r="E151" s="53">
        <v>0.0</v>
      </c>
      <c r="F151" s="53">
        <v>228.71</v>
      </c>
      <c r="G151" s="29" t="s">
        <v>39</v>
      </c>
      <c r="H151" s="10"/>
      <c r="I151" s="29" t="s">
        <v>6707</v>
      </c>
      <c r="J151" s="53">
        <v>1302.0</v>
      </c>
      <c r="K151" s="53">
        <v>2.86</v>
      </c>
      <c r="L151" s="53">
        <v>89.1</v>
      </c>
      <c r="M151" s="29" t="s">
        <v>39</v>
      </c>
      <c r="N151" s="5"/>
      <c r="O151" s="5">
        <f t="shared" si="1"/>
        <v>-73</v>
      </c>
    </row>
    <row r="152">
      <c r="A152" s="9">
        <v>150.0</v>
      </c>
      <c r="B152" s="29"/>
      <c r="C152" s="29" t="s">
        <v>294</v>
      </c>
      <c r="D152" s="53">
        <v>1227.0</v>
      </c>
      <c r="E152" s="53">
        <v>1.59</v>
      </c>
      <c r="F152" s="53">
        <v>176.82</v>
      </c>
      <c r="G152" s="29" t="s">
        <v>35</v>
      </c>
      <c r="H152" s="10"/>
      <c r="I152" s="29" t="s">
        <v>5766</v>
      </c>
      <c r="J152" s="53">
        <v>1285.0</v>
      </c>
      <c r="K152" s="53">
        <v>0.0</v>
      </c>
      <c r="L152" s="53">
        <v>270.59</v>
      </c>
      <c r="M152" s="29" t="s">
        <v>39</v>
      </c>
      <c r="N152" s="5"/>
      <c r="O152" s="5">
        <f t="shared" si="1"/>
        <v>-58</v>
      </c>
    </row>
    <row r="153">
      <c r="A153" s="9">
        <v>151.0</v>
      </c>
      <c r="B153" s="29"/>
      <c r="C153" s="29" t="s">
        <v>565</v>
      </c>
      <c r="D153" s="53">
        <v>1224.0</v>
      </c>
      <c r="E153" s="53">
        <v>0.0</v>
      </c>
      <c r="F153" s="53">
        <v>202.34</v>
      </c>
      <c r="G153" s="29" t="s">
        <v>39</v>
      </c>
      <c r="H153" s="10"/>
      <c r="I153" s="29" t="s">
        <v>6712</v>
      </c>
      <c r="J153" s="53">
        <v>1269.0</v>
      </c>
      <c r="K153" s="53">
        <v>0.0</v>
      </c>
      <c r="L153" s="53">
        <v>86.78</v>
      </c>
      <c r="M153" s="29" t="s">
        <v>39</v>
      </c>
      <c r="N153" s="5"/>
      <c r="O153" s="5">
        <f t="shared" si="1"/>
        <v>-45</v>
      </c>
    </row>
    <row r="154">
      <c r="A154" s="9">
        <v>152.0</v>
      </c>
      <c r="B154" s="29"/>
      <c r="C154" s="29" t="s">
        <v>1610</v>
      </c>
      <c r="D154" s="53">
        <v>1222.0</v>
      </c>
      <c r="E154" s="53">
        <v>0.0</v>
      </c>
      <c r="F154" s="53">
        <v>61.44</v>
      </c>
      <c r="G154" s="29" t="s">
        <v>35</v>
      </c>
      <c r="H154" s="10"/>
      <c r="I154" s="29" t="s">
        <v>5816</v>
      </c>
      <c r="J154" s="53">
        <v>1258.0</v>
      </c>
      <c r="K154" s="53">
        <v>0.0</v>
      </c>
      <c r="L154" s="53">
        <v>97.17</v>
      </c>
      <c r="M154" s="29" t="s">
        <v>39</v>
      </c>
      <c r="N154" s="5"/>
      <c r="O154" s="5">
        <f t="shared" si="1"/>
        <v>-36</v>
      </c>
    </row>
    <row r="155">
      <c r="A155" s="9">
        <v>153.0</v>
      </c>
      <c r="B155" s="29"/>
      <c r="C155" s="29" t="s">
        <v>1222</v>
      </c>
      <c r="D155" s="53">
        <v>1221.0</v>
      </c>
      <c r="E155" s="53">
        <v>0.0</v>
      </c>
      <c r="F155" s="53">
        <v>156.45</v>
      </c>
      <c r="G155" s="29" t="s">
        <v>39</v>
      </c>
      <c r="H155" s="10"/>
      <c r="I155" s="29" t="s">
        <v>5749</v>
      </c>
      <c r="J155" s="53">
        <v>1254.0</v>
      </c>
      <c r="K155" s="53">
        <v>0.0</v>
      </c>
      <c r="L155" s="53">
        <v>274.41</v>
      </c>
      <c r="M155" s="29" t="s">
        <v>39</v>
      </c>
      <c r="N155" s="5"/>
      <c r="O155" s="5">
        <f t="shared" si="1"/>
        <v>-33</v>
      </c>
    </row>
    <row r="156">
      <c r="A156" s="9">
        <v>154.0</v>
      </c>
      <c r="B156" s="29"/>
      <c r="C156" s="29" t="s">
        <v>958</v>
      </c>
      <c r="D156" s="53">
        <v>1219.0</v>
      </c>
      <c r="E156" s="53">
        <v>0.0</v>
      </c>
      <c r="F156" s="53">
        <v>194.03</v>
      </c>
      <c r="G156" s="29" t="s">
        <v>35</v>
      </c>
      <c r="H156" s="10"/>
      <c r="I156" s="29" t="s">
        <v>5823</v>
      </c>
      <c r="J156" s="53">
        <v>1250.0</v>
      </c>
      <c r="K156" s="53">
        <v>0.0</v>
      </c>
      <c r="L156" s="53">
        <v>79.93</v>
      </c>
      <c r="M156" s="29" t="s">
        <v>39</v>
      </c>
      <c r="N156" s="5"/>
      <c r="O156" s="5">
        <f t="shared" si="1"/>
        <v>-31</v>
      </c>
    </row>
    <row r="157">
      <c r="A157" s="9">
        <v>155.0</v>
      </c>
      <c r="B157" s="29"/>
      <c r="C157" s="29" t="s">
        <v>1458</v>
      </c>
      <c r="D157" s="53">
        <v>1212.0</v>
      </c>
      <c r="E157" s="53">
        <v>10.0</v>
      </c>
      <c r="F157" s="53">
        <v>86.18</v>
      </c>
      <c r="G157" s="29" t="s">
        <v>39</v>
      </c>
      <c r="H157" s="10"/>
      <c r="I157" s="29" t="s">
        <v>5828</v>
      </c>
      <c r="J157" s="53">
        <v>1249.0</v>
      </c>
      <c r="K157" s="53">
        <v>6.41</v>
      </c>
      <c r="L157" s="53">
        <v>165.39</v>
      </c>
      <c r="M157" s="29" t="s">
        <v>39</v>
      </c>
      <c r="N157" s="5"/>
      <c r="O157" s="5">
        <f t="shared" si="1"/>
        <v>-37</v>
      </c>
    </row>
    <row r="158">
      <c r="A158" s="9">
        <v>156.0</v>
      </c>
      <c r="B158" s="29"/>
      <c r="C158" s="29" t="s">
        <v>1195</v>
      </c>
      <c r="D158" s="53">
        <v>1208.0</v>
      </c>
      <c r="E158" s="53">
        <v>0.0</v>
      </c>
      <c r="F158" s="53">
        <v>131.45</v>
      </c>
      <c r="G158" s="29" t="s">
        <v>39</v>
      </c>
      <c r="H158" s="10"/>
      <c r="I158" s="29" t="s">
        <v>6725</v>
      </c>
      <c r="J158" s="53">
        <v>1247.0</v>
      </c>
      <c r="K158" s="53">
        <v>0.0</v>
      </c>
      <c r="L158" s="53">
        <v>109.11</v>
      </c>
      <c r="M158" s="29" t="s">
        <v>39</v>
      </c>
      <c r="N158" s="5"/>
      <c r="O158" s="5">
        <f t="shared" si="1"/>
        <v>-39</v>
      </c>
    </row>
    <row r="159">
      <c r="A159" s="9">
        <v>157.0</v>
      </c>
      <c r="B159" s="29"/>
      <c r="C159" s="29" t="s">
        <v>1129</v>
      </c>
      <c r="D159" s="53">
        <v>1207.0</v>
      </c>
      <c r="E159" s="53">
        <v>0.0</v>
      </c>
      <c r="F159" s="53">
        <v>107.19</v>
      </c>
      <c r="G159" s="29" t="s">
        <v>35</v>
      </c>
      <c r="H159" s="10"/>
      <c r="I159" s="29" t="s">
        <v>5734</v>
      </c>
      <c r="J159" s="53">
        <v>1243.0</v>
      </c>
      <c r="K159" s="53">
        <v>0.0</v>
      </c>
      <c r="L159" s="53">
        <v>163.63</v>
      </c>
      <c r="M159" s="29" t="s">
        <v>39</v>
      </c>
      <c r="N159" s="5"/>
      <c r="O159" s="5">
        <f t="shared" si="1"/>
        <v>-36</v>
      </c>
    </row>
    <row r="160">
      <c r="A160" s="9">
        <v>158.0</v>
      </c>
      <c r="B160" s="29"/>
      <c r="C160" s="29" t="s">
        <v>1574</v>
      </c>
      <c r="D160" s="53">
        <v>1206.0</v>
      </c>
      <c r="E160" s="53">
        <v>0.0</v>
      </c>
      <c r="F160" s="53">
        <v>136.36</v>
      </c>
      <c r="G160" s="29" t="s">
        <v>39</v>
      </c>
      <c r="H160" s="10"/>
      <c r="I160" s="29" t="s">
        <v>5787</v>
      </c>
      <c r="J160" s="53">
        <v>1241.0</v>
      </c>
      <c r="K160" s="53">
        <v>0.0</v>
      </c>
      <c r="L160" s="53">
        <v>114.61</v>
      </c>
      <c r="M160" s="29" t="s">
        <v>39</v>
      </c>
      <c r="N160" s="5"/>
      <c r="O160" s="5">
        <f t="shared" si="1"/>
        <v>-35</v>
      </c>
    </row>
    <row r="161">
      <c r="A161" s="9">
        <v>159.0</v>
      </c>
      <c r="B161" s="29"/>
      <c r="C161" s="29" t="s">
        <v>335</v>
      </c>
      <c r="D161" s="53">
        <v>1200.0</v>
      </c>
      <c r="E161" s="53">
        <v>0.0</v>
      </c>
      <c r="F161" s="53">
        <v>350.0</v>
      </c>
      <c r="G161" s="29" t="s">
        <v>39</v>
      </c>
      <c r="H161" s="10"/>
      <c r="I161" s="29" t="s">
        <v>5747</v>
      </c>
      <c r="J161" s="53">
        <v>1231.0</v>
      </c>
      <c r="K161" s="53">
        <v>8.0</v>
      </c>
      <c r="L161" s="53">
        <v>187.89</v>
      </c>
      <c r="M161" s="29" t="s">
        <v>39</v>
      </c>
      <c r="N161" s="5"/>
      <c r="O161" s="5">
        <f t="shared" si="1"/>
        <v>-31</v>
      </c>
    </row>
    <row r="162">
      <c r="A162" s="9">
        <v>160.0</v>
      </c>
      <c r="B162" s="29"/>
      <c r="C162" s="29" t="s">
        <v>1584</v>
      </c>
      <c r="D162" s="53">
        <v>1200.0</v>
      </c>
      <c r="E162" s="53">
        <v>0.0</v>
      </c>
      <c r="F162" s="53">
        <v>350.0</v>
      </c>
      <c r="G162" s="29" t="s">
        <v>39</v>
      </c>
      <c r="H162" s="10"/>
      <c r="I162" s="29" t="s">
        <v>5826</v>
      </c>
      <c r="J162" s="53">
        <v>1227.0</v>
      </c>
      <c r="K162" s="53">
        <v>0.0</v>
      </c>
      <c r="L162" s="53">
        <v>60.91</v>
      </c>
      <c r="M162" s="29" t="s">
        <v>39</v>
      </c>
      <c r="N162" s="5"/>
      <c r="O162" s="5">
        <f t="shared" si="1"/>
        <v>-27</v>
      </c>
    </row>
    <row r="163">
      <c r="A163" s="9">
        <v>161.0</v>
      </c>
      <c r="B163" s="29"/>
      <c r="C163" s="29" t="s">
        <v>118</v>
      </c>
      <c r="D163" s="53">
        <v>1200.0</v>
      </c>
      <c r="E163" s="53">
        <v>5.26</v>
      </c>
      <c r="F163" s="53">
        <v>350.0</v>
      </c>
      <c r="G163" s="29" t="s">
        <v>39</v>
      </c>
      <c r="H163" s="10"/>
      <c r="I163" s="29" t="s">
        <v>6756</v>
      </c>
      <c r="J163" s="53">
        <v>1223.0</v>
      </c>
      <c r="K163" s="53">
        <v>0.0</v>
      </c>
      <c r="L163" s="53">
        <v>134.93</v>
      </c>
      <c r="M163" s="29" t="s">
        <v>39</v>
      </c>
      <c r="N163" s="5"/>
      <c r="O163" s="5">
        <f t="shared" si="1"/>
        <v>-23</v>
      </c>
    </row>
    <row r="164">
      <c r="A164" s="9">
        <v>162.0</v>
      </c>
      <c r="B164" s="29"/>
      <c r="C164" s="29" t="s">
        <v>708</v>
      </c>
      <c r="D164" s="53">
        <v>1200.0</v>
      </c>
      <c r="E164" s="53">
        <v>0.0</v>
      </c>
      <c r="F164" s="53">
        <v>350.0</v>
      </c>
      <c r="G164" s="29" t="s">
        <v>39</v>
      </c>
      <c r="H164" s="10"/>
      <c r="I164" s="29" t="s">
        <v>5803</v>
      </c>
      <c r="J164" s="53">
        <v>1213.0</v>
      </c>
      <c r="K164" s="53">
        <v>0.0</v>
      </c>
      <c r="L164" s="53">
        <v>97.16</v>
      </c>
      <c r="M164" s="29" t="s">
        <v>39</v>
      </c>
      <c r="N164" s="5"/>
      <c r="O164" s="5">
        <f t="shared" si="1"/>
        <v>-13</v>
      </c>
    </row>
    <row r="165">
      <c r="A165" s="9">
        <v>163.0</v>
      </c>
      <c r="B165" s="29"/>
      <c r="C165" s="29" t="s">
        <v>515</v>
      </c>
      <c r="D165" s="53">
        <v>1200.0</v>
      </c>
      <c r="E165" s="53">
        <v>0.0</v>
      </c>
      <c r="F165" s="53">
        <v>350.0</v>
      </c>
      <c r="G165" s="29" t="s">
        <v>39</v>
      </c>
      <c r="H165" s="10"/>
      <c r="I165" s="29" t="s">
        <v>5845</v>
      </c>
      <c r="J165" s="53">
        <v>1200.0</v>
      </c>
      <c r="K165" s="53">
        <v>7.69</v>
      </c>
      <c r="L165" s="53">
        <v>350.0</v>
      </c>
      <c r="M165" s="29" t="s">
        <v>39</v>
      </c>
      <c r="N165" s="5"/>
      <c r="O165" s="5">
        <f t="shared" si="1"/>
        <v>0</v>
      </c>
    </row>
    <row r="166">
      <c r="A166" s="9">
        <v>164.0</v>
      </c>
      <c r="B166" s="29"/>
      <c r="C166" s="29" t="s">
        <v>1595</v>
      </c>
      <c r="D166" s="53">
        <v>1200.0</v>
      </c>
      <c r="E166" s="53">
        <v>0.0</v>
      </c>
      <c r="F166" s="53">
        <v>350.0</v>
      </c>
      <c r="G166" s="29" t="s">
        <v>39</v>
      </c>
      <c r="H166" s="10"/>
      <c r="I166" s="29" t="s">
        <v>5646</v>
      </c>
      <c r="J166" s="53">
        <v>1200.0</v>
      </c>
      <c r="K166" s="53">
        <v>1.2</v>
      </c>
      <c r="L166" s="53">
        <v>350.0</v>
      </c>
      <c r="M166" s="29" t="s">
        <v>39</v>
      </c>
      <c r="N166" s="5"/>
      <c r="O166" s="5">
        <f t="shared" si="1"/>
        <v>0</v>
      </c>
    </row>
    <row r="167">
      <c r="A167" s="9">
        <v>165.0</v>
      </c>
      <c r="B167" s="29"/>
      <c r="C167" s="29" t="s">
        <v>1601</v>
      </c>
      <c r="D167" s="53">
        <v>1185.0</v>
      </c>
      <c r="E167" s="53">
        <v>0.0</v>
      </c>
      <c r="F167" s="53">
        <v>167.27</v>
      </c>
      <c r="G167" s="29" t="s">
        <v>39</v>
      </c>
      <c r="H167" s="40"/>
      <c r="I167" s="29" t="s">
        <v>5764</v>
      </c>
      <c r="J167" s="53">
        <v>1200.0</v>
      </c>
      <c r="K167" s="53">
        <v>0.0</v>
      </c>
      <c r="L167" s="53">
        <v>350.0</v>
      </c>
      <c r="M167" s="29" t="s">
        <v>39</v>
      </c>
      <c r="N167" s="5"/>
      <c r="O167" s="5">
        <f t="shared" si="1"/>
        <v>-15</v>
      </c>
    </row>
    <row r="168">
      <c r="A168" s="9">
        <v>166.0</v>
      </c>
      <c r="B168" s="29"/>
      <c r="C168" s="29" t="s">
        <v>1363</v>
      </c>
      <c r="D168" s="53">
        <v>1182.0</v>
      </c>
      <c r="E168" s="53">
        <v>0.0</v>
      </c>
      <c r="F168" s="53">
        <v>107.03</v>
      </c>
      <c r="G168" s="29" t="s">
        <v>35</v>
      </c>
      <c r="H168" s="10"/>
      <c r="I168" s="29" t="s">
        <v>5609</v>
      </c>
      <c r="J168" s="53">
        <v>1200.0</v>
      </c>
      <c r="K168" s="53">
        <v>5.26</v>
      </c>
      <c r="L168" s="53">
        <v>350.0</v>
      </c>
      <c r="M168" s="29" t="s">
        <v>39</v>
      </c>
      <c r="N168" s="5"/>
      <c r="O168" s="5">
        <f t="shared" si="1"/>
        <v>-18</v>
      </c>
    </row>
    <row r="169">
      <c r="A169" s="9">
        <v>167.0</v>
      </c>
      <c r="B169" s="29"/>
      <c r="C169" s="29" t="s">
        <v>1683</v>
      </c>
      <c r="D169" s="53">
        <v>1180.0</v>
      </c>
      <c r="E169" s="53">
        <v>6.06</v>
      </c>
      <c r="F169" s="53">
        <v>173.25</v>
      </c>
      <c r="G169" s="29" t="s">
        <v>39</v>
      </c>
      <c r="H169" s="10"/>
      <c r="I169" s="29" t="s">
        <v>5806</v>
      </c>
      <c r="J169" s="53">
        <v>1200.0</v>
      </c>
      <c r="K169" s="53">
        <v>0.0</v>
      </c>
      <c r="L169" s="53">
        <v>350.0</v>
      </c>
      <c r="M169" s="29" t="s">
        <v>39</v>
      </c>
      <c r="N169" s="5"/>
      <c r="O169" s="5">
        <f t="shared" si="1"/>
        <v>-20</v>
      </c>
    </row>
    <row r="170">
      <c r="A170" s="9">
        <v>168.0</v>
      </c>
      <c r="B170" s="29"/>
      <c r="C170" s="29" t="s">
        <v>1251</v>
      </c>
      <c r="D170" s="53">
        <v>1179.0</v>
      </c>
      <c r="E170" s="53">
        <v>0.0</v>
      </c>
      <c r="F170" s="53">
        <v>78.77</v>
      </c>
      <c r="G170" s="29" t="s">
        <v>39</v>
      </c>
      <c r="H170" s="40"/>
      <c r="I170" s="29" t="s">
        <v>6776</v>
      </c>
      <c r="J170" s="53">
        <v>1200.0</v>
      </c>
      <c r="K170" s="53">
        <v>25.71</v>
      </c>
      <c r="L170" s="53">
        <v>350.0</v>
      </c>
      <c r="M170" s="29" t="s">
        <v>39</v>
      </c>
      <c r="N170" s="5"/>
      <c r="O170" s="5">
        <f t="shared" si="1"/>
        <v>-21</v>
      </c>
    </row>
    <row r="171">
      <c r="A171" s="9">
        <v>169.0</v>
      </c>
      <c r="B171" s="29"/>
      <c r="C171" s="29" t="s">
        <v>589</v>
      </c>
      <c r="D171" s="53">
        <v>1171.0</v>
      </c>
      <c r="E171" s="53">
        <v>0.0</v>
      </c>
      <c r="F171" s="53">
        <v>126.37</v>
      </c>
      <c r="G171" s="29" t="s">
        <v>35</v>
      </c>
      <c r="H171" s="10"/>
      <c r="I171" s="29" t="s">
        <v>6780</v>
      </c>
      <c r="J171" s="53">
        <v>1199.0</v>
      </c>
      <c r="K171" s="53">
        <v>24.71</v>
      </c>
      <c r="L171" s="53">
        <v>87.47</v>
      </c>
      <c r="M171" s="29" t="s">
        <v>39</v>
      </c>
      <c r="N171" s="5"/>
      <c r="O171" s="5">
        <f t="shared" si="1"/>
        <v>-28</v>
      </c>
    </row>
    <row r="172">
      <c r="A172" s="9">
        <v>170.0</v>
      </c>
      <c r="B172" s="29"/>
      <c r="C172" s="29" t="s">
        <v>896</v>
      </c>
      <c r="D172" s="53">
        <v>1170.0</v>
      </c>
      <c r="E172" s="53">
        <v>0.0</v>
      </c>
      <c r="F172" s="53">
        <v>181.96</v>
      </c>
      <c r="G172" s="29" t="s">
        <v>39</v>
      </c>
      <c r="H172" s="10"/>
      <c r="I172" s="29" t="s">
        <v>5831</v>
      </c>
      <c r="J172" s="53">
        <v>1198.0</v>
      </c>
      <c r="K172" s="53">
        <v>0.0</v>
      </c>
      <c r="L172" s="53">
        <v>108.81</v>
      </c>
      <c r="M172" s="29" t="s">
        <v>35</v>
      </c>
      <c r="N172" s="5"/>
      <c r="O172" s="5">
        <f t="shared" si="1"/>
        <v>-28</v>
      </c>
    </row>
    <row r="173">
      <c r="A173" s="9">
        <v>171.0</v>
      </c>
      <c r="B173" s="29"/>
      <c r="C173" s="29" t="s">
        <v>1511</v>
      </c>
      <c r="D173" s="53">
        <v>1167.0</v>
      </c>
      <c r="E173" s="53">
        <v>0.0</v>
      </c>
      <c r="F173" s="53">
        <v>121.11</v>
      </c>
      <c r="G173" s="29" t="s">
        <v>39</v>
      </c>
      <c r="H173" s="10"/>
      <c r="I173" s="29" t="s">
        <v>5783</v>
      </c>
      <c r="J173" s="53">
        <v>1191.0</v>
      </c>
      <c r="K173" s="53">
        <v>4.91</v>
      </c>
      <c r="L173" s="53">
        <v>97.92</v>
      </c>
      <c r="M173" s="29" t="s">
        <v>35</v>
      </c>
      <c r="N173" s="5"/>
      <c r="O173" s="5">
        <f t="shared" si="1"/>
        <v>-24</v>
      </c>
    </row>
    <row r="174">
      <c r="A174" s="9">
        <v>172.0</v>
      </c>
      <c r="B174" s="29"/>
      <c r="C174" s="29" t="s">
        <v>1240</v>
      </c>
      <c r="D174" s="53">
        <v>1167.0</v>
      </c>
      <c r="E174" s="53">
        <v>0.0</v>
      </c>
      <c r="F174" s="53">
        <v>103.37</v>
      </c>
      <c r="G174" s="29" t="s">
        <v>35</v>
      </c>
      <c r="H174" s="40"/>
      <c r="I174" s="29" t="s">
        <v>5832</v>
      </c>
      <c r="J174" s="53">
        <v>1191.0</v>
      </c>
      <c r="K174" s="53">
        <v>0.0</v>
      </c>
      <c r="L174" s="53">
        <v>125.97</v>
      </c>
      <c r="M174" s="29" t="s">
        <v>39</v>
      </c>
      <c r="N174" s="5"/>
      <c r="O174" s="5">
        <f t="shared" si="1"/>
        <v>-24</v>
      </c>
    </row>
    <row r="175">
      <c r="A175" s="9">
        <v>173.0</v>
      </c>
      <c r="C175" s="29" t="s">
        <v>630</v>
      </c>
      <c r="D175" s="53">
        <v>1167.0</v>
      </c>
      <c r="E175" s="53">
        <v>0.0</v>
      </c>
      <c r="F175" s="53">
        <v>193.44</v>
      </c>
      <c r="G175" s="29" t="s">
        <v>35</v>
      </c>
      <c r="H175" s="10"/>
      <c r="I175" s="29" t="s">
        <v>6793</v>
      </c>
      <c r="J175" s="53">
        <v>1184.0</v>
      </c>
      <c r="K175" s="53">
        <v>0.0</v>
      </c>
      <c r="L175" s="53">
        <v>168.51</v>
      </c>
      <c r="M175" s="29" t="s">
        <v>39</v>
      </c>
      <c r="N175" s="5"/>
      <c r="O175" s="5">
        <f t="shared" si="1"/>
        <v>-17</v>
      </c>
    </row>
    <row r="176">
      <c r="A176" s="9">
        <v>174.0</v>
      </c>
      <c r="B176" s="29"/>
      <c r="C176" s="29" t="s">
        <v>1042</v>
      </c>
      <c r="D176" s="53">
        <v>1166.0</v>
      </c>
      <c r="E176" s="53">
        <v>5.36</v>
      </c>
      <c r="F176" s="53">
        <v>166.32</v>
      </c>
      <c r="G176" s="29" t="s">
        <v>39</v>
      </c>
      <c r="H176" s="40"/>
      <c r="I176" s="29" t="s">
        <v>6797</v>
      </c>
      <c r="J176" s="53">
        <v>1183.0</v>
      </c>
      <c r="K176" s="53">
        <v>11.54</v>
      </c>
      <c r="L176" s="53">
        <v>106.75</v>
      </c>
      <c r="M176" s="29" t="s">
        <v>39</v>
      </c>
      <c r="N176" s="5"/>
      <c r="O176" s="5">
        <f t="shared" si="1"/>
        <v>-17</v>
      </c>
    </row>
    <row r="177">
      <c r="A177" s="9">
        <v>175.0</v>
      </c>
      <c r="B177" s="29"/>
      <c r="C177" s="29" t="s">
        <v>1295</v>
      </c>
      <c r="D177" s="53">
        <v>1164.0</v>
      </c>
      <c r="E177" s="53">
        <v>0.0</v>
      </c>
      <c r="F177" s="53">
        <v>194.42</v>
      </c>
      <c r="G177" s="29" t="s">
        <v>35</v>
      </c>
      <c r="H177" s="10"/>
      <c r="I177" s="29" t="s">
        <v>6801</v>
      </c>
      <c r="J177" s="53">
        <v>1173.0</v>
      </c>
      <c r="K177" s="53">
        <v>1.29</v>
      </c>
      <c r="L177" s="53">
        <v>92.14</v>
      </c>
      <c r="M177" s="29" t="s">
        <v>35</v>
      </c>
      <c r="N177" s="5"/>
      <c r="O177" s="5">
        <f t="shared" si="1"/>
        <v>-9</v>
      </c>
    </row>
    <row r="178">
      <c r="A178" s="9">
        <v>176.0</v>
      </c>
      <c r="B178" s="29"/>
      <c r="C178" s="29" t="s">
        <v>1132</v>
      </c>
      <c r="D178" s="53">
        <v>1149.0</v>
      </c>
      <c r="E178" s="53">
        <v>0.0</v>
      </c>
      <c r="F178" s="53">
        <v>115.35</v>
      </c>
      <c r="G178" s="29" t="s">
        <v>39</v>
      </c>
      <c r="H178" s="10"/>
      <c r="I178" s="29" t="s">
        <v>6804</v>
      </c>
      <c r="J178" s="53">
        <v>1169.0</v>
      </c>
      <c r="K178" s="53">
        <v>0.0</v>
      </c>
      <c r="L178" s="53">
        <v>155.72</v>
      </c>
      <c r="M178" s="29" t="s">
        <v>39</v>
      </c>
      <c r="N178" s="5"/>
      <c r="O178" s="5">
        <f t="shared" si="1"/>
        <v>-20</v>
      </c>
    </row>
    <row r="179">
      <c r="A179" s="9">
        <v>177.0</v>
      </c>
      <c r="B179" s="29"/>
      <c r="C179" s="29" t="s">
        <v>1005</v>
      </c>
      <c r="D179" s="53">
        <v>1145.0</v>
      </c>
      <c r="E179" s="53">
        <v>0.0</v>
      </c>
      <c r="F179" s="53">
        <v>108.39</v>
      </c>
      <c r="G179" s="29" t="s">
        <v>39</v>
      </c>
      <c r="H179" s="10"/>
      <c r="I179" s="29" t="s">
        <v>5815</v>
      </c>
      <c r="J179" s="53">
        <v>1153.0</v>
      </c>
      <c r="K179" s="53">
        <v>0.0</v>
      </c>
      <c r="L179" s="53">
        <v>72.41</v>
      </c>
      <c r="M179" s="29" t="s">
        <v>39</v>
      </c>
      <c r="N179" s="5"/>
      <c r="O179" s="5">
        <f t="shared" si="1"/>
        <v>-8</v>
      </c>
    </row>
    <row r="180">
      <c r="A180" s="9">
        <v>178.0</v>
      </c>
      <c r="B180" s="29"/>
      <c r="C180" s="29" t="s">
        <v>1117</v>
      </c>
      <c r="D180" s="53">
        <v>1144.0</v>
      </c>
      <c r="E180" s="53">
        <v>0.0</v>
      </c>
      <c r="F180" s="53">
        <v>112.11</v>
      </c>
      <c r="G180" s="29" t="s">
        <v>35</v>
      </c>
      <c r="H180" s="40"/>
      <c r="I180" s="29" t="s">
        <v>5817</v>
      </c>
      <c r="J180" s="53">
        <v>1141.0</v>
      </c>
      <c r="K180" s="53">
        <v>23.17</v>
      </c>
      <c r="L180" s="53">
        <v>80.47</v>
      </c>
      <c r="M180" s="29" t="s">
        <v>39</v>
      </c>
      <c r="N180" s="5"/>
      <c r="O180" s="5">
        <f t="shared" si="1"/>
        <v>3</v>
      </c>
    </row>
    <row r="181">
      <c r="A181" s="9">
        <v>179.0</v>
      </c>
      <c r="B181" s="29"/>
      <c r="C181" s="29" t="s">
        <v>777</v>
      </c>
      <c r="D181" s="53">
        <v>1141.0</v>
      </c>
      <c r="E181" s="53">
        <v>0.0</v>
      </c>
      <c r="F181" s="53">
        <v>270.35</v>
      </c>
      <c r="G181" s="29" t="s">
        <v>39</v>
      </c>
      <c r="H181" s="10"/>
      <c r="I181" s="29" t="s">
        <v>5852</v>
      </c>
      <c r="J181" s="53">
        <v>1137.0</v>
      </c>
      <c r="K181" s="53">
        <v>4.0</v>
      </c>
      <c r="L181" s="53">
        <v>84.36</v>
      </c>
      <c r="M181" s="29" t="s">
        <v>39</v>
      </c>
      <c r="N181" s="5"/>
      <c r="O181" s="5">
        <f t="shared" si="1"/>
        <v>4</v>
      </c>
    </row>
    <row r="182">
      <c r="A182" s="9">
        <v>180.0</v>
      </c>
      <c r="B182" s="29"/>
      <c r="C182" s="29" t="s">
        <v>1625</v>
      </c>
      <c r="D182" s="53">
        <v>1135.0</v>
      </c>
      <c r="E182" s="53">
        <v>2.56</v>
      </c>
      <c r="F182" s="53">
        <v>71.92</v>
      </c>
      <c r="G182" s="29" t="s">
        <v>39</v>
      </c>
      <c r="H182" s="10"/>
      <c r="I182" s="29" t="s">
        <v>6821</v>
      </c>
      <c r="J182" s="53">
        <v>1129.0</v>
      </c>
      <c r="K182" s="53">
        <v>0.0</v>
      </c>
      <c r="L182" s="53">
        <v>237.26</v>
      </c>
      <c r="M182" s="29" t="s">
        <v>39</v>
      </c>
      <c r="N182" s="5"/>
      <c r="O182" s="5">
        <f t="shared" si="1"/>
        <v>6</v>
      </c>
    </row>
    <row r="183">
      <c r="A183" s="9">
        <v>181.0</v>
      </c>
      <c r="B183" s="29"/>
      <c r="C183" s="29" t="s">
        <v>1299</v>
      </c>
      <c r="D183" s="53">
        <v>1127.0</v>
      </c>
      <c r="E183" s="53">
        <v>0.0</v>
      </c>
      <c r="F183" s="53">
        <v>174.03</v>
      </c>
      <c r="G183" s="29" t="s">
        <v>39</v>
      </c>
      <c r="H183" s="10"/>
      <c r="I183" s="29" t="s">
        <v>5836</v>
      </c>
      <c r="J183" s="53">
        <v>1126.0</v>
      </c>
      <c r="K183" s="53">
        <v>0.0</v>
      </c>
      <c r="L183" s="53">
        <v>91.99</v>
      </c>
      <c r="M183" s="29" t="s">
        <v>39</v>
      </c>
      <c r="N183" s="5"/>
      <c r="O183" s="5">
        <f t="shared" si="1"/>
        <v>1</v>
      </c>
    </row>
    <row r="184">
      <c r="A184" s="9">
        <v>182.0</v>
      </c>
      <c r="B184" s="29"/>
      <c r="C184" s="29" t="s">
        <v>1460</v>
      </c>
      <c r="D184" s="53">
        <v>1114.0</v>
      </c>
      <c r="E184" s="53">
        <v>1.21</v>
      </c>
      <c r="F184" s="53">
        <v>107.66</v>
      </c>
      <c r="G184" s="29" t="s">
        <v>39</v>
      </c>
      <c r="H184" s="10"/>
      <c r="I184" s="29" t="s">
        <v>6830</v>
      </c>
      <c r="J184" s="53">
        <v>1123.0</v>
      </c>
      <c r="K184" s="53">
        <v>0.0</v>
      </c>
      <c r="L184" s="53">
        <v>84.31</v>
      </c>
      <c r="M184" s="29" t="s">
        <v>39</v>
      </c>
      <c r="N184" s="5"/>
      <c r="O184" s="5">
        <f t="shared" si="1"/>
        <v>-9</v>
      </c>
    </row>
    <row r="185">
      <c r="A185" s="9">
        <v>183.0</v>
      </c>
      <c r="B185" s="29"/>
      <c r="C185" s="29" t="s">
        <v>1370</v>
      </c>
      <c r="D185" s="53">
        <v>1105.0</v>
      </c>
      <c r="E185" s="53">
        <v>0.0</v>
      </c>
      <c r="F185" s="53">
        <v>197.8</v>
      </c>
      <c r="G185" s="29" t="s">
        <v>39</v>
      </c>
      <c r="H185" s="40"/>
      <c r="I185" s="29" t="s">
        <v>5847</v>
      </c>
      <c r="J185" s="53">
        <v>1120.0</v>
      </c>
      <c r="K185" s="53">
        <v>0.0</v>
      </c>
      <c r="L185" s="53">
        <v>113.43</v>
      </c>
      <c r="M185" s="29" t="s">
        <v>35</v>
      </c>
      <c r="N185" s="5"/>
      <c r="O185" s="5">
        <f t="shared" si="1"/>
        <v>-15</v>
      </c>
    </row>
    <row r="186">
      <c r="A186" s="9">
        <v>184.0</v>
      </c>
      <c r="B186" s="29"/>
      <c r="C186" s="29" t="s">
        <v>926</v>
      </c>
      <c r="D186" s="53">
        <v>1099.0</v>
      </c>
      <c r="E186" s="53">
        <v>0.0</v>
      </c>
      <c r="F186" s="53">
        <v>128.82</v>
      </c>
      <c r="G186" s="29" t="s">
        <v>39</v>
      </c>
      <c r="H186" s="10"/>
      <c r="I186" s="29" t="s">
        <v>5840</v>
      </c>
      <c r="J186" s="53">
        <v>1089.0</v>
      </c>
      <c r="K186" s="53">
        <v>0.0</v>
      </c>
      <c r="L186" s="53">
        <v>102.6</v>
      </c>
      <c r="M186" s="29" t="s">
        <v>39</v>
      </c>
      <c r="N186" s="5"/>
      <c r="O186" s="5">
        <f t="shared" si="1"/>
        <v>10</v>
      </c>
    </row>
    <row r="187">
      <c r="A187" s="9">
        <v>185.0</v>
      </c>
      <c r="B187" s="29"/>
      <c r="C187" s="29" t="s">
        <v>883</v>
      </c>
      <c r="D187" s="53">
        <v>1095.0</v>
      </c>
      <c r="E187" s="53">
        <v>0.0</v>
      </c>
      <c r="F187" s="53">
        <v>228.98</v>
      </c>
      <c r="G187" s="29" t="s">
        <v>35</v>
      </c>
      <c r="H187" s="10"/>
      <c r="I187" s="29" t="s">
        <v>6842</v>
      </c>
      <c r="J187" s="53">
        <v>1064.0</v>
      </c>
      <c r="K187" s="53">
        <v>0.0</v>
      </c>
      <c r="L187" s="53">
        <v>233.28</v>
      </c>
      <c r="M187" s="29" t="s">
        <v>39</v>
      </c>
      <c r="N187" s="5"/>
      <c r="O187" s="5">
        <f t="shared" si="1"/>
        <v>31</v>
      </c>
    </row>
    <row r="188">
      <c r="A188" s="9">
        <v>186.0</v>
      </c>
      <c r="B188" s="29"/>
      <c r="C188" s="29" t="s">
        <v>1254</v>
      </c>
      <c r="D188" s="53">
        <v>1090.0</v>
      </c>
      <c r="E188" s="53">
        <v>0.0</v>
      </c>
      <c r="F188" s="53">
        <v>174.71</v>
      </c>
      <c r="G188" s="29" t="s">
        <v>35</v>
      </c>
      <c r="H188" s="10"/>
      <c r="I188" s="29" t="s">
        <v>6846</v>
      </c>
      <c r="J188" s="53">
        <v>1058.0</v>
      </c>
      <c r="K188" s="53">
        <v>30.0</v>
      </c>
      <c r="L188" s="53">
        <v>106.9</v>
      </c>
      <c r="M188" s="29" t="s">
        <v>35</v>
      </c>
      <c r="N188" s="5"/>
      <c r="O188" s="5">
        <f t="shared" si="1"/>
        <v>32</v>
      </c>
    </row>
    <row r="189">
      <c r="A189" s="9">
        <v>187.0</v>
      </c>
      <c r="B189" s="29"/>
      <c r="C189" s="29" t="s">
        <v>1401</v>
      </c>
      <c r="D189" s="53">
        <v>1087.0</v>
      </c>
      <c r="E189" s="53">
        <v>0.0</v>
      </c>
      <c r="F189" s="53">
        <v>140.25</v>
      </c>
      <c r="G189" s="29" t="s">
        <v>39</v>
      </c>
      <c r="H189" s="10"/>
      <c r="I189" s="29" t="s">
        <v>6850</v>
      </c>
      <c r="J189" s="53">
        <v>1045.0</v>
      </c>
      <c r="K189" s="53">
        <v>9.82</v>
      </c>
      <c r="L189" s="53">
        <v>78.33</v>
      </c>
      <c r="M189" s="29" t="s">
        <v>39</v>
      </c>
      <c r="N189" s="5"/>
      <c r="O189" s="5">
        <f t="shared" si="1"/>
        <v>42</v>
      </c>
    </row>
    <row r="190">
      <c r="A190" s="9">
        <v>188.0</v>
      </c>
      <c r="B190" s="29"/>
      <c r="C190" s="29" t="s">
        <v>1374</v>
      </c>
      <c r="D190" s="53">
        <v>1083.0</v>
      </c>
      <c r="E190" s="53">
        <v>0.0</v>
      </c>
      <c r="F190" s="53">
        <v>107.49</v>
      </c>
      <c r="G190" s="29" t="s">
        <v>39</v>
      </c>
      <c r="H190" s="10"/>
      <c r="I190" s="29" t="s">
        <v>5748</v>
      </c>
      <c r="J190" s="53">
        <v>1033.0</v>
      </c>
      <c r="K190" s="53">
        <v>0.0</v>
      </c>
      <c r="L190" s="53">
        <v>246.58</v>
      </c>
      <c r="M190" s="29" t="s">
        <v>39</v>
      </c>
      <c r="N190" s="5"/>
      <c r="O190" s="5">
        <f t="shared" si="1"/>
        <v>50</v>
      </c>
    </row>
    <row r="191">
      <c r="A191" s="9">
        <v>189.0</v>
      </c>
      <c r="B191" s="29"/>
      <c r="C191" s="29" t="s">
        <v>1542</v>
      </c>
      <c r="D191" s="53">
        <v>1079.0</v>
      </c>
      <c r="E191" s="53">
        <v>0.0</v>
      </c>
      <c r="F191" s="53">
        <v>93.41</v>
      </c>
      <c r="G191" s="29" t="s">
        <v>35</v>
      </c>
      <c r="H191" s="10"/>
      <c r="I191" s="29" t="s">
        <v>6855</v>
      </c>
      <c r="J191" s="53">
        <v>1019.0</v>
      </c>
      <c r="K191" s="53">
        <v>1.92</v>
      </c>
      <c r="L191" s="53">
        <v>201.49</v>
      </c>
      <c r="M191" s="29" t="s">
        <v>39</v>
      </c>
      <c r="N191" s="5"/>
      <c r="O191" s="5">
        <f t="shared" si="1"/>
        <v>60</v>
      </c>
    </row>
    <row r="192">
      <c r="A192" s="9">
        <v>190.0</v>
      </c>
      <c r="B192" s="29"/>
      <c r="C192" s="29" t="s">
        <v>1486</v>
      </c>
      <c r="D192" s="53">
        <v>1073.0</v>
      </c>
      <c r="E192" s="53">
        <v>0.0</v>
      </c>
      <c r="F192" s="53">
        <v>239.23</v>
      </c>
      <c r="G192" s="29" t="s">
        <v>35</v>
      </c>
      <c r="H192" s="40"/>
      <c r="I192" s="29" t="s">
        <v>6861</v>
      </c>
      <c r="J192" s="53">
        <v>1000.0</v>
      </c>
      <c r="K192" s="53">
        <v>0.0</v>
      </c>
      <c r="L192" s="53">
        <v>350.0</v>
      </c>
      <c r="M192" s="29" t="s">
        <v>39</v>
      </c>
      <c r="N192" s="5"/>
      <c r="O192" s="5">
        <f t="shared" si="1"/>
        <v>73</v>
      </c>
    </row>
    <row r="193">
      <c r="A193" s="9">
        <v>191.0</v>
      </c>
      <c r="C193" s="29" t="s">
        <v>1140</v>
      </c>
      <c r="D193" s="53">
        <v>1056.0</v>
      </c>
      <c r="E193" s="53">
        <v>0.0</v>
      </c>
      <c r="F193" s="53">
        <v>105.05</v>
      </c>
      <c r="G193" s="29" t="s">
        <v>39</v>
      </c>
      <c r="H193" s="40"/>
      <c r="I193" s="29" t="s">
        <v>6865</v>
      </c>
      <c r="J193" s="53">
        <v>1000.0</v>
      </c>
      <c r="K193" s="53">
        <v>72.73</v>
      </c>
      <c r="L193" s="53">
        <v>350.0</v>
      </c>
      <c r="M193" s="29" t="s">
        <v>39</v>
      </c>
      <c r="N193" s="5"/>
      <c r="O193" s="5">
        <f t="shared" si="1"/>
        <v>56</v>
      </c>
    </row>
    <row r="194">
      <c r="A194" s="9">
        <v>192.0</v>
      </c>
      <c r="B194" s="29"/>
      <c r="C194" s="29" t="s">
        <v>1643</v>
      </c>
      <c r="D194" s="53">
        <v>1039.0</v>
      </c>
      <c r="E194" s="53">
        <v>0.0</v>
      </c>
      <c r="F194" s="53">
        <v>132.24</v>
      </c>
      <c r="G194" s="29" t="s">
        <v>39</v>
      </c>
      <c r="H194" s="10"/>
      <c r="I194" s="29" t="s">
        <v>5825</v>
      </c>
      <c r="J194" s="53">
        <v>1000.0</v>
      </c>
      <c r="K194" s="53">
        <v>0.0</v>
      </c>
      <c r="L194" s="53">
        <v>350.0</v>
      </c>
      <c r="M194" s="29" t="s">
        <v>35</v>
      </c>
      <c r="N194" s="5"/>
      <c r="O194" s="5">
        <f t="shared" si="1"/>
        <v>39</v>
      </c>
    </row>
    <row r="195">
      <c r="A195" s="9">
        <v>193.0</v>
      </c>
      <c r="B195" s="29"/>
      <c r="C195" s="29" t="s">
        <v>1475</v>
      </c>
      <c r="D195" s="53">
        <v>1037.0</v>
      </c>
      <c r="E195" s="53">
        <v>1.08</v>
      </c>
      <c r="F195" s="53">
        <v>139.4</v>
      </c>
      <c r="G195" s="29" t="s">
        <v>35</v>
      </c>
      <c r="H195" s="10"/>
      <c r="I195" s="29" t="s">
        <v>6870</v>
      </c>
      <c r="J195" s="53">
        <v>983.0</v>
      </c>
      <c r="K195" s="53">
        <v>3.85</v>
      </c>
      <c r="L195" s="53">
        <v>332.77</v>
      </c>
      <c r="M195" s="29" t="s">
        <v>35</v>
      </c>
      <c r="N195" s="5"/>
      <c r="O195" s="5">
        <f t="shared" si="1"/>
        <v>54</v>
      </c>
    </row>
    <row r="196">
      <c r="A196" s="9">
        <v>194.0</v>
      </c>
      <c r="B196" s="29"/>
      <c r="C196" s="29" t="s">
        <v>880</v>
      </c>
      <c r="D196" s="53">
        <v>1036.0</v>
      </c>
      <c r="E196" s="53">
        <v>0.0</v>
      </c>
      <c r="F196" s="53">
        <v>164.78</v>
      </c>
      <c r="G196" s="29" t="s">
        <v>39</v>
      </c>
      <c r="H196" s="10"/>
      <c r="I196" s="29" t="s">
        <v>6875</v>
      </c>
      <c r="J196" s="53">
        <v>969.0</v>
      </c>
      <c r="K196" s="53">
        <v>0.0</v>
      </c>
      <c r="L196" s="53">
        <v>118.47</v>
      </c>
      <c r="M196" s="29" t="s">
        <v>39</v>
      </c>
      <c r="N196" s="5"/>
      <c r="O196" s="5">
        <f t="shared" si="1"/>
        <v>67</v>
      </c>
    </row>
    <row r="197">
      <c r="A197" s="9">
        <v>195.0</v>
      </c>
      <c r="B197" s="29"/>
      <c r="C197" s="29" t="s">
        <v>1436</v>
      </c>
      <c r="D197" s="53">
        <v>1031.0</v>
      </c>
      <c r="E197" s="53">
        <v>0.0</v>
      </c>
      <c r="F197" s="53">
        <v>148.3</v>
      </c>
      <c r="G197" s="29" t="s">
        <v>35</v>
      </c>
      <c r="H197" s="10"/>
      <c r="I197" s="29" t="s">
        <v>6879</v>
      </c>
      <c r="J197" s="53">
        <v>923.0</v>
      </c>
      <c r="K197" s="53">
        <v>0.0</v>
      </c>
      <c r="L197" s="53">
        <v>205.63</v>
      </c>
      <c r="M197" s="29" t="s">
        <v>39</v>
      </c>
      <c r="N197" s="5"/>
      <c r="O197" s="5">
        <f t="shared" si="1"/>
        <v>108</v>
      </c>
    </row>
    <row r="198">
      <c r="A198" s="9">
        <v>196.0</v>
      </c>
      <c r="B198" s="29"/>
      <c r="C198" s="29" t="s">
        <v>1582</v>
      </c>
      <c r="D198" s="53">
        <v>1007.0</v>
      </c>
      <c r="E198" s="53">
        <v>0.0</v>
      </c>
      <c r="F198" s="53">
        <v>117.59</v>
      </c>
      <c r="G198" s="29" t="s">
        <v>39</v>
      </c>
      <c r="H198" s="40"/>
      <c r="I198" s="29" t="s">
        <v>5875</v>
      </c>
      <c r="J198" s="53">
        <v>894.0</v>
      </c>
      <c r="K198" s="53">
        <v>0.0</v>
      </c>
      <c r="L198" s="53">
        <v>103.15</v>
      </c>
      <c r="M198" s="29" t="s">
        <v>39</v>
      </c>
      <c r="N198" s="5"/>
      <c r="O198" s="5">
        <f t="shared" si="1"/>
        <v>113</v>
      </c>
    </row>
    <row r="199">
      <c r="A199" s="9">
        <v>197.0</v>
      </c>
      <c r="B199" s="29"/>
      <c r="C199" s="29" t="s">
        <v>917</v>
      </c>
      <c r="D199" s="53">
        <v>1000.0</v>
      </c>
      <c r="E199" s="53">
        <v>0.0</v>
      </c>
      <c r="F199" s="53">
        <v>350.0</v>
      </c>
      <c r="G199" s="29" t="s">
        <v>39</v>
      </c>
      <c r="H199" s="10"/>
      <c r="I199" s="29" t="s">
        <v>5858</v>
      </c>
      <c r="J199" s="53">
        <v>875.0</v>
      </c>
      <c r="K199" s="53">
        <v>0.0</v>
      </c>
      <c r="L199" s="53">
        <v>110.61</v>
      </c>
      <c r="M199" s="29" t="s">
        <v>39</v>
      </c>
      <c r="N199" s="5"/>
      <c r="O199" s="5">
        <f t="shared" si="1"/>
        <v>125</v>
      </c>
    </row>
    <row r="200">
      <c r="A200" s="9">
        <v>198.0</v>
      </c>
      <c r="B200" s="29"/>
      <c r="C200" s="29" t="s">
        <v>1510</v>
      </c>
      <c r="D200" s="53">
        <v>1000.0</v>
      </c>
      <c r="E200" s="53">
        <v>0.0</v>
      </c>
      <c r="F200" s="53">
        <v>350.0</v>
      </c>
      <c r="G200" s="29" t="s">
        <v>39</v>
      </c>
      <c r="H200" s="40"/>
      <c r="I200" s="29" t="s">
        <v>6886</v>
      </c>
      <c r="J200" s="53">
        <v>857.0</v>
      </c>
      <c r="K200" s="53">
        <v>9.06</v>
      </c>
      <c r="L200" s="53">
        <v>223.17</v>
      </c>
      <c r="M200" s="29" t="s">
        <v>39</v>
      </c>
      <c r="N200" s="5"/>
      <c r="O200" s="5">
        <f t="shared" si="1"/>
        <v>143</v>
      </c>
    </row>
    <row r="201">
      <c r="A201" s="9">
        <v>199.0</v>
      </c>
      <c r="B201" s="29"/>
      <c r="C201" s="29" t="s">
        <v>1069</v>
      </c>
      <c r="D201" s="53">
        <v>997.0</v>
      </c>
      <c r="E201" s="53">
        <v>0.0</v>
      </c>
      <c r="F201" s="53">
        <v>258.38</v>
      </c>
      <c r="G201" s="29" t="s">
        <v>35</v>
      </c>
      <c r="H201" s="40"/>
      <c r="I201" s="29" t="s">
        <v>5862</v>
      </c>
      <c r="J201" s="53">
        <v>806.0</v>
      </c>
      <c r="K201" s="53">
        <v>0.0</v>
      </c>
      <c r="L201" s="53">
        <v>109.89</v>
      </c>
      <c r="M201" s="29" t="s">
        <v>35</v>
      </c>
      <c r="N201" s="5"/>
      <c r="O201" s="5">
        <f t="shared" si="1"/>
        <v>191</v>
      </c>
    </row>
    <row r="202">
      <c r="A202" s="9">
        <v>200.0</v>
      </c>
      <c r="B202" s="29"/>
      <c r="C202" s="29" t="s">
        <v>633</v>
      </c>
      <c r="D202" s="53">
        <v>961.0</v>
      </c>
      <c r="E202" s="53">
        <v>0.0</v>
      </c>
      <c r="F202" s="53">
        <v>155.58</v>
      </c>
      <c r="G202" s="29" t="s">
        <v>39</v>
      </c>
      <c r="H202" s="40"/>
      <c r="I202" s="29" t="s">
        <v>6892</v>
      </c>
      <c r="J202" s="53">
        <v>800.0</v>
      </c>
      <c r="K202" s="53">
        <v>50.0</v>
      </c>
      <c r="L202" s="53">
        <v>350.0</v>
      </c>
      <c r="M202" s="29" t="s">
        <v>39</v>
      </c>
      <c r="N202" s="5"/>
      <c r="O202" s="5">
        <f t="shared" si="1"/>
        <v>161</v>
      </c>
    </row>
    <row r="203">
      <c r="A203" s="9">
        <v>201.0</v>
      </c>
      <c r="B203" s="29"/>
      <c r="C203" s="29" t="s">
        <v>1357</v>
      </c>
      <c r="D203" s="53">
        <v>954.0</v>
      </c>
      <c r="E203" s="53">
        <v>0.0</v>
      </c>
      <c r="F203" s="53">
        <v>113.39</v>
      </c>
      <c r="G203" s="29" t="s">
        <v>35</v>
      </c>
      <c r="H203" s="40"/>
      <c r="I203" s="29" t="s">
        <v>5746</v>
      </c>
      <c r="J203" s="53">
        <v>800.0</v>
      </c>
      <c r="K203" s="53">
        <v>0.0</v>
      </c>
      <c r="L203" s="53">
        <v>350.0</v>
      </c>
      <c r="M203" s="29" t="s">
        <v>35</v>
      </c>
      <c r="N203" s="5"/>
      <c r="O203" s="5">
        <f t="shared" si="1"/>
        <v>154</v>
      </c>
    </row>
    <row r="204">
      <c r="A204" s="9">
        <v>202.0</v>
      </c>
      <c r="B204" s="29"/>
      <c r="C204" s="29" t="s">
        <v>1620</v>
      </c>
      <c r="D204" s="53">
        <v>924.0</v>
      </c>
      <c r="E204" s="53">
        <v>0.0</v>
      </c>
      <c r="F204" s="53">
        <v>155.59</v>
      </c>
      <c r="G204" s="29" t="s">
        <v>39</v>
      </c>
      <c r="H204" s="40"/>
      <c r="I204" s="29" t="s">
        <v>5873</v>
      </c>
      <c r="J204" s="53">
        <v>800.0</v>
      </c>
      <c r="K204" s="53">
        <v>0.0</v>
      </c>
      <c r="L204" s="53">
        <v>350.0</v>
      </c>
      <c r="M204" s="29" t="s">
        <v>39</v>
      </c>
      <c r="N204" s="5"/>
      <c r="O204" s="5">
        <f t="shared" si="1"/>
        <v>124</v>
      </c>
    </row>
    <row r="205">
      <c r="A205" s="9">
        <v>203.0</v>
      </c>
      <c r="B205" s="29"/>
      <c r="C205" s="29" t="s">
        <v>1567</v>
      </c>
      <c r="D205" s="53">
        <v>906.0</v>
      </c>
      <c r="E205" s="53">
        <v>0.0</v>
      </c>
      <c r="F205" s="53">
        <v>199.3</v>
      </c>
      <c r="G205" s="29" t="s">
        <v>39</v>
      </c>
      <c r="H205" s="10"/>
      <c r="I205" s="29" t="s">
        <v>5813</v>
      </c>
      <c r="J205" s="53">
        <v>800.0</v>
      </c>
      <c r="K205" s="53">
        <v>0.0</v>
      </c>
      <c r="L205" s="53">
        <v>350.0</v>
      </c>
      <c r="M205" s="29" t="s">
        <v>39</v>
      </c>
      <c r="N205" s="5"/>
      <c r="O205" s="5">
        <f t="shared" si="1"/>
        <v>106</v>
      </c>
    </row>
    <row r="206">
      <c r="A206" s="9">
        <v>204.0</v>
      </c>
      <c r="B206" s="29"/>
      <c r="C206" s="29" t="s">
        <v>1638</v>
      </c>
      <c r="D206" s="53">
        <v>887.0</v>
      </c>
      <c r="E206" s="53">
        <v>0.0</v>
      </c>
      <c r="F206" s="53">
        <v>249.0</v>
      </c>
      <c r="G206" s="29" t="s">
        <v>39</v>
      </c>
      <c r="H206" s="10"/>
      <c r="I206" s="29" t="s">
        <v>6901</v>
      </c>
      <c r="J206" s="53">
        <v>792.0</v>
      </c>
      <c r="K206" s="53">
        <v>0.0</v>
      </c>
      <c r="L206" s="53">
        <v>179.25</v>
      </c>
      <c r="M206" s="29" t="s">
        <v>39</v>
      </c>
      <c r="N206" s="5"/>
      <c r="O206" s="5">
        <f t="shared" si="1"/>
        <v>95</v>
      </c>
    </row>
    <row r="207">
      <c r="A207" s="9">
        <v>205.0</v>
      </c>
      <c r="B207" s="29"/>
      <c r="C207" s="29" t="s">
        <v>1579</v>
      </c>
      <c r="D207" s="53">
        <v>823.0</v>
      </c>
      <c r="E207" s="53">
        <v>1.67</v>
      </c>
      <c r="F207" s="53">
        <v>182.22</v>
      </c>
      <c r="G207" s="29" t="s">
        <v>39</v>
      </c>
      <c r="H207" s="40"/>
      <c r="I207" s="29" t="s">
        <v>6906</v>
      </c>
      <c r="J207" s="53">
        <v>781.0</v>
      </c>
      <c r="K207" s="53">
        <v>0.97</v>
      </c>
      <c r="L207" s="53">
        <v>329.91</v>
      </c>
      <c r="M207" s="29" t="s">
        <v>39</v>
      </c>
      <c r="N207" s="5"/>
      <c r="O207" s="5">
        <f t="shared" si="1"/>
        <v>42</v>
      </c>
    </row>
    <row r="208">
      <c r="A208" s="9">
        <v>206.0</v>
      </c>
      <c r="B208" s="29"/>
      <c r="C208" s="29" t="s">
        <v>1688</v>
      </c>
      <c r="D208" s="53">
        <v>800.0</v>
      </c>
      <c r="E208" s="53">
        <v>29.73</v>
      </c>
      <c r="F208" s="53">
        <v>350.0</v>
      </c>
      <c r="G208" s="29" t="s">
        <v>35</v>
      </c>
      <c r="H208" s="40"/>
      <c r="I208" s="29" t="s">
        <v>6910</v>
      </c>
      <c r="J208" s="53">
        <v>742.0</v>
      </c>
      <c r="K208" s="53">
        <v>0.0</v>
      </c>
      <c r="L208" s="53">
        <v>292.65</v>
      </c>
      <c r="M208" s="29" t="s">
        <v>39</v>
      </c>
      <c r="N208" s="5"/>
      <c r="O208" s="5">
        <f>D210-J208</f>
        <v>58</v>
      </c>
    </row>
    <row r="209">
      <c r="A209" s="9">
        <v>207.0</v>
      </c>
      <c r="B209" s="29"/>
      <c r="C209" s="29" t="s">
        <v>1170</v>
      </c>
      <c r="D209" s="53">
        <v>800.0</v>
      </c>
      <c r="E209" s="53">
        <v>0.0</v>
      </c>
      <c r="F209" s="53">
        <v>350.0</v>
      </c>
      <c r="G209" s="29" t="s">
        <v>35</v>
      </c>
      <c r="H209" s="10"/>
      <c r="I209" s="55"/>
      <c r="J209" s="48"/>
      <c r="K209" s="48"/>
      <c r="L209" s="48"/>
      <c r="M209" s="40"/>
      <c r="N209" s="5"/>
      <c r="O209" s="5"/>
    </row>
    <row r="210">
      <c r="A210" s="9">
        <v>208.0</v>
      </c>
      <c r="B210" s="29"/>
      <c r="C210" s="29" t="s">
        <v>1289</v>
      </c>
      <c r="D210" s="53">
        <v>800.0</v>
      </c>
      <c r="E210" s="53">
        <v>25.0</v>
      </c>
      <c r="F210" s="53">
        <v>350.0</v>
      </c>
      <c r="G210" s="29" t="s">
        <v>39</v>
      </c>
      <c r="H210" s="40"/>
      <c r="I210" s="29"/>
      <c r="J210" s="53"/>
      <c r="K210" s="53"/>
      <c r="L210" s="53"/>
      <c r="M210" s="29"/>
      <c r="N210" s="5"/>
      <c r="O210" s="5"/>
    </row>
    <row r="211">
      <c r="A211" s="9">
        <v>209.0</v>
      </c>
      <c r="B211" s="29"/>
      <c r="C211" s="29" t="s">
        <v>1091</v>
      </c>
      <c r="D211" s="53">
        <v>794.0</v>
      </c>
      <c r="E211" s="53">
        <v>0.0</v>
      </c>
      <c r="F211" s="53">
        <v>343.53</v>
      </c>
      <c r="G211" s="29" t="s">
        <v>35</v>
      </c>
      <c r="H211" s="40"/>
      <c r="I211" s="29"/>
      <c r="J211" s="53"/>
      <c r="K211" s="53"/>
      <c r="L211" s="53"/>
      <c r="M211" s="29"/>
      <c r="N211" s="5"/>
      <c r="O211" s="5"/>
    </row>
    <row r="212">
      <c r="A212" s="9">
        <v>210.0</v>
      </c>
      <c r="B212" s="29"/>
      <c r="C212" s="29" t="s">
        <v>923</v>
      </c>
      <c r="D212" s="53">
        <v>768.0</v>
      </c>
      <c r="E212" s="53">
        <v>0.0</v>
      </c>
      <c r="F212" s="53">
        <v>219.58</v>
      </c>
      <c r="G212" s="29" t="s">
        <v>39</v>
      </c>
      <c r="H212" s="40"/>
      <c r="I212" s="29"/>
      <c r="J212" s="53"/>
      <c r="K212" s="53"/>
      <c r="L212" s="53"/>
      <c r="M212" s="29"/>
      <c r="N212" s="5"/>
      <c r="O212" s="5"/>
    </row>
    <row r="213">
      <c r="A213" s="9">
        <v>211.0</v>
      </c>
      <c r="B213" s="29"/>
      <c r="C213" s="29" t="s">
        <v>788</v>
      </c>
      <c r="D213" s="53">
        <v>764.0</v>
      </c>
      <c r="E213" s="53">
        <v>0.0</v>
      </c>
      <c r="F213" s="53">
        <v>312.98</v>
      </c>
      <c r="G213" s="29" t="s">
        <v>39</v>
      </c>
      <c r="H213" s="40"/>
      <c r="I213" s="29"/>
      <c r="J213" s="53"/>
      <c r="K213" s="53"/>
      <c r="L213" s="53"/>
      <c r="M213" s="29"/>
      <c r="N213" s="5"/>
      <c r="O213" s="5"/>
    </row>
    <row r="214">
      <c r="A214" s="9">
        <v>212.0</v>
      </c>
      <c r="B214" s="29"/>
      <c r="C214" s="29" t="s">
        <v>744</v>
      </c>
      <c r="D214" s="53">
        <v>763.0</v>
      </c>
      <c r="E214" s="53">
        <v>5.88</v>
      </c>
      <c r="F214" s="53">
        <v>311.34</v>
      </c>
      <c r="G214" s="29" t="s">
        <v>39</v>
      </c>
      <c r="H214" s="40"/>
      <c r="I214" s="55"/>
      <c r="J214" s="48"/>
      <c r="K214" s="48"/>
      <c r="L214" s="48"/>
      <c r="M214" s="40"/>
      <c r="N214" s="5"/>
      <c r="O214" s="5"/>
    </row>
    <row r="215">
      <c r="A215" s="9">
        <v>213.0</v>
      </c>
      <c r="B215" s="29"/>
      <c r="C215" s="29" t="s">
        <v>1190</v>
      </c>
      <c r="D215" s="53">
        <v>725.0</v>
      </c>
      <c r="E215" s="53">
        <v>10.24</v>
      </c>
      <c r="F215" s="53">
        <v>289.92</v>
      </c>
      <c r="G215" s="29" t="s">
        <v>39</v>
      </c>
      <c r="H215" s="40"/>
      <c r="I215" s="29"/>
      <c r="J215" s="53"/>
      <c r="K215" s="53"/>
      <c r="L215" s="53"/>
      <c r="M215" s="29"/>
      <c r="N215" s="5"/>
      <c r="O215" s="5"/>
    </row>
    <row r="216">
      <c r="B216" s="29"/>
      <c r="C216" s="40"/>
      <c r="D216" s="48"/>
      <c r="E216" s="48"/>
      <c r="F216" s="48"/>
      <c r="G216" s="40"/>
      <c r="H216" s="40"/>
      <c r="I216" s="29"/>
      <c r="J216" s="53"/>
      <c r="K216" s="53"/>
      <c r="L216" s="53"/>
      <c r="M216" s="29"/>
      <c r="N216" s="5"/>
      <c r="O216" s="5"/>
    </row>
    <row r="217">
      <c r="B217" s="29"/>
      <c r="C217" s="40"/>
      <c r="D217" s="48"/>
      <c r="E217" s="48"/>
      <c r="F217" s="48"/>
      <c r="G217" s="40"/>
      <c r="H217" s="40"/>
      <c r="I217" s="55"/>
      <c r="J217" s="48"/>
      <c r="K217" s="48"/>
      <c r="L217" s="48"/>
      <c r="M217" s="40"/>
      <c r="N217" s="5"/>
      <c r="O217" s="5"/>
    </row>
    <row r="218">
      <c r="B218" s="29"/>
      <c r="C218" s="40"/>
      <c r="D218" s="48"/>
      <c r="E218" s="48"/>
      <c r="F218" s="48"/>
      <c r="G218" s="40"/>
      <c r="H218" s="40"/>
      <c r="I218" s="29"/>
      <c r="J218" s="53"/>
      <c r="K218" s="53"/>
      <c r="L218" s="53"/>
      <c r="M218" s="29"/>
      <c r="N218" s="5"/>
      <c r="O218" s="5"/>
    </row>
    <row r="219">
      <c r="B219" s="29"/>
      <c r="H219" s="10"/>
      <c r="I219" s="29"/>
      <c r="J219" s="53"/>
      <c r="K219" s="53"/>
      <c r="L219" s="53"/>
      <c r="M219" s="29"/>
      <c r="N219" s="5"/>
      <c r="O219" s="5"/>
    </row>
    <row r="220">
      <c r="B220" s="29"/>
      <c r="C220" s="40"/>
      <c r="D220" s="48"/>
      <c r="E220" s="48"/>
      <c r="F220" s="48"/>
      <c r="G220" s="40"/>
      <c r="H220" s="10"/>
      <c r="I220" s="55"/>
      <c r="J220" s="48"/>
      <c r="K220" s="48"/>
      <c r="L220" s="48"/>
      <c r="M220" s="40"/>
      <c r="N220" s="5"/>
      <c r="O220" s="5"/>
    </row>
    <row r="221">
      <c r="B221" s="29"/>
      <c r="C221" s="40"/>
      <c r="D221" s="48"/>
      <c r="E221" s="48"/>
      <c r="F221" s="48"/>
      <c r="G221" s="40"/>
      <c r="H221" s="10"/>
      <c r="I221" s="55"/>
      <c r="J221" s="48"/>
      <c r="K221" s="48"/>
      <c r="L221" s="48"/>
      <c r="M221" s="40"/>
      <c r="N221" s="5"/>
      <c r="O221" s="5"/>
    </row>
    <row r="222">
      <c r="B222" s="29"/>
      <c r="C222" s="40"/>
      <c r="D222" s="48"/>
      <c r="E222" s="48"/>
      <c r="F222" s="48"/>
      <c r="G222" s="40"/>
      <c r="H222" s="10"/>
      <c r="I222" s="55"/>
      <c r="J222" s="48"/>
      <c r="K222" s="48"/>
      <c r="L222" s="48"/>
      <c r="M222" s="40"/>
      <c r="N222" s="5"/>
      <c r="O222" s="5"/>
    </row>
    <row r="223">
      <c r="B223" s="29"/>
      <c r="C223" s="40"/>
      <c r="D223" s="48"/>
      <c r="E223" s="48"/>
      <c r="F223" s="48"/>
      <c r="G223" s="40"/>
      <c r="H223" s="40"/>
      <c r="I223" s="29"/>
      <c r="J223" s="53"/>
      <c r="K223" s="53"/>
      <c r="L223" s="53"/>
      <c r="M223" s="29"/>
      <c r="N223" s="5"/>
      <c r="O223" s="5"/>
    </row>
    <row r="224">
      <c r="B224" s="29"/>
      <c r="C224" s="40"/>
      <c r="D224" s="48"/>
      <c r="E224" s="48"/>
      <c r="F224" s="48"/>
      <c r="G224" s="40"/>
      <c r="H224" s="40"/>
      <c r="I224" s="29"/>
      <c r="J224" s="53"/>
      <c r="K224" s="53"/>
      <c r="L224" s="53"/>
      <c r="M224" s="29"/>
      <c r="N224" s="5"/>
      <c r="O224" s="5"/>
    </row>
    <row r="225">
      <c r="B225" s="29"/>
      <c r="C225" s="40"/>
      <c r="D225" s="48"/>
      <c r="E225" s="48"/>
      <c r="F225" s="48"/>
      <c r="G225" s="40"/>
      <c r="H225" s="10"/>
      <c r="I225" s="55"/>
      <c r="J225" s="48"/>
      <c r="K225" s="48"/>
      <c r="L225" s="48"/>
      <c r="M225" s="40"/>
      <c r="N225" s="5"/>
      <c r="O225" s="5"/>
    </row>
    <row r="226">
      <c r="B226" s="29"/>
      <c r="C226" s="40"/>
      <c r="D226" s="48"/>
      <c r="E226" s="48"/>
      <c r="F226" s="48"/>
      <c r="G226" s="40"/>
      <c r="H226" s="10"/>
      <c r="I226" s="55"/>
      <c r="J226" s="48"/>
      <c r="K226" s="48"/>
      <c r="L226" s="48"/>
      <c r="M226" s="40"/>
      <c r="N226" s="5"/>
      <c r="O226" s="5"/>
    </row>
    <row r="227">
      <c r="B227" s="29"/>
      <c r="C227" s="40"/>
      <c r="D227" s="48"/>
      <c r="E227" s="48"/>
      <c r="F227" s="48"/>
      <c r="G227" s="40"/>
      <c r="H227" s="40"/>
      <c r="I227" s="29"/>
      <c r="J227" s="53"/>
      <c r="K227" s="53"/>
      <c r="L227" s="53"/>
      <c r="M227" s="29"/>
      <c r="N227" s="5"/>
      <c r="O227" s="5"/>
    </row>
    <row r="228">
      <c r="B228" s="29"/>
      <c r="C228" s="40"/>
      <c r="D228" s="48"/>
      <c r="E228" s="48"/>
      <c r="F228" s="48"/>
      <c r="G228" s="40"/>
      <c r="H228" s="10"/>
      <c r="I228" s="55"/>
      <c r="J228" s="48"/>
      <c r="K228" s="48"/>
      <c r="L228" s="48"/>
      <c r="M228" s="40"/>
      <c r="N228" s="5"/>
      <c r="O228" s="5"/>
    </row>
    <row r="229">
      <c r="B229" s="29"/>
      <c r="C229" s="40"/>
      <c r="D229" s="48"/>
      <c r="E229" s="48"/>
      <c r="F229" s="48"/>
      <c r="G229" s="40"/>
      <c r="H229" s="40"/>
      <c r="I229" s="29"/>
      <c r="J229" s="53"/>
      <c r="K229" s="53"/>
      <c r="L229" s="53"/>
      <c r="M229" s="29"/>
      <c r="N229" s="5"/>
      <c r="O229" s="5"/>
    </row>
    <row r="230">
      <c r="B230" s="29"/>
      <c r="C230" s="40"/>
      <c r="D230" s="48"/>
      <c r="E230" s="48"/>
      <c r="F230" s="48"/>
      <c r="G230" s="40"/>
      <c r="H230" s="10"/>
      <c r="I230" s="55"/>
      <c r="J230" s="48"/>
      <c r="K230" s="48"/>
      <c r="L230" s="48"/>
      <c r="M230" s="40"/>
      <c r="N230" s="5"/>
      <c r="O230" s="5"/>
    </row>
    <row r="231">
      <c r="B231" s="29"/>
      <c r="C231" s="40"/>
      <c r="D231" s="48"/>
      <c r="E231" s="48"/>
      <c r="F231" s="48"/>
      <c r="G231" s="40"/>
      <c r="H231" s="10"/>
      <c r="I231" s="55"/>
      <c r="J231" s="48"/>
      <c r="K231" s="48"/>
      <c r="L231" s="48"/>
      <c r="M231" s="40"/>
      <c r="N231" s="5"/>
      <c r="O231" s="5"/>
    </row>
    <row r="232">
      <c r="B232" s="29"/>
      <c r="C232" s="40"/>
      <c r="D232" s="48"/>
      <c r="E232" s="48"/>
      <c r="F232" s="48"/>
      <c r="G232" s="40"/>
      <c r="H232" s="10"/>
      <c r="I232" s="55"/>
      <c r="J232" s="48"/>
      <c r="K232" s="48"/>
      <c r="L232" s="48"/>
      <c r="M232" s="40"/>
      <c r="N232" s="5"/>
      <c r="O232" s="5"/>
    </row>
    <row r="233">
      <c r="B233" s="29"/>
      <c r="C233" s="40"/>
      <c r="D233" s="48"/>
      <c r="E233" s="48"/>
      <c r="F233" s="48"/>
      <c r="G233" s="40"/>
      <c r="H233" s="40"/>
      <c r="I233" s="29"/>
      <c r="J233" s="53"/>
      <c r="K233" s="53"/>
      <c r="L233" s="53"/>
      <c r="M233" s="29"/>
      <c r="N233" s="5"/>
      <c r="O233" s="5"/>
    </row>
    <row r="234">
      <c r="B234" s="29"/>
      <c r="C234" s="40"/>
      <c r="D234" s="48"/>
      <c r="E234" s="48"/>
      <c r="F234" s="48"/>
      <c r="G234" s="40"/>
      <c r="H234" s="10"/>
      <c r="I234" s="55"/>
      <c r="J234" s="48"/>
      <c r="K234" s="48"/>
      <c r="L234" s="48"/>
      <c r="M234" s="40"/>
      <c r="N234" s="5"/>
      <c r="O234" s="5"/>
    </row>
    <row r="235">
      <c r="B235" s="29"/>
      <c r="C235" s="40"/>
      <c r="D235" s="48"/>
      <c r="E235" s="48"/>
      <c r="F235" s="48"/>
      <c r="G235" s="40"/>
      <c r="H235" s="40"/>
      <c r="I235" s="29"/>
      <c r="J235" s="53"/>
      <c r="K235" s="53"/>
      <c r="L235" s="53"/>
      <c r="M235" s="29"/>
      <c r="N235" s="5"/>
      <c r="O235" s="5"/>
    </row>
    <row r="236">
      <c r="B236" s="29"/>
      <c r="C236" s="40"/>
      <c r="D236" s="48"/>
      <c r="E236" s="48"/>
      <c r="F236" s="48"/>
      <c r="G236" s="40"/>
      <c r="H236" s="40"/>
      <c r="I236" s="29"/>
      <c r="J236" s="53"/>
      <c r="K236" s="53"/>
      <c r="L236" s="53"/>
      <c r="M236" s="29"/>
      <c r="N236" s="5"/>
      <c r="O236" s="5"/>
    </row>
    <row r="237">
      <c r="B237" s="29"/>
      <c r="C237" s="40"/>
      <c r="D237" s="48"/>
      <c r="E237" s="48"/>
      <c r="F237" s="48"/>
      <c r="G237" s="40"/>
      <c r="H237" s="10"/>
      <c r="I237" s="55"/>
      <c r="J237" s="48"/>
      <c r="K237" s="48"/>
      <c r="L237" s="48"/>
      <c r="M237" s="40"/>
      <c r="N237" s="5"/>
      <c r="O237" s="5"/>
    </row>
    <row r="238">
      <c r="B238" s="29"/>
      <c r="E238" s="48"/>
      <c r="F238" s="48"/>
      <c r="G238" s="40"/>
      <c r="H238" s="40"/>
      <c r="I238" s="29"/>
      <c r="J238" s="53"/>
      <c r="K238" s="53"/>
      <c r="L238" s="53"/>
      <c r="M238" s="29"/>
      <c r="N238" s="5"/>
      <c r="O238" s="5"/>
    </row>
    <row r="239">
      <c r="B239" s="29"/>
      <c r="E239" s="48"/>
      <c r="F239" s="48"/>
      <c r="G239" s="40"/>
      <c r="H239" s="10"/>
      <c r="I239" s="55"/>
      <c r="J239" s="48"/>
      <c r="K239" s="48"/>
      <c r="L239" s="48"/>
      <c r="M239" s="40"/>
      <c r="N239" s="5"/>
      <c r="O239" s="5"/>
    </row>
    <row r="240">
      <c r="B240" s="29"/>
      <c r="E240" s="48"/>
      <c r="F240" s="48"/>
      <c r="G240" s="40"/>
      <c r="H240" s="40"/>
      <c r="I240" s="29"/>
      <c r="J240" s="53"/>
      <c r="K240" s="53"/>
      <c r="L240" s="53"/>
      <c r="M240" s="29"/>
      <c r="N240" s="5"/>
      <c r="O240" s="5"/>
    </row>
    <row r="241">
      <c r="B241" s="29"/>
      <c r="E241" s="48"/>
      <c r="F241" s="48"/>
      <c r="G241" s="40"/>
      <c r="H241" s="10"/>
      <c r="I241" s="55"/>
      <c r="J241" s="48"/>
      <c r="K241" s="48"/>
      <c r="L241" s="48"/>
      <c r="M241" s="40"/>
      <c r="N241" s="5"/>
      <c r="O241" s="5"/>
    </row>
    <row r="242">
      <c r="B242" s="29"/>
      <c r="E242" s="48"/>
      <c r="F242" s="48"/>
      <c r="G242" s="40"/>
      <c r="H242" s="10"/>
      <c r="I242" s="55"/>
      <c r="J242" s="48"/>
      <c r="K242" s="48"/>
      <c r="L242" s="48"/>
      <c r="M242" s="40"/>
      <c r="N242" s="5"/>
      <c r="O242" s="5"/>
    </row>
    <row r="243">
      <c r="B243" s="29"/>
      <c r="E243" s="48"/>
      <c r="F243" s="48"/>
      <c r="G243" s="40"/>
      <c r="H243" s="40"/>
      <c r="I243" s="29"/>
      <c r="J243" s="53"/>
      <c r="K243" s="53"/>
      <c r="L243" s="53"/>
      <c r="M243" s="29"/>
      <c r="N243" s="5"/>
      <c r="O243" s="5"/>
    </row>
    <row r="244">
      <c r="B244" s="29"/>
      <c r="E244" s="48"/>
      <c r="F244" s="48"/>
      <c r="G244" s="40"/>
      <c r="H244" s="40"/>
      <c r="I244" s="29"/>
      <c r="J244" s="53"/>
      <c r="K244" s="53"/>
      <c r="L244" s="53"/>
      <c r="M244" s="29"/>
      <c r="N244" s="5"/>
      <c r="O244" s="5"/>
    </row>
    <row r="245">
      <c r="B245" s="29"/>
      <c r="E245" s="48"/>
      <c r="F245" s="48"/>
      <c r="G245" s="40"/>
      <c r="H245" s="10"/>
      <c r="I245" s="55"/>
      <c r="J245" s="48"/>
      <c r="K245" s="48"/>
      <c r="L245" s="48"/>
      <c r="M245" s="40"/>
      <c r="N245" s="5"/>
      <c r="O245" s="5"/>
    </row>
    <row r="246">
      <c r="B246" s="29"/>
      <c r="C246" s="40"/>
      <c r="D246" s="48"/>
      <c r="E246" s="48"/>
      <c r="F246" s="48"/>
      <c r="G246" s="40"/>
      <c r="H246" s="40"/>
      <c r="I246" s="29"/>
      <c r="J246" s="53"/>
      <c r="K246" s="53"/>
      <c r="L246" s="53"/>
      <c r="M246" s="29"/>
      <c r="N246" s="5"/>
      <c r="O246" s="5"/>
    </row>
    <row r="247">
      <c r="B247" s="29"/>
      <c r="C247" s="40"/>
      <c r="D247" s="48"/>
      <c r="E247" s="48"/>
      <c r="F247" s="48"/>
      <c r="G247" s="40"/>
      <c r="H247" s="10"/>
      <c r="I247" s="55"/>
      <c r="J247" s="48"/>
      <c r="K247" s="48"/>
      <c r="L247" s="48"/>
      <c r="M247" s="40"/>
      <c r="N247" s="5"/>
      <c r="O247" s="5"/>
    </row>
    <row r="248">
      <c r="C248" s="40"/>
      <c r="D248" s="48"/>
      <c r="E248" s="48"/>
      <c r="F248" s="48"/>
      <c r="G248" s="40"/>
      <c r="H248" s="10"/>
      <c r="I248" s="55"/>
      <c r="J248" s="48"/>
      <c r="K248" s="48"/>
      <c r="L248" s="48"/>
      <c r="M248" s="40"/>
      <c r="N248" s="5"/>
      <c r="O248" s="5"/>
    </row>
    <row r="249">
      <c r="B249" s="29"/>
      <c r="C249" s="40"/>
      <c r="D249" s="48"/>
      <c r="E249" s="48"/>
      <c r="F249" s="48"/>
      <c r="G249" s="40"/>
      <c r="H249" s="40"/>
      <c r="I249" s="29"/>
      <c r="J249" s="53"/>
      <c r="K249" s="53"/>
      <c r="L249" s="53"/>
      <c r="M249" s="29"/>
      <c r="N249" s="5"/>
      <c r="O249" s="5"/>
    </row>
    <row r="250">
      <c r="C250" s="40"/>
      <c r="D250" s="48"/>
      <c r="E250" s="48"/>
      <c r="F250" s="48"/>
      <c r="G250" s="40"/>
      <c r="H250" s="10"/>
      <c r="I250" s="55"/>
      <c r="J250" s="48"/>
      <c r="K250" s="48"/>
      <c r="L250" s="48"/>
      <c r="M250" s="40"/>
      <c r="N250" s="5"/>
      <c r="O250" s="5"/>
    </row>
    <row r="251">
      <c r="B251" s="29"/>
      <c r="C251" s="40"/>
      <c r="D251" s="48"/>
      <c r="E251" s="48"/>
      <c r="F251" s="48"/>
      <c r="G251" s="40"/>
      <c r="H251" s="40"/>
      <c r="I251" s="29"/>
      <c r="J251" s="53"/>
      <c r="K251" s="53"/>
      <c r="L251" s="53"/>
      <c r="M251" s="29"/>
      <c r="N251" s="5"/>
      <c r="O251" s="5"/>
    </row>
    <row r="252">
      <c r="B252" s="29"/>
      <c r="C252" s="40"/>
      <c r="D252" s="48"/>
      <c r="E252" s="48"/>
      <c r="F252" s="48"/>
      <c r="G252" s="40"/>
      <c r="H252" s="40"/>
      <c r="I252" s="29"/>
      <c r="J252" s="53"/>
      <c r="K252" s="53"/>
      <c r="L252" s="53"/>
      <c r="M252" s="29"/>
      <c r="N252" s="5"/>
      <c r="O252" s="5"/>
    </row>
    <row r="253">
      <c r="C253" s="40"/>
      <c r="D253" s="48"/>
      <c r="E253" s="48"/>
      <c r="F253" s="48"/>
      <c r="G253" s="40"/>
      <c r="H253" s="10"/>
      <c r="I253" s="55"/>
      <c r="J253" s="48"/>
      <c r="K253" s="48"/>
      <c r="L253" s="48"/>
      <c r="M253" s="40"/>
      <c r="N253" s="5"/>
      <c r="O253" s="5"/>
    </row>
    <row r="254">
      <c r="B254" s="29"/>
      <c r="C254" s="40"/>
      <c r="D254" s="48"/>
      <c r="E254" s="48"/>
      <c r="F254" s="48"/>
      <c r="G254" s="40"/>
      <c r="H254" s="40"/>
      <c r="I254" s="29"/>
      <c r="J254" s="53"/>
      <c r="K254" s="53"/>
      <c r="L254" s="53"/>
      <c r="M254" s="29"/>
      <c r="N254" s="5"/>
      <c r="O254" s="5"/>
    </row>
    <row r="255">
      <c r="B255" s="29"/>
      <c r="C255" s="40"/>
      <c r="D255" s="48"/>
      <c r="E255" s="48"/>
      <c r="F255" s="48"/>
      <c r="G255" s="40"/>
      <c r="H255" s="40"/>
      <c r="I255" s="29"/>
      <c r="J255" s="53"/>
      <c r="K255" s="53"/>
      <c r="L255" s="53"/>
      <c r="M255" s="29"/>
      <c r="N255" s="5"/>
      <c r="O255" s="5"/>
    </row>
    <row r="256">
      <c r="C256" s="40"/>
      <c r="D256" s="48"/>
      <c r="E256" s="48"/>
      <c r="F256" s="48"/>
      <c r="G256" s="40"/>
      <c r="H256" s="10"/>
      <c r="I256" s="55"/>
      <c r="J256" s="48"/>
      <c r="K256" s="48"/>
      <c r="L256" s="48"/>
      <c r="M256" s="40"/>
      <c r="N256" s="5"/>
      <c r="O256" s="5"/>
    </row>
    <row r="257">
      <c r="B257" s="29"/>
      <c r="C257" s="40"/>
      <c r="D257" s="48"/>
      <c r="E257" s="48"/>
      <c r="F257" s="48"/>
      <c r="G257" s="40"/>
      <c r="H257" s="40"/>
      <c r="I257" s="29"/>
      <c r="J257" s="53"/>
      <c r="K257" s="53"/>
      <c r="L257" s="53"/>
      <c r="M257" s="29"/>
      <c r="N257" s="5"/>
      <c r="O257" s="5"/>
    </row>
    <row r="258">
      <c r="C258" s="40"/>
      <c r="D258" s="48"/>
      <c r="E258" s="48"/>
      <c r="F258" s="48"/>
      <c r="G258" s="40"/>
      <c r="H258" s="10"/>
      <c r="I258" s="55"/>
      <c r="J258" s="48"/>
      <c r="K258" s="48"/>
      <c r="L258" s="48"/>
      <c r="M258" s="40"/>
      <c r="N258" s="5"/>
      <c r="O258" s="5"/>
    </row>
    <row r="259">
      <c r="C259" s="40"/>
      <c r="D259" s="48"/>
      <c r="E259" s="48"/>
      <c r="F259" s="48"/>
      <c r="G259" s="40"/>
      <c r="H259" s="10"/>
      <c r="I259" s="55"/>
      <c r="J259" s="48"/>
      <c r="K259" s="48"/>
      <c r="L259" s="48"/>
      <c r="M259" s="40"/>
      <c r="N259" s="5"/>
      <c r="O259" s="5"/>
    </row>
    <row r="260">
      <c r="B260" s="29"/>
      <c r="C260" s="40"/>
      <c r="D260" s="48"/>
      <c r="E260" s="48"/>
      <c r="F260" s="48"/>
      <c r="G260" s="40"/>
      <c r="H260" s="40"/>
      <c r="I260" s="29"/>
      <c r="J260" s="53"/>
      <c r="K260" s="53"/>
      <c r="L260" s="53"/>
      <c r="M260" s="29"/>
      <c r="N260" s="5"/>
      <c r="O260" s="5"/>
    </row>
    <row r="261">
      <c r="C261" s="40"/>
      <c r="D261" s="48"/>
      <c r="E261" s="48"/>
      <c r="F261" s="48"/>
      <c r="G261" s="40"/>
      <c r="H261" s="10"/>
      <c r="I261" s="55"/>
      <c r="J261" s="48"/>
      <c r="K261" s="48"/>
      <c r="L261" s="48"/>
      <c r="M261" s="40"/>
      <c r="N261" s="5"/>
      <c r="O261" s="5"/>
    </row>
    <row r="262">
      <c r="B262" s="29"/>
      <c r="C262" s="40"/>
      <c r="D262" s="48"/>
      <c r="E262" s="48"/>
      <c r="F262" s="48"/>
      <c r="G262" s="40"/>
      <c r="H262" s="40"/>
      <c r="I262" s="29"/>
      <c r="J262" s="53"/>
      <c r="K262" s="53"/>
      <c r="L262" s="53"/>
      <c r="M262" s="29"/>
      <c r="N262" s="5"/>
      <c r="O262" s="5"/>
    </row>
    <row r="263">
      <c r="C263" s="40"/>
      <c r="D263" s="48"/>
      <c r="E263" s="48"/>
      <c r="F263" s="48"/>
      <c r="G263" s="40"/>
      <c r="H263" s="10"/>
      <c r="I263" s="55"/>
      <c r="J263" s="48"/>
      <c r="K263" s="48"/>
      <c r="L263" s="48"/>
      <c r="M263" s="40"/>
      <c r="N263" s="5"/>
      <c r="O263" s="5"/>
    </row>
    <row r="264">
      <c r="C264" s="40"/>
      <c r="D264" s="48"/>
      <c r="E264" s="48"/>
      <c r="F264" s="48"/>
      <c r="G264" s="40"/>
      <c r="H264" s="10"/>
      <c r="I264" s="55"/>
      <c r="J264" s="48"/>
      <c r="K264" s="48"/>
      <c r="L264" s="48"/>
      <c r="M264" s="40"/>
      <c r="N264" s="5"/>
      <c r="O264" s="5"/>
    </row>
    <row r="265">
      <c r="C265" s="40"/>
      <c r="D265" s="48"/>
      <c r="E265" s="48"/>
      <c r="F265" s="48"/>
      <c r="G265" s="40"/>
      <c r="H265" s="10"/>
      <c r="I265" s="55"/>
      <c r="J265" s="48"/>
      <c r="K265" s="48"/>
      <c r="L265" s="48"/>
      <c r="M265" s="40"/>
      <c r="N265" s="5"/>
      <c r="O265" s="5"/>
    </row>
    <row r="266">
      <c r="B266" s="29"/>
      <c r="C266" s="40"/>
      <c r="D266" s="48"/>
      <c r="E266" s="48"/>
      <c r="F266" s="48"/>
      <c r="G266" s="40"/>
      <c r="H266" s="40"/>
      <c r="I266" s="29"/>
      <c r="J266" s="53"/>
      <c r="K266" s="53"/>
      <c r="L266" s="53"/>
      <c r="M266" s="29"/>
      <c r="N266" s="5"/>
      <c r="O266" s="5"/>
    </row>
    <row r="267">
      <c r="C267" s="40"/>
      <c r="D267" s="48"/>
      <c r="E267" s="48"/>
      <c r="F267" s="48"/>
      <c r="G267" s="40"/>
      <c r="H267" s="10"/>
      <c r="I267" s="55"/>
      <c r="J267" s="48"/>
      <c r="K267" s="48"/>
      <c r="L267" s="48"/>
      <c r="M267" s="40"/>
      <c r="N267" s="5"/>
      <c r="O267" s="5"/>
    </row>
    <row r="268">
      <c r="C268" s="40"/>
      <c r="D268" s="48"/>
      <c r="E268" s="48"/>
      <c r="F268" s="48"/>
      <c r="G268" s="40"/>
      <c r="H268" s="10"/>
      <c r="I268" s="55"/>
      <c r="J268" s="48"/>
      <c r="K268" s="48"/>
      <c r="L268" s="48"/>
      <c r="M268" s="40"/>
      <c r="N268" s="5"/>
      <c r="O268" s="5"/>
    </row>
    <row r="269">
      <c r="C269" s="40"/>
      <c r="D269" s="48"/>
      <c r="E269" s="48"/>
      <c r="F269" s="48"/>
      <c r="G269" s="40"/>
      <c r="H269" s="10"/>
      <c r="I269" s="55"/>
      <c r="J269" s="48"/>
      <c r="K269" s="48"/>
      <c r="L269" s="48"/>
      <c r="M269" s="40"/>
      <c r="N269" s="5"/>
      <c r="O269" s="5"/>
    </row>
    <row r="270">
      <c r="B270" s="29"/>
      <c r="C270" s="40"/>
      <c r="D270" s="48"/>
      <c r="E270" s="48"/>
      <c r="F270" s="48"/>
      <c r="G270" s="40"/>
      <c r="H270" s="10"/>
      <c r="I270" s="29"/>
      <c r="J270" s="53"/>
      <c r="K270" s="53"/>
      <c r="L270" s="53"/>
      <c r="M270" s="29"/>
      <c r="N270" s="5"/>
      <c r="O270" s="5"/>
    </row>
    <row r="271">
      <c r="B271" s="29"/>
      <c r="C271" s="40"/>
      <c r="D271" s="48"/>
      <c r="E271" s="48"/>
      <c r="F271" s="48"/>
      <c r="G271" s="40"/>
      <c r="H271" s="40"/>
      <c r="I271" s="29"/>
      <c r="J271" s="53"/>
      <c r="K271" s="53"/>
      <c r="L271" s="53"/>
      <c r="M271" s="29"/>
      <c r="N271" s="5"/>
      <c r="O271" s="5"/>
    </row>
    <row r="272">
      <c r="B272" s="29"/>
      <c r="C272" s="40"/>
      <c r="D272" s="48"/>
      <c r="E272" s="48"/>
      <c r="F272" s="48"/>
      <c r="G272" s="40"/>
      <c r="H272" s="40"/>
      <c r="I272" s="29"/>
      <c r="J272" s="53"/>
      <c r="K272" s="53"/>
      <c r="L272" s="53"/>
      <c r="M272" s="29"/>
      <c r="N272" s="5"/>
      <c r="O272" s="5"/>
    </row>
    <row r="273">
      <c r="B273" s="29"/>
      <c r="C273" s="40"/>
      <c r="D273" s="48"/>
      <c r="E273" s="48"/>
      <c r="F273" s="48"/>
      <c r="G273" s="40"/>
      <c r="H273" s="40"/>
      <c r="I273" s="29"/>
      <c r="J273" s="53"/>
      <c r="K273" s="53"/>
      <c r="L273" s="53"/>
      <c r="M273" s="29"/>
      <c r="N273" s="5"/>
      <c r="O273" s="5"/>
    </row>
    <row r="274">
      <c r="B274" s="29"/>
      <c r="C274" s="40"/>
      <c r="D274" s="48"/>
      <c r="E274" s="48"/>
      <c r="F274" s="48"/>
      <c r="G274" s="40"/>
      <c r="H274" s="40"/>
      <c r="I274" s="29"/>
      <c r="J274" s="53"/>
      <c r="K274" s="53"/>
      <c r="L274" s="53"/>
      <c r="M274" s="29"/>
      <c r="N274" s="5"/>
      <c r="O274" s="5"/>
    </row>
    <row r="275">
      <c r="B275" s="29"/>
      <c r="C275" s="40"/>
      <c r="D275" s="48"/>
      <c r="E275" s="48"/>
      <c r="F275" s="48"/>
      <c r="G275" s="40"/>
      <c r="H275" s="40"/>
      <c r="I275" s="29"/>
      <c r="J275" s="53"/>
      <c r="K275" s="53"/>
      <c r="L275" s="53"/>
      <c r="M275" s="29"/>
      <c r="N275" s="5"/>
      <c r="O275" s="5"/>
    </row>
    <row r="276">
      <c r="B276" s="29"/>
      <c r="C276" s="40"/>
      <c r="D276" s="48"/>
      <c r="E276" s="48"/>
      <c r="F276" s="48"/>
      <c r="G276" s="40"/>
      <c r="H276" s="40"/>
      <c r="I276" s="29"/>
      <c r="J276" s="53"/>
      <c r="K276" s="53"/>
      <c r="L276" s="53"/>
      <c r="M276" s="29"/>
      <c r="N276" s="5"/>
      <c r="O276" s="5"/>
    </row>
    <row r="277">
      <c r="B277" s="29"/>
      <c r="C277" s="40"/>
      <c r="D277" s="48"/>
      <c r="E277" s="48"/>
      <c r="F277" s="48"/>
      <c r="G277" s="40"/>
      <c r="H277" s="40"/>
      <c r="I277" s="29"/>
      <c r="J277" s="53"/>
      <c r="K277" s="53"/>
      <c r="L277" s="53"/>
      <c r="M277" s="29"/>
      <c r="N277" s="5"/>
      <c r="O277" s="5"/>
    </row>
    <row r="278">
      <c r="C278" s="40"/>
      <c r="D278" s="48"/>
      <c r="E278" s="48"/>
      <c r="F278" s="48"/>
      <c r="G278" s="40"/>
      <c r="H278" s="10"/>
      <c r="I278" s="55"/>
      <c r="J278" s="48"/>
      <c r="K278" s="48"/>
      <c r="L278" s="48"/>
      <c r="M278" s="40"/>
      <c r="N278" s="5"/>
      <c r="O278" s="5"/>
    </row>
    <row r="279">
      <c r="B279" s="29"/>
      <c r="C279" s="40"/>
      <c r="D279" s="48"/>
      <c r="E279" s="48"/>
      <c r="F279" s="48"/>
      <c r="G279" s="40"/>
      <c r="H279" s="40"/>
      <c r="I279" s="29"/>
      <c r="J279" s="53"/>
      <c r="K279" s="53"/>
      <c r="L279" s="53"/>
      <c r="M279" s="29"/>
      <c r="N279" s="5"/>
      <c r="O279" s="5"/>
    </row>
    <row r="280">
      <c r="C280" s="40"/>
      <c r="D280" s="48"/>
      <c r="E280" s="48"/>
      <c r="F280" s="48"/>
      <c r="G280" s="40"/>
      <c r="H280" s="10"/>
      <c r="I280" s="55"/>
      <c r="J280" s="48"/>
      <c r="K280" s="48"/>
      <c r="L280" s="48"/>
      <c r="M280" s="40"/>
      <c r="N280" s="5"/>
      <c r="O280" s="5"/>
    </row>
    <row r="281">
      <c r="C281" s="40"/>
      <c r="D281" s="48"/>
      <c r="E281" s="48"/>
      <c r="F281" s="48"/>
      <c r="G281" s="40"/>
      <c r="H281" s="10"/>
      <c r="I281" s="55"/>
      <c r="J281" s="48"/>
      <c r="K281" s="48"/>
      <c r="L281" s="48"/>
      <c r="M281" s="40"/>
      <c r="N281" s="5"/>
      <c r="O281" s="5"/>
    </row>
    <row r="282">
      <c r="B282" s="29"/>
      <c r="C282" s="40"/>
      <c r="D282" s="48"/>
      <c r="E282" s="48"/>
      <c r="F282" s="48"/>
      <c r="G282" s="40"/>
      <c r="H282" s="40"/>
      <c r="I282" s="29"/>
      <c r="J282" s="53"/>
      <c r="K282" s="53"/>
      <c r="L282" s="53"/>
      <c r="M282" s="29"/>
      <c r="N282" s="5"/>
      <c r="O282" s="5"/>
    </row>
    <row r="283">
      <c r="B283" s="29"/>
      <c r="C283" s="40"/>
      <c r="D283" s="48"/>
      <c r="E283" s="48"/>
      <c r="F283" s="48"/>
      <c r="G283" s="40"/>
      <c r="H283" s="40"/>
      <c r="I283" s="29"/>
      <c r="J283" s="53"/>
      <c r="K283" s="53"/>
      <c r="L283" s="53"/>
      <c r="M283" s="29"/>
      <c r="N283" s="5"/>
      <c r="O283" s="5"/>
    </row>
    <row r="284">
      <c r="B284" s="29"/>
      <c r="C284" s="40"/>
      <c r="D284" s="48"/>
      <c r="E284" s="48"/>
      <c r="F284" s="48"/>
      <c r="G284" s="40"/>
      <c r="H284" s="40"/>
      <c r="I284" s="29"/>
      <c r="J284" s="53"/>
      <c r="K284" s="53"/>
      <c r="L284" s="53"/>
      <c r="M284" s="29"/>
      <c r="N284" s="5"/>
      <c r="O284" s="5"/>
    </row>
    <row r="285">
      <c r="B285" s="29"/>
      <c r="C285" s="40"/>
      <c r="D285" s="48"/>
      <c r="E285" s="48"/>
      <c r="F285" s="48"/>
      <c r="G285" s="40"/>
      <c r="H285" s="40"/>
      <c r="I285" s="29"/>
      <c r="J285" s="53"/>
      <c r="K285" s="53"/>
      <c r="L285" s="53"/>
      <c r="M285" s="29"/>
      <c r="N285" s="5"/>
      <c r="O285" s="5"/>
    </row>
    <row r="286">
      <c r="C286" s="40"/>
      <c r="D286" s="48"/>
      <c r="E286" s="48"/>
      <c r="F286" s="48"/>
      <c r="G286" s="40"/>
      <c r="H286" s="40"/>
      <c r="I286" s="29"/>
      <c r="J286" s="53"/>
      <c r="K286" s="53"/>
      <c r="L286" s="53"/>
      <c r="M286" s="29"/>
      <c r="N286" s="5"/>
      <c r="O286" s="5"/>
    </row>
    <row r="287">
      <c r="C287" s="40"/>
      <c r="D287" s="48"/>
      <c r="E287" s="48"/>
      <c r="F287" s="48"/>
      <c r="G287" s="40"/>
      <c r="H287" s="40"/>
      <c r="I287" s="29"/>
      <c r="J287" s="53"/>
      <c r="K287" s="53"/>
      <c r="L287" s="53"/>
      <c r="M287" s="29"/>
      <c r="N287" s="5"/>
      <c r="O287" s="5"/>
    </row>
    <row r="288">
      <c r="B288" s="29"/>
      <c r="C288" s="40"/>
      <c r="D288" s="48"/>
      <c r="E288" s="48"/>
      <c r="F288" s="48"/>
      <c r="G288" s="40"/>
      <c r="H288" s="10"/>
      <c r="I288" s="29"/>
      <c r="J288" s="53"/>
      <c r="K288" s="53"/>
      <c r="L288" s="53"/>
      <c r="M288" s="29"/>
      <c r="N288" s="5"/>
      <c r="O288" s="5"/>
    </row>
    <row r="289">
      <c r="B289" s="29"/>
      <c r="C289" s="40"/>
      <c r="D289" s="48"/>
      <c r="E289" s="48"/>
      <c r="F289" s="48"/>
      <c r="G289" s="40"/>
      <c r="H289" s="40"/>
      <c r="I289" s="29"/>
      <c r="J289" s="53"/>
      <c r="K289" s="53"/>
      <c r="L289" s="53"/>
      <c r="M289" s="29"/>
      <c r="N289" s="5"/>
      <c r="O289" s="5"/>
    </row>
    <row r="290">
      <c r="B290" s="29"/>
      <c r="C290" s="40"/>
      <c r="D290" s="48"/>
      <c r="E290" s="48"/>
      <c r="F290" s="48"/>
      <c r="G290" s="40"/>
      <c r="H290" s="10"/>
      <c r="I290" s="29"/>
      <c r="J290" s="53"/>
      <c r="K290" s="53"/>
      <c r="L290" s="53"/>
      <c r="M290" s="29"/>
      <c r="N290" s="5"/>
      <c r="O290" s="5"/>
    </row>
    <row r="291">
      <c r="B291" s="29"/>
      <c r="C291" s="40"/>
      <c r="D291" s="48"/>
      <c r="E291" s="48"/>
      <c r="F291" s="48"/>
      <c r="G291" s="40"/>
      <c r="H291" s="40"/>
      <c r="I291" s="29"/>
      <c r="J291" s="53"/>
      <c r="K291" s="53"/>
      <c r="L291" s="53"/>
      <c r="M291" s="29"/>
      <c r="N291" s="5"/>
      <c r="O291" s="5"/>
    </row>
    <row r="292">
      <c r="B292" s="29"/>
      <c r="C292" s="40"/>
      <c r="D292" s="48"/>
      <c r="E292" s="48"/>
      <c r="F292" s="48"/>
      <c r="G292" s="40"/>
      <c r="H292" s="10"/>
      <c r="I292" s="29"/>
      <c r="J292" s="53"/>
      <c r="K292" s="53"/>
      <c r="L292" s="53"/>
      <c r="M292" s="29"/>
      <c r="N292" s="5"/>
      <c r="O292" s="5"/>
    </row>
    <row r="293">
      <c r="C293" s="40"/>
      <c r="D293" s="48"/>
      <c r="E293" s="48"/>
      <c r="F293" s="48"/>
      <c r="G293" s="40"/>
      <c r="H293" s="10"/>
      <c r="I293" s="55"/>
      <c r="J293" s="48"/>
      <c r="K293" s="48"/>
      <c r="L293" s="48"/>
      <c r="M293" s="40"/>
      <c r="N293" s="5"/>
      <c r="O293" s="5"/>
    </row>
    <row r="294">
      <c r="B294" s="29"/>
      <c r="C294" s="40"/>
      <c r="D294" s="48"/>
      <c r="E294" s="48"/>
      <c r="F294" s="48"/>
      <c r="G294" s="40"/>
      <c r="H294" s="40"/>
      <c r="I294" s="29"/>
      <c r="J294" s="53"/>
      <c r="K294" s="53"/>
      <c r="L294" s="53"/>
      <c r="M294" s="29"/>
      <c r="N294" s="5"/>
      <c r="O294" s="5"/>
    </row>
    <row r="295">
      <c r="B295" s="29"/>
      <c r="C295" s="40"/>
      <c r="D295" s="48"/>
      <c r="E295" s="48"/>
      <c r="F295" s="48"/>
      <c r="G295" s="40"/>
      <c r="H295" s="40"/>
      <c r="I295" s="29"/>
      <c r="J295" s="53"/>
      <c r="K295" s="53"/>
      <c r="L295" s="53"/>
      <c r="M295" s="29"/>
      <c r="N295" s="5"/>
      <c r="O295" s="5"/>
    </row>
    <row r="296">
      <c r="C296" s="40"/>
      <c r="D296" s="48"/>
      <c r="E296" s="48"/>
      <c r="F296" s="48"/>
      <c r="G296" s="40"/>
      <c r="H296" s="10"/>
      <c r="I296" s="55"/>
      <c r="J296" s="48"/>
      <c r="K296" s="48"/>
      <c r="L296" s="48"/>
      <c r="M296" s="40"/>
      <c r="N296" s="5"/>
      <c r="O296" s="5"/>
    </row>
    <row r="297">
      <c r="B297" s="29"/>
      <c r="C297" s="40"/>
      <c r="D297" s="48"/>
      <c r="E297" s="48"/>
      <c r="F297" s="48"/>
      <c r="G297" s="40"/>
      <c r="H297" s="40"/>
      <c r="I297" s="29"/>
      <c r="J297" s="53"/>
      <c r="K297" s="53"/>
      <c r="L297" s="53"/>
      <c r="M297" s="29"/>
      <c r="N297" s="5"/>
      <c r="O297" s="5"/>
    </row>
    <row r="298">
      <c r="C298" s="40"/>
      <c r="D298" s="48"/>
      <c r="E298" s="48"/>
      <c r="F298" s="48"/>
      <c r="G298" s="40"/>
      <c r="H298" s="10"/>
      <c r="I298" s="55"/>
      <c r="J298" s="48"/>
      <c r="K298" s="48"/>
      <c r="L298" s="48"/>
      <c r="M298" s="40"/>
      <c r="N298" s="5"/>
      <c r="O298" s="5"/>
    </row>
    <row r="299">
      <c r="B299" s="29"/>
      <c r="C299" s="40"/>
      <c r="D299" s="48"/>
      <c r="E299" s="48"/>
      <c r="F299" s="48"/>
      <c r="G299" s="40"/>
      <c r="H299" s="40"/>
      <c r="I299" s="29"/>
      <c r="J299" s="53"/>
      <c r="K299" s="53"/>
      <c r="L299" s="53"/>
      <c r="M299" s="29"/>
      <c r="N299" s="5"/>
      <c r="O299" s="5"/>
    </row>
    <row r="300">
      <c r="C300" s="40"/>
      <c r="D300" s="48"/>
      <c r="E300" s="48"/>
      <c r="F300" s="48"/>
      <c r="G300" s="40"/>
      <c r="H300" s="10"/>
      <c r="I300" s="55"/>
      <c r="J300" s="48"/>
      <c r="K300" s="48"/>
      <c r="L300" s="48"/>
      <c r="M300" s="40"/>
      <c r="N300" s="5"/>
      <c r="O300" s="5"/>
    </row>
    <row r="301">
      <c r="B301" s="29"/>
      <c r="C301" s="40"/>
      <c r="D301" s="48"/>
      <c r="E301" s="48"/>
      <c r="F301" s="48"/>
      <c r="G301" s="40"/>
      <c r="H301" s="40"/>
      <c r="I301" s="29"/>
      <c r="J301" s="53"/>
      <c r="K301" s="53"/>
      <c r="L301" s="53"/>
      <c r="M301" s="29"/>
      <c r="N301" s="5"/>
      <c r="O301" s="5"/>
    </row>
    <row r="302">
      <c r="B302" s="29"/>
      <c r="C302" s="40"/>
      <c r="D302" s="48"/>
      <c r="E302" s="48"/>
      <c r="F302" s="48"/>
      <c r="G302" s="40"/>
      <c r="H302" s="40"/>
      <c r="I302" s="29"/>
      <c r="J302" s="53"/>
      <c r="K302" s="53"/>
      <c r="L302" s="53"/>
      <c r="M302" s="29"/>
      <c r="N302" s="5"/>
      <c r="O302" s="5"/>
    </row>
    <row r="303">
      <c r="B303" s="29"/>
      <c r="C303" s="40"/>
      <c r="D303" s="48"/>
      <c r="E303" s="48"/>
      <c r="F303" s="48"/>
      <c r="G303" s="40"/>
      <c r="H303" s="40"/>
      <c r="I303" s="29"/>
      <c r="J303" s="53"/>
      <c r="K303" s="53"/>
      <c r="L303" s="53"/>
      <c r="M303" s="29"/>
      <c r="N303" s="5"/>
      <c r="O303" s="5"/>
    </row>
    <row r="304">
      <c r="B304" s="29"/>
      <c r="C304" s="40"/>
      <c r="D304" s="48"/>
      <c r="E304" s="48"/>
      <c r="F304" s="48"/>
      <c r="G304" s="40"/>
      <c r="H304" s="10"/>
      <c r="I304" s="29"/>
      <c r="J304" s="53"/>
      <c r="K304" s="53"/>
      <c r="L304" s="53"/>
      <c r="M304" s="29"/>
      <c r="N304" s="5"/>
      <c r="O304" s="5"/>
    </row>
    <row r="305">
      <c r="B305" s="29"/>
      <c r="C305" s="40"/>
      <c r="D305" s="48"/>
      <c r="E305" s="48"/>
      <c r="F305" s="48"/>
      <c r="G305" s="40"/>
      <c r="H305" s="40"/>
      <c r="I305" s="29"/>
      <c r="J305" s="53"/>
      <c r="K305" s="53"/>
      <c r="L305" s="53"/>
      <c r="M305" s="29"/>
      <c r="N305" s="5"/>
      <c r="O305" s="5"/>
    </row>
    <row r="306">
      <c r="B306" s="29"/>
      <c r="C306" s="40"/>
      <c r="D306" s="48"/>
      <c r="E306" s="48"/>
      <c r="F306" s="48"/>
      <c r="G306" s="40"/>
      <c r="H306" s="40"/>
      <c r="I306" s="29"/>
      <c r="J306" s="53"/>
      <c r="K306" s="53"/>
      <c r="L306" s="53"/>
      <c r="M306" s="29"/>
      <c r="N306" s="5"/>
      <c r="O306" s="5"/>
    </row>
    <row r="307">
      <c r="B307" s="29"/>
      <c r="C307" s="40"/>
      <c r="D307" s="48"/>
      <c r="E307" s="48"/>
      <c r="F307" s="48"/>
      <c r="G307" s="40"/>
      <c r="H307" s="40"/>
      <c r="I307" s="29"/>
      <c r="J307" s="53"/>
      <c r="K307" s="53"/>
      <c r="L307" s="53"/>
      <c r="M307" s="29"/>
      <c r="N307" s="5"/>
      <c r="O307" s="5"/>
    </row>
    <row r="308">
      <c r="C308" s="40"/>
      <c r="D308" s="48"/>
      <c r="E308" s="48"/>
      <c r="F308" s="48"/>
      <c r="G308" s="40"/>
      <c r="H308" s="10"/>
      <c r="I308" s="55"/>
      <c r="J308" s="48"/>
      <c r="K308" s="48"/>
      <c r="L308" s="48"/>
      <c r="M308" s="40"/>
      <c r="N308" s="5"/>
      <c r="O308" s="5"/>
    </row>
    <row r="309">
      <c r="C309" s="40"/>
      <c r="D309" s="48"/>
      <c r="E309" s="48"/>
      <c r="F309" s="48"/>
      <c r="G309" s="40"/>
      <c r="H309" s="10"/>
      <c r="I309" s="55"/>
      <c r="J309" s="48"/>
      <c r="K309" s="48"/>
      <c r="L309" s="48"/>
      <c r="M309" s="40"/>
      <c r="N309" s="5"/>
      <c r="O309" s="5"/>
    </row>
    <row r="310">
      <c r="B310" s="29"/>
      <c r="C310" s="40"/>
      <c r="D310" s="48"/>
      <c r="E310" s="48"/>
      <c r="F310" s="48"/>
      <c r="G310" s="40"/>
      <c r="H310" s="10"/>
      <c r="I310" s="29"/>
      <c r="J310" s="53"/>
      <c r="K310" s="53"/>
      <c r="L310" s="53"/>
      <c r="M310" s="29"/>
      <c r="N310" s="5"/>
      <c r="O310" s="5"/>
    </row>
    <row r="311">
      <c r="C311" s="40"/>
      <c r="D311" s="48"/>
      <c r="E311" s="48"/>
      <c r="F311" s="48"/>
      <c r="G311" s="40"/>
      <c r="H311" s="10"/>
      <c r="I311" s="55"/>
      <c r="J311" s="48"/>
      <c r="K311" s="48"/>
      <c r="L311" s="48"/>
      <c r="M311" s="40"/>
      <c r="N311" s="5"/>
      <c r="O311" s="5"/>
    </row>
    <row r="312">
      <c r="B312" s="29"/>
      <c r="C312" s="40"/>
      <c r="D312" s="48"/>
      <c r="E312" s="48"/>
      <c r="F312" s="48"/>
      <c r="G312" s="40"/>
      <c r="H312" s="10"/>
      <c r="I312" s="29"/>
      <c r="J312" s="53"/>
      <c r="K312" s="53"/>
      <c r="L312" s="53"/>
      <c r="M312" s="29"/>
      <c r="N312" s="5"/>
      <c r="O312" s="5"/>
    </row>
    <row r="313">
      <c r="B313" s="29"/>
      <c r="C313" s="40"/>
      <c r="D313" s="48"/>
      <c r="E313" s="48"/>
      <c r="F313" s="48"/>
      <c r="G313" s="40"/>
      <c r="H313" s="40"/>
      <c r="I313" s="29"/>
      <c r="J313" s="53"/>
      <c r="K313" s="53"/>
      <c r="L313" s="53"/>
      <c r="M313" s="29"/>
      <c r="N313" s="5"/>
      <c r="O313" s="5"/>
    </row>
    <row r="314">
      <c r="B314" s="29"/>
      <c r="C314" s="40"/>
      <c r="D314" s="48"/>
      <c r="E314" s="48"/>
      <c r="F314" s="48"/>
      <c r="G314" s="40"/>
      <c r="H314" s="40"/>
      <c r="I314" s="29"/>
      <c r="J314" s="53"/>
      <c r="K314" s="53"/>
      <c r="L314" s="53"/>
      <c r="M314" s="29"/>
      <c r="N314" s="5"/>
      <c r="O314" s="5"/>
    </row>
    <row r="315">
      <c r="B315" s="29"/>
      <c r="C315" s="40"/>
      <c r="D315" s="48"/>
      <c r="E315" s="48"/>
      <c r="F315" s="48"/>
      <c r="G315" s="40"/>
      <c r="H315" s="40"/>
      <c r="I315" s="29"/>
      <c r="J315" s="53"/>
      <c r="K315" s="53"/>
      <c r="L315" s="53"/>
      <c r="M315" s="29"/>
      <c r="N315" s="5"/>
      <c r="O315" s="5"/>
    </row>
    <row r="316">
      <c r="B316" s="29"/>
      <c r="C316" s="40"/>
      <c r="D316" s="48"/>
      <c r="E316" s="48"/>
      <c r="F316" s="48"/>
      <c r="G316" s="40"/>
      <c r="H316" s="40"/>
      <c r="I316" s="29"/>
      <c r="J316" s="53"/>
      <c r="K316" s="53"/>
      <c r="L316" s="53"/>
      <c r="M316" s="29"/>
      <c r="N316" s="5"/>
      <c r="O316" s="5"/>
    </row>
    <row r="317">
      <c r="B317" s="29"/>
      <c r="C317" s="40"/>
      <c r="D317" s="48"/>
      <c r="E317" s="48"/>
      <c r="F317" s="48"/>
      <c r="G317" s="40"/>
      <c r="H317" s="40"/>
      <c r="I317" s="29"/>
      <c r="J317" s="53"/>
      <c r="K317" s="53"/>
      <c r="L317" s="53"/>
      <c r="M317" s="29"/>
      <c r="N317" s="5"/>
      <c r="O317" s="5"/>
    </row>
    <row r="318">
      <c r="B318" s="29"/>
      <c r="C318" s="40"/>
      <c r="D318" s="48"/>
      <c r="E318" s="48"/>
      <c r="F318" s="48"/>
      <c r="G318" s="40"/>
      <c r="H318" s="40"/>
      <c r="I318" s="29"/>
      <c r="J318" s="53"/>
      <c r="K318" s="53"/>
      <c r="L318" s="53"/>
      <c r="M318" s="29"/>
      <c r="N318" s="5"/>
      <c r="O318" s="5"/>
    </row>
    <row r="319">
      <c r="B319" s="29"/>
      <c r="C319" s="40"/>
      <c r="D319" s="48"/>
      <c r="E319" s="48"/>
      <c r="F319" s="48"/>
      <c r="G319" s="40"/>
      <c r="H319" s="40"/>
      <c r="I319" s="29"/>
      <c r="J319" s="53"/>
      <c r="K319" s="53"/>
      <c r="L319" s="53"/>
      <c r="M319" s="29"/>
      <c r="N319" s="5"/>
      <c r="O319" s="5"/>
    </row>
    <row r="320">
      <c r="B320" s="29"/>
      <c r="C320" s="40"/>
      <c r="D320" s="48"/>
      <c r="E320" s="48"/>
      <c r="F320" s="48"/>
      <c r="G320" s="40"/>
      <c r="H320" s="40"/>
      <c r="I320" s="29"/>
      <c r="J320" s="53"/>
      <c r="K320" s="53"/>
      <c r="L320" s="53"/>
      <c r="M320" s="29"/>
      <c r="N320" s="5"/>
      <c r="O320" s="5"/>
    </row>
    <row r="321">
      <c r="C321" s="40"/>
      <c r="D321" s="48"/>
      <c r="E321" s="48"/>
      <c r="F321" s="48"/>
      <c r="G321" s="40"/>
      <c r="H321" s="40"/>
      <c r="I321" s="29"/>
      <c r="J321" s="53"/>
      <c r="K321" s="53"/>
      <c r="L321" s="53"/>
      <c r="M321" s="29"/>
      <c r="N321" s="5"/>
      <c r="O321" s="5"/>
    </row>
    <row r="322">
      <c r="C322" s="40"/>
      <c r="D322" s="48"/>
      <c r="E322" s="48"/>
      <c r="F322" s="48"/>
      <c r="G322" s="40"/>
      <c r="H322" s="10"/>
      <c r="I322" s="55"/>
      <c r="J322" s="48"/>
      <c r="K322" s="48"/>
      <c r="L322" s="48"/>
      <c r="M322" s="40"/>
      <c r="N322" s="5"/>
      <c r="O322" s="5"/>
    </row>
    <row r="323">
      <c r="B323" s="29"/>
      <c r="C323" s="40"/>
      <c r="D323" s="48"/>
      <c r="E323" s="48"/>
      <c r="F323" s="48"/>
      <c r="G323" s="40"/>
      <c r="H323" s="40"/>
      <c r="I323" s="29"/>
      <c r="J323" s="53"/>
      <c r="K323" s="53"/>
      <c r="L323" s="53"/>
      <c r="M323" s="29"/>
      <c r="N323" s="5"/>
      <c r="O323" s="5"/>
    </row>
    <row r="324">
      <c r="B324" s="29"/>
      <c r="C324" s="40"/>
      <c r="D324" s="48"/>
      <c r="E324" s="48"/>
      <c r="F324" s="48"/>
      <c r="G324" s="40"/>
      <c r="H324" s="40"/>
      <c r="I324" s="29"/>
      <c r="J324" s="53"/>
      <c r="K324" s="53"/>
      <c r="L324" s="53"/>
      <c r="M324" s="29"/>
      <c r="N324" s="5"/>
      <c r="O324" s="5"/>
    </row>
    <row r="325">
      <c r="B325" s="29"/>
      <c r="C325" s="40"/>
      <c r="D325" s="48"/>
      <c r="E325" s="48"/>
      <c r="F325" s="48"/>
      <c r="G325" s="40"/>
      <c r="H325" s="40"/>
      <c r="I325" s="29"/>
      <c r="J325" s="53"/>
      <c r="K325" s="53"/>
      <c r="L325" s="53"/>
      <c r="M325" s="29"/>
      <c r="N325" s="5"/>
      <c r="O325" s="5"/>
    </row>
    <row r="326">
      <c r="B326" s="29"/>
      <c r="C326" s="40"/>
      <c r="D326" s="48"/>
      <c r="E326" s="48"/>
      <c r="F326" s="48"/>
      <c r="G326" s="40"/>
      <c r="H326" s="40"/>
      <c r="I326" s="29"/>
      <c r="J326" s="53"/>
      <c r="K326" s="53"/>
      <c r="L326" s="53"/>
      <c r="M326" s="29"/>
      <c r="N326" s="5"/>
      <c r="O326" s="5"/>
    </row>
    <row r="327">
      <c r="C327" s="40"/>
      <c r="D327" s="48"/>
      <c r="E327" s="48"/>
      <c r="F327" s="48"/>
      <c r="G327" s="40"/>
      <c r="H327" s="10"/>
      <c r="I327" s="55"/>
      <c r="J327" s="48"/>
      <c r="K327" s="48"/>
      <c r="L327" s="48"/>
      <c r="M327" s="40"/>
      <c r="N327" s="5"/>
      <c r="O327" s="5"/>
    </row>
    <row r="328">
      <c r="B328" s="29"/>
      <c r="C328" s="40"/>
      <c r="D328" s="48"/>
      <c r="E328" s="48"/>
      <c r="F328" s="48"/>
      <c r="G328" s="40"/>
      <c r="H328" s="40"/>
      <c r="I328" s="29"/>
      <c r="J328" s="53"/>
      <c r="K328" s="53"/>
      <c r="L328" s="53"/>
      <c r="M328" s="29"/>
      <c r="N328" s="5"/>
      <c r="O328" s="5"/>
    </row>
    <row r="329">
      <c r="B329" s="29"/>
      <c r="C329" s="40"/>
      <c r="D329" s="48"/>
      <c r="E329" s="48"/>
      <c r="F329" s="48"/>
      <c r="G329" s="40"/>
      <c r="H329" s="40"/>
      <c r="I329" s="29"/>
      <c r="J329" s="53"/>
      <c r="K329" s="53"/>
      <c r="L329" s="53"/>
      <c r="M329" s="29"/>
      <c r="N329" s="5"/>
      <c r="O329" s="5"/>
    </row>
    <row r="330">
      <c r="B330" s="29"/>
      <c r="C330" s="40"/>
      <c r="D330" s="48"/>
      <c r="E330" s="48"/>
      <c r="F330" s="48"/>
      <c r="G330" s="40"/>
      <c r="H330" s="40"/>
      <c r="I330" s="29"/>
      <c r="J330" s="53"/>
      <c r="K330" s="53"/>
      <c r="L330" s="53"/>
      <c r="M330" s="29"/>
      <c r="N330" s="5"/>
      <c r="O330" s="5"/>
    </row>
    <row r="331">
      <c r="B331" s="29"/>
      <c r="C331" s="40"/>
      <c r="D331" s="48"/>
      <c r="E331" s="48"/>
      <c r="F331" s="48"/>
      <c r="G331" s="40"/>
      <c r="H331" s="40"/>
      <c r="I331" s="29"/>
      <c r="J331" s="53"/>
      <c r="K331" s="53"/>
      <c r="L331" s="53"/>
      <c r="M331" s="29"/>
      <c r="N331" s="5"/>
      <c r="O331" s="5"/>
    </row>
    <row r="332">
      <c r="B332" s="29"/>
      <c r="C332" s="40"/>
      <c r="D332" s="48"/>
      <c r="E332" s="48"/>
      <c r="F332" s="48"/>
      <c r="G332" s="40"/>
      <c r="H332" s="10"/>
      <c r="I332" s="29"/>
      <c r="J332" s="53"/>
      <c r="K332" s="53"/>
      <c r="L332" s="53"/>
      <c r="M332" s="29"/>
      <c r="N332" s="5"/>
      <c r="O332" s="5"/>
    </row>
    <row r="333">
      <c r="B333" s="29"/>
      <c r="C333" s="40"/>
      <c r="D333" s="48"/>
      <c r="E333" s="48"/>
      <c r="F333" s="48"/>
      <c r="G333" s="40"/>
      <c r="H333" s="40"/>
      <c r="I333" s="29"/>
      <c r="J333" s="53"/>
      <c r="K333" s="53"/>
      <c r="L333" s="53"/>
      <c r="M333" s="29"/>
      <c r="N333" s="5"/>
      <c r="O333" s="5"/>
    </row>
    <row r="334">
      <c r="B334" s="29"/>
      <c r="C334" s="40"/>
      <c r="D334" s="48"/>
      <c r="E334" s="48"/>
      <c r="F334" s="48"/>
      <c r="G334" s="40"/>
      <c r="H334" s="40"/>
      <c r="I334" s="29"/>
      <c r="J334" s="53"/>
      <c r="K334" s="53"/>
      <c r="L334" s="53"/>
      <c r="M334" s="29"/>
      <c r="N334" s="5"/>
      <c r="O334" s="5"/>
    </row>
    <row r="335">
      <c r="B335" s="29"/>
      <c r="C335" s="40"/>
      <c r="D335" s="48"/>
      <c r="E335" s="48"/>
      <c r="F335" s="48"/>
      <c r="G335" s="40"/>
      <c r="H335" s="40"/>
      <c r="I335" s="29"/>
      <c r="J335" s="53"/>
      <c r="K335" s="53"/>
      <c r="L335" s="53"/>
      <c r="M335" s="29"/>
      <c r="N335" s="5"/>
      <c r="O335" s="5"/>
    </row>
    <row r="336">
      <c r="B336" s="29"/>
      <c r="C336" s="40"/>
      <c r="D336" s="48"/>
      <c r="E336" s="48"/>
      <c r="F336" s="48"/>
      <c r="G336" s="40"/>
      <c r="H336" s="40"/>
      <c r="I336" s="29"/>
      <c r="J336" s="53"/>
      <c r="K336" s="53"/>
      <c r="L336" s="53"/>
      <c r="M336" s="29"/>
      <c r="N336" s="5"/>
      <c r="O336" s="5"/>
    </row>
    <row r="337">
      <c r="C337" s="40"/>
      <c r="D337" s="48"/>
      <c r="E337" s="48"/>
      <c r="F337" s="48"/>
      <c r="G337" s="40"/>
      <c r="H337" s="10"/>
      <c r="I337" s="10"/>
      <c r="J337" s="23"/>
      <c r="K337" s="5"/>
      <c r="L337" s="5"/>
      <c r="M337" s="5"/>
      <c r="N337" s="5"/>
      <c r="O337" s="5"/>
    </row>
    <row r="338">
      <c r="C338" s="40"/>
      <c r="D338" s="48"/>
      <c r="E338" s="48"/>
      <c r="F338" s="48"/>
      <c r="G338" s="40"/>
      <c r="H338" s="10"/>
      <c r="I338" s="10"/>
      <c r="J338" s="23"/>
      <c r="K338" s="5"/>
      <c r="L338" s="5"/>
      <c r="M338" s="5"/>
      <c r="N338" s="5"/>
      <c r="O338" s="5"/>
    </row>
    <row r="339">
      <c r="C339" s="40"/>
      <c r="D339" s="48"/>
      <c r="E339" s="48"/>
      <c r="F339" s="48"/>
      <c r="G339" s="40"/>
      <c r="H339" s="10"/>
      <c r="I339" s="10"/>
      <c r="J339" s="23"/>
      <c r="K339" s="5"/>
      <c r="L339" s="5"/>
      <c r="M339" s="5"/>
      <c r="N339" s="5"/>
      <c r="O339" s="5"/>
    </row>
    <row r="340">
      <c r="C340" s="40"/>
      <c r="D340" s="48"/>
      <c r="E340" s="48"/>
      <c r="F340" s="48"/>
      <c r="G340" s="40"/>
      <c r="H340" s="10"/>
      <c r="I340" s="10"/>
      <c r="J340" s="23"/>
      <c r="K340" s="5"/>
      <c r="L340" s="5"/>
      <c r="M340" s="5"/>
      <c r="N340" s="5"/>
      <c r="O340" s="5"/>
    </row>
    <row r="341">
      <c r="C341" s="40"/>
      <c r="D341" s="48"/>
      <c r="E341" s="48"/>
      <c r="F341" s="48"/>
      <c r="G341" s="40"/>
      <c r="H341" s="10"/>
      <c r="I341" s="10"/>
      <c r="J341" s="23"/>
      <c r="K341" s="5"/>
      <c r="L341" s="5"/>
      <c r="M341" s="5"/>
      <c r="N341" s="5"/>
      <c r="O341" s="5"/>
    </row>
    <row r="342">
      <c r="C342" s="40"/>
      <c r="D342" s="48"/>
      <c r="E342" s="48"/>
      <c r="F342" s="48"/>
      <c r="G342" s="40"/>
      <c r="H342" s="10"/>
      <c r="I342" s="10"/>
      <c r="J342" s="23"/>
      <c r="K342" s="5"/>
      <c r="L342" s="5"/>
      <c r="M342" s="5"/>
      <c r="N342" s="5"/>
      <c r="O342" s="5"/>
    </row>
    <row r="343">
      <c r="C343" s="40"/>
      <c r="D343" s="48"/>
      <c r="E343" s="48"/>
      <c r="F343" s="48"/>
      <c r="G343" s="40"/>
      <c r="H343" s="10"/>
      <c r="I343" s="10"/>
      <c r="J343" s="23"/>
      <c r="K343" s="5"/>
      <c r="L343" s="5"/>
      <c r="M343" s="5"/>
      <c r="N343" s="5"/>
      <c r="O343" s="5"/>
    </row>
    <row r="344">
      <c r="C344" s="40"/>
      <c r="D344" s="48"/>
      <c r="E344" s="48"/>
      <c r="F344" s="48"/>
      <c r="G344" s="40"/>
      <c r="H344" s="10"/>
      <c r="I344" s="10"/>
      <c r="J344" s="23"/>
      <c r="K344" s="5"/>
      <c r="L344" s="5"/>
      <c r="M344" s="5"/>
      <c r="N344" s="5"/>
      <c r="O344" s="5"/>
    </row>
    <row r="345">
      <c r="C345" s="40"/>
      <c r="D345" s="48"/>
      <c r="E345" s="48"/>
      <c r="F345" s="48"/>
      <c r="G345" s="40"/>
      <c r="H345" s="10"/>
      <c r="I345" s="10"/>
      <c r="J345" s="23"/>
      <c r="K345" s="5"/>
      <c r="L345" s="5"/>
      <c r="M345" s="5"/>
      <c r="N345" s="5"/>
      <c r="O345" s="5"/>
    </row>
    <row r="346">
      <c r="C346" s="40"/>
      <c r="D346" s="48"/>
      <c r="E346" s="48"/>
      <c r="F346" s="48"/>
      <c r="G346" s="40"/>
      <c r="H346" s="10"/>
      <c r="I346" s="10"/>
      <c r="J346" s="23"/>
      <c r="K346" s="5"/>
      <c r="L346" s="5"/>
      <c r="M346" s="5"/>
      <c r="N346" s="5"/>
      <c r="O346" s="5"/>
    </row>
    <row r="347">
      <c r="C347" s="40"/>
      <c r="D347" s="48"/>
      <c r="E347" s="48"/>
      <c r="F347" s="48"/>
      <c r="G347" s="40"/>
      <c r="H347" s="10"/>
      <c r="I347" s="10"/>
      <c r="J347" s="23"/>
      <c r="K347" s="5"/>
      <c r="L347" s="5"/>
      <c r="M347" s="5"/>
      <c r="N347" s="5"/>
      <c r="O347" s="5"/>
    </row>
    <row r="348">
      <c r="C348" s="40"/>
      <c r="D348" s="48"/>
      <c r="E348" s="48"/>
      <c r="F348" s="48"/>
      <c r="G348" s="40"/>
      <c r="H348" s="10"/>
      <c r="I348" s="10"/>
      <c r="J348" s="23"/>
      <c r="K348" s="5"/>
      <c r="L348" s="5"/>
      <c r="M348" s="5"/>
      <c r="N348" s="5"/>
      <c r="O348" s="5"/>
    </row>
    <row r="349">
      <c r="C349" s="40"/>
      <c r="D349" s="48"/>
      <c r="E349" s="48"/>
      <c r="F349" s="48"/>
      <c r="G349" s="40"/>
      <c r="H349" s="10"/>
      <c r="I349" s="10"/>
      <c r="J349" s="23"/>
      <c r="K349" s="5"/>
      <c r="L349" s="5"/>
      <c r="M349" s="5"/>
      <c r="N349" s="5"/>
      <c r="O349" s="5"/>
    </row>
    <row r="350">
      <c r="C350" s="40"/>
      <c r="D350" s="48"/>
      <c r="E350" s="48"/>
      <c r="F350" s="48"/>
      <c r="G350" s="40"/>
      <c r="H350" s="10"/>
      <c r="I350" s="10"/>
      <c r="J350" s="23"/>
      <c r="K350" s="5"/>
      <c r="L350" s="5"/>
      <c r="M350" s="5"/>
      <c r="N350" s="5"/>
      <c r="O350" s="5"/>
    </row>
    <row r="351">
      <c r="C351" s="40"/>
      <c r="D351" s="48"/>
      <c r="E351" s="48"/>
      <c r="F351" s="48"/>
      <c r="G351" s="40"/>
      <c r="H351" s="10"/>
      <c r="I351" s="10"/>
      <c r="J351" s="23"/>
      <c r="K351" s="5"/>
      <c r="L351" s="5"/>
      <c r="M351" s="5"/>
      <c r="N351" s="5"/>
      <c r="O351" s="5"/>
    </row>
    <row r="352">
      <c r="C352" s="40"/>
      <c r="D352" s="48"/>
      <c r="E352" s="48"/>
      <c r="F352" s="48"/>
      <c r="G352" s="40"/>
      <c r="H352" s="10"/>
      <c r="I352" s="10"/>
      <c r="J352" s="23"/>
      <c r="K352" s="5"/>
      <c r="L352" s="5"/>
      <c r="M352" s="5"/>
      <c r="N352" s="5"/>
      <c r="O352" s="5"/>
    </row>
    <row r="353">
      <c r="C353" s="40"/>
      <c r="D353" s="48"/>
      <c r="E353" s="48"/>
      <c r="F353" s="48"/>
      <c r="G353" s="40"/>
      <c r="H353" s="23"/>
      <c r="I353" s="10"/>
      <c r="J353" s="23"/>
      <c r="K353" s="5"/>
      <c r="L353" s="5"/>
      <c r="M353" s="5"/>
      <c r="N353" s="5"/>
      <c r="O353" s="5"/>
    </row>
    <row r="354">
      <c r="C354" s="40"/>
      <c r="D354" s="48"/>
      <c r="E354" s="48"/>
      <c r="F354" s="48"/>
      <c r="G354" s="40"/>
      <c r="H354" s="10"/>
      <c r="I354" s="10"/>
      <c r="J354" s="23"/>
      <c r="K354" s="5"/>
      <c r="L354" s="5"/>
      <c r="M354" s="5"/>
      <c r="N354" s="5"/>
      <c r="O354" s="5"/>
    </row>
    <row r="355">
      <c r="C355" s="40"/>
      <c r="D355" s="48"/>
      <c r="E355" s="48"/>
      <c r="F355" s="48"/>
      <c r="G355" s="40"/>
      <c r="H355" s="10"/>
      <c r="I355" s="10"/>
      <c r="J355" s="23"/>
      <c r="K355" s="5"/>
      <c r="L355" s="5"/>
      <c r="M355" s="5"/>
      <c r="N355" s="5"/>
      <c r="O355" s="5"/>
    </row>
    <row r="356">
      <c r="C356" s="40"/>
      <c r="D356" s="48"/>
      <c r="E356" s="48"/>
      <c r="F356" s="48"/>
      <c r="G356" s="40"/>
      <c r="H356" s="10"/>
      <c r="I356" s="10"/>
      <c r="J356" s="23"/>
      <c r="K356" s="5"/>
      <c r="L356" s="5"/>
      <c r="M356" s="5"/>
      <c r="N356" s="5"/>
      <c r="O356" s="5"/>
    </row>
    <row r="357">
      <c r="C357" s="40"/>
      <c r="D357" s="48"/>
      <c r="E357" s="48"/>
      <c r="F357" s="48"/>
      <c r="G357" s="40"/>
      <c r="H357" s="10"/>
      <c r="I357" s="10"/>
      <c r="J357" s="23"/>
      <c r="K357" s="5"/>
      <c r="L357" s="5"/>
      <c r="M357" s="5"/>
      <c r="N357" s="5"/>
      <c r="O357" s="5"/>
    </row>
    <row r="358">
      <c r="C358" s="40"/>
      <c r="D358" s="48"/>
      <c r="E358" s="48"/>
      <c r="F358" s="48"/>
      <c r="G358" s="40"/>
      <c r="H358" s="10"/>
      <c r="I358" s="10"/>
      <c r="J358" s="23"/>
      <c r="K358" s="5"/>
      <c r="L358" s="5"/>
      <c r="M358" s="5"/>
      <c r="N358" s="5"/>
      <c r="O358" s="5"/>
    </row>
    <row r="359">
      <c r="C359" s="40"/>
      <c r="D359" s="48"/>
      <c r="E359" s="48"/>
      <c r="F359" s="48"/>
      <c r="G359" s="40"/>
      <c r="H359" s="10"/>
      <c r="I359" s="10"/>
      <c r="J359" s="23"/>
      <c r="K359" s="5"/>
      <c r="L359" s="5"/>
      <c r="M359" s="5"/>
      <c r="N359" s="5"/>
      <c r="O359" s="5"/>
    </row>
    <row r="360">
      <c r="C360" s="40"/>
      <c r="D360" s="48"/>
      <c r="E360" s="48"/>
      <c r="F360" s="48"/>
      <c r="G360" s="40"/>
      <c r="H360" s="10"/>
      <c r="I360" s="10"/>
      <c r="J360" s="23"/>
      <c r="K360" s="5"/>
      <c r="L360" s="5"/>
      <c r="M360" s="5"/>
      <c r="N360" s="5"/>
      <c r="O360" s="5"/>
    </row>
    <row r="361">
      <c r="C361" s="40"/>
      <c r="D361" s="48"/>
      <c r="E361" s="48"/>
      <c r="F361" s="48"/>
      <c r="G361" s="40"/>
      <c r="H361" s="10"/>
      <c r="I361" s="10"/>
      <c r="J361" s="23"/>
      <c r="K361" s="5"/>
      <c r="L361" s="5"/>
      <c r="M361" s="5"/>
      <c r="N361" s="5"/>
      <c r="O361" s="5"/>
    </row>
    <row r="362">
      <c r="C362" s="40"/>
      <c r="D362" s="48"/>
      <c r="E362" s="48"/>
      <c r="F362" s="48"/>
      <c r="G362" s="40"/>
      <c r="H362" s="10"/>
      <c r="I362" s="10"/>
      <c r="J362" s="23"/>
      <c r="K362" s="5"/>
      <c r="L362" s="5"/>
      <c r="M362" s="5"/>
      <c r="N362" s="5"/>
      <c r="O362" s="5"/>
    </row>
    <row r="363">
      <c r="C363" s="40"/>
      <c r="D363" s="48"/>
      <c r="E363" s="48"/>
      <c r="F363" s="48"/>
      <c r="G363" s="40"/>
      <c r="H363" s="10"/>
      <c r="I363" s="10"/>
      <c r="J363" s="23"/>
      <c r="K363" s="5"/>
      <c r="L363" s="5"/>
      <c r="M363" s="5"/>
      <c r="N363" s="5"/>
      <c r="O363" s="5"/>
    </row>
    <row r="364">
      <c r="C364" s="40"/>
      <c r="D364" s="48"/>
      <c r="E364" s="48"/>
      <c r="F364" s="48"/>
      <c r="G364" s="40"/>
      <c r="H364" s="10"/>
      <c r="I364" s="10"/>
      <c r="J364" s="23"/>
      <c r="K364" s="5"/>
      <c r="L364" s="5"/>
      <c r="M364" s="5"/>
      <c r="N364" s="5"/>
      <c r="O364" s="5"/>
    </row>
    <row r="365">
      <c r="C365" s="40"/>
      <c r="D365" s="48"/>
      <c r="E365" s="48"/>
      <c r="F365" s="48"/>
      <c r="G365" s="40"/>
      <c r="H365" s="10"/>
      <c r="I365" s="10"/>
      <c r="J365" s="23"/>
      <c r="K365" s="5"/>
      <c r="L365" s="5"/>
      <c r="M365" s="5"/>
      <c r="N365" s="5"/>
      <c r="O365" s="5"/>
    </row>
    <row r="366">
      <c r="C366" s="40"/>
      <c r="D366" s="48"/>
      <c r="E366" s="48"/>
      <c r="F366" s="48"/>
      <c r="G366" s="40"/>
      <c r="H366" s="10"/>
      <c r="I366" s="10"/>
      <c r="J366" s="23"/>
      <c r="K366" s="5"/>
      <c r="L366" s="5"/>
      <c r="M366" s="5"/>
      <c r="N366" s="5"/>
      <c r="O366" s="5"/>
    </row>
    <row r="367">
      <c r="C367" s="40"/>
      <c r="D367" s="48"/>
      <c r="E367" s="48"/>
      <c r="F367" s="48"/>
      <c r="G367" s="40"/>
      <c r="H367" s="10"/>
      <c r="I367" s="10"/>
      <c r="J367" s="23"/>
      <c r="K367" s="5"/>
      <c r="L367" s="5"/>
      <c r="M367" s="5"/>
      <c r="N367" s="5"/>
      <c r="O367" s="5"/>
    </row>
    <row r="368">
      <c r="C368" s="40"/>
      <c r="D368" s="48"/>
      <c r="E368" s="48"/>
      <c r="F368" s="48"/>
      <c r="G368" s="40"/>
      <c r="H368" s="10"/>
      <c r="I368" s="10"/>
      <c r="J368" s="23"/>
      <c r="K368" s="5"/>
      <c r="L368" s="5"/>
      <c r="M368" s="5"/>
      <c r="N368" s="5"/>
      <c r="O368" s="5"/>
    </row>
    <row r="369">
      <c r="C369" s="40"/>
      <c r="D369" s="48"/>
      <c r="E369" s="48"/>
      <c r="F369" s="48"/>
      <c r="G369" s="40"/>
      <c r="H369" s="10"/>
      <c r="I369" s="10"/>
      <c r="J369" s="23"/>
      <c r="K369" s="5"/>
      <c r="L369" s="5"/>
      <c r="M369" s="5"/>
      <c r="N369" s="5"/>
      <c r="O369" s="5"/>
    </row>
    <row r="370">
      <c r="C370" s="40"/>
      <c r="D370" s="48"/>
      <c r="E370" s="48"/>
      <c r="F370" s="48"/>
      <c r="G370" s="40"/>
      <c r="H370" s="10"/>
      <c r="I370" s="10"/>
      <c r="J370" s="23"/>
      <c r="K370" s="5"/>
      <c r="L370" s="5"/>
      <c r="M370" s="5"/>
      <c r="N370" s="5"/>
      <c r="O370" s="5"/>
    </row>
    <row r="371">
      <c r="C371" s="40"/>
      <c r="D371" s="48"/>
      <c r="E371" s="48"/>
      <c r="F371" s="48"/>
      <c r="G371" s="40"/>
      <c r="H371" s="10"/>
      <c r="I371" s="10"/>
      <c r="J371" s="23"/>
      <c r="K371" s="5"/>
      <c r="L371" s="5"/>
      <c r="M371" s="5"/>
      <c r="N371" s="5"/>
      <c r="O371" s="5"/>
    </row>
    <row r="372">
      <c r="C372" s="40"/>
      <c r="D372" s="48"/>
      <c r="E372" s="48"/>
      <c r="F372" s="48"/>
      <c r="G372" s="40"/>
      <c r="H372" s="10"/>
      <c r="I372" s="10"/>
      <c r="J372" s="23"/>
      <c r="K372" s="5"/>
      <c r="L372" s="5"/>
      <c r="M372" s="5"/>
      <c r="N372" s="5"/>
      <c r="O372" s="5"/>
    </row>
    <row r="373">
      <c r="C373" s="40"/>
      <c r="D373" s="48"/>
      <c r="E373" s="48"/>
      <c r="F373" s="48"/>
      <c r="G373" s="40"/>
      <c r="H373" s="10"/>
      <c r="I373" s="10"/>
      <c r="J373" s="23"/>
      <c r="K373" s="5"/>
      <c r="L373" s="5"/>
      <c r="M373" s="5"/>
      <c r="N373" s="5"/>
      <c r="O373" s="5"/>
    </row>
    <row r="374">
      <c r="C374" s="40"/>
      <c r="D374" s="48"/>
      <c r="E374" s="48"/>
      <c r="F374" s="48"/>
      <c r="G374" s="40"/>
      <c r="H374" s="10"/>
      <c r="I374" s="10"/>
      <c r="J374" s="23"/>
      <c r="K374" s="5"/>
      <c r="L374" s="5"/>
      <c r="M374" s="5"/>
      <c r="N374" s="5"/>
      <c r="O374" s="5"/>
    </row>
    <row r="375">
      <c r="C375" s="40"/>
      <c r="D375" s="48"/>
      <c r="E375" s="48"/>
      <c r="F375" s="48"/>
      <c r="G375" s="40"/>
      <c r="H375" s="10"/>
      <c r="I375" s="10"/>
      <c r="J375" s="23"/>
      <c r="K375" s="5"/>
      <c r="L375" s="5"/>
      <c r="M375" s="5"/>
      <c r="N375" s="5"/>
      <c r="O375" s="5"/>
    </row>
    <row r="376">
      <c r="C376" s="40"/>
      <c r="D376" s="48"/>
      <c r="E376" s="48"/>
      <c r="F376" s="48"/>
      <c r="G376" s="40"/>
      <c r="H376" s="10"/>
      <c r="I376" s="10"/>
      <c r="J376" s="23"/>
      <c r="K376" s="5"/>
      <c r="L376" s="5"/>
      <c r="M376" s="5"/>
      <c r="N376" s="5"/>
      <c r="O376" s="5"/>
    </row>
    <row r="377">
      <c r="C377" s="40"/>
      <c r="D377" s="48"/>
      <c r="E377" s="48"/>
      <c r="F377" s="48"/>
      <c r="G377" s="40"/>
      <c r="H377" s="10"/>
      <c r="I377" s="10"/>
      <c r="J377" s="23"/>
      <c r="K377" s="5"/>
      <c r="L377" s="5"/>
      <c r="M377" s="5"/>
      <c r="N377" s="5"/>
      <c r="O377" s="5"/>
    </row>
    <row r="378">
      <c r="C378" s="40"/>
      <c r="D378" s="48"/>
      <c r="E378" s="48"/>
      <c r="F378" s="48"/>
      <c r="G378" s="40"/>
      <c r="H378" s="10"/>
      <c r="I378" s="10"/>
      <c r="J378" s="23"/>
      <c r="K378" s="5"/>
      <c r="L378" s="5"/>
      <c r="M378" s="5"/>
      <c r="N378" s="5"/>
      <c r="O378" s="5"/>
    </row>
    <row r="379">
      <c r="C379" s="40"/>
      <c r="D379" s="48"/>
      <c r="E379" s="48"/>
      <c r="F379" s="48"/>
      <c r="G379" s="40"/>
      <c r="H379" s="10"/>
      <c r="I379" s="10"/>
      <c r="J379" s="23"/>
      <c r="K379" s="5"/>
      <c r="L379" s="5"/>
      <c r="M379" s="5"/>
      <c r="N379" s="5"/>
      <c r="O379" s="5"/>
    </row>
    <row r="380">
      <c r="C380" s="40"/>
      <c r="D380" s="48"/>
      <c r="E380" s="48"/>
      <c r="F380" s="48"/>
      <c r="G380" s="40"/>
      <c r="H380" s="10"/>
      <c r="I380" s="10"/>
      <c r="J380" s="23"/>
      <c r="K380" s="5"/>
      <c r="L380" s="5"/>
      <c r="M380" s="5"/>
      <c r="N380" s="5"/>
      <c r="O380" s="5"/>
    </row>
    <row r="381">
      <c r="C381" s="40"/>
      <c r="D381" s="48"/>
      <c r="E381" s="48"/>
      <c r="F381" s="48"/>
      <c r="G381" s="40"/>
      <c r="H381" s="10"/>
      <c r="I381" s="10"/>
      <c r="J381" s="23"/>
      <c r="K381" s="5"/>
      <c r="L381" s="5"/>
      <c r="M381" s="5"/>
      <c r="N381" s="5"/>
      <c r="O381" s="5"/>
    </row>
    <row r="382">
      <c r="C382" s="40"/>
      <c r="D382" s="48"/>
      <c r="E382" s="48"/>
      <c r="F382" s="48"/>
      <c r="G382" s="40"/>
      <c r="H382" s="10"/>
      <c r="I382" s="10"/>
      <c r="J382" s="23"/>
      <c r="K382" s="5"/>
      <c r="L382" s="5"/>
      <c r="M382" s="5"/>
      <c r="N382" s="5"/>
      <c r="O382" s="5"/>
    </row>
    <row r="383">
      <c r="C383" s="29"/>
      <c r="D383" s="53"/>
      <c r="E383" s="29"/>
      <c r="F383" s="29"/>
      <c r="G383" s="29"/>
      <c r="H383" s="10"/>
      <c r="I383" s="10"/>
      <c r="J383" s="23"/>
      <c r="K383" s="5"/>
      <c r="L383" s="5"/>
      <c r="M383" s="5"/>
      <c r="N383" s="5"/>
      <c r="O383" s="5"/>
    </row>
    <row r="384">
      <c r="C384" s="29"/>
      <c r="D384" s="53"/>
      <c r="E384" s="29"/>
      <c r="F384" s="29"/>
      <c r="G384" s="29"/>
      <c r="H384" s="10"/>
      <c r="I384" s="10"/>
      <c r="J384" s="23"/>
      <c r="K384" s="5"/>
      <c r="L384" s="5"/>
      <c r="M384" s="5"/>
      <c r="N384" s="5"/>
      <c r="O384" s="5"/>
    </row>
    <row r="385">
      <c r="C385" s="10"/>
      <c r="D385" s="23"/>
      <c r="E385" s="29"/>
      <c r="F385" s="29"/>
      <c r="G385" s="29"/>
      <c r="H385" s="10"/>
      <c r="I385" s="10"/>
      <c r="J385" s="23"/>
      <c r="K385" s="5"/>
      <c r="L385" s="5"/>
      <c r="M385" s="5"/>
      <c r="N385" s="5"/>
      <c r="O385" s="5"/>
    </row>
    <row r="386">
      <c r="C386" s="29"/>
      <c r="D386" s="53"/>
      <c r="E386" s="29"/>
      <c r="F386" s="29"/>
      <c r="G386" s="29"/>
      <c r="H386" s="10"/>
      <c r="I386" s="10"/>
      <c r="J386" s="23"/>
      <c r="K386" s="5"/>
      <c r="L386" s="5"/>
      <c r="M386" s="5"/>
      <c r="N386" s="5"/>
      <c r="O386" s="5"/>
    </row>
    <row r="387">
      <c r="C387" s="10"/>
      <c r="D387" s="23"/>
      <c r="E387" s="29"/>
      <c r="F387" s="29"/>
      <c r="G387" s="29"/>
      <c r="H387" s="10"/>
      <c r="I387" s="10"/>
      <c r="J387" s="23"/>
      <c r="K387" s="5"/>
      <c r="L387" s="5"/>
      <c r="M387" s="5"/>
      <c r="N387" s="5"/>
      <c r="O387" s="5"/>
    </row>
    <row r="388">
      <c r="C388" s="10"/>
      <c r="D388" s="23"/>
      <c r="E388" s="29"/>
      <c r="F388" s="29"/>
      <c r="G388" s="29"/>
      <c r="H388" s="10"/>
      <c r="I388" s="10"/>
      <c r="J388" s="23"/>
      <c r="K388" s="5"/>
      <c r="L388" s="5"/>
      <c r="M388" s="5"/>
      <c r="N388" s="5"/>
      <c r="O388" s="5"/>
    </row>
    <row r="389">
      <c r="C389" s="10"/>
      <c r="D389" s="23"/>
      <c r="E389" s="29"/>
      <c r="F389" s="29"/>
      <c r="G389" s="29"/>
      <c r="H389" s="10"/>
      <c r="I389" s="10"/>
      <c r="J389" s="23"/>
      <c r="K389" s="5"/>
      <c r="L389" s="5"/>
      <c r="M389" s="5"/>
      <c r="N389" s="5"/>
      <c r="O389" s="5"/>
    </row>
    <row r="390">
      <c r="C390" s="10"/>
      <c r="D390" s="23"/>
      <c r="E390" s="29"/>
      <c r="F390" s="29"/>
      <c r="G390" s="29"/>
      <c r="H390" s="10"/>
      <c r="I390" s="10"/>
      <c r="J390" s="23"/>
      <c r="K390" s="5"/>
      <c r="L390" s="5"/>
      <c r="M390" s="5"/>
      <c r="N390" s="5"/>
      <c r="O390" s="5"/>
    </row>
    <row r="391">
      <c r="C391" s="29"/>
      <c r="D391" s="53"/>
      <c r="E391" s="29"/>
      <c r="F391" s="29"/>
      <c r="G391" s="29"/>
      <c r="H391" s="10"/>
      <c r="I391" s="10"/>
      <c r="J391" s="23"/>
      <c r="K391" s="5"/>
      <c r="L391" s="5"/>
      <c r="M391" s="5"/>
      <c r="N391" s="5"/>
      <c r="O391" s="5"/>
    </row>
    <row r="392">
      <c r="C392" s="10"/>
      <c r="D392" s="23"/>
      <c r="E392" s="29"/>
      <c r="F392" s="29"/>
      <c r="G392" s="29"/>
      <c r="H392" s="10"/>
      <c r="I392" s="10"/>
      <c r="J392" s="23"/>
      <c r="K392" s="5"/>
      <c r="L392" s="5"/>
      <c r="M392" s="5"/>
      <c r="N392" s="5"/>
      <c r="O392" s="5"/>
    </row>
    <row r="393">
      <c r="C393" s="10"/>
      <c r="D393" s="23"/>
      <c r="E393" s="29"/>
      <c r="F393" s="29"/>
      <c r="G393" s="29"/>
      <c r="H393" s="10"/>
      <c r="I393" s="10"/>
      <c r="J393" s="23"/>
      <c r="K393" s="5"/>
      <c r="L393" s="5"/>
      <c r="M393" s="5"/>
      <c r="N393" s="5"/>
      <c r="O393" s="5"/>
    </row>
    <row r="394">
      <c r="C394" s="10"/>
      <c r="D394" s="23"/>
      <c r="E394" s="29"/>
      <c r="F394" s="29"/>
      <c r="G394" s="29"/>
      <c r="H394" s="10"/>
      <c r="I394" s="10"/>
      <c r="J394" s="23"/>
      <c r="K394" s="5"/>
      <c r="L394" s="5"/>
      <c r="M394" s="5"/>
      <c r="N394" s="5"/>
      <c r="O394" s="5"/>
    </row>
    <row r="395">
      <c r="C395" s="29"/>
      <c r="D395" s="53"/>
      <c r="E395" s="29"/>
      <c r="F395" s="29"/>
      <c r="G395" s="29"/>
      <c r="H395" s="10"/>
      <c r="I395" s="10"/>
      <c r="J395" s="23"/>
      <c r="K395" s="5"/>
      <c r="L395" s="5"/>
      <c r="M395" s="5"/>
      <c r="N395" s="5"/>
      <c r="O395" s="5"/>
    </row>
    <row r="396">
      <c r="C396" s="29"/>
      <c r="D396" s="53"/>
      <c r="E396" s="29"/>
      <c r="F396" s="29"/>
      <c r="G396" s="29"/>
      <c r="H396" s="10"/>
      <c r="I396" s="10"/>
      <c r="J396" s="23"/>
      <c r="K396" s="5"/>
      <c r="L396" s="5"/>
      <c r="M396" s="5"/>
      <c r="N396" s="5"/>
      <c r="O396" s="5"/>
    </row>
    <row r="397">
      <c r="C397" s="10"/>
      <c r="D397" s="23"/>
      <c r="E397" s="29"/>
      <c r="F397" s="29"/>
      <c r="G397" s="29"/>
      <c r="H397" s="10"/>
      <c r="I397" s="10"/>
      <c r="J397" s="23"/>
      <c r="K397" s="5"/>
      <c r="L397" s="5"/>
      <c r="M397" s="5"/>
      <c r="N397" s="5"/>
      <c r="O397" s="5"/>
    </row>
    <row r="398">
      <c r="C398" s="10"/>
      <c r="D398" s="23"/>
      <c r="E398" s="29"/>
      <c r="F398" s="29"/>
      <c r="G398" s="29"/>
      <c r="H398" s="10"/>
      <c r="I398" s="10"/>
      <c r="J398" s="23"/>
      <c r="K398" s="5"/>
      <c r="L398" s="5"/>
      <c r="M398" s="5"/>
      <c r="N398" s="5"/>
      <c r="O398" s="5"/>
    </row>
    <row r="399">
      <c r="C399" s="10"/>
      <c r="D399" s="23"/>
      <c r="E399" s="29"/>
      <c r="F399" s="29"/>
      <c r="G399" s="29"/>
      <c r="H399" s="10"/>
      <c r="I399" s="10"/>
      <c r="J399" s="23"/>
      <c r="K399" s="5"/>
      <c r="L399" s="5"/>
      <c r="M399" s="5"/>
      <c r="N399" s="5"/>
      <c r="O399" s="5"/>
    </row>
    <row r="400">
      <c r="C400" s="29"/>
      <c r="D400" s="53"/>
      <c r="E400" s="29"/>
      <c r="F400" s="29"/>
      <c r="G400" s="29"/>
      <c r="H400" s="10"/>
      <c r="I400" s="10"/>
      <c r="J400" s="23"/>
      <c r="K400" s="5"/>
      <c r="L400" s="5"/>
      <c r="M400" s="5"/>
      <c r="N400" s="5"/>
      <c r="O400" s="5"/>
    </row>
    <row r="401">
      <c r="C401" s="10"/>
      <c r="D401" s="23"/>
      <c r="E401" s="29"/>
      <c r="F401" s="29"/>
      <c r="G401" s="29"/>
      <c r="H401" s="10"/>
      <c r="I401" s="10"/>
      <c r="J401" s="23"/>
      <c r="K401" s="5"/>
      <c r="L401" s="5"/>
      <c r="M401" s="5"/>
      <c r="N401" s="5"/>
      <c r="O401" s="5"/>
    </row>
    <row r="402">
      <c r="C402" s="10"/>
      <c r="D402" s="23"/>
      <c r="E402" s="29"/>
      <c r="F402" s="29"/>
      <c r="G402" s="29"/>
      <c r="H402" s="10"/>
      <c r="I402" s="10"/>
      <c r="J402" s="23"/>
      <c r="K402" s="5"/>
      <c r="L402" s="5"/>
      <c r="M402" s="5"/>
      <c r="N402" s="5"/>
      <c r="O402" s="5"/>
    </row>
    <row r="403">
      <c r="C403" s="10"/>
      <c r="D403" s="23"/>
      <c r="E403" s="29"/>
      <c r="F403" s="29"/>
      <c r="G403" s="29"/>
      <c r="H403" s="10"/>
      <c r="I403" s="10"/>
      <c r="J403" s="23"/>
      <c r="K403" s="5"/>
      <c r="L403" s="5"/>
      <c r="M403" s="5"/>
      <c r="N403" s="5"/>
      <c r="O403" s="5"/>
    </row>
    <row r="404">
      <c r="C404" s="10"/>
      <c r="D404" s="23"/>
      <c r="E404" s="29"/>
      <c r="F404" s="29"/>
      <c r="G404" s="29"/>
      <c r="H404" s="10"/>
      <c r="I404" s="10"/>
      <c r="J404" s="23"/>
      <c r="K404" s="5"/>
      <c r="L404" s="5"/>
      <c r="M404" s="5"/>
      <c r="N404" s="5"/>
      <c r="O404" s="5"/>
    </row>
    <row r="405">
      <c r="C405" s="10"/>
      <c r="D405" s="23"/>
      <c r="E405" s="29"/>
      <c r="F405" s="29"/>
      <c r="G405" s="29"/>
      <c r="H405" s="10"/>
      <c r="I405" s="10"/>
      <c r="J405" s="23"/>
      <c r="K405" s="5"/>
      <c r="L405" s="5"/>
      <c r="M405" s="5"/>
      <c r="N405" s="5"/>
      <c r="O405" s="5"/>
    </row>
    <row r="406">
      <c r="C406" s="10"/>
      <c r="D406" s="23"/>
      <c r="E406" s="29"/>
      <c r="F406" s="29"/>
      <c r="G406" s="29"/>
      <c r="H406" s="10"/>
      <c r="I406" s="10"/>
      <c r="J406" s="23"/>
      <c r="K406" s="5"/>
      <c r="L406" s="5"/>
      <c r="M406" s="5"/>
      <c r="N406" s="5"/>
      <c r="O406" s="5"/>
    </row>
    <row r="407">
      <c r="C407" s="29"/>
      <c r="D407" s="53"/>
      <c r="E407" s="29"/>
      <c r="F407" s="29"/>
      <c r="G407" s="29"/>
      <c r="H407" s="10"/>
      <c r="I407" s="10"/>
      <c r="J407" s="23"/>
      <c r="K407" s="5"/>
      <c r="L407" s="5"/>
      <c r="M407" s="5"/>
      <c r="N407" s="5"/>
      <c r="O407" s="5"/>
    </row>
    <row r="408">
      <c r="C408" s="10"/>
      <c r="D408" s="23"/>
      <c r="E408" s="29"/>
      <c r="F408" s="29"/>
      <c r="G408" s="29"/>
      <c r="H408" s="10"/>
      <c r="I408" s="10"/>
      <c r="J408" s="23"/>
      <c r="K408" s="5"/>
      <c r="L408" s="5"/>
      <c r="M408" s="5"/>
      <c r="N408" s="5"/>
      <c r="O408" s="5"/>
    </row>
    <row r="409">
      <c r="C409" s="29"/>
      <c r="D409" s="53"/>
      <c r="E409" s="29"/>
      <c r="F409" s="29"/>
      <c r="G409" s="29"/>
      <c r="H409" s="10"/>
      <c r="I409" s="10"/>
      <c r="J409" s="23"/>
      <c r="K409" s="5"/>
      <c r="L409" s="5"/>
      <c r="M409" s="5"/>
      <c r="N409" s="5"/>
      <c r="O409" s="5"/>
    </row>
    <row r="410">
      <c r="C410" s="10"/>
      <c r="D410" s="23"/>
      <c r="E410" s="29"/>
      <c r="F410" s="29"/>
      <c r="G410" s="29"/>
      <c r="H410" s="10"/>
      <c r="I410" s="10"/>
      <c r="J410" s="23"/>
      <c r="K410" s="5"/>
      <c r="L410" s="5"/>
      <c r="M410" s="5"/>
      <c r="N410" s="5"/>
      <c r="O410" s="5"/>
    </row>
    <row r="411">
      <c r="C411" s="10"/>
      <c r="D411" s="23"/>
      <c r="E411" s="29"/>
      <c r="F411" s="29"/>
      <c r="G411" s="29"/>
      <c r="H411" s="10"/>
      <c r="I411" s="10"/>
      <c r="J411" s="23"/>
      <c r="K411" s="5"/>
      <c r="L411" s="5"/>
      <c r="M411" s="5"/>
      <c r="N411" s="5"/>
      <c r="O411" s="5"/>
    </row>
    <row r="412">
      <c r="C412" s="10"/>
      <c r="D412" s="23"/>
      <c r="E412" s="29"/>
      <c r="F412" s="29"/>
      <c r="G412" s="29"/>
      <c r="H412" s="10"/>
      <c r="I412" s="10"/>
      <c r="J412" s="23"/>
      <c r="K412" s="5"/>
      <c r="L412" s="5"/>
      <c r="M412" s="5"/>
      <c r="N412" s="5"/>
      <c r="O412" s="5"/>
    </row>
    <row r="413">
      <c r="C413" s="29"/>
      <c r="D413" s="53"/>
      <c r="E413" s="29"/>
      <c r="F413" s="29"/>
      <c r="G413" s="29"/>
      <c r="H413" s="10"/>
      <c r="I413" s="10"/>
      <c r="J413" s="23"/>
      <c r="K413" s="5"/>
      <c r="L413" s="5"/>
      <c r="M413" s="5"/>
      <c r="N413" s="5"/>
      <c r="O413" s="5"/>
    </row>
    <row r="414">
      <c r="C414" s="29"/>
      <c r="D414" s="53"/>
      <c r="E414" s="29"/>
      <c r="F414" s="29"/>
      <c r="G414" s="29"/>
      <c r="H414" s="10"/>
      <c r="I414" s="10"/>
      <c r="J414" s="23"/>
      <c r="K414" s="5"/>
      <c r="L414" s="5"/>
      <c r="M414" s="5"/>
      <c r="N414" s="5"/>
      <c r="O414" s="5"/>
    </row>
    <row r="415">
      <c r="C415" s="10"/>
      <c r="D415" s="23"/>
      <c r="E415" s="29"/>
      <c r="F415" s="29"/>
      <c r="G415" s="29"/>
      <c r="H415" s="10"/>
      <c r="I415" s="10"/>
      <c r="J415" s="23"/>
      <c r="K415" s="5"/>
      <c r="L415" s="5"/>
      <c r="M415" s="5"/>
      <c r="N415" s="5"/>
      <c r="O415" s="5"/>
    </row>
    <row r="416">
      <c r="C416" s="10"/>
      <c r="D416" s="23"/>
      <c r="E416" s="29"/>
      <c r="F416" s="29"/>
      <c r="G416" s="29"/>
      <c r="H416" s="10"/>
      <c r="I416" s="10"/>
      <c r="J416" s="23"/>
      <c r="K416" s="5"/>
      <c r="L416" s="5"/>
      <c r="M416" s="5"/>
      <c r="N416" s="5"/>
      <c r="O416" s="5"/>
    </row>
    <row r="417">
      <c r="C417" s="10"/>
      <c r="D417" s="23"/>
      <c r="E417" s="29"/>
      <c r="F417" s="29"/>
      <c r="G417" s="29"/>
      <c r="H417" s="23"/>
      <c r="I417" s="10"/>
      <c r="J417" s="23"/>
      <c r="K417" s="5"/>
      <c r="L417" s="5"/>
      <c r="M417" s="5"/>
      <c r="N417" s="5"/>
      <c r="O417" s="5"/>
    </row>
    <row r="418">
      <c r="C418" s="10"/>
      <c r="D418" s="23"/>
      <c r="E418" s="29"/>
      <c r="F418" s="29"/>
      <c r="G418" s="29"/>
      <c r="H418" s="10"/>
      <c r="I418" s="10"/>
      <c r="J418" s="23"/>
      <c r="K418" s="5"/>
      <c r="L418" s="5"/>
      <c r="M418" s="5"/>
      <c r="N418" s="5"/>
      <c r="O418" s="5"/>
    </row>
    <row r="419">
      <c r="C419" s="29"/>
      <c r="D419" s="53"/>
      <c r="E419" s="29"/>
      <c r="F419" s="29"/>
      <c r="G419" s="29"/>
      <c r="H419" s="10"/>
      <c r="I419" s="10"/>
      <c r="J419" s="23"/>
      <c r="K419" s="5"/>
      <c r="L419" s="5"/>
      <c r="M419" s="5"/>
      <c r="N419" s="5"/>
      <c r="O419" s="5"/>
    </row>
    <row r="420">
      <c r="C420" s="29"/>
      <c r="D420" s="53"/>
      <c r="E420" s="29"/>
      <c r="F420" s="29"/>
      <c r="G420" s="29"/>
      <c r="H420" s="10"/>
      <c r="I420" s="10"/>
      <c r="J420" s="23"/>
      <c r="K420" s="5"/>
      <c r="L420" s="5"/>
      <c r="M420" s="5"/>
      <c r="N420" s="5"/>
      <c r="O420" s="5"/>
    </row>
    <row r="421">
      <c r="C421" s="10"/>
      <c r="D421" s="23"/>
      <c r="E421" s="29"/>
      <c r="F421" s="29"/>
      <c r="G421" s="29"/>
      <c r="H421" s="10"/>
      <c r="I421" s="10"/>
      <c r="J421" s="23"/>
      <c r="K421" s="5"/>
      <c r="L421" s="5"/>
      <c r="M421" s="5"/>
      <c r="N421" s="5"/>
      <c r="O421" s="5"/>
    </row>
    <row r="422">
      <c r="C422" s="10"/>
      <c r="D422" s="23"/>
      <c r="E422" s="29"/>
      <c r="F422" s="29"/>
      <c r="G422" s="29"/>
      <c r="H422" s="10"/>
      <c r="I422" s="10"/>
      <c r="J422" s="23"/>
      <c r="K422" s="5"/>
      <c r="L422" s="5"/>
      <c r="M422" s="5"/>
      <c r="N422" s="5"/>
      <c r="O422" s="5"/>
    </row>
    <row r="423">
      <c r="C423" s="29"/>
      <c r="D423" s="53"/>
      <c r="E423" s="29"/>
      <c r="F423" s="29"/>
      <c r="G423" s="29"/>
      <c r="H423" s="10"/>
      <c r="I423" s="10"/>
      <c r="J423" s="23"/>
      <c r="K423" s="5"/>
      <c r="L423" s="5"/>
      <c r="M423" s="5"/>
      <c r="N423" s="5"/>
      <c r="O423" s="5"/>
    </row>
    <row r="424">
      <c r="C424" s="10"/>
      <c r="D424" s="23"/>
      <c r="E424" s="29"/>
      <c r="F424" s="29"/>
      <c r="G424" s="29"/>
      <c r="H424" s="10"/>
      <c r="I424" s="10"/>
      <c r="J424" s="23"/>
      <c r="K424" s="5"/>
      <c r="L424" s="5"/>
      <c r="M424" s="5"/>
      <c r="N424" s="5"/>
      <c r="O424" s="5"/>
    </row>
    <row r="425">
      <c r="C425" s="10"/>
      <c r="D425" s="23"/>
      <c r="E425" s="29"/>
      <c r="F425" s="29"/>
      <c r="G425" s="29"/>
      <c r="H425" s="10"/>
      <c r="I425" s="10"/>
      <c r="J425" s="23"/>
      <c r="K425" s="5"/>
      <c r="L425" s="5"/>
      <c r="M425" s="5"/>
      <c r="N425" s="5"/>
      <c r="O425" s="5"/>
    </row>
    <row r="426">
      <c r="C426" s="10"/>
      <c r="D426" s="23"/>
      <c r="E426" s="29"/>
      <c r="F426" s="29"/>
      <c r="G426" s="29"/>
      <c r="H426" s="10"/>
      <c r="I426" s="10"/>
      <c r="J426" s="23"/>
      <c r="K426" s="5"/>
      <c r="L426" s="5"/>
      <c r="M426" s="5"/>
      <c r="N426" s="5"/>
      <c r="O426" s="5"/>
    </row>
    <row r="427">
      <c r="C427" s="10"/>
      <c r="D427" s="23"/>
      <c r="E427" s="29"/>
      <c r="F427" s="29"/>
      <c r="G427" s="29"/>
      <c r="H427" s="10"/>
      <c r="I427" s="10"/>
      <c r="J427" s="23"/>
      <c r="K427" s="5"/>
      <c r="L427" s="5"/>
      <c r="M427" s="5"/>
      <c r="N427" s="5"/>
      <c r="O427" s="5"/>
    </row>
    <row r="428">
      <c r="C428" s="10"/>
      <c r="D428" s="23"/>
      <c r="E428" s="29"/>
      <c r="F428" s="29"/>
      <c r="G428" s="29"/>
      <c r="H428" s="10"/>
      <c r="I428" s="10"/>
      <c r="J428" s="23"/>
      <c r="K428" s="5"/>
      <c r="L428" s="5"/>
      <c r="M428" s="5"/>
      <c r="N428" s="5"/>
      <c r="O428" s="5"/>
    </row>
    <row r="429">
      <c r="C429" s="10"/>
      <c r="D429" s="23"/>
      <c r="E429" s="29"/>
      <c r="F429" s="29"/>
      <c r="G429" s="29"/>
      <c r="H429" s="10"/>
      <c r="I429" s="10"/>
      <c r="J429" s="23"/>
      <c r="K429" s="5"/>
      <c r="L429" s="5"/>
      <c r="M429" s="5"/>
      <c r="N429" s="5"/>
      <c r="O429" s="5"/>
    </row>
    <row r="430">
      <c r="C430" s="10"/>
      <c r="D430" s="23"/>
      <c r="E430" s="29"/>
      <c r="F430" s="29"/>
      <c r="G430" s="29"/>
      <c r="H430" s="10"/>
      <c r="I430" s="10"/>
      <c r="J430" s="23"/>
      <c r="K430" s="5"/>
      <c r="L430" s="5"/>
      <c r="M430" s="5"/>
      <c r="N430" s="5"/>
      <c r="O430" s="5"/>
    </row>
    <row r="431">
      <c r="C431" s="10"/>
      <c r="D431" s="23"/>
      <c r="E431" s="29"/>
      <c r="F431" s="29"/>
      <c r="G431" s="29"/>
      <c r="H431" s="10"/>
      <c r="I431" s="10"/>
      <c r="J431" s="23"/>
      <c r="K431" s="5"/>
      <c r="L431" s="5"/>
      <c r="M431" s="5"/>
      <c r="N431" s="5"/>
      <c r="O431" s="5"/>
    </row>
    <row r="432">
      <c r="C432" s="10"/>
      <c r="D432" s="23"/>
      <c r="E432" s="29"/>
      <c r="F432" s="29"/>
      <c r="G432" s="29"/>
      <c r="H432" s="10"/>
      <c r="I432" s="10"/>
      <c r="J432" s="23"/>
      <c r="K432" s="5"/>
      <c r="L432" s="5"/>
      <c r="M432" s="5"/>
      <c r="N432" s="5"/>
      <c r="O432" s="5"/>
    </row>
    <row r="433">
      <c r="C433" s="29"/>
      <c r="D433" s="53"/>
      <c r="E433" s="29"/>
      <c r="F433" s="29"/>
      <c r="G433" s="29"/>
      <c r="H433" s="10"/>
      <c r="I433" s="10"/>
      <c r="J433" s="23"/>
      <c r="K433" s="5"/>
      <c r="L433" s="5"/>
      <c r="M433" s="5"/>
      <c r="N433" s="5"/>
      <c r="O433" s="5"/>
    </row>
    <row r="434">
      <c r="C434" s="10"/>
      <c r="D434" s="23"/>
      <c r="E434" s="29"/>
      <c r="F434" s="29"/>
      <c r="G434" s="29"/>
      <c r="H434" s="10"/>
      <c r="I434" s="10"/>
      <c r="J434" s="23"/>
      <c r="K434" s="5"/>
      <c r="L434" s="5"/>
      <c r="M434" s="5"/>
      <c r="N434" s="5"/>
      <c r="O434" s="5"/>
    </row>
    <row r="435">
      <c r="C435" s="29"/>
      <c r="D435" s="53"/>
      <c r="E435" s="29"/>
      <c r="F435" s="29"/>
      <c r="G435" s="29"/>
      <c r="H435" s="10"/>
      <c r="I435" s="10"/>
      <c r="J435" s="23"/>
      <c r="K435" s="5"/>
      <c r="L435" s="5"/>
      <c r="M435" s="5"/>
      <c r="N435" s="5"/>
      <c r="O435" s="5"/>
    </row>
    <row r="436">
      <c r="C436" s="10"/>
      <c r="D436" s="23"/>
      <c r="E436" s="29"/>
      <c r="F436" s="29"/>
      <c r="G436" s="29"/>
      <c r="H436" s="10"/>
      <c r="I436" s="10"/>
      <c r="J436" s="23"/>
      <c r="K436" s="5"/>
      <c r="L436" s="5"/>
      <c r="M436" s="5"/>
      <c r="N436" s="5"/>
      <c r="O436" s="5"/>
    </row>
    <row r="437">
      <c r="C437" s="10"/>
      <c r="D437" s="23"/>
      <c r="E437" s="29"/>
      <c r="F437" s="29"/>
      <c r="G437" s="29"/>
      <c r="H437" s="10"/>
      <c r="I437" s="10"/>
      <c r="J437" s="23"/>
      <c r="K437" s="5"/>
      <c r="L437" s="5"/>
      <c r="M437" s="5"/>
      <c r="N437" s="5"/>
      <c r="O437" s="5"/>
    </row>
    <row r="438">
      <c r="C438" s="29"/>
      <c r="D438" s="53"/>
      <c r="E438" s="29"/>
      <c r="F438" s="29"/>
      <c r="G438" s="29"/>
      <c r="H438" s="10"/>
      <c r="I438" s="10"/>
      <c r="J438" s="23"/>
      <c r="K438" s="5"/>
      <c r="L438" s="5"/>
      <c r="M438" s="5"/>
      <c r="N438" s="5"/>
      <c r="O438" s="5"/>
    </row>
    <row r="439">
      <c r="C439" s="10"/>
      <c r="D439" s="23"/>
      <c r="E439" s="29"/>
      <c r="F439" s="29"/>
      <c r="G439" s="29"/>
      <c r="H439" s="10"/>
      <c r="I439" s="10"/>
      <c r="J439" s="23"/>
      <c r="K439" s="5"/>
      <c r="L439" s="5"/>
      <c r="M439" s="5"/>
      <c r="N439" s="5"/>
      <c r="O439" s="5"/>
    </row>
    <row r="440">
      <c r="C440" s="10"/>
      <c r="D440" s="23"/>
      <c r="E440" s="29"/>
      <c r="F440" s="29"/>
      <c r="G440" s="29"/>
      <c r="H440" s="10"/>
      <c r="I440" s="10"/>
      <c r="J440" s="23"/>
      <c r="K440" s="5"/>
      <c r="L440" s="5"/>
      <c r="M440" s="5"/>
      <c r="N440" s="5"/>
      <c r="O440" s="5"/>
    </row>
    <row r="441">
      <c r="C441" s="10"/>
      <c r="D441" s="23"/>
      <c r="E441" s="29"/>
      <c r="F441" s="29"/>
      <c r="G441" s="29"/>
      <c r="H441" s="10"/>
      <c r="I441" s="10"/>
      <c r="J441" s="23"/>
      <c r="K441" s="5"/>
      <c r="L441" s="5"/>
      <c r="M441" s="5"/>
      <c r="N441" s="5"/>
      <c r="O441" s="5"/>
    </row>
    <row r="442">
      <c r="C442" s="10"/>
      <c r="D442" s="23"/>
      <c r="E442" s="29"/>
      <c r="F442" s="29"/>
      <c r="G442" s="29"/>
      <c r="H442" s="10"/>
      <c r="I442" s="10"/>
      <c r="J442" s="23"/>
      <c r="K442" s="5"/>
      <c r="L442" s="5"/>
      <c r="M442" s="5"/>
      <c r="N442" s="5"/>
      <c r="O442" s="5"/>
    </row>
    <row r="443">
      <c r="C443" s="10"/>
      <c r="D443" s="23"/>
      <c r="E443" s="29"/>
      <c r="F443" s="29"/>
      <c r="G443" s="29"/>
      <c r="H443" s="10"/>
      <c r="I443" s="10"/>
      <c r="J443" s="23"/>
      <c r="K443" s="5"/>
      <c r="L443" s="5"/>
      <c r="M443" s="5"/>
      <c r="N443" s="5"/>
      <c r="O443" s="5"/>
    </row>
    <row r="444">
      <c r="C444" s="10"/>
      <c r="D444" s="23"/>
      <c r="H444" s="10"/>
      <c r="I444" s="10"/>
      <c r="J444" s="23"/>
      <c r="K444" s="5"/>
      <c r="L444" s="5"/>
      <c r="M444" s="5"/>
      <c r="N444" s="5"/>
      <c r="O444" s="5"/>
    </row>
    <row r="445">
      <c r="C445" s="10"/>
      <c r="D445" s="23"/>
      <c r="H445" s="10"/>
      <c r="I445" s="10"/>
      <c r="J445" s="23"/>
      <c r="K445" s="5"/>
      <c r="L445" s="5"/>
      <c r="M445" s="5"/>
      <c r="N445" s="5"/>
      <c r="O445" s="5"/>
    </row>
    <row r="446">
      <c r="C446" s="29"/>
      <c r="D446" s="53"/>
      <c r="H446" s="10"/>
      <c r="I446" s="10"/>
      <c r="J446" s="23"/>
      <c r="K446" s="5"/>
      <c r="L446" s="5"/>
      <c r="M446" s="5"/>
      <c r="N446" s="5"/>
      <c r="O446" s="5"/>
    </row>
    <row r="447">
      <c r="C447" s="10"/>
      <c r="D447" s="23"/>
      <c r="H447" s="29"/>
      <c r="I447" s="29"/>
      <c r="J447" s="58"/>
      <c r="K447" s="5"/>
      <c r="L447" s="5"/>
      <c r="M447" s="5"/>
      <c r="N447" s="5"/>
      <c r="O447" s="5"/>
    </row>
    <row r="448">
      <c r="C448" s="10"/>
      <c r="D448" s="23"/>
      <c r="H448" s="29"/>
      <c r="I448" s="29"/>
      <c r="J448" s="58"/>
      <c r="K448" s="5"/>
      <c r="L448" s="5"/>
      <c r="M448" s="5"/>
      <c r="N448" s="5"/>
      <c r="O448" s="5"/>
    </row>
    <row r="449">
      <c r="D449" s="5"/>
      <c r="H449" s="29"/>
      <c r="I449" s="29"/>
      <c r="J449" s="58"/>
      <c r="K449" s="5"/>
      <c r="L449" s="5"/>
      <c r="M449" s="5"/>
      <c r="N449" s="5"/>
      <c r="O449" s="5"/>
    </row>
    <row r="450">
      <c r="D450" s="5"/>
      <c r="H450" s="29"/>
      <c r="I450" s="29"/>
      <c r="J450" s="58"/>
      <c r="K450" s="5"/>
      <c r="L450" s="5"/>
      <c r="M450" s="5"/>
      <c r="N450" s="5"/>
      <c r="O450" s="5"/>
    </row>
    <row r="451">
      <c r="D451" s="5"/>
      <c r="H451" s="29"/>
      <c r="I451" s="29"/>
      <c r="J451" s="58"/>
      <c r="K451" s="5"/>
      <c r="L451" s="5"/>
      <c r="M451" s="5"/>
      <c r="N451" s="5"/>
      <c r="O451" s="5"/>
    </row>
    <row r="452">
      <c r="D452" s="5"/>
      <c r="H452" s="29"/>
      <c r="I452" s="29"/>
      <c r="J452" s="58"/>
      <c r="K452" s="5"/>
      <c r="L452" s="5"/>
      <c r="M452" s="5"/>
      <c r="N452" s="5"/>
      <c r="O452" s="5"/>
    </row>
    <row r="453">
      <c r="D453" s="5"/>
      <c r="H453" s="29"/>
      <c r="I453" s="29"/>
      <c r="J453" s="58"/>
      <c r="K453" s="5"/>
      <c r="L453" s="5"/>
      <c r="M453" s="5"/>
      <c r="N453" s="5"/>
      <c r="O453" s="5"/>
    </row>
    <row r="454">
      <c r="D454" s="5"/>
      <c r="H454" s="29"/>
      <c r="I454" s="29"/>
      <c r="J454" s="58"/>
      <c r="K454" s="5"/>
      <c r="L454" s="5"/>
      <c r="M454" s="5"/>
      <c r="N454" s="5"/>
      <c r="O454" s="5"/>
    </row>
    <row r="455">
      <c r="D455" s="5"/>
      <c r="H455" s="29"/>
      <c r="I455" s="29"/>
      <c r="J455" s="58"/>
      <c r="K455" s="5"/>
      <c r="L455" s="5"/>
      <c r="M455" s="5"/>
      <c r="N455" s="5"/>
      <c r="O455" s="5"/>
    </row>
    <row r="456">
      <c r="D456" s="5"/>
      <c r="H456" s="29"/>
      <c r="I456" s="29"/>
      <c r="J456" s="58"/>
      <c r="K456" s="5"/>
      <c r="L456" s="5"/>
      <c r="M456" s="5"/>
      <c r="N456" s="5"/>
      <c r="O456" s="5"/>
    </row>
    <row r="457">
      <c r="D457" s="5"/>
      <c r="H457" s="29"/>
      <c r="I457" s="29"/>
      <c r="J457" s="58"/>
      <c r="K457" s="5"/>
      <c r="L457" s="5"/>
      <c r="M457" s="5"/>
      <c r="N457" s="5"/>
      <c r="O457" s="5"/>
    </row>
    <row r="458">
      <c r="D458" s="5"/>
      <c r="H458" s="29"/>
      <c r="I458" s="29"/>
      <c r="J458" s="58"/>
      <c r="K458" s="5"/>
      <c r="L458" s="5"/>
      <c r="M458" s="5"/>
      <c r="N458" s="5"/>
      <c r="O458" s="5"/>
    </row>
    <row r="459">
      <c r="D459" s="5"/>
      <c r="H459" s="29"/>
      <c r="I459" s="29"/>
      <c r="J459" s="58"/>
      <c r="K459" s="5"/>
      <c r="L459" s="5"/>
      <c r="M459" s="5"/>
      <c r="N459" s="5"/>
      <c r="O459" s="5"/>
    </row>
    <row r="460">
      <c r="D460" s="5"/>
      <c r="H460" s="29"/>
      <c r="I460" s="29"/>
      <c r="J460" s="58"/>
      <c r="K460" s="5"/>
      <c r="L460" s="5"/>
      <c r="M460" s="5"/>
      <c r="N460" s="5"/>
      <c r="O460" s="5"/>
    </row>
    <row r="461">
      <c r="D461" s="5"/>
      <c r="H461" s="29"/>
      <c r="I461" s="29"/>
      <c r="J461" s="58"/>
      <c r="K461" s="5"/>
      <c r="L461" s="5"/>
      <c r="M461" s="5"/>
      <c r="N461" s="5"/>
      <c r="O461" s="5"/>
    </row>
    <row r="462">
      <c r="D462" s="5"/>
      <c r="H462" s="29"/>
      <c r="I462" s="29"/>
      <c r="J462" s="58"/>
      <c r="K462" s="5"/>
      <c r="L462" s="5"/>
      <c r="M462" s="5"/>
      <c r="N462" s="5"/>
      <c r="O462" s="5"/>
    </row>
    <row r="463">
      <c r="D463" s="5"/>
      <c r="H463" s="29"/>
      <c r="I463" s="29"/>
      <c r="J463" s="58"/>
      <c r="K463" s="5"/>
      <c r="L463" s="5"/>
      <c r="M463" s="5"/>
      <c r="N463" s="5"/>
      <c r="O463" s="5"/>
    </row>
    <row r="464">
      <c r="D464" s="5"/>
      <c r="H464" s="29"/>
      <c r="I464" s="29"/>
      <c r="J464" s="58"/>
      <c r="K464" s="5"/>
      <c r="L464" s="5"/>
      <c r="M464" s="5"/>
      <c r="N464" s="5"/>
      <c r="O464" s="5"/>
    </row>
    <row r="465">
      <c r="D465" s="5"/>
      <c r="H465" s="29"/>
      <c r="I465" s="29"/>
      <c r="J465" s="58"/>
      <c r="K465" s="5"/>
      <c r="L465" s="5"/>
      <c r="M465" s="5"/>
      <c r="N465" s="5"/>
      <c r="O465" s="5"/>
    </row>
    <row r="466">
      <c r="D466" s="5"/>
      <c r="H466" s="29"/>
      <c r="I466" s="29"/>
      <c r="J466" s="58"/>
      <c r="K466" s="5"/>
      <c r="L466" s="5"/>
      <c r="M466" s="5"/>
      <c r="N466" s="5"/>
      <c r="O466" s="5"/>
    </row>
    <row r="467">
      <c r="D467" s="5"/>
      <c r="H467" s="29"/>
      <c r="I467" s="29"/>
      <c r="J467" s="58"/>
      <c r="K467" s="5"/>
      <c r="L467" s="5"/>
      <c r="M467" s="5"/>
      <c r="N467" s="5"/>
      <c r="O467" s="5"/>
    </row>
    <row r="468">
      <c r="D468" s="5"/>
      <c r="H468" s="29"/>
      <c r="I468" s="29"/>
      <c r="J468" s="58"/>
      <c r="K468" s="5"/>
      <c r="L468" s="5"/>
      <c r="M468" s="5"/>
      <c r="N468" s="5"/>
      <c r="O468" s="5"/>
    </row>
    <row r="469">
      <c r="D469" s="5"/>
      <c r="H469" s="29"/>
      <c r="I469" s="29"/>
      <c r="J469" s="58"/>
      <c r="K469" s="5"/>
      <c r="L469" s="5"/>
      <c r="M469" s="5"/>
      <c r="N469" s="5"/>
      <c r="O469" s="5"/>
    </row>
    <row r="470">
      <c r="D470" s="5"/>
      <c r="H470" s="29"/>
      <c r="I470" s="29"/>
      <c r="J470" s="58"/>
      <c r="K470" s="5"/>
      <c r="L470" s="5"/>
      <c r="M470" s="5"/>
      <c r="N470" s="5"/>
      <c r="O470" s="5"/>
    </row>
    <row r="471">
      <c r="D471" s="5"/>
      <c r="H471" s="29"/>
      <c r="I471" s="29"/>
      <c r="J471" s="58"/>
      <c r="K471" s="5"/>
      <c r="L471" s="5"/>
      <c r="M471" s="5"/>
      <c r="N471" s="5"/>
      <c r="O471" s="5"/>
    </row>
    <row r="472">
      <c r="D472" s="5"/>
      <c r="H472" s="29"/>
      <c r="I472" s="29"/>
      <c r="J472" s="58"/>
      <c r="K472" s="5"/>
      <c r="L472" s="5"/>
      <c r="M472" s="5"/>
      <c r="N472" s="5"/>
      <c r="O472" s="5"/>
    </row>
    <row r="473">
      <c r="D473" s="5"/>
      <c r="H473" s="29"/>
      <c r="I473" s="29"/>
      <c r="J473" s="58"/>
      <c r="K473" s="5"/>
      <c r="L473" s="5"/>
      <c r="M473" s="5"/>
      <c r="N473" s="5"/>
      <c r="O473" s="5"/>
    </row>
    <row r="474">
      <c r="D474" s="5"/>
      <c r="H474" s="29"/>
      <c r="I474" s="29"/>
      <c r="J474" s="58"/>
      <c r="K474" s="5"/>
      <c r="L474" s="5"/>
      <c r="M474" s="5"/>
      <c r="N474" s="5"/>
      <c r="O474" s="5"/>
    </row>
    <row r="475">
      <c r="D475" s="5"/>
      <c r="H475" s="29"/>
      <c r="I475" s="29"/>
      <c r="J475" s="58"/>
      <c r="K475" s="5"/>
      <c r="L475" s="5"/>
      <c r="M475" s="5"/>
      <c r="N475" s="5"/>
      <c r="O475" s="5"/>
    </row>
    <row r="476">
      <c r="D476" s="5"/>
      <c r="H476" s="29"/>
      <c r="I476" s="29"/>
      <c r="J476" s="58"/>
      <c r="K476" s="5"/>
      <c r="L476" s="5"/>
      <c r="M476" s="5"/>
      <c r="N476" s="5"/>
      <c r="O476" s="5"/>
    </row>
    <row r="477">
      <c r="D477" s="5"/>
      <c r="H477" s="29"/>
      <c r="I477" s="29"/>
      <c r="J477" s="58"/>
      <c r="K477" s="5"/>
      <c r="L477" s="5"/>
      <c r="M477" s="5"/>
      <c r="N477" s="5"/>
      <c r="O477" s="5"/>
    </row>
    <row r="478">
      <c r="D478" s="5"/>
      <c r="H478" s="29"/>
      <c r="I478" s="29"/>
      <c r="J478" s="58"/>
      <c r="K478" s="5"/>
      <c r="L478" s="5"/>
      <c r="M478" s="5"/>
      <c r="N478" s="5"/>
      <c r="O478" s="5"/>
    </row>
    <row r="479">
      <c r="D479" s="5"/>
      <c r="H479" s="29"/>
      <c r="I479" s="29"/>
      <c r="J479" s="58"/>
      <c r="K479" s="5"/>
      <c r="L479" s="5"/>
      <c r="M479" s="5"/>
      <c r="N479" s="5"/>
      <c r="O479" s="5"/>
    </row>
    <row r="480">
      <c r="D480" s="5"/>
      <c r="H480" s="29"/>
      <c r="I480" s="29"/>
      <c r="J480" s="58"/>
      <c r="K480" s="5"/>
      <c r="L480" s="5"/>
      <c r="M480" s="5"/>
      <c r="N480" s="5"/>
      <c r="O480" s="5"/>
    </row>
    <row r="481">
      <c r="D481" s="5"/>
      <c r="H481" s="29"/>
      <c r="I481" s="29"/>
      <c r="J481" s="58"/>
      <c r="K481" s="5"/>
      <c r="L481" s="5"/>
      <c r="M481" s="5"/>
      <c r="N481" s="5"/>
      <c r="O481" s="5"/>
    </row>
    <row r="482">
      <c r="D482" s="5"/>
      <c r="H482" s="29"/>
      <c r="I482" s="29"/>
      <c r="J482" s="58"/>
      <c r="K482" s="5"/>
      <c r="L482" s="5"/>
      <c r="M482" s="5"/>
      <c r="N482" s="5"/>
      <c r="O482" s="5"/>
    </row>
    <row r="483">
      <c r="D483" s="5"/>
      <c r="H483" s="29"/>
      <c r="I483" s="29"/>
      <c r="J483" s="58"/>
      <c r="K483" s="5"/>
      <c r="L483" s="5"/>
      <c r="M483" s="5"/>
      <c r="N483" s="5"/>
      <c r="O483" s="5"/>
    </row>
    <row r="484">
      <c r="D484" s="5"/>
      <c r="H484" s="29"/>
      <c r="I484" s="29"/>
      <c r="J484" s="58"/>
      <c r="K484" s="5"/>
      <c r="L484" s="5"/>
      <c r="M484" s="5"/>
      <c r="N484" s="5"/>
      <c r="O484" s="5"/>
    </row>
    <row r="485">
      <c r="D485" s="5"/>
      <c r="H485" s="29"/>
      <c r="I485" s="29"/>
      <c r="J485" s="58"/>
      <c r="K485" s="5"/>
      <c r="L485" s="5"/>
      <c r="M485" s="5"/>
      <c r="N485" s="5"/>
      <c r="O485" s="5"/>
    </row>
    <row r="486">
      <c r="D486" s="5"/>
      <c r="H486" s="29"/>
      <c r="I486" s="29"/>
      <c r="J486" s="29"/>
      <c r="K486" s="5"/>
      <c r="L486" s="5"/>
      <c r="M486" s="5"/>
      <c r="N486" s="5"/>
      <c r="O486" s="5"/>
    </row>
    <row r="487">
      <c r="D487" s="5"/>
      <c r="H487" s="29"/>
      <c r="I487" s="29"/>
      <c r="J487" s="29"/>
      <c r="K487" s="5"/>
      <c r="L487" s="5"/>
      <c r="M487" s="5"/>
      <c r="N487" s="5"/>
      <c r="O487" s="5"/>
    </row>
    <row r="488">
      <c r="D488" s="5"/>
      <c r="H488" s="29"/>
      <c r="I488" s="29"/>
      <c r="J488" s="29"/>
      <c r="K488" s="5"/>
      <c r="L488" s="5"/>
      <c r="M488" s="5"/>
      <c r="N488" s="5"/>
      <c r="O488" s="5"/>
    </row>
    <row r="489">
      <c r="D489" s="5"/>
      <c r="I489" s="42"/>
      <c r="K489" s="5"/>
      <c r="L489" s="5"/>
      <c r="M489" s="5"/>
      <c r="N489" s="5"/>
      <c r="O489" s="5"/>
    </row>
    <row r="490">
      <c r="D490" s="5"/>
      <c r="H490" s="29"/>
      <c r="I490" s="29"/>
      <c r="J490" s="29"/>
      <c r="K490" s="5"/>
      <c r="L490" s="5"/>
      <c r="M490" s="5"/>
      <c r="N490" s="5"/>
      <c r="O490" s="5"/>
    </row>
    <row r="491">
      <c r="D491" s="5"/>
      <c r="H491" s="29"/>
      <c r="I491" s="29"/>
      <c r="J491" s="29"/>
      <c r="K491" s="5"/>
      <c r="L491" s="5"/>
      <c r="M491" s="5"/>
      <c r="N491" s="5"/>
      <c r="O491" s="5"/>
    </row>
    <row r="492">
      <c r="D492" s="5"/>
      <c r="H492" s="29"/>
      <c r="I492" s="29"/>
      <c r="J492" s="29"/>
      <c r="K492" s="5"/>
      <c r="L492" s="5"/>
      <c r="M492" s="5"/>
      <c r="N492" s="5"/>
      <c r="O492" s="5"/>
    </row>
    <row r="493">
      <c r="D493" s="5"/>
      <c r="H493" s="29"/>
      <c r="I493" s="29"/>
      <c r="J493" s="29"/>
      <c r="K493" s="5"/>
      <c r="L493" s="5"/>
      <c r="M493" s="5"/>
      <c r="N493" s="5"/>
      <c r="O493" s="5"/>
    </row>
    <row r="494">
      <c r="D494" s="5"/>
      <c r="H494" s="29"/>
      <c r="I494" s="29"/>
      <c r="J494" s="29"/>
      <c r="K494" s="5"/>
      <c r="L494" s="5"/>
      <c r="M494" s="5"/>
      <c r="N494" s="5"/>
      <c r="O494" s="5"/>
    </row>
    <row r="495">
      <c r="D495" s="5"/>
      <c r="H495" s="29"/>
      <c r="I495" s="29"/>
      <c r="J495" s="29"/>
      <c r="K495" s="5"/>
      <c r="L495" s="5"/>
      <c r="M495" s="5"/>
      <c r="N495" s="5"/>
      <c r="O495" s="5"/>
    </row>
    <row r="496">
      <c r="D496" s="5"/>
      <c r="H496" s="29"/>
      <c r="I496" s="29"/>
      <c r="J496" s="29"/>
      <c r="K496" s="5"/>
      <c r="L496" s="5"/>
      <c r="M496" s="5"/>
      <c r="N496" s="5"/>
      <c r="O496" s="5"/>
    </row>
    <row r="497">
      <c r="D497" s="5"/>
      <c r="H497" s="29"/>
      <c r="I497" s="29"/>
      <c r="J497" s="29"/>
      <c r="K497" s="5"/>
      <c r="L497" s="5"/>
      <c r="M497" s="5"/>
      <c r="N497" s="5"/>
      <c r="O497" s="5"/>
    </row>
    <row r="498">
      <c r="D498" s="5"/>
      <c r="H498" s="29"/>
      <c r="I498" s="29"/>
      <c r="J498" s="29"/>
      <c r="K498" s="5"/>
      <c r="L498" s="5"/>
      <c r="M498" s="5"/>
      <c r="N498" s="5"/>
      <c r="O498" s="5"/>
    </row>
    <row r="499">
      <c r="D499" s="5"/>
      <c r="H499" s="29"/>
      <c r="I499" s="29"/>
      <c r="J499" s="29"/>
      <c r="K499" s="5"/>
      <c r="L499" s="5"/>
      <c r="M499" s="5"/>
      <c r="N499" s="5"/>
      <c r="O499" s="5"/>
    </row>
    <row r="500">
      <c r="D500" s="5"/>
      <c r="H500" s="29"/>
      <c r="I500" s="29"/>
      <c r="J500" s="29"/>
      <c r="K500" s="5"/>
      <c r="L500" s="5"/>
      <c r="M500" s="5"/>
      <c r="N500" s="5"/>
      <c r="O500" s="5"/>
    </row>
    <row r="501">
      <c r="D501" s="5"/>
      <c r="H501" s="29"/>
      <c r="I501" s="29"/>
      <c r="J501" s="29"/>
      <c r="K501" s="5"/>
      <c r="L501" s="5"/>
      <c r="M501" s="5"/>
      <c r="N501" s="5"/>
      <c r="O501" s="5"/>
    </row>
    <row r="502">
      <c r="D502" s="5"/>
      <c r="H502" s="29"/>
      <c r="I502" s="29"/>
      <c r="J502" s="29"/>
      <c r="K502" s="5"/>
      <c r="L502" s="5"/>
      <c r="M502" s="5"/>
      <c r="N502" s="5"/>
      <c r="O502" s="5"/>
    </row>
    <row r="503">
      <c r="D503" s="5"/>
      <c r="H503" s="29"/>
      <c r="I503" s="29"/>
      <c r="J503" s="29"/>
      <c r="K503" s="5"/>
      <c r="L503" s="5"/>
      <c r="M503" s="5"/>
      <c r="N503" s="5"/>
      <c r="O503" s="5"/>
    </row>
    <row r="504">
      <c r="D504" s="5"/>
      <c r="H504" s="29"/>
      <c r="I504" s="29"/>
      <c r="J504" s="29"/>
      <c r="K504" s="5"/>
      <c r="L504" s="5"/>
      <c r="M504" s="5"/>
      <c r="N504" s="5"/>
      <c r="O504" s="5"/>
    </row>
    <row r="505">
      <c r="D505" s="5"/>
      <c r="H505" s="29"/>
      <c r="I505" s="29"/>
      <c r="J505" s="29"/>
      <c r="K505" s="5"/>
      <c r="L505" s="5"/>
      <c r="M505" s="5"/>
      <c r="N505" s="5"/>
      <c r="O505" s="5"/>
    </row>
    <row r="506">
      <c r="D506" s="5"/>
      <c r="I506" s="42"/>
      <c r="K506" s="5"/>
      <c r="L506" s="5"/>
      <c r="M506" s="5"/>
      <c r="N506" s="5"/>
      <c r="O506" s="5"/>
    </row>
    <row r="507">
      <c r="D507" s="5"/>
      <c r="I507" s="42"/>
      <c r="J507" s="5"/>
      <c r="K507" s="5"/>
      <c r="L507" s="5"/>
      <c r="M507" s="5"/>
      <c r="N507" s="5"/>
      <c r="O507" s="5"/>
    </row>
    <row r="508">
      <c r="D508" s="5"/>
      <c r="I508" s="42"/>
      <c r="J508" s="5"/>
      <c r="K508" s="5"/>
      <c r="L508" s="5"/>
      <c r="M508" s="5"/>
      <c r="N508" s="5"/>
      <c r="O508" s="5"/>
    </row>
    <row r="509">
      <c r="D509" s="5"/>
      <c r="I509" s="42"/>
      <c r="J509" s="5"/>
      <c r="K509" s="5"/>
      <c r="L509" s="5"/>
      <c r="M509" s="5"/>
      <c r="N509" s="5"/>
      <c r="O509" s="5"/>
    </row>
    <row r="510">
      <c r="D510" s="5"/>
      <c r="I510" s="42"/>
      <c r="J510" s="5"/>
      <c r="K510" s="5"/>
      <c r="L510" s="5"/>
      <c r="M510" s="5"/>
      <c r="N510" s="5"/>
      <c r="O510" s="5"/>
    </row>
    <row r="511">
      <c r="D511" s="5"/>
      <c r="I511" s="42"/>
      <c r="J511" s="5"/>
      <c r="K511" s="5"/>
      <c r="L511" s="5"/>
      <c r="M511" s="5"/>
      <c r="N511" s="5"/>
      <c r="O511" s="5"/>
    </row>
    <row r="512">
      <c r="D512" s="5"/>
      <c r="I512" s="42"/>
      <c r="J512" s="5"/>
      <c r="K512" s="5"/>
      <c r="L512" s="5"/>
      <c r="M512" s="5"/>
      <c r="N512" s="5"/>
      <c r="O512" s="5"/>
    </row>
    <row r="513">
      <c r="D513" s="5"/>
      <c r="I513" s="42"/>
      <c r="J513" s="5"/>
      <c r="K513" s="5"/>
      <c r="L513" s="5"/>
      <c r="M513" s="5"/>
      <c r="N513" s="5"/>
      <c r="O513" s="5"/>
    </row>
    <row r="514">
      <c r="D514" s="5"/>
      <c r="I514" s="42"/>
      <c r="J514" s="5"/>
      <c r="K514" s="5"/>
      <c r="L514" s="5"/>
      <c r="M514" s="5"/>
      <c r="N514" s="5"/>
      <c r="O514" s="5"/>
    </row>
    <row r="515">
      <c r="D515" s="5"/>
      <c r="I515" s="42"/>
      <c r="J515" s="5"/>
      <c r="K515" s="5"/>
      <c r="L515" s="5"/>
      <c r="M515" s="5"/>
      <c r="N515" s="5"/>
      <c r="O515" s="5"/>
    </row>
    <row r="516">
      <c r="D516" s="5"/>
      <c r="I516" s="42"/>
      <c r="J516" s="5"/>
      <c r="K516" s="5"/>
      <c r="L516" s="5"/>
      <c r="M516" s="5"/>
      <c r="N516" s="5"/>
      <c r="O516" s="5"/>
    </row>
    <row r="517">
      <c r="D517" s="5"/>
      <c r="I517" s="42"/>
      <c r="J517" s="5"/>
      <c r="K517" s="5"/>
      <c r="L517" s="5"/>
      <c r="M517" s="5"/>
      <c r="N517" s="5"/>
      <c r="O517" s="5"/>
    </row>
    <row r="518">
      <c r="D518" s="5"/>
      <c r="I518" s="42"/>
      <c r="J518" s="5"/>
      <c r="K518" s="5"/>
      <c r="L518" s="5"/>
      <c r="M518" s="5"/>
      <c r="N518" s="5"/>
      <c r="O518" s="5"/>
    </row>
    <row r="519">
      <c r="D519" s="5"/>
      <c r="I519" s="42"/>
      <c r="J519" s="5"/>
      <c r="K519" s="5"/>
      <c r="L519" s="5"/>
      <c r="M519" s="5"/>
      <c r="N519" s="5"/>
      <c r="O519" s="5"/>
    </row>
    <row r="520">
      <c r="D520" s="5"/>
      <c r="I520" s="42"/>
      <c r="J520" s="5"/>
      <c r="K520" s="5"/>
      <c r="L520" s="5"/>
      <c r="M520" s="5"/>
      <c r="N520" s="5"/>
      <c r="O520" s="5"/>
    </row>
    <row r="521">
      <c r="D521" s="5"/>
      <c r="I521" s="42"/>
      <c r="J521" s="5"/>
      <c r="K521" s="5"/>
      <c r="L521" s="5"/>
      <c r="M521" s="5"/>
      <c r="N521" s="5"/>
      <c r="O521" s="5"/>
    </row>
    <row r="522">
      <c r="D522" s="5"/>
      <c r="I522" s="42"/>
      <c r="J522" s="5"/>
      <c r="K522" s="5"/>
      <c r="L522" s="5"/>
      <c r="M522" s="5"/>
      <c r="N522" s="5"/>
      <c r="O522" s="5"/>
    </row>
    <row r="523">
      <c r="D523" s="5"/>
      <c r="I523" s="42"/>
      <c r="J523" s="5"/>
      <c r="K523" s="5"/>
      <c r="L523" s="5"/>
      <c r="M523" s="5"/>
      <c r="N523" s="5"/>
      <c r="O523" s="5"/>
    </row>
    <row r="524">
      <c r="D524" s="5"/>
      <c r="I524" s="42"/>
      <c r="J524" s="5"/>
      <c r="K524" s="5"/>
      <c r="L524" s="5"/>
      <c r="M524" s="5"/>
      <c r="N524" s="5"/>
      <c r="O524" s="5"/>
    </row>
    <row r="525">
      <c r="D525" s="5"/>
      <c r="I525" s="42"/>
      <c r="J525" s="5"/>
      <c r="K525" s="5"/>
      <c r="L525" s="5"/>
      <c r="M525" s="5"/>
      <c r="N525" s="5"/>
      <c r="O525" s="5"/>
    </row>
    <row r="526">
      <c r="D526" s="5"/>
      <c r="I526" s="42"/>
      <c r="J526" s="5"/>
      <c r="K526" s="5"/>
      <c r="L526" s="5"/>
      <c r="M526" s="5"/>
      <c r="N526" s="5"/>
      <c r="O526" s="5"/>
    </row>
    <row r="527">
      <c r="D527" s="5"/>
      <c r="I527" s="42"/>
      <c r="J527" s="5"/>
      <c r="K527" s="5"/>
      <c r="L527" s="5"/>
      <c r="M527" s="5"/>
      <c r="N527" s="5"/>
      <c r="O527" s="5"/>
    </row>
    <row r="528">
      <c r="D528" s="5"/>
      <c r="I528" s="42"/>
      <c r="J528" s="5"/>
      <c r="K528" s="5"/>
      <c r="L528" s="5"/>
      <c r="M528" s="5"/>
      <c r="N528" s="5"/>
      <c r="O528" s="5"/>
    </row>
    <row r="529">
      <c r="D529" s="5"/>
      <c r="I529" s="42"/>
      <c r="J529" s="5"/>
      <c r="K529" s="5"/>
      <c r="L529" s="5"/>
      <c r="M529" s="5"/>
      <c r="N529" s="5"/>
      <c r="O529" s="5"/>
    </row>
    <row r="530">
      <c r="D530" s="5"/>
      <c r="I530" s="42"/>
      <c r="J530" s="5"/>
      <c r="K530" s="5"/>
      <c r="L530" s="5"/>
      <c r="M530" s="5"/>
      <c r="N530" s="5"/>
      <c r="O530" s="5"/>
    </row>
    <row r="531">
      <c r="D531" s="5"/>
      <c r="I531" s="42"/>
      <c r="J531" s="5"/>
      <c r="K531" s="5"/>
      <c r="L531" s="5"/>
      <c r="M531" s="5"/>
      <c r="N531" s="5"/>
      <c r="O531" s="5"/>
    </row>
    <row r="532">
      <c r="D532" s="5"/>
      <c r="I532" s="42"/>
      <c r="J532" s="5"/>
      <c r="K532" s="5"/>
      <c r="L532" s="5"/>
      <c r="M532" s="5"/>
      <c r="N532" s="5"/>
      <c r="O532" s="5"/>
    </row>
    <row r="533">
      <c r="D533" s="5"/>
      <c r="I533" s="42"/>
      <c r="J533" s="5"/>
      <c r="K533" s="5"/>
      <c r="L533" s="5"/>
      <c r="M533" s="5"/>
      <c r="N533" s="5"/>
      <c r="O533" s="5"/>
    </row>
    <row r="534">
      <c r="D534" s="5"/>
      <c r="I534" s="42"/>
      <c r="J534" s="5"/>
      <c r="K534" s="5"/>
      <c r="L534" s="5"/>
      <c r="M534" s="5"/>
      <c r="N534" s="5"/>
      <c r="O534" s="5"/>
    </row>
    <row r="535">
      <c r="D535" s="5"/>
      <c r="I535" s="42"/>
      <c r="J535" s="5"/>
      <c r="K535" s="5"/>
      <c r="L535" s="5"/>
      <c r="M535" s="5"/>
      <c r="N535" s="5"/>
      <c r="O535" s="5"/>
    </row>
    <row r="536">
      <c r="D536" s="5"/>
      <c r="I536" s="42"/>
      <c r="J536" s="5"/>
      <c r="K536" s="5"/>
      <c r="L536" s="5"/>
      <c r="M536" s="5"/>
      <c r="N536" s="5"/>
      <c r="O536" s="5"/>
    </row>
    <row r="537">
      <c r="D537" s="5"/>
      <c r="I537" s="42"/>
      <c r="J537" s="5"/>
      <c r="K537" s="5"/>
      <c r="L537" s="5"/>
      <c r="M537" s="5"/>
      <c r="N537" s="5"/>
      <c r="O537" s="5"/>
    </row>
    <row r="538">
      <c r="D538" s="5"/>
      <c r="I538" s="42"/>
      <c r="J538" s="5"/>
      <c r="K538" s="5"/>
      <c r="L538" s="5"/>
      <c r="M538" s="5"/>
      <c r="N538" s="5"/>
      <c r="O538" s="5"/>
    </row>
    <row r="539">
      <c r="D539" s="5"/>
      <c r="I539" s="42"/>
      <c r="J539" s="5"/>
      <c r="K539" s="5"/>
      <c r="L539" s="5"/>
      <c r="M539" s="5"/>
      <c r="N539" s="5"/>
      <c r="O539" s="5"/>
    </row>
    <row r="540">
      <c r="D540" s="5"/>
      <c r="I540" s="42"/>
      <c r="J540" s="5"/>
      <c r="K540" s="5"/>
      <c r="L540" s="5"/>
      <c r="M540" s="5"/>
      <c r="N540" s="5"/>
      <c r="O540" s="5"/>
    </row>
    <row r="541">
      <c r="D541" s="5"/>
      <c r="I541" s="42"/>
      <c r="J541" s="5"/>
      <c r="K541" s="5"/>
      <c r="L541" s="5"/>
      <c r="M541" s="5"/>
      <c r="N541" s="5"/>
      <c r="O541" s="5"/>
    </row>
    <row r="542">
      <c r="D542" s="5"/>
      <c r="I542" s="42"/>
      <c r="J542" s="5"/>
      <c r="K542" s="5"/>
      <c r="L542" s="5"/>
      <c r="M542" s="5"/>
      <c r="N542" s="5"/>
      <c r="O542" s="5"/>
    </row>
    <row r="543">
      <c r="D543" s="5"/>
      <c r="I543" s="42"/>
      <c r="J543" s="5"/>
      <c r="K543" s="5"/>
      <c r="L543" s="5"/>
      <c r="M543" s="5"/>
      <c r="N543" s="5"/>
      <c r="O543" s="5"/>
    </row>
    <row r="544">
      <c r="D544" s="5"/>
      <c r="I544" s="42"/>
      <c r="J544" s="5"/>
      <c r="K544" s="5"/>
      <c r="L544" s="5"/>
      <c r="M544" s="5"/>
      <c r="N544" s="5"/>
      <c r="O544" s="5"/>
    </row>
    <row r="545">
      <c r="D545" s="5"/>
      <c r="I545" s="42"/>
      <c r="J545" s="5"/>
      <c r="K545" s="5"/>
      <c r="L545" s="5"/>
      <c r="M545" s="5"/>
      <c r="N545" s="5"/>
      <c r="O545" s="5"/>
    </row>
    <row r="546">
      <c r="D546" s="5"/>
      <c r="I546" s="42"/>
      <c r="J546" s="5"/>
      <c r="K546" s="5"/>
      <c r="L546" s="5"/>
      <c r="M546" s="5"/>
      <c r="N546" s="5"/>
      <c r="O546" s="5"/>
    </row>
    <row r="547">
      <c r="D547" s="5"/>
      <c r="I547" s="42"/>
      <c r="J547" s="5"/>
      <c r="K547" s="5"/>
      <c r="L547" s="5"/>
      <c r="M547" s="5"/>
      <c r="N547" s="5"/>
      <c r="O547" s="5"/>
    </row>
    <row r="548">
      <c r="D548" s="5"/>
      <c r="I548" s="42"/>
      <c r="J548" s="5"/>
      <c r="K548" s="5"/>
      <c r="L548" s="5"/>
      <c r="M548" s="5"/>
      <c r="N548" s="5"/>
      <c r="O548" s="5"/>
    </row>
    <row r="549">
      <c r="D549" s="5"/>
      <c r="I549" s="42"/>
      <c r="J549" s="5"/>
      <c r="K549" s="5"/>
      <c r="L549" s="5"/>
      <c r="M549" s="5"/>
      <c r="N549" s="5"/>
      <c r="O549" s="5"/>
    </row>
    <row r="550">
      <c r="D550" s="5"/>
      <c r="I550" s="42"/>
      <c r="J550" s="5"/>
      <c r="K550" s="5"/>
      <c r="L550" s="5"/>
      <c r="M550" s="5"/>
      <c r="N550" s="5"/>
      <c r="O550" s="5"/>
    </row>
    <row r="551">
      <c r="D551" s="5"/>
      <c r="I551" s="42"/>
      <c r="J551" s="5"/>
      <c r="K551" s="5"/>
      <c r="L551" s="5"/>
      <c r="M551" s="5"/>
      <c r="N551" s="5"/>
      <c r="O551" s="5"/>
    </row>
    <row r="552">
      <c r="D552" s="5"/>
      <c r="I552" s="42"/>
      <c r="J552" s="5"/>
      <c r="K552" s="5"/>
      <c r="L552" s="5"/>
      <c r="M552" s="5"/>
      <c r="N552" s="5"/>
      <c r="O552" s="5"/>
    </row>
    <row r="553">
      <c r="D553" s="5"/>
      <c r="I553" s="42"/>
      <c r="J553" s="5"/>
      <c r="K553" s="5"/>
      <c r="L553" s="5"/>
      <c r="M553" s="5"/>
      <c r="N553" s="5"/>
      <c r="O553" s="5"/>
    </row>
    <row r="554">
      <c r="D554" s="5"/>
      <c r="I554" s="42"/>
      <c r="J554" s="5"/>
      <c r="K554" s="5"/>
      <c r="L554" s="5"/>
      <c r="M554" s="5"/>
      <c r="N554" s="5"/>
      <c r="O554" s="5"/>
    </row>
    <row r="555">
      <c r="D555" s="5"/>
      <c r="I555" s="42"/>
      <c r="J555" s="5"/>
      <c r="K555" s="5"/>
      <c r="L555" s="5"/>
      <c r="M555" s="5"/>
      <c r="N555" s="5"/>
      <c r="O555" s="5"/>
    </row>
    <row r="556">
      <c r="D556" s="5"/>
      <c r="I556" s="42"/>
      <c r="J556" s="5"/>
      <c r="K556" s="5"/>
      <c r="L556" s="5"/>
      <c r="M556" s="5"/>
      <c r="N556" s="5"/>
      <c r="O556" s="5"/>
    </row>
    <row r="557">
      <c r="D557" s="5"/>
      <c r="I557" s="42"/>
      <c r="J557" s="5"/>
      <c r="K557" s="5"/>
      <c r="L557" s="5"/>
      <c r="M557" s="5"/>
      <c r="N557" s="5"/>
      <c r="O557" s="5"/>
    </row>
    <row r="558">
      <c r="D558" s="5"/>
      <c r="I558" s="42"/>
      <c r="J558" s="5"/>
      <c r="K558" s="5"/>
      <c r="L558" s="5"/>
      <c r="M558" s="5"/>
      <c r="N558" s="5"/>
      <c r="O558" s="5"/>
    </row>
    <row r="559">
      <c r="D559" s="5"/>
      <c r="I559" s="42"/>
      <c r="J559" s="5"/>
      <c r="K559" s="5"/>
      <c r="L559" s="5"/>
      <c r="M559" s="5"/>
      <c r="N559" s="5"/>
      <c r="O559" s="5"/>
    </row>
    <row r="560">
      <c r="D560" s="5"/>
      <c r="I560" s="42"/>
      <c r="J560" s="5"/>
      <c r="K560" s="5"/>
      <c r="L560" s="5"/>
      <c r="M560" s="5"/>
      <c r="N560" s="5"/>
      <c r="O560" s="5"/>
    </row>
    <row r="561">
      <c r="D561" s="5"/>
      <c r="I561" s="42"/>
      <c r="J561" s="5"/>
      <c r="K561" s="5"/>
      <c r="L561" s="5"/>
      <c r="M561" s="5"/>
      <c r="N561" s="5"/>
      <c r="O561" s="5"/>
    </row>
    <row r="562">
      <c r="D562" s="5"/>
      <c r="I562" s="42"/>
      <c r="J562" s="5"/>
      <c r="K562" s="5"/>
      <c r="L562" s="5"/>
      <c r="M562" s="5"/>
      <c r="N562" s="5"/>
      <c r="O562" s="5"/>
    </row>
    <row r="563">
      <c r="D563" s="5"/>
      <c r="I563" s="42"/>
      <c r="J563" s="5"/>
      <c r="K563" s="5"/>
      <c r="L563" s="5"/>
      <c r="M563" s="5"/>
      <c r="N563" s="5"/>
      <c r="O563" s="5"/>
    </row>
    <row r="564">
      <c r="D564" s="5"/>
      <c r="I564" s="42"/>
      <c r="J564" s="5"/>
      <c r="K564" s="5"/>
      <c r="L564" s="5"/>
      <c r="M564" s="5"/>
      <c r="N564" s="5"/>
      <c r="O564" s="5"/>
    </row>
    <row r="565">
      <c r="D565" s="5"/>
      <c r="I565" s="42"/>
      <c r="J565" s="5"/>
      <c r="K565" s="5"/>
      <c r="L565" s="5"/>
      <c r="M565" s="5"/>
      <c r="N565" s="5"/>
      <c r="O565" s="5"/>
    </row>
    <row r="566">
      <c r="D566" s="5"/>
      <c r="I566" s="42"/>
      <c r="J566" s="5"/>
      <c r="K566" s="5"/>
      <c r="L566" s="5"/>
      <c r="M566" s="5"/>
      <c r="N566" s="5"/>
      <c r="O566" s="5"/>
    </row>
    <row r="567">
      <c r="D567" s="5"/>
      <c r="I567" s="42"/>
      <c r="J567" s="5"/>
      <c r="K567" s="5"/>
      <c r="L567" s="5"/>
      <c r="M567" s="5"/>
      <c r="N567" s="5"/>
      <c r="O567" s="5"/>
    </row>
    <row r="568">
      <c r="D568" s="5"/>
      <c r="I568" s="42"/>
      <c r="J568" s="5"/>
      <c r="K568" s="5"/>
      <c r="L568" s="5"/>
      <c r="M568" s="5"/>
      <c r="N568" s="5"/>
      <c r="O568" s="5"/>
    </row>
    <row r="569">
      <c r="D569" s="5"/>
      <c r="I569" s="42"/>
      <c r="J569" s="5"/>
      <c r="K569" s="5"/>
      <c r="L569" s="5"/>
      <c r="M569" s="5"/>
      <c r="N569" s="5"/>
      <c r="O569" s="5"/>
    </row>
    <row r="570">
      <c r="D570" s="5"/>
      <c r="I570" s="42"/>
      <c r="J570" s="5"/>
      <c r="K570" s="5"/>
      <c r="L570" s="5"/>
      <c r="M570" s="5"/>
      <c r="N570" s="5"/>
      <c r="O570" s="5"/>
    </row>
    <row r="571">
      <c r="D571" s="5"/>
      <c r="I571" s="42"/>
      <c r="J571" s="5"/>
      <c r="K571" s="5"/>
      <c r="L571" s="5"/>
      <c r="M571" s="5"/>
      <c r="N571" s="5"/>
      <c r="O571" s="5"/>
    </row>
    <row r="572">
      <c r="D572" s="5"/>
      <c r="I572" s="42"/>
      <c r="J572" s="5"/>
      <c r="K572" s="5"/>
      <c r="L572" s="5"/>
      <c r="M572" s="5"/>
      <c r="N572" s="5"/>
      <c r="O572" s="5"/>
    </row>
    <row r="573">
      <c r="D573" s="5"/>
      <c r="I573" s="42"/>
      <c r="J573" s="5"/>
      <c r="K573" s="5"/>
      <c r="L573" s="5"/>
      <c r="M573" s="5"/>
      <c r="N573" s="5"/>
      <c r="O573" s="5"/>
    </row>
    <row r="574">
      <c r="D574" s="5"/>
      <c r="I574" s="42"/>
      <c r="J574" s="5"/>
      <c r="K574" s="5"/>
      <c r="L574" s="5"/>
      <c r="M574" s="5"/>
      <c r="N574" s="5"/>
      <c r="O574" s="5"/>
    </row>
    <row r="575">
      <c r="D575" s="5"/>
      <c r="I575" s="42"/>
      <c r="J575" s="5"/>
      <c r="K575" s="5"/>
      <c r="L575" s="5"/>
      <c r="M575" s="5"/>
      <c r="N575" s="5"/>
      <c r="O575" s="5"/>
    </row>
    <row r="576">
      <c r="D576" s="5"/>
      <c r="I576" s="42"/>
      <c r="J576" s="5"/>
      <c r="K576" s="5"/>
      <c r="L576" s="5"/>
      <c r="M576" s="5"/>
      <c r="N576" s="5"/>
      <c r="O576" s="5"/>
    </row>
    <row r="577">
      <c r="D577" s="5"/>
      <c r="I577" s="42"/>
      <c r="J577" s="5"/>
      <c r="K577" s="5"/>
      <c r="L577" s="5"/>
      <c r="M577" s="5"/>
      <c r="N577" s="5"/>
      <c r="O577" s="5"/>
    </row>
    <row r="578">
      <c r="D578" s="5"/>
      <c r="I578" s="42"/>
      <c r="J578" s="5"/>
      <c r="K578" s="5"/>
      <c r="L578" s="5"/>
      <c r="M578" s="5"/>
      <c r="N578" s="5"/>
      <c r="O578" s="5"/>
    </row>
    <row r="579">
      <c r="D579" s="5"/>
      <c r="I579" s="42"/>
      <c r="J579" s="5"/>
      <c r="K579" s="5"/>
      <c r="L579" s="5"/>
      <c r="M579" s="5"/>
      <c r="N579" s="5"/>
      <c r="O579" s="5"/>
    </row>
    <row r="580">
      <c r="D580" s="5"/>
      <c r="I580" s="42"/>
      <c r="J580" s="5"/>
      <c r="K580" s="5"/>
      <c r="L580" s="5"/>
      <c r="M580" s="5"/>
      <c r="N580" s="5"/>
      <c r="O580" s="5"/>
    </row>
    <row r="581">
      <c r="D581" s="5"/>
      <c r="I581" s="42"/>
      <c r="J581" s="5"/>
      <c r="K581" s="5"/>
      <c r="L581" s="5"/>
      <c r="M581" s="5"/>
      <c r="N581" s="5"/>
      <c r="O581" s="5"/>
    </row>
    <row r="582">
      <c r="D582" s="5"/>
      <c r="I582" s="42"/>
      <c r="J582" s="5"/>
      <c r="K582" s="5"/>
      <c r="L582" s="5"/>
      <c r="M582" s="5"/>
      <c r="N582" s="5"/>
      <c r="O582" s="5"/>
    </row>
    <row r="583">
      <c r="D583" s="5"/>
      <c r="I583" s="42"/>
      <c r="J583" s="5"/>
      <c r="K583" s="5"/>
      <c r="L583" s="5"/>
      <c r="M583" s="5"/>
      <c r="N583" s="5"/>
      <c r="O583" s="5"/>
    </row>
    <row r="584">
      <c r="D584" s="5"/>
      <c r="I584" s="42"/>
      <c r="J584" s="5"/>
      <c r="K584" s="5"/>
      <c r="L584" s="5"/>
      <c r="M584" s="5"/>
      <c r="N584" s="5"/>
      <c r="O584" s="5"/>
    </row>
    <row r="585">
      <c r="D585" s="5"/>
      <c r="I585" s="42"/>
      <c r="J585" s="5"/>
      <c r="K585" s="5"/>
      <c r="L585" s="5"/>
      <c r="M585" s="5"/>
      <c r="N585" s="5"/>
      <c r="O585" s="5"/>
    </row>
    <row r="586">
      <c r="D586" s="5"/>
      <c r="I586" s="42"/>
      <c r="J586" s="5"/>
      <c r="K586" s="5"/>
      <c r="L586" s="5"/>
      <c r="M586" s="5"/>
      <c r="N586" s="5"/>
      <c r="O586" s="5"/>
    </row>
    <row r="587">
      <c r="D587" s="5"/>
      <c r="I587" s="42"/>
      <c r="J587" s="5"/>
      <c r="K587" s="5"/>
      <c r="L587" s="5"/>
      <c r="M587" s="5"/>
      <c r="N587" s="5"/>
      <c r="O587" s="5"/>
    </row>
    <row r="588">
      <c r="D588" s="5"/>
      <c r="I588" s="42"/>
      <c r="J588" s="5"/>
      <c r="K588" s="5"/>
      <c r="L588" s="5"/>
      <c r="M588" s="5"/>
      <c r="N588" s="5"/>
      <c r="O588" s="5"/>
    </row>
    <row r="589">
      <c r="D589" s="5"/>
      <c r="I589" s="42"/>
      <c r="J589" s="5"/>
      <c r="K589" s="5"/>
      <c r="L589" s="5"/>
      <c r="M589" s="5"/>
      <c r="N589" s="5"/>
      <c r="O589" s="5"/>
    </row>
    <row r="590">
      <c r="D590" s="5"/>
      <c r="I590" s="42"/>
      <c r="J590" s="5"/>
      <c r="K590" s="5"/>
      <c r="L590" s="5"/>
      <c r="M590" s="5"/>
      <c r="N590" s="5"/>
      <c r="O590" s="5"/>
    </row>
    <row r="591">
      <c r="D591" s="5"/>
      <c r="I591" s="42"/>
      <c r="J591" s="5"/>
      <c r="K591" s="5"/>
      <c r="L591" s="5"/>
      <c r="M591" s="5"/>
      <c r="N591" s="5"/>
      <c r="O591" s="5"/>
    </row>
    <row r="592">
      <c r="D592" s="5"/>
      <c r="I592" s="42"/>
      <c r="J592" s="5"/>
      <c r="K592" s="5"/>
      <c r="L592" s="5"/>
      <c r="M592" s="5"/>
      <c r="N592" s="5"/>
      <c r="O592" s="5"/>
    </row>
    <row r="593">
      <c r="D593" s="5"/>
      <c r="I593" s="42"/>
      <c r="J593" s="5"/>
      <c r="K593" s="5"/>
      <c r="L593" s="5"/>
      <c r="M593" s="5"/>
      <c r="N593" s="5"/>
      <c r="O593" s="5"/>
    </row>
    <row r="594">
      <c r="D594" s="5"/>
      <c r="I594" s="42"/>
      <c r="J594" s="5"/>
      <c r="K594" s="5"/>
      <c r="L594" s="5"/>
      <c r="M594" s="5"/>
      <c r="N594" s="5"/>
      <c r="O594" s="5"/>
    </row>
    <row r="595">
      <c r="D595" s="5"/>
      <c r="I595" s="42"/>
      <c r="J595" s="5"/>
      <c r="K595" s="5"/>
      <c r="L595" s="5"/>
      <c r="M595" s="5"/>
      <c r="N595" s="5"/>
      <c r="O595" s="5"/>
    </row>
    <row r="596">
      <c r="D596" s="5"/>
      <c r="I596" s="42"/>
      <c r="J596" s="5"/>
      <c r="K596" s="5"/>
      <c r="L596" s="5"/>
      <c r="M596" s="5"/>
      <c r="N596" s="5"/>
      <c r="O596" s="5"/>
    </row>
    <row r="597">
      <c r="D597" s="5"/>
      <c r="I597" s="42"/>
      <c r="J597" s="5"/>
      <c r="K597" s="5"/>
      <c r="L597" s="5"/>
      <c r="M597" s="5"/>
      <c r="N597" s="5"/>
      <c r="O597" s="5"/>
    </row>
    <row r="598">
      <c r="D598" s="5"/>
      <c r="I598" s="42"/>
      <c r="J598" s="5"/>
      <c r="K598" s="5"/>
      <c r="L598" s="5"/>
      <c r="M598" s="5"/>
      <c r="N598" s="5"/>
      <c r="O598" s="5"/>
    </row>
    <row r="599">
      <c r="D599" s="5"/>
      <c r="I599" s="42"/>
      <c r="J599" s="5"/>
      <c r="K599" s="5"/>
      <c r="L599" s="5"/>
      <c r="M599" s="5"/>
      <c r="N599" s="5"/>
      <c r="O599" s="5"/>
    </row>
    <row r="600">
      <c r="D600" s="5"/>
      <c r="I600" s="42"/>
      <c r="J600" s="5"/>
      <c r="K600" s="5"/>
      <c r="L600" s="5"/>
      <c r="M600" s="5"/>
      <c r="N600" s="5"/>
      <c r="O600" s="5"/>
    </row>
    <row r="601">
      <c r="D601" s="5"/>
      <c r="I601" s="42"/>
      <c r="J601" s="5"/>
      <c r="K601" s="5"/>
      <c r="L601" s="5"/>
      <c r="M601" s="5"/>
      <c r="N601" s="5"/>
      <c r="O601" s="5"/>
    </row>
    <row r="602">
      <c r="D602" s="5"/>
      <c r="I602" s="42"/>
      <c r="J602" s="5"/>
      <c r="K602" s="5"/>
      <c r="L602" s="5"/>
      <c r="M602" s="5"/>
      <c r="N602" s="5"/>
      <c r="O602" s="5"/>
    </row>
    <row r="603">
      <c r="D603" s="5"/>
      <c r="I603" s="42"/>
      <c r="J603" s="5"/>
      <c r="K603" s="5"/>
      <c r="L603" s="5"/>
      <c r="M603" s="5"/>
      <c r="N603" s="5"/>
      <c r="O603" s="5"/>
    </row>
    <row r="604">
      <c r="D604" s="5"/>
      <c r="I604" s="42"/>
      <c r="J604" s="5"/>
      <c r="K604" s="5"/>
      <c r="L604" s="5"/>
      <c r="M604" s="5"/>
      <c r="N604" s="5"/>
      <c r="O604" s="5"/>
    </row>
    <row r="605">
      <c r="D605" s="5"/>
      <c r="I605" s="42"/>
      <c r="J605" s="5"/>
      <c r="K605" s="5"/>
      <c r="L605" s="5"/>
      <c r="M605" s="5"/>
      <c r="N605" s="5"/>
      <c r="O605" s="5"/>
    </row>
    <row r="606">
      <c r="D606" s="5"/>
      <c r="I606" s="42"/>
      <c r="J606" s="5"/>
      <c r="K606" s="5"/>
      <c r="L606" s="5"/>
      <c r="M606" s="5"/>
      <c r="N606" s="5"/>
      <c r="O606" s="5"/>
    </row>
    <row r="607">
      <c r="D607" s="5"/>
      <c r="I607" s="42"/>
      <c r="J607" s="5"/>
      <c r="K607" s="5"/>
      <c r="L607" s="5"/>
      <c r="M607" s="5"/>
      <c r="N607" s="5"/>
      <c r="O607" s="5"/>
    </row>
    <row r="608">
      <c r="D608" s="5"/>
      <c r="I608" s="42"/>
      <c r="J608" s="5"/>
      <c r="K608" s="5"/>
      <c r="L608" s="5"/>
      <c r="M608" s="5"/>
      <c r="N608" s="5"/>
      <c r="O608" s="5"/>
    </row>
    <row r="609">
      <c r="D609" s="5"/>
      <c r="I609" s="42"/>
      <c r="J609" s="5"/>
      <c r="K609" s="5"/>
      <c r="L609" s="5"/>
      <c r="M609" s="5"/>
      <c r="N609" s="5"/>
      <c r="O609" s="5"/>
    </row>
    <row r="610">
      <c r="D610" s="5"/>
      <c r="I610" s="42"/>
      <c r="J610" s="5"/>
      <c r="K610" s="5"/>
      <c r="L610" s="5"/>
      <c r="M610" s="5"/>
      <c r="N610" s="5"/>
      <c r="O610" s="5"/>
    </row>
    <row r="611">
      <c r="D611" s="5"/>
      <c r="I611" s="42"/>
      <c r="J611" s="5"/>
      <c r="K611" s="5"/>
      <c r="L611" s="5"/>
      <c r="M611" s="5"/>
      <c r="N611" s="5"/>
      <c r="O611" s="5"/>
    </row>
    <row r="612">
      <c r="D612" s="5"/>
      <c r="I612" s="42"/>
      <c r="J612" s="5"/>
      <c r="K612" s="5"/>
      <c r="L612" s="5"/>
      <c r="M612" s="5"/>
      <c r="N612" s="5"/>
      <c r="O612" s="5"/>
    </row>
    <row r="613">
      <c r="D613" s="5"/>
      <c r="I613" s="42"/>
      <c r="J613" s="5"/>
      <c r="K613" s="5"/>
      <c r="L613" s="5"/>
      <c r="M613" s="5"/>
      <c r="N613" s="5"/>
      <c r="O613" s="5"/>
    </row>
    <row r="614">
      <c r="D614" s="5"/>
      <c r="I614" s="42"/>
      <c r="J614" s="5"/>
      <c r="K614" s="5"/>
      <c r="L614" s="5"/>
      <c r="M614" s="5"/>
      <c r="N614" s="5"/>
      <c r="O614" s="5"/>
    </row>
    <row r="615">
      <c r="D615" s="5"/>
      <c r="I615" s="42"/>
      <c r="J615" s="5"/>
      <c r="K615" s="5"/>
      <c r="L615" s="5"/>
      <c r="M615" s="5"/>
      <c r="N615" s="5"/>
      <c r="O615" s="5"/>
    </row>
    <row r="616">
      <c r="D616" s="5"/>
      <c r="I616" s="42"/>
      <c r="J616" s="5"/>
      <c r="K616" s="5"/>
      <c r="L616" s="5"/>
      <c r="M616" s="5"/>
      <c r="N616" s="5"/>
      <c r="O616" s="5"/>
    </row>
    <row r="617">
      <c r="D617" s="5"/>
      <c r="I617" s="42"/>
      <c r="J617" s="5"/>
      <c r="K617" s="5"/>
      <c r="L617" s="5"/>
      <c r="M617" s="5"/>
      <c r="N617" s="5"/>
      <c r="O617" s="5"/>
    </row>
    <row r="618">
      <c r="D618" s="5"/>
      <c r="I618" s="42"/>
      <c r="J618" s="5"/>
      <c r="K618" s="5"/>
      <c r="L618" s="5"/>
      <c r="M618" s="5"/>
      <c r="N618" s="5"/>
      <c r="O618" s="5"/>
    </row>
    <row r="619">
      <c r="D619" s="5"/>
      <c r="I619" s="42"/>
      <c r="J619" s="5"/>
      <c r="K619" s="5"/>
      <c r="L619" s="5"/>
      <c r="M619" s="5"/>
      <c r="N619" s="5"/>
      <c r="O619" s="5"/>
    </row>
    <row r="620">
      <c r="D620" s="5"/>
      <c r="I620" s="42"/>
      <c r="J620" s="5"/>
      <c r="K620" s="5"/>
      <c r="L620" s="5"/>
      <c r="M620" s="5"/>
      <c r="N620" s="5"/>
      <c r="O620" s="5"/>
    </row>
    <row r="621">
      <c r="D621" s="5"/>
      <c r="I621" s="42"/>
      <c r="J621" s="5"/>
      <c r="K621" s="5"/>
      <c r="L621" s="5"/>
      <c r="M621" s="5"/>
      <c r="N621" s="5"/>
      <c r="O621" s="5"/>
    </row>
    <row r="622">
      <c r="D622" s="5"/>
      <c r="I622" s="42"/>
      <c r="J622" s="5"/>
      <c r="K622" s="5"/>
      <c r="L622" s="5"/>
      <c r="M622" s="5"/>
      <c r="N622" s="5"/>
      <c r="O622" s="5"/>
    </row>
    <row r="623">
      <c r="D623" s="5"/>
      <c r="I623" s="42"/>
      <c r="J623" s="5"/>
      <c r="K623" s="5"/>
      <c r="L623" s="5"/>
      <c r="M623" s="5"/>
      <c r="N623" s="5"/>
      <c r="O623" s="5"/>
    </row>
    <row r="624">
      <c r="D624" s="5"/>
      <c r="I624" s="42"/>
      <c r="J624" s="5"/>
      <c r="K624" s="5"/>
      <c r="L624" s="5"/>
      <c r="M624" s="5"/>
      <c r="N624" s="5"/>
      <c r="O624" s="5"/>
    </row>
    <row r="625">
      <c r="D625" s="5"/>
      <c r="I625" s="42"/>
      <c r="J625" s="5"/>
      <c r="K625" s="5"/>
      <c r="L625" s="5"/>
      <c r="M625" s="5"/>
      <c r="N625" s="5"/>
      <c r="O625" s="5"/>
    </row>
    <row r="626">
      <c r="D626" s="5"/>
      <c r="I626" s="42"/>
      <c r="J626" s="5"/>
      <c r="K626" s="5"/>
      <c r="L626" s="5"/>
      <c r="M626" s="5"/>
      <c r="N626" s="5"/>
      <c r="O626" s="5"/>
    </row>
    <row r="627">
      <c r="D627" s="5"/>
      <c r="I627" s="42"/>
      <c r="J627" s="5"/>
      <c r="K627" s="5"/>
      <c r="L627" s="5"/>
      <c r="M627" s="5"/>
      <c r="N627" s="5"/>
      <c r="O627" s="5"/>
    </row>
    <row r="628">
      <c r="D628" s="5"/>
      <c r="I628" s="42"/>
      <c r="J628" s="5"/>
      <c r="K628" s="5"/>
      <c r="L628" s="5"/>
      <c r="M628" s="5"/>
      <c r="N628" s="5"/>
      <c r="O628" s="5"/>
    </row>
    <row r="629">
      <c r="D629" s="5"/>
      <c r="I629" s="42"/>
      <c r="J629" s="5"/>
      <c r="K629" s="5"/>
      <c r="L629" s="5"/>
      <c r="M629" s="5"/>
      <c r="N629" s="5"/>
      <c r="O629" s="5"/>
    </row>
    <row r="630">
      <c r="D630" s="5"/>
      <c r="I630" s="42"/>
      <c r="J630" s="5"/>
      <c r="K630" s="5"/>
      <c r="L630" s="5"/>
      <c r="M630" s="5"/>
      <c r="N630" s="5"/>
      <c r="O630" s="5"/>
    </row>
    <row r="631">
      <c r="D631" s="5"/>
      <c r="I631" s="42"/>
      <c r="J631" s="5"/>
      <c r="K631" s="5"/>
      <c r="L631" s="5"/>
      <c r="M631" s="5"/>
      <c r="N631" s="5"/>
      <c r="O631" s="5"/>
    </row>
    <row r="632">
      <c r="D632" s="5"/>
      <c r="I632" s="42"/>
      <c r="J632" s="5"/>
      <c r="K632" s="5"/>
      <c r="L632" s="5"/>
      <c r="M632" s="5"/>
      <c r="N632" s="5"/>
      <c r="O632" s="5"/>
    </row>
    <row r="633">
      <c r="D633" s="5"/>
      <c r="I633" s="42"/>
      <c r="J633" s="5"/>
      <c r="K633" s="5"/>
      <c r="L633" s="5"/>
      <c r="M633" s="5"/>
      <c r="N633" s="5"/>
      <c r="O633" s="5"/>
    </row>
    <row r="634">
      <c r="D634" s="5"/>
      <c r="I634" s="42"/>
      <c r="J634" s="5"/>
      <c r="K634" s="5"/>
      <c r="L634" s="5"/>
      <c r="M634" s="5"/>
      <c r="N634" s="5"/>
      <c r="O634" s="5"/>
    </row>
    <row r="635">
      <c r="D635" s="5"/>
      <c r="I635" s="42"/>
      <c r="J635" s="5"/>
      <c r="K635" s="5"/>
      <c r="L635" s="5"/>
      <c r="M635" s="5"/>
      <c r="N635" s="5"/>
      <c r="O635" s="5"/>
    </row>
    <row r="636">
      <c r="D636" s="5"/>
      <c r="I636" s="42"/>
      <c r="J636" s="5"/>
      <c r="K636" s="5"/>
      <c r="L636" s="5"/>
      <c r="M636" s="5"/>
      <c r="N636" s="5"/>
      <c r="O636" s="5"/>
    </row>
    <row r="637">
      <c r="D637" s="5"/>
      <c r="I637" s="42"/>
      <c r="J637" s="5"/>
      <c r="K637" s="5"/>
      <c r="L637" s="5"/>
      <c r="M637" s="5"/>
      <c r="N637" s="5"/>
      <c r="O637" s="5"/>
    </row>
    <row r="638">
      <c r="D638" s="5"/>
      <c r="I638" s="42"/>
      <c r="J638" s="5"/>
      <c r="K638" s="5"/>
      <c r="L638" s="5"/>
      <c r="M638" s="5"/>
      <c r="N638" s="5"/>
      <c r="O638" s="5"/>
    </row>
    <row r="639">
      <c r="D639" s="5"/>
      <c r="I639" s="42"/>
      <c r="J639" s="5"/>
      <c r="K639" s="5"/>
      <c r="L639" s="5"/>
      <c r="M639" s="5"/>
      <c r="N639" s="5"/>
      <c r="O639" s="5"/>
    </row>
    <row r="640">
      <c r="D640" s="5"/>
      <c r="I640" s="42"/>
      <c r="J640" s="5"/>
      <c r="K640" s="5"/>
      <c r="L640" s="5"/>
      <c r="M640" s="5"/>
      <c r="N640" s="5"/>
      <c r="O640" s="5"/>
    </row>
    <row r="641">
      <c r="D641" s="5"/>
      <c r="I641" s="42"/>
      <c r="J641" s="5"/>
      <c r="K641" s="5"/>
      <c r="L641" s="5"/>
      <c r="M641" s="5"/>
      <c r="N641" s="5"/>
      <c r="O641" s="5"/>
    </row>
    <row r="642">
      <c r="D642" s="5"/>
      <c r="I642" s="42"/>
      <c r="J642" s="5"/>
      <c r="K642" s="5"/>
      <c r="L642" s="5"/>
      <c r="M642" s="5"/>
      <c r="N642" s="5"/>
      <c r="O642" s="5"/>
    </row>
    <row r="643">
      <c r="D643" s="5"/>
      <c r="I643" s="42"/>
      <c r="J643" s="5"/>
      <c r="K643" s="5"/>
      <c r="L643" s="5"/>
      <c r="M643" s="5"/>
      <c r="N643" s="5"/>
      <c r="O643" s="5"/>
    </row>
    <row r="644">
      <c r="D644" s="5"/>
      <c r="I644" s="42"/>
      <c r="J644" s="5"/>
      <c r="K644" s="5"/>
      <c r="L644" s="5"/>
      <c r="M644" s="5"/>
      <c r="N644" s="5"/>
      <c r="O644" s="5"/>
    </row>
    <row r="645">
      <c r="D645" s="5"/>
      <c r="I645" s="42"/>
      <c r="J645" s="5"/>
      <c r="K645" s="5"/>
      <c r="L645" s="5"/>
      <c r="M645" s="5"/>
      <c r="N645" s="5"/>
      <c r="O645" s="5"/>
    </row>
    <row r="646">
      <c r="D646" s="5"/>
      <c r="I646" s="42"/>
      <c r="J646" s="5"/>
      <c r="K646" s="5"/>
      <c r="L646" s="5"/>
      <c r="M646" s="5"/>
      <c r="N646" s="5"/>
      <c r="O646" s="5"/>
    </row>
    <row r="647">
      <c r="D647" s="5"/>
      <c r="I647" s="42"/>
      <c r="J647" s="5"/>
      <c r="K647" s="5"/>
      <c r="L647" s="5"/>
      <c r="M647" s="5"/>
      <c r="N647" s="5"/>
      <c r="O647" s="5"/>
    </row>
    <row r="648">
      <c r="D648" s="5"/>
      <c r="I648" s="42"/>
      <c r="J648" s="5"/>
      <c r="K648" s="5"/>
      <c r="L648" s="5"/>
      <c r="M648" s="5"/>
      <c r="N648" s="5"/>
      <c r="O648" s="5"/>
    </row>
    <row r="649">
      <c r="D649" s="5"/>
      <c r="I649" s="42"/>
      <c r="J649" s="5"/>
      <c r="K649" s="5"/>
      <c r="L649" s="5"/>
      <c r="M649" s="5"/>
      <c r="N649" s="5"/>
      <c r="O649" s="5"/>
    </row>
    <row r="650">
      <c r="D650" s="5"/>
      <c r="I650" s="42"/>
      <c r="J650" s="5"/>
      <c r="K650" s="5"/>
      <c r="L650" s="5"/>
      <c r="M650" s="5"/>
      <c r="N650" s="5"/>
      <c r="O650" s="5"/>
    </row>
    <row r="651">
      <c r="D651" s="5"/>
      <c r="I651" s="42"/>
      <c r="J651" s="5"/>
      <c r="K651" s="5"/>
      <c r="L651" s="5"/>
      <c r="M651" s="5"/>
      <c r="N651" s="5"/>
      <c r="O651" s="5"/>
    </row>
    <row r="652">
      <c r="D652" s="5"/>
      <c r="I652" s="42"/>
      <c r="J652" s="5"/>
      <c r="K652" s="5"/>
      <c r="L652" s="5"/>
      <c r="M652" s="5"/>
      <c r="N652" s="5"/>
      <c r="O652" s="5"/>
    </row>
    <row r="653">
      <c r="D653" s="5"/>
      <c r="I653" s="42"/>
      <c r="J653" s="5"/>
      <c r="K653" s="5"/>
      <c r="L653" s="5"/>
      <c r="M653" s="5"/>
      <c r="N653" s="5"/>
      <c r="O653" s="5"/>
    </row>
    <row r="654">
      <c r="D654" s="5"/>
      <c r="I654" s="42"/>
      <c r="J654" s="5"/>
      <c r="K654" s="5"/>
      <c r="L654" s="5"/>
      <c r="M654" s="5"/>
      <c r="N654" s="5"/>
      <c r="O654" s="5"/>
    </row>
    <row r="655">
      <c r="D655" s="5"/>
      <c r="I655" s="42"/>
      <c r="J655" s="5"/>
      <c r="K655" s="5"/>
      <c r="L655" s="5"/>
      <c r="M655" s="5"/>
      <c r="N655" s="5"/>
      <c r="O655" s="5"/>
    </row>
    <row r="656">
      <c r="D656" s="5"/>
      <c r="I656" s="42"/>
      <c r="J656" s="5"/>
      <c r="K656" s="5"/>
      <c r="L656" s="5"/>
      <c r="M656" s="5"/>
      <c r="N656" s="5"/>
      <c r="O656" s="5"/>
    </row>
    <row r="657">
      <c r="D657" s="5"/>
      <c r="I657" s="42"/>
      <c r="J657" s="5"/>
      <c r="K657" s="5"/>
      <c r="L657" s="5"/>
      <c r="M657" s="5"/>
      <c r="N657" s="5"/>
      <c r="O657" s="5"/>
    </row>
    <row r="658">
      <c r="D658" s="5"/>
      <c r="I658" s="42"/>
      <c r="J658" s="5"/>
      <c r="K658" s="5"/>
      <c r="L658" s="5"/>
      <c r="M658" s="5"/>
      <c r="N658" s="5"/>
      <c r="O658" s="5"/>
    </row>
    <row r="659">
      <c r="D659" s="5"/>
      <c r="I659" s="42"/>
      <c r="J659" s="5"/>
      <c r="K659" s="5"/>
      <c r="L659" s="5"/>
      <c r="M659" s="5"/>
      <c r="N659" s="5"/>
      <c r="O659" s="5"/>
    </row>
    <row r="660">
      <c r="D660" s="5"/>
      <c r="I660" s="42"/>
      <c r="J660" s="5"/>
      <c r="K660" s="5"/>
      <c r="L660" s="5"/>
      <c r="M660" s="5"/>
      <c r="N660" s="5"/>
      <c r="O660" s="5"/>
    </row>
    <row r="661">
      <c r="D661" s="5"/>
      <c r="I661" s="42"/>
      <c r="J661" s="5"/>
      <c r="K661" s="5"/>
      <c r="L661" s="5"/>
      <c r="M661" s="5"/>
      <c r="N661" s="5"/>
      <c r="O661" s="5"/>
    </row>
    <row r="662">
      <c r="D662" s="5"/>
      <c r="I662" s="42"/>
      <c r="J662" s="5"/>
      <c r="K662" s="5"/>
      <c r="L662" s="5"/>
      <c r="M662" s="5"/>
      <c r="N662" s="5"/>
      <c r="O662" s="5"/>
    </row>
    <row r="663">
      <c r="D663" s="5"/>
      <c r="I663" s="42"/>
      <c r="J663" s="5"/>
      <c r="K663" s="5"/>
      <c r="L663" s="5"/>
      <c r="M663" s="5"/>
      <c r="N663" s="5"/>
      <c r="O663" s="5"/>
    </row>
    <row r="664">
      <c r="D664" s="5"/>
      <c r="I664" s="42"/>
      <c r="J664" s="5"/>
      <c r="K664" s="5"/>
      <c r="L664" s="5"/>
      <c r="M664" s="5"/>
      <c r="N664" s="5"/>
      <c r="O664" s="5"/>
    </row>
    <row r="665">
      <c r="D665" s="5"/>
      <c r="I665" s="42"/>
      <c r="J665" s="5"/>
      <c r="K665" s="5"/>
      <c r="L665" s="5"/>
      <c r="M665" s="5"/>
      <c r="N665" s="5"/>
      <c r="O665" s="5"/>
    </row>
    <row r="666">
      <c r="D666" s="5"/>
      <c r="I666" s="42"/>
      <c r="J666" s="5"/>
      <c r="K666" s="5"/>
      <c r="L666" s="5"/>
      <c r="M666" s="5"/>
      <c r="N666" s="5"/>
      <c r="O666" s="5"/>
    </row>
    <row r="667">
      <c r="D667" s="5"/>
      <c r="I667" s="42"/>
      <c r="J667" s="5"/>
      <c r="K667" s="5"/>
      <c r="L667" s="5"/>
      <c r="M667" s="5"/>
      <c r="N667" s="5"/>
      <c r="O667" s="5"/>
    </row>
    <row r="668">
      <c r="D668" s="5"/>
      <c r="I668" s="42"/>
      <c r="J668" s="5"/>
      <c r="K668" s="5"/>
      <c r="L668" s="5"/>
      <c r="M668" s="5"/>
      <c r="N668" s="5"/>
      <c r="O668" s="5"/>
    </row>
    <row r="669">
      <c r="D669" s="5"/>
      <c r="I669" s="42"/>
      <c r="J669" s="5"/>
      <c r="K669" s="5"/>
      <c r="L669" s="5"/>
      <c r="M669" s="5"/>
      <c r="N669" s="5"/>
      <c r="O669" s="5"/>
    </row>
    <row r="670">
      <c r="D670" s="5"/>
      <c r="I670" s="42"/>
      <c r="J670" s="5"/>
      <c r="K670" s="5"/>
      <c r="L670" s="5"/>
      <c r="M670" s="5"/>
      <c r="N670" s="5"/>
      <c r="O670" s="5"/>
    </row>
    <row r="671">
      <c r="D671" s="5"/>
      <c r="I671" s="42"/>
      <c r="J671" s="5"/>
      <c r="K671" s="5"/>
      <c r="L671" s="5"/>
      <c r="M671" s="5"/>
      <c r="N671" s="5"/>
      <c r="O671" s="5"/>
    </row>
    <row r="672">
      <c r="D672" s="5"/>
      <c r="I672" s="42"/>
      <c r="J672" s="5"/>
      <c r="K672" s="5"/>
      <c r="L672" s="5"/>
      <c r="M672" s="5"/>
      <c r="N672" s="5"/>
      <c r="O672" s="5"/>
    </row>
    <row r="673">
      <c r="D673" s="5"/>
      <c r="I673" s="42"/>
      <c r="J673" s="5"/>
      <c r="K673" s="5"/>
      <c r="L673" s="5"/>
      <c r="M673" s="5"/>
      <c r="N673" s="5"/>
      <c r="O673" s="5"/>
    </row>
    <row r="674">
      <c r="D674" s="5"/>
      <c r="I674" s="42"/>
      <c r="J674" s="5"/>
      <c r="K674" s="5"/>
      <c r="L674" s="5"/>
      <c r="M674" s="5"/>
      <c r="N674" s="5"/>
      <c r="O674" s="5"/>
    </row>
    <row r="675">
      <c r="D675" s="5"/>
      <c r="I675" s="42"/>
      <c r="J675" s="5"/>
      <c r="K675" s="5"/>
      <c r="L675" s="5"/>
      <c r="M675" s="5"/>
      <c r="N675" s="5"/>
      <c r="O675" s="5"/>
    </row>
    <row r="676">
      <c r="D676" s="5"/>
      <c r="I676" s="42"/>
      <c r="J676" s="5"/>
      <c r="K676" s="5"/>
      <c r="L676" s="5"/>
      <c r="M676" s="5"/>
      <c r="N676" s="5"/>
      <c r="O676" s="5"/>
    </row>
    <row r="677">
      <c r="D677" s="5"/>
      <c r="I677" s="42"/>
      <c r="J677" s="5"/>
      <c r="K677" s="5"/>
      <c r="L677" s="5"/>
      <c r="M677" s="5"/>
      <c r="N677" s="5"/>
      <c r="O677" s="5"/>
    </row>
    <row r="678">
      <c r="D678" s="5"/>
      <c r="I678" s="42"/>
      <c r="J678" s="5"/>
      <c r="K678" s="5"/>
      <c r="L678" s="5"/>
      <c r="M678" s="5"/>
      <c r="N678" s="5"/>
      <c r="O678" s="5"/>
    </row>
    <row r="679">
      <c r="D679" s="5"/>
      <c r="I679" s="42"/>
      <c r="J679" s="5"/>
      <c r="K679" s="5"/>
      <c r="L679" s="5"/>
      <c r="M679" s="5"/>
      <c r="N679" s="5"/>
      <c r="O679" s="5"/>
    </row>
    <row r="680">
      <c r="D680" s="5"/>
      <c r="I680" s="42"/>
      <c r="J680" s="5"/>
      <c r="K680" s="5"/>
      <c r="L680" s="5"/>
      <c r="M680" s="5"/>
      <c r="N680" s="5"/>
      <c r="O680" s="5"/>
    </row>
    <row r="681">
      <c r="D681" s="5"/>
      <c r="I681" s="42"/>
      <c r="J681" s="5"/>
      <c r="K681" s="5"/>
      <c r="L681" s="5"/>
      <c r="M681" s="5"/>
      <c r="N681" s="5"/>
      <c r="O681" s="5"/>
    </row>
    <row r="682">
      <c r="D682" s="5"/>
      <c r="I682" s="42"/>
      <c r="J682" s="5"/>
      <c r="K682" s="5"/>
      <c r="L682" s="5"/>
      <c r="M682" s="5"/>
      <c r="N682" s="5"/>
      <c r="O682" s="5"/>
    </row>
    <row r="683">
      <c r="D683" s="5"/>
      <c r="I683" s="42"/>
      <c r="J683" s="5"/>
      <c r="K683" s="5"/>
      <c r="L683" s="5"/>
      <c r="M683" s="5"/>
      <c r="N683" s="5"/>
      <c r="O683" s="5"/>
    </row>
    <row r="684">
      <c r="D684" s="5"/>
      <c r="I684" s="42"/>
      <c r="J684" s="5"/>
      <c r="K684" s="5"/>
      <c r="L684" s="5"/>
      <c r="M684" s="5"/>
      <c r="N684" s="5"/>
      <c r="O684" s="5"/>
    </row>
    <row r="685">
      <c r="D685" s="5"/>
      <c r="I685" s="42"/>
      <c r="J685" s="5"/>
      <c r="K685" s="5"/>
      <c r="L685" s="5"/>
      <c r="M685" s="5"/>
      <c r="N685" s="5"/>
      <c r="O685" s="5"/>
    </row>
    <row r="686">
      <c r="D686" s="5"/>
      <c r="I686" s="42"/>
      <c r="J686" s="5"/>
      <c r="K686" s="5"/>
      <c r="L686" s="5"/>
      <c r="M686" s="5"/>
      <c r="N686" s="5"/>
      <c r="O686" s="5"/>
    </row>
    <row r="687">
      <c r="D687" s="5"/>
      <c r="I687" s="42"/>
      <c r="J687" s="5"/>
      <c r="K687" s="5"/>
      <c r="L687" s="5"/>
      <c r="M687" s="5"/>
      <c r="N687" s="5"/>
      <c r="O687" s="5"/>
    </row>
    <row r="688">
      <c r="D688" s="5"/>
      <c r="I688" s="42"/>
      <c r="J688" s="5"/>
      <c r="K688" s="5"/>
      <c r="L688" s="5"/>
      <c r="M688" s="5"/>
      <c r="N688" s="5"/>
      <c r="O688" s="5"/>
    </row>
    <row r="689">
      <c r="D689" s="5"/>
      <c r="I689" s="42"/>
      <c r="J689" s="5"/>
      <c r="K689" s="5"/>
      <c r="L689" s="5"/>
      <c r="M689" s="5"/>
      <c r="N689" s="5"/>
      <c r="O689" s="5"/>
    </row>
    <row r="690">
      <c r="D690" s="5"/>
      <c r="I690" s="42"/>
      <c r="J690" s="5"/>
      <c r="K690" s="5"/>
      <c r="L690" s="5"/>
      <c r="M690" s="5"/>
      <c r="N690" s="5"/>
      <c r="O690" s="5"/>
    </row>
    <row r="691">
      <c r="D691" s="5"/>
      <c r="I691" s="42"/>
      <c r="J691" s="5"/>
      <c r="K691" s="5"/>
      <c r="L691" s="5"/>
      <c r="M691" s="5"/>
      <c r="N691" s="5"/>
      <c r="O691" s="5"/>
    </row>
    <row r="692">
      <c r="D692" s="5"/>
      <c r="I692" s="42"/>
      <c r="J692" s="5"/>
      <c r="K692" s="5"/>
      <c r="L692" s="5"/>
      <c r="M692" s="5"/>
      <c r="N692" s="5"/>
      <c r="O692" s="5"/>
    </row>
    <row r="693">
      <c r="D693" s="5"/>
      <c r="I693" s="42"/>
      <c r="J693" s="5"/>
      <c r="K693" s="5"/>
      <c r="L693" s="5"/>
      <c r="M693" s="5"/>
      <c r="N693" s="5"/>
      <c r="O693" s="5"/>
    </row>
    <row r="694">
      <c r="D694" s="5"/>
      <c r="I694" s="42"/>
      <c r="J694" s="5"/>
      <c r="K694" s="5"/>
      <c r="L694" s="5"/>
      <c r="M694" s="5"/>
      <c r="N694" s="5"/>
      <c r="O694" s="5"/>
    </row>
    <row r="695">
      <c r="D695" s="5"/>
      <c r="I695" s="42"/>
      <c r="J695" s="5"/>
      <c r="K695" s="5"/>
      <c r="L695" s="5"/>
      <c r="M695" s="5"/>
      <c r="N695" s="5"/>
      <c r="O695" s="5"/>
    </row>
    <row r="696">
      <c r="D696" s="5"/>
      <c r="I696" s="42"/>
      <c r="J696" s="5"/>
      <c r="K696" s="5"/>
      <c r="L696" s="5"/>
      <c r="M696" s="5"/>
      <c r="N696" s="5"/>
      <c r="O696" s="5"/>
    </row>
    <row r="697">
      <c r="D697" s="5"/>
      <c r="I697" s="42"/>
      <c r="J697" s="5"/>
      <c r="K697" s="5"/>
      <c r="L697" s="5"/>
      <c r="M697" s="5"/>
      <c r="N697" s="5"/>
      <c r="O697" s="5"/>
    </row>
    <row r="698">
      <c r="D698" s="5"/>
      <c r="I698" s="42"/>
      <c r="J698" s="5"/>
      <c r="K698" s="5"/>
      <c r="L698" s="5"/>
      <c r="M698" s="5"/>
      <c r="N698" s="5"/>
      <c r="O698" s="5"/>
    </row>
    <row r="699">
      <c r="D699" s="5"/>
      <c r="I699" s="42"/>
      <c r="J699" s="5"/>
      <c r="K699" s="5"/>
      <c r="L699" s="5"/>
      <c r="M699" s="5"/>
      <c r="N699" s="5"/>
      <c r="O699" s="5"/>
    </row>
    <row r="700">
      <c r="D700" s="5"/>
      <c r="I700" s="42"/>
      <c r="J700" s="5"/>
      <c r="K700" s="5"/>
      <c r="L700" s="5"/>
      <c r="M700" s="5"/>
      <c r="N700" s="5"/>
      <c r="O700" s="5"/>
    </row>
    <row r="701">
      <c r="D701" s="5"/>
      <c r="I701" s="42"/>
      <c r="J701" s="5"/>
      <c r="K701" s="5"/>
      <c r="L701" s="5"/>
      <c r="M701" s="5"/>
      <c r="N701" s="5"/>
      <c r="O701" s="5"/>
    </row>
    <row r="702">
      <c r="D702" s="5"/>
      <c r="I702" s="42"/>
      <c r="J702" s="5"/>
      <c r="K702" s="5"/>
      <c r="L702" s="5"/>
      <c r="M702" s="5"/>
      <c r="N702" s="5"/>
      <c r="O702" s="5"/>
    </row>
    <row r="703">
      <c r="D703" s="5"/>
      <c r="I703" s="42"/>
      <c r="J703" s="5"/>
      <c r="K703" s="5"/>
      <c r="L703" s="5"/>
      <c r="M703" s="5"/>
      <c r="N703" s="5"/>
      <c r="O703" s="5"/>
    </row>
    <row r="704">
      <c r="D704" s="5"/>
      <c r="I704" s="42"/>
      <c r="J704" s="5"/>
      <c r="K704" s="5"/>
      <c r="L704" s="5"/>
      <c r="M704" s="5"/>
      <c r="N704" s="5"/>
      <c r="O704" s="5"/>
    </row>
    <row r="705">
      <c r="D705" s="5"/>
      <c r="I705" s="42"/>
      <c r="J705" s="5"/>
      <c r="K705" s="5"/>
      <c r="L705" s="5"/>
      <c r="M705" s="5"/>
      <c r="N705" s="5"/>
      <c r="O705" s="5"/>
    </row>
    <row r="706">
      <c r="D706" s="5"/>
      <c r="I706" s="42"/>
      <c r="J706" s="5"/>
      <c r="K706" s="5"/>
      <c r="L706" s="5"/>
      <c r="M706" s="5"/>
      <c r="N706" s="5"/>
      <c r="O706" s="5"/>
    </row>
    <row r="707">
      <c r="D707" s="5"/>
      <c r="I707" s="42"/>
      <c r="J707" s="5"/>
      <c r="K707" s="5"/>
      <c r="L707" s="5"/>
      <c r="M707" s="5"/>
      <c r="N707" s="5"/>
      <c r="O707" s="5"/>
    </row>
    <row r="708">
      <c r="D708" s="5"/>
      <c r="I708" s="42"/>
      <c r="J708" s="5"/>
      <c r="K708" s="5"/>
      <c r="L708" s="5"/>
      <c r="M708" s="5"/>
      <c r="N708" s="5"/>
      <c r="O708" s="5"/>
    </row>
    <row r="709">
      <c r="D709" s="5"/>
      <c r="I709" s="42"/>
      <c r="J709" s="5"/>
      <c r="K709" s="5"/>
      <c r="L709" s="5"/>
      <c r="M709" s="5"/>
      <c r="N709" s="5"/>
      <c r="O709" s="5"/>
    </row>
    <row r="710">
      <c r="D710" s="5"/>
      <c r="I710" s="42"/>
      <c r="J710" s="5"/>
      <c r="K710" s="5"/>
      <c r="L710" s="5"/>
      <c r="M710" s="5"/>
      <c r="N710" s="5"/>
      <c r="O710" s="5"/>
    </row>
    <row r="711">
      <c r="D711" s="5"/>
      <c r="I711" s="42"/>
      <c r="J711" s="5"/>
      <c r="K711" s="5"/>
      <c r="L711" s="5"/>
      <c r="M711" s="5"/>
      <c r="N711" s="5"/>
      <c r="O711" s="5"/>
    </row>
    <row r="712">
      <c r="D712" s="5"/>
      <c r="I712" s="42"/>
      <c r="J712" s="5"/>
      <c r="K712" s="5"/>
      <c r="L712" s="5"/>
      <c r="M712" s="5"/>
      <c r="N712" s="5"/>
      <c r="O712" s="5"/>
    </row>
    <row r="713">
      <c r="D713" s="5"/>
      <c r="I713" s="42"/>
      <c r="J713" s="5"/>
      <c r="K713" s="5"/>
      <c r="L713" s="5"/>
      <c r="M713" s="5"/>
      <c r="N713" s="5"/>
      <c r="O713" s="5"/>
    </row>
    <row r="714">
      <c r="D714" s="5"/>
      <c r="I714" s="42"/>
      <c r="J714" s="5"/>
      <c r="K714" s="5"/>
      <c r="L714" s="5"/>
      <c r="M714" s="5"/>
      <c r="N714" s="5"/>
      <c r="O714" s="5"/>
    </row>
    <row r="715">
      <c r="D715" s="5"/>
      <c r="I715" s="42"/>
      <c r="J715" s="5"/>
      <c r="K715" s="5"/>
      <c r="L715" s="5"/>
      <c r="M715" s="5"/>
      <c r="N715" s="5"/>
      <c r="O715" s="5"/>
    </row>
    <row r="716">
      <c r="D716" s="5"/>
      <c r="I716" s="42"/>
      <c r="J716" s="5"/>
      <c r="K716" s="5"/>
      <c r="L716" s="5"/>
      <c r="M716" s="5"/>
      <c r="N716" s="5"/>
      <c r="O716" s="5"/>
    </row>
    <row r="717">
      <c r="D717" s="5"/>
      <c r="I717" s="42"/>
      <c r="J717" s="5"/>
      <c r="K717" s="5"/>
      <c r="L717" s="5"/>
      <c r="M717" s="5"/>
      <c r="N717" s="5"/>
      <c r="O717" s="5"/>
    </row>
    <row r="718">
      <c r="D718" s="5"/>
      <c r="I718" s="42"/>
      <c r="J718" s="5"/>
      <c r="K718" s="5"/>
      <c r="L718" s="5"/>
      <c r="M718" s="5"/>
      <c r="N718" s="5"/>
      <c r="O718" s="5"/>
    </row>
    <row r="719">
      <c r="D719" s="5"/>
      <c r="I719" s="42"/>
      <c r="J719" s="5"/>
      <c r="K719" s="5"/>
      <c r="L719" s="5"/>
      <c r="M719" s="5"/>
      <c r="N719" s="5"/>
      <c r="O719" s="5"/>
    </row>
    <row r="720">
      <c r="D720" s="5"/>
      <c r="I720" s="42"/>
      <c r="J720" s="5"/>
      <c r="K720" s="5"/>
      <c r="L720" s="5"/>
      <c r="M720" s="5"/>
      <c r="N720" s="5"/>
      <c r="O720" s="5"/>
    </row>
    <row r="721">
      <c r="D721" s="5"/>
      <c r="I721" s="42"/>
      <c r="J721" s="5"/>
      <c r="K721" s="5"/>
      <c r="L721" s="5"/>
      <c r="M721" s="5"/>
      <c r="N721" s="5"/>
      <c r="O721" s="5"/>
    </row>
    <row r="722">
      <c r="D722" s="5"/>
      <c r="I722" s="42"/>
      <c r="J722" s="5"/>
      <c r="K722" s="5"/>
      <c r="L722" s="5"/>
      <c r="M722" s="5"/>
      <c r="N722" s="5"/>
      <c r="O722" s="5"/>
    </row>
    <row r="723">
      <c r="D723" s="5"/>
      <c r="I723" s="42"/>
      <c r="J723" s="5"/>
      <c r="K723" s="5"/>
      <c r="L723" s="5"/>
      <c r="M723" s="5"/>
      <c r="N723" s="5"/>
      <c r="O723" s="5"/>
    </row>
    <row r="724">
      <c r="D724" s="5"/>
      <c r="I724" s="42"/>
      <c r="J724" s="5"/>
      <c r="K724" s="5"/>
      <c r="L724" s="5"/>
      <c r="M724" s="5"/>
      <c r="N724" s="5"/>
      <c r="O724" s="5"/>
    </row>
    <row r="725">
      <c r="D725" s="5"/>
      <c r="I725" s="42"/>
      <c r="J725" s="5"/>
      <c r="K725" s="5"/>
      <c r="L725" s="5"/>
      <c r="M725" s="5"/>
      <c r="N725" s="5"/>
      <c r="O725" s="5"/>
    </row>
    <row r="726">
      <c r="D726" s="5"/>
      <c r="I726" s="42"/>
      <c r="J726" s="5"/>
      <c r="K726" s="5"/>
      <c r="L726" s="5"/>
      <c r="M726" s="5"/>
      <c r="N726" s="5"/>
      <c r="O726" s="5"/>
    </row>
    <row r="727">
      <c r="D727" s="5"/>
      <c r="I727" s="42"/>
      <c r="J727" s="5"/>
      <c r="K727" s="5"/>
      <c r="L727" s="5"/>
      <c r="M727" s="5"/>
      <c r="N727" s="5"/>
      <c r="O727" s="5"/>
    </row>
    <row r="728">
      <c r="D728" s="5"/>
      <c r="I728" s="42"/>
      <c r="J728" s="5"/>
      <c r="K728" s="5"/>
      <c r="L728" s="5"/>
      <c r="M728" s="5"/>
      <c r="N728" s="5"/>
      <c r="O728" s="5"/>
    </row>
    <row r="729">
      <c r="D729" s="5"/>
      <c r="I729" s="42"/>
      <c r="J729" s="5"/>
      <c r="K729" s="5"/>
      <c r="L729" s="5"/>
      <c r="M729" s="5"/>
      <c r="N729" s="5"/>
      <c r="O729" s="5"/>
    </row>
    <row r="730">
      <c r="D730" s="5"/>
      <c r="I730" s="42"/>
      <c r="J730" s="5"/>
      <c r="K730" s="5"/>
      <c r="L730" s="5"/>
      <c r="M730" s="5"/>
      <c r="N730" s="5"/>
      <c r="O730" s="5"/>
    </row>
    <row r="731">
      <c r="D731" s="5"/>
      <c r="I731" s="42"/>
      <c r="J731" s="5"/>
      <c r="K731" s="5"/>
      <c r="L731" s="5"/>
      <c r="M731" s="5"/>
      <c r="N731" s="5"/>
      <c r="O731" s="5"/>
    </row>
    <row r="732">
      <c r="D732" s="5"/>
      <c r="I732" s="42"/>
      <c r="J732" s="5"/>
      <c r="K732" s="5"/>
      <c r="L732" s="5"/>
      <c r="M732" s="5"/>
      <c r="N732" s="5"/>
      <c r="O732" s="5"/>
    </row>
    <row r="733">
      <c r="D733" s="5"/>
      <c r="I733" s="42"/>
      <c r="J733" s="5"/>
      <c r="K733" s="5"/>
      <c r="L733" s="5"/>
      <c r="M733" s="5"/>
      <c r="N733" s="5"/>
      <c r="O733" s="5"/>
    </row>
    <row r="734">
      <c r="D734" s="5"/>
      <c r="I734" s="42"/>
      <c r="J734" s="5"/>
      <c r="K734" s="5"/>
      <c r="L734" s="5"/>
      <c r="M734" s="5"/>
      <c r="N734" s="5"/>
      <c r="O734" s="5"/>
    </row>
    <row r="735">
      <c r="D735" s="5"/>
      <c r="I735" s="42"/>
      <c r="J735" s="5"/>
      <c r="K735" s="5"/>
      <c r="L735" s="5"/>
      <c r="M735" s="5"/>
      <c r="N735" s="5"/>
      <c r="O735" s="5"/>
    </row>
    <row r="736">
      <c r="D736" s="5"/>
      <c r="I736" s="42"/>
      <c r="J736" s="5"/>
      <c r="K736" s="5"/>
      <c r="L736" s="5"/>
      <c r="M736" s="5"/>
      <c r="N736" s="5"/>
      <c r="O736" s="5"/>
    </row>
    <row r="737">
      <c r="D737" s="5"/>
      <c r="I737" s="42"/>
      <c r="J737" s="5"/>
      <c r="K737" s="5"/>
      <c r="L737" s="5"/>
      <c r="M737" s="5"/>
      <c r="N737" s="5"/>
      <c r="O737" s="5"/>
    </row>
    <row r="738">
      <c r="D738" s="5"/>
      <c r="I738" s="42"/>
      <c r="J738" s="5"/>
      <c r="K738" s="5"/>
      <c r="L738" s="5"/>
      <c r="M738" s="5"/>
      <c r="N738" s="5"/>
      <c r="O738" s="5"/>
    </row>
    <row r="739">
      <c r="D739" s="5"/>
      <c r="I739" s="42"/>
      <c r="J739" s="5"/>
      <c r="K739" s="5"/>
      <c r="L739" s="5"/>
      <c r="M739" s="5"/>
      <c r="N739" s="5"/>
      <c r="O739" s="5"/>
    </row>
    <row r="740">
      <c r="D740" s="5"/>
      <c r="I740" s="42"/>
      <c r="J740" s="5"/>
      <c r="K740" s="5"/>
      <c r="L740" s="5"/>
      <c r="M740" s="5"/>
      <c r="N740" s="5"/>
      <c r="O740" s="5"/>
    </row>
    <row r="741">
      <c r="D741" s="5"/>
      <c r="I741" s="42"/>
      <c r="J741" s="5"/>
      <c r="K741" s="5"/>
      <c r="L741" s="5"/>
      <c r="M741" s="5"/>
      <c r="N741" s="5"/>
      <c r="O741" s="5"/>
    </row>
    <row r="742">
      <c r="D742" s="5"/>
      <c r="I742" s="42"/>
      <c r="J742" s="5"/>
      <c r="K742" s="5"/>
      <c r="L742" s="5"/>
      <c r="M742" s="5"/>
      <c r="N742" s="5"/>
      <c r="O742" s="5"/>
    </row>
    <row r="743">
      <c r="D743" s="5"/>
      <c r="I743" s="42"/>
      <c r="J743" s="5"/>
      <c r="K743" s="5"/>
      <c r="L743" s="5"/>
      <c r="M743" s="5"/>
      <c r="N743" s="5"/>
      <c r="O743" s="5"/>
    </row>
    <row r="744">
      <c r="D744" s="5"/>
      <c r="I744" s="42"/>
      <c r="J744" s="5"/>
      <c r="K744" s="5"/>
      <c r="L744" s="5"/>
      <c r="M744" s="5"/>
      <c r="N744" s="5"/>
      <c r="O744" s="5"/>
    </row>
    <row r="745">
      <c r="D745" s="5"/>
      <c r="I745" s="42"/>
      <c r="J745" s="5"/>
      <c r="K745" s="5"/>
      <c r="L745" s="5"/>
      <c r="M745" s="5"/>
      <c r="N745" s="5"/>
      <c r="O745" s="5"/>
    </row>
    <row r="746">
      <c r="D746" s="5"/>
      <c r="I746" s="42"/>
      <c r="J746" s="5"/>
      <c r="K746" s="5"/>
      <c r="L746" s="5"/>
      <c r="M746" s="5"/>
      <c r="N746" s="5"/>
      <c r="O746" s="5"/>
    </row>
    <row r="747">
      <c r="D747" s="5"/>
      <c r="I747" s="42"/>
      <c r="J747" s="5"/>
      <c r="K747" s="5"/>
      <c r="L747" s="5"/>
      <c r="M747" s="5"/>
      <c r="N747" s="5"/>
      <c r="O747" s="5"/>
    </row>
    <row r="748">
      <c r="D748" s="5"/>
      <c r="I748" s="42"/>
      <c r="J748" s="5"/>
      <c r="K748" s="5"/>
      <c r="L748" s="5"/>
      <c r="M748" s="5"/>
      <c r="N748" s="5"/>
      <c r="O748" s="5"/>
    </row>
    <row r="749">
      <c r="D749" s="5"/>
      <c r="I749" s="42"/>
      <c r="J749" s="5"/>
      <c r="K749" s="5"/>
      <c r="L749" s="5"/>
      <c r="M749" s="5"/>
      <c r="N749" s="5"/>
      <c r="O749" s="5"/>
    </row>
    <row r="750">
      <c r="D750" s="5"/>
      <c r="I750" s="42"/>
      <c r="J750" s="5"/>
      <c r="K750" s="5"/>
      <c r="L750" s="5"/>
      <c r="M750" s="5"/>
      <c r="N750" s="5"/>
      <c r="O750" s="5"/>
    </row>
    <row r="751">
      <c r="D751" s="5"/>
      <c r="I751" s="42"/>
      <c r="J751" s="5"/>
      <c r="K751" s="5"/>
      <c r="L751" s="5"/>
      <c r="M751" s="5"/>
      <c r="N751" s="5"/>
      <c r="O751" s="5"/>
    </row>
    <row r="752">
      <c r="D752" s="5"/>
      <c r="I752" s="42"/>
      <c r="J752" s="5"/>
      <c r="K752" s="5"/>
      <c r="L752" s="5"/>
      <c r="M752" s="5"/>
      <c r="N752" s="5"/>
      <c r="O752" s="5"/>
    </row>
    <row r="753">
      <c r="D753" s="5"/>
      <c r="I753" s="42"/>
      <c r="J753" s="5"/>
      <c r="K753" s="5"/>
      <c r="L753" s="5"/>
      <c r="M753" s="5"/>
      <c r="N753" s="5"/>
      <c r="O753" s="5"/>
    </row>
    <row r="754">
      <c r="D754" s="5"/>
      <c r="I754" s="42"/>
      <c r="J754" s="5"/>
      <c r="K754" s="5"/>
      <c r="L754" s="5"/>
      <c r="M754" s="5"/>
      <c r="N754" s="5"/>
      <c r="O754" s="5"/>
    </row>
    <row r="755">
      <c r="D755" s="5"/>
      <c r="I755" s="42"/>
      <c r="J755" s="5"/>
      <c r="K755" s="5"/>
      <c r="L755" s="5"/>
      <c r="M755" s="5"/>
      <c r="N755" s="5"/>
      <c r="O755" s="5"/>
    </row>
    <row r="756">
      <c r="D756" s="5"/>
      <c r="I756" s="42"/>
      <c r="J756" s="5"/>
      <c r="K756" s="5"/>
      <c r="L756" s="5"/>
      <c r="M756" s="5"/>
      <c r="N756" s="5"/>
      <c r="O756" s="5"/>
    </row>
    <row r="757">
      <c r="D757" s="5"/>
      <c r="I757" s="42"/>
      <c r="J757" s="5"/>
      <c r="K757" s="5"/>
      <c r="L757" s="5"/>
      <c r="M757" s="5"/>
      <c r="N757" s="5"/>
      <c r="O757" s="5"/>
    </row>
    <row r="758">
      <c r="D758" s="5"/>
      <c r="I758" s="42"/>
      <c r="J758" s="5"/>
      <c r="K758" s="5"/>
      <c r="L758" s="5"/>
      <c r="M758" s="5"/>
      <c r="N758" s="5"/>
      <c r="O758" s="5"/>
    </row>
    <row r="759">
      <c r="D759" s="5"/>
      <c r="I759" s="42"/>
      <c r="J759" s="5"/>
      <c r="K759" s="5"/>
      <c r="L759" s="5"/>
      <c r="M759" s="5"/>
      <c r="N759" s="5"/>
      <c r="O759" s="5"/>
    </row>
    <row r="760">
      <c r="D760" s="5"/>
      <c r="I760" s="42"/>
      <c r="J760" s="5"/>
      <c r="K760" s="5"/>
      <c r="L760" s="5"/>
      <c r="M760" s="5"/>
      <c r="N760" s="5"/>
      <c r="O760" s="5"/>
    </row>
    <row r="761">
      <c r="D761" s="5"/>
      <c r="I761" s="42"/>
      <c r="J761" s="5"/>
      <c r="K761" s="5"/>
      <c r="L761" s="5"/>
      <c r="M761" s="5"/>
      <c r="N761" s="5"/>
      <c r="O761" s="5"/>
    </row>
    <row r="762">
      <c r="D762" s="5"/>
      <c r="I762" s="42"/>
      <c r="J762" s="5"/>
      <c r="K762" s="5"/>
      <c r="L762" s="5"/>
      <c r="M762" s="5"/>
      <c r="N762" s="5"/>
      <c r="O762" s="5"/>
    </row>
    <row r="763">
      <c r="D763" s="5"/>
      <c r="I763" s="42"/>
      <c r="J763" s="5"/>
      <c r="K763" s="5"/>
      <c r="L763" s="5"/>
      <c r="M763" s="5"/>
      <c r="N763" s="5"/>
      <c r="O763" s="5"/>
    </row>
    <row r="764">
      <c r="D764" s="5"/>
      <c r="I764" s="42"/>
      <c r="J764" s="5"/>
      <c r="K764" s="5"/>
      <c r="L764" s="5"/>
      <c r="M764" s="5"/>
      <c r="N764" s="5"/>
      <c r="O764" s="5"/>
    </row>
    <row r="765">
      <c r="D765" s="5"/>
      <c r="I765" s="42"/>
      <c r="J765" s="5"/>
      <c r="K765" s="5"/>
      <c r="L765" s="5"/>
      <c r="M765" s="5"/>
      <c r="N765" s="5"/>
      <c r="O765" s="5"/>
    </row>
    <row r="766">
      <c r="D766" s="5"/>
      <c r="I766" s="42"/>
      <c r="J766" s="5"/>
      <c r="K766" s="5"/>
      <c r="L766" s="5"/>
      <c r="M766" s="5"/>
      <c r="N766" s="5"/>
      <c r="O766" s="5"/>
    </row>
    <row r="767">
      <c r="D767" s="5"/>
      <c r="I767" s="42"/>
      <c r="J767" s="5"/>
      <c r="K767" s="5"/>
      <c r="L767" s="5"/>
      <c r="M767" s="5"/>
      <c r="N767" s="5"/>
      <c r="O767" s="5"/>
    </row>
    <row r="768">
      <c r="D768" s="5"/>
      <c r="I768" s="42"/>
      <c r="J768" s="5"/>
      <c r="K768" s="5"/>
      <c r="L768" s="5"/>
      <c r="M768" s="5"/>
      <c r="N768" s="5"/>
      <c r="O768" s="5"/>
    </row>
    <row r="769">
      <c r="D769" s="5"/>
      <c r="I769" s="42"/>
      <c r="J769" s="5"/>
      <c r="K769" s="5"/>
      <c r="L769" s="5"/>
      <c r="M769" s="5"/>
      <c r="N769" s="5"/>
      <c r="O769" s="5"/>
    </row>
    <row r="770">
      <c r="D770" s="5"/>
      <c r="I770" s="42"/>
      <c r="J770" s="5"/>
      <c r="K770" s="5"/>
      <c r="L770" s="5"/>
      <c r="M770" s="5"/>
      <c r="N770" s="5"/>
      <c r="O770" s="5"/>
    </row>
    <row r="771">
      <c r="D771" s="5"/>
      <c r="I771" s="42"/>
      <c r="J771" s="5"/>
      <c r="K771" s="5"/>
      <c r="L771" s="5"/>
      <c r="M771" s="5"/>
      <c r="N771" s="5"/>
      <c r="O771" s="5"/>
    </row>
    <row r="772">
      <c r="D772" s="5"/>
      <c r="I772" s="42"/>
      <c r="J772" s="5"/>
      <c r="K772" s="5"/>
      <c r="L772" s="5"/>
      <c r="M772" s="5"/>
      <c r="N772" s="5"/>
      <c r="O772" s="5"/>
    </row>
    <row r="773">
      <c r="D773" s="5"/>
      <c r="I773" s="42"/>
      <c r="J773" s="5"/>
      <c r="K773" s="5"/>
      <c r="L773" s="5"/>
      <c r="M773" s="5"/>
      <c r="N773" s="5"/>
      <c r="O773" s="5"/>
    </row>
    <row r="774">
      <c r="D774" s="5"/>
      <c r="I774" s="42"/>
      <c r="J774" s="5"/>
      <c r="K774" s="5"/>
      <c r="L774" s="5"/>
      <c r="M774" s="5"/>
      <c r="N774" s="5"/>
      <c r="O774" s="5"/>
    </row>
    <row r="775">
      <c r="D775" s="5"/>
      <c r="I775" s="42"/>
      <c r="J775" s="5"/>
      <c r="K775" s="5"/>
      <c r="L775" s="5"/>
      <c r="M775" s="5"/>
      <c r="N775" s="5"/>
      <c r="O775" s="5"/>
    </row>
    <row r="776">
      <c r="D776" s="5"/>
      <c r="I776" s="42"/>
      <c r="J776" s="5"/>
      <c r="K776" s="5"/>
      <c r="L776" s="5"/>
      <c r="M776" s="5"/>
      <c r="N776" s="5"/>
      <c r="O776" s="5"/>
    </row>
    <row r="777">
      <c r="D777" s="5"/>
      <c r="I777" s="42"/>
      <c r="J777" s="5"/>
      <c r="K777" s="5"/>
      <c r="L777" s="5"/>
      <c r="M777" s="5"/>
      <c r="N777" s="5"/>
      <c r="O777" s="5"/>
    </row>
    <row r="778">
      <c r="D778" s="5"/>
      <c r="I778" s="42"/>
      <c r="J778" s="5"/>
      <c r="K778" s="5"/>
      <c r="L778" s="5"/>
      <c r="M778" s="5"/>
      <c r="N778" s="5"/>
      <c r="O778" s="5"/>
    </row>
    <row r="779">
      <c r="D779" s="5"/>
      <c r="I779" s="42"/>
      <c r="J779" s="5"/>
      <c r="K779" s="5"/>
      <c r="L779" s="5"/>
      <c r="M779" s="5"/>
      <c r="N779" s="5"/>
      <c r="O779" s="5"/>
    </row>
    <row r="780">
      <c r="D780" s="5"/>
      <c r="I780" s="42"/>
      <c r="J780" s="5"/>
      <c r="K780" s="5"/>
      <c r="L780" s="5"/>
      <c r="M780" s="5"/>
      <c r="N780" s="5"/>
      <c r="O780" s="5"/>
    </row>
    <row r="781">
      <c r="D781" s="5"/>
      <c r="I781" s="42"/>
      <c r="J781" s="5"/>
      <c r="K781" s="5"/>
      <c r="L781" s="5"/>
      <c r="M781" s="5"/>
      <c r="N781" s="5"/>
      <c r="O781" s="5"/>
    </row>
    <row r="782">
      <c r="D782" s="5"/>
      <c r="I782" s="42"/>
      <c r="J782" s="5"/>
      <c r="K782" s="5"/>
      <c r="L782" s="5"/>
      <c r="M782" s="5"/>
      <c r="N782" s="5"/>
      <c r="O782" s="5"/>
    </row>
    <row r="783">
      <c r="D783" s="5"/>
      <c r="I783" s="42"/>
      <c r="J783" s="5"/>
      <c r="K783" s="5"/>
      <c r="L783" s="5"/>
      <c r="M783" s="5"/>
      <c r="N783" s="5"/>
      <c r="O783" s="5"/>
    </row>
    <row r="784">
      <c r="D784" s="5"/>
      <c r="I784" s="42"/>
      <c r="J784" s="5"/>
      <c r="K784" s="5"/>
      <c r="L784" s="5"/>
      <c r="M784" s="5"/>
      <c r="N784" s="5"/>
      <c r="O784" s="5"/>
    </row>
    <row r="785">
      <c r="D785" s="5"/>
      <c r="I785" s="42"/>
      <c r="J785" s="5"/>
      <c r="K785" s="5"/>
      <c r="L785" s="5"/>
      <c r="M785" s="5"/>
      <c r="N785" s="5"/>
      <c r="O785" s="5"/>
    </row>
    <row r="786">
      <c r="D786" s="5"/>
      <c r="I786" s="42"/>
      <c r="J786" s="5"/>
      <c r="K786" s="5"/>
      <c r="L786" s="5"/>
      <c r="M786" s="5"/>
      <c r="N786" s="5"/>
      <c r="O786" s="5"/>
    </row>
    <row r="787">
      <c r="D787" s="5"/>
      <c r="I787" s="42"/>
      <c r="J787" s="5"/>
      <c r="K787" s="5"/>
      <c r="L787" s="5"/>
      <c r="M787" s="5"/>
      <c r="N787" s="5"/>
      <c r="O787" s="5"/>
    </row>
    <row r="788">
      <c r="D788" s="5"/>
      <c r="I788" s="42"/>
      <c r="J788" s="5"/>
      <c r="K788" s="5"/>
      <c r="L788" s="5"/>
      <c r="M788" s="5"/>
      <c r="N788" s="5"/>
      <c r="O788" s="5"/>
    </row>
    <row r="789">
      <c r="D789" s="5"/>
      <c r="I789" s="42"/>
      <c r="J789" s="5"/>
      <c r="K789" s="5"/>
      <c r="L789" s="5"/>
      <c r="M789" s="5"/>
      <c r="N789" s="5"/>
      <c r="O789" s="5"/>
    </row>
    <row r="790">
      <c r="D790" s="5"/>
      <c r="I790" s="42"/>
      <c r="J790" s="5"/>
      <c r="K790" s="5"/>
      <c r="L790" s="5"/>
      <c r="M790" s="5"/>
      <c r="N790" s="5"/>
      <c r="O790" s="5"/>
    </row>
    <row r="791">
      <c r="D791" s="5"/>
      <c r="I791" s="42"/>
      <c r="J791" s="5"/>
      <c r="K791" s="5"/>
      <c r="L791" s="5"/>
      <c r="M791" s="5"/>
      <c r="N791" s="5"/>
      <c r="O791" s="5"/>
    </row>
    <row r="792">
      <c r="D792" s="5"/>
      <c r="I792" s="42"/>
      <c r="J792" s="5"/>
      <c r="K792" s="5"/>
      <c r="L792" s="5"/>
      <c r="M792" s="5"/>
      <c r="N792" s="5"/>
      <c r="O792" s="5"/>
    </row>
    <row r="793">
      <c r="D793" s="5"/>
      <c r="I793" s="42"/>
      <c r="J793" s="5"/>
      <c r="K793" s="5"/>
      <c r="L793" s="5"/>
      <c r="M793" s="5"/>
      <c r="N793" s="5"/>
      <c r="O793" s="5"/>
    </row>
    <row r="794">
      <c r="D794" s="5"/>
      <c r="I794" s="42"/>
      <c r="J794" s="5"/>
      <c r="K794" s="5"/>
      <c r="L794" s="5"/>
      <c r="M794" s="5"/>
      <c r="N794" s="5"/>
      <c r="O794" s="5"/>
    </row>
    <row r="795">
      <c r="D795" s="5"/>
      <c r="I795" s="42"/>
      <c r="J795" s="5"/>
      <c r="K795" s="5"/>
      <c r="L795" s="5"/>
      <c r="M795" s="5"/>
      <c r="N795" s="5"/>
      <c r="O795" s="5"/>
    </row>
    <row r="796">
      <c r="D796" s="5"/>
      <c r="I796" s="42"/>
      <c r="J796" s="5"/>
      <c r="K796" s="5"/>
      <c r="L796" s="5"/>
      <c r="M796" s="5"/>
      <c r="N796" s="5"/>
      <c r="O796" s="5"/>
    </row>
    <row r="797">
      <c r="D797" s="5"/>
      <c r="I797" s="42"/>
      <c r="J797" s="5"/>
      <c r="K797" s="5"/>
      <c r="L797" s="5"/>
      <c r="M797" s="5"/>
      <c r="N797" s="5"/>
      <c r="O797" s="5"/>
    </row>
    <row r="798">
      <c r="D798" s="5"/>
      <c r="I798" s="42"/>
      <c r="J798" s="5"/>
      <c r="K798" s="5"/>
      <c r="L798" s="5"/>
      <c r="M798" s="5"/>
      <c r="N798" s="5"/>
      <c r="O798" s="5"/>
    </row>
    <row r="799">
      <c r="D799" s="5"/>
      <c r="I799" s="42"/>
      <c r="J799" s="5"/>
      <c r="K799" s="5"/>
      <c r="L799" s="5"/>
      <c r="M799" s="5"/>
      <c r="N799" s="5"/>
      <c r="O799" s="5"/>
    </row>
    <row r="800">
      <c r="D800" s="5"/>
      <c r="I800" s="42"/>
      <c r="J800" s="5"/>
      <c r="K800" s="5"/>
      <c r="L800" s="5"/>
      <c r="M800" s="5"/>
      <c r="N800" s="5"/>
      <c r="O800" s="5"/>
    </row>
    <row r="801">
      <c r="D801" s="5"/>
      <c r="I801" s="42"/>
      <c r="J801" s="5"/>
      <c r="K801" s="5"/>
      <c r="L801" s="5"/>
      <c r="M801" s="5"/>
      <c r="N801" s="5"/>
      <c r="O801" s="5"/>
    </row>
    <row r="802">
      <c r="D802" s="5"/>
      <c r="I802" s="42"/>
      <c r="J802" s="5"/>
      <c r="K802" s="5"/>
      <c r="L802" s="5"/>
      <c r="M802" s="5"/>
      <c r="N802" s="5"/>
      <c r="O802" s="5"/>
    </row>
    <row r="803">
      <c r="D803" s="5"/>
      <c r="I803" s="42"/>
      <c r="J803" s="5"/>
      <c r="K803" s="5"/>
      <c r="L803" s="5"/>
      <c r="M803" s="5"/>
      <c r="N803" s="5"/>
      <c r="O803" s="5"/>
    </row>
    <row r="804">
      <c r="D804" s="5"/>
      <c r="I804" s="42"/>
      <c r="J804" s="5"/>
      <c r="K804" s="5"/>
      <c r="L804" s="5"/>
      <c r="M804" s="5"/>
      <c r="N804" s="5"/>
      <c r="O804" s="5"/>
    </row>
    <row r="805">
      <c r="D805" s="5"/>
      <c r="I805" s="42"/>
      <c r="J805" s="5"/>
      <c r="K805" s="5"/>
      <c r="L805" s="5"/>
      <c r="M805" s="5"/>
      <c r="N805" s="5"/>
      <c r="O805" s="5"/>
    </row>
    <row r="806">
      <c r="D806" s="5"/>
      <c r="I806" s="42"/>
      <c r="J806" s="5"/>
      <c r="K806" s="5"/>
      <c r="L806" s="5"/>
      <c r="M806" s="5"/>
      <c r="N806" s="5"/>
      <c r="O806" s="5"/>
    </row>
    <row r="807">
      <c r="D807" s="5"/>
      <c r="I807" s="42"/>
      <c r="J807" s="5"/>
      <c r="K807" s="5"/>
      <c r="L807" s="5"/>
      <c r="M807" s="5"/>
      <c r="N807" s="5"/>
      <c r="O807" s="5"/>
    </row>
    <row r="808">
      <c r="D808" s="5"/>
      <c r="I808" s="42"/>
      <c r="J808" s="5"/>
      <c r="K808" s="5"/>
      <c r="L808" s="5"/>
      <c r="M808" s="5"/>
      <c r="N808" s="5"/>
      <c r="O808" s="5"/>
    </row>
    <row r="809">
      <c r="D809" s="5"/>
      <c r="I809" s="42"/>
      <c r="J809" s="5"/>
      <c r="K809" s="5"/>
      <c r="L809" s="5"/>
      <c r="M809" s="5"/>
      <c r="N809" s="5"/>
      <c r="O809" s="5"/>
    </row>
    <row r="810">
      <c r="D810" s="5"/>
      <c r="I810" s="42"/>
      <c r="J810" s="5"/>
      <c r="K810" s="5"/>
      <c r="L810" s="5"/>
      <c r="M810" s="5"/>
      <c r="N810" s="5"/>
      <c r="O810" s="5"/>
    </row>
    <row r="811">
      <c r="D811" s="5"/>
      <c r="I811" s="42"/>
      <c r="J811" s="5"/>
      <c r="K811" s="5"/>
      <c r="L811" s="5"/>
      <c r="M811" s="5"/>
      <c r="N811" s="5"/>
      <c r="O811" s="5"/>
    </row>
    <row r="812">
      <c r="D812" s="5"/>
      <c r="I812" s="42"/>
      <c r="J812" s="5"/>
      <c r="K812" s="5"/>
      <c r="L812" s="5"/>
      <c r="M812" s="5"/>
      <c r="N812" s="5"/>
      <c r="O812" s="5"/>
    </row>
    <row r="813">
      <c r="D813" s="5"/>
      <c r="I813" s="42"/>
      <c r="J813" s="5"/>
      <c r="K813" s="5"/>
      <c r="L813" s="5"/>
      <c r="M813" s="5"/>
      <c r="N813" s="5"/>
      <c r="O813" s="5"/>
    </row>
    <row r="814">
      <c r="D814" s="5"/>
      <c r="I814" s="42"/>
      <c r="J814" s="5"/>
      <c r="K814" s="5"/>
      <c r="L814" s="5"/>
      <c r="M814" s="5"/>
      <c r="N814" s="5"/>
      <c r="O814" s="5"/>
    </row>
    <row r="815">
      <c r="D815" s="5"/>
      <c r="I815" s="42"/>
      <c r="J815" s="5"/>
      <c r="K815" s="5"/>
      <c r="L815" s="5"/>
      <c r="M815" s="5"/>
      <c r="N815" s="5"/>
      <c r="O815" s="5"/>
    </row>
    <row r="816">
      <c r="D816" s="5"/>
      <c r="I816" s="42"/>
      <c r="J816" s="5"/>
      <c r="K816" s="5"/>
      <c r="L816" s="5"/>
      <c r="M816" s="5"/>
      <c r="N816" s="5"/>
      <c r="O816" s="5"/>
    </row>
    <row r="817">
      <c r="D817" s="5"/>
      <c r="I817" s="42"/>
      <c r="J817" s="5"/>
      <c r="K817" s="5"/>
      <c r="L817" s="5"/>
      <c r="M817" s="5"/>
      <c r="N817" s="5"/>
      <c r="O817" s="5"/>
    </row>
    <row r="818">
      <c r="D818" s="5"/>
      <c r="I818" s="42"/>
      <c r="J818" s="5"/>
      <c r="K818" s="5"/>
      <c r="L818" s="5"/>
      <c r="M818" s="5"/>
      <c r="N818" s="5"/>
      <c r="O818" s="5"/>
    </row>
    <row r="819">
      <c r="D819" s="5"/>
      <c r="I819" s="42"/>
      <c r="J819" s="5"/>
      <c r="K819" s="5"/>
      <c r="L819" s="5"/>
      <c r="M819" s="5"/>
      <c r="N819" s="5"/>
      <c r="O819" s="5"/>
    </row>
    <row r="820">
      <c r="D820" s="5"/>
      <c r="I820" s="42"/>
      <c r="J820" s="5"/>
      <c r="K820" s="5"/>
      <c r="L820" s="5"/>
      <c r="M820" s="5"/>
      <c r="N820" s="5"/>
      <c r="O820" s="5"/>
    </row>
    <row r="821">
      <c r="D821" s="5"/>
      <c r="I821" s="42"/>
      <c r="J821" s="5"/>
      <c r="K821" s="5"/>
      <c r="L821" s="5"/>
      <c r="M821" s="5"/>
      <c r="N821" s="5"/>
      <c r="O821" s="5"/>
    </row>
    <row r="822">
      <c r="D822" s="5"/>
      <c r="I822" s="42"/>
      <c r="J822" s="5"/>
      <c r="K822" s="5"/>
      <c r="L822" s="5"/>
      <c r="M822" s="5"/>
      <c r="N822" s="5"/>
      <c r="O822" s="5"/>
    </row>
    <row r="823">
      <c r="D823" s="5"/>
      <c r="I823" s="42"/>
      <c r="J823" s="5"/>
      <c r="K823" s="5"/>
      <c r="L823" s="5"/>
      <c r="M823" s="5"/>
      <c r="N823" s="5"/>
      <c r="O823" s="5"/>
    </row>
    <row r="824">
      <c r="D824" s="5"/>
      <c r="I824" s="42"/>
      <c r="J824" s="5"/>
      <c r="K824" s="5"/>
      <c r="L824" s="5"/>
      <c r="M824" s="5"/>
      <c r="N824" s="5"/>
      <c r="O824" s="5"/>
    </row>
    <row r="825">
      <c r="D825" s="5"/>
      <c r="I825" s="42"/>
      <c r="J825" s="5"/>
      <c r="K825" s="5"/>
      <c r="L825" s="5"/>
      <c r="M825" s="5"/>
      <c r="N825" s="5"/>
      <c r="O825" s="5"/>
    </row>
    <row r="826">
      <c r="D826" s="5"/>
      <c r="I826" s="42"/>
      <c r="J826" s="5"/>
      <c r="K826" s="5"/>
      <c r="L826" s="5"/>
      <c r="M826" s="5"/>
      <c r="N826" s="5"/>
      <c r="O826" s="5"/>
    </row>
    <row r="827">
      <c r="D827" s="5"/>
      <c r="I827" s="42"/>
      <c r="J827" s="5"/>
      <c r="K827" s="5"/>
      <c r="L827" s="5"/>
      <c r="M827" s="5"/>
      <c r="N827" s="5"/>
      <c r="O827" s="5"/>
    </row>
    <row r="828">
      <c r="D828" s="5"/>
      <c r="I828" s="42"/>
      <c r="J828" s="5"/>
      <c r="K828" s="5"/>
      <c r="L828" s="5"/>
      <c r="M828" s="5"/>
      <c r="N828" s="5"/>
      <c r="O828" s="5"/>
    </row>
    <row r="829">
      <c r="D829" s="5"/>
      <c r="I829" s="42"/>
      <c r="J829" s="5"/>
      <c r="K829" s="5"/>
      <c r="L829" s="5"/>
      <c r="M829" s="5"/>
      <c r="N829" s="5"/>
      <c r="O829" s="5"/>
    </row>
    <row r="830">
      <c r="D830" s="5"/>
      <c r="I830" s="42"/>
      <c r="J830" s="5"/>
      <c r="K830" s="5"/>
      <c r="L830" s="5"/>
      <c r="M830" s="5"/>
      <c r="N830" s="5"/>
      <c r="O830" s="5"/>
    </row>
    <row r="831">
      <c r="D831" s="5"/>
      <c r="I831" s="42"/>
      <c r="J831" s="5"/>
      <c r="K831" s="5"/>
      <c r="L831" s="5"/>
      <c r="M831" s="5"/>
      <c r="N831" s="5"/>
      <c r="O831" s="5"/>
    </row>
    <row r="832">
      <c r="D832" s="5"/>
      <c r="I832" s="42"/>
      <c r="J832" s="5"/>
      <c r="K832" s="5"/>
      <c r="L832" s="5"/>
      <c r="M832" s="5"/>
      <c r="N832" s="5"/>
      <c r="O832" s="5"/>
    </row>
    <row r="833">
      <c r="D833" s="5"/>
      <c r="I833" s="42"/>
      <c r="J833" s="5"/>
      <c r="K833" s="5"/>
      <c r="L833" s="5"/>
      <c r="M833" s="5"/>
      <c r="N833" s="5"/>
      <c r="O833" s="5"/>
    </row>
    <row r="834">
      <c r="D834" s="5"/>
      <c r="I834" s="42"/>
      <c r="J834" s="5"/>
      <c r="K834" s="5"/>
      <c r="L834" s="5"/>
      <c r="M834" s="5"/>
      <c r="N834" s="5"/>
      <c r="O834" s="5"/>
    </row>
    <row r="835">
      <c r="D835" s="5"/>
      <c r="I835" s="42"/>
      <c r="J835" s="5"/>
      <c r="K835" s="5"/>
      <c r="L835" s="5"/>
      <c r="M835" s="5"/>
      <c r="N835" s="5"/>
      <c r="O835" s="5"/>
    </row>
    <row r="836">
      <c r="D836" s="5"/>
      <c r="I836" s="42"/>
      <c r="J836" s="5"/>
      <c r="K836" s="5"/>
      <c r="L836" s="5"/>
      <c r="M836" s="5"/>
      <c r="N836" s="5"/>
      <c r="O836" s="5"/>
    </row>
    <row r="837">
      <c r="D837" s="5"/>
      <c r="I837" s="42"/>
      <c r="J837" s="5"/>
      <c r="K837" s="5"/>
      <c r="L837" s="5"/>
      <c r="M837" s="5"/>
      <c r="N837" s="5"/>
      <c r="O837" s="5"/>
    </row>
    <row r="838">
      <c r="D838" s="5"/>
      <c r="I838" s="42"/>
      <c r="J838" s="5"/>
      <c r="K838" s="5"/>
      <c r="L838" s="5"/>
      <c r="M838" s="5"/>
      <c r="N838" s="5"/>
      <c r="O838" s="5"/>
    </row>
    <row r="839">
      <c r="D839" s="5"/>
      <c r="I839" s="42"/>
      <c r="J839" s="5"/>
      <c r="K839" s="5"/>
      <c r="L839" s="5"/>
      <c r="M839" s="5"/>
      <c r="N839" s="5"/>
      <c r="O839" s="5"/>
    </row>
    <row r="840">
      <c r="D840" s="5"/>
      <c r="I840" s="42"/>
      <c r="J840" s="5"/>
      <c r="K840" s="5"/>
      <c r="L840" s="5"/>
      <c r="M840" s="5"/>
      <c r="N840" s="5"/>
      <c r="O840" s="5"/>
    </row>
    <row r="841">
      <c r="D841" s="5"/>
      <c r="I841" s="42"/>
      <c r="J841" s="5"/>
      <c r="K841" s="5"/>
      <c r="L841" s="5"/>
      <c r="M841" s="5"/>
      <c r="N841" s="5"/>
      <c r="O841" s="5"/>
    </row>
    <row r="842">
      <c r="D842" s="5"/>
      <c r="I842" s="42"/>
      <c r="J842" s="5"/>
      <c r="K842" s="5"/>
      <c r="L842" s="5"/>
      <c r="M842" s="5"/>
      <c r="N842" s="5"/>
      <c r="O842" s="5"/>
    </row>
    <row r="843">
      <c r="D843" s="5"/>
      <c r="I843" s="42"/>
      <c r="J843" s="5"/>
      <c r="K843" s="5"/>
      <c r="L843" s="5"/>
      <c r="M843" s="5"/>
      <c r="N843" s="5"/>
      <c r="O843" s="5"/>
    </row>
    <row r="844">
      <c r="D844" s="5"/>
      <c r="I844" s="42"/>
      <c r="J844" s="5"/>
      <c r="K844" s="5"/>
      <c r="L844" s="5"/>
      <c r="M844" s="5"/>
      <c r="N844" s="5"/>
      <c r="O844" s="5"/>
    </row>
    <row r="845">
      <c r="D845" s="5"/>
      <c r="I845" s="42"/>
      <c r="J845" s="5"/>
      <c r="K845" s="5"/>
      <c r="L845" s="5"/>
      <c r="M845" s="5"/>
      <c r="N845" s="5"/>
      <c r="O845" s="5"/>
    </row>
    <row r="846">
      <c r="D846" s="5"/>
      <c r="I846" s="42"/>
      <c r="J846" s="5"/>
      <c r="K846" s="5"/>
      <c r="L846" s="5"/>
      <c r="M846" s="5"/>
      <c r="N846" s="5"/>
      <c r="O846" s="5"/>
    </row>
    <row r="847">
      <c r="D847" s="5"/>
      <c r="I847" s="42"/>
      <c r="J847" s="5"/>
      <c r="K847" s="5"/>
      <c r="L847" s="5"/>
      <c r="M847" s="5"/>
      <c r="N847" s="5"/>
      <c r="O847" s="5"/>
    </row>
    <row r="848">
      <c r="D848" s="5"/>
      <c r="I848" s="42"/>
      <c r="J848" s="5"/>
      <c r="K848" s="5"/>
      <c r="L848" s="5"/>
      <c r="M848" s="5"/>
      <c r="N848" s="5"/>
      <c r="O848" s="5"/>
    </row>
    <row r="849">
      <c r="D849" s="5"/>
      <c r="I849" s="42"/>
      <c r="J849" s="5"/>
      <c r="K849" s="5"/>
      <c r="L849" s="5"/>
      <c r="M849" s="5"/>
      <c r="N849" s="5"/>
      <c r="O849" s="5"/>
    </row>
    <row r="850">
      <c r="D850" s="5"/>
      <c r="I850" s="42"/>
      <c r="J850" s="5"/>
      <c r="K850" s="5"/>
      <c r="L850" s="5"/>
      <c r="M850" s="5"/>
      <c r="N850" s="5"/>
      <c r="O850" s="5"/>
    </row>
    <row r="851">
      <c r="D851" s="5"/>
      <c r="I851" s="42"/>
      <c r="J851" s="5"/>
      <c r="K851" s="5"/>
      <c r="L851" s="5"/>
      <c r="M851" s="5"/>
      <c r="N851" s="5"/>
      <c r="O851" s="5"/>
    </row>
    <row r="852">
      <c r="D852" s="5"/>
      <c r="I852" s="42"/>
      <c r="J852" s="5"/>
      <c r="K852" s="5"/>
      <c r="L852" s="5"/>
      <c r="M852" s="5"/>
      <c r="N852" s="5"/>
      <c r="O852" s="5"/>
    </row>
    <row r="853">
      <c r="D853" s="5"/>
      <c r="I853" s="42"/>
      <c r="J853" s="5"/>
      <c r="K853" s="5"/>
      <c r="L853" s="5"/>
      <c r="M853" s="5"/>
      <c r="N853" s="5"/>
      <c r="O853" s="5"/>
    </row>
    <row r="854">
      <c r="D854" s="5"/>
      <c r="I854" s="42"/>
      <c r="J854" s="5"/>
      <c r="K854" s="5"/>
      <c r="L854" s="5"/>
      <c r="M854" s="5"/>
      <c r="N854" s="5"/>
      <c r="O854" s="5"/>
    </row>
    <row r="855">
      <c r="D855" s="5"/>
      <c r="I855" s="42"/>
      <c r="J855" s="5"/>
      <c r="K855" s="5"/>
      <c r="L855" s="5"/>
      <c r="M855" s="5"/>
      <c r="N855" s="5"/>
      <c r="O855" s="5"/>
    </row>
    <row r="856">
      <c r="D856" s="5"/>
      <c r="I856" s="42"/>
      <c r="J856" s="5"/>
      <c r="K856" s="5"/>
      <c r="L856" s="5"/>
      <c r="M856" s="5"/>
      <c r="N856" s="5"/>
      <c r="O856" s="5"/>
    </row>
    <row r="857">
      <c r="D857" s="5"/>
      <c r="I857" s="42"/>
      <c r="J857" s="5"/>
      <c r="K857" s="5"/>
      <c r="L857" s="5"/>
      <c r="M857" s="5"/>
      <c r="N857" s="5"/>
      <c r="O857" s="5"/>
    </row>
    <row r="858">
      <c r="D858" s="5"/>
      <c r="I858" s="42"/>
      <c r="J858" s="5"/>
      <c r="K858" s="5"/>
      <c r="L858" s="5"/>
      <c r="M858" s="5"/>
      <c r="N858" s="5"/>
      <c r="O858" s="5"/>
    </row>
    <row r="859">
      <c r="D859" s="5"/>
      <c r="I859" s="42"/>
      <c r="J859" s="5"/>
      <c r="K859" s="5"/>
      <c r="L859" s="5"/>
      <c r="M859" s="5"/>
      <c r="N859" s="5"/>
      <c r="O859" s="5"/>
    </row>
    <row r="860">
      <c r="D860" s="5"/>
      <c r="I860" s="42"/>
      <c r="J860" s="5"/>
      <c r="K860" s="5"/>
      <c r="L860" s="5"/>
      <c r="M860" s="5"/>
      <c r="N860" s="5"/>
      <c r="O860" s="5"/>
    </row>
    <row r="861">
      <c r="D861" s="5"/>
      <c r="I861" s="42"/>
      <c r="J861" s="5"/>
      <c r="K861" s="5"/>
      <c r="L861" s="5"/>
      <c r="M861" s="5"/>
      <c r="N861" s="5"/>
      <c r="O861" s="5"/>
    </row>
    <row r="862">
      <c r="D862" s="5"/>
      <c r="I862" s="42"/>
      <c r="J862" s="5"/>
      <c r="K862" s="5"/>
      <c r="L862" s="5"/>
      <c r="M862" s="5"/>
      <c r="N862" s="5"/>
      <c r="O862" s="5"/>
    </row>
    <row r="863">
      <c r="D863" s="5"/>
      <c r="I863" s="42"/>
      <c r="J863" s="5"/>
      <c r="K863" s="5"/>
      <c r="L863" s="5"/>
      <c r="M863" s="5"/>
      <c r="N863" s="5"/>
      <c r="O863" s="5"/>
    </row>
    <row r="864">
      <c r="D864" s="5"/>
      <c r="I864" s="42"/>
      <c r="J864" s="5"/>
      <c r="K864" s="5"/>
      <c r="L864" s="5"/>
      <c r="M864" s="5"/>
      <c r="N864" s="5"/>
      <c r="O864" s="5"/>
    </row>
    <row r="865">
      <c r="D865" s="5"/>
      <c r="I865" s="42"/>
      <c r="J865" s="5"/>
      <c r="K865" s="5"/>
      <c r="L865" s="5"/>
      <c r="M865" s="5"/>
      <c r="N865" s="5"/>
      <c r="O865" s="5"/>
    </row>
    <row r="866">
      <c r="D866" s="5"/>
      <c r="I866" s="42"/>
      <c r="J866" s="5"/>
      <c r="K866" s="5"/>
      <c r="L866" s="5"/>
      <c r="M866" s="5"/>
      <c r="N866" s="5"/>
      <c r="O866" s="5"/>
    </row>
    <row r="867">
      <c r="D867" s="5"/>
      <c r="I867" s="42"/>
      <c r="J867" s="5"/>
      <c r="K867" s="5"/>
      <c r="L867" s="5"/>
      <c r="M867" s="5"/>
      <c r="N867" s="5"/>
      <c r="O867" s="5"/>
    </row>
    <row r="868">
      <c r="D868" s="5"/>
      <c r="I868" s="42"/>
      <c r="J868" s="5"/>
      <c r="K868" s="5"/>
      <c r="L868" s="5"/>
      <c r="M868" s="5"/>
      <c r="N868" s="5"/>
      <c r="O868" s="5"/>
    </row>
    <row r="869">
      <c r="D869" s="5"/>
      <c r="I869" s="42"/>
      <c r="J869" s="5"/>
      <c r="K869" s="5"/>
      <c r="L869" s="5"/>
      <c r="M869" s="5"/>
      <c r="N869" s="5"/>
      <c r="O869" s="5"/>
    </row>
    <row r="870">
      <c r="D870" s="5"/>
      <c r="I870" s="42"/>
      <c r="J870" s="5"/>
      <c r="K870" s="5"/>
      <c r="L870" s="5"/>
      <c r="M870" s="5"/>
      <c r="N870" s="5"/>
      <c r="O870" s="5"/>
    </row>
    <row r="871">
      <c r="D871" s="5"/>
      <c r="I871" s="42"/>
      <c r="J871" s="5"/>
      <c r="K871" s="5"/>
      <c r="L871" s="5"/>
      <c r="M871" s="5"/>
      <c r="N871" s="5"/>
      <c r="O871" s="5"/>
    </row>
    <row r="872">
      <c r="D872" s="5"/>
      <c r="I872" s="42"/>
      <c r="J872" s="5"/>
      <c r="K872" s="5"/>
      <c r="L872" s="5"/>
      <c r="M872" s="5"/>
      <c r="N872" s="5"/>
      <c r="O872" s="5"/>
    </row>
    <row r="873">
      <c r="D873" s="5"/>
      <c r="I873" s="42"/>
      <c r="J873" s="5"/>
      <c r="K873" s="5"/>
      <c r="L873" s="5"/>
      <c r="M873" s="5"/>
      <c r="N873" s="5"/>
      <c r="O873" s="5"/>
    </row>
    <row r="874">
      <c r="D874" s="5"/>
      <c r="I874" s="42"/>
      <c r="J874" s="5"/>
      <c r="K874" s="5"/>
      <c r="L874" s="5"/>
      <c r="M874" s="5"/>
      <c r="N874" s="5"/>
      <c r="O874" s="5"/>
    </row>
    <row r="875">
      <c r="D875" s="5"/>
      <c r="I875" s="42"/>
      <c r="J875" s="5"/>
      <c r="K875" s="5"/>
      <c r="L875" s="5"/>
      <c r="M875" s="5"/>
      <c r="N875" s="5"/>
      <c r="O875" s="5"/>
    </row>
    <row r="876">
      <c r="D876" s="5"/>
      <c r="I876" s="42"/>
      <c r="J876" s="5"/>
      <c r="K876" s="5"/>
      <c r="L876" s="5"/>
      <c r="M876" s="5"/>
      <c r="N876" s="5"/>
      <c r="O876" s="5"/>
    </row>
    <row r="877">
      <c r="D877" s="5"/>
      <c r="I877" s="42"/>
      <c r="J877" s="5"/>
      <c r="K877" s="5"/>
      <c r="L877" s="5"/>
      <c r="M877" s="5"/>
      <c r="N877" s="5"/>
      <c r="O877" s="5"/>
    </row>
    <row r="878">
      <c r="D878" s="5"/>
      <c r="I878" s="42"/>
      <c r="J878" s="5"/>
      <c r="K878" s="5"/>
      <c r="L878" s="5"/>
      <c r="M878" s="5"/>
      <c r="N878" s="5"/>
      <c r="O878" s="5"/>
    </row>
    <row r="879">
      <c r="D879" s="5"/>
      <c r="I879" s="42"/>
      <c r="J879" s="5"/>
      <c r="K879" s="5"/>
      <c r="L879" s="5"/>
      <c r="M879" s="5"/>
      <c r="N879" s="5"/>
      <c r="O879" s="5"/>
    </row>
    <row r="880">
      <c r="D880" s="5"/>
      <c r="I880" s="42"/>
      <c r="J880" s="5"/>
      <c r="K880" s="5"/>
      <c r="L880" s="5"/>
      <c r="M880" s="5"/>
      <c r="N880" s="5"/>
      <c r="O880" s="5"/>
    </row>
    <row r="881">
      <c r="D881" s="5"/>
      <c r="I881" s="42"/>
      <c r="J881" s="5"/>
      <c r="K881" s="5"/>
      <c r="L881" s="5"/>
      <c r="M881" s="5"/>
      <c r="N881" s="5"/>
      <c r="O881" s="5"/>
    </row>
    <row r="882">
      <c r="D882" s="5"/>
      <c r="I882" s="42"/>
      <c r="J882" s="5"/>
      <c r="K882" s="5"/>
      <c r="L882" s="5"/>
      <c r="M882" s="5"/>
      <c r="N882" s="5"/>
      <c r="O882" s="5"/>
    </row>
    <row r="883">
      <c r="D883" s="5"/>
      <c r="I883" s="42"/>
      <c r="J883" s="5"/>
      <c r="K883" s="5"/>
      <c r="L883" s="5"/>
      <c r="M883" s="5"/>
      <c r="N883" s="5"/>
      <c r="O883" s="5"/>
    </row>
    <row r="884">
      <c r="D884" s="5"/>
      <c r="I884" s="42"/>
      <c r="J884" s="5"/>
      <c r="K884" s="5"/>
      <c r="L884" s="5"/>
      <c r="M884" s="5"/>
      <c r="N884" s="5"/>
      <c r="O884" s="5"/>
    </row>
    <row r="885">
      <c r="D885" s="5"/>
      <c r="I885" s="42"/>
      <c r="J885" s="5"/>
      <c r="K885" s="5"/>
      <c r="L885" s="5"/>
      <c r="M885" s="5"/>
      <c r="N885" s="5"/>
      <c r="O885" s="5"/>
    </row>
    <row r="886">
      <c r="D886" s="5"/>
      <c r="I886" s="42"/>
      <c r="J886" s="5"/>
      <c r="K886" s="5"/>
      <c r="L886" s="5"/>
      <c r="M886" s="5"/>
      <c r="N886" s="5"/>
      <c r="O886" s="5"/>
    </row>
    <row r="887">
      <c r="D887" s="5"/>
      <c r="I887" s="42"/>
      <c r="J887" s="5"/>
      <c r="K887" s="5"/>
      <c r="L887" s="5"/>
      <c r="M887" s="5"/>
      <c r="N887" s="5"/>
      <c r="O887" s="5"/>
    </row>
    <row r="888">
      <c r="D888" s="5"/>
      <c r="I888" s="42"/>
      <c r="J888" s="5"/>
      <c r="K888" s="5"/>
      <c r="L888" s="5"/>
      <c r="M888" s="5"/>
      <c r="N888" s="5"/>
      <c r="O888" s="5"/>
    </row>
    <row r="889">
      <c r="D889" s="5"/>
      <c r="I889" s="42"/>
      <c r="J889" s="5"/>
      <c r="K889" s="5"/>
      <c r="L889" s="5"/>
      <c r="M889" s="5"/>
      <c r="N889" s="5"/>
      <c r="O889" s="5"/>
    </row>
    <row r="890">
      <c r="D890" s="5"/>
      <c r="I890" s="42"/>
      <c r="J890" s="5"/>
      <c r="K890" s="5"/>
      <c r="L890" s="5"/>
      <c r="M890" s="5"/>
      <c r="N890" s="5"/>
      <c r="O890" s="5"/>
    </row>
    <row r="891">
      <c r="D891" s="5"/>
      <c r="I891" s="42"/>
      <c r="J891" s="5"/>
      <c r="K891" s="5"/>
      <c r="L891" s="5"/>
      <c r="M891" s="5"/>
      <c r="N891" s="5"/>
      <c r="O891" s="5"/>
    </row>
    <row r="892">
      <c r="D892" s="5"/>
      <c r="I892" s="42"/>
      <c r="J892" s="5"/>
      <c r="K892" s="5"/>
      <c r="L892" s="5"/>
      <c r="M892" s="5"/>
      <c r="N892" s="5"/>
      <c r="O892" s="5"/>
    </row>
    <row r="893">
      <c r="D893" s="5"/>
      <c r="I893" s="42"/>
      <c r="J893" s="5"/>
      <c r="K893" s="5"/>
      <c r="L893" s="5"/>
      <c r="M893" s="5"/>
      <c r="N893" s="5"/>
      <c r="O893" s="5"/>
    </row>
    <row r="894">
      <c r="D894" s="5"/>
      <c r="I894" s="42"/>
      <c r="J894" s="5"/>
      <c r="K894" s="5"/>
      <c r="L894" s="5"/>
      <c r="M894" s="5"/>
      <c r="N894" s="5"/>
      <c r="O894" s="5"/>
    </row>
    <row r="895">
      <c r="D895" s="5"/>
      <c r="I895" s="42"/>
      <c r="J895" s="5"/>
      <c r="K895" s="5"/>
      <c r="L895" s="5"/>
      <c r="M895" s="5"/>
      <c r="N895" s="5"/>
      <c r="O895" s="5"/>
    </row>
    <row r="896">
      <c r="D896" s="5"/>
      <c r="I896" s="42"/>
      <c r="J896" s="5"/>
      <c r="K896" s="5"/>
      <c r="L896" s="5"/>
      <c r="M896" s="5"/>
      <c r="N896" s="5"/>
      <c r="O896" s="5"/>
    </row>
    <row r="897">
      <c r="D897" s="5"/>
      <c r="I897" s="42"/>
      <c r="J897" s="5"/>
      <c r="K897" s="5"/>
      <c r="L897" s="5"/>
      <c r="M897" s="5"/>
      <c r="N897" s="5"/>
      <c r="O897" s="5"/>
    </row>
    <row r="898">
      <c r="D898" s="5"/>
      <c r="I898" s="42"/>
      <c r="J898" s="5"/>
      <c r="K898" s="5"/>
      <c r="L898" s="5"/>
      <c r="M898" s="5"/>
      <c r="N898" s="5"/>
      <c r="O898" s="5"/>
    </row>
    <row r="899">
      <c r="D899" s="5"/>
      <c r="I899" s="42"/>
      <c r="J899" s="5"/>
      <c r="K899" s="5"/>
      <c r="L899" s="5"/>
      <c r="M899" s="5"/>
      <c r="N899" s="5"/>
      <c r="O899" s="5"/>
    </row>
    <row r="900">
      <c r="D900" s="5"/>
      <c r="I900" s="42"/>
      <c r="J900" s="5"/>
      <c r="K900" s="5"/>
      <c r="L900" s="5"/>
      <c r="M900" s="5"/>
      <c r="N900" s="5"/>
      <c r="O900" s="5"/>
    </row>
    <row r="901">
      <c r="D901" s="5"/>
      <c r="I901" s="42"/>
      <c r="J901" s="5"/>
      <c r="K901" s="5"/>
      <c r="L901" s="5"/>
      <c r="M901" s="5"/>
      <c r="N901" s="5"/>
      <c r="O901" s="5"/>
    </row>
    <row r="902">
      <c r="D902" s="5"/>
      <c r="I902" s="42"/>
      <c r="J902" s="5"/>
      <c r="K902" s="5"/>
      <c r="L902" s="5"/>
      <c r="M902" s="5"/>
      <c r="N902" s="5"/>
      <c r="O902" s="5"/>
    </row>
    <row r="903">
      <c r="D903" s="5"/>
      <c r="I903" s="42"/>
      <c r="J903" s="5"/>
      <c r="K903" s="5"/>
      <c r="L903" s="5"/>
      <c r="M903" s="5"/>
      <c r="N903" s="5"/>
      <c r="O903" s="5"/>
    </row>
    <row r="904">
      <c r="D904" s="5"/>
      <c r="I904" s="42"/>
      <c r="J904" s="5"/>
      <c r="K904" s="5"/>
      <c r="L904" s="5"/>
      <c r="M904" s="5"/>
      <c r="N904" s="5"/>
      <c r="O904" s="5"/>
    </row>
    <row r="905">
      <c r="D905" s="5"/>
      <c r="I905" s="42"/>
      <c r="J905" s="5"/>
      <c r="K905" s="5"/>
      <c r="L905" s="5"/>
      <c r="M905" s="5"/>
      <c r="N905" s="5"/>
      <c r="O905" s="5"/>
    </row>
    <row r="906">
      <c r="D906" s="5"/>
      <c r="I906" s="42"/>
      <c r="J906" s="5"/>
      <c r="K906" s="5"/>
      <c r="L906" s="5"/>
      <c r="M906" s="5"/>
      <c r="N906" s="5"/>
      <c r="O906" s="5"/>
    </row>
    <row r="907">
      <c r="D907" s="5"/>
      <c r="I907" s="42"/>
      <c r="J907" s="5"/>
      <c r="K907" s="5"/>
      <c r="L907" s="5"/>
      <c r="M907" s="5"/>
      <c r="N907" s="5"/>
      <c r="O907" s="5"/>
    </row>
    <row r="908">
      <c r="D908" s="5"/>
      <c r="I908" s="42"/>
      <c r="J908" s="5"/>
      <c r="K908" s="5"/>
      <c r="L908" s="5"/>
      <c r="M908" s="5"/>
      <c r="N908" s="5"/>
      <c r="O908" s="5"/>
    </row>
    <row r="909">
      <c r="D909" s="5"/>
      <c r="I909" s="42"/>
      <c r="J909" s="5"/>
      <c r="K909" s="5"/>
      <c r="L909" s="5"/>
      <c r="M909" s="5"/>
      <c r="N909" s="5"/>
      <c r="O909" s="5"/>
    </row>
    <row r="910">
      <c r="D910" s="5"/>
      <c r="I910" s="42"/>
      <c r="J910" s="5"/>
      <c r="K910" s="5"/>
      <c r="L910" s="5"/>
      <c r="M910" s="5"/>
      <c r="N910" s="5"/>
      <c r="O910" s="5"/>
    </row>
    <row r="911">
      <c r="D911" s="5"/>
      <c r="I911" s="42"/>
      <c r="J911" s="5"/>
      <c r="K911" s="5"/>
      <c r="L911" s="5"/>
      <c r="M911" s="5"/>
      <c r="N911" s="5"/>
      <c r="O911" s="5"/>
    </row>
    <row r="912">
      <c r="D912" s="5"/>
      <c r="I912" s="42"/>
      <c r="J912" s="5"/>
      <c r="K912" s="5"/>
      <c r="L912" s="5"/>
      <c r="M912" s="5"/>
      <c r="N912" s="5"/>
      <c r="O912" s="5"/>
    </row>
    <row r="913">
      <c r="D913" s="5"/>
      <c r="I913" s="42"/>
      <c r="J913" s="5"/>
      <c r="K913" s="5"/>
      <c r="L913" s="5"/>
      <c r="M913" s="5"/>
      <c r="N913" s="5"/>
      <c r="O913" s="5"/>
    </row>
    <row r="914">
      <c r="D914" s="5"/>
      <c r="I914" s="42"/>
      <c r="J914" s="5"/>
      <c r="K914" s="5"/>
      <c r="L914" s="5"/>
      <c r="M914" s="5"/>
      <c r="N914" s="5"/>
      <c r="O914" s="5"/>
    </row>
    <row r="915">
      <c r="D915" s="5"/>
      <c r="I915" s="42"/>
      <c r="J915" s="5"/>
      <c r="K915" s="5"/>
      <c r="L915" s="5"/>
      <c r="M915" s="5"/>
      <c r="N915" s="5"/>
      <c r="O915" s="5"/>
    </row>
    <row r="916">
      <c r="D916" s="5"/>
      <c r="I916" s="42"/>
      <c r="J916" s="5"/>
      <c r="K916" s="5"/>
      <c r="L916" s="5"/>
      <c r="M916" s="5"/>
      <c r="N916" s="5"/>
      <c r="O916" s="5"/>
    </row>
    <row r="917">
      <c r="D917" s="5"/>
      <c r="I917" s="42"/>
      <c r="J917" s="5"/>
      <c r="K917" s="5"/>
      <c r="L917" s="5"/>
      <c r="M917" s="5"/>
      <c r="N917" s="5"/>
      <c r="O917" s="5"/>
    </row>
    <row r="918">
      <c r="D918" s="5"/>
      <c r="I918" s="42"/>
      <c r="J918" s="5"/>
      <c r="K918" s="5"/>
      <c r="L918" s="5"/>
      <c r="M918" s="5"/>
      <c r="N918" s="5"/>
      <c r="O918" s="5"/>
    </row>
    <row r="919">
      <c r="D919" s="5"/>
      <c r="I919" s="42"/>
      <c r="J919" s="5"/>
      <c r="K919" s="5"/>
      <c r="L919" s="5"/>
      <c r="M919" s="5"/>
      <c r="N919" s="5"/>
      <c r="O919" s="5"/>
    </row>
    <row r="920">
      <c r="D920" s="5"/>
      <c r="I920" s="42"/>
      <c r="J920" s="5"/>
      <c r="K920" s="5"/>
      <c r="L920" s="5"/>
      <c r="M920" s="5"/>
      <c r="N920" s="5"/>
      <c r="O920" s="5"/>
    </row>
    <row r="921">
      <c r="D921" s="5"/>
      <c r="I921" s="42"/>
      <c r="J921" s="5"/>
      <c r="K921" s="5"/>
      <c r="L921" s="5"/>
      <c r="M921" s="5"/>
      <c r="N921" s="5"/>
      <c r="O921" s="5"/>
    </row>
    <row r="922">
      <c r="D922" s="5"/>
      <c r="I922" s="42"/>
      <c r="J922" s="5"/>
      <c r="K922" s="5"/>
      <c r="L922" s="5"/>
      <c r="M922" s="5"/>
      <c r="N922" s="5"/>
      <c r="O922" s="5"/>
    </row>
    <row r="923">
      <c r="D923" s="5"/>
      <c r="I923" s="42"/>
      <c r="J923" s="5"/>
      <c r="K923" s="5"/>
      <c r="L923" s="5"/>
      <c r="M923" s="5"/>
      <c r="N923" s="5"/>
      <c r="O923" s="5"/>
    </row>
    <row r="924">
      <c r="D924" s="5"/>
      <c r="I924" s="42"/>
      <c r="J924" s="5"/>
      <c r="K924" s="5"/>
      <c r="L924" s="5"/>
      <c r="M924" s="5"/>
      <c r="N924" s="5"/>
      <c r="O924" s="5"/>
    </row>
    <row r="925">
      <c r="D925" s="5"/>
      <c r="I925" s="42"/>
      <c r="J925" s="5"/>
      <c r="K925" s="5"/>
      <c r="L925" s="5"/>
      <c r="M925" s="5"/>
      <c r="N925" s="5"/>
      <c r="O925" s="5"/>
    </row>
    <row r="926">
      <c r="D926" s="5"/>
      <c r="I926" s="42"/>
      <c r="J926" s="5"/>
      <c r="K926" s="5"/>
      <c r="L926" s="5"/>
      <c r="M926" s="5"/>
      <c r="N926" s="5"/>
      <c r="O926" s="5"/>
    </row>
    <row r="927">
      <c r="D927" s="5"/>
      <c r="I927" s="42"/>
      <c r="J927" s="5"/>
      <c r="K927" s="5"/>
      <c r="L927" s="5"/>
      <c r="M927" s="5"/>
      <c r="N927" s="5"/>
      <c r="O927" s="5"/>
    </row>
    <row r="928">
      <c r="D928" s="5"/>
      <c r="I928" s="42"/>
      <c r="J928" s="5"/>
      <c r="K928" s="5"/>
      <c r="L928" s="5"/>
      <c r="M928" s="5"/>
      <c r="N928" s="5"/>
      <c r="O928" s="5"/>
    </row>
    <row r="929">
      <c r="D929" s="5"/>
      <c r="I929" s="42"/>
      <c r="J929" s="5"/>
      <c r="K929" s="5"/>
      <c r="L929" s="5"/>
      <c r="M929" s="5"/>
      <c r="N929" s="5"/>
      <c r="O929" s="5"/>
    </row>
    <row r="930">
      <c r="D930" s="5"/>
      <c r="I930" s="42"/>
      <c r="J930" s="5"/>
      <c r="K930" s="5"/>
      <c r="L930" s="5"/>
      <c r="M930" s="5"/>
      <c r="N930" s="5"/>
      <c r="O930" s="5"/>
    </row>
    <row r="931">
      <c r="D931" s="5"/>
      <c r="I931" s="42"/>
      <c r="J931" s="5"/>
      <c r="K931" s="5"/>
      <c r="L931" s="5"/>
      <c r="M931" s="5"/>
      <c r="N931" s="5"/>
      <c r="O931" s="5"/>
    </row>
    <row r="932">
      <c r="D932" s="5"/>
      <c r="I932" s="42"/>
      <c r="J932" s="5"/>
      <c r="K932" s="5"/>
      <c r="L932" s="5"/>
      <c r="M932" s="5"/>
      <c r="N932" s="5"/>
      <c r="O932" s="5"/>
    </row>
    <row r="933">
      <c r="D933" s="5"/>
      <c r="I933" s="42"/>
      <c r="J933" s="5"/>
      <c r="K933" s="5"/>
      <c r="L933" s="5"/>
      <c r="M933" s="5"/>
      <c r="N933" s="5"/>
      <c r="O933" s="5"/>
    </row>
    <row r="934">
      <c r="D934" s="5"/>
      <c r="I934" s="42"/>
      <c r="J934" s="5"/>
      <c r="K934" s="5"/>
      <c r="L934" s="5"/>
      <c r="M934" s="5"/>
      <c r="N934" s="5"/>
      <c r="O934" s="5"/>
    </row>
    <row r="935">
      <c r="D935" s="5"/>
      <c r="I935" s="42"/>
      <c r="J935" s="5"/>
      <c r="K935" s="5"/>
      <c r="L935" s="5"/>
      <c r="M935" s="5"/>
      <c r="N935" s="5"/>
      <c r="O935" s="5"/>
    </row>
    <row r="936">
      <c r="D936" s="5"/>
      <c r="I936" s="42"/>
      <c r="J936" s="5"/>
      <c r="K936" s="5"/>
      <c r="L936" s="5"/>
      <c r="M936" s="5"/>
      <c r="N936" s="5"/>
      <c r="O936" s="5"/>
    </row>
    <row r="937">
      <c r="D937" s="5"/>
      <c r="I937" s="42"/>
      <c r="J937" s="5"/>
      <c r="K937" s="5"/>
      <c r="L937" s="5"/>
      <c r="M937" s="5"/>
      <c r="N937" s="5"/>
      <c r="O937" s="5"/>
    </row>
    <row r="938">
      <c r="D938" s="5"/>
      <c r="I938" s="42"/>
      <c r="J938" s="5"/>
      <c r="K938" s="5"/>
      <c r="L938" s="5"/>
      <c r="M938" s="5"/>
      <c r="N938" s="5"/>
      <c r="O938" s="5"/>
    </row>
    <row r="939">
      <c r="D939" s="5"/>
      <c r="I939" s="42"/>
      <c r="J939" s="5"/>
      <c r="K939" s="5"/>
      <c r="L939" s="5"/>
      <c r="M939" s="5"/>
      <c r="N939" s="5"/>
      <c r="O939" s="5"/>
    </row>
    <row r="940">
      <c r="D940" s="5"/>
      <c r="I940" s="42"/>
      <c r="J940" s="5"/>
      <c r="K940" s="5"/>
      <c r="L940" s="5"/>
      <c r="M940" s="5"/>
      <c r="N940" s="5"/>
      <c r="O940" s="5"/>
    </row>
    <row r="941">
      <c r="D941" s="5"/>
      <c r="I941" s="42"/>
      <c r="J941" s="5"/>
      <c r="K941" s="5"/>
      <c r="L941" s="5"/>
      <c r="M941" s="5"/>
      <c r="N941" s="5"/>
      <c r="O941" s="5"/>
    </row>
    <row r="942">
      <c r="D942" s="5"/>
      <c r="I942" s="42"/>
      <c r="J942" s="5"/>
      <c r="K942" s="5"/>
      <c r="L942" s="5"/>
      <c r="M942" s="5"/>
      <c r="N942" s="5"/>
      <c r="O942" s="5"/>
    </row>
    <row r="943">
      <c r="D943" s="5"/>
      <c r="I943" s="42"/>
      <c r="J943" s="5"/>
      <c r="K943" s="5"/>
      <c r="L943" s="5"/>
      <c r="M943" s="5"/>
      <c r="N943" s="5"/>
      <c r="O943" s="5"/>
    </row>
    <row r="944">
      <c r="D944" s="5"/>
      <c r="I944" s="42"/>
      <c r="J944" s="5"/>
      <c r="K944" s="5"/>
      <c r="L944" s="5"/>
      <c r="M944" s="5"/>
      <c r="N944" s="5"/>
      <c r="O944" s="5"/>
    </row>
    <row r="945">
      <c r="D945" s="5"/>
      <c r="I945" s="42"/>
      <c r="J945" s="5"/>
      <c r="K945" s="5"/>
      <c r="L945" s="5"/>
      <c r="M945" s="5"/>
      <c r="N945" s="5"/>
      <c r="O945" s="5"/>
    </row>
    <row r="946">
      <c r="D946" s="5"/>
      <c r="I946" s="42"/>
      <c r="J946" s="5"/>
      <c r="K946" s="5"/>
      <c r="L946" s="5"/>
      <c r="M946" s="5"/>
      <c r="N946" s="5"/>
      <c r="O946" s="5"/>
    </row>
    <row r="947">
      <c r="D947" s="5"/>
      <c r="I947" s="42"/>
      <c r="J947" s="5"/>
      <c r="K947" s="5"/>
      <c r="L947" s="5"/>
      <c r="M947" s="5"/>
      <c r="N947" s="5"/>
      <c r="O947" s="5"/>
    </row>
    <row r="948">
      <c r="D948" s="5"/>
      <c r="I948" s="42"/>
      <c r="J948" s="5"/>
      <c r="K948" s="5"/>
      <c r="L948" s="5"/>
      <c r="M948" s="5"/>
      <c r="N948" s="5"/>
      <c r="O948" s="5"/>
    </row>
    <row r="949">
      <c r="D949" s="5"/>
      <c r="I949" s="42"/>
      <c r="J949" s="5"/>
      <c r="K949" s="5"/>
      <c r="L949" s="5"/>
      <c r="M949" s="5"/>
      <c r="N949" s="5"/>
      <c r="O949" s="5"/>
    </row>
    <row r="950">
      <c r="D950" s="5"/>
      <c r="I950" s="42"/>
      <c r="J950" s="5"/>
      <c r="K950" s="5"/>
      <c r="L950" s="5"/>
      <c r="M950" s="5"/>
      <c r="N950" s="5"/>
      <c r="O950" s="5"/>
    </row>
    <row r="951">
      <c r="D951" s="5"/>
      <c r="I951" s="42"/>
      <c r="J951" s="5"/>
      <c r="K951" s="5"/>
      <c r="L951" s="5"/>
      <c r="M951" s="5"/>
      <c r="N951" s="5"/>
      <c r="O951" s="5"/>
    </row>
    <row r="952">
      <c r="D952" s="5"/>
      <c r="I952" s="42"/>
      <c r="J952" s="5"/>
      <c r="K952" s="5"/>
      <c r="L952" s="5"/>
      <c r="M952" s="5"/>
      <c r="N952" s="5"/>
      <c r="O952" s="5"/>
    </row>
    <row r="953">
      <c r="D953" s="5"/>
      <c r="I953" s="42"/>
      <c r="J953" s="5"/>
      <c r="K953" s="5"/>
      <c r="L953" s="5"/>
      <c r="M953" s="5"/>
      <c r="N953" s="5"/>
      <c r="O953" s="5"/>
    </row>
    <row r="954">
      <c r="D954" s="5"/>
      <c r="I954" s="42"/>
      <c r="J954" s="5"/>
      <c r="K954" s="5"/>
      <c r="L954" s="5"/>
      <c r="M954" s="5"/>
      <c r="N954" s="5"/>
      <c r="O954" s="5"/>
    </row>
    <row r="955">
      <c r="D955" s="5"/>
      <c r="I955" s="42"/>
      <c r="J955" s="5"/>
      <c r="K955" s="5"/>
      <c r="L955" s="5"/>
      <c r="M955" s="5"/>
      <c r="N955" s="5"/>
      <c r="O955" s="5"/>
    </row>
    <row r="956">
      <c r="D956" s="5"/>
      <c r="I956" s="42"/>
      <c r="J956" s="5"/>
      <c r="K956" s="5"/>
      <c r="L956" s="5"/>
      <c r="M956" s="5"/>
      <c r="N956" s="5"/>
      <c r="O956" s="5"/>
    </row>
    <row r="957">
      <c r="D957" s="5"/>
      <c r="I957" s="42"/>
      <c r="J957" s="5"/>
      <c r="K957" s="5"/>
      <c r="L957" s="5"/>
      <c r="M957" s="5"/>
      <c r="N957" s="5"/>
      <c r="O957" s="5"/>
    </row>
    <row r="958">
      <c r="D958" s="5"/>
      <c r="I958" s="42"/>
      <c r="J958" s="5"/>
      <c r="K958" s="5"/>
      <c r="L958" s="5"/>
      <c r="M958" s="5"/>
      <c r="N958" s="5"/>
      <c r="O958" s="5"/>
    </row>
    <row r="959">
      <c r="D959" s="5"/>
      <c r="I959" s="42"/>
      <c r="J959" s="5"/>
      <c r="K959" s="5"/>
      <c r="L959" s="5"/>
      <c r="M959" s="5"/>
      <c r="N959" s="5"/>
      <c r="O959" s="5"/>
    </row>
    <row r="960">
      <c r="D960" s="5"/>
      <c r="I960" s="42"/>
      <c r="J960" s="5"/>
      <c r="K960" s="5"/>
      <c r="L960" s="5"/>
      <c r="M960" s="5"/>
      <c r="N960" s="5"/>
      <c r="O960" s="5"/>
    </row>
    <row r="961">
      <c r="D961" s="5"/>
      <c r="I961" s="42"/>
      <c r="J961" s="5"/>
      <c r="K961" s="5"/>
      <c r="L961" s="5"/>
      <c r="M961" s="5"/>
      <c r="N961" s="5"/>
      <c r="O961" s="5"/>
    </row>
    <row r="962">
      <c r="D962" s="5"/>
      <c r="I962" s="42"/>
      <c r="J962" s="5"/>
      <c r="K962" s="5"/>
      <c r="L962" s="5"/>
      <c r="M962" s="5"/>
      <c r="N962" s="5"/>
      <c r="O962" s="5"/>
    </row>
    <row r="963">
      <c r="D963" s="5"/>
      <c r="I963" s="42"/>
      <c r="J963" s="5"/>
      <c r="K963" s="5"/>
      <c r="L963" s="5"/>
      <c r="M963" s="5"/>
      <c r="N963" s="5"/>
      <c r="O963" s="5"/>
    </row>
    <row r="964">
      <c r="D964" s="5"/>
      <c r="I964" s="42"/>
      <c r="J964" s="5"/>
      <c r="K964" s="5"/>
      <c r="L964" s="5"/>
      <c r="M964" s="5"/>
      <c r="N964" s="5"/>
      <c r="O964" s="5"/>
    </row>
    <row r="965">
      <c r="D965" s="5"/>
      <c r="I965" s="42"/>
      <c r="J965" s="5"/>
      <c r="K965" s="5"/>
      <c r="L965" s="5"/>
      <c r="M965" s="5"/>
      <c r="N965" s="5"/>
      <c r="O965" s="5"/>
    </row>
    <row r="966">
      <c r="D966" s="5"/>
      <c r="I966" s="42"/>
      <c r="J966" s="5"/>
      <c r="K966" s="5"/>
      <c r="L966" s="5"/>
      <c r="M966" s="5"/>
      <c r="N966" s="5"/>
      <c r="O966" s="5"/>
    </row>
    <row r="967">
      <c r="D967" s="5"/>
      <c r="I967" s="42"/>
      <c r="J967" s="5"/>
      <c r="K967" s="5"/>
      <c r="L967" s="5"/>
      <c r="M967" s="5"/>
      <c r="N967" s="5"/>
      <c r="O967" s="5"/>
    </row>
    <row r="968">
      <c r="D968" s="5"/>
      <c r="I968" s="42"/>
      <c r="J968" s="5"/>
      <c r="K968" s="5"/>
      <c r="L968" s="5"/>
      <c r="M968" s="5"/>
      <c r="N968" s="5"/>
      <c r="O968" s="5"/>
    </row>
    <row r="969">
      <c r="D969" s="5"/>
      <c r="I969" s="42"/>
      <c r="J969" s="5"/>
      <c r="K969" s="5"/>
      <c r="L969" s="5"/>
      <c r="M969" s="5"/>
      <c r="N969" s="5"/>
      <c r="O969" s="5"/>
    </row>
    <row r="970">
      <c r="D970" s="5"/>
      <c r="I970" s="42"/>
      <c r="J970" s="5"/>
      <c r="K970" s="5"/>
      <c r="L970" s="5"/>
      <c r="M970" s="5"/>
      <c r="N970" s="5"/>
      <c r="O970" s="5"/>
    </row>
    <row r="971">
      <c r="D971" s="5"/>
      <c r="I971" s="42"/>
      <c r="J971" s="5"/>
      <c r="K971" s="5"/>
      <c r="L971" s="5"/>
      <c r="M971" s="5"/>
      <c r="N971" s="5"/>
      <c r="O971" s="5"/>
    </row>
    <row r="972">
      <c r="D972" s="5"/>
      <c r="I972" s="42"/>
      <c r="J972" s="5"/>
      <c r="K972" s="5"/>
      <c r="L972" s="5"/>
      <c r="M972" s="5"/>
      <c r="N972" s="5"/>
      <c r="O972" s="5"/>
    </row>
    <row r="973">
      <c r="D973" s="5"/>
      <c r="I973" s="42"/>
      <c r="J973" s="5"/>
      <c r="K973" s="5"/>
      <c r="L973" s="5"/>
      <c r="M973" s="5"/>
      <c r="N973" s="5"/>
      <c r="O973" s="5"/>
    </row>
    <row r="974">
      <c r="D974" s="5"/>
      <c r="I974" s="42"/>
      <c r="J974" s="5"/>
      <c r="K974" s="5"/>
      <c r="L974" s="5"/>
      <c r="M974" s="5"/>
      <c r="N974" s="5"/>
      <c r="O974" s="5"/>
    </row>
    <row r="975">
      <c r="D975" s="5"/>
      <c r="I975" s="42"/>
      <c r="J975" s="5"/>
      <c r="K975" s="5"/>
      <c r="L975" s="5"/>
      <c r="M975" s="5"/>
      <c r="N975" s="5"/>
      <c r="O975" s="5"/>
    </row>
    <row r="976">
      <c r="D976" s="5"/>
      <c r="I976" s="42"/>
      <c r="J976" s="5"/>
      <c r="K976" s="5"/>
      <c r="L976" s="5"/>
      <c r="M976" s="5"/>
      <c r="N976" s="5"/>
      <c r="O976" s="5"/>
    </row>
    <row r="977">
      <c r="D977" s="5"/>
      <c r="I977" s="42"/>
      <c r="J977" s="5"/>
      <c r="K977" s="5"/>
      <c r="L977" s="5"/>
      <c r="M977" s="5"/>
      <c r="N977" s="5"/>
      <c r="O977" s="5"/>
    </row>
    <row r="978">
      <c r="D978" s="5"/>
      <c r="I978" s="42"/>
      <c r="J978" s="5"/>
      <c r="K978" s="5"/>
      <c r="L978" s="5"/>
      <c r="M978" s="5"/>
      <c r="N978" s="5"/>
      <c r="O978" s="5"/>
    </row>
    <row r="979">
      <c r="D979" s="5"/>
      <c r="I979" s="42"/>
      <c r="J979" s="5"/>
      <c r="K979" s="5"/>
      <c r="L979" s="5"/>
      <c r="M979" s="5"/>
      <c r="N979" s="5"/>
      <c r="O979" s="5"/>
    </row>
    <row r="980">
      <c r="D980" s="5"/>
      <c r="I980" s="42"/>
      <c r="J980" s="5"/>
      <c r="K980" s="5"/>
      <c r="L980" s="5"/>
      <c r="M980" s="5"/>
      <c r="N980" s="5"/>
      <c r="O980" s="5"/>
    </row>
    <row r="981">
      <c r="D981" s="5"/>
      <c r="I981" s="42"/>
      <c r="J981" s="5"/>
      <c r="K981" s="5"/>
      <c r="L981" s="5"/>
      <c r="M981" s="5"/>
      <c r="N981" s="5"/>
      <c r="O981" s="5"/>
    </row>
    <row r="982">
      <c r="D982" s="5"/>
      <c r="I982" s="42"/>
      <c r="J982" s="5"/>
      <c r="K982" s="5"/>
      <c r="L982" s="5"/>
      <c r="M982" s="5"/>
      <c r="N982" s="5"/>
      <c r="O982" s="5"/>
    </row>
    <row r="983">
      <c r="D983" s="5"/>
      <c r="I983" s="42"/>
      <c r="J983" s="5"/>
      <c r="K983" s="5"/>
      <c r="L983" s="5"/>
      <c r="M983" s="5"/>
      <c r="N983" s="5"/>
      <c r="O983" s="5"/>
    </row>
    <row r="984">
      <c r="D984" s="5"/>
      <c r="I984" s="42"/>
      <c r="J984" s="5"/>
      <c r="K984" s="5"/>
      <c r="L984" s="5"/>
      <c r="M984" s="5"/>
      <c r="N984" s="5"/>
      <c r="O984" s="5"/>
    </row>
    <row r="985">
      <c r="D985" s="5"/>
      <c r="I985" s="42"/>
      <c r="J985" s="5"/>
      <c r="K985" s="5"/>
      <c r="L985" s="5"/>
      <c r="M985" s="5"/>
      <c r="N985" s="5"/>
      <c r="O985" s="5"/>
    </row>
    <row r="986">
      <c r="D986" s="5"/>
      <c r="I986" s="42"/>
      <c r="J986" s="5"/>
      <c r="K986" s="5"/>
      <c r="L986" s="5"/>
      <c r="M986" s="5"/>
      <c r="N986" s="5"/>
      <c r="O986" s="5"/>
    </row>
    <row r="987">
      <c r="D987" s="5"/>
      <c r="I987" s="42"/>
      <c r="J987" s="5"/>
      <c r="K987" s="5"/>
      <c r="L987" s="5"/>
      <c r="M987" s="5"/>
      <c r="N987" s="5"/>
      <c r="O987" s="5"/>
    </row>
    <row r="988">
      <c r="D988" s="5"/>
      <c r="I988" s="42"/>
      <c r="J988" s="5"/>
      <c r="K988" s="5"/>
      <c r="L988" s="5"/>
      <c r="M988" s="5"/>
      <c r="N988" s="5"/>
      <c r="O988" s="5"/>
    </row>
    <row r="989">
      <c r="D989" s="5"/>
      <c r="I989" s="42"/>
      <c r="J989" s="5"/>
      <c r="K989" s="5"/>
      <c r="L989" s="5"/>
      <c r="M989" s="5"/>
      <c r="N989" s="5"/>
      <c r="O989" s="5"/>
    </row>
    <row r="990">
      <c r="D990" s="5"/>
      <c r="I990" s="42"/>
      <c r="J990" s="5"/>
      <c r="K990" s="5"/>
      <c r="L990" s="5"/>
      <c r="M990" s="5"/>
      <c r="N990" s="5"/>
      <c r="O990" s="5"/>
    </row>
    <row r="991">
      <c r="D991" s="5"/>
      <c r="I991" s="42"/>
      <c r="J991" s="5"/>
      <c r="K991" s="5"/>
      <c r="L991" s="5"/>
      <c r="M991" s="5"/>
      <c r="N991" s="5"/>
      <c r="O991" s="5"/>
    </row>
    <row r="992">
      <c r="D992" s="5"/>
      <c r="I992" s="42"/>
      <c r="J992" s="5"/>
      <c r="K992" s="5"/>
      <c r="L992" s="5"/>
      <c r="M992" s="5"/>
      <c r="N992" s="5"/>
      <c r="O992" s="5"/>
    </row>
    <row r="993">
      <c r="D993" s="5"/>
      <c r="I993" s="42"/>
      <c r="J993" s="5"/>
      <c r="K993" s="5"/>
      <c r="L993" s="5"/>
      <c r="M993" s="5"/>
      <c r="N993" s="5"/>
      <c r="O993" s="5"/>
    </row>
    <row r="994">
      <c r="D994" s="5"/>
      <c r="I994" s="42"/>
      <c r="J994" s="5"/>
      <c r="K994" s="5"/>
      <c r="L994" s="5"/>
      <c r="M994" s="5"/>
      <c r="N994" s="5"/>
      <c r="O994" s="5"/>
    </row>
    <row r="995">
      <c r="D995" s="5"/>
      <c r="I995" s="42"/>
      <c r="J995" s="5"/>
      <c r="K995" s="5"/>
      <c r="L995" s="5"/>
      <c r="M995" s="5"/>
      <c r="N995" s="5"/>
      <c r="O995" s="5"/>
    </row>
    <row r="996">
      <c r="D996" s="5"/>
      <c r="I996" s="42"/>
      <c r="J996" s="5"/>
      <c r="K996" s="5"/>
      <c r="L996" s="5"/>
      <c r="M996" s="5"/>
      <c r="N996" s="5"/>
      <c r="O996" s="5"/>
    </row>
    <row r="997">
      <c r="D997" s="5"/>
      <c r="I997" s="42"/>
      <c r="J997" s="5"/>
      <c r="K997" s="5"/>
      <c r="L997" s="5"/>
      <c r="M997" s="5"/>
      <c r="N997" s="5"/>
      <c r="O997" s="5"/>
    </row>
    <row r="998">
      <c r="D998" s="5"/>
      <c r="I998" s="42"/>
      <c r="J998" s="5"/>
      <c r="K998" s="5"/>
      <c r="L998" s="5"/>
      <c r="M998" s="5"/>
      <c r="N998" s="5"/>
      <c r="O998" s="5"/>
    </row>
    <row r="999">
      <c r="D999" s="5"/>
      <c r="I999" s="42"/>
      <c r="J999" s="5"/>
      <c r="K999" s="5"/>
      <c r="L999" s="5"/>
      <c r="M999" s="5"/>
      <c r="N999" s="5"/>
      <c r="O999" s="5"/>
    </row>
    <row r="1000">
      <c r="D1000" s="5"/>
      <c r="I1000" s="42"/>
      <c r="J1000" s="5"/>
      <c r="K1000" s="5"/>
      <c r="L1000" s="5"/>
      <c r="M1000" s="5"/>
      <c r="N1000" s="5"/>
      <c r="O1000" s="5"/>
    </row>
  </sheetData>
  <autoFilter ref="$C$2:$G$215"/>
  <mergeCells count="2">
    <mergeCell ref="V2:W2"/>
    <mergeCell ref="X2:Y2"/>
  </mergeCells>
  <conditionalFormatting sqref="E294 E316 E363:E364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4 E316 E363:E364">
    <cfRule type="colorScale" priority="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93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3">
    <cfRule type="colorScale" priority="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90:E292">
    <cfRule type="colorScale" priority="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0:E292">
    <cfRule type="colorScale" priority="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5:E289">
    <cfRule type="colorScale" priority="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5:E289">
    <cfRule type="colorScale" priority="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5:E288">
    <cfRule type="colorScale" priority="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5:E288">
    <cfRule type="colorScale" priority="1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2:E284">
    <cfRule type="colorScale" priority="1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2:E284">
    <cfRule type="colorScale" priority="1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1">
    <cfRule type="colorScale" priority="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1">
    <cfRule type="colorScale" priority="1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7:E280">
    <cfRule type="colorScale" priority="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7:E280">
    <cfRule type="colorScale" priority="1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7:E278">
    <cfRule type="colorScale" priority="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7:E278">
    <cfRule type="colorScale" priority="1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5:E276">
    <cfRule type="colorScale" priority="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5:E276">
    <cfRule type="colorScale" priority="2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8:E274">
    <cfRule type="colorScale" priority="2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8:E274">
    <cfRule type="colorScale" priority="2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0:E272">
    <cfRule type="colorScale" priority="2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0:E272">
    <cfRule type="colorScale" priority="2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9">
    <cfRule type="colorScale" priority="2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9">
    <cfRule type="colorScale" priority="2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8">
    <cfRule type="colorScale" priority="2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8">
    <cfRule type="colorScale" priority="2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7">
    <cfRule type="colorScale" priority="2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7">
    <cfRule type="colorScale" priority="3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55:E266">
    <cfRule type="colorScale" priority="3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55:E266">
    <cfRule type="colorScale" priority="3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5">
    <cfRule type="colorScale" priority="3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5">
    <cfRule type="colorScale" priority="3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3:E264">
    <cfRule type="colorScale" priority="3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3:E264">
    <cfRule type="colorScale" priority="3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2">
    <cfRule type="colorScale" priority="3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2">
    <cfRule type="colorScale" priority="3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0:E261">
    <cfRule type="colorScale" priority="3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0:E261">
    <cfRule type="colorScale" priority="4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55:E259">
    <cfRule type="colorScale" priority="4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55:E259">
    <cfRule type="colorScale" priority="4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56">
    <cfRule type="colorScale" priority="4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56">
    <cfRule type="colorScale" priority="4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3:E255">
    <cfRule type="colorScale" priority="4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3:E255">
    <cfRule type="colorScale" priority="4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8:E253">
    <cfRule type="colorScale" priority="4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8:E253">
    <cfRule type="colorScale" priority="4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4:E247">
    <cfRule type="colorScale" priority="4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4:E247">
    <cfRule type="colorScale" priority="5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6">
    <cfRule type="colorScale" priority="5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6">
    <cfRule type="colorScale" priority="5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5">
    <cfRule type="colorScale" priority="5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5">
    <cfRule type="colorScale" priority="5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5:E244">
    <cfRule type="colorScale" priority="5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5:E244">
    <cfRule type="colorScale" priority="5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9:E242">
    <cfRule type="colorScale" priority="5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9:E242">
    <cfRule type="colorScale" priority="5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6:E240">
    <cfRule type="colorScale" priority="5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6:E240">
    <cfRule type="colorScale" priority="6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7:E235">
    <cfRule type="colorScale" priority="6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7:E235">
    <cfRule type="colorScale" priority="6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4">
    <cfRule type="colorScale" priority="6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4">
    <cfRule type="colorScale" priority="6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1:E233">
    <cfRule type="colorScale" priority="6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1:E233">
    <cfRule type="colorScale" priority="6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2">
    <cfRule type="colorScale" priority="6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2">
    <cfRule type="colorScale" priority="6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8 E220:E231">
    <cfRule type="colorScale" priority="6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8 E220:E231">
    <cfRule type="colorScale" priority="7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9">
    <cfRule type="colorScale" priority="7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9">
    <cfRule type="colorScale" priority="7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5:E228">
    <cfRule type="colorScale" priority="7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5:E228">
    <cfRule type="colorScale" priority="7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2:E224">
    <cfRule type="colorScale" priority="7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2:E224">
    <cfRule type="colorScale" priority="7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0:E222">
    <cfRule type="colorScale" priority="7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0:E222">
    <cfRule type="colorScale" priority="7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4:E218">
    <cfRule type="colorScale" priority="7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4:E218">
    <cfRule type="colorScale" priority="8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7">
    <cfRule type="colorScale" priority="8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7">
    <cfRule type="colorScale" priority="8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5:E216">
    <cfRule type="colorScale" priority="8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5:E216">
    <cfRule type="colorScale" priority="8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2:E214">
    <cfRule type="colorScale" priority="8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2:E214">
    <cfRule type="colorScale" priority="8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01:E210">
    <cfRule type="colorScale" priority="8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01:E210">
    <cfRule type="colorScale" priority="8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05">
    <cfRule type="colorScale" priority="8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05">
    <cfRule type="colorScale" priority="9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03:E204">
    <cfRule type="colorScale" priority="9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03:E204">
    <cfRule type="colorScale" priority="9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1:E202">
    <cfRule type="colorScale" priority="9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1:E202">
    <cfRule type="colorScale" priority="9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7:E201">
    <cfRule type="colorScale" priority="9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7:E201">
    <cfRule type="colorScale" priority="9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6">
    <cfRule type="colorScale" priority="9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6">
    <cfRule type="colorScale" priority="9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2:E195">
    <cfRule type="colorScale" priority="9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2:E195">
    <cfRule type="colorScale" priority="10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1:E193">
    <cfRule type="colorScale" priority="10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1:E193">
    <cfRule type="colorScale" priority="10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9:E190">
    <cfRule type="colorScale" priority="10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9:E190">
    <cfRule type="colorScale" priority="10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8">
    <cfRule type="colorScale" priority="10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8">
    <cfRule type="colorScale" priority="10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2:E187">
    <cfRule type="colorScale" priority="10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2:E187">
    <cfRule type="colorScale" priority="10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1">
    <cfRule type="colorScale" priority="10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1">
    <cfRule type="colorScale" priority="11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8:E180">
    <cfRule type="colorScale" priority="11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8:E180">
    <cfRule type="colorScale" priority="11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8">
    <cfRule type="colorScale" priority="1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8">
    <cfRule type="colorScale" priority="11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7">
    <cfRule type="colorScale" priority="1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7">
    <cfRule type="colorScale" priority="11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6">
    <cfRule type="colorScale" priority="1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6">
    <cfRule type="colorScale" priority="11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4:E175">
    <cfRule type="colorScale" priority="1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4:E175">
    <cfRule type="colorScale" priority="12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2:E173">
    <cfRule type="colorScale" priority="12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2:E173">
    <cfRule type="colorScale" priority="12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7:E171">
    <cfRule type="colorScale" priority="12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7:E171">
    <cfRule type="colorScale" priority="12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7:E169">
    <cfRule type="colorScale" priority="12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7:E169">
    <cfRule type="colorScale" priority="12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3:E166">
    <cfRule type="colorScale" priority="12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3:E166">
    <cfRule type="colorScale" priority="12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4">
    <cfRule type="colorScale" priority="12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4">
    <cfRule type="colorScale" priority="13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3">
    <cfRule type="colorScale" priority="13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3">
    <cfRule type="colorScale" priority="13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6:E162">
    <cfRule type="colorScale" priority="13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6:E162">
    <cfRule type="colorScale" priority="13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0:E161">
    <cfRule type="colorScale" priority="13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0:E161">
    <cfRule type="colorScale" priority="13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9">
    <cfRule type="colorScale" priority="13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9">
    <cfRule type="colorScale" priority="13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8:E158">
    <cfRule type="colorScale" priority="13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8:E158">
    <cfRule type="colorScale" priority="14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5:E156">
    <cfRule type="colorScale" priority="14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5:E156">
    <cfRule type="colorScale" priority="14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4">
    <cfRule type="colorScale" priority="14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4">
    <cfRule type="colorScale" priority="14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9:E153">
    <cfRule type="colorScale" priority="14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9:E153">
    <cfRule type="colorScale" priority="14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8">
    <cfRule type="colorScale" priority="14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8">
    <cfRule type="colorScale" priority="14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5:E147">
    <cfRule type="colorScale" priority="14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5:E147">
    <cfRule type="colorScale" priority="15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0:E146">
    <cfRule type="colorScale" priority="15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0:E146">
    <cfRule type="colorScale" priority="15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8:E139">
    <cfRule type="colorScale" priority="15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8:E139">
    <cfRule type="colorScale" priority="15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8">
    <cfRule type="colorScale" priority="15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8">
    <cfRule type="colorScale" priority="15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6:E137">
    <cfRule type="colorScale" priority="15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6:E137">
    <cfRule type="colorScale" priority="15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7:E136">
    <cfRule type="colorScale" priority="15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7:E136">
    <cfRule type="colorScale" priority="16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3">
    <cfRule type="colorScale" priority="16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3">
    <cfRule type="colorScale" priority="16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2">
    <cfRule type="colorScale" priority="16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2">
    <cfRule type="colorScale" priority="16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0:E131">
    <cfRule type="colorScale" priority="16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0:E131">
    <cfRule type="colorScale" priority="16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9:E130">
    <cfRule type="colorScale" priority="16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9:E130">
    <cfRule type="colorScale" priority="16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7:E128">
    <cfRule type="colorScale" priority="16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7:E128">
    <cfRule type="colorScale" priority="17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9:E126">
    <cfRule type="colorScale" priority="17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9:E126">
    <cfRule type="colorScale" priority="17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4:E125">
    <cfRule type="colorScale" priority="17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4:E125">
    <cfRule type="colorScale" priority="17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3">
    <cfRule type="colorScale" priority="17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3">
    <cfRule type="colorScale" priority="17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1:E122">
    <cfRule type="colorScale" priority="17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1:E122">
    <cfRule type="colorScale" priority="17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0">
    <cfRule type="colorScale" priority="17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0">
    <cfRule type="colorScale" priority="18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9">
    <cfRule type="colorScale" priority="18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9">
    <cfRule type="colorScale" priority="18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2:E118">
    <cfRule type="colorScale" priority="18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2:E118">
    <cfRule type="colorScale" priority="18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1">
    <cfRule type="colorScale" priority="18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1">
    <cfRule type="colorScale" priority="18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7:E110">
    <cfRule type="colorScale" priority="18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7:E110">
    <cfRule type="colorScale" priority="18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0:E106">
    <cfRule type="colorScale" priority="18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0:E106">
    <cfRule type="colorScale" priority="19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4:E105">
    <cfRule type="colorScale" priority="19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4:E105">
    <cfRule type="colorScale" priority="19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3">
    <cfRule type="colorScale" priority="19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3">
    <cfRule type="colorScale" priority="19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1:E102">
    <cfRule type="colorScale" priority="19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1:E102">
    <cfRule type="colorScale" priority="19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9:E100">
    <cfRule type="colorScale" priority="19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9:E100">
    <cfRule type="colorScale" priority="19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5:E99">
    <cfRule type="colorScale" priority="19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5:E99">
    <cfRule type="colorScale" priority="20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3:E94">
    <cfRule type="colorScale" priority="20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3:E94">
    <cfRule type="colorScale" priority="20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1:E92">
    <cfRule type="colorScale" priority="20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1:E92">
    <cfRule type="colorScale" priority="20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0:E90">
    <cfRule type="colorScale" priority="20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0:E90">
    <cfRule type="colorScale" priority="20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8">
    <cfRule type="colorScale" priority="20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8">
    <cfRule type="colorScale" priority="20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7">
    <cfRule type="colorScale" priority="20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7">
    <cfRule type="colorScale" priority="21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1:E86">
    <cfRule type="colorScale" priority="21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1:E86">
    <cfRule type="colorScale" priority="21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5">
    <cfRule type="colorScale" priority="2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5">
    <cfRule type="colorScale" priority="21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3:E84">
    <cfRule type="colorScale" priority="2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3:E84">
    <cfRule type="colorScale" priority="21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1:E82">
    <cfRule type="colorScale" priority="2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1:E82">
    <cfRule type="colorScale" priority="21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70:E80">
    <cfRule type="colorScale" priority="2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70:E80">
    <cfRule type="colorScale" priority="22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9">
    <cfRule type="colorScale" priority="22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9">
    <cfRule type="colorScale" priority="22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8">
    <cfRule type="colorScale" priority="22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8">
    <cfRule type="colorScale" priority="22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5:E67">
    <cfRule type="colorScale" priority="22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5:E67">
    <cfRule type="colorScale" priority="22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4">
    <cfRule type="colorScale" priority="22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4">
    <cfRule type="colorScale" priority="22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7:E63">
    <cfRule type="colorScale" priority="22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7:E63">
    <cfRule type="colorScale" priority="23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2">
    <cfRule type="colorScale" priority="23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2">
    <cfRule type="colorScale" priority="23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0:E61">
    <cfRule type="colorScale" priority="23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0:E61">
    <cfRule type="colorScale" priority="23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5:E59">
    <cfRule type="colorScale" priority="23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5:E59">
    <cfRule type="colorScale" priority="23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8">
    <cfRule type="colorScale" priority="23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8">
    <cfRule type="colorScale" priority="23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6:E57">
    <cfRule type="colorScale" priority="23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6:E57">
    <cfRule type="colorScale" priority="24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0:E55">
    <cfRule type="colorScale" priority="24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0:E55">
    <cfRule type="colorScale" priority="24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4:E51">
    <cfRule type="colorScale" priority="24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4:E51">
    <cfRule type="colorScale" priority="24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9">
    <cfRule type="colorScale" priority="24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9">
    <cfRule type="colorScale" priority="24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7:E48">
    <cfRule type="colorScale" priority="24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7:E48">
    <cfRule type="colorScale" priority="24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5:E47">
    <cfRule type="colorScale" priority="24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5:E47">
    <cfRule type="colorScale" priority="25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7:E44">
    <cfRule type="colorScale" priority="25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7:E44">
    <cfRule type="colorScale" priority="25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9:E42">
    <cfRule type="colorScale" priority="25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9:E42">
    <cfRule type="colorScale" priority="25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1">
    <cfRule type="colorScale" priority="25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1">
    <cfRule type="colorScale" priority="25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9:E40">
    <cfRule type="colorScale" priority="25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9:E40">
    <cfRule type="colorScale" priority="25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:E38">
    <cfRule type="colorScale" priority="25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:E38">
    <cfRule type="colorScale" priority="26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4">
    <cfRule type="colorScale" priority="26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4">
    <cfRule type="colorScale" priority="26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2:E33">
    <cfRule type="colorScale" priority="26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2:E33">
    <cfRule type="colorScale" priority="26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:E31">
    <cfRule type="colorScale" priority="26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:E31">
    <cfRule type="colorScale" priority="26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0">
    <cfRule type="colorScale" priority="26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0">
    <cfRule type="colorScale" priority="26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9">
    <cfRule type="colorScale" priority="26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">
    <cfRule type="colorScale" priority="27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:E28">
    <cfRule type="colorScale" priority="27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:E28">
    <cfRule type="colorScale" priority="27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">
    <cfRule type="colorScale" priority="27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">
    <cfRule type="colorScale" priority="27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:E25">
    <cfRule type="colorScale" priority="27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:E25">
    <cfRule type="colorScale" priority="27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">
    <cfRule type="colorScale" priority="27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">
    <cfRule type="colorScale" priority="27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:E22">
    <cfRule type="colorScale" priority="27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:E22">
    <cfRule type="colorScale" priority="28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:E19">
    <cfRule type="colorScale" priority="28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:E19">
    <cfRule type="colorScale" priority="28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:E17">
    <cfRule type="colorScale" priority="28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:E17">
    <cfRule type="colorScale" priority="28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:E16">
    <cfRule type="colorScale" priority="28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:E16">
    <cfRule type="colorScale" priority="28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7:E10">
    <cfRule type="colorScale" priority="28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7:E10">
    <cfRule type="colorScale" priority="28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">
    <cfRule type="colorScale" priority="28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">
    <cfRule type="colorScale" priority="29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7">
    <cfRule type="colorScale" priority="29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7">
    <cfRule type="colorScale" priority="29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">
    <cfRule type="colorScale" priority="29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">
    <cfRule type="colorScale" priority="29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:E5">
    <cfRule type="colorScale" priority="29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:E5">
    <cfRule type="colorScale" priority="29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">
    <cfRule type="colorScale" priority="29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">
    <cfRule type="colorScale" priority="29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D192:D195">
    <cfRule type="colorScale" priority="29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91:D193">
    <cfRule type="colorScale" priority="30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9:D190">
    <cfRule type="colorScale" priority="30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8">
    <cfRule type="colorScale" priority="30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2:D187">
    <cfRule type="colorScale" priority="30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1">
    <cfRule type="colorScale" priority="30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8:D180">
    <cfRule type="colorScale" priority="30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8">
    <cfRule type="colorScale" priority="30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7">
    <cfRule type="colorScale" priority="30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6">
    <cfRule type="colorScale" priority="30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4:D175">
    <cfRule type="colorScale" priority="30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2:D173">
    <cfRule type="colorScale" priority="31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7:D171">
    <cfRule type="colorScale" priority="31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7:D169">
    <cfRule type="colorScale" priority="31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3:D166">
    <cfRule type="colorScale" priority="31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4">
    <cfRule type="colorScale" priority="31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3">
    <cfRule type="colorScale" priority="31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6:D162">
    <cfRule type="colorScale" priority="31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0:D161">
    <cfRule type="colorScale" priority="31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9">
    <cfRule type="colorScale" priority="31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8:D158">
    <cfRule type="colorScale" priority="31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5:D156">
    <cfRule type="colorScale" priority="32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4">
    <cfRule type="colorScale" priority="32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9:D153">
    <cfRule type="colorScale" priority="32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8">
    <cfRule type="colorScale" priority="32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5:D147">
    <cfRule type="colorScale" priority="32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0:D146">
    <cfRule type="colorScale" priority="32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8:D139">
    <cfRule type="colorScale" priority="32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8">
    <cfRule type="colorScale" priority="32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6:D137">
    <cfRule type="colorScale" priority="32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7:D136">
    <cfRule type="colorScale" priority="32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3">
    <cfRule type="colorScale" priority="33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2">
    <cfRule type="colorScale" priority="33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0:D131">
    <cfRule type="colorScale" priority="33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9:D130">
    <cfRule type="colorScale" priority="33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7:D128">
    <cfRule type="colorScale" priority="33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9:D126">
    <cfRule type="colorScale" priority="33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4:D125">
    <cfRule type="colorScale" priority="33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3">
    <cfRule type="colorScale" priority="33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1:D122">
    <cfRule type="colorScale" priority="33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0">
    <cfRule type="colorScale" priority="33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9">
    <cfRule type="colorScale" priority="34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2:D118">
    <cfRule type="colorScale" priority="34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1">
    <cfRule type="colorScale" priority="34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7:D110">
    <cfRule type="colorScale" priority="34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0:D106">
    <cfRule type="colorScale" priority="34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4:D105">
    <cfRule type="colorScale" priority="34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3">
    <cfRule type="colorScale" priority="34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1:D102">
    <cfRule type="colorScale" priority="34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9:D100">
    <cfRule type="colorScale" priority="34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5:D99">
    <cfRule type="colorScale" priority="34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3:D94">
    <cfRule type="colorScale" priority="35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1:D92">
    <cfRule type="colorScale" priority="35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0:D90">
    <cfRule type="colorScale" priority="35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8">
    <cfRule type="colorScale" priority="35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7">
    <cfRule type="colorScale" priority="35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1:D86">
    <cfRule type="colorScale" priority="35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5">
    <cfRule type="colorScale" priority="35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3:D84">
    <cfRule type="colorScale" priority="35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1:D82">
    <cfRule type="colorScale" priority="35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70:D80">
    <cfRule type="colorScale" priority="35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9">
    <cfRule type="colorScale" priority="36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8">
    <cfRule type="colorScale" priority="36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5:D67">
    <cfRule type="colorScale" priority="36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4">
    <cfRule type="colorScale" priority="36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7:D63">
    <cfRule type="colorScale" priority="36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2">
    <cfRule type="colorScale" priority="36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0:D61">
    <cfRule type="colorScale" priority="36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5:D59">
    <cfRule type="colorScale" priority="36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8">
    <cfRule type="colorScale" priority="36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6:D57">
    <cfRule type="colorScale" priority="36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0:D55">
    <cfRule type="colorScale" priority="37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4:D51">
    <cfRule type="colorScale" priority="37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9">
    <cfRule type="colorScale" priority="37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7:D48">
    <cfRule type="colorScale" priority="37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5:D47">
    <cfRule type="colorScale" priority="37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7:D44">
    <cfRule type="colorScale" priority="37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9:D42">
    <cfRule type="colorScale" priority="37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1">
    <cfRule type="colorScale" priority="37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9:D40">
    <cfRule type="colorScale" priority="37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6:D38">
    <cfRule type="colorScale" priority="37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4">
    <cfRule type="colorScale" priority="38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2:D33">
    <cfRule type="colorScale" priority="38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8:D31">
    <cfRule type="colorScale" priority="38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0">
    <cfRule type="colorScale" priority="38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9">
    <cfRule type="colorScale" priority="38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7:D28">
    <cfRule type="colorScale" priority="38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6">
    <cfRule type="colorScale" priority="38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2:D25">
    <cfRule type="colorScale" priority="38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4">
    <cfRule type="colorScale" priority="38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:D19">
    <cfRule type="colorScale" priority="38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:D17">
    <cfRule type="colorScale" priority="39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:D16">
    <cfRule type="colorScale" priority="39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">
    <cfRule type="colorScale" priority="39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7">
    <cfRule type="colorScale" priority="39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">
    <cfRule type="colorScale" priority="39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:D199 D204:D210 D212:D218 D220:D237 D246:D370">
    <cfRule type="colorScale" priority="39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J184">
    <cfRule type="colorScale" priority="39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3">
    <cfRule type="colorScale" priority="39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1:J182">
    <cfRule type="colorScale" priority="39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0">
    <cfRule type="colorScale" priority="39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9">
    <cfRule type="colorScale" priority="40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7:J178">
    <cfRule type="colorScale" priority="40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5:J176">
    <cfRule type="colorScale" priority="40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3:J174">
    <cfRule type="colorScale" priority="40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2">
    <cfRule type="colorScale" priority="40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0:J171">
    <cfRule type="colorScale" priority="40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9">
    <cfRule type="colorScale" priority="40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8">
    <cfRule type="colorScale" priority="40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7">
    <cfRule type="colorScale" priority="40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6">
    <cfRule type="colorScale" priority="40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5">
    <cfRule type="colorScale" priority="41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3:J164">
    <cfRule type="colorScale" priority="41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2">
    <cfRule type="colorScale" priority="41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1">
    <cfRule type="colorScale" priority="41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0">
    <cfRule type="colorScale" priority="41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9">
    <cfRule type="colorScale" priority="41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8">
    <cfRule type="colorScale" priority="41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6:J157">
    <cfRule type="colorScale" priority="41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5">
    <cfRule type="colorScale" priority="41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3:J154">
    <cfRule type="colorScale" priority="41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2">
    <cfRule type="colorScale" priority="42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1">
    <cfRule type="colorScale" priority="42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0">
    <cfRule type="colorScale" priority="42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48:J149">
    <cfRule type="colorScale" priority="42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8.43"/>
    <col customWidth="1" min="6" max="6" width="5.71"/>
    <col customWidth="1" min="7" max="7" width="12.43"/>
    <col customWidth="1" min="10" max="10" width="7.57"/>
    <col customWidth="1" min="11" max="15" width="8.57"/>
    <col customWidth="1" min="18" max="18" width="9.57"/>
    <col customWidth="1" min="19" max="19" width="9.86"/>
    <col customWidth="1" min="20" max="20" width="10.43"/>
    <col customWidth="1" min="21" max="21" width="9.86"/>
    <col customWidth="1" min="22" max="22" width="6.57"/>
    <col customWidth="1" min="23" max="23" width="5.0"/>
    <col customWidth="1" min="24" max="24" width="6.14"/>
    <col customWidth="1" min="25" max="25" width="5.71"/>
    <col customWidth="1" min="26" max="26" width="4.86"/>
  </cols>
  <sheetData>
    <row r="1">
      <c r="A1" s="9" t="s">
        <v>6353</v>
      </c>
      <c r="D1" s="5"/>
      <c r="I1" s="42"/>
      <c r="J1" s="5"/>
      <c r="K1" s="5"/>
      <c r="L1" s="5"/>
      <c r="M1" s="5"/>
      <c r="N1" s="5"/>
      <c r="O1" s="5"/>
    </row>
    <row r="2" ht="26.25" customHeight="1">
      <c r="A2" s="9" t="s">
        <v>0</v>
      </c>
      <c r="B2" s="9"/>
      <c r="C2" s="9" t="s">
        <v>2729</v>
      </c>
      <c r="D2" s="43" t="s">
        <v>2730</v>
      </c>
      <c r="E2" s="9" t="s">
        <v>2731</v>
      </c>
      <c r="F2" s="9" t="s">
        <v>2732</v>
      </c>
      <c r="G2" s="9" t="s">
        <v>4</v>
      </c>
      <c r="H2" s="9"/>
      <c r="I2" s="45" t="s">
        <v>6354</v>
      </c>
      <c r="J2" s="46" t="s">
        <v>6355</v>
      </c>
      <c r="K2" s="47" t="s">
        <v>2731</v>
      </c>
      <c r="L2" s="47" t="s">
        <v>2732</v>
      </c>
      <c r="M2" s="46" t="s">
        <v>4</v>
      </c>
      <c r="N2" s="43"/>
      <c r="O2" s="43" t="s">
        <v>2736</v>
      </c>
      <c r="Q2" s="9" t="s">
        <v>2738</v>
      </c>
      <c r="R2" s="9" t="s">
        <v>2739</v>
      </c>
      <c r="S2" s="22" t="s">
        <v>2740</v>
      </c>
      <c r="T2" s="22" t="s">
        <v>2741</v>
      </c>
      <c r="U2" s="9" t="s">
        <v>2742</v>
      </c>
      <c r="V2" s="15" t="s">
        <v>2743</v>
      </c>
      <c r="X2" s="22" t="s">
        <v>4147</v>
      </c>
      <c r="Z2" s="9" t="s">
        <v>2745</v>
      </c>
    </row>
    <row r="3">
      <c r="A3" s="9">
        <v>1.0</v>
      </c>
      <c r="B3" s="29"/>
      <c r="C3" s="40" t="s">
        <v>95</v>
      </c>
      <c r="D3" s="48">
        <v>2031.0</v>
      </c>
      <c r="E3" s="48">
        <v>0.0</v>
      </c>
      <c r="F3" s="48" t="s">
        <v>6356</v>
      </c>
      <c r="G3" s="40" t="s">
        <v>39</v>
      </c>
      <c r="H3" s="10"/>
      <c r="I3" s="40" t="s">
        <v>6357</v>
      </c>
      <c r="J3" s="48">
        <v>1917.0</v>
      </c>
      <c r="K3" s="48">
        <v>0.0</v>
      </c>
      <c r="L3" s="48" t="s">
        <v>6358</v>
      </c>
      <c r="M3" s="40" t="s">
        <v>39</v>
      </c>
      <c r="N3" s="5"/>
      <c r="O3" s="5">
        <f t="shared" ref="O3:O153" si="1">D3-J3</f>
        <v>114</v>
      </c>
      <c r="Q3" s="9" t="s">
        <v>2747</v>
      </c>
      <c r="R3">
        <f>COUNTA(C:C)-1</f>
        <v>186</v>
      </c>
      <c r="S3" s="6">
        <f>average(D:D)</f>
        <v>1380.27957</v>
      </c>
      <c r="T3" s="6">
        <f>average(D3:D153)</f>
        <v>1472.165563</v>
      </c>
      <c r="U3">
        <f>median(D3:D153)</f>
        <v>1447</v>
      </c>
      <c r="V3" s="6">
        <f>countif(O:O,"&gt;0")</f>
        <v>151</v>
      </c>
      <c r="W3" s="51">
        <f t="shared" ref="W3:W4" si="2">V3/(min(R3:R4))</f>
        <v>1</v>
      </c>
      <c r="X3">
        <f>COUNTIF(G3:G153,"premium")</f>
        <v>48</v>
      </c>
      <c r="Y3" s="51">
        <f>X3/R4</f>
        <v>0.3178807947</v>
      </c>
      <c r="Z3">
        <f>COUNTIF(G3:G336,"staff")</f>
        <v>0</v>
      </c>
    </row>
    <row r="4">
      <c r="A4" s="9">
        <v>2.0</v>
      </c>
      <c r="B4" s="29"/>
      <c r="C4" s="40" t="s">
        <v>78</v>
      </c>
      <c r="D4" s="48">
        <v>2001.0</v>
      </c>
      <c r="E4" s="48">
        <v>60.0</v>
      </c>
      <c r="F4" s="48" t="s">
        <v>6359</v>
      </c>
      <c r="G4" s="40" t="s">
        <v>35</v>
      </c>
      <c r="H4" s="10"/>
      <c r="I4" s="40" t="s">
        <v>6360</v>
      </c>
      <c r="J4" s="48">
        <v>1902.0</v>
      </c>
      <c r="K4" s="48" t="s">
        <v>4915</v>
      </c>
      <c r="L4" s="48" t="s">
        <v>6361</v>
      </c>
      <c r="M4" s="40" t="s">
        <v>39</v>
      </c>
      <c r="N4" s="5"/>
      <c r="O4" s="5">
        <f t="shared" si="1"/>
        <v>99</v>
      </c>
      <c r="Q4" s="9" t="s">
        <v>6362</v>
      </c>
      <c r="R4">
        <f>COUNTA(I:I)-1</f>
        <v>151</v>
      </c>
      <c r="S4" s="6">
        <f>average(J:J)</f>
        <v>1381.960265</v>
      </c>
      <c r="T4" s="6">
        <f>average(J:J)</f>
        <v>1381.960265</v>
      </c>
      <c r="U4" s="6">
        <f>median(J:J)</f>
        <v>1394</v>
      </c>
      <c r="V4" s="6">
        <f>countif(O:O,"&lt;0")</f>
        <v>0</v>
      </c>
      <c r="W4" s="51">
        <f t="shared" si="2"/>
        <v>0</v>
      </c>
      <c r="X4">
        <f>COUNTIF(M:M,"premium")</f>
        <v>32</v>
      </c>
      <c r="Y4" s="51">
        <f>X4/R4</f>
        <v>0.2119205298</v>
      </c>
      <c r="Z4">
        <f>COUNTIF(M3:M336,"staff")</f>
        <v>0</v>
      </c>
    </row>
    <row r="5">
      <c r="A5" s="9">
        <v>3.0</v>
      </c>
      <c r="B5" s="29"/>
      <c r="C5" s="40" t="s">
        <v>83</v>
      </c>
      <c r="D5" s="48">
        <v>1916.0</v>
      </c>
      <c r="E5" s="48">
        <v>0.0</v>
      </c>
      <c r="F5" s="48" t="s">
        <v>6364</v>
      </c>
      <c r="G5" s="40" t="s">
        <v>35</v>
      </c>
      <c r="H5" s="10"/>
      <c r="I5" s="40" t="s">
        <v>6365</v>
      </c>
      <c r="J5" s="48">
        <v>1871.0</v>
      </c>
      <c r="K5" s="48">
        <v>0.0</v>
      </c>
      <c r="L5" s="48" t="s">
        <v>6366</v>
      </c>
      <c r="M5" s="40" t="s">
        <v>39</v>
      </c>
      <c r="N5" s="5"/>
      <c r="O5" s="5">
        <f t="shared" si="1"/>
        <v>45</v>
      </c>
      <c r="Q5" s="9" t="s">
        <v>2751</v>
      </c>
      <c r="S5" s="6">
        <f>average(O:O)</f>
        <v>90.20529801</v>
      </c>
      <c r="U5">
        <f>median(O:O)</f>
        <v>71</v>
      </c>
      <c r="V5" s="6">
        <f>countif(O:O,"0")</f>
        <v>0</v>
      </c>
      <c r="X5" s="6">
        <f>U3-U4</f>
        <v>53</v>
      </c>
    </row>
    <row r="6">
      <c r="A6" s="9">
        <v>4.0</v>
      </c>
      <c r="B6" s="29"/>
      <c r="C6" s="40" t="s">
        <v>129</v>
      </c>
      <c r="D6" s="48">
        <v>1890.0</v>
      </c>
      <c r="E6" s="48">
        <v>0.0</v>
      </c>
      <c r="F6" s="48" t="s">
        <v>6367</v>
      </c>
      <c r="G6" s="40" t="s">
        <v>39</v>
      </c>
      <c r="H6" s="10"/>
      <c r="I6" s="40" t="s">
        <v>6369</v>
      </c>
      <c r="J6" s="48">
        <v>1856.0</v>
      </c>
      <c r="K6" s="48">
        <v>0.0</v>
      </c>
      <c r="L6" s="48" t="s">
        <v>6370</v>
      </c>
      <c r="M6" s="40" t="s">
        <v>35</v>
      </c>
      <c r="N6" s="5"/>
      <c r="O6" s="5">
        <f t="shared" si="1"/>
        <v>34</v>
      </c>
    </row>
    <row r="7">
      <c r="A7" s="9">
        <v>5.0</v>
      </c>
      <c r="B7" s="29"/>
      <c r="C7" s="40" t="s">
        <v>180</v>
      </c>
      <c r="D7" s="48">
        <v>1883.0</v>
      </c>
      <c r="E7" s="48">
        <v>0.0</v>
      </c>
      <c r="F7" s="48" t="s">
        <v>6372</v>
      </c>
      <c r="G7" s="40" t="s">
        <v>39</v>
      </c>
      <c r="H7" s="10"/>
      <c r="I7" s="40" t="s">
        <v>6373</v>
      </c>
      <c r="J7" s="48">
        <v>1793.0</v>
      </c>
      <c r="K7" s="48" t="s">
        <v>6374</v>
      </c>
      <c r="L7" s="48" t="s">
        <v>6375</v>
      </c>
      <c r="M7" s="40" t="s">
        <v>39</v>
      </c>
      <c r="N7" s="5"/>
      <c r="O7" s="5">
        <f t="shared" si="1"/>
        <v>90</v>
      </c>
    </row>
    <row r="8">
      <c r="A8" s="9">
        <v>6.0</v>
      </c>
      <c r="B8" s="29"/>
      <c r="C8" s="40" t="s">
        <v>512</v>
      </c>
      <c r="D8" s="48">
        <v>1835.0</v>
      </c>
      <c r="E8" s="48">
        <v>0.0</v>
      </c>
      <c r="F8" s="48" t="s">
        <v>6377</v>
      </c>
      <c r="G8" s="40" t="s">
        <v>39</v>
      </c>
      <c r="H8" s="10"/>
      <c r="I8" s="40" t="s">
        <v>6378</v>
      </c>
      <c r="J8" s="48">
        <v>1787.0</v>
      </c>
      <c r="K8" s="48" t="s">
        <v>6379</v>
      </c>
      <c r="L8" s="48" t="s">
        <v>6380</v>
      </c>
      <c r="M8" s="40" t="s">
        <v>35</v>
      </c>
      <c r="N8" s="5"/>
      <c r="O8" s="5">
        <f t="shared" si="1"/>
        <v>48</v>
      </c>
    </row>
    <row r="9">
      <c r="A9" s="9">
        <v>7.0</v>
      </c>
      <c r="B9" s="29"/>
      <c r="C9" s="40" t="s">
        <v>428</v>
      </c>
      <c r="D9" s="48">
        <v>1835.0</v>
      </c>
      <c r="E9" s="48">
        <v>0.0</v>
      </c>
      <c r="F9" s="48" t="s">
        <v>6381</v>
      </c>
      <c r="G9" s="40" t="s">
        <v>35</v>
      </c>
      <c r="H9" s="10"/>
      <c r="I9" s="40" t="s">
        <v>6383</v>
      </c>
      <c r="J9" s="48">
        <v>1784.0</v>
      </c>
      <c r="K9" s="48">
        <v>0.0</v>
      </c>
      <c r="L9" s="48" t="s">
        <v>6384</v>
      </c>
      <c r="M9" s="40" t="s">
        <v>39</v>
      </c>
      <c r="N9" s="5"/>
      <c r="O9" s="5">
        <f t="shared" si="1"/>
        <v>51</v>
      </c>
    </row>
    <row r="10">
      <c r="A10" s="9">
        <v>8.0</v>
      </c>
      <c r="B10" s="29"/>
      <c r="C10" s="40" t="s">
        <v>90</v>
      </c>
      <c r="D10" s="48">
        <v>1830.0</v>
      </c>
      <c r="E10" s="48">
        <v>0.0</v>
      </c>
      <c r="F10" s="48" t="s">
        <v>6385</v>
      </c>
      <c r="G10" s="40" t="s">
        <v>39</v>
      </c>
      <c r="H10" s="10"/>
      <c r="I10" s="40" t="s">
        <v>6386</v>
      </c>
      <c r="J10" s="48">
        <v>1781.0</v>
      </c>
      <c r="K10" s="48">
        <v>0.0</v>
      </c>
      <c r="L10" s="48" t="s">
        <v>6387</v>
      </c>
      <c r="M10" s="40" t="s">
        <v>35</v>
      </c>
      <c r="N10" s="5"/>
      <c r="O10" s="5">
        <f t="shared" si="1"/>
        <v>49</v>
      </c>
    </row>
    <row r="11">
      <c r="A11" s="9">
        <v>9.0</v>
      </c>
      <c r="B11" s="29"/>
      <c r="C11" s="40" t="s">
        <v>159</v>
      </c>
      <c r="D11" s="48">
        <v>1822.0</v>
      </c>
      <c r="E11" s="48">
        <v>0.0</v>
      </c>
      <c r="F11" s="48" t="s">
        <v>6388</v>
      </c>
      <c r="G11" s="40" t="s">
        <v>39</v>
      </c>
      <c r="H11" s="10"/>
      <c r="I11" s="40" t="s">
        <v>6389</v>
      </c>
      <c r="J11" s="48">
        <v>1774.0</v>
      </c>
      <c r="K11" s="48" t="s">
        <v>6390</v>
      </c>
      <c r="L11" s="48" t="s">
        <v>6391</v>
      </c>
      <c r="M11" s="40" t="s">
        <v>39</v>
      </c>
      <c r="N11" s="5"/>
      <c r="O11" s="5">
        <f t="shared" si="1"/>
        <v>48</v>
      </c>
    </row>
    <row r="12">
      <c r="A12" s="9">
        <v>10.0</v>
      </c>
      <c r="B12" s="29"/>
      <c r="C12" s="40" t="s">
        <v>492</v>
      </c>
      <c r="D12" s="48">
        <v>1820.0</v>
      </c>
      <c r="E12" s="48">
        <v>0.0</v>
      </c>
      <c r="F12" s="48" t="s">
        <v>6392</v>
      </c>
      <c r="G12" s="40" t="s">
        <v>39</v>
      </c>
      <c r="H12" s="10"/>
      <c r="I12" s="40" t="s">
        <v>6393</v>
      </c>
      <c r="J12" s="48">
        <v>1756.0</v>
      </c>
      <c r="K12" s="48">
        <v>0.0</v>
      </c>
      <c r="L12" s="48" t="s">
        <v>6394</v>
      </c>
      <c r="M12" s="40" t="s">
        <v>35</v>
      </c>
      <c r="N12" s="5"/>
      <c r="O12" s="5">
        <f t="shared" si="1"/>
        <v>64</v>
      </c>
    </row>
    <row r="13">
      <c r="A13" s="9">
        <v>11.0</v>
      </c>
      <c r="B13" s="29"/>
      <c r="C13" s="40" t="s">
        <v>636</v>
      </c>
      <c r="D13" s="48">
        <v>1817.0</v>
      </c>
      <c r="E13" s="48">
        <v>0.0</v>
      </c>
      <c r="F13" s="48" t="s">
        <v>6395</v>
      </c>
      <c r="G13" s="40" t="s">
        <v>35</v>
      </c>
      <c r="H13" s="10"/>
      <c r="I13" s="40" t="s">
        <v>6396</v>
      </c>
      <c r="J13" s="48">
        <v>1744.0</v>
      </c>
      <c r="K13" s="48">
        <v>0.0</v>
      </c>
      <c r="L13" s="48" t="s">
        <v>6397</v>
      </c>
      <c r="M13" s="40" t="s">
        <v>39</v>
      </c>
      <c r="N13" s="5"/>
      <c r="O13" s="5">
        <f t="shared" si="1"/>
        <v>73</v>
      </c>
    </row>
    <row r="14">
      <c r="A14" s="9">
        <v>12.0</v>
      </c>
      <c r="B14" s="29"/>
      <c r="C14" s="40" t="s">
        <v>248</v>
      </c>
      <c r="D14" s="48">
        <v>1802.0</v>
      </c>
      <c r="E14" s="48">
        <v>0.0</v>
      </c>
      <c r="F14" s="48" t="s">
        <v>6399</v>
      </c>
      <c r="G14" s="40" t="s">
        <v>39</v>
      </c>
      <c r="H14" s="10"/>
      <c r="I14" s="40" t="s">
        <v>6400</v>
      </c>
      <c r="J14" s="48">
        <v>1737.0</v>
      </c>
      <c r="K14" s="48">
        <v>0.0</v>
      </c>
      <c r="L14" s="48" t="s">
        <v>6401</v>
      </c>
      <c r="M14" s="40" t="s">
        <v>35</v>
      </c>
      <c r="N14" s="5"/>
      <c r="O14" s="5">
        <f t="shared" si="1"/>
        <v>65</v>
      </c>
    </row>
    <row r="15">
      <c r="A15" s="9">
        <v>13.0</v>
      </c>
      <c r="B15" s="29"/>
      <c r="C15" s="40" t="s">
        <v>204</v>
      </c>
      <c r="D15" s="48">
        <v>1797.0</v>
      </c>
      <c r="E15" s="48">
        <v>0.0</v>
      </c>
      <c r="F15" s="48" t="s">
        <v>6403</v>
      </c>
      <c r="G15" s="40" t="s">
        <v>35</v>
      </c>
      <c r="H15" s="10"/>
      <c r="I15" s="40" t="s">
        <v>6404</v>
      </c>
      <c r="J15" s="48">
        <v>1729.0</v>
      </c>
      <c r="K15" s="48">
        <v>0.0</v>
      </c>
      <c r="L15" s="48" t="s">
        <v>6405</v>
      </c>
      <c r="M15" s="40" t="s">
        <v>35</v>
      </c>
      <c r="N15" s="5"/>
      <c r="O15" s="5">
        <f t="shared" si="1"/>
        <v>68</v>
      </c>
    </row>
    <row r="16">
      <c r="A16" s="9">
        <v>14.0</v>
      </c>
      <c r="B16" s="29"/>
      <c r="C16" s="40" t="s">
        <v>305</v>
      </c>
      <c r="D16" s="48">
        <v>1794.0</v>
      </c>
      <c r="E16" s="48">
        <v>0.0</v>
      </c>
      <c r="F16" s="48" t="s">
        <v>6407</v>
      </c>
      <c r="G16" s="40" t="s">
        <v>39</v>
      </c>
      <c r="H16" s="10"/>
      <c r="I16" s="40" t="s">
        <v>6408</v>
      </c>
      <c r="J16" s="48">
        <v>1729.0</v>
      </c>
      <c r="K16" s="48" t="s">
        <v>4435</v>
      </c>
      <c r="L16" s="48" t="s">
        <v>6409</v>
      </c>
      <c r="M16" s="40" t="s">
        <v>39</v>
      </c>
      <c r="N16" s="5"/>
      <c r="O16" s="5">
        <f t="shared" si="1"/>
        <v>65</v>
      </c>
    </row>
    <row r="17">
      <c r="A17" s="9">
        <v>15.0</v>
      </c>
      <c r="B17" s="29"/>
      <c r="C17" s="40" t="s">
        <v>466</v>
      </c>
      <c r="D17" s="48">
        <v>1783.0</v>
      </c>
      <c r="E17" s="48">
        <v>0.0</v>
      </c>
      <c r="F17" s="48" t="s">
        <v>6411</v>
      </c>
      <c r="G17" s="40" t="s">
        <v>39</v>
      </c>
      <c r="H17" s="10"/>
      <c r="I17" s="40" t="s">
        <v>6412</v>
      </c>
      <c r="J17" s="48">
        <v>1727.0</v>
      </c>
      <c r="K17" s="48">
        <v>0.0</v>
      </c>
      <c r="L17" s="48" t="s">
        <v>6414</v>
      </c>
      <c r="M17" s="40" t="s">
        <v>39</v>
      </c>
      <c r="N17" s="5"/>
      <c r="O17" s="5">
        <f t="shared" si="1"/>
        <v>56</v>
      </c>
    </row>
    <row r="18">
      <c r="A18" s="9">
        <v>16.0</v>
      </c>
      <c r="B18" s="29"/>
      <c r="C18" s="40" t="s">
        <v>663</v>
      </c>
      <c r="D18" s="48">
        <v>1768.0</v>
      </c>
      <c r="E18" s="48">
        <v>0.0</v>
      </c>
      <c r="F18" s="48" t="s">
        <v>6415</v>
      </c>
      <c r="G18" s="40" t="s">
        <v>35</v>
      </c>
      <c r="H18" s="10"/>
      <c r="I18" s="40" t="s">
        <v>6416</v>
      </c>
      <c r="J18" s="48">
        <v>1725.0</v>
      </c>
      <c r="K18" s="48">
        <v>0.0</v>
      </c>
      <c r="L18" s="48" t="s">
        <v>6417</v>
      </c>
      <c r="M18" s="40" t="s">
        <v>39</v>
      </c>
      <c r="N18" s="5"/>
      <c r="O18" s="5">
        <f t="shared" si="1"/>
        <v>43</v>
      </c>
    </row>
    <row r="19">
      <c r="A19" s="9">
        <v>17.0</v>
      </c>
      <c r="B19" s="29"/>
      <c r="C19" s="40" t="s">
        <v>395</v>
      </c>
      <c r="D19" s="48">
        <v>1765.0</v>
      </c>
      <c r="E19" s="48">
        <v>0.0</v>
      </c>
      <c r="F19" s="48" t="s">
        <v>6392</v>
      </c>
      <c r="G19" s="40" t="s">
        <v>35</v>
      </c>
      <c r="H19" s="10"/>
      <c r="I19" s="40" t="s">
        <v>6419</v>
      </c>
      <c r="J19" s="48">
        <v>1713.0</v>
      </c>
      <c r="K19" s="48" t="s">
        <v>6420</v>
      </c>
      <c r="L19" s="48" t="s">
        <v>6421</v>
      </c>
      <c r="M19" s="40" t="s">
        <v>39</v>
      </c>
      <c r="N19" s="5"/>
      <c r="O19" s="5">
        <f t="shared" si="1"/>
        <v>52</v>
      </c>
    </row>
    <row r="20">
      <c r="A20" s="9">
        <v>18.0</v>
      </c>
      <c r="B20" s="29"/>
      <c r="C20" s="40" t="s">
        <v>331</v>
      </c>
      <c r="D20" s="48">
        <v>1747.0</v>
      </c>
      <c r="E20" s="48">
        <v>10.0</v>
      </c>
      <c r="F20" s="48" t="s">
        <v>6422</v>
      </c>
      <c r="G20" s="40" t="s">
        <v>39</v>
      </c>
      <c r="H20" s="10"/>
      <c r="I20" s="40" t="s">
        <v>6423</v>
      </c>
      <c r="J20" s="48">
        <v>1711.0</v>
      </c>
      <c r="K20" s="48" t="s">
        <v>6424</v>
      </c>
      <c r="L20" s="48" t="s">
        <v>6425</v>
      </c>
      <c r="M20" s="40" t="s">
        <v>39</v>
      </c>
      <c r="N20" s="5"/>
      <c r="O20" s="5">
        <f t="shared" si="1"/>
        <v>36</v>
      </c>
    </row>
    <row r="21">
      <c r="A21" s="9">
        <v>19.0</v>
      </c>
      <c r="B21" s="29"/>
      <c r="C21" s="40" t="s">
        <v>616</v>
      </c>
      <c r="D21" s="48">
        <v>1745.0</v>
      </c>
      <c r="E21" s="48">
        <v>0.0</v>
      </c>
      <c r="F21" s="48" t="s">
        <v>6426</v>
      </c>
      <c r="G21" s="40" t="s">
        <v>39</v>
      </c>
      <c r="H21" s="10"/>
      <c r="I21" s="40" t="s">
        <v>6428</v>
      </c>
      <c r="J21" s="48">
        <v>1711.0</v>
      </c>
      <c r="K21" s="48">
        <v>5.0</v>
      </c>
      <c r="L21" s="48" t="s">
        <v>6429</v>
      </c>
      <c r="M21" s="40" t="s">
        <v>39</v>
      </c>
      <c r="N21" s="5"/>
      <c r="O21" s="5">
        <f t="shared" si="1"/>
        <v>34</v>
      </c>
    </row>
    <row r="22">
      <c r="A22" s="9">
        <v>20.0</v>
      </c>
      <c r="B22" s="29"/>
      <c r="C22" s="40" t="s">
        <v>437</v>
      </c>
      <c r="D22" s="48">
        <v>1742.0</v>
      </c>
      <c r="E22" s="48">
        <v>0.0</v>
      </c>
      <c r="F22" s="48" t="s">
        <v>6430</v>
      </c>
      <c r="G22" s="40" t="s">
        <v>39</v>
      </c>
      <c r="H22" s="10"/>
      <c r="I22" s="40" t="s">
        <v>6431</v>
      </c>
      <c r="J22" s="48">
        <v>1681.0</v>
      </c>
      <c r="K22" s="48">
        <v>0.0</v>
      </c>
      <c r="L22" s="48" t="s">
        <v>6432</v>
      </c>
      <c r="M22" s="40" t="s">
        <v>39</v>
      </c>
      <c r="N22" s="5"/>
      <c r="O22" s="5">
        <f t="shared" si="1"/>
        <v>61</v>
      </c>
    </row>
    <row r="23">
      <c r="A23" s="9">
        <v>21.0</v>
      </c>
      <c r="B23" s="29"/>
      <c r="C23" s="40" t="s">
        <v>538</v>
      </c>
      <c r="D23" s="48">
        <v>1740.0</v>
      </c>
      <c r="E23" s="48" t="s">
        <v>5352</v>
      </c>
      <c r="F23" s="48" t="s">
        <v>6433</v>
      </c>
      <c r="G23" s="40" t="s">
        <v>35</v>
      </c>
      <c r="H23" s="10"/>
      <c r="I23" s="40" t="s">
        <v>6434</v>
      </c>
      <c r="J23" s="48">
        <v>1669.0</v>
      </c>
      <c r="K23" s="48">
        <v>0.0</v>
      </c>
      <c r="L23" s="48" t="s">
        <v>6435</v>
      </c>
      <c r="M23" s="40" t="s">
        <v>35</v>
      </c>
      <c r="N23" s="5"/>
      <c r="O23" s="5">
        <f t="shared" si="1"/>
        <v>71</v>
      </c>
    </row>
    <row r="24">
      <c r="A24" s="9">
        <v>22.0</v>
      </c>
      <c r="B24" s="29"/>
      <c r="C24" s="40" t="s">
        <v>597</v>
      </c>
      <c r="D24" s="48">
        <v>1736.0</v>
      </c>
      <c r="E24" s="48">
        <v>0.0</v>
      </c>
      <c r="F24" s="48" t="s">
        <v>6436</v>
      </c>
      <c r="G24" s="40" t="s">
        <v>35</v>
      </c>
      <c r="H24" s="10"/>
      <c r="I24" s="40" t="s">
        <v>6438</v>
      </c>
      <c r="J24" s="48">
        <v>1648.0</v>
      </c>
      <c r="K24" s="48">
        <v>0.0</v>
      </c>
      <c r="L24" s="48" t="s">
        <v>4706</v>
      </c>
      <c r="M24" s="40" t="s">
        <v>39</v>
      </c>
      <c r="N24" s="5"/>
      <c r="O24" s="5">
        <f t="shared" si="1"/>
        <v>88</v>
      </c>
    </row>
    <row r="25">
      <c r="A25" s="9">
        <v>23.0</v>
      </c>
      <c r="B25" s="29"/>
      <c r="C25" s="40" t="s">
        <v>602</v>
      </c>
      <c r="D25" s="48">
        <v>1730.0</v>
      </c>
      <c r="E25" s="48">
        <v>0.0</v>
      </c>
      <c r="F25" s="48" t="s">
        <v>6439</v>
      </c>
      <c r="G25" s="40" t="s">
        <v>39</v>
      </c>
      <c r="H25" s="10"/>
      <c r="I25" s="40" t="s">
        <v>6440</v>
      </c>
      <c r="J25" s="48">
        <v>1640.0</v>
      </c>
      <c r="K25" s="48">
        <v>0.0</v>
      </c>
      <c r="L25" s="48" t="s">
        <v>6441</v>
      </c>
      <c r="M25" s="40" t="s">
        <v>35</v>
      </c>
      <c r="N25" s="5"/>
      <c r="O25" s="5">
        <f t="shared" si="1"/>
        <v>90</v>
      </c>
    </row>
    <row r="26">
      <c r="A26" s="9">
        <v>24.0</v>
      </c>
      <c r="B26" s="29"/>
      <c r="C26" s="40" t="s">
        <v>48</v>
      </c>
      <c r="D26" s="48">
        <v>1723.0</v>
      </c>
      <c r="E26" s="48">
        <v>0.0</v>
      </c>
      <c r="F26" s="48" t="s">
        <v>6442</v>
      </c>
      <c r="G26" s="40" t="s">
        <v>39</v>
      </c>
      <c r="H26" s="10"/>
      <c r="I26" s="40" t="s">
        <v>6443</v>
      </c>
      <c r="J26" s="48">
        <v>1639.0</v>
      </c>
      <c r="K26" s="48">
        <v>0.0</v>
      </c>
      <c r="L26" s="48" t="s">
        <v>6444</v>
      </c>
      <c r="M26" s="40" t="s">
        <v>39</v>
      </c>
      <c r="N26" s="5"/>
      <c r="O26" s="5">
        <f t="shared" si="1"/>
        <v>84</v>
      </c>
    </row>
    <row r="27">
      <c r="A27" s="9">
        <v>25.0</v>
      </c>
      <c r="B27" s="29"/>
      <c r="C27" s="40" t="s">
        <v>316</v>
      </c>
      <c r="D27" s="48">
        <v>1707.0</v>
      </c>
      <c r="E27" s="48">
        <v>0.0</v>
      </c>
      <c r="F27" s="48" t="s">
        <v>6445</v>
      </c>
      <c r="G27" s="40" t="s">
        <v>35</v>
      </c>
      <c r="H27" s="10"/>
      <c r="I27" s="40" t="s">
        <v>6446</v>
      </c>
      <c r="J27" s="48">
        <v>1631.0</v>
      </c>
      <c r="K27" s="48">
        <v>0.0</v>
      </c>
      <c r="L27" s="48" t="s">
        <v>6447</v>
      </c>
      <c r="M27" s="40" t="s">
        <v>39</v>
      </c>
      <c r="N27" s="5"/>
      <c r="O27" s="5">
        <f t="shared" si="1"/>
        <v>76</v>
      </c>
    </row>
    <row r="28">
      <c r="A28" s="9">
        <v>26.0</v>
      </c>
      <c r="B28" s="29"/>
      <c r="C28" s="40" t="s">
        <v>324</v>
      </c>
      <c r="D28" s="48">
        <v>1706.0</v>
      </c>
      <c r="E28" s="48">
        <v>0.0</v>
      </c>
      <c r="F28" s="48" t="s">
        <v>6448</v>
      </c>
      <c r="G28" s="40" t="s">
        <v>35</v>
      </c>
      <c r="H28" s="10"/>
      <c r="I28" s="40" t="s">
        <v>6449</v>
      </c>
      <c r="J28" s="48">
        <v>1611.0</v>
      </c>
      <c r="K28" s="48" t="s">
        <v>6450</v>
      </c>
      <c r="L28" s="48" t="s">
        <v>6451</v>
      </c>
      <c r="M28" s="40" t="s">
        <v>39</v>
      </c>
      <c r="N28" s="5"/>
      <c r="O28" s="5">
        <f t="shared" si="1"/>
        <v>95</v>
      </c>
    </row>
    <row r="29">
      <c r="A29" s="9">
        <v>27.0</v>
      </c>
      <c r="B29" s="29"/>
      <c r="C29" s="40" t="s">
        <v>1088</v>
      </c>
      <c r="D29" s="48">
        <v>1701.0</v>
      </c>
      <c r="E29" s="48">
        <v>0.0</v>
      </c>
      <c r="F29" s="48" t="s">
        <v>6452</v>
      </c>
      <c r="G29" s="40" t="s">
        <v>39</v>
      </c>
      <c r="H29" s="10"/>
      <c r="I29" s="40" t="s">
        <v>6453</v>
      </c>
      <c r="J29" s="48">
        <v>1609.0</v>
      </c>
      <c r="K29" s="48" t="s">
        <v>6454</v>
      </c>
      <c r="L29" s="48" t="s">
        <v>6455</v>
      </c>
      <c r="M29" s="40" t="s">
        <v>39</v>
      </c>
      <c r="N29" s="5"/>
      <c r="O29" s="5">
        <f t="shared" si="1"/>
        <v>92</v>
      </c>
    </row>
    <row r="30">
      <c r="A30" s="9">
        <v>28.0</v>
      </c>
      <c r="B30" s="29"/>
      <c r="C30" s="40" t="s">
        <v>509</v>
      </c>
      <c r="D30" s="48">
        <v>1688.0</v>
      </c>
      <c r="E30" s="48" t="s">
        <v>5489</v>
      </c>
      <c r="F30" s="48" t="s">
        <v>6456</v>
      </c>
      <c r="G30" s="40" t="s">
        <v>39</v>
      </c>
      <c r="H30" s="10"/>
      <c r="I30" s="40" t="s">
        <v>6457</v>
      </c>
      <c r="J30" s="48">
        <v>1609.0</v>
      </c>
      <c r="K30" s="48">
        <v>0.0</v>
      </c>
      <c r="L30" s="48" t="s">
        <v>6458</v>
      </c>
      <c r="M30" s="40" t="s">
        <v>39</v>
      </c>
      <c r="N30" s="5"/>
      <c r="O30" s="5">
        <f t="shared" si="1"/>
        <v>79</v>
      </c>
    </row>
    <row r="31">
      <c r="A31" s="9">
        <v>29.0</v>
      </c>
      <c r="B31" s="29"/>
      <c r="C31" s="40" t="s">
        <v>1352</v>
      </c>
      <c r="D31" s="48">
        <v>1685.0</v>
      </c>
      <c r="E31" s="48" t="s">
        <v>5352</v>
      </c>
      <c r="F31" s="48" t="s">
        <v>6460</v>
      </c>
      <c r="G31" s="40" t="s">
        <v>39</v>
      </c>
      <c r="H31" s="10"/>
      <c r="I31" s="40" t="s">
        <v>6461</v>
      </c>
      <c r="J31" s="48">
        <v>1597.0</v>
      </c>
      <c r="K31" s="48">
        <v>0.0</v>
      </c>
      <c r="L31" s="48" t="s">
        <v>6462</v>
      </c>
      <c r="M31" s="40" t="s">
        <v>35</v>
      </c>
      <c r="N31" s="5"/>
      <c r="O31" s="5">
        <f t="shared" si="1"/>
        <v>88</v>
      </c>
    </row>
    <row r="32">
      <c r="A32" s="9">
        <v>30.0</v>
      </c>
      <c r="B32" s="29"/>
      <c r="C32" s="40" t="s">
        <v>251</v>
      </c>
      <c r="D32" s="48">
        <v>1681.0</v>
      </c>
      <c r="E32" s="48">
        <v>0.0</v>
      </c>
      <c r="F32" s="48" t="s">
        <v>6463</v>
      </c>
      <c r="G32" s="40" t="s">
        <v>39</v>
      </c>
      <c r="H32" s="10"/>
      <c r="I32" s="40" t="s">
        <v>6464</v>
      </c>
      <c r="J32" s="48">
        <v>1596.0</v>
      </c>
      <c r="K32" s="48">
        <v>0.0</v>
      </c>
      <c r="L32" s="48" t="s">
        <v>6465</v>
      </c>
      <c r="M32" s="40" t="s">
        <v>35</v>
      </c>
      <c r="N32" s="5"/>
      <c r="O32" s="5">
        <f t="shared" si="1"/>
        <v>85</v>
      </c>
    </row>
    <row r="33">
      <c r="A33" s="9">
        <v>31.0</v>
      </c>
      <c r="B33" s="29"/>
      <c r="C33" s="40" t="s">
        <v>113</v>
      </c>
      <c r="D33" s="48">
        <v>1677.0</v>
      </c>
      <c r="E33" s="48">
        <v>0.0</v>
      </c>
      <c r="F33" s="48" t="s">
        <v>6466</v>
      </c>
      <c r="G33" s="40" t="s">
        <v>39</v>
      </c>
      <c r="H33" s="10"/>
      <c r="I33" s="40" t="s">
        <v>6467</v>
      </c>
      <c r="J33" s="48">
        <v>1592.0</v>
      </c>
      <c r="K33" s="48">
        <v>0.0</v>
      </c>
      <c r="L33" s="48" t="s">
        <v>6468</v>
      </c>
      <c r="M33" s="40" t="s">
        <v>39</v>
      </c>
      <c r="N33" s="5"/>
      <c r="O33" s="5">
        <f t="shared" si="1"/>
        <v>85</v>
      </c>
    </row>
    <row r="34">
      <c r="A34" s="9">
        <v>32.0</v>
      </c>
      <c r="B34" s="29"/>
      <c r="C34" s="40" t="s">
        <v>495</v>
      </c>
      <c r="D34" s="48">
        <v>1669.0</v>
      </c>
      <c r="E34" s="48">
        <v>0.0</v>
      </c>
      <c r="F34" s="48" t="s">
        <v>6469</v>
      </c>
      <c r="G34" s="40" t="s">
        <v>35</v>
      </c>
      <c r="H34" s="10"/>
      <c r="I34" s="40" t="s">
        <v>6470</v>
      </c>
      <c r="J34" s="48">
        <v>1590.0</v>
      </c>
      <c r="K34" s="48" t="s">
        <v>6471</v>
      </c>
      <c r="L34" s="48" t="s">
        <v>6472</v>
      </c>
      <c r="M34" s="40" t="s">
        <v>39</v>
      </c>
      <c r="N34" s="5"/>
      <c r="O34" s="5">
        <f t="shared" si="1"/>
        <v>79</v>
      </c>
    </row>
    <row r="35">
      <c r="A35" s="9">
        <v>33.0</v>
      </c>
      <c r="B35" s="29"/>
      <c r="C35" s="40" t="s">
        <v>165</v>
      </c>
      <c r="D35" s="48">
        <v>1665.0</v>
      </c>
      <c r="E35" s="48">
        <v>0.0</v>
      </c>
      <c r="F35" s="48" t="s">
        <v>6473</v>
      </c>
      <c r="G35" s="40" t="s">
        <v>35</v>
      </c>
      <c r="H35" s="10"/>
      <c r="I35" s="40" t="s">
        <v>6474</v>
      </c>
      <c r="J35" s="48">
        <v>1588.0</v>
      </c>
      <c r="K35" s="48">
        <v>0.0</v>
      </c>
      <c r="L35" s="48" t="s">
        <v>6475</v>
      </c>
      <c r="M35" s="40" t="s">
        <v>35</v>
      </c>
      <c r="N35" s="5"/>
      <c r="O35" s="5">
        <f t="shared" si="1"/>
        <v>77</v>
      </c>
    </row>
    <row r="36">
      <c r="A36" s="9">
        <v>34.0</v>
      </c>
      <c r="B36" s="29"/>
      <c r="C36" s="40" t="s">
        <v>704</v>
      </c>
      <c r="D36" s="48">
        <v>1662.0</v>
      </c>
      <c r="E36" s="48">
        <v>0.0</v>
      </c>
      <c r="F36" s="48" t="s">
        <v>6476</v>
      </c>
      <c r="G36" s="40" t="s">
        <v>39</v>
      </c>
      <c r="H36" s="10"/>
      <c r="I36" s="40" t="s">
        <v>6477</v>
      </c>
      <c r="J36" s="48">
        <v>1586.0</v>
      </c>
      <c r="K36" s="48" t="s">
        <v>6478</v>
      </c>
      <c r="L36" s="48" t="s">
        <v>6479</v>
      </c>
      <c r="M36" s="40" t="s">
        <v>39</v>
      </c>
      <c r="N36" s="5"/>
      <c r="O36" s="5">
        <f t="shared" si="1"/>
        <v>76</v>
      </c>
    </row>
    <row r="37">
      <c r="A37" s="9">
        <v>35.0</v>
      </c>
      <c r="B37" s="29"/>
      <c r="C37" s="40" t="s">
        <v>373</v>
      </c>
      <c r="D37" s="48">
        <v>1661.0</v>
      </c>
      <c r="E37" s="48">
        <v>0.0</v>
      </c>
      <c r="F37" s="48" t="s">
        <v>6480</v>
      </c>
      <c r="G37" s="40" t="s">
        <v>39</v>
      </c>
      <c r="H37" s="10"/>
      <c r="I37" s="40" t="s">
        <v>6481</v>
      </c>
      <c r="J37" s="48">
        <v>1576.0</v>
      </c>
      <c r="K37" s="48">
        <v>0.0</v>
      </c>
      <c r="L37" s="48" t="s">
        <v>6482</v>
      </c>
      <c r="M37" s="40" t="s">
        <v>39</v>
      </c>
      <c r="N37" s="5"/>
      <c r="O37" s="5">
        <f t="shared" si="1"/>
        <v>85</v>
      </c>
    </row>
    <row r="38">
      <c r="A38" s="9">
        <v>36.0</v>
      </c>
      <c r="B38" s="29"/>
      <c r="C38" s="40" t="s">
        <v>472</v>
      </c>
      <c r="D38" s="48">
        <v>1657.0</v>
      </c>
      <c r="E38" s="48" t="s">
        <v>5568</v>
      </c>
      <c r="F38" s="48" t="s">
        <v>6483</v>
      </c>
      <c r="G38" s="40" t="s">
        <v>39</v>
      </c>
      <c r="H38" s="10"/>
      <c r="I38" s="40" t="s">
        <v>6485</v>
      </c>
      <c r="J38" s="48">
        <v>1574.0</v>
      </c>
      <c r="K38" s="48">
        <v>0.0</v>
      </c>
      <c r="L38" s="48" t="s">
        <v>6486</v>
      </c>
      <c r="M38" s="40" t="s">
        <v>39</v>
      </c>
      <c r="N38" s="5"/>
      <c r="O38" s="5">
        <f t="shared" si="1"/>
        <v>83</v>
      </c>
    </row>
    <row r="39">
      <c r="A39" s="9">
        <v>37.0</v>
      </c>
      <c r="B39" s="29"/>
      <c r="C39" s="40" t="s">
        <v>173</v>
      </c>
      <c r="D39" s="48">
        <v>1653.0</v>
      </c>
      <c r="E39" s="48">
        <v>0.0</v>
      </c>
      <c r="F39" s="48" t="s">
        <v>6487</v>
      </c>
      <c r="G39" s="40" t="s">
        <v>39</v>
      </c>
      <c r="H39" s="10"/>
      <c r="I39" s="40" t="s">
        <v>6489</v>
      </c>
      <c r="J39" s="48">
        <v>1566.0</v>
      </c>
      <c r="K39" s="48">
        <v>0.0</v>
      </c>
      <c r="L39" s="48" t="s">
        <v>6491</v>
      </c>
      <c r="M39" s="40" t="s">
        <v>39</v>
      </c>
      <c r="N39" s="5"/>
      <c r="O39" s="5">
        <f t="shared" si="1"/>
        <v>87</v>
      </c>
    </row>
    <row r="40">
      <c r="A40" s="9">
        <v>38.0</v>
      </c>
      <c r="B40" s="29"/>
      <c r="C40" s="40" t="s">
        <v>802</v>
      </c>
      <c r="D40" s="48">
        <v>1613.0</v>
      </c>
      <c r="E40" s="48">
        <v>0.0</v>
      </c>
      <c r="F40" s="48" t="s">
        <v>6492</v>
      </c>
      <c r="G40" s="40" t="s">
        <v>39</v>
      </c>
      <c r="H40" s="10"/>
      <c r="I40" s="40" t="s">
        <v>6493</v>
      </c>
      <c r="J40" s="48">
        <v>1564.0</v>
      </c>
      <c r="K40" s="48">
        <v>0.0</v>
      </c>
      <c r="L40" s="48" t="s">
        <v>6494</v>
      </c>
      <c r="M40" s="40" t="s">
        <v>35</v>
      </c>
      <c r="N40" s="5"/>
      <c r="O40" s="5">
        <f t="shared" si="1"/>
        <v>49</v>
      </c>
    </row>
    <row r="41">
      <c r="A41" s="9">
        <v>39.0</v>
      </c>
      <c r="B41" s="29"/>
      <c r="C41" s="40" t="s">
        <v>443</v>
      </c>
      <c r="D41" s="48">
        <v>1606.0</v>
      </c>
      <c r="E41" s="48">
        <v>0.0</v>
      </c>
      <c r="F41" s="48" t="s">
        <v>6495</v>
      </c>
      <c r="G41" s="40" t="s">
        <v>35</v>
      </c>
      <c r="H41" s="10"/>
      <c r="I41" s="40" t="s">
        <v>6496</v>
      </c>
      <c r="J41" s="48">
        <v>1553.0</v>
      </c>
      <c r="K41" s="48" t="s">
        <v>4809</v>
      </c>
      <c r="L41" s="48" t="s">
        <v>6497</v>
      </c>
      <c r="M41" s="40" t="s">
        <v>39</v>
      </c>
      <c r="N41" s="5"/>
      <c r="O41" s="5">
        <f t="shared" si="1"/>
        <v>53</v>
      </c>
    </row>
    <row r="42">
      <c r="A42" s="9">
        <v>40.0</v>
      </c>
      <c r="B42" s="29"/>
      <c r="C42" s="40" t="s">
        <v>769</v>
      </c>
      <c r="D42" s="48">
        <v>1602.0</v>
      </c>
      <c r="E42" s="48">
        <v>0.0</v>
      </c>
      <c r="F42" s="48" t="s">
        <v>6498</v>
      </c>
      <c r="G42" s="40" t="s">
        <v>39</v>
      </c>
      <c r="H42" s="10"/>
      <c r="I42" s="40" t="s">
        <v>6499</v>
      </c>
      <c r="J42" s="48">
        <v>1550.0</v>
      </c>
      <c r="K42" s="48">
        <v>0.0</v>
      </c>
      <c r="L42" s="48" t="s">
        <v>6500</v>
      </c>
      <c r="M42" s="40" t="s">
        <v>35</v>
      </c>
      <c r="N42" s="5"/>
      <c r="O42" s="5">
        <f t="shared" si="1"/>
        <v>52</v>
      </c>
    </row>
    <row r="43">
      <c r="A43" s="9">
        <v>41.0</v>
      </c>
      <c r="B43" s="29"/>
      <c r="C43" s="40" t="s">
        <v>131</v>
      </c>
      <c r="D43" s="48">
        <v>1590.0</v>
      </c>
      <c r="E43" s="48">
        <v>0.0</v>
      </c>
      <c r="F43" s="48" t="s">
        <v>6501</v>
      </c>
      <c r="G43" s="40" t="s">
        <v>39</v>
      </c>
      <c r="H43" s="10"/>
      <c r="I43" s="40" t="s">
        <v>6502</v>
      </c>
      <c r="J43" s="48">
        <v>1543.0</v>
      </c>
      <c r="K43" s="48">
        <v>0.0</v>
      </c>
      <c r="L43" s="48" t="s">
        <v>6503</v>
      </c>
      <c r="M43" s="40" t="s">
        <v>39</v>
      </c>
      <c r="N43" s="5"/>
      <c r="O43" s="5">
        <f t="shared" si="1"/>
        <v>47</v>
      </c>
    </row>
    <row r="44">
      <c r="A44" s="9">
        <v>42.0</v>
      </c>
      <c r="B44" s="29"/>
      <c r="C44" s="40" t="s">
        <v>480</v>
      </c>
      <c r="D44" s="48">
        <v>1587.0</v>
      </c>
      <c r="E44" s="48">
        <v>0.0</v>
      </c>
      <c r="F44" s="48" t="s">
        <v>6504</v>
      </c>
      <c r="G44" s="40" t="s">
        <v>39</v>
      </c>
      <c r="H44" s="10"/>
      <c r="I44" s="40" t="s">
        <v>6505</v>
      </c>
      <c r="J44" s="48">
        <v>1540.0</v>
      </c>
      <c r="K44" s="48">
        <v>50.0</v>
      </c>
      <c r="L44" s="48" t="s">
        <v>6507</v>
      </c>
      <c r="M44" s="40" t="s">
        <v>39</v>
      </c>
      <c r="N44" s="5"/>
      <c r="O44" s="5">
        <f t="shared" si="1"/>
        <v>47</v>
      </c>
    </row>
    <row r="45">
      <c r="A45" s="9">
        <v>43.0</v>
      </c>
      <c r="B45" s="29"/>
      <c r="C45" s="40" t="s">
        <v>838</v>
      </c>
      <c r="D45" s="48">
        <v>1586.0</v>
      </c>
      <c r="E45" s="48">
        <v>0.0</v>
      </c>
      <c r="F45" s="48" t="s">
        <v>6509</v>
      </c>
      <c r="G45" s="40" t="s">
        <v>39</v>
      </c>
      <c r="H45" s="10"/>
      <c r="I45" s="40" t="s">
        <v>6510</v>
      </c>
      <c r="J45" s="48">
        <v>1527.0</v>
      </c>
      <c r="K45" s="48" t="s">
        <v>6511</v>
      </c>
      <c r="L45" s="48" t="s">
        <v>6512</v>
      </c>
      <c r="M45" s="40" t="s">
        <v>39</v>
      </c>
      <c r="N45" s="5"/>
      <c r="O45" s="5">
        <f t="shared" si="1"/>
        <v>59</v>
      </c>
    </row>
    <row r="46">
      <c r="A46" s="9">
        <v>44.0</v>
      </c>
      <c r="B46" s="29"/>
      <c r="C46" s="40" t="s">
        <v>865</v>
      </c>
      <c r="D46" s="48">
        <v>1585.0</v>
      </c>
      <c r="E46" s="48">
        <v>0.0</v>
      </c>
      <c r="F46" s="48" t="s">
        <v>6514</v>
      </c>
      <c r="G46" s="40" t="s">
        <v>39</v>
      </c>
      <c r="H46" s="10"/>
      <c r="I46" s="40" t="s">
        <v>6515</v>
      </c>
      <c r="J46" s="48">
        <v>1522.0</v>
      </c>
      <c r="K46" s="48" t="s">
        <v>6516</v>
      </c>
      <c r="L46" s="48" t="s">
        <v>6517</v>
      </c>
      <c r="M46" s="40" t="s">
        <v>35</v>
      </c>
      <c r="N46" s="5"/>
      <c r="O46" s="5">
        <f t="shared" si="1"/>
        <v>63</v>
      </c>
    </row>
    <row r="47">
      <c r="A47" s="9">
        <v>45.0</v>
      </c>
      <c r="B47" s="29"/>
      <c r="C47" s="40" t="s">
        <v>832</v>
      </c>
      <c r="D47" s="48">
        <v>1583.0</v>
      </c>
      <c r="E47" s="48">
        <v>0.0</v>
      </c>
      <c r="F47" s="48" t="s">
        <v>6518</v>
      </c>
      <c r="G47" s="40" t="s">
        <v>39</v>
      </c>
      <c r="H47" s="10"/>
      <c r="I47" s="40" t="s">
        <v>6519</v>
      </c>
      <c r="J47" s="48">
        <v>1521.0</v>
      </c>
      <c r="K47" s="48">
        <v>0.0</v>
      </c>
      <c r="L47" s="48" t="s">
        <v>6520</v>
      </c>
      <c r="M47" s="40" t="s">
        <v>35</v>
      </c>
      <c r="N47" s="5"/>
      <c r="O47" s="5">
        <f t="shared" si="1"/>
        <v>62</v>
      </c>
    </row>
    <row r="48">
      <c r="A48" s="9">
        <v>46.0</v>
      </c>
      <c r="B48" s="29"/>
      <c r="C48" s="40" t="s">
        <v>998</v>
      </c>
      <c r="D48" s="48">
        <v>1578.0</v>
      </c>
      <c r="E48" s="48">
        <v>0.0</v>
      </c>
      <c r="F48" s="48" t="s">
        <v>6522</v>
      </c>
      <c r="G48" s="40" t="s">
        <v>39</v>
      </c>
      <c r="H48" s="10"/>
      <c r="I48" s="40" t="s">
        <v>6523</v>
      </c>
      <c r="J48" s="48">
        <v>1517.0</v>
      </c>
      <c r="K48" s="48">
        <v>0.0</v>
      </c>
      <c r="L48" s="48" t="s">
        <v>6524</v>
      </c>
      <c r="M48" s="40" t="s">
        <v>39</v>
      </c>
      <c r="N48" s="5"/>
      <c r="O48" s="5">
        <f t="shared" si="1"/>
        <v>61</v>
      </c>
    </row>
    <row r="49">
      <c r="A49" s="9">
        <v>47.0</v>
      </c>
      <c r="B49" s="29"/>
      <c r="C49" s="40" t="s">
        <v>619</v>
      </c>
      <c r="D49" s="48">
        <v>1575.0</v>
      </c>
      <c r="E49" s="48">
        <v>0.0</v>
      </c>
      <c r="F49" s="48" t="s">
        <v>6525</v>
      </c>
      <c r="G49" s="40" t="s">
        <v>39</v>
      </c>
      <c r="H49" s="10"/>
      <c r="I49" s="40" t="s">
        <v>6526</v>
      </c>
      <c r="J49" s="48">
        <v>1515.0</v>
      </c>
      <c r="K49" s="48">
        <v>0.0</v>
      </c>
      <c r="L49" s="48" t="s">
        <v>6528</v>
      </c>
      <c r="M49" s="40" t="s">
        <v>35</v>
      </c>
      <c r="N49" s="5"/>
      <c r="O49" s="5">
        <f t="shared" si="1"/>
        <v>60</v>
      </c>
    </row>
    <row r="50">
      <c r="A50" s="9">
        <v>48.0</v>
      </c>
      <c r="B50" s="29"/>
      <c r="C50" s="40" t="s">
        <v>824</v>
      </c>
      <c r="D50" s="48">
        <v>1572.0</v>
      </c>
      <c r="E50" s="48">
        <v>0.0</v>
      </c>
      <c r="F50" s="48" t="s">
        <v>6529</v>
      </c>
      <c r="G50" s="40" t="s">
        <v>39</v>
      </c>
      <c r="H50" s="10"/>
      <c r="I50" s="40" t="s">
        <v>6530</v>
      </c>
      <c r="J50" s="48">
        <v>1501.0</v>
      </c>
      <c r="K50" s="48" t="s">
        <v>6531</v>
      </c>
      <c r="L50" s="48" t="s">
        <v>6532</v>
      </c>
      <c r="M50" s="40" t="s">
        <v>39</v>
      </c>
      <c r="N50" s="5"/>
      <c r="O50" s="5">
        <f t="shared" si="1"/>
        <v>71</v>
      </c>
    </row>
    <row r="51">
      <c r="A51" s="9">
        <v>49.0</v>
      </c>
      <c r="B51" s="29"/>
      <c r="C51" s="40" t="s">
        <v>878</v>
      </c>
      <c r="D51" s="48">
        <v>1570.0</v>
      </c>
      <c r="E51" s="48">
        <v>0.0</v>
      </c>
      <c r="F51" s="48" t="s">
        <v>6533</v>
      </c>
      <c r="G51" s="40" t="s">
        <v>39</v>
      </c>
      <c r="H51" s="10"/>
      <c r="I51" s="40" t="s">
        <v>6534</v>
      </c>
      <c r="J51" s="48">
        <v>1500.0</v>
      </c>
      <c r="K51" s="48">
        <v>0.0</v>
      </c>
      <c r="L51" s="48" t="s">
        <v>5069</v>
      </c>
      <c r="M51" s="40" t="s">
        <v>39</v>
      </c>
      <c r="N51" s="5"/>
      <c r="O51" s="5">
        <f t="shared" si="1"/>
        <v>70</v>
      </c>
    </row>
    <row r="52">
      <c r="A52" s="9">
        <v>50.0</v>
      </c>
      <c r="B52" s="29"/>
      <c r="C52" s="40" t="s">
        <v>292</v>
      </c>
      <c r="D52" s="48">
        <v>1566.0</v>
      </c>
      <c r="E52" s="48">
        <v>0.0</v>
      </c>
      <c r="F52" s="48" t="s">
        <v>6536</v>
      </c>
      <c r="G52" s="40" t="s">
        <v>39</v>
      </c>
      <c r="H52" s="10"/>
      <c r="I52" s="40" t="s">
        <v>6537</v>
      </c>
      <c r="J52" s="48">
        <v>1499.0</v>
      </c>
      <c r="K52" s="48">
        <v>0.0</v>
      </c>
      <c r="L52" s="48" t="s">
        <v>6538</v>
      </c>
      <c r="M52" s="40" t="s">
        <v>39</v>
      </c>
      <c r="N52" s="5"/>
      <c r="O52" s="5">
        <f t="shared" si="1"/>
        <v>67</v>
      </c>
    </row>
    <row r="53">
      <c r="A53" s="9">
        <v>51.0</v>
      </c>
      <c r="B53" s="29"/>
      <c r="C53" s="40" t="s">
        <v>920</v>
      </c>
      <c r="D53" s="48">
        <v>1562.0</v>
      </c>
      <c r="E53" s="48">
        <v>0.0</v>
      </c>
      <c r="F53" s="48" t="s">
        <v>6539</v>
      </c>
      <c r="G53" s="40" t="s">
        <v>39</v>
      </c>
      <c r="H53" s="10"/>
      <c r="I53" s="40" t="s">
        <v>6540</v>
      </c>
      <c r="J53" s="48">
        <v>1496.0</v>
      </c>
      <c r="K53" s="48">
        <v>0.0</v>
      </c>
      <c r="L53" s="48" t="s">
        <v>6541</v>
      </c>
      <c r="M53" s="40" t="s">
        <v>39</v>
      </c>
      <c r="N53" s="5"/>
      <c r="O53" s="5">
        <f t="shared" si="1"/>
        <v>66</v>
      </c>
    </row>
    <row r="54">
      <c r="A54" s="9">
        <v>52.0</v>
      </c>
      <c r="B54" s="29"/>
      <c r="C54" s="40" t="s">
        <v>1173</v>
      </c>
      <c r="D54" s="48">
        <v>1557.0</v>
      </c>
      <c r="E54" s="48">
        <v>0.0</v>
      </c>
      <c r="F54" s="48" t="s">
        <v>6542</v>
      </c>
      <c r="G54" s="40" t="s">
        <v>35</v>
      </c>
      <c r="H54" s="10"/>
      <c r="I54" s="40" t="s">
        <v>6543</v>
      </c>
      <c r="J54" s="48">
        <v>1495.0</v>
      </c>
      <c r="K54" s="48">
        <v>0.0</v>
      </c>
      <c r="L54" s="48" t="s">
        <v>6544</v>
      </c>
      <c r="M54" s="40" t="s">
        <v>39</v>
      </c>
      <c r="N54" s="5"/>
      <c r="O54" s="5">
        <f t="shared" si="1"/>
        <v>62</v>
      </c>
    </row>
    <row r="55">
      <c r="A55" s="9">
        <v>53.0</v>
      </c>
      <c r="B55" s="29"/>
      <c r="C55" s="40" t="s">
        <v>1051</v>
      </c>
      <c r="D55" s="48">
        <v>1531.0</v>
      </c>
      <c r="E55" s="48">
        <v>0.0</v>
      </c>
      <c r="F55" s="48" t="s">
        <v>6545</v>
      </c>
      <c r="G55" s="40" t="s">
        <v>35</v>
      </c>
      <c r="H55" s="10"/>
      <c r="I55" s="40" t="s">
        <v>6546</v>
      </c>
      <c r="J55" s="48">
        <v>1488.0</v>
      </c>
      <c r="K55" s="48" t="s">
        <v>4727</v>
      </c>
      <c r="L55" s="48" t="s">
        <v>6547</v>
      </c>
      <c r="M55" s="40" t="s">
        <v>39</v>
      </c>
      <c r="N55" s="5"/>
      <c r="O55" s="5">
        <f t="shared" si="1"/>
        <v>43</v>
      </c>
    </row>
    <row r="56">
      <c r="A56" s="9">
        <v>54.0</v>
      </c>
      <c r="B56" s="29"/>
      <c r="C56" s="40" t="s">
        <v>808</v>
      </c>
      <c r="D56" s="48">
        <v>1530.0</v>
      </c>
      <c r="E56" s="48">
        <v>0.0</v>
      </c>
      <c r="F56" s="48" t="s">
        <v>6548</v>
      </c>
      <c r="G56" s="40" t="s">
        <v>39</v>
      </c>
      <c r="H56" s="10"/>
      <c r="I56" s="40" t="s">
        <v>6549</v>
      </c>
      <c r="J56" s="48">
        <v>1484.0</v>
      </c>
      <c r="K56" s="48">
        <v>0.0</v>
      </c>
      <c r="L56" s="48" t="s">
        <v>6550</v>
      </c>
      <c r="M56" s="40" t="s">
        <v>39</v>
      </c>
      <c r="N56" s="5"/>
      <c r="O56" s="5">
        <f t="shared" si="1"/>
        <v>46</v>
      </c>
    </row>
    <row r="57">
      <c r="A57" s="9">
        <v>55.0</v>
      </c>
      <c r="B57" s="29"/>
      <c r="C57" s="40" t="s">
        <v>528</v>
      </c>
      <c r="D57" s="48">
        <v>1529.0</v>
      </c>
      <c r="E57" s="48">
        <v>0.0</v>
      </c>
      <c r="F57" s="48" t="s">
        <v>6551</v>
      </c>
      <c r="G57" s="40" t="s">
        <v>39</v>
      </c>
      <c r="H57" s="10"/>
      <c r="I57" s="40" t="s">
        <v>6552</v>
      </c>
      <c r="J57" s="48">
        <v>1483.0</v>
      </c>
      <c r="K57" s="48">
        <v>0.0</v>
      </c>
      <c r="L57" s="48" t="s">
        <v>6553</v>
      </c>
      <c r="M57" s="40" t="s">
        <v>39</v>
      </c>
      <c r="N57" s="5"/>
      <c r="O57" s="5">
        <f t="shared" si="1"/>
        <v>46</v>
      </c>
    </row>
    <row r="58">
      <c r="A58" s="9">
        <v>56.0</v>
      </c>
      <c r="B58" s="29"/>
      <c r="C58" s="40" t="s">
        <v>197</v>
      </c>
      <c r="D58" s="48">
        <v>1527.0</v>
      </c>
      <c r="E58" s="48">
        <v>0.0</v>
      </c>
      <c r="F58" s="48" t="s">
        <v>6554</v>
      </c>
      <c r="G58" s="40" t="s">
        <v>39</v>
      </c>
      <c r="H58" s="10"/>
      <c r="I58" s="40" t="s">
        <v>6555</v>
      </c>
      <c r="J58" s="48">
        <v>1471.0</v>
      </c>
      <c r="K58" s="48">
        <v>0.0</v>
      </c>
      <c r="L58" s="48" t="s">
        <v>6556</v>
      </c>
      <c r="M58" s="40" t="s">
        <v>39</v>
      </c>
      <c r="N58" s="5"/>
      <c r="O58" s="5">
        <f t="shared" si="1"/>
        <v>56</v>
      </c>
    </row>
    <row r="59">
      <c r="A59" s="9">
        <v>57.0</v>
      </c>
      <c r="B59" s="29"/>
      <c r="C59" s="40" t="s">
        <v>1084</v>
      </c>
      <c r="D59" s="48">
        <v>1521.0</v>
      </c>
      <c r="E59" s="48">
        <v>0.0</v>
      </c>
      <c r="F59" s="48" t="s">
        <v>6557</v>
      </c>
      <c r="G59" s="40" t="s">
        <v>39</v>
      </c>
      <c r="H59" s="10"/>
      <c r="I59" s="40" t="s">
        <v>6558</v>
      </c>
      <c r="J59" s="48">
        <v>1468.0</v>
      </c>
      <c r="K59" s="48" t="s">
        <v>6559</v>
      </c>
      <c r="L59" s="48" t="s">
        <v>6560</v>
      </c>
      <c r="M59" s="40" t="s">
        <v>35</v>
      </c>
      <c r="N59" s="5"/>
      <c r="O59" s="5">
        <f t="shared" si="1"/>
        <v>53</v>
      </c>
    </row>
    <row r="60">
      <c r="A60" s="9">
        <v>58.0</v>
      </c>
      <c r="B60" s="29"/>
      <c r="C60" s="40" t="s">
        <v>863</v>
      </c>
      <c r="D60" s="48">
        <v>1520.0</v>
      </c>
      <c r="E60" s="48">
        <v>0.0</v>
      </c>
      <c r="F60" s="48" t="s">
        <v>6561</v>
      </c>
      <c r="G60" s="40" t="s">
        <v>39</v>
      </c>
      <c r="H60" s="10"/>
      <c r="I60" s="40" t="s">
        <v>6562</v>
      </c>
      <c r="J60" s="48">
        <v>1466.0</v>
      </c>
      <c r="K60" s="48">
        <v>0.0</v>
      </c>
      <c r="L60" s="48" t="s">
        <v>6564</v>
      </c>
      <c r="M60" s="40" t="s">
        <v>39</v>
      </c>
      <c r="N60" s="5"/>
      <c r="O60" s="5">
        <f t="shared" si="1"/>
        <v>54</v>
      </c>
    </row>
    <row r="61">
      <c r="A61" s="9">
        <v>59.0</v>
      </c>
      <c r="B61" s="29"/>
      <c r="C61" s="40" t="s">
        <v>1481</v>
      </c>
      <c r="D61" s="48">
        <v>1514.0</v>
      </c>
      <c r="E61" s="48" t="s">
        <v>4951</v>
      </c>
      <c r="F61" s="48" t="s">
        <v>6566</v>
      </c>
      <c r="G61" s="40" t="s">
        <v>39</v>
      </c>
      <c r="H61" s="10"/>
      <c r="I61" s="40" t="s">
        <v>6567</v>
      </c>
      <c r="J61" s="48">
        <v>1462.0</v>
      </c>
      <c r="K61" s="48">
        <v>0.0</v>
      </c>
      <c r="L61" s="48" t="s">
        <v>4357</v>
      </c>
      <c r="M61" s="40" t="s">
        <v>39</v>
      </c>
      <c r="N61" s="5"/>
      <c r="O61" s="5">
        <f t="shared" si="1"/>
        <v>52</v>
      </c>
    </row>
    <row r="62">
      <c r="A62" s="9">
        <v>60.0</v>
      </c>
      <c r="B62" s="29"/>
      <c r="C62" s="40" t="s">
        <v>1086</v>
      </c>
      <c r="D62" s="48">
        <v>1510.0</v>
      </c>
      <c r="E62" s="48">
        <v>0.0</v>
      </c>
      <c r="F62" s="48" t="s">
        <v>6569</v>
      </c>
      <c r="G62" s="40" t="s">
        <v>39</v>
      </c>
      <c r="H62" s="10"/>
      <c r="I62" s="40" t="s">
        <v>6570</v>
      </c>
      <c r="J62" s="48">
        <v>1457.0</v>
      </c>
      <c r="K62" s="48" t="s">
        <v>6571</v>
      </c>
      <c r="L62" s="48" t="s">
        <v>6572</v>
      </c>
      <c r="M62" s="40" t="s">
        <v>39</v>
      </c>
      <c r="N62" s="5"/>
      <c r="O62" s="5">
        <f t="shared" si="1"/>
        <v>53</v>
      </c>
    </row>
    <row r="63">
      <c r="A63" s="9">
        <v>61.0</v>
      </c>
      <c r="B63" s="29"/>
      <c r="C63" s="40" t="s">
        <v>518</v>
      </c>
      <c r="D63" s="48">
        <v>1507.0</v>
      </c>
      <c r="E63" s="48">
        <v>0.0</v>
      </c>
      <c r="F63" s="48" t="s">
        <v>6574</v>
      </c>
      <c r="G63" s="40" t="s">
        <v>35</v>
      </c>
      <c r="H63" s="10"/>
      <c r="I63" s="40" t="s">
        <v>6575</v>
      </c>
      <c r="J63" s="48">
        <v>1453.0</v>
      </c>
      <c r="K63" s="48">
        <v>0.0</v>
      </c>
      <c r="L63" s="48" t="s">
        <v>6576</v>
      </c>
      <c r="M63" s="40" t="s">
        <v>39</v>
      </c>
      <c r="N63" s="5"/>
      <c r="O63" s="5">
        <f t="shared" si="1"/>
        <v>54</v>
      </c>
    </row>
    <row r="64">
      <c r="A64" s="9">
        <v>62.0</v>
      </c>
      <c r="B64" s="29"/>
      <c r="C64" s="40" t="s">
        <v>553</v>
      </c>
      <c r="D64" s="48">
        <v>1507.0</v>
      </c>
      <c r="E64" s="48">
        <v>0.0</v>
      </c>
      <c r="F64" s="48" t="s">
        <v>6577</v>
      </c>
      <c r="G64" s="40" t="s">
        <v>35</v>
      </c>
      <c r="H64" s="10"/>
      <c r="I64" s="40" t="s">
        <v>6578</v>
      </c>
      <c r="J64" s="48">
        <v>1445.0</v>
      </c>
      <c r="K64" s="48">
        <v>0.0</v>
      </c>
      <c r="L64" s="48" t="s">
        <v>6579</v>
      </c>
      <c r="M64" s="40" t="s">
        <v>39</v>
      </c>
      <c r="N64" s="5"/>
      <c r="O64" s="5">
        <f t="shared" si="1"/>
        <v>62</v>
      </c>
    </row>
    <row r="65">
      <c r="A65" s="9">
        <v>63.0</v>
      </c>
      <c r="B65" s="29"/>
      <c r="C65" s="40" t="s">
        <v>581</v>
      </c>
      <c r="D65" s="48">
        <v>1502.0</v>
      </c>
      <c r="E65" s="48">
        <v>0.0</v>
      </c>
      <c r="F65" s="48" t="s">
        <v>6580</v>
      </c>
      <c r="G65" s="40" t="s">
        <v>35</v>
      </c>
      <c r="H65" s="10"/>
      <c r="I65" s="40" t="s">
        <v>6581</v>
      </c>
      <c r="J65" s="48">
        <v>1442.0</v>
      </c>
      <c r="K65" s="48">
        <v>0.0</v>
      </c>
      <c r="L65" s="48" t="s">
        <v>6582</v>
      </c>
      <c r="M65" s="40" t="s">
        <v>39</v>
      </c>
      <c r="N65" s="5"/>
      <c r="O65" s="5">
        <f t="shared" si="1"/>
        <v>60</v>
      </c>
    </row>
    <row r="66">
      <c r="A66" s="9">
        <v>64.0</v>
      </c>
      <c r="B66" s="29"/>
      <c r="C66" s="40" t="s">
        <v>614</v>
      </c>
      <c r="D66" s="48">
        <v>1502.0</v>
      </c>
      <c r="E66" s="48">
        <v>0.0</v>
      </c>
      <c r="F66" s="48" t="s">
        <v>6585</v>
      </c>
      <c r="G66" s="40" t="s">
        <v>39</v>
      </c>
      <c r="H66" s="10"/>
      <c r="I66" s="40" t="s">
        <v>6586</v>
      </c>
      <c r="J66" s="48">
        <v>1433.0</v>
      </c>
      <c r="K66" s="48">
        <v>0.0</v>
      </c>
      <c r="L66" s="48" t="s">
        <v>6587</v>
      </c>
      <c r="M66" s="40" t="s">
        <v>35</v>
      </c>
      <c r="N66" s="5"/>
      <c r="O66" s="5">
        <f t="shared" si="1"/>
        <v>69</v>
      </c>
    </row>
    <row r="67">
      <c r="A67" s="9">
        <v>65.0</v>
      </c>
      <c r="B67" s="29"/>
      <c r="C67" s="40" t="s">
        <v>572</v>
      </c>
      <c r="D67" s="48">
        <v>1494.0</v>
      </c>
      <c r="E67" s="48">
        <v>0.0</v>
      </c>
      <c r="F67" s="48" t="s">
        <v>6588</v>
      </c>
      <c r="G67" s="40" t="s">
        <v>39</v>
      </c>
      <c r="H67" s="10"/>
      <c r="I67" s="40" t="s">
        <v>6589</v>
      </c>
      <c r="J67" s="48">
        <v>1432.0</v>
      </c>
      <c r="K67" s="48">
        <v>0.0</v>
      </c>
      <c r="L67" s="48" t="s">
        <v>6590</v>
      </c>
      <c r="M67" s="40" t="s">
        <v>39</v>
      </c>
      <c r="N67" s="5"/>
      <c r="O67" s="5">
        <f t="shared" si="1"/>
        <v>62</v>
      </c>
    </row>
    <row r="68">
      <c r="A68" s="9">
        <v>66.0</v>
      </c>
      <c r="B68" s="29"/>
      <c r="C68" s="40" t="s">
        <v>752</v>
      </c>
      <c r="D68" s="48">
        <v>1491.0</v>
      </c>
      <c r="E68" s="48">
        <v>0.0</v>
      </c>
      <c r="F68" s="48" t="s">
        <v>6591</v>
      </c>
      <c r="G68" s="40" t="s">
        <v>35</v>
      </c>
      <c r="H68" s="10"/>
      <c r="I68" s="40" t="s">
        <v>6592</v>
      </c>
      <c r="J68" s="48">
        <v>1432.0</v>
      </c>
      <c r="K68" s="48">
        <v>0.0</v>
      </c>
      <c r="L68" s="48" t="s">
        <v>6593</v>
      </c>
      <c r="M68" s="40" t="s">
        <v>39</v>
      </c>
      <c r="N68" s="5"/>
      <c r="O68" s="5">
        <f t="shared" si="1"/>
        <v>59</v>
      </c>
    </row>
    <row r="69">
      <c r="A69" s="9">
        <v>67.0</v>
      </c>
      <c r="B69" s="29"/>
      <c r="C69" s="40" t="s">
        <v>1032</v>
      </c>
      <c r="D69" s="48">
        <v>1484.0</v>
      </c>
      <c r="E69" s="48">
        <v>0.0</v>
      </c>
      <c r="F69" s="48" t="s">
        <v>6595</v>
      </c>
      <c r="G69" s="40" t="s">
        <v>35</v>
      </c>
      <c r="H69" s="10"/>
      <c r="I69" s="40" t="s">
        <v>6596</v>
      </c>
      <c r="J69" s="48">
        <v>1429.0</v>
      </c>
      <c r="K69" s="48" t="s">
        <v>6597</v>
      </c>
      <c r="L69" s="48" t="s">
        <v>6598</v>
      </c>
      <c r="M69" s="40" t="s">
        <v>39</v>
      </c>
      <c r="N69" s="5"/>
      <c r="O69" s="5">
        <f t="shared" si="1"/>
        <v>55</v>
      </c>
    </row>
    <row r="70">
      <c r="A70" s="9">
        <v>68.0</v>
      </c>
      <c r="B70" s="29"/>
      <c r="C70" s="40" t="s">
        <v>861</v>
      </c>
      <c r="D70" s="48">
        <v>1483.0</v>
      </c>
      <c r="E70" s="48">
        <v>0.0</v>
      </c>
      <c r="F70" s="48" t="s">
        <v>6600</v>
      </c>
      <c r="G70" s="40" t="s">
        <v>39</v>
      </c>
      <c r="H70" s="10"/>
      <c r="I70" s="40" t="s">
        <v>6601</v>
      </c>
      <c r="J70" s="48">
        <v>1424.0</v>
      </c>
      <c r="K70" s="48">
        <v>0.0</v>
      </c>
      <c r="L70" s="48" t="s">
        <v>6602</v>
      </c>
      <c r="M70" s="40" t="s">
        <v>39</v>
      </c>
      <c r="N70" s="5"/>
      <c r="O70" s="5">
        <f t="shared" si="1"/>
        <v>59</v>
      </c>
    </row>
    <row r="71">
      <c r="A71" s="9">
        <v>69.0</v>
      </c>
      <c r="B71" s="29"/>
      <c r="C71" s="40" t="s">
        <v>544</v>
      </c>
      <c r="D71" s="48">
        <v>1481.0</v>
      </c>
      <c r="E71" s="48">
        <v>0.0</v>
      </c>
      <c r="F71" s="48" t="s">
        <v>6603</v>
      </c>
      <c r="G71" s="40" t="s">
        <v>35</v>
      </c>
      <c r="H71" s="10"/>
      <c r="I71" s="40" t="s">
        <v>6604</v>
      </c>
      <c r="J71" s="48">
        <v>1423.0</v>
      </c>
      <c r="K71" s="48">
        <v>0.0</v>
      </c>
      <c r="L71" s="48" t="s">
        <v>6605</v>
      </c>
      <c r="M71" s="40" t="s">
        <v>39</v>
      </c>
      <c r="N71" s="5"/>
      <c r="O71" s="5">
        <f t="shared" si="1"/>
        <v>58</v>
      </c>
    </row>
    <row r="72">
      <c r="A72" s="9">
        <v>70.0</v>
      </c>
      <c r="B72" s="29"/>
      <c r="C72" s="40" t="s">
        <v>924</v>
      </c>
      <c r="D72" s="48">
        <v>1468.0</v>
      </c>
      <c r="E72" s="48" t="s">
        <v>6606</v>
      </c>
      <c r="F72" s="48" t="s">
        <v>6607</v>
      </c>
      <c r="G72" s="40" t="s">
        <v>39</v>
      </c>
      <c r="H72" s="10"/>
      <c r="I72" s="40" t="s">
        <v>6608</v>
      </c>
      <c r="J72" s="48">
        <v>1420.0</v>
      </c>
      <c r="K72" s="48">
        <v>0.0</v>
      </c>
      <c r="L72" s="48" t="s">
        <v>6609</v>
      </c>
      <c r="M72" s="40" t="s">
        <v>39</v>
      </c>
      <c r="N72" s="5"/>
      <c r="O72" s="5">
        <f t="shared" si="1"/>
        <v>48</v>
      </c>
    </row>
    <row r="73">
      <c r="A73" s="9">
        <v>71.0</v>
      </c>
      <c r="B73" s="29"/>
      <c r="C73" s="40" t="s">
        <v>847</v>
      </c>
      <c r="D73" s="48">
        <v>1462.0</v>
      </c>
      <c r="E73" s="48">
        <v>0.0</v>
      </c>
      <c r="F73" s="48" t="s">
        <v>6610</v>
      </c>
      <c r="G73" s="40" t="s">
        <v>39</v>
      </c>
      <c r="H73" s="10"/>
      <c r="I73" s="40" t="s">
        <v>6611</v>
      </c>
      <c r="J73" s="48">
        <v>1411.0</v>
      </c>
      <c r="K73" s="48">
        <v>0.0</v>
      </c>
      <c r="L73" s="48" t="s">
        <v>6612</v>
      </c>
      <c r="M73" s="40" t="s">
        <v>39</v>
      </c>
      <c r="N73" s="5"/>
      <c r="O73" s="5">
        <f t="shared" si="1"/>
        <v>51</v>
      </c>
    </row>
    <row r="74">
      <c r="A74" s="9">
        <v>72.0</v>
      </c>
      <c r="B74" s="29"/>
      <c r="C74" s="40" t="s">
        <v>151</v>
      </c>
      <c r="D74" s="48">
        <v>1460.0</v>
      </c>
      <c r="E74" s="48">
        <v>0.0</v>
      </c>
      <c r="F74" s="48" t="s">
        <v>6615</v>
      </c>
      <c r="G74" s="40" t="s">
        <v>39</v>
      </c>
      <c r="H74" s="10"/>
      <c r="I74" s="40" t="s">
        <v>6616</v>
      </c>
      <c r="J74" s="48">
        <v>1403.0</v>
      </c>
      <c r="K74" s="48">
        <v>0.0</v>
      </c>
      <c r="L74" s="48" t="s">
        <v>6617</v>
      </c>
      <c r="M74" s="40" t="s">
        <v>39</v>
      </c>
      <c r="N74" s="5"/>
      <c r="O74" s="5">
        <f t="shared" si="1"/>
        <v>57</v>
      </c>
    </row>
    <row r="75">
      <c r="A75" s="9">
        <v>73.0</v>
      </c>
      <c r="B75" s="29"/>
      <c r="C75" s="40" t="s">
        <v>1360</v>
      </c>
      <c r="D75" s="48">
        <v>1455.0</v>
      </c>
      <c r="E75" s="48">
        <v>0.0</v>
      </c>
      <c r="F75" s="48" t="s">
        <v>6618</v>
      </c>
      <c r="G75" s="40" t="s">
        <v>35</v>
      </c>
      <c r="H75" s="10"/>
      <c r="I75" s="40" t="s">
        <v>6619</v>
      </c>
      <c r="J75" s="48">
        <v>1403.0</v>
      </c>
      <c r="K75" s="48">
        <v>0.0</v>
      </c>
      <c r="L75" s="48" t="s">
        <v>6620</v>
      </c>
      <c r="M75" s="40" t="s">
        <v>39</v>
      </c>
      <c r="N75" s="5"/>
      <c r="O75" s="5">
        <f t="shared" si="1"/>
        <v>52</v>
      </c>
    </row>
    <row r="76">
      <c r="A76" s="9">
        <v>74.0</v>
      </c>
      <c r="B76" s="29"/>
      <c r="C76" s="40" t="s">
        <v>806</v>
      </c>
      <c r="D76" s="48">
        <v>1452.0</v>
      </c>
      <c r="E76" s="48">
        <v>0.0</v>
      </c>
      <c r="F76" s="48" t="s">
        <v>6622</v>
      </c>
      <c r="G76" s="40" t="s">
        <v>39</v>
      </c>
      <c r="H76" s="10"/>
      <c r="I76" s="40" t="s">
        <v>6623</v>
      </c>
      <c r="J76" s="48">
        <v>1400.0</v>
      </c>
      <c r="K76" s="48" t="s">
        <v>6624</v>
      </c>
      <c r="L76" s="48">
        <v>350.0</v>
      </c>
      <c r="M76" s="40" t="s">
        <v>35</v>
      </c>
      <c r="N76" s="5"/>
      <c r="O76" s="5">
        <f t="shared" si="1"/>
        <v>52</v>
      </c>
    </row>
    <row r="77">
      <c r="A77" s="9">
        <v>75.0</v>
      </c>
      <c r="C77" s="40" t="s">
        <v>5410</v>
      </c>
      <c r="D77" s="48">
        <v>1449.0</v>
      </c>
      <c r="E77" s="48" t="s">
        <v>6625</v>
      </c>
      <c r="F77" s="48" t="s">
        <v>6626</v>
      </c>
      <c r="G77" s="40" t="s">
        <v>39</v>
      </c>
      <c r="H77" s="10"/>
      <c r="I77" s="40" t="s">
        <v>6627</v>
      </c>
      <c r="J77" s="48">
        <v>1397.0</v>
      </c>
      <c r="K77" s="48">
        <v>0.0</v>
      </c>
      <c r="L77" s="48" t="s">
        <v>6628</v>
      </c>
      <c r="M77" s="40" t="s">
        <v>35</v>
      </c>
      <c r="N77" s="5"/>
      <c r="O77" s="5">
        <f t="shared" si="1"/>
        <v>52</v>
      </c>
    </row>
    <row r="78">
      <c r="A78" s="9">
        <v>76.0</v>
      </c>
      <c r="B78" s="29"/>
      <c r="C78" s="40" t="s">
        <v>748</v>
      </c>
      <c r="D78" s="48">
        <v>1447.0</v>
      </c>
      <c r="E78" s="48" t="s">
        <v>4763</v>
      </c>
      <c r="F78" s="48" t="s">
        <v>6629</v>
      </c>
      <c r="G78" s="40" t="s">
        <v>39</v>
      </c>
      <c r="H78" s="10"/>
      <c r="I78" s="40" t="s">
        <v>6630</v>
      </c>
      <c r="J78" s="48">
        <v>1394.0</v>
      </c>
      <c r="K78" s="48">
        <v>0.0</v>
      </c>
      <c r="L78" s="48" t="s">
        <v>6631</v>
      </c>
      <c r="M78" s="40" t="s">
        <v>39</v>
      </c>
      <c r="N78" s="5"/>
      <c r="O78" s="5">
        <f t="shared" si="1"/>
        <v>53</v>
      </c>
    </row>
    <row r="79">
      <c r="A79" s="9">
        <v>77.0</v>
      </c>
      <c r="B79" s="29"/>
      <c r="C79" s="40" t="s">
        <v>660</v>
      </c>
      <c r="D79" s="48">
        <v>1446.0</v>
      </c>
      <c r="E79" s="48">
        <v>0.0</v>
      </c>
      <c r="F79" s="48" t="s">
        <v>6633</v>
      </c>
      <c r="G79" s="40" t="s">
        <v>39</v>
      </c>
      <c r="H79" s="10"/>
      <c r="I79" s="40" t="s">
        <v>6634</v>
      </c>
      <c r="J79" s="48">
        <v>1393.0</v>
      </c>
      <c r="K79" s="48">
        <v>0.0</v>
      </c>
      <c r="L79" s="48" t="s">
        <v>6635</v>
      </c>
      <c r="M79" s="40" t="s">
        <v>39</v>
      </c>
      <c r="N79" s="5"/>
      <c r="O79" s="5">
        <f t="shared" si="1"/>
        <v>53</v>
      </c>
    </row>
    <row r="80">
      <c r="A80" s="9">
        <v>78.0</v>
      </c>
      <c r="B80" s="29"/>
      <c r="C80" s="40" t="s">
        <v>1107</v>
      </c>
      <c r="D80" s="48">
        <v>1444.0</v>
      </c>
      <c r="E80" s="48">
        <v>0.0</v>
      </c>
      <c r="F80" s="48" t="s">
        <v>6636</v>
      </c>
      <c r="G80" s="40" t="s">
        <v>39</v>
      </c>
      <c r="H80" s="10"/>
      <c r="I80" s="40" t="s">
        <v>6637</v>
      </c>
      <c r="J80" s="48">
        <v>1390.0</v>
      </c>
      <c r="K80" s="48">
        <v>0.0</v>
      </c>
      <c r="L80" s="48" t="s">
        <v>6638</v>
      </c>
      <c r="M80" s="40" t="s">
        <v>39</v>
      </c>
      <c r="N80" s="5"/>
      <c r="O80" s="5">
        <f t="shared" si="1"/>
        <v>54</v>
      </c>
    </row>
    <row r="81">
      <c r="A81" s="9">
        <v>79.0</v>
      </c>
      <c r="B81" s="29"/>
      <c r="C81" s="40" t="s">
        <v>701</v>
      </c>
      <c r="D81" s="48">
        <v>1441.0</v>
      </c>
      <c r="E81" s="48">
        <v>0.0</v>
      </c>
      <c r="F81" s="48" t="s">
        <v>6640</v>
      </c>
      <c r="G81" s="40" t="s">
        <v>35</v>
      </c>
      <c r="H81" s="10"/>
      <c r="I81" s="40" t="s">
        <v>6641</v>
      </c>
      <c r="J81" s="48">
        <v>1379.0</v>
      </c>
      <c r="K81" s="48">
        <v>0.0</v>
      </c>
      <c r="L81" s="48" t="s">
        <v>6642</v>
      </c>
      <c r="M81" s="40" t="s">
        <v>39</v>
      </c>
      <c r="N81" s="5"/>
      <c r="O81" s="5">
        <f t="shared" si="1"/>
        <v>62</v>
      </c>
    </row>
    <row r="82">
      <c r="A82" s="9">
        <v>80.0</v>
      </c>
      <c r="B82" s="29"/>
      <c r="C82" s="40" t="s">
        <v>906</v>
      </c>
      <c r="D82" s="48">
        <v>1439.0</v>
      </c>
      <c r="E82" s="48">
        <v>0.0</v>
      </c>
      <c r="F82" s="48" t="s">
        <v>6643</v>
      </c>
      <c r="G82" s="40" t="s">
        <v>39</v>
      </c>
      <c r="H82" s="10"/>
      <c r="I82" s="40" t="s">
        <v>6644</v>
      </c>
      <c r="J82" s="48">
        <v>1364.0</v>
      </c>
      <c r="K82" s="48" t="s">
        <v>6645</v>
      </c>
      <c r="L82" s="48" t="s">
        <v>6646</v>
      </c>
      <c r="M82" s="40" t="s">
        <v>39</v>
      </c>
      <c r="N82" s="5"/>
      <c r="O82" s="5">
        <f t="shared" si="1"/>
        <v>75</v>
      </c>
    </row>
    <row r="83">
      <c r="A83" s="9">
        <v>81.0</v>
      </c>
      <c r="B83" s="29"/>
      <c r="C83" s="40" t="s">
        <v>1595</v>
      </c>
      <c r="D83" s="48">
        <v>1433.0</v>
      </c>
      <c r="E83" s="48">
        <v>0.0</v>
      </c>
      <c r="F83" s="48" t="s">
        <v>6647</v>
      </c>
      <c r="G83" s="40" t="s">
        <v>39</v>
      </c>
      <c r="H83" s="10"/>
      <c r="I83" s="40" t="s">
        <v>6648</v>
      </c>
      <c r="J83" s="48">
        <v>1364.0</v>
      </c>
      <c r="K83" s="48">
        <v>0.0</v>
      </c>
      <c r="L83" s="48" t="s">
        <v>6650</v>
      </c>
      <c r="M83" s="40" t="s">
        <v>39</v>
      </c>
      <c r="N83" s="5"/>
      <c r="O83" s="5">
        <f t="shared" si="1"/>
        <v>69</v>
      </c>
    </row>
    <row r="84">
      <c r="A84" s="9">
        <v>82.0</v>
      </c>
      <c r="B84" s="29"/>
      <c r="C84" s="40" t="s">
        <v>357</v>
      </c>
      <c r="D84" s="48">
        <v>1431.0</v>
      </c>
      <c r="E84" s="48">
        <v>0.0</v>
      </c>
      <c r="F84" s="48" t="s">
        <v>6651</v>
      </c>
      <c r="G84" s="40" t="s">
        <v>35</v>
      </c>
      <c r="H84" s="10"/>
      <c r="I84" s="40" t="s">
        <v>6652</v>
      </c>
      <c r="J84" s="48">
        <v>1364.0</v>
      </c>
      <c r="K84" s="48">
        <v>0.0</v>
      </c>
      <c r="L84" s="48" t="s">
        <v>6653</v>
      </c>
      <c r="M84" s="40" t="s">
        <v>39</v>
      </c>
      <c r="N84" s="5"/>
      <c r="O84" s="5">
        <f t="shared" si="1"/>
        <v>67</v>
      </c>
    </row>
    <row r="85">
      <c r="A85" s="9">
        <v>83.0</v>
      </c>
      <c r="B85" s="29"/>
      <c r="C85" s="40" t="s">
        <v>1167</v>
      </c>
      <c r="D85" s="48">
        <v>1431.0</v>
      </c>
      <c r="E85" s="48">
        <v>0.0</v>
      </c>
      <c r="F85" s="48" t="s">
        <v>6654</v>
      </c>
      <c r="G85" s="40" t="s">
        <v>39</v>
      </c>
      <c r="H85" s="10"/>
      <c r="I85" s="40" t="s">
        <v>6655</v>
      </c>
      <c r="J85" s="48">
        <v>1351.0</v>
      </c>
      <c r="K85" s="48">
        <v>0.0</v>
      </c>
      <c r="L85" s="48" t="s">
        <v>6657</v>
      </c>
      <c r="M85" s="40" t="s">
        <v>39</v>
      </c>
      <c r="N85" s="5"/>
      <c r="O85" s="5">
        <f t="shared" si="1"/>
        <v>80</v>
      </c>
    </row>
    <row r="86">
      <c r="A86" s="9">
        <v>84.0</v>
      </c>
      <c r="B86" s="29"/>
      <c r="C86" s="40" t="s">
        <v>521</v>
      </c>
      <c r="D86" s="48">
        <v>1409.0</v>
      </c>
      <c r="E86" s="48">
        <v>0.0</v>
      </c>
      <c r="F86" s="48" t="s">
        <v>6658</v>
      </c>
      <c r="G86" s="40" t="s">
        <v>39</v>
      </c>
      <c r="H86" s="10"/>
      <c r="I86" s="40" t="s">
        <v>6659</v>
      </c>
      <c r="J86" s="48">
        <v>1350.0</v>
      </c>
      <c r="K86" s="48" t="s">
        <v>6660</v>
      </c>
      <c r="L86" s="48" t="s">
        <v>6661</v>
      </c>
      <c r="M86" s="40" t="s">
        <v>39</v>
      </c>
      <c r="N86" s="5"/>
      <c r="O86" s="5">
        <f t="shared" si="1"/>
        <v>59</v>
      </c>
    </row>
    <row r="87">
      <c r="A87" s="9">
        <v>85.0</v>
      </c>
      <c r="B87" s="29"/>
      <c r="C87" s="40" t="s">
        <v>903</v>
      </c>
      <c r="D87" s="48">
        <v>1409.0</v>
      </c>
      <c r="E87" s="48">
        <v>0.0</v>
      </c>
      <c r="F87" s="48" t="s">
        <v>6662</v>
      </c>
      <c r="G87" s="40" t="s">
        <v>39</v>
      </c>
      <c r="H87" s="10"/>
      <c r="I87" s="40" t="s">
        <v>6663</v>
      </c>
      <c r="J87" s="48">
        <v>1342.0</v>
      </c>
      <c r="K87" s="48">
        <v>0.0</v>
      </c>
      <c r="L87" s="48" t="s">
        <v>6664</v>
      </c>
      <c r="M87" s="40" t="s">
        <v>39</v>
      </c>
      <c r="N87" s="5"/>
      <c r="O87" s="5">
        <f t="shared" si="1"/>
        <v>67</v>
      </c>
    </row>
    <row r="88">
      <c r="A88" s="9">
        <v>86.0</v>
      </c>
      <c r="C88" s="40" t="s">
        <v>1449</v>
      </c>
      <c r="D88" s="48">
        <v>1407.0</v>
      </c>
      <c r="E88" s="48">
        <v>0.0</v>
      </c>
      <c r="F88" s="48" t="s">
        <v>6666</v>
      </c>
      <c r="G88" s="40" t="s">
        <v>35</v>
      </c>
      <c r="H88" s="10"/>
      <c r="I88" s="40" t="s">
        <v>6667</v>
      </c>
      <c r="J88" s="48">
        <v>1335.0</v>
      </c>
      <c r="K88" s="48">
        <v>0.0</v>
      </c>
      <c r="L88" s="48" t="s">
        <v>6668</v>
      </c>
      <c r="M88" s="40" t="s">
        <v>39</v>
      </c>
      <c r="N88" s="5"/>
      <c r="O88" s="5">
        <f t="shared" si="1"/>
        <v>72</v>
      </c>
    </row>
    <row r="89">
      <c r="A89" s="9">
        <v>87.0</v>
      </c>
      <c r="B89" s="29"/>
      <c r="C89" s="40" t="s">
        <v>411</v>
      </c>
      <c r="D89" s="48">
        <v>1401.0</v>
      </c>
      <c r="E89" s="48">
        <v>0.0</v>
      </c>
      <c r="F89" s="48" t="s">
        <v>6670</v>
      </c>
      <c r="G89" s="40" t="s">
        <v>35</v>
      </c>
      <c r="H89" s="10"/>
      <c r="I89" s="40" t="s">
        <v>6671</v>
      </c>
      <c r="J89" s="48">
        <v>1333.0</v>
      </c>
      <c r="K89" s="48">
        <v>0.0</v>
      </c>
      <c r="L89" s="48" t="s">
        <v>6672</v>
      </c>
      <c r="M89" s="40" t="s">
        <v>39</v>
      </c>
      <c r="N89" s="5"/>
      <c r="O89" s="5">
        <f t="shared" si="1"/>
        <v>68</v>
      </c>
    </row>
    <row r="90">
      <c r="A90" s="9">
        <v>88.0</v>
      </c>
      <c r="B90" s="29"/>
      <c r="C90" s="40" t="s">
        <v>245</v>
      </c>
      <c r="D90" s="48">
        <v>1399.0</v>
      </c>
      <c r="E90" s="48">
        <v>0.0</v>
      </c>
      <c r="F90" s="48" t="s">
        <v>6675</v>
      </c>
      <c r="G90" s="40" t="s">
        <v>35</v>
      </c>
      <c r="H90" s="10"/>
      <c r="I90" s="40" t="s">
        <v>6676</v>
      </c>
      <c r="J90" s="48">
        <v>1329.0</v>
      </c>
      <c r="K90" s="48" t="s">
        <v>6677</v>
      </c>
      <c r="L90" s="48" t="s">
        <v>5328</v>
      </c>
      <c r="M90" s="40" t="s">
        <v>39</v>
      </c>
      <c r="N90" s="5"/>
      <c r="O90" s="5">
        <f t="shared" si="1"/>
        <v>70</v>
      </c>
    </row>
    <row r="91">
      <c r="A91" s="9">
        <v>89.0</v>
      </c>
      <c r="B91" s="29"/>
      <c r="C91" s="40" t="s">
        <v>604</v>
      </c>
      <c r="D91" s="48">
        <v>1398.0</v>
      </c>
      <c r="E91" s="48">
        <v>0.0</v>
      </c>
      <c r="F91" s="48">
        <v>128.0</v>
      </c>
      <c r="G91" s="40" t="s">
        <v>39</v>
      </c>
      <c r="H91" s="10"/>
      <c r="I91" s="40" t="s">
        <v>6679</v>
      </c>
      <c r="J91" s="48">
        <v>1328.0</v>
      </c>
      <c r="K91" s="48">
        <v>0.0</v>
      </c>
      <c r="L91" s="48" t="s">
        <v>6680</v>
      </c>
      <c r="M91" s="40" t="s">
        <v>39</v>
      </c>
      <c r="N91" s="5"/>
      <c r="O91" s="5">
        <f t="shared" si="1"/>
        <v>70</v>
      </c>
    </row>
    <row r="92">
      <c r="A92" s="9">
        <v>90.0</v>
      </c>
      <c r="B92" s="29"/>
      <c r="C92" s="40" t="s">
        <v>974</v>
      </c>
      <c r="D92" s="48">
        <v>1390.0</v>
      </c>
      <c r="E92" s="48">
        <v>0.0</v>
      </c>
      <c r="F92" s="48" t="s">
        <v>6683</v>
      </c>
      <c r="G92" s="40" t="s">
        <v>39</v>
      </c>
      <c r="H92" s="10"/>
      <c r="I92" s="40" t="s">
        <v>6684</v>
      </c>
      <c r="J92" s="48">
        <v>1328.0</v>
      </c>
      <c r="K92" s="48">
        <v>0.0</v>
      </c>
      <c r="L92" s="48" t="s">
        <v>6685</v>
      </c>
      <c r="M92" s="40" t="s">
        <v>39</v>
      </c>
      <c r="N92" s="5"/>
      <c r="O92" s="5">
        <f t="shared" si="1"/>
        <v>62</v>
      </c>
    </row>
    <row r="93">
      <c r="A93" s="9">
        <v>91.0</v>
      </c>
      <c r="B93" s="29"/>
      <c r="C93" s="40" t="s">
        <v>911</v>
      </c>
      <c r="D93" s="48">
        <v>1386.0</v>
      </c>
      <c r="E93" s="48" t="s">
        <v>5279</v>
      </c>
      <c r="F93" s="48" t="s">
        <v>6687</v>
      </c>
      <c r="G93" s="40" t="s">
        <v>39</v>
      </c>
      <c r="H93" s="10"/>
      <c r="I93" s="40" t="s">
        <v>6688</v>
      </c>
      <c r="J93" s="48">
        <v>1324.0</v>
      </c>
      <c r="K93" s="48">
        <v>0.0</v>
      </c>
      <c r="L93" s="48" t="s">
        <v>6689</v>
      </c>
      <c r="M93" s="40" t="s">
        <v>39</v>
      </c>
      <c r="N93" s="5"/>
      <c r="O93" s="5">
        <f t="shared" si="1"/>
        <v>62</v>
      </c>
    </row>
    <row r="94">
      <c r="A94" s="9">
        <v>92.0</v>
      </c>
      <c r="B94" s="29"/>
      <c r="C94" s="40" t="s">
        <v>1154</v>
      </c>
      <c r="D94" s="48">
        <v>1380.0</v>
      </c>
      <c r="E94" s="48">
        <v>0.0</v>
      </c>
      <c r="F94" s="48" t="s">
        <v>6691</v>
      </c>
      <c r="G94" s="40" t="s">
        <v>35</v>
      </c>
      <c r="H94" s="10"/>
      <c r="I94" s="40" t="s">
        <v>6692</v>
      </c>
      <c r="J94" s="48">
        <v>1324.0</v>
      </c>
      <c r="K94" s="48" t="s">
        <v>4555</v>
      </c>
      <c r="L94" s="48" t="s">
        <v>6693</v>
      </c>
      <c r="M94" s="40" t="s">
        <v>39</v>
      </c>
      <c r="N94" s="5"/>
      <c r="O94" s="5">
        <f t="shared" si="1"/>
        <v>56</v>
      </c>
    </row>
    <row r="95">
      <c r="A95" s="9">
        <v>93.0</v>
      </c>
      <c r="B95" s="29"/>
      <c r="C95" s="40" t="s">
        <v>948</v>
      </c>
      <c r="D95" s="48">
        <v>1380.0</v>
      </c>
      <c r="E95" s="48">
        <v>0.0</v>
      </c>
      <c r="F95" s="48" t="s">
        <v>6694</v>
      </c>
      <c r="G95" s="40" t="s">
        <v>39</v>
      </c>
      <c r="H95" s="10"/>
      <c r="I95" s="40" t="s">
        <v>6695</v>
      </c>
      <c r="J95" s="48">
        <v>1319.0</v>
      </c>
      <c r="K95" s="48">
        <v>0.0</v>
      </c>
      <c r="L95" s="48" t="s">
        <v>6696</v>
      </c>
      <c r="M95" s="40" t="s">
        <v>39</v>
      </c>
      <c r="N95" s="5"/>
      <c r="O95" s="5">
        <f t="shared" si="1"/>
        <v>61</v>
      </c>
    </row>
    <row r="96">
      <c r="A96" s="9">
        <v>94.0</v>
      </c>
      <c r="B96" s="29"/>
      <c r="C96" s="40" t="s">
        <v>675</v>
      </c>
      <c r="D96" s="48">
        <v>1379.0</v>
      </c>
      <c r="E96" s="48">
        <v>0.0</v>
      </c>
      <c r="F96" s="48" t="s">
        <v>6697</v>
      </c>
      <c r="G96" s="40" t="s">
        <v>39</v>
      </c>
      <c r="H96" s="10"/>
      <c r="I96" s="40" t="s">
        <v>6698</v>
      </c>
      <c r="J96" s="48">
        <v>1318.0</v>
      </c>
      <c r="K96" s="48">
        <v>0.0</v>
      </c>
      <c r="L96" s="48" t="s">
        <v>6699</v>
      </c>
      <c r="M96" s="40" t="s">
        <v>39</v>
      </c>
      <c r="N96" s="5"/>
      <c r="O96" s="5">
        <f t="shared" si="1"/>
        <v>61</v>
      </c>
    </row>
    <row r="97">
      <c r="A97" s="9">
        <v>95.0</v>
      </c>
      <c r="B97" s="29"/>
      <c r="C97" s="40" t="s">
        <v>1245</v>
      </c>
      <c r="D97" s="48">
        <v>1375.0</v>
      </c>
      <c r="E97" s="48">
        <v>0.0</v>
      </c>
      <c r="F97" s="48" t="s">
        <v>6701</v>
      </c>
      <c r="G97" s="40" t="s">
        <v>39</v>
      </c>
      <c r="H97" s="10"/>
      <c r="I97" s="40" t="s">
        <v>6703</v>
      </c>
      <c r="J97" s="48">
        <v>1312.0</v>
      </c>
      <c r="K97" s="48" t="s">
        <v>6704</v>
      </c>
      <c r="L97" s="48" t="s">
        <v>6706</v>
      </c>
      <c r="M97" s="40" t="s">
        <v>39</v>
      </c>
      <c r="N97" s="5"/>
      <c r="O97" s="5">
        <f t="shared" si="1"/>
        <v>63</v>
      </c>
    </row>
    <row r="98">
      <c r="A98" s="9">
        <v>96.0</v>
      </c>
      <c r="B98" s="29"/>
      <c r="C98" s="40" t="s">
        <v>873</v>
      </c>
      <c r="D98" s="48">
        <v>1375.0</v>
      </c>
      <c r="E98" s="48">
        <v>0.0</v>
      </c>
      <c r="F98" s="48" t="s">
        <v>6708</v>
      </c>
      <c r="G98" s="40" t="s">
        <v>39</v>
      </c>
      <c r="H98" s="10"/>
      <c r="I98" s="40" t="s">
        <v>6709</v>
      </c>
      <c r="J98" s="48">
        <v>1308.0</v>
      </c>
      <c r="K98" s="48" t="s">
        <v>6710</v>
      </c>
      <c r="L98" s="48" t="s">
        <v>6711</v>
      </c>
      <c r="M98" s="40" t="s">
        <v>39</v>
      </c>
      <c r="N98" s="5"/>
      <c r="O98" s="5">
        <f t="shared" si="1"/>
        <v>67</v>
      </c>
    </row>
    <row r="99">
      <c r="A99" s="9">
        <v>97.0</v>
      </c>
      <c r="B99" s="29"/>
      <c r="C99" s="40" t="s">
        <v>452</v>
      </c>
      <c r="D99" s="48">
        <v>1369.0</v>
      </c>
      <c r="E99" s="48" t="s">
        <v>6714</v>
      </c>
      <c r="F99" s="48" t="s">
        <v>6715</v>
      </c>
      <c r="G99" s="40" t="s">
        <v>39</v>
      </c>
      <c r="H99" s="10"/>
      <c r="I99" s="40" t="s">
        <v>6716</v>
      </c>
      <c r="J99" s="48">
        <v>1307.0</v>
      </c>
      <c r="K99" s="48">
        <v>0.0</v>
      </c>
      <c r="L99" s="48" t="s">
        <v>6717</v>
      </c>
      <c r="M99" s="40" t="s">
        <v>39</v>
      </c>
      <c r="N99" s="5"/>
      <c r="O99" s="5">
        <f t="shared" si="1"/>
        <v>62</v>
      </c>
    </row>
    <row r="100">
      <c r="A100" s="9">
        <v>98.0</v>
      </c>
      <c r="B100" s="29"/>
      <c r="C100" s="40" t="s">
        <v>1074</v>
      </c>
      <c r="D100" s="48">
        <v>1367.0</v>
      </c>
      <c r="E100" s="48">
        <v>0.0</v>
      </c>
      <c r="F100" s="48" t="s">
        <v>6718</v>
      </c>
      <c r="G100" s="40" t="s">
        <v>35</v>
      </c>
      <c r="H100" s="10"/>
      <c r="I100" s="40" t="s">
        <v>6719</v>
      </c>
      <c r="J100" s="48">
        <v>1305.0</v>
      </c>
      <c r="K100" s="48" t="s">
        <v>6720</v>
      </c>
      <c r="L100" s="48" t="s">
        <v>6721</v>
      </c>
      <c r="M100" s="40" t="s">
        <v>39</v>
      </c>
      <c r="N100" s="5"/>
      <c r="O100" s="5">
        <f t="shared" si="1"/>
        <v>62</v>
      </c>
    </row>
    <row r="101">
      <c r="A101" s="9">
        <v>99.0</v>
      </c>
      <c r="B101" s="29"/>
      <c r="C101" s="40" t="s">
        <v>565</v>
      </c>
      <c r="D101" s="48">
        <v>1365.0</v>
      </c>
      <c r="E101" s="48">
        <v>0.0</v>
      </c>
      <c r="F101" s="48">
        <v>161.0</v>
      </c>
      <c r="G101" s="40" t="s">
        <v>39</v>
      </c>
      <c r="H101" s="10"/>
      <c r="I101" s="40" t="s">
        <v>6723</v>
      </c>
      <c r="J101" s="48">
        <v>1296.0</v>
      </c>
      <c r="K101" s="48">
        <v>25.0</v>
      </c>
      <c r="L101" s="48" t="s">
        <v>6724</v>
      </c>
      <c r="M101" s="40" t="s">
        <v>39</v>
      </c>
      <c r="N101" s="5"/>
      <c r="O101" s="5">
        <f t="shared" si="1"/>
        <v>69</v>
      </c>
    </row>
    <row r="102">
      <c r="A102" s="9">
        <v>100.0</v>
      </c>
      <c r="B102" s="29"/>
      <c r="C102" s="40" t="s">
        <v>1423</v>
      </c>
      <c r="D102" s="48">
        <v>1364.0</v>
      </c>
      <c r="E102" s="48">
        <v>0.0</v>
      </c>
      <c r="F102" s="48" t="s">
        <v>6726</v>
      </c>
      <c r="G102" s="40" t="s">
        <v>39</v>
      </c>
      <c r="H102" s="10"/>
      <c r="I102" s="40" t="s">
        <v>6727</v>
      </c>
      <c r="J102" s="48">
        <v>1289.0</v>
      </c>
      <c r="K102" s="48">
        <v>0.0</v>
      </c>
      <c r="L102" s="48" t="s">
        <v>6728</v>
      </c>
      <c r="M102" s="40" t="s">
        <v>39</v>
      </c>
      <c r="N102" s="5"/>
      <c r="O102" s="5">
        <f t="shared" si="1"/>
        <v>75</v>
      </c>
    </row>
    <row r="103">
      <c r="A103" s="9">
        <v>101.0</v>
      </c>
      <c r="B103" s="29"/>
      <c r="C103" s="40" t="s">
        <v>1331</v>
      </c>
      <c r="D103" s="48">
        <v>1362.0</v>
      </c>
      <c r="E103" s="48">
        <v>0.0</v>
      </c>
      <c r="F103" s="48" t="s">
        <v>6729</v>
      </c>
      <c r="G103" s="40" t="s">
        <v>39</v>
      </c>
      <c r="H103" s="10"/>
      <c r="I103" s="40" t="s">
        <v>6730</v>
      </c>
      <c r="J103" s="48">
        <v>1283.0</v>
      </c>
      <c r="K103" s="48">
        <v>0.0</v>
      </c>
      <c r="L103" s="48" t="s">
        <v>6732</v>
      </c>
      <c r="M103" s="40" t="s">
        <v>35</v>
      </c>
      <c r="N103" s="5"/>
      <c r="O103" s="5">
        <f t="shared" si="1"/>
        <v>79</v>
      </c>
    </row>
    <row r="104">
      <c r="A104" s="9">
        <v>102.0</v>
      </c>
      <c r="B104" s="29"/>
      <c r="C104" s="40" t="s">
        <v>1297</v>
      </c>
      <c r="D104" s="48">
        <v>1359.0</v>
      </c>
      <c r="E104" s="48">
        <v>0.0</v>
      </c>
      <c r="F104" s="48" t="s">
        <v>6733</v>
      </c>
      <c r="G104" s="40" t="s">
        <v>39</v>
      </c>
      <c r="H104" s="10"/>
      <c r="I104" s="40" t="s">
        <v>6734</v>
      </c>
      <c r="J104" s="48">
        <v>1276.0</v>
      </c>
      <c r="K104" s="48">
        <v>0.0</v>
      </c>
      <c r="L104" s="48" t="s">
        <v>6735</v>
      </c>
      <c r="M104" s="40" t="s">
        <v>39</v>
      </c>
      <c r="N104" s="5"/>
      <c r="O104" s="5">
        <f t="shared" si="1"/>
        <v>83</v>
      </c>
    </row>
    <row r="105">
      <c r="A105" s="9">
        <v>103.0</v>
      </c>
      <c r="B105" s="29"/>
      <c r="C105" s="40" t="s">
        <v>1416</v>
      </c>
      <c r="D105" s="48">
        <v>1359.0</v>
      </c>
      <c r="E105" s="48">
        <v>0.0</v>
      </c>
      <c r="F105" s="48" t="s">
        <v>6736</v>
      </c>
      <c r="G105" s="40" t="s">
        <v>35</v>
      </c>
      <c r="H105" s="10"/>
      <c r="I105" s="40" t="s">
        <v>6737</v>
      </c>
      <c r="J105" s="48">
        <v>1273.0</v>
      </c>
      <c r="K105" s="48">
        <v>0.0</v>
      </c>
      <c r="L105" s="48" t="s">
        <v>6738</v>
      </c>
      <c r="M105" s="40" t="s">
        <v>39</v>
      </c>
      <c r="N105" s="5"/>
      <c r="O105" s="5">
        <f t="shared" si="1"/>
        <v>86</v>
      </c>
    </row>
    <row r="106">
      <c r="A106" s="9">
        <v>104.0</v>
      </c>
      <c r="B106" s="29"/>
      <c r="C106" s="40" t="s">
        <v>1293</v>
      </c>
      <c r="D106" s="48">
        <v>1346.0</v>
      </c>
      <c r="E106" s="48">
        <v>0.0</v>
      </c>
      <c r="F106" s="48" t="s">
        <v>6739</v>
      </c>
      <c r="G106" s="40" t="s">
        <v>39</v>
      </c>
      <c r="H106" s="10"/>
      <c r="I106" s="40" t="s">
        <v>6740</v>
      </c>
      <c r="J106" s="48">
        <v>1268.0</v>
      </c>
      <c r="K106" s="48">
        <v>0.0</v>
      </c>
      <c r="L106" s="48" t="s">
        <v>6741</v>
      </c>
      <c r="M106" s="40" t="s">
        <v>35</v>
      </c>
      <c r="N106" s="5"/>
      <c r="O106" s="5">
        <f t="shared" si="1"/>
        <v>78</v>
      </c>
    </row>
    <row r="107">
      <c r="A107" s="9">
        <v>105.0</v>
      </c>
      <c r="B107" s="29"/>
      <c r="C107" s="40" t="s">
        <v>1112</v>
      </c>
      <c r="D107" s="48">
        <v>1346.0</v>
      </c>
      <c r="E107" s="48">
        <v>0.0</v>
      </c>
      <c r="F107" s="48" t="s">
        <v>6742</v>
      </c>
      <c r="G107" s="40" t="s">
        <v>35</v>
      </c>
      <c r="H107" s="10"/>
      <c r="I107" s="40" t="s">
        <v>6743</v>
      </c>
      <c r="J107" s="48">
        <v>1266.0</v>
      </c>
      <c r="K107" s="48" t="s">
        <v>6744</v>
      </c>
      <c r="L107" s="48" t="s">
        <v>6745</v>
      </c>
      <c r="M107" s="40" t="s">
        <v>39</v>
      </c>
      <c r="N107" s="5"/>
      <c r="O107" s="5">
        <f t="shared" si="1"/>
        <v>80</v>
      </c>
    </row>
    <row r="108">
      <c r="A108" s="9">
        <v>106.0</v>
      </c>
      <c r="B108" s="29"/>
      <c r="C108" s="40" t="s">
        <v>1098</v>
      </c>
      <c r="D108" s="48">
        <v>1343.0</v>
      </c>
      <c r="E108" s="48">
        <v>0.0</v>
      </c>
      <c r="F108" s="48" t="s">
        <v>6747</v>
      </c>
      <c r="G108" s="40" t="s">
        <v>39</v>
      </c>
      <c r="H108" s="10"/>
      <c r="I108" s="40" t="s">
        <v>6748</v>
      </c>
      <c r="J108" s="48">
        <v>1264.0</v>
      </c>
      <c r="K108" s="48">
        <v>0.0</v>
      </c>
      <c r="L108" s="48" t="s">
        <v>6749</v>
      </c>
      <c r="M108" s="40" t="s">
        <v>35</v>
      </c>
      <c r="N108" s="5"/>
      <c r="O108" s="5">
        <f t="shared" si="1"/>
        <v>79</v>
      </c>
    </row>
    <row r="109">
      <c r="A109" s="9">
        <v>107.0</v>
      </c>
      <c r="B109" s="29"/>
      <c r="C109" s="40" t="s">
        <v>1287</v>
      </c>
      <c r="D109" s="48">
        <v>1335.0</v>
      </c>
      <c r="E109" s="48">
        <v>0.0</v>
      </c>
      <c r="F109" s="48" t="s">
        <v>6750</v>
      </c>
      <c r="G109" s="40" t="s">
        <v>39</v>
      </c>
      <c r="H109" s="10"/>
      <c r="I109" s="40" t="s">
        <v>6751</v>
      </c>
      <c r="J109" s="48">
        <v>1262.0</v>
      </c>
      <c r="K109" s="48" t="s">
        <v>6752</v>
      </c>
      <c r="L109" s="48" t="s">
        <v>6753</v>
      </c>
      <c r="M109" s="40" t="s">
        <v>39</v>
      </c>
      <c r="N109" s="5"/>
      <c r="O109" s="5">
        <f t="shared" si="1"/>
        <v>73</v>
      </c>
    </row>
    <row r="110">
      <c r="A110" s="9">
        <v>108.0</v>
      </c>
      <c r="B110" s="29"/>
      <c r="C110" s="40" t="s">
        <v>1100</v>
      </c>
      <c r="D110" s="48">
        <v>1332.0</v>
      </c>
      <c r="E110" s="48">
        <v>0.0</v>
      </c>
      <c r="F110" s="48" t="s">
        <v>6755</v>
      </c>
      <c r="G110" s="40" t="s">
        <v>39</v>
      </c>
      <c r="H110" s="10"/>
      <c r="I110" s="40" t="s">
        <v>6757</v>
      </c>
      <c r="J110" s="48">
        <v>1250.0</v>
      </c>
      <c r="K110" s="48" t="s">
        <v>6758</v>
      </c>
      <c r="L110" s="48" t="s">
        <v>6759</v>
      </c>
      <c r="M110" s="40" t="s">
        <v>39</v>
      </c>
      <c r="N110" s="5"/>
      <c r="O110" s="5">
        <f t="shared" si="1"/>
        <v>82</v>
      </c>
    </row>
    <row r="111">
      <c r="A111" s="9">
        <v>109.0</v>
      </c>
      <c r="B111" s="29"/>
      <c r="C111" s="40" t="s">
        <v>904</v>
      </c>
      <c r="D111" s="48">
        <v>1332.0</v>
      </c>
      <c r="E111" s="48">
        <v>0.0</v>
      </c>
      <c r="F111" s="48" t="s">
        <v>6760</v>
      </c>
      <c r="G111" s="40" t="s">
        <v>39</v>
      </c>
      <c r="H111" s="10"/>
      <c r="I111" s="40" t="s">
        <v>6761</v>
      </c>
      <c r="J111" s="48">
        <v>1242.0</v>
      </c>
      <c r="K111" s="48">
        <v>10.0</v>
      </c>
      <c r="L111" s="48" t="s">
        <v>6762</v>
      </c>
      <c r="M111" s="40" t="s">
        <v>39</v>
      </c>
      <c r="N111" s="5"/>
      <c r="O111" s="5">
        <f t="shared" si="1"/>
        <v>90</v>
      </c>
    </row>
    <row r="112">
      <c r="A112" s="9">
        <v>110.0</v>
      </c>
      <c r="B112" s="29"/>
      <c r="C112" s="40" t="s">
        <v>1468</v>
      </c>
      <c r="D112" s="48">
        <v>1326.0</v>
      </c>
      <c r="E112" s="48">
        <v>0.0</v>
      </c>
      <c r="F112" s="48" t="s">
        <v>6763</v>
      </c>
      <c r="G112" s="40" t="s">
        <v>35</v>
      </c>
      <c r="H112" s="10"/>
      <c r="I112" s="40" t="s">
        <v>6764</v>
      </c>
      <c r="J112" s="48">
        <v>1224.0</v>
      </c>
      <c r="K112" s="48">
        <v>0.0</v>
      </c>
      <c r="L112" s="48" t="s">
        <v>6765</v>
      </c>
      <c r="M112" s="40" t="s">
        <v>39</v>
      </c>
      <c r="N112" s="5"/>
      <c r="O112" s="5">
        <f t="shared" si="1"/>
        <v>102</v>
      </c>
    </row>
    <row r="113">
      <c r="A113" s="9">
        <v>111.0</v>
      </c>
      <c r="C113" s="40" t="s">
        <v>294</v>
      </c>
      <c r="D113" s="48">
        <v>1325.0</v>
      </c>
      <c r="E113" s="48" t="s">
        <v>5096</v>
      </c>
      <c r="F113" s="48" t="s">
        <v>6766</v>
      </c>
      <c r="G113" s="40" t="s">
        <v>35</v>
      </c>
      <c r="H113" s="10"/>
      <c r="I113" s="40" t="s">
        <v>6767</v>
      </c>
      <c r="J113" s="48">
        <v>1200.0</v>
      </c>
      <c r="K113" s="48">
        <v>0.0</v>
      </c>
      <c r="L113" s="48">
        <v>350.0</v>
      </c>
      <c r="M113" s="40" t="s">
        <v>39</v>
      </c>
      <c r="N113" s="5"/>
      <c r="O113" s="5">
        <f t="shared" si="1"/>
        <v>125</v>
      </c>
    </row>
    <row r="114">
      <c r="A114" s="9">
        <v>112.0</v>
      </c>
      <c r="B114" s="29"/>
      <c r="C114" s="40" t="s">
        <v>1489</v>
      </c>
      <c r="D114" s="48">
        <v>1310.0</v>
      </c>
      <c r="E114" s="48">
        <v>0.0</v>
      </c>
      <c r="F114" s="48" t="s">
        <v>6768</v>
      </c>
      <c r="G114" s="40" t="s">
        <v>39</v>
      </c>
      <c r="H114" s="10"/>
      <c r="I114" s="40" t="s">
        <v>6769</v>
      </c>
      <c r="J114" s="48">
        <v>1200.0</v>
      </c>
      <c r="K114" s="48">
        <v>0.0</v>
      </c>
      <c r="L114" s="48">
        <v>350.0</v>
      </c>
      <c r="M114" s="40" t="s">
        <v>39</v>
      </c>
      <c r="N114" s="5"/>
      <c r="O114" s="5">
        <f t="shared" si="1"/>
        <v>110</v>
      </c>
    </row>
    <row r="115">
      <c r="A115" s="9">
        <v>113.0</v>
      </c>
      <c r="B115" s="29"/>
      <c r="C115" s="40" t="s">
        <v>1537</v>
      </c>
      <c r="D115" s="48">
        <v>1308.0</v>
      </c>
      <c r="E115" s="48">
        <v>0.0</v>
      </c>
      <c r="F115" s="48" t="s">
        <v>6770</v>
      </c>
      <c r="G115" s="40" t="s">
        <v>39</v>
      </c>
      <c r="H115" s="10"/>
      <c r="I115" s="40" t="s">
        <v>6771</v>
      </c>
      <c r="J115" s="48">
        <v>1193.0</v>
      </c>
      <c r="K115" s="48" t="s">
        <v>6772</v>
      </c>
      <c r="L115" s="48" t="s">
        <v>6773</v>
      </c>
      <c r="M115" s="40" t="s">
        <v>39</v>
      </c>
      <c r="N115" s="5"/>
      <c r="O115" s="5">
        <f t="shared" si="1"/>
        <v>115</v>
      </c>
    </row>
    <row r="116">
      <c r="A116" s="9">
        <v>114.0</v>
      </c>
      <c r="B116" s="29"/>
      <c r="C116" s="40" t="s">
        <v>1392</v>
      </c>
      <c r="D116" s="48">
        <v>1308.0</v>
      </c>
      <c r="E116" s="48">
        <v>0.0</v>
      </c>
      <c r="F116" s="48" t="s">
        <v>6650</v>
      </c>
      <c r="G116" s="40" t="s">
        <v>39</v>
      </c>
      <c r="H116" s="10"/>
      <c r="I116" s="40" t="s">
        <v>6774</v>
      </c>
      <c r="J116" s="48">
        <v>1191.0</v>
      </c>
      <c r="K116" s="48">
        <v>0.0</v>
      </c>
      <c r="L116" s="48" t="s">
        <v>6775</v>
      </c>
      <c r="M116" s="40" t="s">
        <v>35</v>
      </c>
      <c r="N116" s="5"/>
      <c r="O116" s="5">
        <f t="shared" si="1"/>
        <v>117</v>
      </c>
    </row>
    <row r="117">
      <c r="A117" s="9">
        <v>115.0</v>
      </c>
      <c r="B117" s="29"/>
      <c r="C117" s="40" t="s">
        <v>883</v>
      </c>
      <c r="D117" s="48">
        <v>1304.0</v>
      </c>
      <c r="E117" s="48">
        <v>0.0</v>
      </c>
      <c r="F117" s="48" t="s">
        <v>6777</v>
      </c>
      <c r="G117" s="40" t="s">
        <v>35</v>
      </c>
      <c r="H117" s="10"/>
      <c r="I117" s="40" t="s">
        <v>6778</v>
      </c>
      <c r="J117" s="48">
        <v>1190.0</v>
      </c>
      <c r="K117" s="48">
        <v>0.0</v>
      </c>
      <c r="L117" s="48" t="s">
        <v>6779</v>
      </c>
      <c r="M117" s="40" t="s">
        <v>35</v>
      </c>
      <c r="N117" s="5"/>
      <c r="O117" s="5">
        <f t="shared" si="1"/>
        <v>114</v>
      </c>
    </row>
    <row r="118">
      <c r="A118" s="9">
        <v>116.0</v>
      </c>
      <c r="B118" s="29"/>
      <c r="C118" s="40" t="s">
        <v>1526</v>
      </c>
      <c r="D118" s="48">
        <v>1301.0</v>
      </c>
      <c r="E118" s="48">
        <v>0.0</v>
      </c>
      <c r="F118" s="48" t="s">
        <v>6781</v>
      </c>
      <c r="G118" s="40" t="s">
        <v>35</v>
      </c>
      <c r="H118" s="10"/>
      <c r="I118" s="40" t="s">
        <v>6782</v>
      </c>
      <c r="J118" s="48">
        <v>1182.0</v>
      </c>
      <c r="K118" s="48">
        <v>0.0</v>
      </c>
      <c r="L118" s="48" t="s">
        <v>6783</v>
      </c>
      <c r="M118" s="40" t="s">
        <v>39</v>
      </c>
      <c r="N118" s="5"/>
      <c r="O118" s="5">
        <f t="shared" si="1"/>
        <v>119</v>
      </c>
    </row>
    <row r="119">
      <c r="A119" s="9">
        <v>117.0</v>
      </c>
      <c r="B119" s="29"/>
      <c r="C119" s="40" t="s">
        <v>1598</v>
      </c>
      <c r="D119" s="48">
        <v>1292.0</v>
      </c>
      <c r="E119" s="48">
        <v>0.0</v>
      </c>
      <c r="F119" s="48" t="s">
        <v>6784</v>
      </c>
      <c r="G119" s="40" t="s">
        <v>39</v>
      </c>
      <c r="H119" s="10"/>
      <c r="I119" s="40" t="s">
        <v>6785</v>
      </c>
      <c r="J119" s="48">
        <v>1182.0</v>
      </c>
      <c r="K119" s="48" t="s">
        <v>5580</v>
      </c>
      <c r="L119" s="48" t="s">
        <v>6786</v>
      </c>
      <c r="M119" s="40" t="s">
        <v>39</v>
      </c>
      <c r="N119" s="5"/>
      <c r="O119" s="5">
        <f t="shared" si="1"/>
        <v>110</v>
      </c>
    </row>
    <row r="120">
      <c r="A120" s="9">
        <v>118.0</v>
      </c>
      <c r="B120" s="29"/>
      <c r="C120" s="40" t="s">
        <v>958</v>
      </c>
      <c r="D120" s="48">
        <v>1280.0</v>
      </c>
      <c r="E120" s="48">
        <v>0.0</v>
      </c>
      <c r="F120" s="48" t="s">
        <v>6787</v>
      </c>
      <c r="G120" s="40" t="s">
        <v>35</v>
      </c>
      <c r="H120" s="10"/>
      <c r="I120" s="40" t="s">
        <v>6788</v>
      </c>
      <c r="J120" s="48">
        <v>1176.0</v>
      </c>
      <c r="K120" s="48" t="s">
        <v>4739</v>
      </c>
      <c r="L120" s="48" t="s">
        <v>6789</v>
      </c>
      <c r="M120" s="40" t="s">
        <v>39</v>
      </c>
      <c r="N120" s="5"/>
      <c r="O120" s="5">
        <f t="shared" si="1"/>
        <v>104</v>
      </c>
    </row>
    <row r="121">
      <c r="A121" s="9">
        <v>119.0</v>
      </c>
      <c r="B121" s="29"/>
      <c r="C121" s="40" t="s">
        <v>1136</v>
      </c>
      <c r="D121" s="48">
        <v>1275.0</v>
      </c>
      <c r="E121" s="48">
        <v>0.0</v>
      </c>
      <c r="F121" s="48" t="s">
        <v>6790</v>
      </c>
      <c r="G121" s="40" t="s">
        <v>35</v>
      </c>
      <c r="H121" s="10"/>
      <c r="I121" s="40" t="s">
        <v>6791</v>
      </c>
      <c r="J121" s="48">
        <v>1170.0</v>
      </c>
      <c r="K121" s="48">
        <v>0.0</v>
      </c>
      <c r="L121" s="48" t="s">
        <v>6792</v>
      </c>
      <c r="M121" s="40" t="s">
        <v>35</v>
      </c>
      <c r="N121" s="5"/>
      <c r="O121" s="5">
        <f t="shared" si="1"/>
        <v>105</v>
      </c>
    </row>
    <row r="122">
      <c r="A122" s="9">
        <v>120.0</v>
      </c>
      <c r="B122" s="29"/>
      <c r="C122" s="40" t="s">
        <v>1176</v>
      </c>
      <c r="D122" s="48">
        <v>1269.0</v>
      </c>
      <c r="E122" s="48" t="s">
        <v>6374</v>
      </c>
      <c r="F122" s="48" t="s">
        <v>6794</v>
      </c>
      <c r="G122" s="40" t="s">
        <v>39</v>
      </c>
      <c r="H122" s="10"/>
      <c r="I122" s="40" t="s">
        <v>6795</v>
      </c>
      <c r="J122" s="48">
        <v>1167.0</v>
      </c>
      <c r="K122" s="48">
        <v>0.0</v>
      </c>
      <c r="L122" s="48" t="s">
        <v>6796</v>
      </c>
      <c r="M122" s="40" t="s">
        <v>39</v>
      </c>
      <c r="N122" s="5"/>
      <c r="O122" s="5">
        <f t="shared" si="1"/>
        <v>102</v>
      </c>
    </row>
    <row r="123">
      <c r="A123" s="9">
        <v>121.0</v>
      </c>
      <c r="B123" s="29"/>
      <c r="C123" s="40" t="s">
        <v>515</v>
      </c>
      <c r="D123" s="48">
        <v>1259.0</v>
      </c>
      <c r="E123" s="48">
        <v>0.0</v>
      </c>
      <c r="F123" s="48" t="s">
        <v>6798</v>
      </c>
      <c r="G123" s="40" t="s">
        <v>39</v>
      </c>
      <c r="H123" s="10"/>
      <c r="I123" s="40" t="s">
        <v>6799</v>
      </c>
      <c r="J123" s="48">
        <v>1162.0</v>
      </c>
      <c r="K123" s="48">
        <v>0.0</v>
      </c>
      <c r="L123" s="48" t="s">
        <v>6800</v>
      </c>
      <c r="M123" s="40" t="s">
        <v>39</v>
      </c>
      <c r="N123" s="5"/>
      <c r="O123" s="5">
        <f t="shared" si="1"/>
        <v>97</v>
      </c>
    </row>
    <row r="124">
      <c r="A124" s="9">
        <v>122.0</v>
      </c>
      <c r="B124" s="29"/>
      <c r="C124" s="40" t="s">
        <v>1497</v>
      </c>
      <c r="D124" s="48">
        <v>1258.0</v>
      </c>
      <c r="E124" s="48">
        <v>0.0</v>
      </c>
      <c r="F124" s="48" t="s">
        <v>5364</v>
      </c>
      <c r="G124" s="40" t="s">
        <v>35</v>
      </c>
      <c r="H124" s="10"/>
      <c r="I124" s="40" t="s">
        <v>6802</v>
      </c>
      <c r="J124" s="48">
        <v>1159.0</v>
      </c>
      <c r="K124" s="48">
        <v>0.0</v>
      </c>
      <c r="L124" s="48" t="s">
        <v>6803</v>
      </c>
      <c r="M124" s="40" t="s">
        <v>39</v>
      </c>
      <c r="N124" s="5"/>
      <c r="O124" s="5">
        <f t="shared" si="1"/>
        <v>99</v>
      </c>
    </row>
    <row r="125">
      <c r="A125" s="9">
        <v>123.0</v>
      </c>
      <c r="B125" s="29"/>
      <c r="C125" s="40" t="s">
        <v>1209</v>
      </c>
      <c r="D125" s="48">
        <v>1254.0</v>
      </c>
      <c r="E125" s="48" t="s">
        <v>4650</v>
      </c>
      <c r="F125" s="48" t="s">
        <v>6805</v>
      </c>
      <c r="G125" s="40" t="s">
        <v>39</v>
      </c>
      <c r="H125" s="10"/>
      <c r="I125" s="40" t="s">
        <v>6806</v>
      </c>
      <c r="J125" s="48">
        <v>1159.0</v>
      </c>
      <c r="K125" s="48" t="s">
        <v>6807</v>
      </c>
      <c r="L125" s="48" t="s">
        <v>6808</v>
      </c>
      <c r="M125" s="40" t="s">
        <v>39</v>
      </c>
      <c r="N125" s="5"/>
      <c r="O125" s="5">
        <f t="shared" si="1"/>
        <v>95</v>
      </c>
    </row>
    <row r="126">
      <c r="A126" s="9">
        <v>124.0</v>
      </c>
      <c r="B126" s="29"/>
      <c r="C126" s="40" t="s">
        <v>1045</v>
      </c>
      <c r="D126" s="48">
        <v>1244.0</v>
      </c>
      <c r="E126" s="48">
        <v>0.0</v>
      </c>
      <c r="F126" s="48" t="s">
        <v>6810</v>
      </c>
      <c r="G126" s="40" t="s">
        <v>39</v>
      </c>
      <c r="H126" s="10"/>
      <c r="I126" s="40" t="s">
        <v>6811</v>
      </c>
      <c r="J126" s="48">
        <v>1157.0</v>
      </c>
      <c r="K126" s="48">
        <v>0.0</v>
      </c>
      <c r="L126" s="48" t="s">
        <v>6812</v>
      </c>
      <c r="M126" s="40" t="s">
        <v>39</v>
      </c>
      <c r="N126" s="5"/>
      <c r="O126" s="5">
        <f t="shared" si="1"/>
        <v>87</v>
      </c>
    </row>
    <row r="127">
      <c r="A127" s="9">
        <v>125.0</v>
      </c>
      <c r="B127" s="29"/>
      <c r="C127" s="40" t="s">
        <v>1042</v>
      </c>
      <c r="D127" s="48">
        <v>1242.0</v>
      </c>
      <c r="E127" s="48" t="s">
        <v>6814</v>
      </c>
      <c r="F127" s="48" t="s">
        <v>6815</v>
      </c>
      <c r="G127" s="40" t="s">
        <v>39</v>
      </c>
      <c r="H127" s="10"/>
      <c r="I127" s="40" t="s">
        <v>6816</v>
      </c>
      <c r="J127" s="48">
        <v>1153.0</v>
      </c>
      <c r="K127" s="48" t="s">
        <v>4890</v>
      </c>
      <c r="L127" s="48" t="s">
        <v>6817</v>
      </c>
      <c r="M127" s="40" t="s">
        <v>39</v>
      </c>
      <c r="N127" s="5"/>
      <c r="O127" s="5">
        <f t="shared" si="1"/>
        <v>89</v>
      </c>
    </row>
    <row r="128">
      <c r="A128" s="9">
        <v>126.0</v>
      </c>
      <c r="B128" s="29"/>
      <c r="C128" s="40" t="s">
        <v>524</v>
      </c>
      <c r="D128" s="48">
        <v>1241.0</v>
      </c>
      <c r="E128" s="48">
        <v>0.0</v>
      </c>
      <c r="F128" s="48" t="s">
        <v>6818</v>
      </c>
      <c r="G128" s="40" t="s">
        <v>35</v>
      </c>
      <c r="H128" s="10"/>
      <c r="I128" s="40" t="s">
        <v>6819</v>
      </c>
      <c r="J128" s="48">
        <v>1151.0</v>
      </c>
      <c r="K128" s="48">
        <v>0.0</v>
      </c>
      <c r="L128" s="48" t="s">
        <v>6820</v>
      </c>
      <c r="M128" s="40" t="s">
        <v>39</v>
      </c>
      <c r="N128" s="5"/>
      <c r="O128" s="5">
        <f t="shared" si="1"/>
        <v>90</v>
      </c>
    </row>
    <row r="129">
      <c r="A129" s="9">
        <v>127.0</v>
      </c>
      <c r="B129" s="29"/>
      <c r="C129" s="40" t="s">
        <v>1295</v>
      </c>
      <c r="D129" s="48">
        <v>1239.0</v>
      </c>
      <c r="E129" s="48">
        <v>0.0</v>
      </c>
      <c r="F129" s="48" t="s">
        <v>6823</v>
      </c>
      <c r="G129" s="40" t="s">
        <v>35</v>
      </c>
      <c r="H129" s="10"/>
      <c r="I129" s="40" t="s">
        <v>6824</v>
      </c>
      <c r="J129" s="48">
        <v>1137.0</v>
      </c>
      <c r="K129" s="48" t="s">
        <v>6825</v>
      </c>
      <c r="L129" s="48" t="s">
        <v>6826</v>
      </c>
      <c r="M129" s="40" t="s">
        <v>39</v>
      </c>
      <c r="N129" s="5"/>
      <c r="O129" s="5">
        <f t="shared" si="1"/>
        <v>102</v>
      </c>
    </row>
    <row r="130">
      <c r="A130" s="9">
        <v>128.0</v>
      </c>
      <c r="B130" s="29"/>
      <c r="C130" s="40" t="s">
        <v>756</v>
      </c>
      <c r="D130" s="48">
        <v>1237.0</v>
      </c>
      <c r="E130" s="48">
        <v>0.0</v>
      </c>
      <c r="F130" s="48" t="s">
        <v>6827</v>
      </c>
      <c r="G130" s="40" t="s">
        <v>39</v>
      </c>
      <c r="H130" s="10"/>
      <c r="I130" s="40" t="s">
        <v>6828</v>
      </c>
      <c r="J130" s="48">
        <v>1136.0</v>
      </c>
      <c r="K130" s="48">
        <v>0.0</v>
      </c>
      <c r="L130" s="48" t="s">
        <v>6829</v>
      </c>
      <c r="M130" s="40" t="s">
        <v>39</v>
      </c>
      <c r="N130" s="5"/>
      <c r="O130" s="5">
        <f t="shared" si="1"/>
        <v>101</v>
      </c>
    </row>
    <row r="131">
      <c r="A131" s="9">
        <v>129.0</v>
      </c>
      <c r="B131" s="29"/>
      <c r="C131" s="40" t="s">
        <v>1370</v>
      </c>
      <c r="D131" s="48">
        <v>1233.0</v>
      </c>
      <c r="E131" s="48">
        <v>0.0</v>
      </c>
      <c r="F131" s="48" t="s">
        <v>6831</v>
      </c>
      <c r="G131" s="40" t="s">
        <v>39</v>
      </c>
      <c r="H131" s="10"/>
      <c r="I131" s="40" t="s">
        <v>6832</v>
      </c>
      <c r="J131" s="48">
        <v>1132.0</v>
      </c>
      <c r="K131" s="48">
        <v>0.0</v>
      </c>
      <c r="L131" s="48" t="s">
        <v>6833</v>
      </c>
      <c r="M131" s="40" t="s">
        <v>39</v>
      </c>
      <c r="N131" s="5"/>
      <c r="O131" s="5">
        <f t="shared" si="1"/>
        <v>101</v>
      </c>
    </row>
    <row r="132">
      <c r="A132" s="9">
        <v>130.0</v>
      </c>
      <c r="B132" s="29"/>
      <c r="C132" s="40" t="s">
        <v>1494</v>
      </c>
      <c r="D132" s="48">
        <v>1230.0</v>
      </c>
      <c r="E132" s="48">
        <v>0.0</v>
      </c>
      <c r="F132" s="48" t="s">
        <v>6834</v>
      </c>
      <c r="G132" s="40" t="s">
        <v>39</v>
      </c>
      <c r="H132" s="10"/>
      <c r="I132" s="40" t="s">
        <v>6835</v>
      </c>
      <c r="J132" s="48">
        <v>1125.0</v>
      </c>
      <c r="K132" s="48" t="s">
        <v>6836</v>
      </c>
      <c r="L132" s="48" t="s">
        <v>6837</v>
      </c>
      <c r="M132" s="40" t="s">
        <v>39</v>
      </c>
      <c r="N132" s="5"/>
      <c r="O132" s="5">
        <f t="shared" si="1"/>
        <v>105</v>
      </c>
    </row>
    <row r="133">
      <c r="A133" s="9">
        <v>131.0</v>
      </c>
      <c r="B133" s="29"/>
      <c r="C133" s="40" t="s">
        <v>1574</v>
      </c>
      <c r="D133" s="48">
        <v>1216.0</v>
      </c>
      <c r="E133" s="48">
        <v>0.0</v>
      </c>
      <c r="F133" s="48" t="s">
        <v>6838</v>
      </c>
      <c r="G133" s="40" t="s">
        <v>39</v>
      </c>
      <c r="H133" s="10"/>
      <c r="I133" s="40" t="s">
        <v>6839</v>
      </c>
      <c r="J133" s="48">
        <v>1113.0</v>
      </c>
      <c r="K133" s="48">
        <v>0.0</v>
      </c>
      <c r="L133" s="48" t="s">
        <v>6840</v>
      </c>
      <c r="M133" s="40" t="s">
        <v>39</v>
      </c>
      <c r="N133" s="5"/>
      <c r="O133" s="5">
        <f t="shared" si="1"/>
        <v>103</v>
      </c>
    </row>
    <row r="134">
      <c r="A134" s="9">
        <v>132.0</v>
      </c>
      <c r="B134" s="29"/>
      <c r="C134" s="40" t="s">
        <v>1601</v>
      </c>
      <c r="D134" s="48">
        <v>1215.0</v>
      </c>
      <c r="E134" s="48">
        <v>0.0</v>
      </c>
      <c r="F134" s="48" t="s">
        <v>6843</v>
      </c>
      <c r="G134" s="40" t="s">
        <v>39</v>
      </c>
      <c r="H134" s="10"/>
      <c r="I134" s="40" t="s">
        <v>6844</v>
      </c>
      <c r="J134" s="48">
        <v>1102.0</v>
      </c>
      <c r="K134" s="48">
        <v>0.0</v>
      </c>
      <c r="L134" s="48" t="s">
        <v>6845</v>
      </c>
      <c r="M134" s="40" t="s">
        <v>39</v>
      </c>
      <c r="N134" s="5"/>
      <c r="O134" s="5">
        <f t="shared" si="1"/>
        <v>113</v>
      </c>
    </row>
    <row r="135">
      <c r="A135" s="9">
        <v>133.0</v>
      </c>
      <c r="B135" s="29"/>
      <c r="C135" s="40" t="s">
        <v>1458</v>
      </c>
      <c r="D135" s="48">
        <v>1213.0</v>
      </c>
      <c r="E135" s="48" t="s">
        <v>4905</v>
      </c>
      <c r="F135" s="48" t="s">
        <v>4761</v>
      </c>
      <c r="G135" s="40" t="s">
        <v>39</v>
      </c>
      <c r="H135" s="10"/>
      <c r="I135" s="40" t="s">
        <v>6847</v>
      </c>
      <c r="J135" s="48">
        <v>1081.0</v>
      </c>
      <c r="K135" s="48">
        <v>0.0</v>
      </c>
      <c r="L135" s="48" t="s">
        <v>6848</v>
      </c>
      <c r="M135" s="40" t="s">
        <v>39</v>
      </c>
      <c r="N135" s="5"/>
      <c r="O135" s="5">
        <f t="shared" si="1"/>
        <v>132</v>
      </c>
    </row>
    <row r="136">
      <c r="A136" s="9">
        <v>134.0</v>
      </c>
      <c r="B136" s="29"/>
      <c r="C136" s="40" t="s">
        <v>589</v>
      </c>
      <c r="D136" s="48">
        <v>1207.0</v>
      </c>
      <c r="E136" s="48">
        <v>0.0</v>
      </c>
      <c r="F136" s="48" t="s">
        <v>6851</v>
      </c>
      <c r="G136" s="40" t="s">
        <v>35</v>
      </c>
      <c r="H136" s="10"/>
      <c r="I136" s="40" t="s">
        <v>6852</v>
      </c>
      <c r="J136" s="48">
        <v>1077.0</v>
      </c>
      <c r="K136" s="48">
        <v>0.0</v>
      </c>
      <c r="L136" s="48" t="s">
        <v>6798</v>
      </c>
      <c r="M136" s="40" t="s">
        <v>35</v>
      </c>
      <c r="N136" s="5"/>
      <c r="O136" s="5">
        <f t="shared" si="1"/>
        <v>130</v>
      </c>
    </row>
    <row r="137">
      <c r="A137" s="9">
        <v>135.0</v>
      </c>
      <c r="B137" s="29"/>
      <c r="C137" s="40" t="s">
        <v>1610</v>
      </c>
      <c r="D137" s="48">
        <v>1205.0</v>
      </c>
      <c r="E137" s="48">
        <v>0.0</v>
      </c>
      <c r="F137" s="48" t="s">
        <v>6853</v>
      </c>
      <c r="G137" s="40" t="s">
        <v>35</v>
      </c>
      <c r="H137" s="10"/>
      <c r="I137" s="40" t="s">
        <v>6854</v>
      </c>
      <c r="J137" s="48">
        <v>1076.0</v>
      </c>
      <c r="K137" s="48">
        <v>32.0</v>
      </c>
      <c r="L137" s="48" t="s">
        <v>6856</v>
      </c>
      <c r="M137" s="40" t="s">
        <v>35</v>
      </c>
      <c r="N137" s="5"/>
      <c r="O137" s="5">
        <f t="shared" si="1"/>
        <v>129</v>
      </c>
    </row>
    <row r="138">
      <c r="A138" s="9">
        <v>136.0</v>
      </c>
      <c r="B138" s="29"/>
      <c r="C138" s="40" t="s">
        <v>630</v>
      </c>
      <c r="D138" s="48">
        <v>1204.0</v>
      </c>
      <c r="E138" s="48">
        <v>0.0</v>
      </c>
      <c r="F138" s="48" t="s">
        <v>4387</v>
      </c>
      <c r="G138" s="40" t="s">
        <v>35</v>
      </c>
      <c r="H138" s="10"/>
      <c r="I138" s="40" t="s">
        <v>6857</v>
      </c>
      <c r="J138" s="48">
        <v>1073.0</v>
      </c>
      <c r="K138" s="48" t="s">
        <v>6858</v>
      </c>
      <c r="L138" s="48" t="s">
        <v>6860</v>
      </c>
      <c r="M138" s="40" t="s">
        <v>39</v>
      </c>
      <c r="N138" s="5"/>
      <c r="O138" s="5">
        <f t="shared" si="1"/>
        <v>131</v>
      </c>
    </row>
    <row r="139">
      <c r="A139" s="9">
        <v>137.0</v>
      </c>
      <c r="B139" s="29"/>
      <c r="C139" s="40" t="s">
        <v>956</v>
      </c>
      <c r="D139" s="48">
        <v>1200.0</v>
      </c>
      <c r="E139" s="48" t="s">
        <v>6862</v>
      </c>
      <c r="F139" s="48">
        <v>350.0</v>
      </c>
      <c r="G139" s="40" t="s">
        <v>39</v>
      </c>
      <c r="H139" s="10"/>
      <c r="I139" s="40" t="s">
        <v>6863</v>
      </c>
      <c r="J139" s="48">
        <v>1058.0</v>
      </c>
      <c r="K139" s="48">
        <v>0.0</v>
      </c>
      <c r="L139" s="48" t="s">
        <v>6864</v>
      </c>
      <c r="M139" s="40" t="s">
        <v>39</v>
      </c>
      <c r="N139" s="5"/>
      <c r="O139" s="5">
        <f t="shared" si="1"/>
        <v>142</v>
      </c>
    </row>
    <row r="140">
      <c r="A140" s="9">
        <v>138.0</v>
      </c>
      <c r="B140" s="29"/>
      <c r="C140" s="40" t="s">
        <v>335</v>
      </c>
      <c r="D140" s="48">
        <v>1200.0</v>
      </c>
      <c r="E140" s="48">
        <v>0.0</v>
      </c>
      <c r="F140" s="48">
        <v>350.0</v>
      </c>
      <c r="G140" s="40" t="s">
        <v>39</v>
      </c>
      <c r="H140" s="10"/>
      <c r="I140" s="40" t="s">
        <v>6866</v>
      </c>
      <c r="J140" s="48">
        <v>1058.0</v>
      </c>
      <c r="K140" s="48" t="s">
        <v>6868</v>
      </c>
      <c r="L140" s="48" t="s">
        <v>6869</v>
      </c>
      <c r="M140" s="40" t="s">
        <v>39</v>
      </c>
      <c r="N140" s="5"/>
      <c r="O140" s="5">
        <f t="shared" si="1"/>
        <v>142</v>
      </c>
    </row>
    <row r="141">
      <c r="A141" s="9">
        <v>139.0</v>
      </c>
      <c r="B141" s="29"/>
      <c r="C141" s="40" t="s">
        <v>498</v>
      </c>
      <c r="D141" s="48">
        <v>1200.0</v>
      </c>
      <c r="E141" s="48">
        <v>0.0</v>
      </c>
      <c r="F141" s="48">
        <v>350.0</v>
      </c>
      <c r="G141" s="40" t="s">
        <v>39</v>
      </c>
      <c r="H141" s="10"/>
      <c r="I141" s="40" t="s">
        <v>6872</v>
      </c>
      <c r="J141" s="48">
        <v>1033.0</v>
      </c>
      <c r="K141" s="48" t="s">
        <v>6873</v>
      </c>
      <c r="L141" s="48" t="s">
        <v>6874</v>
      </c>
      <c r="M141" s="40" t="s">
        <v>39</v>
      </c>
      <c r="N141" s="5"/>
      <c r="O141" s="5">
        <f t="shared" si="1"/>
        <v>167</v>
      </c>
    </row>
    <row r="142">
      <c r="A142" s="9">
        <v>140.0</v>
      </c>
      <c r="B142" s="29"/>
      <c r="C142" s="40" t="s">
        <v>1267</v>
      </c>
      <c r="D142" s="48">
        <v>1200.0</v>
      </c>
      <c r="E142" s="48">
        <v>0.0</v>
      </c>
      <c r="F142" s="48" t="s">
        <v>6876</v>
      </c>
      <c r="G142" s="40" t="s">
        <v>35</v>
      </c>
      <c r="H142" s="10"/>
      <c r="I142" s="40" t="s">
        <v>6877</v>
      </c>
      <c r="J142" s="48">
        <v>1031.0</v>
      </c>
      <c r="K142" s="48">
        <v>0.0</v>
      </c>
      <c r="L142" s="48" t="s">
        <v>6878</v>
      </c>
      <c r="M142" s="40" t="s">
        <v>35</v>
      </c>
      <c r="N142" s="5"/>
      <c r="O142" s="5">
        <f t="shared" si="1"/>
        <v>169</v>
      </c>
    </row>
    <row r="143">
      <c r="A143" s="9">
        <v>141.0</v>
      </c>
      <c r="B143" s="29"/>
      <c r="C143" s="40" t="s">
        <v>487</v>
      </c>
      <c r="D143" s="48">
        <v>1200.0</v>
      </c>
      <c r="E143" s="48">
        <v>0.0</v>
      </c>
      <c r="F143" s="48">
        <v>350.0</v>
      </c>
      <c r="G143" s="40" t="s">
        <v>39</v>
      </c>
      <c r="H143" s="10"/>
      <c r="I143" s="40" t="s">
        <v>6881</v>
      </c>
      <c r="J143" s="48">
        <v>1008.0</v>
      </c>
      <c r="K143" s="48">
        <v>0.0</v>
      </c>
      <c r="L143" s="48" t="s">
        <v>6882</v>
      </c>
      <c r="M143" s="40" t="s">
        <v>35</v>
      </c>
      <c r="N143" s="5"/>
      <c r="O143" s="5">
        <f t="shared" si="1"/>
        <v>192</v>
      </c>
    </row>
    <row r="144">
      <c r="A144" s="9">
        <v>142.0</v>
      </c>
      <c r="B144" s="29"/>
      <c r="C144" s="40" t="s">
        <v>1511</v>
      </c>
      <c r="D144" s="48">
        <v>1196.0</v>
      </c>
      <c r="E144" s="48">
        <v>0.0</v>
      </c>
      <c r="F144" s="48" t="s">
        <v>6883</v>
      </c>
      <c r="G144" s="40" t="s">
        <v>39</v>
      </c>
      <c r="H144" s="10"/>
      <c r="I144" s="40" t="s">
        <v>6884</v>
      </c>
      <c r="J144" s="48">
        <v>1005.0</v>
      </c>
      <c r="K144" s="48">
        <v>0.0</v>
      </c>
      <c r="L144" s="48" t="s">
        <v>6885</v>
      </c>
      <c r="M144" s="40" t="s">
        <v>39</v>
      </c>
      <c r="N144" s="5"/>
      <c r="O144" s="5">
        <f t="shared" si="1"/>
        <v>191</v>
      </c>
    </row>
    <row r="145">
      <c r="A145" s="9">
        <v>143.0</v>
      </c>
      <c r="B145" s="29"/>
      <c r="C145" s="40" t="s">
        <v>990</v>
      </c>
      <c r="D145" s="48">
        <v>1186.0</v>
      </c>
      <c r="E145" s="48">
        <v>0.0</v>
      </c>
      <c r="F145" s="48" t="s">
        <v>6887</v>
      </c>
      <c r="G145" s="40" t="s">
        <v>39</v>
      </c>
      <c r="H145" s="10"/>
      <c r="I145" s="40" t="s">
        <v>6888</v>
      </c>
      <c r="J145" s="48">
        <v>991.0</v>
      </c>
      <c r="K145" s="48">
        <v>0.0</v>
      </c>
      <c r="L145" s="48" t="s">
        <v>6889</v>
      </c>
      <c r="M145" s="40" t="s">
        <v>39</v>
      </c>
      <c r="N145" s="5"/>
      <c r="O145" s="5">
        <f t="shared" si="1"/>
        <v>195</v>
      </c>
    </row>
    <row r="146">
      <c r="A146" s="9">
        <v>144.0</v>
      </c>
      <c r="B146" s="29"/>
      <c r="C146" s="40" t="s">
        <v>1129</v>
      </c>
      <c r="D146" s="48">
        <v>1170.0</v>
      </c>
      <c r="E146" s="48">
        <v>0.0</v>
      </c>
      <c r="F146" s="48" t="s">
        <v>6890</v>
      </c>
      <c r="G146" s="40" t="s">
        <v>35</v>
      </c>
      <c r="H146" s="10"/>
      <c r="I146" s="40" t="s">
        <v>6891</v>
      </c>
      <c r="J146" s="48">
        <v>970.0</v>
      </c>
      <c r="K146" s="48" t="s">
        <v>6893</v>
      </c>
      <c r="L146" s="48" t="s">
        <v>6894</v>
      </c>
      <c r="M146" s="40" t="s">
        <v>39</v>
      </c>
      <c r="N146" s="5"/>
      <c r="O146" s="5">
        <f t="shared" si="1"/>
        <v>200</v>
      </c>
    </row>
    <row r="147">
      <c r="A147" s="9">
        <v>145.0</v>
      </c>
      <c r="B147" s="29"/>
      <c r="C147" s="40" t="s">
        <v>1132</v>
      </c>
      <c r="D147" s="48">
        <v>1167.0</v>
      </c>
      <c r="E147" s="48">
        <v>0.0</v>
      </c>
      <c r="F147" s="48" t="s">
        <v>6895</v>
      </c>
      <c r="G147" s="40" t="s">
        <v>39</v>
      </c>
      <c r="H147" s="10"/>
      <c r="I147" s="40" t="s">
        <v>6896</v>
      </c>
      <c r="J147" s="48">
        <v>942.0</v>
      </c>
      <c r="K147" s="48">
        <v>0.0</v>
      </c>
      <c r="L147" s="48" t="s">
        <v>6897</v>
      </c>
      <c r="M147" s="40" t="s">
        <v>39</v>
      </c>
      <c r="N147" s="5"/>
      <c r="O147" s="5">
        <f t="shared" si="1"/>
        <v>225</v>
      </c>
    </row>
    <row r="148">
      <c r="A148" s="9">
        <v>146.0</v>
      </c>
      <c r="B148" s="29"/>
      <c r="C148" s="40" t="s">
        <v>1240</v>
      </c>
      <c r="D148" s="48">
        <v>1167.0</v>
      </c>
      <c r="E148" s="48">
        <v>0.0</v>
      </c>
      <c r="F148" s="48" t="s">
        <v>6898</v>
      </c>
      <c r="G148" s="40" t="s">
        <v>35</v>
      </c>
      <c r="H148" s="10"/>
      <c r="I148" s="40" t="s">
        <v>6899</v>
      </c>
      <c r="J148" s="48">
        <v>874.0</v>
      </c>
      <c r="K148" s="48" t="s">
        <v>4575</v>
      </c>
      <c r="L148" s="48" t="s">
        <v>6900</v>
      </c>
      <c r="M148" s="40" t="s">
        <v>39</v>
      </c>
      <c r="N148" s="5"/>
      <c r="O148" s="5">
        <f t="shared" si="1"/>
        <v>293</v>
      </c>
    </row>
    <row r="149">
      <c r="A149" s="9">
        <v>147.0</v>
      </c>
      <c r="B149" s="29"/>
      <c r="C149" s="40" t="s">
        <v>1290</v>
      </c>
      <c r="D149" s="48">
        <v>1156.0</v>
      </c>
      <c r="E149" s="48">
        <v>0.0</v>
      </c>
      <c r="F149" s="48" t="s">
        <v>6902</v>
      </c>
      <c r="G149" s="40" t="s">
        <v>39</v>
      </c>
      <c r="H149" s="10"/>
      <c r="I149" s="40" t="s">
        <v>6903</v>
      </c>
      <c r="J149" s="48">
        <v>838.0</v>
      </c>
      <c r="K149" s="48" t="s">
        <v>6904</v>
      </c>
      <c r="L149" s="48" t="s">
        <v>6905</v>
      </c>
      <c r="M149" s="40" t="s">
        <v>39</v>
      </c>
      <c r="N149" s="5"/>
      <c r="O149" s="5">
        <f t="shared" si="1"/>
        <v>318</v>
      </c>
    </row>
    <row r="150">
      <c r="A150" s="9">
        <v>148.0</v>
      </c>
      <c r="B150" s="29"/>
      <c r="C150" s="40" t="s">
        <v>1222</v>
      </c>
      <c r="D150" s="48">
        <v>1154.0</v>
      </c>
      <c r="E150" s="48">
        <v>0.0</v>
      </c>
      <c r="F150" s="48" t="s">
        <v>6908</v>
      </c>
      <c r="G150" s="40" t="s">
        <v>39</v>
      </c>
      <c r="H150" s="10"/>
      <c r="I150" s="40" t="s">
        <v>6909</v>
      </c>
      <c r="J150" s="48">
        <v>831.0</v>
      </c>
      <c r="K150" s="49">
        <v>10.0</v>
      </c>
      <c r="L150" s="49" t="s">
        <v>6911</v>
      </c>
      <c r="M150" s="54" t="s">
        <v>35</v>
      </c>
      <c r="N150" s="5"/>
      <c r="O150" s="5">
        <f t="shared" si="1"/>
        <v>323</v>
      </c>
    </row>
    <row r="151">
      <c r="A151" s="9">
        <v>149.0</v>
      </c>
      <c r="B151" s="29"/>
      <c r="C151" s="40" t="s">
        <v>1195</v>
      </c>
      <c r="D151" s="48">
        <v>1152.0</v>
      </c>
      <c r="E151" s="48">
        <v>0.0</v>
      </c>
      <c r="F151" s="48" t="s">
        <v>6913</v>
      </c>
      <c r="G151" s="40" t="s">
        <v>39</v>
      </c>
      <c r="H151" s="10"/>
      <c r="I151" s="40" t="s">
        <v>6914</v>
      </c>
      <c r="J151" s="48">
        <v>821.0</v>
      </c>
      <c r="K151" s="48">
        <v>40.0</v>
      </c>
      <c r="L151" s="48" t="s">
        <v>6915</v>
      </c>
      <c r="M151" s="40" t="s">
        <v>39</v>
      </c>
      <c r="N151" s="5"/>
      <c r="O151" s="5">
        <f t="shared" si="1"/>
        <v>331</v>
      </c>
    </row>
    <row r="152">
      <c r="A152" s="9">
        <v>150.0</v>
      </c>
      <c r="B152" s="29"/>
      <c r="C152" s="40" t="s">
        <v>880</v>
      </c>
      <c r="D152" s="48">
        <v>1151.0</v>
      </c>
      <c r="E152" s="48">
        <v>0.0</v>
      </c>
      <c r="F152" s="48" t="s">
        <v>6916</v>
      </c>
      <c r="G152" s="40" t="s">
        <v>39</v>
      </c>
      <c r="H152" s="10"/>
      <c r="I152" s="40" t="s">
        <v>6917</v>
      </c>
      <c r="J152" s="48">
        <v>800.0</v>
      </c>
      <c r="K152" s="48">
        <v>0.0</v>
      </c>
      <c r="L152" s="48">
        <v>350.0</v>
      </c>
      <c r="M152" s="40" t="s">
        <v>35</v>
      </c>
      <c r="N152" s="5"/>
      <c r="O152" s="5">
        <f t="shared" si="1"/>
        <v>351</v>
      </c>
    </row>
    <row r="153">
      <c r="A153" s="9">
        <v>151.0</v>
      </c>
      <c r="B153" s="29"/>
      <c r="C153" s="40" t="s">
        <v>1117</v>
      </c>
      <c r="D153" s="48">
        <v>1149.0</v>
      </c>
      <c r="E153" s="48">
        <v>0.0</v>
      </c>
      <c r="F153" s="48" t="s">
        <v>6918</v>
      </c>
      <c r="G153" s="40" t="s">
        <v>35</v>
      </c>
      <c r="H153" s="10"/>
      <c r="I153" s="40" t="s">
        <v>6919</v>
      </c>
      <c r="J153" s="48">
        <v>800.0</v>
      </c>
      <c r="K153" s="48" t="s">
        <v>4801</v>
      </c>
      <c r="L153" s="48">
        <v>350.0</v>
      </c>
      <c r="M153" s="40" t="s">
        <v>39</v>
      </c>
      <c r="N153" s="5"/>
      <c r="O153" s="5">
        <f t="shared" si="1"/>
        <v>349</v>
      </c>
    </row>
    <row r="154">
      <c r="A154" s="9">
        <v>152.0</v>
      </c>
      <c r="B154" s="29"/>
      <c r="C154" s="40" t="s">
        <v>1254</v>
      </c>
      <c r="D154" s="48">
        <v>1149.0</v>
      </c>
      <c r="E154" s="48">
        <v>0.0</v>
      </c>
      <c r="F154" s="48" t="s">
        <v>6920</v>
      </c>
      <c r="G154" s="40" t="s">
        <v>35</v>
      </c>
      <c r="H154" s="10"/>
      <c r="I154" s="40"/>
      <c r="J154" s="48"/>
      <c r="K154" s="48"/>
      <c r="L154" s="48"/>
      <c r="M154" s="40"/>
      <c r="N154" s="5"/>
      <c r="O154" s="5"/>
    </row>
    <row r="155">
      <c r="A155" s="9">
        <v>153.0</v>
      </c>
      <c r="B155" s="29"/>
      <c r="C155" s="40" t="s">
        <v>1363</v>
      </c>
      <c r="D155" s="48">
        <v>1141.0</v>
      </c>
      <c r="E155" s="48">
        <v>0.0</v>
      </c>
      <c r="F155" s="48" t="s">
        <v>6921</v>
      </c>
      <c r="G155" s="40" t="s">
        <v>35</v>
      </c>
      <c r="H155" s="10"/>
      <c r="I155" s="29"/>
      <c r="J155" s="53"/>
      <c r="K155" s="53"/>
      <c r="L155" s="53"/>
      <c r="M155" s="29"/>
      <c r="N155" s="5"/>
      <c r="O155" s="5"/>
    </row>
    <row r="156">
      <c r="A156" s="9">
        <v>154.0</v>
      </c>
      <c r="B156" s="29"/>
      <c r="C156" s="40" t="s">
        <v>926</v>
      </c>
      <c r="D156" s="48">
        <v>1136.0</v>
      </c>
      <c r="E156" s="48">
        <v>0.0</v>
      </c>
      <c r="F156" s="48" t="s">
        <v>6923</v>
      </c>
      <c r="G156" s="40" t="s">
        <v>39</v>
      </c>
      <c r="H156" s="10"/>
      <c r="I156" s="40"/>
      <c r="J156" s="48"/>
      <c r="K156" s="48"/>
      <c r="L156" s="48"/>
      <c r="M156" s="40"/>
      <c r="N156" s="5"/>
      <c r="O156" s="5"/>
    </row>
    <row r="157">
      <c r="A157" s="9">
        <v>155.0</v>
      </c>
      <c r="B157" s="29"/>
      <c r="C157" s="40" t="s">
        <v>1299</v>
      </c>
      <c r="D157" s="48">
        <v>1130.0</v>
      </c>
      <c r="E157" s="48">
        <v>0.0</v>
      </c>
      <c r="F157" s="48" t="s">
        <v>6924</v>
      </c>
      <c r="G157" s="40" t="s">
        <v>39</v>
      </c>
      <c r="H157" s="10"/>
      <c r="I157" s="29"/>
      <c r="J157" s="53"/>
      <c r="K157" s="53"/>
      <c r="L157" s="53"/>
      <c r="M157" s="29"/>
      <c r="N157" s="5"/>
      <c r="O157" s="5"/>
    </row>
    <row r="158">
      <c r="A158" s="9">
        <v>156.0</v>
      </c>
      <c r="B158" s="29"/>
      <c r="C158" s="40" t="s">
        <v>1625</v>
      </c>
      <c r="D158" s="48">
        <v>1124.0</v>
      </c>
      <c r="E158" s="48" t="s">
        <v>5580</v>
      </c>
      <c r="F158" s="48" t="s">
        <v>6925</v>
      </c>
      <c r="G158" s="40" t="s">
        <v>39</v>
      </c>
      <c r="H158" s="10"/>
      <c r="I158" s="40"/>
      <c r="J158" s="48"/>
      <c r="K158" s="48"/>
      <c r="L158" s="48"/>
      <c r="M158" s="40"/>
      <c r="N158" s="5"/>
      <c r="O158" s="5"/>
    </row>
    <row r="159">
      <c r="A159" s="9">
        <v>157.0</v>
      </c>
      <c r="B159" s="29"/>
      <c r="C159" s="40" t="s">
        <v>1529</v>
      </c>
      <c r="D159" s="48">
        <v>1109.0</v>
      </c>
      <c r="E159" s="48" t="s">
        <v>6926</v>
      </c>
      <c r="F159" s="48" t="s">
        <v>6927</v>
      </c>
      <c r="G159" s="40" t="s">
        <v>39</v>
      </c>
      <c r="H159" s="10"/>
      <c r="I159" s="40"/>
      <c r="J159" s="48"/>
      <c r="K159" s="48"/>
      <c r="L159" s="48"/>
      <c r="M159" s="40"/>
      <c r="N159" s="5"/>
      <c r="O159" s="5"/>
    </row>
    <row r="160">
      <c r="A160" s="9">
        <v>158.0</v>
      </c>
      <c r="B160" s="29"/>
      <c r="C160" s="40" t="s">
        <v>816</v>
      </c>
      <c r="D160" s="48">
        <v>1109.0</v>
      </c>
      <c r="E160" s="48">
        <v>0.0</v>
      </c>
      <c r="F160" s="48" t="s">
        <v>6928</v>
      </c>
      <c r="G160" s="40" t="s">
        <v>39</v>
      </c>
      <c r="H160" s="10"/>
      <c r="I160" s="29"/>
      <c r="J160" s="53"/>
      <c r="K160" s="53"/>
      <c r="L160" s="53"/>
      <c r="M160" s="29"/>
      <c r="N160" s="5"/>
      <c r="O160" s="5"/>
    </row>
    <row r="161">
      <c r="A161" s="9">
        <v>159.0</v>
      </c>
      <c r="B161" s="29"/>
      <c r="C161" s="40" t="s">
        <v>1542</v>
      </c>
      <c r="D161" s="48">
        <v>1099.0</v>
      </c>
      <c r="E161" s="48">
        <v>0.0</v>
      </c>
      <c r="F161" s="48" t="s">
        <v>6929</v>
      </c>
      <c r="G161" s="40" t="s">
        <v>35</v>
      </c>
      <c r="H161" s="10"/>
      <c r="I161" s="29"/>
      <c r="J161" s="53"/>
      <c r="K161" s="53"/>
      <c r="L161" s="53"/>
      <c r="M161" s="29"/>
      <c r="N161" s="5"/>
      <c r="O161" s="5"/>
    </row>
    <row r="162">
      <c r="A162" s="9">
        <v>160.0</v>
      </c>
      <c r="B162" s="29"/>
      <c r="C162" s="40" t="s">
        <v>1005</v>
      </c>
      <c r="D162" s="48">
        <v>1076.0</v>
      </c>
      <c r="E162" s="48">
        <v>0.0</v>
      </c>
      <c r="F162" s="48" t="s">
        <v>6930</v>
      </c>
      <c r="G162" s="40" t="s">
        <v>39</v>
      </c>
      <c r="H162" s="10"/>
      <c r="I162" s="40"/>
      <c r="J162" s="48"/>
      <c r="K162" s="48"/>
      <c r="L162" s="48"/>
      <c r="M162" s="40"/>
      <c r="N162" s="5"/>
      <c r="O162" s="5"/>
    </row>
    <row r="163">
      <c r="A163" s="9">
        <v>161.0</v>
      </c>
      <c r="B163" s="29"/>
      <c r="C163" s="40" t="s">
        <v>1251</v>
      </c>
      <c r="D163" s="48">
        <v>1064.0</v>
      </c>
      <c r="E163" s="48">
        <v>0.0</v>
      </c>
      <c r="F163" s="48" t="s">
        <v>6931</v>
      </c>
      <c r="G163" s="40" t="s">
        <v>39</v>
      </c>
      <c r="H163" s="10"/>
      <c r="I163" s="29"/>
      <c r="J163" s="53"/>
      <c r="K163" s="53"/>
      <c r="L163" s="53"/>
      <c r="M163" s="29"/>
      <c r="N163" s="5"/>
      <c r="O163" s="5"/>
    </row>
    <row r="164">
      <c r="A164" s="9">
        <v>162.0</v>
      </c>
      <c r="B164" s="29"/>
      <c r="C164" s="40" t="s">
        <v>1374</v>
      </c>
      <c r="D164" s="48">
        <v>1063.0</v>
      </c>
      <c r="E164" s="48">
        <v>0.0</v>
      </c>
      <c r="F164" s="48" t="s">
        <v>6726</v>
      </c>
      <c r="G164" s="40" t="s">
        <v>39</v>
      </c>
      <c r="H164" s="10"/>
      <c r="I164" s="29"/>
      <c r="J164" s="53"/>
      <c r="K164" s="53"/>
      <c r="L164" s="53"/>
      <c r="M164" s="29"/>
      <c r="N164" s="5"/>
      <c r="O164" s="5"/>
    </row>
    <row r="165">
      <c r="A165" s="9">
        <v>163.0</v>
      </c>
      <c r="B165" s="29"/>
      <c r="C165" s="40" t="s">
        <v>1077</v>
      </c>
      <c r="D165" s="48">
        <v>1060.0</v>
      </c>
      <c r="E165" s="48">
        <v>0.0</v>
      </c>
      <c r="F165" s="48" t="s">
        <v>6932</v>
      </c>
      <c r="G165" s="40" t="s">
        <v>39</v>
      </c>
      <c r="H165" s="10"/>
      <c r="I165" s="40"/>
      <c r="J165" s="48"/>
      <c r="K165" s="48"/>
      <c r="L165" s="48"/>
      <c r="M165" s="40"/>
      <c r="N165" s="5"/>
      <c r="O165" s="5"/>
    </row>
    <row r="166">
      <c r="A166" s="9">
        <v>164.0</v>
      </c>
      <c r="B166" s="29"/>
      <c r="C166" s="40" t="s">
        <v>1582</v>
      </c>
      <c r="D166" s="48">
        <v>1048.0</v>
      </c>
      <c r="E166" s="48">
        <v>0.0</v>
      </c>
      <c r="F166" s="48" t="s">
        <v>6933</v>
      </c>
      <c r="G166" s="40" t="s">
        <v>39</v>
      </c>
      <c r="H166" s="10"/>
      <c r="I166" s="40"/>
      <c r="J166" s="48"/>
      <c r="K166" s="48"/>
      <c r="L166" s="48"/>
      <c r="M166" s="40"/>
      <c r="N166" s="5"/>
      <c r="O166" s="5"/>
    </row>
    <row r="167">
      <c r="A167" s="9">
        <v>165.0</v>
      </c>
      <c r="B167" s="29"/>
      <c r="C167" s="40" t="s">
        <v>1475</v>
      </c>
      <c r="D167" s="48">
        <v>1048.0</v>
      </c>
      <c r="E167" s="48" t="s">
        <v>5549</v>
      </c>
      <c r="F167" s="48" t="s">
        <v>6934</v>
      </c>
      <c r="G167" s="40" t="s">
        <v>35</v>
      </c>
      <c r="H167" s="40"/>
      <c r="I167" s="29"/>
      <c r="J167" s="53"/>
      <c r="K167" s="53"/>
      <c r="L167" s="53"/>
      <c r="M167" s="29"/>
      <c r="N167" s="5"/>
      <c r="O167" s="5"/>
    </row>
    <row r="168">
      <c r="A168" s="9">
        <v>166.0</v>
      </c>
      <c r="B168" s="29"/>
      <c r="C168" s="40" t="s">
        <v>744</v>
      </c>
      <c r="D168" s="48">
        <v>1027.0</v>
      </c>
      <c r="E168" s="48" t="s">
        <v>6935</v>
      </c>
      <c r="F168" s="48" t="s">
        <v>6936</v>
      </c>
      <c r="G168" s="40" t="s">
        <v>39</v>
      </c>
      <c r="H168" s="10"/>
      <c r="I168" s="40"/>
      <c r="J168" s="48"/>
      <c r="K168" s="48"/>
      <c r="L168" s="48"/>
      <c r="M168" s="40"/>
      <c r="N168" s="5"/>
      <c r="O168" s="5"/>
    </row>
    <row r="169">
      <c r="A169" s="9">
        <v>167.0</v>
      </c>
      <c r="B169" s="29"/>
      <c r="C169" s="40" t="s">
        <v>1436</v>
      </c>
      <c r="D169" s="48">
        <v>1024.0</v>
      </c>
      <c r="E169" s="48">
        <v>0.0</v>
      </c>
      <c r="F169" s="48" t="s">
        <v>6937</v>
      </c>
      <c r="G169" s="40" t="s">
        <v>35</v>
      </c>
      <c r="H169" s="10"/>
      <c r="I169" s="40"/>
      <c r="J169" s="48"/>
      <c r="K169" s="48"/>
      <c r="L169" s="48"/>
      <c r="M169" s="40"/>
      <c r="N169" s="5"/>
      <c r="O169" s="5"/>
    </row>
    <row r="170">
      <c r="A170" s="9">
        <v>168.0</v>
      </c>
      <c r="B170" s="29"/>
      <c r="C170" s="40" t="s">
        <v>1357</v>
      </c>
      <c r="D170" s="48">
        <v>1023.0</v>
      </c>
      <c r="E170" s="48">
        <v>0.0</v>
      </c>
      <c r="F170" s="48" t="s">
        <v>6938</v>
      </c>
      <c r="G170" s="40" t="s">
        <v>35</v>
      </c>
      <c r="H170" s="40"/>
      <c r="I170" s="40"/>
      <c r="J170" s="48"/>
      <c r="K170" s="48"/>
      <c r="L170" s="48"/>
      <c r="M170" s="40"/>
      <c r="N170" s="5"/>
      <c r="O170" s="5"/>
    </row>
    <row r="171">
      <c r="A171" s="9">
        <v>169.0</v>
      </c>
      <c r="B171" s="29"/>
      <c r="C171" s="40" t="s">
        <v>1643</v>
      </c>
      <c r="D171" s="48">
        <v>1019.0</v>
      </c>
      <c r="E171" s="48">
        <v>0.0</v>
      </c>
      <c r="F171" s="48" t="s">
        <v>6939</v>
      </c>
      <c r="G171" s="40" t="s">
        <v>39</v>
      </c>
      <c r="H171" s="10"/>
      <c r="I171" s="40"/>
      <c r="J171" s="48"/>
      <c r="K171" s="48"/>
      <c r="L171" s="48"/>
      <c r="M171" s="40"/>
      <c r="N171" s="5"/>
      <c r="O171" s="5"/>
    </row>
    <row r="172">
      <c r="A172" s="9">
        <v>170.0</v>
      </c>
      <c r="B172" s="29"/>
      <c r="C172" s="40" t="s">
        <v>917</v>
      </c>
      <c r="D172" s="48">
        <v>1000.0</v>
      </c>
      <c r="E172" s="48" t="s">
        <v>6873</v>
      </c>
      <c r="F172" s="48">
        <v>350.0</v>
      </c>
      <c r="G172" s="40" t="s">
        <v>39</v>
      </c>
      <c r="H172" s="10"/>
      <c r="I172" s="29"/>
      <c r="J172" s="53"/>
      <c r="K172" s="53"/>
      <c r="L172" s="53"/>
      <c r="M172" s="29"/>
      <c r="N172" s="5"/>
      <c r="O172" s="5"/>
    </row>
    <row r="173">
      <c r="A173" s="9">
        <v>171.0</v>
      </c>
      <c r="B173" s="29"/>
      <c r="C173" s="40" t="s">
        <v>1453</v>
      </c>
      <c r="D173" s="48">
        <v>1000.0</v>
      </c>
      <c r="E173" s="48">
        <v>0.0</v>
      </c>
      <c r="F173" s="48">
        <v>350.0</v>
      </c>
      <c r="G173" s="40" t="s">
        <v>39</v>
      </c>
      <c r="H173" s="10"/>
      <c r="I173" s="40"/>
      <c r="J173" s="48"/>
      <c r="K173" s="48"/>
      <c r="L173" s="48"/>
      <c r="M173" s="40"/>
      <c r="N173" s="5"/>
      <c r="O173" s="5"/>
    </row>
    <row r="174">
      <c r="A174" s="9">
        <v>172.0</v>
      </c>
      <c r="B174" s="29"/>
      <c r="C174" s="40" t="s">
        <v>1524</v>
      </c>
      <c r="D174" s="48">
        <v>1000.0</v>
      </c>
      <c r="E174" s="48">
        <v>0.0</v>
      </c>
      <c r="F174" s="48">
        <v>350.0</v>
      </c>
      <c r="G174" s="40" t="s">
        <v>39</v>
      </c>
      <c r="H174" s="40"/>
      <c r="I174" s="40"/>
      <c r="J174" s="48"/>
      <c r="K174" s="48"/>
      <c r="L174" s="48"/>
      <c r="M174" s="40"/>
      <c r="N174" s="5"/>
      <c r="O174" s="5"/>
    </row>
    <row r="175">
      <c r="A175" s="9">
        <v>173.0</v>
      </c>
      <c r="C175" s="40" t="s">
        <v>1322</v>
      </c>
      <c r="D175" s="48">
        <v>1000.0</v>
      </c>
      <c r="E175" s="48">
        <v>0.0</v>
      </c>
      <c r="F175" s="48">
        <v>350.0</v>
      </c>
      <c r="G175" s="40" t="s">
        <v>35</v>
      </c>
      <c r="H175" s="10"/>
      <c r="I175" s="29"/>
      <c r="J175" s="53"/>
      <c r="K175" s="53"/>
      <c r="L175" s="53"/>
      <c r="M175" s="29"/>
      <c r="N175" s="5"/>
      <c r="O175" s="5"/>
    </row>
    <row r="176">
      <c r="A176" s="9">
        <v>174.0</v>
      </c>
      <c r="B176" s="29"/>
      <c r="C176" s="40" t="s">
        <v>1638</v>
      </c>
      <c r="D176" s="48">
        <v>966.0</v>
      </c>
      <c r="E176" s="48">
        <v>0.0</v>
      </c>
      <c r="F176" s="48" t="s">
        <v>6941</v>
      </c>
      <c r="G176" s="40" t="s">
        <v>39</v>
      </c>
      <c r="H176" s="40"/>
      <c r="I176" s="29"/>
      <c r="J176" s="53"/>
      <c r="K176" s="53"/>
      <c r="L176" s="53"/>
      <c r="M176" s="29"/>
      <c r="N176" s="5"/>
      <c r="O176" s="5"/>
    </row>
    <row r="177">
      <c r="A177" s="9">
        <v>175.0</v>
      </c>
      <c r="B177" s="29"/>
      <c r="C177" s="40" t="s">
        <v>1567</v>
      </c>
      <c r="D177" s="48">
        <v>955.0</v>
      </c>
      <c r="E177" s="48">
        <v>0.0</v>
      </c>
      <c r="F177" s="48" t="s">
        <v>6943</v>
      </c>
      <c r="G177" s="40" t="s">
        <v>39</v>
      </c>
      <c r="H177" s="10"/>
      <c r="I177" s="40"/>
      <c r="J177" s="48"/>
      <c r="K177" s="48"/>
      <c r="L177" s="48"/>
      <c r="M177" s="40"/>
      <c r="N177" s="5"/>
      <c r="O177" s="5"/>
    </row>
    <row r="178">
      <c r="A178" s="9">
        <v>176.0</v>
      </c>
      <c r="B178" s="29"/>
      <c r="C178" s="40" t="s">
        <v>1620</v>
      </c>
      <c r="D178" s="48">
        <v>924.0</v>
      </c>
      <c r="E178" s="48">
        <v>0.0</v>
      </c>
      <c r="F178" s="48" t="s">
        <v>6944</v>
      </c>
      <c r="G178" s="40" t="s">
        <v>39</v>
      </c>
      <c r="H178" s="10"/>
      <c r="I178" s="29"/>
      <c r="J178" s="53"/>
      <c r="K178" s="53"/>
      <c r="L178" s="53"/>
      <c r="M178" s="29"/>
      <c r="N178" s="5"/>
      <c r="O178" s="5"/>
    </row>
    <row r="179">
      <c r="A179" s="9">
        <v>177.0</v>
      </c>
      <c r="B179" s="29"/>
      <c r="C179" s="40" t="s">
        <v>1510</v>
      </c>
      <c r="D179" s="48">
        <v>910.0</v>
      </c>
      <c r="E179" s="48">
        <v>0.0</v>
      </c>
      <c r="F179" s="48" t="s">
        <v>6946</v>
      </c>
      <c r="G179" s="40" t="s">
        <v>39</v>
      </c>
      <c r="H179" s="10"/>
      <c r="I179" s="40"/>
      <c r="J179" s="48"/>
      <c r="K179" s="48"/>
      <c r="L179" s="48"/>
      <c r="M179" s="40"/>
      <c r="N179" s="5"/>
      <c r="O179" s="5"/>
    </row>
    <row r="180">
      <c r="A180" s="9">
        <v>178.0</v>
      </c>
      <c r="B180" s="29"/>
      <c r="C180" s="40" t="s">
        <v>1069</v>
      </c>
      <c r="D180" s="48">
        <v>908.0</v>
      </c>
      <c r="E180" s="48">
        <v>0.0</v>
      </c>
      <c r="F180" s="48" t="s">
        <v>6947</v>
      </c>
      <c r="G180" s="40" t="s">
        <v>35</v>
      </c>
      <c r="H180" s="40"/>
      <c r="I180" s="29"/>
      <c r="J180" s="53"/>
      <c r="K180" s="53"/>
      <c r="L180" s="53"/>
      <c r="M180" s="29"/>
      <c r="N180" s="5"/>
      <c r="O180" s="5"/>
    </row>
    <row r="181">
      <c r="A181" s="9">
        <v>179.0</v>
      </c>
      <c r="B181" s="29"/>
      <c r="C181" s="40" t="s">
        <v>1579</v>
      </c>
      <c r="D181" s="48">
        <v>840.0</v>
      </c>
      <c r="E181" s="48" t="s">
        <v>6949</v>
      </c>
      <c r="F181" s="48" t="s">
        <v>6950</v>
      </c>
      <c r="G181" s="40" t="s">
        <v>39</v>
      </c>
      <c r="H181" s="10"/>
      <c r="I181" s="40"/>
      <c r="J181" s="48"/>
      <c r="K181" s="48"/>
      <c r="L181" s="48"/>
      <c r="M181" s="40"/>
      <c r="N181" s="5"/>
      <c r="O181" s="5"/>
    </row>
    <row r="182">
      <c r="A182" s="9">
        <v>180.0</v>
      </c>
      <c r="B182" s="29"/>
      <c r="C182" s="40" t="s">
        <v>1633</v>
      </c>
      <c r="D182" s="48">
        <v>800.0</v>
      </c>
      <c r="E182" s="48" t="s">
        <v>5398</v>
      </c>
      <c r="F182" s="48">
        <v>350.0</v>
      </c>
      <c r="G182" s="40" t="s">
        <v>39</v>
      </c>
      <c r="H182" s="10"/>
      <c r="I182" s="40"/>
      <c r="J182" s="48"/>
      <c r="K182" s="48"/>
      <c r="L182" s="48"/>
      <c r="M182" s="40"/>
      <c r="N182" s="5"/>
      <c r="O182" s="5"/>
    </row>
    <row r="183">
      <c r="A183" s="9">
        <v>181.0</v>
      </c>
      <c r="B183" s="29"/>
      <c r="C183" s="40" t="s">
        <v>1368</v>
      </c>
      <c r="D183" s="48">
        <v>800.0</v>
      </c>
      <c r="E183" s="48" t="s">
        <v>5376</v>
      </c>
      <c r="F183" s="48">
        <v>350.0</v>
      </c>
      <c r="G183" s="40" t="s">
        <v>39</v>
      </c>
      <c r="H183" s="10"/>
      <c r="I183" s="29"/>
      <c r="J183" s="53"/>
      <c r="K183" s="53"/>
      <c r="L183" s="53"/>
      <c r="M183" s="29"/>
      <c r="N183" s="5"/>
      <c r="O183" s="5"/>
    </row>
    <row r="184">
      <c r="A184" s="9">
        <v>182.0</v>
      </c>
      <c r="B184" s="29"/>
      <c r="C184" s="40" t="s">
        <v>1170</v>
      </c>
      <c r="D184" s="48">
        <v>800.0</v>
      </c>
      <c r="E184" s="48">
        <v>0.0</v>
      </c>
      <c r="F184" s="48">
        <v>350.0</v>
      </c>
      <c r="G184" s="40" t="s">
        <v>35</v>
      </c>
      <c r="H184" s="10"/>
      <c r="I184" s="29"/>
      <c r="J184" s="53"/>
      <c r="K184" s="53"/>
      <c r="L184" s="53"/>
      <c r="M184" s="29"/>
      <c r="N184" s="5"/>
      <c r="O184" s="5"/>
    </row>
    <row r="185">
      <c r="A185" s="9">
        <v>183.0</v>
      </c>
      <c r="B185" s="29"/>
      <c r="C185" s="40" t="s">
        <v>1478</v>
      </c>
      <c r="D185" s="48">
        <v>800.0</v>
      </c>
      <c r="E185" s="48">
        <v>0.0</v>
      </c>
      <c r="F185" s="48">
        <v>350.0</v>
      </c>
      <c r="G185" s="40" t="s">
        <v>39</v>
      </c>
      <c r="H185" s="40"/>
      <c r="I185" s="29"/>
      <c r="J185" s="53"/>
      <c r="K185" s="53"/>
      <c r="L185" s="53"/>
      <c r="M185" s="29"/>
      <c r="N185" s="5"/>
      <c r="O185" s="5"/>
    </row>
    <row r="186">
      <c r="A186" s="9">
        <v>184.0</v>
      </c>
      <c r="B186" s="29"/>
      <c r="C186" s="40" t="s">
        <v>1091</v>
      </c>
      <c r="D186" s="48">
        <v>794.0</v>
      </c>
      <c r="E186" s="48">
        <v>0.0</v>
      </c>
      <c r="F186" s="48" t="s">
        <v>6952</v>
      </c>
      <c r="G186" s="40" t="s">
        <v>35</v>
      </c>
      <c r="H186" s="10"/>
      <c r="I186" s="40"/>
      <c r="J186" s="48"/>
      <c r="K186" s="48"/>
      <c r="L186" s="48"/>
      <c r="M186" s="40"/>
      <c r="N186" s="5"/>
      <c r="O186" s="5"/>
    </row>
    <row r="187">
      <c r="A187" s="9">
        <v>185.0</v>
      </c>
      <c r="B187" s="29"/>
      <c r="C187" s="40" t="s">
        <v>788</v>
      </c>
      <c r="D187" s="48">
        <v>764.0</v>
      </c>
      <c r="E187" s="48">
        <v>0.0</v>
      </c>
      <c r="F187" s="48" t="s">
        <v>6953</v>
      </c>
      <c r="G187" s="40" t="s">
        <v>39</v>
      </c>
      <c r="H187" s="10"/>
      <c r="I187" s="29"/>
      <c r="J187" s="53"/>
      <c r="K187" s="53"/>
      <c r="L187" s="53"/>
      <c r="M187" s="29"/>
      <c r="N187" s="5"/>
      <c r="O187" s="5"/>
    </row>
    <row r="188">
      <c r="A188" s="9">
        <v>186.0</v>
      </c>
      <c r="B188" s="29"/>
      <c r="C188" s="40" t="s">
        <v>1190</v>
      </c>
      <c r="D188" s="48">
        <v>725.0</v>
      </c>
      <c r="E188" s="48" t="s">
        <v>6955</v>
      </c>
      <c r="F188" s="48" t="s">
        <v>6956</v>
      </c>
      <c r="G188" s="40" t="s">
        <v>39</v>
      </c>
      <c r="H188" s="10"/>
      <c r="I188" s="40"/>
      <c r="J188" s="48"/>
      <c r="K188" s="48"/>
      <c r="L188" s="48"/>
      <c r="M188" s="40"/>
      <c r="N188" s="5"/>
      <c r="O188" s="5"/>
    </row>
    <row r="189">
      <c r="B189" s="29"/>
      <c r="C189" s="40"/>
      <c r="D189" s="48"/>
      <c r="E189" s="48"/>
      <c r="F189" s="48"/>
      <c r="G189" s="40"/>
      <c r="H189" s="10"/>
      <c r="I189" s="29"/>
      <c r="J189" s="53"/>
      <c r="K189" s="53"/>
      <c r="L189" s="53"/>
      <c r="M189" s="29"/>
      <c r="N189" s="5"/>
      <c r="O189" s="5"/>
    </row>
    <row r="190">
      <c r="B190" s="29"/>
      <c r="C190" s="29"/>
      <c r="D190" s="53"/>
      <c r="E190" s="53"/>
      <c r="F190" s="53"/>
      <c r="G190" s="29"/>
      <c r="H190" s="10"/>
      <c r="I190" s="40"/>
      <c r="J190" s="48"/>
      <c r="K190" s="48"/>
      <c r="L190" s="48"/>
      <c r="M190" s="40"/>
      <c r="N190" s="5"/>
      <c r="O190" s="5"/>
    </row>
    <row r="191">
      <c r="B191" s="29"/>
      <c r="C191" s="40"/>
      <c r="D191" s="48"/>
      <c r="E191" s="48"/>
      <c r="F191" s="48"/>
      <c r="G191" s="40"/>
      <c r="H191" s="10"/>
      <c r="I191" s="29"/>
      <c r="J191" s="53"/>
      <c r="K191" s="53"/>
      <c r="L191" s="53"/>
      <c r="M191" s="29"/>
      <c r="N191" s="5"/>
      <c r="O191" s="5"/>
    </row>
    <row r="192">
      <c r="B192" s="29"/>
      <c r="C192" s="29"/>
      <c r="D192" s="53"/>
      <c r="E192" s="53"/>
      <c r="F192" s="53"/>
      <c r="G192" s="29"/>
      <c r="H192" s="40"/>
      <c r="I192" s="29"/>
      <c r="J192" s="53"/>
      <c r="K192" s="53"/>
      <c r="L192" s="53"/>
      <c r="M192" s="29"/>
      <c r="N192" s="5"/>
      <c r="O192" s="5"/>
    </row>
    <row r="193">
      <c r="C193" s="40"/>
      <c r="D193" s="48"/>
      <c r="E193" s="48"/>
      <c r="F193" s="48"/>
      <c r="G193" s="40"/>
      <c r="H193" s="40"/>
      <c r="I193" s="29"/>
      <c r="J193" s="53"/>
      <c r="K193" s="53"/>
      <c r="L193" s="53"/>
      <c r="M193" s="29"/>
      <c r="N193" s="5"/>
      <c r="O193" s="5"/>
    </row>
    <row r="194">
      <c r="B194" s="29"/>
      <c r="C194" s="29"/>
      <c r="D194" s="53"/>
      <c r="E194" s="53"/>
      <c r="F194" s="53"/>
      <c r="G194" s="29"/>
      <c r="H194" s="10"/>
      <c r="I194" s="40"/>
      <c r="J194" s="48"/>
      <c r="K194" s="48"/>
      <c r="L194" s="48"/>
      <c r="M194" s="40"/>
      <c r="N194" s="5"/>
      <c r="O194" s="5"/>
    </row>
    <row r="195">
      <c r="B195" s="29"/>
      <c r="C195" s="40"/>
      <c r="D195" s="48"/>
      <c r="E195" s="48"/>
      <c r="F195" s="48"/>
      <c r="G195" s="40"/>
      <c r="H195" s="10"/>
      <c r="I195" s="29"/>
      <c r="J195" s="53"/>
      <c r="K195" s="53"/>
      <c r="L195" s="53"/>
      <c r="M195" s="29"/>
      <c r="N195" s="5"/>
      <c r="O195" s="5"/>
    </row>
    <row r="196">
      <c r="B196" s="29"/>
      <c r="C196" s="40"/>
      <c r="D196" s="48"/>
      <c r="E196" s="48"/>
      <c r="F196" s="48"/>
      <c r="G196" s="40"/>
      <c r="H196" s="10"/>
      <c r="I196" s="40"/>
      <c r="J196" s="48"/>
      <c r="K196" s="48"/>
      <c r="L196" s="48"/>
      <c r="M196" s="40"/>
      <c r="N196" s="5"/>
      <c r="O196" s="5"/>
    </row>
    <row r="197">
      <c r="B197" s="29"/>
      <c r="C197" s="29"/>
      <c r="D197" s="53"/>
      <c r="E197" s="53"/>
      <c r="F197" s="53"/>
      <c r="G197" s="29"/>
      <c r="H197" s="10"/>
      <c r="I197" s="40"/>
      <c r="J197" s="48"/>
      <c r="K197" s="48"/>
      <c r="L197" s="48"/>
      <c r="M197" s="40"/>
      <c r="N197" s="5"/>
      <c r="O197" s="5"/>
    </row>
    <row r="198">
      <c r="B198" s="29"/>
      <c r="C198" s="29"/>
      <c r="D198" s="53"/>
      <c r="E198" s="53"/>
      <c r="F198" s="53"/>
      <c r="G198" s="29"/>
      <c r="H198" s="40"/>
      <c r="I198" s="40"/>
      <c r="J198" s="48"/>
      <c r="K198" s="48"/>
      <c r="L198" s="48"/>
      <c r="M198" s="40"/>
      <c r="N198" s="5"/>
      <c r="O198" s="5"/>
    </row>
    <row r="199">
      <c r="B199" s="29"/>
      <c r="C199" s="40"/>
      <c r="D199" s="48"/>
      <c r="E199" s="48"/>
      <c r="F199" s="48"/>
      <c r="G199" s="40"/>
      <c r="H199" s="10"/>
      <c r="I199" s="29"/>
      <c r="J199" s="53"/>
      <c r="K199" s="53"/>
      <c r="L199" s="53"/>
      <c r="M199" s="29"/>
      <c r="N199" s="5"/>
      <c r="O199" s="5"/>
    </row>
    <row r="200">
      <c r="B200" s="29"/>
      <c r="C200" s="29"/>
      <c r="D200" s="53"/>
      <c r="E200" s="53"/>
      <c r="F200" s="53"/>
      <c r="G200" s="29"/>
      <c r="H200" s="40"/>
      <c r="I200" s="40"/>
      <c r="J200" s="48"/>
      <c r="K200" s="48"/>
      <c r="L200" s="48"/>
      <c r="M200" s="40"/>
      <c r="N200" s="5"/>
      <c r="O200" s="5"/>
    </row>
    <row r="201">
      <c r="B201" s="29"/>
      <c r="C201" s="40"/>
      <c r="D201" s="48"/>
      <c r="E201" s="48"/>
      <c r="F201" s="48"/>
      <c r="G201" s="40"/>
      <c r="H201" s="40"/>
      <c r="I201" s="40"/>
      <c r="J201" s="48"/>
      <c r="K201" s="48"/>
      <c r="L201" s="48"/>
      <c r="M201" s="40"/>
      <c r="N201" s="5"/>
      <c r="O201" s="5"/>
    </row>
    <row r="202">
      <c r="B202" s="29"/>
      <c r="C202" s="40"/>
      <c r="D202" s="48"/>
      <c r="E202" s="48"/>
      <c r="F202" s="48"/>
      <c r="G202" s="40"/>
      <c r="H202" s="40"/>
      <c r="I202" s="29"/>
      <c r="J202" s="53"/>
      <c r="K202" s="53"/>
      <c r="L202" s="53"/>
      <c r="M202" s="29"/>
      <c r="N202" s="5"/>
      <c r="O202" s="5"/>
    </row>
    <row r="203">
      <c r="B203" s="29"/>
      <c r="C203" s="40"/>
      <c r="D203" s="48"/>
      <c r="E203" s="48"/>
      <c r="F203" s="48"/>
      <c r="G203" s="40"/>
      <c r="H203" s="40"/>
      <c r="I203" s="29"/>
      <c r="J203" s="53"/>
      <c r="K203" s="53"/>
      <c r="L203" s="53"/>
      <c r="M203" s="29"/>
      <c r="N203" s="5"/>
      <c r="O203" s="5"/>
    </row>
    <row r="204">
      <c r="B204" s="29"/>
      <c r="C204" s="40"/>
      <c r="D204" s="48"/>
      <c r="E204" s="48"/>
      <c r="F204" s="48"/>
      <c r="G204" s="40"/>
      <c r="H204" s="40"/>
      <c r="I204" s="29"/>
      <c r="J204" s="53"/>
      <c r="K204" s="53"/>
      <c r="L204" s="53"/>
      <c r="M204" s="29"/>
      <c r="N204" s="5"/>
      <c r="O204" s="5"/>
    </row>
    <row r="205">
      <c r="B205" s="29"/>
      <c r="C205" s="29"/>
      <c r="D205" s="53"/>
      <c r="E205" s="53"/>
      <c r="F205" s="53"/>
      <c r="G205" s="29"/>
      <c r="H205" s="10"/>
      <c r="I205" s="29"/>
      <c r="J205" s="53"/>
      <c r="K205" s="53"/>
      <c r="L205" s="53"/>
      <c r="M205" s="29"/>
      <c r="N205" s="5"/>
      <c r="O205" s="5"/>
    </row>
    <row r="206">
      <c r="B206" s="29"/>
      <c r="C206" s="29"/>
      <c r="D206" s="53"/>
      <c r="E206" s="53"/>
      <c r="F206" s="53"/>
      <c r="G206" s="29"/>
      <c r="H206" s="10"/>
      <c r="I206" s="29"/>
      <c r="J206" s="53"/>
      <c r="K206" s="53"/>
      <c r="L206" s="53"/>
      <c r="M206" s="29"/>
      <c r="N206" s="5"/>
      <c r="O206" s="5"/>
    </row>
    <row r="207">
      <c r="B207" s="29"/>
      <c r="C207" s="29"/>
      <c r="D207" s="53"/>
      <c r="E207" s="53"/>
      <c r="F207" s="53"/>
      <c r="G207" s="29"/>
      <c r="H207" s="40"/>
      <c r="I207" s="29"/>
      <c r="J207" s="53"/>
      <c r="K207" s="53"/>
      <c r="L207" s="53"/>
      <c r="M207" s="29"/>
      <c r="N207" s="5"/>
      <c r="O207" s="5"/>
    </row>
    <row r="208">
      <c r="B208" s="29"/>
      <c r="C208" s="40"/>
      <c r="D208" s="48"/>
      <c r="E208" s="48"/>
      <c r="F208" s="48"/>
      <c r="G208" s="40"/>
      <c r="H208" s="40"/>
      <c r="I208" s="29"/>
      <c r="J208" s="53"/>
      <c r="K208" s="53"/>
      <c r="L208" s="53"/>
      <c r="M208" s="29"/>
      <c r="N208" s="5"/>
      <c r="O208" s="5"/>
    </row>
    <row r="209">
      <c r="B209" s="29"/>
      <c r="C209" s="29"/>
      <c r="D209" s="53"/>
      <c r="E209" s="53"/>
      <c r="F209" s="53"/>
      <c r="G209" s="29"/>
      <c r="H209" s="10"/>
      <c r="I209" s="55"/>
      <c r="J209" s="48"/>
      <c r="K209" s="48"/>
      <c r="L209" s="48"/>
      <c r="M209" s="40"/>
      <c r="N209" s="5"/>
      <c r="O209" s="5"/>
    </row>
    <row r="210">
      <c r="B210" s="29"/>
      <c r="C210" s="29"/>
      <c r="D210" s="53"/>
      <c r="E210" s="53"/>
      <c r="F210" s="53"/>
      <c r="G210" s="29"/>
      <c r="H210" s="40"/>
      <c r="I210" s="29"/>
      <c r="J210" s="53"/>
      <c r="K210" s="53"/>
      <c r="L210" s="53"/>
      <c r="M210" s="29"/>
      <c r="N210" s="5"/>
      <c r="O210" s="5"/>
    </row>
    <row r="211">
      <c r="B211" s="29"/>
      <c r="C211" s="40"/>
      <c r="D211" s="48"/>
      <c r="E211" s="48"/>
      <c r="F211" s="48"/>
      <c r="G211" s="40"/>
      <c r="H211" s="40"/>
      <c r="I211" s="29"/>
      <c r="J211" s="53"/>
      <c r="K211" s="53"/>
      <c r="L211" s="53"/>
      <c r="M211" s="29"/>
      <c r="N211" s="5"/>
      <c r="O211" s="5"/>
    </row>
    <row r="212">
      <c r="B212" s="29"/>
      <c r="C212" s="29"/>
      <c r="D212" s="53"/>
      <c r="E212" s="53"/>
      <c r="F212" s="53"/>
      <c r="G212" s="29"/>
      <c r="H212" s="40"/>
      <c r="I212" s="29"/>
      <c r="J212" s="53"/>
      <c r="K212" s="53"/>
      <c r="L212" s="53"/>
      <c r="M212" s="29"/>
      <c r="N212" s="5"/>
      <c r="O212" s="5"/>
    </row>
    <row r="213">
      <c r="B213" s="29"/>
      <c r="C213" s="29"/>
      <c r="D213" s="53"/>
      <c r="E213" s="53"/>
      <c r="F213" s="53"/>
      <c r="G213" s="29"/>
      <c r="H213" s="40"/>
      <c r="I213" s="29"/>
      <c r="J213" s="53"/>
      <c r="K213" s="53"/>
      <c r="L213" s="53"/>
      <c r="M213" s="29"/>
      <c r="N213" s="5"/>
      <c r="O213" s="5"/>
    </row>
    <row r="214">
      <c r="B214" s="29"/>
      <c r="C214" s="40"/>
      <c r="D214" s="48"/>
      <c r="E214" s="48"/>
      <c r="F214" s="48"/>
      <c r="G214" s="40"/>
      <c r="H214" s="40"/>
      <c r="I214" s="55"/>
      <c r="J214" s="48"/>
      <c r="K214" s="48"/>
      <c r="L214" s="48"/>
      <c r="M214" s="40"/>
      <c r="N214" s="5"/>
      <c r="O214" s="5"/>
    </row>
    <row r="215">
      <c r="B215" s="29"/>
      <c r="C215" s="29"/>
      <c r="D215" s="53"/>
      <c r="E215" s="53"/>
      <c r="F215" s="53"/>
      <c r="G215" s="29"/>
      <c r="H215" s="40"/>
      <c r="I215" s="29"/>
      <c r="J215" s="53"/>
      <c r="K215" s="53"/>
      <c r="L215" s="53"/>
      <c r="M215" s="29"/>
      <c r="N215" s="5"/>
      <c r="O215" s="5"/>
    </row>
    <row r="216">
      <c r="B216" s="29"/>
      <c r="C216" s="40"/>
      <c r="D216" s="48"/>
      <c r="E216" s="48"/>
      <c r="F216" s="48"/>
      <c r="G216" s="40"/>
      <c r="H216" s="40"/>
      <c r="I216" s="29"/>
      <c r="J216" s="53"/>
      <c r="K216" s="53"/>
      <c r="L216" s="53"/>
      <c r="M216" s="29"/>
      <c r="N216" s="5"/>
      <c r="O216" s="5"/>
    </row>
    <row r="217">
      <c r="B217" s="29"/>
      <c r="C217" s="40"/>
      <c r="D217" s="48"/>
      <c r="E217" s="48"/>
      <c r="F217" s="48"/>
      <c r="G217" s="40"/>
      <c r="H217" s="40"/>
      <c r="I217" s="55"/>
      <c r="J217" s="48"/>
      <c r="K217" s="48"/>
      <c r="L217" s="48"/>
      <c r="M217" s="40"/>
      <c r="N217" s="5"/>
      <c r="O217" s="5"/>
    </row>
    <row r="218">
      <c r="B218" s="29"/>
      <c r="C218" s="40"/>
      <c r="D218" s="48"/>
      <c r="E218" s="48"/>
      <c r="F218" s="48"/>
      <c r="G218" s="40"/>
      <c r="H218" s="40"/>
      <c r="I218" s="29"/>
      <c r="J218" s="53"/>
      <c r="K218" s="53"/>
      <c r="L218" s="53"/>
      <c r="M218" s="29"/>
      <c r="N218" s="5"/>
      <c r="O218" s="5"/>
    </row>
    <row r="219">
      <c r="B219" s="29"/>
      <c r="H219" s="10"/>
      <c r="I219" s="29"/>
      <c r="J219" s="53"/>
      <c r="K219" s="53"/>
      <c r="L219" s="53"/>
      <c r="M219" s="29"/>
      <c r="N219" s="5"/>
      <c r="O219" s="5"/>
    </row>
    <row r="220">
      <c r="B220" s="29"/>
      <c r="C220" s="40"/>
      <c r="D220" s="48"/>
      <c r="E220" s="48"/>
      <c r="F220" s="48"/>
      <c r="G220" s="40"/>
      <c r="H220" s="10"/>
      <c r="I220" s="55"/>
      <c r="J220" s="48"/>
      <c r="K220" s="48"/>
      <c r="L220" s="48"/>
      <c r="M220" s="40"/>
      <c r="N220" s="5"/>
      <c r="O220" s="5"/>
    </row>
    <row r="221">
      <c r="B221" s="29"/>
      <c r="C221" s="40"/>
      <c r="D221" s="48"/>
      <c r="E221" s="48"/>
      <c r="F221" s="48"/>
      <c r="G221" s="40"/>
      <c r="H221" s="10"/>
      <c r="I221" s="55"/>
      <c r="J221" s="48"/>
      <c r="K221" s="48"/>
      <c r="L221" s="48"/>
      <c r="M221" s="40"/>
      <c r="N221" s="5"/>
      <c r="O221" s="5"/>
    </row>
    <row r="222">
      <c r="B222" s="29"/>
      <c r="C222" s="40"/>
      <c r="D222" s="48"/>
      <c r="E222" s="48"/>
      <c r="F222" s="48"/>
      <c r="G222" s="40"/>
      <c r="H222" s="10"/>
      <c r="I222" s="55"/>
      <c r="J222" s="48"/>
      <c r="K222" s="48"/>
      <c r="L222" s="48"/>
      <c r="M222" s="40"/>
      <c r="N222" s="5"/>
      <c r="O222" s="5"/>
    </row>
    <row r="223">
      <c r="B223" s="29"/>
      <c r="C223" s="40"/>
      <c r="D223" s="48"/>
      <c r="E223" s="48"/>
      <c r="F223" s="48"/>
      <c r="G223" s="40"/>
      <c r="H223" s="40"/>
      <c r="I223" s="29"/>
      <c r="J223" s="53"/>
      <c r="K223" s="53"/>
      <c r="L223" s="53"/>
      <c r="M223" s="29"/>
      <c r="N223" s="5"/>
      <c r="O223" s="5"/>
    </row>
    <row r="224">
      <c r="B224" s="29"/>
      <c r="C224" s="40"/>
      <c r="D224" s="48"/>
      <c r="E224" s="48"/>
      <c r="F224" s="48"/>
      <c r="G224" s="40"/>
      <c r="H224" s="40"/>
      <c r="I224" s="29"/>
      <c r="J224" s="53"/>
      <c r="K224" s="53"/>
      <c r="L224" s="53"/>
      <c r="M224" s="29"/>
      <c r="N224" s="5"/>
      <c r="O224" s="5"/>
    </row>
    <row r="225">
      <c r="B225" s="29"/>
      <c r="C225" s="40"/>
      <c r="D225" s="48"/>
      <c r="E225" s="48"/>
      <c r="F225" s="48"/>
      <c r="G225" s="40"/>
      <c r="H225" s="10"/>
      <c r="I225" s="55"/>
      <c r="J225" s="48"/>
      <c r="K225" s="48"/>
      <c r="L225" s="48"/>
      <c r="M225" s="40"/>
      <c r="N225" s="5"/>
      <c r="O225" s="5"/>
    </row>
    <row r="226">
      <c r="B226" s="29"/>
      <c r="C226" s="40"/>
      <c r="D226" s="48"/>
      <c r="E226" s="48"/>
      <c r="F226" s="48"/>
      <c r="G226" s="40"/>
      <c r="H226" s="10"/>
      <c r="I226" s="55"/>
      <c r="J226" s="48"/>
      <c r="K226" s="48"/>
      <c r="L226" s="48"/>
      <c r="M226" s="40"/>
      <c r="N226" s="5"/>
      <c r="O226" s="5"/>
    </row>
    <row r="227">
      <c r="B227" s="29"/>
      <c r="C227" s="40"/>
      <c r="D227" s="48"/>
      <c r="E227" s="48"/>
      <c r="F227" s="48"/>
      <c r="G227" s="40"/>
      <c r="H227" s="40"/>
      <c r="I227" s="29"/>
      <c r="J227" s="53"/>
      <c r="K227" s="53"/>
      <c r="L227" s="53"/>
      <c r="M227" s="29"/>
      <c r="N227" s="5"/>
      <c r="O227" s="5"/>
    </row>
    <row r="228">
      <c r="B228" s="29"/>
      <c r="C228" s="40"/>
      <c r="D228" s="48"/>
      <c r="E228" s="48"/>
      <c r="F228" s="48"/>
      <c r="G228" s="40"/>
      <c r="H228" s="10"/>
      <c r="I228" s="55"/>
      <c r="J228" s="48"/>
      <c r="K228" s="48"/>
      <c r="L228" s="48"/>
      <c r="M228" s="40"/>
      <c r="N228" s="5"/>
      <c r="O228" s="5"/>
    </row>
    <row r="229">
      <c r="B229" s="29"/>
      <c r="C229" s="40"/>
      <c r="D229" s="48"/>
      <c r="E229" s="48"/>
      <c r="F229" s="48"/>
      <c r="G229" s="40"/>
      <c r="H229" s="40"/>
      <c r="I229" s="29"/>
      <c r="J229" s="53"/>
      <c r="K229" s="53"/>
      <c r="L229" s="53"/>
      <c r="M229" s="29"/>
      <c r="N229" s="5"/>
      <c r="O229" s="5"/>
    </row>
    <row r="230">
      <c r="B230" s="29"/>
      <c r="C230" s="40"/>
      <c r="D230" s="48"/>
      <c r="E230" s="48"/>
      <c r="F230" s="48"/>
      <c r="G230" s="40"/>
      <c r="H230" s="10"/>
      <c r="I230" s="55"/>
      <c r="J230" s="48"/>
      <c r="K230" s="48"/>
      <c r="L230" s="48"/>
      <c r="M230" s="40"/>
      <c r="N230" s="5"/>
      <c r="O230" s="5"/>
    </row>
    <row r="231">
      <c r="B231" s="29"/>
      <c r="C231" s="40"/>
      <c r="D231" s="48"/>
      <c r="E231" s="48"/>
      <c r="F231" s="48"/>
      <c r="G231" s="40"/>
      <c r="H231" s="10"/>
      <c r="I231" s="55"/>
      <c r="J231" s="48"/>
      <c r="K231" s="48"/>
      <c r="L231" s="48"/>
      <c r="M231" s="40"/>
      <c r="N231" s="5"/>
      <c r="O231" s="5"/>
    </row>
    <row r="232">
      <c r="B232" s="29"/>
      <c r="C232" s="40"/>
      <c r="D232" s="48"/>
      <c r="E232" s="48"/>
      <c r="F232" s="48"/>
      <c r="G232" s="40"/>
      <c r="H232" s="10"/>
      <c r="I232" s="55"/>
      <c r="J232" s="48"/>
      <c r="K232" s="48"/>
      <c r="L232" s="48"/>
      <c r="M232" s="40"/>
      <c r="N232" s="5"/>
      <c r="O232" s="5"/>
    </row>
    <row r="233">
      <c r="B233" s="29"/>
      <c r="C233" s="40"/>
      <c r="D233" s="48"/>
      <c r="E233" s="48"/>
      <c r="F233" s="48"/>
      <c r="G233" s="40"/>
      <c r="H233" s="40"/>
      <c r="I233" s="29"/>
      <c r="J233" s="53"/>
      <c r="K233" s="53"/>
      <c r="L233" s="53"/>
      <c r="M233" s="29"/>
      <c r="N233" s="5"/>
      <c r="O233" s="5"/>
    </row>
    <row r="234">
      <c r="B234" s="29"/>
      <c r="C234" s="40"/>
      <c r="D234" s="48"/>
      <c r="E234" s="48"/>
      <c r="F234" s="48"/>
      <c r="G234" s="40"/>
      <c r="H234" s="10"/>
      <c r="I234" s="55"/>
      <c r="J234" s="48"/>
      <c r="K234" s="48"/>
      <c r="L234" s="48"/>
      <c r="M234" s="40"/>
      <c r="N234" s="5"/>
      <c r="O234" s="5"/>
    </row>
    <row r="235">
      <c r="B235" s="29"/>
      <c r="C235" s="40"/>
      <c r="D235" s="48"/>
      <c r="E235" s="48"/>
      <c r="F235" s="48"/>
      <c r="G235" s="40"/>
      <c r="H235" s="40"/>
      <c r="I235" s="29"/>
      <c r="J235" s="53"/>
      <c r="K235" s="53"/>
      <c r="L235" s="53"/>
      <c r="M235" s="29"/>
      <c r="N235" s="5"/>
      <c r="O235" s="5"/>
    </row>
    <row r="236">
      <c r="B236" s="29"/>
      <c r="C236" s="40"/>
      <c r="D236" s="48"/>
      <c r="E236" s="48"/>
      <c r="F236" s="48"/>
      <c r="G236" s="40"/>
      <c r="H236" s="40"/>
      <c r="I236" s="29"/>
      <c r="J236" s="53"/>
      <c r="K236" s="53"/>
      <c r="L236" s="53"/>
      <c r="M236" s="29"/>
      <c r="N236" s="5"/>
      <c r="O236" s="5"/>
    </row>
    <row r="237">
      <c r="B237" s="29"/>
      <c r="C237" s="40"/>
      <c r="D237" s="48"/>
      <c r="E237" s="48"/>
      <c r="F237" s="48"/>
      <c r="G237" s="40"/>
      <c r="H237" s="10"/>
      <c r="I237" s="55"/>
      <c r="J237" s="48"/>
      <c r="K237" s="48"/>
      <c r="L237" s="48"/>
      <c r="M237" s="40"/>
      <c r="N237" s="5"/>
      <c r="O237" s="5"/>
    </row>
    <row r="238">
      <c r="B238" s="29"/>
      <c r="E238" s="48"/>
      <c r="F238" s="48"/>
      <c r="G238" s="40"/>
      <c r="H238" s="40"/>
      <c r="I238" s="29"/>
      <c r="J238" s="53"/>
      <c r="K238" s="53"/>
      <c r="L238" s="53"/>
      <c r="M238" s="29"/>
      <c r="N238" s="5"/>
      <c r="O238" s="5"/>
    </row>
    <row r="239">
      <c r="B239" s="29"/>
      <c r="E239" s="48"/>
      <c r="F239" s="48"/>
      <c r="G239" s="40"/>
      <c r="H239" s="10"/>
      <c r="I239" s="55"/>
      <c r="J239" s="48"/>
      <c r="K239" s="48"/>
      <c r="L239" s="48"/>
      <c r="M239" s="40"/>
      <c r="N239" s="5"/>
      <c r="O239" s="5"/>
    </row>
    <row r="240">
      <c r="B240" s="29"/>
      <c r="E240" s="48"/>
      <c r="F240" s="48"/>
      <c r="G240" s="40"/>
      <c r="H240" s="40"/>
      <c r="I240" s="29"/>
      <c r="J240" s="53"/>
      <c r="K240" s="53"/>
      <c r="L240" s="53"/>
      <c r="M240" s="29"/>
      <c r="N240" s="5"/>
      <c r="O240" s="5"/>
    </row>
    <row r="241">
      <c r="B241" s="29"/>
      <c r="E241" s="48"/>
      <c r="F241" s="48"/>
      <c r="G241" s="40"/>
      <c r="H241" s="10"/>
      <c r="I241" s="55"/>
      <c r="J241" s="48"/>
      <c r="K241" s="48"/>
      <c r="L241" s="48"/>
      <c r="M241" s="40"/>
      <c r="N241" s="5"/>
      <c r="O241" s="5"/>
    </row>
    <row r="242">
      <c r="B242" s="29"/>
      <c r="E242" s="48"/>
      <c r="F242" s="48"/>
      <c r="G242" s="40"/>
      <c r="H242" s="10"/>
      <c r="I242" s="55"/>
      <c r="J242" s="48"/>
      <c r="K242" s="48"/>
      <c r="L242" s="48"/>
      <c r="M242" s="40"/>
      <c r="N242" s="5"/>
      <c r="O242" s="5"/>
    </row>
    <row r="243">
      <c r="B243" s="29"/>
      <c r="E243" s="48"/>
      <c r="F243" s="48"/>
      <c r="G243" s="40"/>
      <c r="H243" s="40"/>
      <c r="I243" s="29"/>
      <c r="J243" s="53"/>
      <c r="K243" s="53"/>
      <c r="L243" s="53"/>
      <c r="M243" s="29"/>
      <c r="N243" s="5"/>
      <c r="O243" s="5"/>
    </row>
    <row r="244">
      <c r="B244" s="29"/>
      <c r="E244" s="48"/>
      <c r="F244" s="48"/>
      <c r="G244" s="40"/>
      <c r="H244" s="40"/>
      <c r="I244" s="29"/>
      <c r="J244" s="53"/>
      <c r="K244" s="53"/>
      <c r="L244" s="53"/>
      <c r="M244" s="29"/>
      <c r="N244" s="5"/>
      <c r="O244" s="5"/>
    </row>
    <row r="245">
      <c r="B245" s="29"/>
      <c r="E245" s="48"/>
      <c r="F245" s="48"/>
      <c r="G245" s="40"/>
      <c r="H245" s="10"/>
      <c r="I245" s="55"/>
      <c r="J245" s="48"/>
      <c r="K245" s="48"/>
      <c r="L245" s="48"/>
      <c r="M245" s="40"/>
      <c r="N245" s="5"/>
      <c r="O245" s="5"/>
    </row>
    <row r="246">
      <c r="B246" s="29"/>
      <c r="C246" s="40"/>
      <c r="D246" s="48"/>
      <c r="E246" s="48"/>
      <c r="F246" s="48"/>
      <c r="G246" s="40"/>
      <c r="H246" s="40"/>
      <c r="I246" s="29"/>
      <c r="J246" s="53"/>
      <c r="K246" s="53"/>
      <c r="L246" s="53"/>
      <c r="M246" s="29"/>
      <c r="N246" s="5"/>
      <c r="O246" s="5"/>
    </row>
    <row r="247">
      <c r="B247" s="29"/>
      <c r="C247" s="40"/>
      <c r="D247" s="48"/>
      <c r="E247" s="48"/>
      <c r="F247" s="48"/>
      <c r="G247" s="40"/>
      <c r="H247" s="10"/>
      <c r="I247" s="55"/>
      <c r="J247" s="48"/>
      <c r="K247" s="48"/>
      <c r="L247" s="48"/>
      <c r="M247" s="40"/>
      <c r="N247" s="5"/>
      <c r="O247" s="5"/>
    </row>
    <row r="248">
      <c r="C248" s="40"/>
      <c r="D248" s="48"/>
      <c r="E248" s="48"/>
      <c r="F248" s="48"/>
      <c r="G248" s="40"/>
      <c r="H248" s="10"/>
      <c r="I248" s="55"/>
      <c r="J248" s="48"/>
      <c r="K248" s="48"/>
      <c r="L248" s="48"/>
      <c r="M248" s="40"/>
      <c r="N248" s="5"/>
      <c r="O248" s="5"/>
    </row>
    <row r="249">
      <c r="B249" s="29"/>
      <c r="C249" s="40"/>
      <c r="D249" s="48"/>
      <c r="E249" s="48"/>
      <c r="F249" s="48"/>
      <c r="G249" s="40"/>
      <c r="H249" s="40"/>
      <c r="I249" s="29"/>
      <c r="J249" s="53"/>
      <c r="K249" s="53"/>
      <c r="L249" s="53"/>
      <c r="M249" s="29"/>
      <c r="N249" s="5"/>
      <c r="O249" s="5"/>
    </row>
    <row r="250">
      <c r="C250" s="40"/>
      <c r="D250" s="48"/>
      <c r="E250" s="48"/>
      <c r="F250" s="48"/>
      <c r="G250" s="40"/>
      <c r="H250" s="10"/>
      <c r="I250" s="55"/>
      <c r="J250" s="48"/>
      <c r="K250" s="48"/>
      <c r="L250" s="48"/>
      <c r="M250" s="40"/>
      <c r="N250" s="5"/>
      <c r="O250" s="5"/>
    </row>
    <row r="251">
      <c r="B251" s="29"/>
      <c r="C251" s="40"/>
      <c r="D251" s="48"/>
      <c r="E251" s="48"/>
      <c r="F251" s="48"/>
      <c r="G251" s="40"/>
      <c r="H251" s="40"/>
      <c r="I251" s="29"/>
      <c r="J251" s="53"/>
      <c r="K251" s="53"/>
      <c r="L251" s="53"/>
      <c r="M251" s="29"/>
      <c r="N251" s="5"/>
      <c r="O251" s="5"/>
    </row>
    <row r="252">
      <c r="B252" s="29"/>
      <c r="C252" s="40"/>
      <c r="D252" s="48"/>
      <c r="E252" s="48"/>
      <c r="F252" s="48"/>
      <c r="G252" s="40"/>
      <c r="H252" s="40"/>
      <c r="I252" s="29"/>
      <c r="J252" s="53"/>
      <c r="K252" s="53"/>
      <c r="L252" s="53"/>
      <c r="M252" s="29"/>
      <c r="N252" s="5"/>
      <c r="O252" s="5"/>
    </row>
    <row r="253">
      <c r="C253" s="40"/>
      <c r="D253" s="48"/>
      <c r="E253" s="48"/>
      <c r="F253" s="48"/>
      <c r="G253" s="40"/>
      <c r="H253" s="10"/>
      <c r="I253" s="55"/>
      <c r="J253" s="48"/>
      <c r="K253" s="48"/>
      <c r="L253" s="48"/>
      <c r="M253" s="40"/>
      <c r="N253" s="5"/>
      <c r="O253" s="5"/>
    </row>
    <row r="254">
      <c r="B254" s="29"/>
      <c r="C254" s="40"/>
      <c r="D254" s="48"/>
      <c r="E254" s="48"/>
      <c r="F254" s="48"/>
      <c r="G254" s="40"/>
      <c r="H254" s="40"/>
      <c r="I254" s="29"/>
      <c r="J254" s="53"/>
      <c r="K254" s="53"/>
      <c r="L254" s="53"/>
      <c r="M254" s="29"/>
      <c r="N254" s="5"/>
      <c r="O254" s="5"/>
    </row>
    <row r="255">
      <c r="B255" s="29"/>
      <c r="C255" s="40"/>
      <c r="D255" s="48"/>
      <c r="E255" s="48"/>
      <c r="F255" s="48"/>
      <c r="G255" s="40"/>
      <c r="H255" s="40"/>
      <c r="I255" s="29"/>
      <c r="J255" s="53"/>
      <c r="K255" s="53"/>
      <c r="L255" s="53"/>
      <c r="M255" s="29"/>
      <c r="N255" s="5"/>
      <c r="O255" s="5"/>
    </row>
    <row r="256">
      <c r="C256" s="40"/>
      <c r="D256" s="48"/>
      <c r="E256" s="48"/>
      <c r="F256" s="48"/>
      <c r="G256" s="40"/>
      <c r="H256" s="10"/>
      <c r="I256" s="55"/>
      <c r="J256" s="48"/>
      <c r="K256" s="48"/>
      <c r="L256" s="48"/>
      <c r="M256" s="40"/>
      <c r="N256" s="5"/>
      <c r="O256" s="5"/>
    </row>
    <row r="257">
      <c r="B257" s="29"/>
      <c r="C257" s="40"/>
      <c r="D257" s="48"/>
      <c r="E257" s="48"/>
      <c r="F257" s="48"/>
      <c r="G257" s="40"/>
      <c r="H257" s="40"/>
      <c r="I257" s="29"/>
      <c r="J257" s="53"/>
      <c r="K257" s="53"/>
      <c r="L257" s="53"/>
      <c r="M257" s="29"/>
      <c r="N257" s="5"/>
      <c r="O257" s="5"/>
    </row>
    <row r="258">
      <c r="C258" s="40"/>
      <c r="D258" s="48"/>
      <c r="E258" s="48"/>
      <c r="F258" s="48"/>
      <c r="G258" s="40"/>
      <c r="H258" s="10"/>
      <c r="I258" s="55"/>
      <c r="J258" s="48"/>
      <c r="K258" s="48"/>
      <c r="L258" s="48"/>
      <c r="M258" s="40"/>
      <c r="N258" s="5"/>
      <c r="O258" s="5"/>
    </row>
    <row r="259">
      <c r="C259" s="40"/>
      <c r="D259" s="48"/>
      <c r="E259" s="48"/>
      <c r="F259" s="48"/>
      <c r="G259" s="40"/>
      <c r="H259" s="10"/>
      <c r="I259" s="55"/>
      <c r="J259" s="48"/>
      <c r="K259" s="48"/>
      <c r="L259" s="48"/>
      <c r="M259" s="40"/>
      <c r="N259" s="5"/>
      <c r="O259" s="5"/>
    </row>
    <row r="260">
      <c r="B260" s="29"/>
      <c r="C260" s="40"/>
      <c r="D260" s="48"/>
      <c r="E260" s="48"/>
      <c r="F260" s="48"/>
      <c r="G260" s="40"/>
      <c r="H260" s="40"/>
      <c r="I260" s="29"/>
      <c r="J260" s="53"/>
      <c r="K260" s="53"/>
      <c r="L260" s="53"/>
      <c r="M260" s="29"/>
      <c r="N260" s="5"/>
      <c r="O260" s="5"/>
    </row>
    <row r="261">
      <c r="C261" s="40"/>
      <c r="D261" s="48"/>
      <c r="E261" s="48"/>
      <c r="F261" s="48"/>
      <c r="G261" s="40"/>
      <c r="H261" s="10"/>
      <c r="I261" s="55"/>
      <c r="J261" s="48"/>
      <c r="K261" s="48"/>
      <c r="L261" s="48"/>
      <c r="M261" s="40"/>
      <c r="N261" s="5"/>
      <c r="O261" s="5"/>
    </row>
    <row r="262">
      <c r="B262" s="29"/>
      <c r="C262" s="40"/>
      <c r="D262" s="48"/>
      <c r="E262" s="48"/>
      <c r="F262" s="48"/>
      <c r="G262" s="40"/>
      <c r="H262" s="40"/>
      <c r="I262" s="29"/>
      <c r="J262" s="53"/>
      <c r="K262" s="53"/>
      <c r="L262" s="53"/>
      <c r="M262" s="29"/>
      <c r="N262" s="5"/>
      <c r="O262" s="5"/>
    </row>
    <row r="263">
      <c r="C263" s="40"/>
      <c r="D263" s="48"/>
      <c r="E263" s="48"/>
      <c r="F263" s="48"/>
      <c r="G263" s="40"/>
      <c r="H263" s="10"/>
      <c r="I263" s="55"/>
      <c r="J263" s="48"/>
      <c r="K263" s="48"/>
      <c r="L263" s="48"/>
      <c r="M263" s="40"/>
      <c r="N263" s="5"/>
      <c r="O263" s="5"/>
    </row>
    <row r="264">
      <c r="C264" s="40"/>
      <c r="D264" s="48"/>
      <c r="E264" s="48"/>
      <c r="F264" s="48"/>
      <c r="G264" s="40"/>
      <c r="H264" s="10"/>
      <c r="I264" s="55"/>
      <c r="J264" s="48"/>
      <c r="K264" s="48"/>
      <c r="L264" s="48"/>
      <c r="M264" s="40"/>
      <c r="N264" s="5"/>
      <c r="O264" s="5"/>
    </row>
    <row r="265">
      <c r="C265" s="40"/>
      <c r="D265" s="48"/>
      <c r="E265" s="48"/>
      <c r="F265" s="48"/>
      <c r="G265" s="40"/>
      <c r="H265" s="10"/>
      <c r="I265" s="55"/>
      <c r="J265" s="48"/>
      <c r="K265" s="48"/>
      <c r="L265" s="48"/>
      <c r="M265" s="40"/>
      <c r="N265" s="5"/>
      <c r="O265" s="5"/>
    </row>
    <row r="266">
      <c r="B266" s="29"/>
      <c r="C266" s="40"/>
      <c r="D266" s="48"/>
      <c r="E266" s="48"/>
      <c r="F266" s="48"/>
      <c r="G266" s="40"/>
      <c r="H266" s="40"/>
      <c r="I266" s="29"/>
      <c r="J266" s="53"/>
      <c r="K266" s="53"/>
      <c r="L266" s="53"/>
      <c r="M266" s="29"/>
      <c r="N266" s="5"/>
      <c r="O266" s="5"/>
    </row>
    <row r="267">
      <c r="C267" s="40"/>
      <c r="D267" s="48"/>
      <c r="E267" s="48"/>
      <c r="F267" s="48"/>
      <c r="G267" s="40"/>
      <c r="H267" s="10"/>
      <c r="I267" s="55"/>
      <c r="J267" s="48"/>
      <c r="K267" s="48"/>
      <c r="L267" s="48"/>
      <c r="M267" s="40"/>
      <c r="N267" s="5"/>
      <c r="O267" s="5"/>
    </row>
    <row r="268">
      <c r="C268" s="40"/>
      <c r="D268" s="48"/>
      <c r="E268" s="48"/>
      <c r="F268" s="48"/>
      <c r="G268" s="40"/>
      <c r="H268" s="10"/>
      <c r="I268" s="55"/>
      <c r="J268" s="48"/>
      <c r="K268" s="48"/>
      <c r="L268" s="48"/>
      <c r="M268" s="40"/>
      <c r="N268" s="5"/>
      <c r="O268" s="5"/>
    </row>
    <row r="269">
      <c r="C269" s="40"/>
      <c r="D269" s="48"/>
      <c r="E269" s="48"/>
      <c r="F269" s="48"/>
      <c r="G269" s="40"/>
      <c r="H269" s="10"/>
      <c r="I269" s="55"/>
      <c r="J269" s="48"/>
      <c r="K269" s="48"/>
      <c r="L269" s="48"/>
      <c r="M269" s="40"/>
      <c r="N269" s="5"/>
      <c r="O269" s="5"/>
    </row>
    <row r="270">
      <c r="B270" s="29"/>
      <c r="C270" s="40"/>
      <c r="D270" s="48"/>
      <c r="E270" s="48"/>
      <c r="F270" s="48"/>
      <c r="G270" s="40"/>
      <c r="H270" s="10"/>
      <c r="I270" s="29"/>
      <c r="J270" s="53"/>
      <c r="K270" s="53"/>
      <c r="L270" s="53"/>
      <c r="M270" s="29"/>
      <c r="N270" s="5"/>
      <c r="O270" s="5"/>
    </row>
    <row r="271">
      <c r="B271" s="29"/>
      <c r="C271" s="40"/>
      <c r="D271" s="48"/>
      <c r="E271" s="48"/>
      <c r="F271" s="48"/>
      <c r="G271" s="40"/>
      <c r="H271" s="40"/>
      <c r="I271" s="29"/>
      <c r="J271" s="53"/>
      <c r="K271" s="53"/>
      <c r="L271" s="53"/>
      <c r="M271" s="29"/>
      <c r="N271" s="5"/>
      <c r="O271" s="5"/>
    </row>
    <row r="272">
      <c r="B272" s="29"/>
      <c r="C272" s="40"/>
      <c r="D272" s="48"/>
      <c r="E272" s="48"/>
      <c r="F272" s="48"/>
      <c r="G272" s="40"/>
      <c r="H272" s="40"/>
      <c r="I272" s="29"/>
      <c r="J272" s="53"/>
      <c r="K272" s="53"/>
      <c r="L272" s="53"/>
      <c r="M272" s="29"/>
      <c r="N272" s="5"/>
      <c r="O272" s="5"/>
    </row>
    <row r="273">
      <c r="B273" s="29"/>
      <c r="C273" s="40"/>
      <c r="D273" s="48"/>
      <c r="E273" s="48"/>
      <c r="F273" s="48"/>
      <c r="G273" s="40"/>
      <c r="H273" s="40"/>
      <c r="I273" s="29"/>
      <c r="J273" s="53"/>
      <c r="K273" s="53"/>
      <c r="L273" s="53"/>
      <c r="M273" s="29"/>
      <c r="N273" s="5"/>
      <c r="O273" s="5"/>
    </row>
    <row r="274">
      <c r="B274" s="29"/>
      <c r="C274" s="40"/>
      <c r="D274" s="48"/>
      <c r="E274" s="48"/>
      <c r="F274" s="48"/>
      <c r="G274" s="40"/>
      <c r="H274" s="40"/>
      <c r="I274" s="29"/>
      <c r="J274" s="53"/>
      <c r="K274" s="53"/>
      <c r="L274" s="53"/>
      <c r="M274" s="29"/>
      <c r="N274" s="5"/>
      <c r="O274" s="5"/>
    </row>
    <row r="275">
      <c r="B275" s="29"/>
      <c r="C275" s="40"/>
      <c r="D275" s="48"/>
      <c r="E275" s="48"/>
      <c r="F275" s="48"/>
      <c r="G275" s="40"/>
      <c r="H275" s="40"/>
      <c r="I275" s="29"/>
      <c r="J275" s="53"/>
      <c r="K275" s="53"/>
      <c r="L275" s="53"/>
      <c r="M275" s="29"/>
      <c r="N275" s="5"/>
      <c r="O275" s="5"/>
    </row>
    <row r="276">
      <c r="B276" s="29"/>
      <c r="C276" s="40"/>
      <c r="D276" s="48"/>
      <c r="E276" s="48"/>
      <c r="F276" s="48"/>
      <c r="G276" s="40"/>
      <c r="H276" s="40"/>
      <c r="I276" s="29"/>
      <c r="J276" s="53"/>
      <c r="K276" s="53"/>
      <c r="L276" s="53"/>
      <c r="M276" s="29"/>
      <c r="N276" s="5"/>
      <c r="O276" s="5"/>
    </row>
    <row r="277">
      <c r="B277" s="29"/>
      <c r="C277" s="40"/>
      <c r="D277" s="48"/>
      <c r="E277" s="48"/>
      <c r="F277" s="48"/>
      <c r="G277" s="40"/>
      <c r="H277" s="40"/>
      <c r="I277" s="29"/>
      <c r="J277" s="53"/>
      <c r="K277" s="53"/>
      <c r="L277" s="53"/>
      <c r="M277" s="29"/>
      <c r="N277" s="5"/>
      <c r="O277" s="5"/>
    </row>
    <row r="278">
      <c r="C278" s="40"/>
      <c r="D278" s="48"/>
      <c r="E278" s="48"/>
      <c r="F278" s="48"/>
      <c r="G278" s="40"/>
      <c r="H278" s="10"/>
      <c r="I278" s="55"/>
      <c r="J278" s="48"/>
      <c r="K278" s="48"/>
      <c r="L278" s="48"/>
      <c r="M278" s="40"/>
      <c r="N278" s="5"/>
      <c r="O278" s="5"/>
    </row>
    <row r="279">
      <c r="B279" s="29"/>
      <c r="C279" s="40"/>
      <c r="D279" s="48"/>
      <c r="E279" s="48"/>
      <c r="F279" s="48"/>
      <c r="G279" s="40"/>
      <c r="H279" s="40"/>
      <c r="I279" s="29"/>
      <c r="J279" s="53"/>
      <c r="K279" s="53"/>
      <c r="L279" s="53"/>
      <c r="M279" s="29"/>
      <c r="N279" s="5"/>
      <c r="O279" s="5"/>
    </row>
    <row r="280">
      <c r="C280" s="40"/>
      <c r="D280" s="48"/>
      <c r="E280" s="48"/>
      <c r="F280" s="48"/>
      <c r="G280" s="40"/>
      <c r="H280" s="10"/>
      <c r="I280" s="55"/>
      <c r="J280" s="48"/>
      <c r="K280" s="48"/>
      <c r="L280" s="48"/>
      <c r="M280" s="40"/>
      <c r="N280" s="5"/>
      <c r="O280" s="5"/>
    </row>
    <row r="281">
      <c r="C281" s="40"/>
      <c r="D281" s="48"/>
      <c r="E281" s="48"/>
      <c r="F281" s="48"/>
      <c r="G281" s="40"/>
      <c r="H281" s="10"/>
      <c r="I281" s="55"/>
      <c r="J281" s="48"/>
      <c r="K281" s="48"/>
      <c r="L281" s="48"/>
      <c r="M281" s="40"/>
      <c r="N281" s="5"/>
      <c r="O281" s="5"/>
    </row>
    <row r="282">
      <c r="B282" s="29"/>
      <c r="C282" s="40"/>
      <c r="D282" s="48"/>
      <c r="E282" s="48"/>
      <c r="F282" s="48"/>
      <c r="G282" s="40"/>
      <c r="H282" s="40"/>
      <c r="I282" s="29"/>
      <c r="J282" s="53"/>
      <c r="K282" s="53"/>
      <c r="L282" s="53"/>
      <c r="M282" s="29"/>
      <c r="N282" s="5"/>
      <c r="O282" s="5"/>
    </row>
    <row r="283">
      <c r="B283" s="29"/>
      <c r="C283" s="40"/>
      <c r="D283" s="48"/>
      <c r="E283" s="48"/>
      <c r="F283" s="48"/>
      <c r="G283" s="40"/>
      <c r="H283" s="40"/>
      <c r="I283" s="29"/>
      <c r="J283" s="53"/>
      <c r="K283" s="53"/>
      <c r="L283" s="53"/>
      <c r="M283" s="29"/>
      <c r="N283" s="5"/>
      <c r="O283" s="5"/>
    </row>
    <row r="284">
      <c r="B284" s="29"/>
      <c r="C284" s="40"/>
      <c r="D284" s="48"/>
      <c r="E284" s="48"/>
      <c r="F284" s="48"/>
      <c r="G284" s="40"/>
      <c r="H284" s="40"/>
      <c r="I284" s="29"/>
      <c r="J284" s="53"/>
      <c r="K284" s="53"/>
      <c r="L284" s="53"/>
      <c r="M284" s="29"/>
      <c r="N284" s="5"/>
      <c r="O284" s="5"/>
    </row>
    <row r="285">
      <c r="B285" s="29"/>
      <c r="C285" s="40"/>
      <c r="D285" s="48"/>
      <c r="E285" s="48"/>
      <c r="F285" s="48"/>
      <c r="G285" s="40"/>
      <c r="H285" s="40"/>
      <c r="I285" s="29"/>
      <c r="J285" s="53"/>
      <c r="K285" s="53"/>
      <c r="L285" s="53"/>
      <c r="M285" s="29"/>
      <c r="N285" s="5"/>
      <c r="O285" s="5"/>
    </row>
    <row r="286">
      <c r="C286" s="40"/>
      <c r="D286" s="48"/>
      <c r="E286" s="48"/>
      <c r="F286" s="48"/>
      <c r="G286" s="40"/>
      <c r="H286" s="40"/>
      <c r="I286" s="29"/>
      <c r="J286" s="53"/>
      <c r="K286" s="53"/>
      <c r="L286" s="53"/>
      <c r="M286" s="29"/>
      <c r="N286" s="5"/>
      <c r="O286" s="5"/>
    </row>
    <row r="287">
      <c r="C287" s="40"/>
      <c r="D287" s="48"/>
      <c r="E287" s="48"/>
      <c r="F287" s="48"/>
      <c r="G287" s="40"/>
      <c r="H287" s="40"/>
      <c r="I287" s="29"/>
      <c r="J287" s="53"/>
      <c r="K287" s="53"/>
      <c r="L287" s="53"/>
      <c r="M287" s="29"/>
      <c r="N287" s="5"/>
      <c r="O287" s="5"/>
    </row>
    <row r="288">
      <c r="B288" s="29"/>
      <c r="C288" s="40"/>
      <c r="D288" s="48"/>
      <c r="E288" s="48"/>
      <c r="F288" s="48"/>
      <c r="G288" s="40"/>
      <c r="H288" s="10"/>
      <c r="I288" s="29"/>
      <c r="J288" s="53"/>
      <c r="K288" s="53"/>
      <c r="L288" s="53"/>
      <c r="M288" s="29"/>
      <c r="N288" s="5"/>
      <c r="O288" s="5"/>
    </row>
    <row r="289">
      <c r="B289" s="29"/>
      <c r="C289" s="40"/>
      <c r="D289" s="48"/>
      <c r="E289" s="48"/>
      <c r="F289" s="48"/>
      <c r="G289" s="40"/>
      <c r="H289" s="40"/>
      <c r="I289" s="29"/>
      <c r="J289" s="53"/>
      <c r="K289" s="53"/>
      <c r="L289" s="53"/>
      <c r="M289" s="29"/>
      <c r="N289" s="5"/>
      <c r="O289" s="5"/>
    </row>
    <row r="290">
      <c r="B290" s="29"/>
      <c r="C290" s="40"/>
      <c r="D290" s="48"/>
      <c r="E290" s="48"/>
      <c r="F290" s="48"/>
      <c r="G290" s="40"/>
      <c r="H290" s="10"/>
      <c r="I290" s="29"/>
      <c r="J290" s="53"/>
      <c r="K290" s="53"/>
      <c r="L290" s="53"/>
      <c r="M290" s="29"/>
      <c r="N290" s="5"/>
      <c r="O290" s="5"/>
    </row>
    <row r="291">
      <c r="B291" s="29"/>
      <c r="C291" s="40"/>
      <c r="D291" s="48"/>
      <c r="E291" s="48"/>
      <c r="F291" s="48"/>
      <c r="G291" s="40"/>
      <c r="H291" s="40"/>
      <c r="I291" s="29"/>
      <c r="J291" s="53"/>
      <c r="K291" s="53"/>
      <c r="L291" s="53"/>
      <c r="M291" s="29"/>
      <c r="N291" s="5"/>
      <c r="O291" s="5"/>
    </row>
    <row r="292">
      <c r="B292" s="29"/>
      <c r="C292" s="40"/>
      <c r="D292" s="48"/>
      <c r="E292" s="48"/>
      <c r="F292" s="48"/>
      <c r="G292" s="40"/>
      <c r="H292" s="10"/>
      <c r="I292" s="29"/>
      <c r="J292" s="53"/>
      <c r="K292" s="53"/>
      <c r="L292" s="53"/>
      <c r="M292" s="29"/>
      <c r="N292" s="5"/>
      <c r="O292" s="5"/>
    </row>
    <row r="293">
      <c r="C293" s="40"/>
      <c r="D293" s="48"/>
      <c r="E293" s="48"/>
      <c r="F293" s="48"/>
      <c r="G293" s="40"/>
      <c r="H293" s="10"/>
      <c r="I293" s="55"/>
      <c r="J293" s="48"/>
      <c r="K293" s="48"/>
      <c r="L293" s="48"/>
      <c r="M293" s="40"/>
      <c r="N293" s="5"/>
      <c r="O293" s="5"/>
    </row>
    <row r="294">
      <c r="B294" s="29"/>
      <c r="C294" s="40"/>
      <c r="D294" s="48"/>
      <c r="E294" s="48"/>
      <c r="F294" s="48"/>
      <c r="G294" s="40"/>
      <c r="H294" s="40"/>
      <c r="I294" s="29"/>
      <c r="J294" s="53"/>
      <c r="K294" s="53"/>
      <c r="L294" s="53"/>
      <c r="M294" s="29"/>
      <c r="N294" s="5"/>
      <c r="O294" s="5"/>
    </row>
    <row r="295">
      <c r="B295" s="29"/>
      <c r="C295" s="40"/>
      <c r="D295" s="48"/>
      <c r="E295" s="48"/>
      <c r="F295" s="48"/>
      <c r="G295" s="40"/>
      <c r="H295" s="40"/>
      <c r="I295" s="29"/>
      <c r="J295" s="53"/>
      <c r="K295" s="53"/>
      <c r="L295" s="53"/>
      <c r="M295" s="29"/>
      <c r="N295" s="5"/>
      <c r="O295" s="5"/>
    </row>
    <row r="296">
      <c r="C296" s="40"/>
      <c r="D296" s="48"/>
      <c r="E296" s="48"/>
      <c r="F296" s="48"/>
      <c r="G296" s="40"/>
      <c r="H296" s="10"/>
      <c r="I296" s="55"/>
      <c r="J296" s="48"/>
      <c r="K296" s="48"/>
      <c r="L296" s="48"/>
      <c r="M296" s="40"/>
      <c r="N296" s="5"/>
      <c r="O296" s="5"/>
    </row>
    <row r="297">
      <c r="B297" s="29"/>
      <c r="C297" s="40"/>
      <c r="D297" s="48"/>
      <c r="E297" s="48"/>
      <c r="F297" s="48"/>
      <c r="G297" s="40"/>
      <c r="H297" s="40"/>
      <c r="I297" s="29"/>
      <c r="J297" s="53"/>
      <c r="K297" s="53"/>
      <c r="L297" s="53"/>
      <c r="M297" s="29"/>
      <c r="N297" s="5"/>
      <c r="O297" s="5"/>
    </row>
    <row r="298">
      <c r="C298" s="40"/>
      <c r="D298" s="48"/>
      <c r="E298" s="48"/>
      <c r="F298" s="48"/>
      <c r="G298" s="40"/>
      <c r="H298" s="10"/>
      <c r="I298" s="55"/>
      <c r="J298" s="48"/>
      <c r="K298" s="48"/>
      <c r="L298" s="48"/>
      <c r="M298" s="40"/>
      <c r="N298" s="5"/>
      <c r="O298" s="5"/>
    </row>
    <row r="299">
      <c r="B299" s="29"/>
      <c r="C299" s="40"/>
      <c r="D299" s="48"/>
      <c r="E299" s="48"/>
      <c r="F299" s="48"/>
      <c r="G299" s="40"/>
      <c r="H299" s="40"/>
      <c r="I299" s="29"/>
      <c r="J299" s="53"/>
      <c r="K299" s="53"/>
      <c r="L299" s="53"/>
      <c r="M299" s="29"/>
      <c r="N299" s="5"/>
      <c r="O299" s="5"/>
    </row>
    <row r="300">
      <c r="C300" s="40"/>
      <c r="D300" s="48"/>
      <c r="E300" s="48"/>
      <c r="F300" s="48"/>
      <c r="G300" s="40"/>
      <c r="H300" s="10"/>
      <c r="I300" s="55"/>
      <c r="J300" s="48"/>
      <c r="K300" s="48"/>
      <c r="L300" s="48"/>
      <c r="M300" s="40"/>
      <c r="N300" s="5"/>
      <c r="O300" s="5"/>
    </row>
    <row r="301">
      <c r="B301" s="29"/>
      <c r="C301" s="40"/>
      <c r="D301" s="48"/>
      <c r="E301" s="48"/>
      <c r="F301" s="48"/>
      <c r="G301" s="40"/>
      <c r="H301" s="40"/>
      <c r="I301" s="29"/>
      <c r="J301" s="53"/>
      <c r="K301" s="53"/>
      <c r="L301" s="53"/>
      <c r="M301" s="29"/>
      <c r="N301" s="5"/>
      <c r="O301" s="5"/>
    </row>
    <row r="302">
      <c r="B302" s="29"/>
      <c r="C302" s="40"/>
      <c r="D302" s="48"/>
      <c r="E302" s="48"/>
      <c r="F302" s="48"/>
      <c r="G302" s="40"/>
      <c r="H302" s="40"/>
      <c r="I302" s="29"/>
      <c r="J302" s="53"/>
      <c r="K302" s="53"/>
      <c r="L302" s="53"/>
      <c r="M302" s="29"/>
      <c r="N302" s="5"/>
      <c r="O302" s="5"/>
    </row>
    <row r="303">
      <c r="B303" s="29"/>
      <c r="C303" s="40"/>
      <c r="D303" s="48"/>
      <c r="E303" s="48"/>
      <c r="F303" s="48"/>
      <c r="G303" s="40"/>
      <c r="H303" s="40"/>
      <c r="I303" s="29"/>
      <c r="J303" s="53"/>
      <c r="K303" s="53"/>
      <c r="L303" s="53"/>
      <c r="M303" s="29"/>
      <c r="N303" s="5"/>
      <c r="O303" s="5"/>
    </row>
    <row r="304">
      <c r="B304" s="29"/>
      <c r="C304" s="40"/>
      <c r="D304" s="48"/>
      <c r="E304" s="48"/>
      <c r="F304" s="48"/>
      <c r="G304" s="40"/>
      <c r="H304" s="10"/>
      <c r="I304" s="29"/>
      <c r="J304" s="53"/>
      <c r="K304" s="53"/>
      <c r="L304" s="53"/>
      <c r="M304" s="29"/>
      <c r="N304" s="5"/>
      <c r="O304" s="5"/>
    </row>
    <row r="305">
      <c r="B305" s="29"/>
      <c r="C305" s="40"/>
      <c r="D305" s="48"/>
      <c r="E305" s="48"/>
      <c r="F305" s="48"/>
      <c r="G305" s="40"/>
      <c r="H305" s="40"/>
      <c r="I305" s="29"/>
      <c r="J305" s="53"/>
      <c r="K305" s="53"/>
      <c r="L305" s="53"/>
      <c r="M305" s="29"/>
      <c r="N305" s="5"/>
      <c r="O305" s="5"/>
    </row>
    <row r="306">
      <c r="B306" s="29"/>
      <c r="C306" s="40"/>
      <c r="D306" s="48"/>
      <c r="E306" s="48"/>
      <c r="F306" s="48"/>
      <c r="G306" s="40"/>
      <c r="H306" s="40"/>
      <c r="I306" s="29"/>
      <c r="J306" s="53"/>
      <c r="K306" s="53"/>
      <c r="L306" s="53"/>
      <c r="M306" s="29"/>
      <c r="N306" s="5"/>
      <c r="O306" s="5"/>
    </row>
    <row r="307">
      <c r="B307" s="29"/>
      <c r="C307" s="40"/>
      <c r="D307" s="48"/>
      <c r="E307" s="48"/>
      <c r="F307" s="48"/>
      <c r="G307" s="40"/>
      <c r="H307" s="40"/>
      <c r="I307" s="29"/>
      <c r="J307" s="53"/>
      <c r="K307" s="53"/>
      <c r="L307" s="53"/>
      <c r="M307" s="29"/>
      <c r="N307" s="5"/>
      <c r="O307" s="5"/>
    </row>
    <row r="308">
      <c r="C308" s="40"/>
      <c r="D308" s="48"/>
      <c r="E308" s="48"/>
      <c r="F308" s="48"/>
      <c r="G308" s="40"/>
      <c r="H308" s="10"/>
      <c r="I308" s="55"/>
      <c r="J308" s="48"/>
      <c r="K308" s="48"/>
      <c r="L308" s="48"/>
      <c r="M308" s="40"/>
      <c r="N308" s="5"/>
      <c r="O308" s="5"/>
    </row>
    <row r="309">
      <c r="C309" s="40"/>
      <c r="D309" s="48"/>
      <c r="E309" s="48"/>
      <c r="F309" s="48"/>
      <c r="G309" s="40"/>
      <c r="H309" s="10"/>
      <c r="I309" s="55"/>
      <c r="J309" s="48"/>
      <c r="K309" s="48"/>
      <c r="L309" s="48"/>
      <c r="M309" s="40"/>
      <c r="N309" s="5"/>
      <c r="O309" s="5"/>
    </row>
    <row r="310">
      <c r="B310" s="29"/>
      <c r="C310" s="40"/>
      <c r="D310" s="48"/>
      <c r="E310" s="48"/>
      <c r="F310" s="48"/>
      <c r="G310" s="40"/>
      <c r="H310" s="10"/>
      <c r="I310" s="29"/>
      <c r="J310" s="53"/>
      <c r="K310" s="53"/>
      <c r="L310" s="53"/>
      <c r="M310" s="29"/>
      <c r="N310" s="5"/>
      <c r="O310" s="5"/>
    </row>
    <row r="311">
      <c r="C311" s="40"/>
      <c r="D311" s="48"/>
      <c r="E311" s="48"/>
      <c r="F311" s="48"/>
      <c r="G311" s="40"/>
      <c r="H311" s="10"/>
      <c r="I311" s="55"/>
      <c r="J311" s="48"/>
      <c r="K311" s="48"/>
      <c r="L311" s="48"/>
      <c r="M311" s="40"/>
      <c r="N311" s="5"/>
      <c r="O311" s="5"/>
    </row>
    <row r="312">
      <c r="B312" s="29"/>
      <c r="C312" s="40"/>
      <c r="D312" s="48"/>
      <c r="E312" s="48"/>
      <c r="F312" s="48"/>
      <c r="G312" s="40"/>
      <c r="H312" s="10"/>
      <c r="I312" s="29"/>
      <c r="J312" s="53"/>
      <c r="K312" s="53"/>
      <c r="L312" s="53"/>
      <c r="M312" s="29"/>
      <c r="N312" s="5"/>
      <c r="O312" s="5"/>
    </row>
    <row r="313">
      <c r="B313" s="29"/>
      <c r="C313" s="40"/>
      <c r="D313" s="48"/>
      <c r="E313" s="48"/>
      <c r="F313" s="48"/>
      <c r="G313" s="40"/>
      <c r="H313" s="40"/>
      <c r="I313" s="29"/>
      <c r="J313" s="53"/>
      <c r="K313" s="53"/>
      <c r="L313" s="53"/>
      <c r="M313" s="29"/>
      <c r="N313" s="5"/>
      <c r="O313" s="5"/>
    </row>
    <row r="314">
      <c r="B314" s="29"/>
      <c r="C314" s="40"/>
      <c r="D314" s="48"/>
      <c r="E314" s="48"/>
      <c r="F314" s="48"/>
      <c r="G314" s="40"/>
      <c r="H314" s="40"/>
      <c r="I314" s="29"/>
      <c r="J314" s="53"/>
      <c r="K314" s="53"/>
      <c r="L314" s="53"/>
      <c r="M314" s="29"/>
      <c r="N314" s="5"/>
      <c r="O314" s="5"/>
    </row>
    <row r="315">
      <c r="B315" s="29"/>
      <c r="C315" s="40"/>
      <c r="D315" s="48"/>
      <c r="E315" s="48"/>
      <c r="F315" s="48"/>
      <c r="G315" s="40"/>
      <c r="H315" s="40"/>
      <c r="I315" s="29"/>
      <c r="J315" s="53"/>
      <c r="K315" s="53"/>
      <c r="L315" s="53"/>
      <c r="M315" s="29"/>
      <c r="N315" s="5"/>
      <c r="O315" s="5"/>
    </row>
    <row r="316">
      <c r="B316" s="29"/>
      <c r="C316" s="40"/>
      <c r="D316" s="48"/>
      <c r="E316" s="48"/>
      <c r="F316" s="48"/>
      <c r="G316" s="40"/>
      <c r="H316" s="40"/>
      <c r="I316" s="29"/>
      <c r="J316" s="53"/>
      <c r="K316" s="53"/>
      <c r="L316" s="53"/>
      <c r="M316" s="29"/>
      <c r="N316" s="5"/>
      <c r="O316" s="5"/>
    </row>
    <row r="317">
      <c r="B317" s="29"/>
      <c r="C317" s="40"/>
      <c r="D317" s="48"/>
      <c r="E317" s="48"/>
      <c r="F317" s="48"/>
      <c r="G317" s="40"/>
      <c r="H317" s="40"/>
      <c r="I317" s="29"/>
      <c r="J317" s="53"/>
      <c r="K317" s="53"/>
      <c r="L317" s="53"/>
      <c r="M317" s="29"/>
      <c r="N317" s="5"/>
      <c r="O317" s="5"/>
    </row>
    <row r="318">
      <c r="B318" s="29"/>
      <c r="C318" s="40"/>
      <c r="D318" s="48"/>
      <c r="E318" s="48"/>
      <c r="F318" s="48"/>
      <c r="G318" s="40"/>
      <c r="H318" s="40"/>
      <c r="I318" s="29"/>
      <c r="J318" s="53"/>
      <c r="K318" s="53"/>
      <c r="L318" s="53"/>
      <c r="M318" s="29"/>
      <c r="N318" s="5"/>
      <c r="O318" s="5"/>
    </row>
    <row r="319">
      <c r="B319" s="29"/>
      <c r="C319" s="40"/>
      <c r="D319" s="48"/>
      <c r="E319" s="48"/>
      <c r="F319" s="48"/>
      <c r="G319" s="40"/>
      <c r="H319" s="40"/>
      <c r="I319" s="29"/>
      <c r="J319" s="53"/>
      <c r="K319" s="53"/>
      <c r="L319" s="53"/>
      <c r="M319" s="29"/>
      <c r="N319" s="5"/>
      <c r="O319" s="5"/>
    </row>
    <row r="320">
      <c r="B320" s="29"/>
      <c r="C320" s="40"/>
      <c r="D320" s="48"/>
      <c r="E320" s="48"/>
      <c r="F320" s="48"/>
      <c r="G320" s="40"/>
      <c r="H320" s="40"/>
      <c r="I320" s="29"/>
      <c r="J320" s="53"/>
      <c r="K320" s="53"/>
      <c r="L320" s="53"/>
      <c r="M320" s="29"/>
      <c r="N320" s="5"/>
      <c r="O320" s="5"/>
    </row>
    <row r="321">
      <c r="C321" s="40"/>
      <c r="D321" s="48"/>
      <c r="E321" s="48"/>
      <c r="F321" s="48"/>
      <c r="G321" s="40"/>
      <c r="H321" s="40"/>
      <c r="I321" s="29"/>
      <c r="J321" s="53"/>
      <c r="K321" s="53"/>
      <c r="L321" s="53"/>
      <c r="M321" s="29"/>
      <c r="N321" s="5"/>
      <c r="O321" s="5"/>
    </row>
    <row r="322">
      <c r="C322" s="40"/>
      <c r="D322" s="48"/>
      <c r="E322" s="48"/>
      <c r="F322" s="48"/>
      <c r="G322" s="40"/>
      <c r="H322" s="10"/>
      <c r="I322" s="55"/>
      <c r="J322" s="48"/>
      <c r="K322" s="48"/>
      <c r="L322" s="48"/>
      <c r="M322" s="40"/>
      <c r="N322" s="5"/>
      <c r="O322" s="5"/>
    </row>
    <row r="323">
      <c r="B323" s="29"/>
      <c r="C323" s="40"/>
      <c r="D323" s="48"/>
      <c r="E323" s="48"/>
      <c r="F323" s="48"/>
      <c r="G323" s="40"/>
      <c r="H323" s="40"/>
      <c r="I323" s="29"/>
      <c r="J323" s="53"/>
      <c r="K323" s="53"/>
      <c r="L323" s="53"/>
      <c r="M323" s="29"/>
      <c r="N323" s="5"/>
      <c r="O323" s="5"/>
    </row>
    <row r="324">
      <c r="B324" s="29"/>
      <c r="C324" s="40"/>
      <c r="D324" s="48"/>
      <c r="E324" s="48"/>
      <c r="F324" s="48"/>
      <c r="G324" s="40"/>
      <c r="H324" s="40"/>
      <c r="I324" s="29"/>
      <c r="J324" s="53"/>
      <c r="K324" s="53"/>
      <c r="L324" s="53"/>
      <c r="M324" s="29"/>
      <c r="N324" s="5"/>
      <c r="O324" s="5"/>
    </row>
    <row r="325">
      <c r="B325" s="29"/>
      <c r="C325" s="40"/>
      <c r="D325" s="48"/>
      <c r="E325" s="48"/>
      <c r="F325" s="48"/>
      <c r="G325" s="40"/>
      <c r="H325" s="40"/>
      <c r="I325" s="29"/>
      <c r="J325" s="53"/>
      <c r="K325" s="53"/>
      <c r="L325" s="53"/>
      <c r="M325" s="29"/>
      <c r="N325" s="5"/>
      <c r="O325" s="5"/>
    </row>
    <row r="326">
      <c r="B326" s="29"/>
      <c r="C326" s="40"/>
      <c r="D326" s="48"/>
      <c r="E326" s="48"/>
      <c r="F326" s="48"/>
      <c r="G326" s="40"/>
      <c r="H326" s="40"/>
      <c r="I326" s="29"/>
      <c r="J326" s="53"/>
      <c r="K326" s="53"/>
      <c r="L326" s="53"/>
      <c r="M326" s="29"/>
      <c r="N326" s="5"/>
      <c r="O326" s="5"/>
    </row>
    <row r="327">
      <c r="C327" s="40"/>
      <c r="D327" s="48"/>
      <c r="E327" s="48"/>
      <c r="F327" s="48"/>
      <c r="G327" s="40"/>
      <c r="H327" s="10"/>
      <c r="I327" s="55"/>
      <c r="J327" s="48"/>
      <c r="K327" s="48"/>
      <c r="L327" s="48"/>
      <c r="M327" s="40"/>
      <c r="N327" s="5"/>
      <c r="O327" s="5"/>
    </row>
    <row r="328">
      <c r="B328" s="29"/>
      <c r="C328" s="40"/>
      <c r="D328" s="48"/>
      <c r="E328" s="48"/>
      <c r="F328" s="48"/>
      <c r="G328" s="40"/>
      <c r="H328" s="40"/>
      <c r="I328" s="29"/>
      <c r="J328" s="53"/>
      <c r="K328" s="53"/>
      <c r="L328" s="53"/>
      <c r="M328" s="29"/>
      <c r="N328" s="5"/>
      <c r="O328" s="5"/>
    </row>
    <row r="329">
      <c r="B329" s="29"/>
      <c r="C329" s="40"/>
      <c r="D329" s="48"/>
      <c r="E329" s="48"/>
      <c r="F329" s="48"/>
      <c r="G329" s="40"/>
      <c r="H329" s="40"/>
      <c r="I329" s="29"/>
      <c r="J329" s="53"/>
      <c r="K329" s="53"/>
      <c r="L329" s="53"/>
      <c r="M329" s="29"/>
      <c r="N329" s="5"/>
      <c r="O329" s="5"/>
    </row>
    <row r="330">
      <c r="B330" s="29"/>
      <c r="C330" s="40"/>
      <c r="D330" s="48"/>
      <c r="E330" s="48"/>
      <c r="F330" s="48"/>
      <c r="G330" s="40"/>
      <c r="H330" s="40"/>
      <c r="I330" s="29"/>
      <c r="J330" s="53"/>
      <c r="K330" s="53"/>
      <c r="L330" s="53"/>
      <c r="M330" s="29"/>
      <c r="N330" s="5"/>
      <c r="O330" s="5"/>
    </row>
    <row r="331">
      <c r="B331" s="29"/>
      <c r="C331" s="40"/>
      <c r="D331" s="48"/>
      <c r="E331" s="48"/>
      <c r="F331" s="48"/>
      <c r="G331" s="40"/>
      <c r="H331" s="40"/>
      <c r="I331" s="29"/>
      <c r="J331" s="53"/>
      <c r="K331" s="53"/>
      <c r="L331" s="53"/>
      <c r="M331" s="29"/>
      <c r="N331" s="5"/>
      <c r="O331" s="5"/>
    </row>
    <row r="332">
      <c r="B332" s="29"/>
      <c r="C332" s="40"/>
      <c r="D332" s="48"/>
      <c r="E332" s="48"/>
      <c r="F332" s="48"/>
      <c r="G332" s="40"/>
      <c r="H332" s="10"/>
      <c r="I332" s="29"/>
      <c r="J332" s="53"/>
      <c r="K332" s="53"/>
      <c r="L332" s="53"/>
      <c r="M332" s="29"/>
      <c r="N332" s="5"/>
      <c r="O332" s="5"/>
    </row>
    <row r="333">
      <c r="B333" s="29"/>
      <c r="C333" s="40"/>
      <c r="D333" s="48"/>
      <c r="E333" s="48"/>
      <c r="F333" s="48"/>
      <c r="G333" s="40"/>
      <c r="H333" s="40"/>
      <c r="I333" s="29"/>
      <c r="J333" s="53"/>
      <c r="K333" s="53"/>
      <c r="L333" s="53"/>
      <c r="M333" s="29"/>
      <c r="N333" s="5"/>
      <c r="O333" s="5"/>
    </row>
    <row r="334">
      <c r="B334" s="29"/>
      <c r="C334" s="40"/>
      <c r="D334" s="48"/>
      <c r="E334" s="48"/>
      <c r="F334" s="48"/>
      <c r="G334" s="40"/>
      <c r="H334" s="40"/>
      <c r="I334" s="29"/>
      <c r="J334" s="53"/>
      <c r="K334" s="53"/>
      <c r="L334" s="53"/>
      <c r="M334" s="29"/>
      <c r="N334" s="5"/>
      <c r="O334" s="5"/>
    </row>
    <row r="335">
      <c r="B335" s="29"/>
      <c r="C335" s="40"/>
      <c r="D335" s="48"/>
      <c r="E335" s="48"/>
      <c r="F335" s="48"/>
      <c r="G335" s="40"/>
      <c r="H335" s="40"/>
      <c r="I335" s="29"/>
      <c r="J335" s="53"/>
      <c r="K335" s="53"/>
      <c r="L335" s="53"/>
      <c r="M335" s="29"/>
      <c r="N335" s="5"/>
      <c r="O335" s="5"/>
    </row>
    <row r="336">
      <c r="B336" s="29"/>
      <c r="C336" s="40"/>
      <c r="D336" s="48"/>
      <c r="E336" s="48"/>
      <c r="F336" s="48"/>
      <c r="G336" s="40"/>
      <c r="H336" s="40"/>
      <c r="I336" s="29"/>
      <c r="J336" s="53"/>
      <c r="K336" s="53"/>
      <c r="L336" s="53"/>
      <c r="M336" s="29"/>
      <c r="N336" s="5"/>
      <c r="O336" s="5"/>
    </row>
    <row r="337">
      <c r="C337" s="40"/>
      <c r="D337" s="48"/>
      <c r="E337" s="48"/>
      <c r="F337" s="48"/>
      <c r="G337" s="40"/>
      <c r="H337" s="10"/>
      <c r="I337" s="10"/>
      <c r="J337" s="23"/>
      <c r="K337" s="5"/>
      <c r="L337" s="5"/>
      <c r="M337" s="5"/>
      <c r="N337" s="5"/>
      <c r="O337" s="5"/>
    </row>
    <row r="338">
      <c r="C338" s="40"/>
      <c r="D338" s="48"/>
      <c r="E338" s="48"/>
      <c r="F338" s="48"/>
      <c r="G338" s="40"/>
      <c r="H338" s="10"/>
      <c r="I338" s="10"/>
      <c r="J338" s="23"/>
      <c r="K338" s="5"/>
      <c r="L338" s="5"/>
      <c r="M338" s="5"/>
      <c r="N338" s="5"/>
      <c r="O338" s="5"/>
    </row>
    <row r="339">
      <c r="C339" s="40"/>
      <c r="D339" s="48"/>
      <c r="E339" s="48"/>
      <c r="F339" s="48"/>
      <c r="G339" s="40"/>
      <c r="H339" s="10"/>
      <c r="I339" s="10"/>
      <c r="J339" s="23"/>
      <c r="K339" s="5"/>
      <c r="L339" s="5"/>
      <c r="M339" s="5"/>
      <c r="N339" s="5"/>
      <c r="O339" s="5"/>
    </row>
    <row r="340">
      <c r="C340" s="40"/>
      <c r="D340" s="48"/>
      <c r="E340" s="48"/>
      <c r="F340" s="48"/>
      <c r="G340" s="40"/>
      <c r="H340" s="10"/>
      <c r="I340" s="10"/>
      <c r="J340" s="23"/>
      <c r="K340" s="5"/>
      <c r="L340" s="5"/>
      <c r="M340" s="5"/>
      <c r="N340" s="5"/>
      <c r="O340" s="5"/>
    </row>
    <row r="341">
      <c r="C341" s="40"/>
      <c r="D341" s="48"/>
      <c r="E341" s="48"/>
      <c r="F341" s="48"/>
      <c r="G341" s="40"/>
      <c r="H341" s="10"/>
      <c r="I341" s="10"/>
      <c r="J341" s="23"/>
      <c r="K341" s="5"/>
      <c r="L341" s="5"/>
      <c r="M341" s="5"/>
      <c r="N341" s="5"/>
      <c r="O341" s="5"/>
    </row>
    <row r="342">
      <c r="C342" s="40"/>
      <c r="D342" s="48"/>
      <c r="E342" s="48"/>
      <c r="F342" s="48"/>
      <c r="G342" s="40"/>
      <c r="H342" s="10"/>
      <c r="I342" s="10"/>
      <c r="J342" s="23"/>
      <c r="K342" s="5"/>
      <c r="L342" s="5"/>
      <c r="M342" s="5"/>
      <c r="N342" s="5"/>
      <c r="O342" s="5"/>
    </row>
    <row r="343">
      <c r="C343" s="40"/>
      <c r="D343" s="48"/>
      <c r="E343" s="48"/>
      <c r="F343" s="48"/>
      <c r="G343" s="40"/>
      <c r="H343" s="10"/>
      <c r="I343" s="10"/>
      <c r="J343" s="23"/>
      <c r="K343" s="5"/>
      <c r="L343" s="5"/>
      <c r="M343" s="5"/>
      <c r="N343" s="5"/>
      <c r="O343" s="5"/>
    </row>
    <row r="344">
      <c r="C344" s="40"/>
      <c r="D344" s="48"/>
      <c r="E344" s="48"/>
      <c r="F344" s="48"/>
      <c r="G344" s="40"/>
      <c r="H344" s="10"/>
      <c r="I344" s="10"/>
      <c r="J344" s="23"/>
      <c r="K344" s="5"/>
      <c r="L344" s="5"/>
      <c r="M344" s="5"/>
      <c r="N344" s="5"/>
      <c r="O344" s="5"/>
    </row>
    <row r="345">
      <c r="C345" s="40"/>
      <c r="D345" s="48"/>
      <c r="E345" s="48"/>
      <c r="F345" s="48"/>
      <c r="G345" s="40"/>
      <c r="H345" s="10"/>
      <c r="I345" s="10"/>
      <c r="J345" s="23"/>
      <c r="K345" s="5"/>
      <c r="L345" s="5"/>
      <c r="M345" s="5"/>
      <c r="N345" s="5"/>
      <c r="O345" s="5"/>
    </row>
    <row r="346">
      <c r="C346" s="40"/>
      <c r="D346" s="48"/>
      <c r="E346" s="48"/>
      <c r="F346" s="48"/>
      <c r="G346" s="40"/>
      <c r="H346" s="10"/>
      <c r="I346" s="10"/>
      <c r="J346" s="23"/>
      <c r="K346" s="5"/>
      <c r="L346" s="5"/>
      <c r="M346" s="5"/>
      <c r="N346" s="5"/>
      <c r="O346" s="5"/>
    </row>
    <row r="347">
      <c r="C347" s="40"/>
      <c r="D347" s="48"/>
      <c r="E347" s="48"/>
      <c r="F347" s="48"/>
      <c r="G347" s="40"/>
      <c r="H347" s="10"/>
      <c r="I347" s="10"/>
      <c r="J347" s="23"/>
      <c r="K347" s="5"/>
      <c r="L347" s="5"/>
      <c r="M347" s="5"/>
      <c r="N347" s="5"/>
      <c r="O347" s="5"/>
    </row>
    <row r="348">
      <c r="C348" s="40"/>
      <c r="D348" s="48"/>
      <c r="E348" s="48"/>
      <c r="F348" s="48"/>
      <c r="G348" s="40"/>
      <c r="H348" s="10"/>
      <c r="I348" s="10"/>
      <c r="J348" s="23"/>
      <c r="K348" s="5"/>
      <c r="L348" s="5"/>
      <c r="M348" s="5"/>
      <c r="N348" s="5"/>
      <c r="O348" s="5"/>
    </row>
    <row r="349">
      <c r="C349" s="40"/>
      <c r="D349" s="48"/>
      <c r="E349" s="48"/>
      <c r="F349" s="48"/>
      <c r="G349" s="40"/>
      <c r="H349" s="10"/>
      <c r="I349" s="10"/>
      <c r="J349" s="23"/>
      <c r="K349" s="5"/>
      <c r="L349" s="5"/>
      <c r="M349" s="5"/>
      <c r="N349" s="5"/>
      <c r="O349" s="5"/>
    </row>
    <row r="350">
      <c r="C350" s="40"/>
      <c r="D350" s="48"/>
      <c r="E350" s="48"/>
      <c r="F350" s="48"/>
      <c r="G350" s="40"/>
      <c r="H350" s="10"/>
      <c r="I350" s="10"/>
      <c r="J350" s="23"/>
      <c r="K350" s="5"/>
      <c r="L350" s="5"/>
      <c r="M350" s="5"/>
      <c r="N350" s="5"/>
      <c r="O350" s="5"/>
    </row>
    <row r="351">
      <c r="C351" s="40"/>
      <c r="D351" s="48"/>
      <c r="E351" s="48"/>
      <c r="F351" s="48"/>
      <c r="G351" s="40"/>
      <c r="H351" s="10"/>
      <c r="I351" s="10"/>
      <c r="J351" s="23"/>
      <c r="K351" s="5"/>
      <c r="L351" s="5"/>
      <c r="M351" s="5"/>
      <c r="N351" s="5"/>
      <c r="O351" s="5"/>
    </row>
    <row r="352">
      <c r="C352" s="40"/>
      <c r="D352" s="48"/>
      <c r="E352" s="48"/>
      <c r="F352" s="48"/>
      <c r="G352" s="40"/>
      <c r="H352" s="10"/>
      <c r="I352" s="10"/>
      <c r="J352" s="23"/>
      <c r="K352" s="5"/>
      <c r="L352" s="5"/>
      <c r="M352" s="5"/>
      <c r="N352" s="5"/>
      <c r="O352" s="5"/>
    </row>
    <row r="353">
      <c r="C353" s="40"/>
      <c r="D353" s="48"/>
      <c r="E353" s="48"/>
      <c r="F353" s="48"/>
      <c r="G353" s="40"/>
      <c r="H353" s="23"/>
      <c r="I353" s="10"/>
      <c r="J353" s="23"/>
      <c r="K353" s="5"/>
      <c r="L353" s="5"/>
      <c r="M353" s="5"/>
      <c r="N353" s="5"/>
      <c r="O353" s="5"/>
    </row>
    <row r="354">
      <c r="C354" s="40"/>
      <c r="D354" s="48"/>
      <c r="E354" s="48"/>
      <c r="F354" s="48"/>
      <c r="G354" s="40"/>
      <c r="H354" s="10"/>
      <c r="I354" s="10"/>
      <c r="J354" s="23"/>
      <c r="K354" s="5"/>
      <c r="L354" s="5"/>
      <c r="M354" s="5"/>
      <c r="N354" s="5"/>
      <c r="O354" s="5"/>
    </row>
    <row r="355">
      <c r="C355" s="40"/>
      <c r="D355" s="48"/>
      <c r="E355" s="48"/>
      <c r="F355" s="48"/>
      <c r="G355" s="40"/>
      <c r="H355" s="10"/>
      <c r="I355" s="10"/>
      <c r="J355" s="23"/>
      <c r="K355" s="5"/>
      <c r="L355" s="5"/>
      <c r="M355" s="5"/>
      <c r="N355" s="5"/>
      <c r="O355" s="5"/>
    </row>
    <row r="356">
      <c r="C356" s="40"/>
      <c r="D356" s="48"/>
      <c r="E356" s="48"/>
      <c r="F356" s="48"/>
      <c r="G356" s="40"/>
      <c r="H356" s="10"/>
      <c r="I356" s="10"/>
      <c r="J356" s="23"/>
      <c r="K356" s="5"/>
      <c r="L356" s="5"/>
      <c r="M356" s="5"/>
      <c r="N356" s="5"/>
      <c r="O356" s="5"/>
    </row>
    <row r="357">
      <c r="C357" s="40"/>
      <c r="D357" s="48"/>
      <c r="E357" s="48"/>
      <c r="F357" s="48"/>
      <c r="G357" s="40"/>
      <c r="H357" s="10"/>
      <c r="I357" s="10"/>
      <c r="J357" s="23"/>
      <c r="K357" s="5"/>
      <c r="L357" s="5"/>
      <c r="M357" s="5"/>
      <c r="N357" s="5"/>
      <c r="O357" s="5"/>
    </row>
    <row r="358">
      <c r="C358" s="40"/>
      <c r="D358" s="48"/>
      <c r="E358" s="48"/>
      <c r="F358" s="48"/>
      <c r="G358" s="40"/>
      <c r="H358" s="10"/>
      <c r="I358" s="10"/>
      <c r="J358" s="23"/>
      <c r="K358" s="5"/>
      <c r="L358" s="5"/>
      <c r="M358" s="5"/>
      <c r="N358" s="5"/>
      <c r="O358" s="5"/>
    </row>
    <row r="359">
      <c r="C359" s="40"/>
      <c r="D359" s="48"/>
      <c r="E359" s="48"/>
      <c r="F359" s="48"/>
      <c r="G359" s="40"/>
      <c r="H359" s="10"/>
      <c r="I359" s="10"/>
      <c r="J359" s="23"/>
      <c r="K359" s="5"/>
      <c r="L359" s="5"/>
      <c r="M359" s="5"/>
      <c r="N359" s="5"/>
      <c r="O359" s="5"/>
    </row>
    <row r="360">
      <c r="C360" s="40"/>
      <c r="D360" s="48"/>
      <c r="E360" s="48"/>
      <c r="F360" s="48"/>
      <c r="G360" s="40"/>
      <c r="H360" s="10"/>
      <c r="I360" s="10"/>
      <c r="J360" s="23"/>
      <c r="K360" s="5"/>
      <c r="L360" s="5"/>
      <c r="M360" s="5"/>
      <c r="N360" s="5"/>
      <c r="O360" s="5"/>
    </row>
    <row r="361">
      <c r="C361" s="40"/>
      <c r="D361" s="48"/>
      <c r="E361" s="48"/>
      <c r="F361" s="48"/>
      <c r="G361" s="40"/>
      <c r="H361" s="10"/>
      <c r="I361" s="10"/>
      <c r="J361" s="23"/>
      <c r="K361" s="5"/>
      <c r="L361" s="5"/>
      <c r="M361" s="5"/>
      <c r="N361" s="5"/>
      <c r="O361" s="5"/>
    </row>
    <row r="362">
      <c r="C362" s="40"/>
      <c r="D362" s="48"/>
      <c r="E362" s="48"/>
      <c r="F362" s="48"/>
      <c r="G362" s="40"/>
      <c r="H362" s="10"/>
      <c r="I362" s="10"/>
      <c r="J362" s="23"/>
      <c r="K362" s="5"/>
      <c r="L362" s="5"/>
      <c r="M362" s="5"/>
      <c r="N362" s="5"/>
      <c r="O362" s="5"/>
    </row>
    <row r="363">
      <c r="C363" s="40"/>
      <c r="D363" s="48"/>
      <c r="E363" s="48"/>
      <c r="F363" s="48"/>
      <c r="G363" s="40"/>
      <c r="H363" s="10"/>
      <c r="I363" s="10"/>
      <c r="J363" s="23"/>
      <c r="K363" s="5"/>
      <c r="L363" s="5"/>
      <c r="M363" s="5"/>
      <c r="N363" s="5"/>
      <c r="O363" s="5"/>
    </row>
    <row r="364">
      <c r="C364" s="40"/>
      <c r="D364" s="48"/>
      <c r="E364" s="48"/>
      <c r="F364" s="48"/>
      <c r="G364" s="40"/>
      <c r="H364" s="10"/>
      <c r="I364" s="10"/>
      <c r="J364" s="23"/>
      <c r="K364" s="5"/>
      <c r="L364" s="5"/>
      <c r="M364" s="5"/>
      <c r="N364" s="5"/>
      <c r="O364" s="5"/>
    </row>
    <row r="365">
      <c r="C365" s="40"/>
      <c r="D365" s="48"/>
      <c r="E365" s="48"/>
      <c r="F365" s="48"/>
      <c r="G365" s="40"/>
      <c r="H365" s="10"/>
      <c r="I365" s="10"/>
      <c r="J365" s="23"/>
      <c r="K365" s="5"/>
      <c r="L365" s="5"/>
      <c r="M365" s="5"/>
      <c r="N365" s="5"/>
      <c r="O365" s="5"/>
    </row>
    <row r="366">
      <c r="C366" s="40"/>
      <c r="D366" s="48"/>
      <c r="E366" s="48"/>
      <c r="F366" s="48"/>
      <c r="G366" s="40"/>
      <c r="H366" s="10"/>
      <c r="I366" s="10"/>
      <c r="J366" s="23"/>
      <c r="K366" s="5"/>
      <c r="L366" s="5"/>
      <c r="M366" s="5"/>
      <c r="N366" s="5"/>
      <c r="O366" s="5"/>
    </row>
    <row r="367">
      <c r="C367" s="40"/>
      <c r="D367" s="48"/>
      <c r="E367" s="48"/>
      <c r="F367" s="48"/>
      <c r="G367" s="40"/>
      <c r="H367" s="10"/>
      <c r="I367" s="10"/>
      <c r="J367" s="23"/>
      <c r="K367" s="5"/>
      <c r="L367" s="5"/>
      <c r="M367" s="5"/>
      <c r="N367" s="5"/>
      <c r="O367" s="5"/>
    </row>
    <row r="368">
      <c r="C368" s="40"/>
      <c r="D368" s="48"/>
      <c r="E368" s="48"/>
      <c r="F368" s="48"/>
      <c r="G368" s="40"/>
      <c r="H368" s="10"/>
      <c r="I368" s="10"/>
      <c r="J368" s="23"/>
      <c r="K368" s="5"/>
      <c r="L368" s="5"/>
      <c r="M368" s="5"/>
      <c r="N368" s="5"/>
      <c r="O368" s="5"/>
    </row>
    <row r="369">
      <c r="C369" s="40"/>
      <c r="D369" s="48"/>
      <c r="E369" s="48"/>
      <c r="F369" s="48"/>
      <c r="G369" s="40"/>
      <c r="H369" s="10"/>
      <c r="I369" s="10"/>
      <c r="J369" s="23"/>
      <c r="K369" s="5"/>
      <c r="L369" s="5"/>
      <c r="M369" s="5"/>
      <c r="N369" s="5"/>
      <c r="O369" s="5"/>
    </row>
    <row r="370">
      <c r="C370" s="40"/>
      <c r="D370" s="48"/>
      <c r="E370" s="48"/>
      <c r="F370" s="48"/>
      <c r="G370" s="40"/>
      <c r="H370" s="10"/>
      <c r="I370" s="10"/>
      <c r="J370" s="23"/>
      <c r="K370" s="5"/>
      <c r="L370" s="5"/>
      <c r="M370" s="5"/>
      <c r="N370" s="5"/>
      <c r="O370" s="5"/>
    </row>
    <row r="371">
      <c r="C371" s="40"/>
      <c r="D371" s="48"/>
      <c r="E371" s="48"/>
      <c r="F371" s="48"/>
      <c r="G371" s="40"/>
      <c r="H371" s="10"/>
      <c r="I371" s="10"/>
      <c r="J371" s="23"/>
      <c r="K371" s="5"/>
      <c r="L371" s="5"/>
      <c r="M371" s="5"/>
      <c r="N371" s="5"/>
      <c r="O371" s="5"/>
    </row>
    <row r="372">
      <c r="C372" s="40"/>
      <c r="D372" s="48"/>
      <c r="E372" s="48"/>
      <c r="F372" s="48"/>
      <c r="G372" s="40"/>
      <c r="H372" s="10"/>
      <c r="I372" s="10"/>
      <c r="J372" s="23"/>
      <c r="K372" s="5"/>
      <c r="L372" s="5"/>
      <c r="M372" s="5"/>
      <c r="N372" s="5"/>
      <c r="O372" s="5"/>
    </row>
    <row r="373">
      <c r="C373" s="40"/>
      <c r="D373" s="48"/>
      <c r="E373" s="48"/>
      <c r="F373" s="48"/>
      <c r="G373" s="40"/>
      <c r="H373" s="10"/>
      <c r="I373" s="10"/>
      <c r="J373" s="23"/>
      <c r="K373" s="5"/>
      <c r="L373" s="5"/>
      <c r="M373" s="5"/>
      <c r="N373" s="5"/>
      <c r="O373" s="5"/>
    </row>
    <row r="374">
      <c r="C374" s="40"/>
      <c r="D374" s="48"/>
      <c r="E374" s="48"/>
      <c r="F374" s="48"/>
      <c r="G374" s="40"/>
      <c r="H374" s="10"/>
      <c r="I374" s="10"/>
      <c r="J374" s="23"/>
      <c r="K374" s="5"/>
      <c r="L374" s="5"/>
      <c r="M374" s="5"/>
      <c r="N374" s="5"/>
      <c r="O374" s="5"/>
    </row>
    <row r="375">
      <c r="C375" s="40"/>
      <c r="D375" s="48"/>
      <c r="E375" s="48"/>
      <c r="F375" s="48"/>
      <c r="G375" s="40"/>
      <c r="H375" s="10"/>
      <c r="I375" s="10"/>
      <c r="J375" s="23"/>
      <c r="K375" s="5"/>
      <c r="L375" s="5"/>
      <c r="M375" s="5"/>
      <c r="N375" s="5"/>
      <c r="O375" s="5"/>
    </row>
    <row r="376">
      <c r="C376" s="40"/>
      <c r="D376" s="48"/>
      <c r="E376" s="48"/>
      <c r="F376" s="48"/>
      <c r="G376" s="40"/>
      <c r="H376" s="10"/>
      <c r="I376" s="10"/>
      <c r="J376" s="23"/>
      <c r="K376" s="5"/>
      <c r="L376" s="5"/>
      <c r="M376" s="5"/>
      <c r="N376" s="5"/>
      <c r="O376" s="5"/>
    </row>
    <row r="377">
      <c r="C377" s="40"/>
      <c r="D377" s="48"/>
      <c r="E377" s="48"/>
      <c r="F377" s="48"/>
      <c r="G377" s="40"/>
      <c r="H377" s="10"/>
      <c r="I377" s="10"/>
      <c r="J377" s="23"/>
      <c r="K377" s="5"/>
      <c r="L377" s="5"/>
      <c r="M377" s="5"/>
      <c r="N377" s="5"/>
      <c r="O377" s="5"/>
    </row>
    <row r="378">
      <c r="C378" s="40"/>
      <c r="D378" s="48"/>
      <c r="E378" s="48"/>
      <c r="F378" s="48"/>
      <c r="G378" s="40"/>
      <c r="H378" s="10"/>
      <c r="I378" s="10"/>
      <c r="J378" s="23"/>
      <c r="K378" s="5"/>
      <c r="L378" s="5"/>
      <c r="M378" s="5"/>
      <c r="N378" s="5"/>
      <c r="O378" s="5"/>
    </row>
    <row r="379">
      <c r="C379" s="40"/>
      <c r="D379" s="48"/>
      <c r="E379" s="48"/>
      <c r="F379" s="48"/>
      <c r="G379" s="40"/>
      <c r="H379" s="10"/>
      <c r="I379" s="10"/>
      <c r="J379" s="23"/>
      <c r="K379" s="5"/>
      <c r="L379" s="5"/>
      <c r="M379" s="5"/>
      <c r="N379" s="5"/>
      <c r="O379" s="5"/>
    </row>
    <row r="380">
      <c r="C380" s="40"/>
      <c r="D380" s="48"/>
      <c r="E380" s="48"/>
      <c r="F380" s="48"/>
      <c r="G380" s="40"/>
      <c r="H380" s="10"/>
      <c r="I380" s="10"/>
      <c r="J380" s="23"/>
      <c r="K380" s="5"/>
      <c r="L380" s="5"/>
      <c r="M380" s="5"/>
      <c r="N380" s="5"/>
      <c r="O380" s="5"/>
    </row>
    <row r="381">
      <c r="C381" s="40"/>
      <c r="D381" s="48"/>
      <c r="E381" s="48"/>
      <c r="F381" s="48"/>
      <c r="G381" s="40"/>
      <c r="H381" s="10"/>
      <c r="I381" s="10"/>
      <c r="J381" s="23"/>
      <c r="K381" s="5"/>
      <c r="L381" s="5"/>
      <c r="M381" s="5"/>
      <c r="N381" s="5"/>
      <c r="O381" s="5"/>
    </row>
    <row r="382">
      <c r="C382" s="40"/>
      <c r="D382" s="48"/>
      <c r="E382" s="48"/>
      <c r="F382" s="48"/>
      <c r="G382" s="40"/>
      <c r="H382" s="10"/>
      <c r="I382" s="10"/>
      <c r="J382" s="23"/>
      <c r="K382" s="5"/>
      <c r="L382" s="5"/>
      <c r="M382" s="5"/>
      <c r="N382" s="5"/>
      <c r="O382" s="5"/>
    </row>
    <row r="383">
      <c r="C383" s="29"/>
      <c r="D383" s="53"/>
      <c r="E383" s="29"/>
      <c r="F383" s="29"/>
      <c r="G383" s="29"/>
      <c r="H383" s="10"/>
      <c r="I383" s="10"/>
      <c r="J383" s="23"/>
      <c r="K383" s="5"/>
      <c r="L383" s="5"/>
      <c r="M383" s="5"/>
      <c r="N383" s="5"/>
      <c r="O383" s="5"/>
    </row>
    <row r="384">
      <c r="C384" s="29"/>
      <c r="D384" s="53"/>
      <c r="E384" s="29"/>
      <c r="F384" s="29"/>
      <c r="G384" s="29"/>
      <c r="H384" s="10"/>
      <c r="I384" s="10"/>
      <c r="J384" s="23"/>
      <c r="K384" s="5"/>
      <c r="L384" s="5"/>
      <c r="M384" s="5"/>
      <c r="N384" s="5"/>
      <c r="O384" s="5"/>
    </row>
    <row r="385">
      <c r="C385" s="10"/>
      <c r="D385" s="23"/>
      <c r="E385" s="29"/>
      <c r="F385" s="29"/>
      <c r="G385" s="29"/>
      <c r="H385" s="10"/>
      <c r="I385" s="10"/>
      <c r="J385" s="23"/>
      <c r="K385" s="5"/>
      <c r="L385" s="5"/>
      <c r="M385" s="5"/>
      <c r="N385" s="5"/>
      <c r="O385" s="5"/>
    </row>
    <row r="386">
      <c r="C386" s="29"/>
      <c r="D386" s="53"/>
      <c r="E386" s="29"/>
      <c r="F386" s="29"/>
      <c r="G386" s="29"/>
      <c r="H386" s="10"/>
      <c r="I386" s="10"/>
      <c r="J386" s="23"/>
      <c r="K386" s="5"/>
      <c r="L386" s="5"/>
      <c r="M386" s="5"/>
      <c r="N386" s="5"/>
      <c r="O386" s="5"/>
    </row>
    <row r="387">
      <c r="C387" s="10"/>
      <c r="D387" s="23"/>
      <c r="E387" s="29"/>
      <c r="F387" s="29"/>
      <c r="G387" s="29"/>
      <c r="H387" s="10"/>
      <c r="I387" s="10"/>
      <c r="J387" s="23"/>
      <c r="K387" s="5"/>
      <c r="L387" s="5"/>
      <c r="M387" s="5"/>
      <c r="N387" s="5"/>
      <c r="O387" s="5"/>
    </row>
    <row r="388">
      <c r="C388" s="10"/>
      <c r="D388" s="23"/>
      <c r="E388" s="29"/>
      <c r="F388" s="29"/>
      <c r="G388" s="29"/>
      <c r="H388" s="10"/>
      <c r="I388" s="10"/>
      <c r="J388" s="23"/>
      <c r="K388" s="5"/>
      <c r="L388" s="5"/>
      <c r="M388" s="5"/>
      <c r="N388" s="5"/>
      <c r="O388" s="5"/>
    </row>
    <row r="389">
      <c r="C389" s="10"/>
      <c r="D389" s="23"/>
      <c r="E389" s="29"/>
      <c r="F389" s="29"/>
      <c r="G389" s="29"/>
      <c r="H389" s="10"/>
      <c r="I389" s="10"/>
      <c r="J389" s="23"/>
      <c r="K389" s="5"/>
      <c r="L389" s="5"/>
      <c r="M389" s="5"/>
      <c r="N389" s="5"/>
      <c r="O389" s="5"/>
    </row>
    <row r="390">
      <c r="C390" s="10"/>
      <c r="D390" s="23"/>
      <c r="E390" s="29"/>
      <c r="F390" s="29"/>
      <c r="G390" s="29"/>
      <c r="H390" s="10"/>
      <c r="I390" s="10"/>
      <c r="J390" s="23"/>
      <c r="K390" s="5"/>
      <c r="L390" s="5"/>
      <c r="M390" s="5"/>
      <c r="N390" s="5"/>
      <c r="O390" s="5"/>
    </row>
    <row r="391">
      <c r="C391" s="29"/>
      <c r="D391" s="53"/>
      <c r="E391" s="29"/>
      <c r="F391" s="29"/>
      <c r="G391" s="29"/>
      <c r="H391" s="10"/>
      <c r="I391" s="10"/>
      <c r="J391" s="23"/>
      <c r="K391" s="5"/>
      <c r="L391" s="5"/>
      <c r="M391" s="5"/>
      <c r="N391" s="5"/>
      <c r="O391" s="5"/>
    </row>
    <row r="392">
      <c r="C392" s="10"/>
      <c r="D392" s="23"/>
      <c r="E392" s="29"/>
      <c r="F392" s="29"/>
      <c r="G392" s="29"/>
      <c r="H392" s="10"/>
      <c r="I392" s="10"/>
      <c r="J392" s="23"/>
      <c r="K392" s="5"/>
      <c r="L392" s="5"/>
      <c r="M392" s="5"/>
      <c r="N392" s="5"/>
      <c r="O392" s="5"/>
    </row>
    <row r="393">
      <c r="C393" s="10"/>
      <c r="D393" s="23"/>
      <c r="E393" s="29"/>
      <c r="F393" s="29"/>
      <c r="G393" s="29"/>
      <c r="H393" s="10"/>
      <c r="I393" s="10"/>
      <c r="J393" s="23"/>
      <c r="K393" s="5"/>
      <c r="L393" s="5"/>
      <c r="M393" s="5"/>
      <c r="N393" s="5"/>
      <c r="O393" s="5"/>
    </row>
    <row r="394">
      <c r="C394" s="10"/>
      <c r="D394" s="23"/>
      <c r="E394" s="29"/>
      <c r="F394" s="29"/>
      <c r="G394" s="29"/>
      <c r="H394" s="10"/>
      <c r="I394" s="10"/>
      <c r="J394" s="23"/>
      <c r="K394" s="5"/>
      <c r="L394" s="5"/>
      <c r="M394" s="5"/>
      <c r="N394" s="5"/>
      <c r="O394" s="5"/>
    </row>
    <row r="395">
      <c r="C395" s="29"/>
      <c r="D395" s="53"/>
      <c r="E395" s="29"/>
      <c r="F395" s="29"/>
      <c r="G395" s="29"/>
      <c r="H395" s="10"/>
      <c r="I395" s="10"/>
      <c r="J395" s="23"/>
      <c r="K395" s="5"/>
      <c r="L395" s="5"/>
      <c r="M395" s="5"/>
      <c r="N395" s="5"/>
      <c r="O395" s="5"/>
    </row>
    <row r="396">
      <c r="C396" s="29"/>
      <c r="D396" s="53"/>
      <c r="E396" s="29"/>
      <c r="F396" s="29"/>
      <c r="G396" s="29"/>
      <c r="H396" s="10"/>
      <c r="I396" s="10"/>
      <c r="J396" s="23"/>
      <c r="K396" s="5"/>
      <c r="L396" s="5"/>
      <c r="M396" s="5"/>
      <c r="N396" s="5"/>
      <c r="O396" s="5"/>
    </row>
    <row r="397">
      <c r="C397" s="10"/>
      <c r="D397" s="23"/>
      <c r="E397" s="29"/>
      <c r="F397" s="29"/>
      <c r="G397" s="29"/>
      <c r="H397" s="10"/>
      <c r="I397" s="10"/>
      <c r="J397" s="23"/>
      <c r="K397" s="5"/>
      <c r="L397" s="5"/>
      <c r="M397" s="5"/>
      <c r="N397" s="5"/>
      <c r="O397" s="5"/>
    </row>
    <row r="398">
      <c r="C398" s="10"/>
      <c r="D398" s="23"/>
      <c r="E398" s="29"/>
      <c r="F398" s="29"/>
      <c r="G398" s="29"/>
      <c r="H398" s="10"/>
      <c r="I398" s="10"/>
      <c r="J398" s="23"/>
      <c r="K398" s="5"/>
      <c r="L398" s="5"/>
      <c r="M398" s="5"/>
      <c r="N398" s="5"/>
      <c r="O398" s="5"/>
    </row>
    <row r="399">
      <c r="C399" s="10"/>
      <c r="D399" s="23"/>
      <c r="E399" s="29"/>
      <c r="F399" s="29"/>
      <c r="G399" s="29"/>
      <c r="H399" s="10"/>
      <c r="I399" s="10"/>
      <c r="J399" s="23"/>
      <c r="K399" s="5"/>
      <c r="L399" s="5"/>
      <c r="M399" s="5"/>
      <c r="N399" s="5"/>
      <c r="O399" s="5"/>
    </row>
    <row r="400">
      <c r="C400" s="29"/>
      <c r="D400" s="53"/>
      <c r="E400" s="29"/>
      <c r="F400" s="29"/>
      <c r="G400" s="29"/>
      <c r="H400" s="10"/>
      <c r="I400" s="10"/>
      <c r="J400" s="23"/>
      <c r="K400" s="5"/>
      <c r="L400" s="5"/>
      <c r="M400" s="5"/>
      <c r="N400" s="5"/>
      <c r="O400" s="5"/>
    </row>
    <row r="401">
      <c r="C401" s="10"/>
      <c r="D401" s="23"/>
      <c r="E401" s="29"/>
      <c r="F401" s="29"/>
      <c r="G401" s="29"/>
      <c r="H401" s="10"/>
      <c r="I401" s="10"/>
      <c r="J401" s="23"/>
      <c r="K401" s="5"/>
      <c r="L401" s="5"/>
      <c r="M401" s="5"/>
      <c r="N401" s="5"/>
      <c r="O401" s="5"/>
    </row>
    <row r="402">
      <c r="C402" s="10"/>
      <c r="D402" s="23"/>
      <c r="E402" s="29"/>
      <c r="F402" s="29"/>
      <c r="G402" s="29"/>
      <c r="H402" s="10"/>
      <c r="I402" s="10"/>
      <c r="J402" s="23"/>
      <c r="K402" s="5"/>
      <c r="L402" s="5"/>
      <c r="M402" s="5"/>
      <c r="N402" s="5"/>
      <c r="O402" s="5"/>
    </row>
    <row r="403">
      <c r="C403" s="10"/>
      <c r="D403" s="23"/>
      <c r="E403" s="29"/>
      <c r="F403" s="29"/>
      <c r="G403" s="29"/>
      <c r="H403" s="10"/>
      <c r="I403" s="10"/>
      <c r="J403" s="23"/>
      <c r="K403" s="5"/>
      <c r="L403" s="5"/>
      <c r="M403" s="5"/>
      <c r="N403" s="5"/>
      <c r="O403" s="5"/>
    </row>
    <row r="404">
      <c r="C404" s="10"/>
      <c r="D404" s="23"/>
      <c r="E404" s="29"/>
      <c r="F404" s="29"/>
      <c r="G404" s="29"/>
      <c r="H404" s="10"/>
      <c r="I404" s="10"/>
      <c r="J404" s="23"/>
      <c r="K404" s="5"/>
      <c r="L404" s="5"/>
      <c r="M404" s="5"/>
      <c r="N404" s="5"/>
      <c r="O404" s="5"/>
    </row>
    <row r="405">
      <c r="C405" s="10"/>
      <c r="D405" s="23"/>
      <c r="E405" s="29"/>
      <c r="F405" s="29"/>
      <c r="G405" s="29"/>
      <c r="H405" s="10"/>
      <c r="I405" s="10"/>
      <c r="J405" s="23"/>
      <c r="K405" s="5"/>
      <c r="L405" s="5"/>
      <c r="M405" s="5"/>
      <c r="N405" s="5"/>
      <c r="O405" s="5"/>
    </row>
    <row r="406">
      <c r="C406" s="10"/>
      <c r="D406" s="23"/>
      <c r="E406" s="29"/>
      <c r="F406" s="29"/>
      <c r="G406" s="29"/>
      <c r="H406" s="10"/>
      <c r="I406" s="10"/>
      <c r="J406" s="23"/>
      <c r="K406" s="5"/>
      <c r="L406" s="5"/>
      <c r="M406" s="5"/>
      <c r="N406" s="5"/>
      <c r="O406" s="5"/>
    </row>
    <row r="407">
      <c r="C407" s="29"/>
      <c r="D407" s="53"/>
      <c r="E407" s="29"/>
      <c r="F407" s="29"/>
      <c r="G407" s="29"/>
      <c r="H407" s="10"/>
      <c r="I407" s="10"/>
      <c r="J407" s="23"/>
      <c r="K407" s="5"/>
      <c r="L407" s="5"/>
      <c r="M407" s="5"/>
      <c r="N407" s="5"/>
      <c r="O407" s="5"/>
    </row>
    <row r="408">
      <c r="C408" s="10"/>
      <c r="D408" s="23"/>
      <c r="E408" s="29"/>
      <c r="F408" s="29"/>
      <c r="G408" s="29"/>
      <c r="H408" s="10"/>
      <c r="I408" s="10"/>
      <c r="J408" s="23"/>
      <c r="K408" s="5"/>
      <c r="L408" s="5"/>
      <c r="M408" s="5"/>
      <c r="N408" s="5"/>
      <c r="O408" s="5"/>
    </row>
    <row r="409">
      <c r="C409" s="29"/>
      <c r="D409" s="53"/>
      <c r="E409" s="29"/>
      <c r="F409" s="29"/>
      <c r="G409" s="29"/>
      <c r="H409" s="10"/>
      <c r="I409" s="10"/>
      <c r="J409" s="23"/>
      <c r="K409" s="5"/>
      <c r="L409" s="5"/>
      <c r="M409" s="5"/>
      <c r="N409" s="5"/>
      <c r="O409" s="5"/>
    </row>
    <row r="410">
      <c r="C410" s="10"/>
      <c r="D410" s="23"/>
      <c r="E410" s="29"/>
      <c r="F410" s="29"/>
      <c r="G410" s="29"/>
      <c r="H410" s="10"/>
      <c r="I410" s="10"/>
      <c r="J410" s="23"/>
      <c r="K410" s="5"/>
      <c r="L410" s="5"/>
      <c r="M410" s="5"/>
      <c r="N410" s="5"/>
      <c r="O410" s="5"/>
    </row>
    <row r="411">
      <c r="C411" s="10"/>
      <c r="D411" s="23"/>
      <c r="E411" s="29"/>
      <c r="F411" s="29"/>
      <c r="G411" s="29"/>
      <c r="H411" s="10"/>
      <c r="I411" s="10"/>
      <c r="J411" s="23"/>
      <c r="K411" s="5"/>
      <c r="L411" s="5"/>
      <c r="M411" s="5"/>
      <c r="N411" s="5"/>
      <c r="O411" s="5"/>
    </row>
    <row r="412">
      <c r="C412" s="10"/>
      <c r="D412" s="23"/>
      <c r="E412" s="29"/>
      <c r="F412" s="29"/>
      <c r="G412" s="29"/>
      <c r="H412" s="10"/>
      <c r="I412" s="10"/>
      <c r="J412" s="23"/>
      <c r="K412" s="5"/>
      <c r="L412" s="5"/>
      <c r="M412" s="5"/>
      <c r="N412" s="5"/>
      <c r="O412" s="5"/>
    </row>
    <row r="413">
      <c r="C413" s="29"/>
      <c r="D413" s="53"/>
      <c r="E413" s="29"/>
      <c r="F413" s="29"/>
      <c r="G413" s="29"/>
      <c r="H413" s="10"/>
      <c r="I413" s="10"/>
      <c r="J413" s="23"/>
      <c r="K413" s="5"/>
      <c r="L413" s="5"/>
      <c r="M413" s="5"/>
      <c r="N413" s="5"/>
      <c r="O413" s="5"/>
    </row>
    <row r="414">
      <c r="C414" s="29"/>
      <c r="D414" s="53"/>
      <c r="E414" s="29"/>
      <c r="F414" s="29"/>
      <c r="G414" s="29"/>
      <c r="H414" s="10"/>
      <c r="I414" s="10"/>
      <c r="J414" s="23"/>
      <c r="K414" s="5"/>
      <c r="L414" s="5"/>
      <c r="M414" s="5"/>
      <c r="N414" s="5"/>
      <c r="O414" s="5"/>
    </row>
    <row r="415">
      <c r="C415" s="10"/>
      <c r="D415" s="23"/>
      <c r="E415" s="29"/>
      <c r="F415" s="29"/>
      <c r="G415" s="29"/>
      <c r="H415" s="10"/>
      <c r="I415" s="10"/>
      <c r="J415" s="23"/>
      <c r="K415" s="5"/>
      <c r="L415" s="5"/>
      <c r="M415" s="5"/>
      <c r="N415" s="5"/>
      <c r="O415" s="5"/>
    </row>
    <row r="416">
      <c r="C416" s="10"/>
      <c r="D416" s="23"/>
      <c r="E416" s="29"/>
      <c r="F416" s="29"/>
      <c r="G416" s="29"/>
      <c r="H416" s="10"/>
      <c r="I416" s="10"/>
      <c r="J416" s="23"/>
      <c r="K416" s="5"/>
      <c r="L416" s="5"/>
      <c r="M416" s="5"/>
      <c r="N416" s="5"/>
      <c r="O416" s="5"/>
    </row>
    <row r="417">
      <c r="C417" s="10"/>
      <c r="D417" s="23"/>
      <c r="E417" s="29"/>
      <c r="F417" s="29"/>
      <c r="G417" s="29"/>
      <c r="H417" s="23"/>
      <c r="I417" s="10"/>
      <c r="J417" s="23"/>
      <c r="K417" s="5"/>
      <c r="L417" s="5"/>
      <c r="M417" s="5"/>
      <c r="N417" s="5"/>
      <c r="O417" s="5"/>
    </row>
    <row r="418">
      <c r="C418" s="10"/>
      <c r="D418" s="23"/>
      <c r="E418" s="29"/>
      <c r="F418" s="29"/>
      <c r="G418" s="29"/>
      <c r="H418" s="10"/>
      <c r="I418" s="10"/>
      <c r="J418" s="23"/>
      <c r="K418" s="5"/>
      <c r="L418" s="5"/>
      <c r="M418" s="5"/>
      <c r="N418" s="5"/>
      <c r="O418" s="5"/>
    </row>
    <row r="419">
      <c r="C419" s="29"/>
      <c r="D419" s="53"/>
      <c r="E419" s="29"/>
      <c r="F419" s="29"/>
      <c r="G419" s="29"/>
      <c r="H419" s="10"/>
      <c r="I419" s="10"/>
      <c r="J419" s="23"/>
      <c r="K419" s="5"/>
      <c r="L419" s="5"/>
      <c r="M419" s="5"/>
      <c r="N419" s="5"/>
      <c r="O419" s="5"/>
    </row>
    <row r="420">
      <c r="C420" s="29"/>
      <c r="D420" s="53"/>
      <c r="E420" s="29"/>
      <c r="F420" s="29"/>
      <c r="G420" s="29"/>
      <c r="H420" s="10"/>
      <c r="I420" s="10"/>
      <c r="J420" s="23"/>
      <c r="K420" s="5"/>
      <c r="L420" s="5"/>
      <c r="M420" s="5"/>
      <c r="N420" s="5"/>
      <c r="O420" s="5"/>
    </row>
    <row r="421">
      <c r="C421" s="10"/>
      <c r="D421" s="23"/>
      <c r="E421" s="29"/>
      <c r="F421" s="29"/>
      <c r="G421" s="29"/>
      <c r="H421" s="10"/>
      <c r="I421" s="10"/>
      <c r="J421" s="23"/>
      <c r="K421" s="5"/>
      <c r="L421" s="5"/>
      <c r="M421" s="5"/>
      <c r="N421" s="5"/>
      <c r="O421" s="5"/>
    </row>
    <row r="422">
      <c r="C422" s="10"/>
      <c r="D422" s="23"/>
      <c r="E422" s="29"/>
      <c r="F422" s="29"/>
      <c r="G422" s="29"/>
      <c r="H422" s="10"/>
      <c r="I422" s="10"/>
      <c r="J422" s="23"/>
      <c r="K422" s="5"/>
      <c r="L422" s="5"/>
      <c r="M422" s="5"/>
      <c r="N422" s="5"/>
      <c r="O422" s="5"/>
    </row>
    <row r="423">
      <c r="C423" s="29"/>
      <c r="D423" s="53"/>
      <c r="E423" s="29"/>
      <c r="F423" s="29"/>
      <c r="G423" s="29"/>
      <c r="H423" s="10"/>
      <c r="I423" s="10"/>
      <c r="J423" s="23"/>
      <c r="K423" s="5"/>
      <c r="L423" s="5"/>
      <c r="M423" s="5"/>
      <c r="N423" s="5"/>
      <c r="O423" s="5"/>
    </row>
    <row r="424">
      <c r="C424" s="10"/>
      <c r="D424" s="23"/>
      <c r="E424" s="29"/>
      <c r="F424" s="29"/>
      <c r="G424" s="29"/>
      <c r="H424" s="10"/>
      <c r="I424" s="10"/>
      <c r="J424" s="23"/>
      <c r="K424" s="5"/>
      <c r="L424" s="5"/>
      <c r="M424" s="5"/>
      <c r="N424" s="5"/>
      <c r="O424" s="5"/>
    </row>
    <row r="425">
      <c r="C425" s="10"/>
      <c r="D425" s="23"/>
      <c r="E425" s="29"/>
      <c r="F425" s="29"/>
      <c r="G425" s="29"/>
      <c r="H425" s="10"/>
      <c r="I425" s="10"/>
      <c r="J425" s="23"/>
      <c r="K425" s="5"/>
      <c r="L425" s="5"/>
      <c r="M425" s="5"/>
      <c r="N425" s="5"/>
      <c r="O425" s="5"/>
    </row>
    <row r="426">
      <c r="C426" s="10"/>
      <c r="D426" s="23"/>
      <c r="E426" s="29"/>
      <c r="F426" s="29"/>
      <c r="G426" s="29"/>
      <c r="H426" s="10"/>
      <c r="I426" s="10"/>
      <c r="J426" s="23"/>
      <c r="K426" s="5"/>
      <c r="L426" s="5"/>
      <c r="M426" s="5"/>
      <c r="N426" s="5"/>
      <c r="O426" s="5"/>
    </row>
    <row r="427">
      <c r="C427" s="10"/>
      <c r="D427" s="23"/>
      <c r="E427" s="29"/>
      <c r="F427" s="29"/>
      <c r="G427" s="29"/>
      <c r="H427" s="10"/>
      <c r="I427" s="10"/>
      <c r="J427" s="23"/>
      <c r="K427" s="5"/>
      <c r="L427" s="5"/>
      <c r="M427" s="5"/>
      <c r="N427" s="5"/>
      <c r="O427" s="5"/>
    </row>
    <row r="428">
      <c r="C428" s="10"/>
      <c r="D428" s="23"/>
      <c r="E428" s="29"/>
      <c r="F428" s="29"/>
      <c r="G428" s="29"/>
      <c r="H428" s="10"/>
      <c r="I428" s="10"/>
      <c r="J428" s="23"/>
      <c r="K428" s="5"/>
      <c r="L428" s="5"/>
      <c r="M428" s="5"/>
      <c r="N428" s="5"/>
      <c r="O428" s="5"/>
    </row>
    <row r="429">
      <c r="C429" s="10"/>
      <c r="D429" s="23"/>
      <c r="E429" s="29"/>
      <c r="F429" s="29"/>
      <c r="G429" s="29"/>
      <c r="H429" s="10"/>
      <c r="I429" s="10"/>
      <c r="J429" s="23"/>
      <c r="K429" s="5"/>
      <c r="L429" s="5"/>
      <c r="M429" s="5"/>
      <c r="N429" s="5"/>
      <c r="O429" s="5"/>
    </row>
    <row r="430">
      <c r="C430" s="10"/>
      <c r="D430" s="23"/>
      <c r="E430" s="29"/>
      <c r="F430" s="29"/>
      <c r="G430" s="29"/>
      <c r="H430" s="10"/>
      <c r="I430" s="10"/>
      <c r="J430" s="23"/>
      <c r="K430" s="5"/>
      <c r="L430" s="5"/>
      <c r="M430" s="5"/>
      <c r="N430" s="5"/>
      <c r="O430" s="5"/>
    </row>
    <row r="431">
      <c r="C431" s="10"/>
      <c r="D431" s="23"/>
      <c r="E431" s="29"/>
      <c r="F431" s="29"/>
      <c r="G431" s="29"/>
      <c r="H431" s="10"/>
      <c r="I431" s="10"/>
      <c r="J431" s="23"/>
      <c r="K431" s="5"/>
      <c r="L431" s="5"/>
      <c r="M431" s="5"/>
      <c r="N431" s="5"/>
      <c r="O431" s="5"/>
    </row>
    <row r="432">
      <c r="C432" s="10"/>
      <c r="D432" s="23"/>
      <c r="E432" s="29"/>
      <c r="F432" s="29"/>
      <c r="G432" s="29"/>
      <c r="H432" s="10"/>
      <c r="I432" s="10"/>
      <c r="J432" s="23"/>
      <c r="K432" s="5"/>
      <c r="L432" s="5"/>
      <c r="M432" s="5"/>
      <c r="N432" s="5"/>
      <c r="O432" s="5"/>
    </row>
    <row r="433">
      <c r="C433" s="29"/>
      <c r="D433" s="53"/>
      <c r="E433" s="29"/>
      <c r="F433" s="29"/>
      <c r="G433" s="29"/>
      <c r="H433" s="10"/>
      <c r="I433" s="10"/>
      <c r="J433" s="23"/>
      <c r="K433" s="5"/>
      <c r="L433" s="5"/>
      <c r="M433" s="5"/>
      <c r="N433" s="5"/>
      <c r="O433" s="5"/>
    </row>
    <row r="434">
      <c r="C434" s="10"/>
      <c r="D434" s="23"/>
      <c r="E434" s="29"/>
      <c r="F434" s="29"/>
      <c r="G434" s="29"/>
      <c r="H434" s="10"/>
      <c r="I434" s="10"/>
      <c r="J434" s="23"/>
      <c r="K434" s="5"/>
      <c r="L434" s="5"/>
      <c r="M434" s="5"/>
      <c r="N434" s="5"/>
      <c r="O434" s="5"/>
    </row>
    <row r="435">
      <c r="C435" s="29"/>
      <c r="D435" s="53"/>
      <c r="E435" s="29"/>
      <c r="F435" s="29"/>
      <c r="G435" s="29"/>
      <c r="H435" s="10"/>
      <c r="I435" s="10"/>
      <c r="J435" s="23"/>
      <c r="K435" s="5"/>
      <c r="L435" s="5"/>
      <c r="M435" s="5"/>
      <c r="N435" s="5"/>
      <c r="O435" s="5"/>
    </row>
    <row r="436">
      <c r="C436" s="10"/>
      <c r="D436" s="23"/>
      <c r="E436" s="29"/>
      <c r="F436" s="29"/>
      <c r="G436" s="29"/>
      <c r="H436" s="10"/>
      <c r="I436" s="10"/>
      <c r="J436" s="23"/>
      <c r="K436" s="5"/>
      <c r="L436" s="5"/>
      <c r="M436" s="5"/>
      <c r="N436" s="5"/>
      <c r="O436" s="5"/>
    </row>
    <row r="437">
      <c r="C437" s="10"/>
      <c r="D437" s="23"/>
      <c r="E437" s="29"/>
      <c r="F437" s="29"/>
      <c r="G437" s="29"/>
      <c r="H437" s="10"/>
      <c r="I437" s="10"/>
      <c r="J437" s="23"/>
      <c r="K437" s="5"/>
      <c r="L437" s="5"/>
      <c r="M437" s="5"/>
      <c r="N437" s="5"/>
      <c r="O437" s="5"/>
    </row>
    <row r="438">
      <c r="C438" s="29"/>
      <c r="D438" s="53"/>
      <c r="E438" s="29"/>
      <c r="F438" s="29"/>
      <c r="G438" s="29"/>
      <c r="H438" s="10"/>
      <c r="I438" s="10"/>
      <c r="J438" s="23"/>
      <c r="K438" s="5"/>
      <c r="L438" s="5"/>
      <c r="M438" s="5"/>
      <c r="N438" s="5"/>
      <c r="O438" s="5"/>
    </row>
    <row r="439">
      <c r="C439" s="10"/>
      <c r="D439" s="23"/>
      <c r="E439" s="29"/>
      <c r="F439" s="29"/>
      <c r="G439" s="29"/>
      <c r="H439" s="10"/>
      <c r="I439" s="10"/>
      <c r="J439" s="23"/>
      <c r="K439" s="5"/>
      <c r="L439" s="5"/>
      <c r="M439" s="5"/>
      <c r="N439" s="5"/>
      <c r="O439" s="5"/>
    </row>
    <row r="440">
      <c r="C440" s="10"/>
      <c r="D440" s="23"/>
      <c r="E440" s="29"/>
      <c r="F440" s="29"/>
      <c r="G440" s="29"/>
      <c r="H440" s="10"/>
      <c r="I440" s="10"/>
      <c r="J440" s="23"/>
      <c r="K440" s="5"/>
      <c r="L440" s="5"/>
      <c r="M440" s="5"/>
      <c r="N440" s="5"/>
      <c r="O440" s="5"/>
    </row>
    <row r="441">
      <c r="C441" s="10"/>
      <c r="D441" s="23"/>
      <c r="E441" s="29"/>
      <c r="F441" s="29"/>
      <c r="G441" s="29"/>
      <c r="H441" s="10"/>
      <c r="I441" s="10"/>
      <c r="J441" s="23"/>
      <c r="K441" s="5"/>
      <c r="L441" s="5"/>
      <c r="M441" s="5"/>
      <c r="N441" s="5"/>
      <c r="O441" s="5"/>
    </row>
    <row r="442">
      <c r="C442" s="10"/>
      <c r="D442" s="23"/>
      <c r="E442" s="29"/>
      <c r="F442" s="29"/>
      <c r="G442" s="29"/>
      <c r="H442" s="10"/>
      <c r="I442" s="10"/>
      <c r="J442" s="23"/>
      <c r="K442" s="5"/>
      <c r="L442" s="5"/>
      <c r="M442" s="5"/>
      <c r="N442" s="5"/>
      <c r="O442" s="5"/>
    </row>
    <row r="443">
      <c r="C443" s="10"/>
      <c r="D443" s="23"/>
      <c r="E443" s="29"/>
      <c r="F443" s="29"/>
      <c r="G443" s="29"/>
      <c r="H443" s="10"/>
      <c r="I443" s="10"/>
      <c r="J443" s="23"/>
      <c r="K443" s="5"/>
      <c r="L443" s="5"/>
      <c r="M443" s="5"/>
      <c r="N443" s="5"/>
      <c r="O443" s="5"/>
    </row>
    <row r="444">
      <c r="C444" s="10"/>
      <c r="D444" s="23"/>
      <c r="H444" s="10"/>
      <c r="I444" s="10"/>
      <c r="J444" s="23"/>
      <c r="K444" s="5"/>
      <c r="L444" s="5"/>
      <c r="M444" s="5"/>
      <c r="N444" s="5"/>
      <c r="O444" s="5"/>
    </row>
    <row r="445">
      <c r="C445" s="10"/>
      <c r="D445" s="23"/>
      <c r="H445" s="10"/>
      <c r="I445" s="10"/>
      <c r="J445" s="23"/>
      <c r="K445" s="5"/>
      <c r="L445" s="5"/>
      <c r="M445" s="5"/>
      <c r="N445" s="5"/>
      <c r="O445" s="5"/>
    </row>
    <row r="446">
      <c r="C446" s="29"/>
      <c r="D446" s="53"/>
      <c r="H446" s="10"/>
      <c r="I446" s="10"/>
      <c r="J446" s="23"/>
      <c r="K446" s="5"/>
      <c r="L446" s="5"/>
      <c r="M446" s="5"/>
      <c r="N446" s="5"/>
      <c r="O446" s="5"/>
    </row>
    <row r="447">
      <c r="C447" s="10"/>
      <c r="D447" s="23"/>
      <c r="H447" s="29"/>
      <c r="I447" s="29"/>
      <c r="J447" s="58"/>
      <c r="K447" s="5"/>
      <c r="L447" s="5"/>
      <c r="M447" s="5"/>
      <c r="N447" s="5"/>
      <c r="O447" s="5"/>
    </row>
    <row r="448">
      <c r="C448" s="10"/>
      <c r="D448" s="23"/>
      <c r="H448" s="29"/>
      <c r="I448" s="29"/>
      <c r="J448" s="58"/>
      <c r="K448" s="5"/>
      <c r="L448" s="5"/>
      <c r="M448" s="5"/>
      <c r="N448" s="5"/>
      <c r="O448" s="5"/>
    </row>
    <row r="449">
      <c r="D449" s="5"/>
      <c r="H449" s="29"/>
      <c r="I449" s="29"/>
      <c r="J449" s="58"/>
      <c r="K449" s="5"/>
      <c r="L449" s="5"/>
      <c r="M449" s="5"/>
      <c r="N449" s="5"/>
      <c r="O449" s="5"/>
    </row>
    <row r="450">
      <c r="D450" s="5"/>
      <c r="H450" s="29"/>
      <c r="I450" s="29"/>
      <c r="J450" s="58"/>
      <c r="K450" s="5"/>
      <c r="L450" s="5"/>
      <c r="M450" s="5"/>
      <c r="N450" s="5"/>
      <c r="O450" s="5"/>
    </row>
    <row r="451">
      <c r="D451" s="5"/>
      <c r="H451" s="29"/>
      <c r="I451" s="29"/>
      <c r="J451" s="58"/>
      <c r="K451" s="5"/>
      <c r="L451" s="5"/>
      <c r="M451" s="5"/>
      <c r="N451" s="5"/>
      <c r="O451" s="5"/>
    </row>
    <row r="452">
      <c r="D452" s="5"/>
      <c r="H452" s="29"/>
      <c r="I452" s="29"/>
      <c r="J452" s="58"/>
      <c r="K452" s="5"/>
      <c r="L452" s="5"/>
      <c r="M452" s="5"/>
      <c r="N452" s="5"/>
      <c r="O452" s="5"/>
    </row>
    <row r="453">
      <c r="D453" s="5"/>
      <c r="H453" s="29"/>
      <c r="I453" s="29"/>
      <c r="J453" s="58"/>
      <c r="K453" s="5"/>
      <c r="L453" s="5"/>
      <c r="M453" s="5"/>
      <c r="N453" s="5"/>
      <c r="O453" s="5"/>
    </row>
    <row r="454">
      <c r="D454" s="5"/>
      <c r="H454" s="29"/>
      <c r="I454" s="29"/>
      <c r="J454" s="58"/>
      <c r="K454" s="5"/>
      <c r="L454" s="5"/>
      <c r="M454" s="5"/>
      <c r="N454" s="5"/>
      <c r="O454" s="5"/>
    </row>
    <row r="455">
      <c r="D455" s="5"/>
      <c r="H455" s="29"/>
      <c r="I455" s="29"/>
      <c r="J455" s="58"/>
      <c r="K455" s="5"/>
      <c r="L455" s="5"/>
      <c r="M455" s="5"/>
      <c r="N455" s="5"/>
      <c r="O455" s="5"/>
    </row>
    <row r="456">
      <c r="D456" s="5"/>
      <c r="H456" s="29"/>
      <c r="I456" s="29"/>
      <c r="J456" s="58"/>
      <c r="K456" s="5"/>
      <c r="L456" s="5"/>
      <c r="M456" s="5"/>
      <c r="N456" s="5"/>
      <c r="O456" s="5"/>
    </row>
    <row r="457">
      <c r="D457" s="5"/>
      <c r="H457" s="29"/>
      <c r="I457" s="29"/>
      <c r="J457" s="58"/>
      <c r="K457" s="5"/>
      <c r="L457" s="5"/>
      <c r="M457" s="5"/>
      <c r="N457" s="5"/>
      <c r="O457" s="5"/>
    </row>
    <row r="458">
      <c r="D458" s="5"/>
      <c r="H458" s="29"/>
      <c r="I458" s="29"/>
      <c r="J458" s="58"/>
      <c r="K458" s="5"/>
      <c r="L458" s="5"/>
      <c r="M458" s="5"/>
      <c r="N458" s="5"/>
      <c r="O458" s="5"/>
    </row>
    <row r="459">
      <c r="D459" s="5"/>
      <c r="H459" s="29"/>
      <c r="I459" s="29"/>
      <c r="J459" s="58"/>
      <c r="K459" s="5"/>
      <c r="L459" s="5"/>
      <c r="M459" s="5"/>
      <c r="N459" s="5"/>
      <c r="O459" s="5"/>
    </row>
    <row r="460">
      <c r="D460" s="5"/>
      <c r="H460" s="29"/>
      <c r="I460" s="29"/>
      <c r="J460" s="58"/>
      <c r="K460" s="5"/>
      <c r="L460" s="5"/>
      <c r="M460" s="5"/>
      <c r="N460" s="5"/>
      <c r="O460" s="5"/>
    </row>
    <row r="461">
      <c r="D461" s="5"/>
      <c r="H461" s="29"/>
      <c r="I461" s="29"/>
      <c r="J461" s="58"/>
      <c r="K461" s="5"/>
      <c r="L461" s="5"/>
      <c r="M461" s="5"/>
      <c r="N461" s="5"/>
      <c r="O461" s="5"/>
    </row>
    <row r="462">
      <c r="D462" s="5"/>
      <c r="H462" s="29"/>
      <c r="I462" s="29"/>
      <c r="J462" s="58"/>
      <c r="K462" s="5"/>
      <c r="L462" s="5"/>
      <c r="M462" s="5"/>
      <c r="N462" s="5"/>
      <c r="O462" s="5"/>
    </row>
    <row r="463">
      <c r="D463" s="5"/>
      <c r="H463" s="29"/>
      <c r="I463" s="29"/>
      <c r="J463" s="58"/>
      <c r="K463" s="5"/>
      <c r="L463" s="5"/>
      <c r="M463" s="5"/>
      <c r="N463" s="5"/>
      <c r="O463" s="5"/>
    </row>
    <row r="464">
      <c r="D464" s="5"/>
      <c r="H464" s="29"/>
      <c r="I464" s="29"/>
      <c r="J464" s="58"/>
      <c r="K464" s="5"/>
      <c r="L464" s="5"/>
      <c r="M464" s="5"/>
      <c r="N464" s="5"/>
      <c r="O464" s="5"/>
    </row>
    <row r="465">
      <c r="D465" s="5"/>
      <c r="H465" s="29"/>
      <c r="I465" s="29"/>
      <c r="J465" s="58"/>
      <c r="K465" s="5"/>
      <c r="L465" s="5"/>
      <c r="M465" s="5"/>
      <c r="N465" s="5"/>
      <c r="O465" s="5"/>
    </row>
    <row r="466">
      <c r="D466" s="5"/>
      <c r="H466" s="29"/>
      <c r="I466" s="29"/>
      <c r="J466" s="58"/>
      <c r="K466" s="5"/>
      <c r="L466" s="5"/>
      <c r="M466" s="5"/>
      <c r="N466" s="5"/>
      <c r="O466" s="5"/>
    </row>
    <row r="467">
      <c r="D467" s="5"/>
      <c r="H467" s="29"/>
      <c r="I467" s="29"/>
      <c r="J467" s="58"/>
      <c r="K467" s="5"/>
      <c r="L467" s="5"/>
      <c r="M467" s="5"/>
      <c r="N467" s="5"/>
      <c r="O467" s="5"/>
    </row>
    <row r="468">
      <c r="D468" s="5"/>
      <c r="H468" s="29"/>
      <c r="I468" s="29"/>
      <c r="J468" s="58"/>
      <c r="K468" s="5"/>
      <c r="L468" s="5"/>
      <c r="M468" s="5"/>
      <c r="N468" s="5"/>
      <c r="O468" s="5"/>
    </row>
    <row r="469">
      <c r="D469" s="5"/>
      <c r="H469" s="29"/>
      <c r="I469" s="29"/>
      <c r="J469" s="58"/>
      <c r="K469" s="5"/>
      <c r="L469" s="5"/>
      <c r="M469" s="5"/>
      <c r="N469" s="5"/>
      <c r="O469" s="5"/>
    </row>
    <row r="470">
      <c r="D470" s="5"/>
      <c r="H470" s="29"/>
      <c r="I470" s="29"/>
      <c r="J470" s="58"/>
      <c r="K470" s="5"/>
      <c r="L470" s="5"/>
      <c r="M470" s="5"/>
      <c r="N470" s="5"/>
      <c r="O470" s="5"/>
    </row>
    <row r="471">
      <c r="D471" s="5"/>
      <c r="H471" s="29"/>
      <c r="I471" s="29"/>
      <c r="J471" s="58"/>
      <c r="K471" s="5"/>
      <c r="L471" s="5"/>
      <c r="M471" s="5"/>
      <c r="N471" s="5"/>
      <c r="O471" s="5"/>
    </row>
    <row r="472">
      <c r="D472" s="5"/>
      <c r="H472" s="29"/>
      <c r="I472" s="29"/>
      <c r="J472" s="58"/>
      <c r="K472" s="5"/>
      <c r="L472" s="5"/>
      <c r="M472" s="5"/>
      <c r="N472" s="5"/>
      <c r="O472" s="5"/>
    </row>
    <row r="473">
      <c r="D473" s="5"/>
      <c r="H473" s="29"/>
      <c r="I473" s="29"/>
      <c r="J473" s="58"/>
      <c r="K473" s="5"/>
      <c r="L473" s="5"/>
      <c r="M473" s="5"/>
      <c r="N473" s="5"/>
      <c r="O473" s="5"/>
    </row>
    <row r="474">
      <c r="D474" s="5"/>
      <c r="H474" s="29"/>
      <c r="I474" s="29"/>
      <c r="J474" s="58"/>
      <c r="K474" s="5"/>
      <c r="L474" s="5"/>
      <c r="M474" s="5"/>
      <c r="N474" s="5"/>
      <c r="O474" s="5"/>
    </row>
    <row r="475">
      <c r="D475" s="5"/>
      <c r="H475" s="29"/>
      <c r="I475" s="29"/>
      <c r="J475" s="58"/>
      <c r="K475" s="5"/>
      <c r="L475" s="5"/>
      <c r="M475" s="5"/>
      <c r="N475" s="5"/>
      <c r="O475" s="5"/>
    </row>
    <row r="476">
      <c r="D476" s="5"/>
      <c r="H476" s="29"/>
      <c r="I476" s="29"/>
      <c r="J476" s="58"/>
      <c r="K476" s="5"/>
      <c r="L476" s="5"/>
      <c r="M476" s="5"/>
      <c r="N476" s="5"/>
      <c r="O476" s="5"/>
    </row>
    <row r="477">
      <c r="D477" s="5"/>
      <c r="H477" s="29"/>
      <c r="I477" s="29"/>
      <c r="J477" s="58"/>
      <c r="K477" s="5"/>
      <c r="L477" s="5"/>
      <c r="M477" s="5"/>
      <c r="N477" s="5"/>
      <c r="O477" s="5"/>
    </row>
    <row r="478">
      <c r="D478" s="5"/>
      <c r="H478" s="29"/>
      <c r="I478" s="29"/>
      <c r="J478" s="58"/>
      <c r="K478" s="5"/>
      <c r="L478" s="5"/>
      <c r="M478" s="5"/>
      <c r="N478" s="5"/>
      <c r="O478" s="5"/>
    </row>
    <row r="479">
      <c r="D479" s="5"/>
      <c r="H479" s="29"/>
      <c r="I479" s="29"/>
      <c r="J479" s="58"/>
      <c r="K479" s="5"/>
      <c r="L479" s="5"/>
      <c r="M479" s="5"/>
      <c r="N479" s="5"/>
      <c r="O479" s="5"/>
    </row>
    <row r="480">
      <c r="D480" s="5"/>
      <c r="H480" s="29"/>
      <c r="I480" s="29"/>
      <c r="J480" s="58"/>
      <c r="K480" s="5"/>
      <c r="L480" s="5"/>
      <c r="M480" s="5"/>
      <c r="N480" s="5"/>
      <c r="O480" s="5"/>
    </row>
    <row r="481">
      <c r="D481" s="5"/>
      <c r="H481" s="29"/>
      <c r="I481" s="29"/>
      <c r="J481" s="58"/>
      <c r="K481" s="5"/>
      <c r="L481" s="5"/>
      <c r="M481" s="5"/>
      <c r="N481" s="5"/>
      <c r="O481" s="5"/>
    </row>
    <row r="482">
      <c r="D482" s="5"/>
      <c r="H482" s="29"/>
      <c r="I482" s="29"/>
      <c r="J482" s="58"/>
      <c r="K482" s="5"/>
      <c r="L482" s="5"/>
      <c r="M482" s="5"/>
      <c r="N482" s="5"/>
      <c r="O482" s="5"/>
    </row>
    <row r="483">
      <c r="D483" s="5"/>
      <c r="H483" s="29"/>
      <c r="I483" s="29"/>
      <c r="J483" s="58"/>
      <c r="K483" s="5"/>
      <c r="L483" s="5"/>
      <c r="M483" s="5"/>
      <c r="N483" s="5"/>
      <c r="O483" s="5"/>
    </row>
    <row r="484">
      <c r="D484" s="5"/>
      <c r="H484" s="29"/>
      <c r="I484" s="29"/>
      <c r="J484" s="58"/>
      <c r="K484" s="5"/>
      <c r="L484" s="5"/>
      <c r="M484" s="5"/>
      <c r="N484" s="5"/>
      <c r="O484" s="5"/>
    </row>
    <row r="485">
      <c r="D485" s="5"/>
      <c r="H485" s="29"/>
      <c r="I485" s="29"/>
      <c r="J485" s="58"/>
      <c r="K485" s="5"/>
      <c r="L485" s="5"/>
      <c r="M485" s="5"/>
      <c r="N485" s="5"/>
      <c r="O485" s="5"/>
    </row>
    <row r="486">
      <c r="D486" s="5"/>
      <c r="H486" s="29"/>
      <c r="I486" s="29"/>
      <c r="J486" s="29"/>
      <c r="K486" s="5"/>
      <c r="L486" s="5"/>
      <c r="M486" s="5"/>
      <c r="N486" s="5"/>
      <c r="O486" s="5"/>
    </row>
    <row r="487">
      <c r="D487" s="5"/>
      <c r="H487" s="29"/>
      <c r="I487" s="29"/>
      <c r="J487" s="29"/>
      <c r="K487" s="5"/>
      <c r="L487" s="5"/>
      <c r="M487" s="5"/>
      <c r="N487" s="5"/>
      <c r="O487" s="5"/>
    </row>
    <row r="488">
      <c r="D488" s="5"/>
      <c r="H488" s="29"/>
      <c r="I488" s="29"/>
      <c r="J488" s="29"/>
      <c r="K488" s="5"/>
      <c r="L488" s="5"/>
      <c r="M488" s="5"/>
      <c r="N488" s="5"/>
      <c r="O488" s="5"/>
    </row>
    <row r="489">
      <c r="D489" s="5"/>
      <c r="I489" s="42"/>
      <c r="K489" s="5"/>
      <c r="L489" s="5"/>
      <c r="M489" s="5"/>
      <c r="N489" s="5"/>
      <c r="O489" s="5"/>
    </row>
    <row r="490">
      <c r="D490" s="5"/>
      <c r="H490" s="29"/>
      <c r="I490" s="29"/>
      <c r="J490" s="29"/>
      <c r="K490" s="5"/>
      <c r="L490" s="5"/>
      <c r="M490" s="5"/>
      <c r="N490" s="5"/>
      <c r="O490" s="5"/>
    </row>
    <row r="491">
      <c r="D491" s="5"/>
      <c r="H491" s="29"/>
      <c r="I491" s="29"/>
      <c r="J491" s="29"/>
      <c r="K491" s="5"/>
      <c r="L491" s="5"/>
      <c r="M491" s="5"/>
      <c r="N491" s="5"/>
      <c r="O491" s="5"/>
    </row>
    <row r="492">
      <c r="D492" s="5"/>
      <c r="H492" s="29"/>
      <c r="I492" s="29"/>
      <c r="J492" s="29"/>
      <c r="K492" s="5"/>
      <c r="L492" s="5"/>
      <c r="M492" s="5"/>
      <c r="N492" s="5"/>
      <c r="O492" s="5"/>
    </row>
    <row r="493">
      <c r="D493" s="5"/>
      <c r="H493" s="29"/>
      <c r="I493" s="29"/>
      <c r="J493" s="29"/>
      <c r="K493" s="5"/>
      <c r="L493" s="5"/>
      <c r="M493" s="5"/>
      <c r="N493" s="5"/>
      <c r="O493" s="5"/>
    </row>
    <row r="494">
      <c r="D494" s="5"/>
      <c r="H494" s="29"/>
      <c r="I494" s="29"/>
      <c r="J494" s="29"/>
      <c r="K494" s="5"/>
      <c r="L494" s="5"/>
      <c r="M494" s="5"/>
      <c r="N494" s="5"/>
      <c r="O494" s="5"/>
    </row>
    <row r="495">
      <c r="D495" s="5"/>
      <c r="H495" s="29"/>
      <c r="I495" s="29"/>
      <c r="J495" s="29"/>
      <c r="K495" s="5"/>
      <c r="L495" s="5"/>
      <c r="M495" s="5"/>
      <c r="N495" s="5"/>
      <c r="O495" s="5"/>
    </row>
    <row r="496">
      <c r="D496" s="5"/>
      <c r="H496" s="29"/>
      <c r="I496" s="29"/>
      <c r="J496" s="29"/>
      <c r="K496" s="5"/>
      <c r="L496" s="5"/>
      <c r="M496" s="5"/>
      <c r="N496" s="5"/>
      <c r="O496" s="5"/>
    </row>
    <row r="497">
      <c r="D497" s="5"/>
      <c r="H497" s="29"/>
      <c r="I497" s="29"/>
      <c r="J497" s="29"/>
      <c r="K497" s="5"/>
      <c r="L497" s="5"/>
      <c r="M497" s="5"/>
      <c r="N497" s="5"/>
      <c r="O497" s="5"/>
    </row>
    <row r="498">
      <c r="D498" s="5"/>
      <c r="H498" s="29"/>
      <c r="I498" s="29"/>
      <c r="J498" s="29"/>
      <c r="K498" s="5"/>
      <c r="L498" s="5"/>
      <c r="M498" s="5"/>
      <c r="N498" s="5"/>
      <c r="O498" s="5"/>
    </row>
    <row r="499">
      <c r="D499" s="5"/>
      <c r="H499" s="29"/>
      <c r="I499" s="29"/>
      <c r="J499" s="29"/>
      <c r="K499" s="5"/>
      <c r="L499" s="5"/>
      <c r="M499" s="5"/>
      <c r="N499" s="5"/>
      <c r="O499" s="5"/>
    </row>
    <row r="500">
      <c r="D500" s="5"/>
      <c r="H500" s="29"/>
      <c r="I500" s="29"/>
      <c r="J500" s="29"/>
      <c r="K500" s="5"/>
      <c r="L500" s="5"/>
      <c r="M500" s="5"/>
      <c r="N500" s="5"/>
      <c r="O500" s="5"/>
    </row>
    <row r="501">
      <c r="D501" s="5"/>
      <c r="H501" s="29"/>
      <c r="I501" s="29"/>
      <c r="J501" s="29"/>
      <c r="K501" s="5"/>
      <c r="L501" s="5"/>
      <c r="M501" s="5"/>
      <c r="N501" s="5"/>
      <c r="O501" s="5"/>
    </row>
    <row r="502">
      <c r="D502" s="5"/>
      <c r="H502" s="29"/>
      <c r="I502" s="29"/>
      <c r="J502" s="29"/>
      <c r="K502" s="5"/>
      <c r="L502" s="5"/>
      <c r="M502" s="5"/>
      <c r="N502" s="5"/>
      <c r="O502" s="5"/>
    </row>
    <row r="503">
      <c r="D503" s="5"/>
      <c r="H503" s="29"/>
      <c r="I503" s="29"/>
      <c r="J503" s="29"/>
      <c r="K503" s="5"/>
      <c r="L503" s="5"/>
      <c r="M503" s="5"/>
      <c r="N503" s="5"/>
      <c r="O503" s="5"/>
    </row>
    <row r="504">
      <c r="D504" s="5"/>
      <c r="H504" s="29"/>
      <c r="I504" s="29"/>
      <c r="J504" s="29"/>
      <c r="K504" s="5"/>
      <c r="L504" s="5"/>
      <c r="M504" s="5"/>
      <c r="N504" s="5"/>
      <c r="O504" s="5"/>
    </row>
    <row r="505">
      <c r="D505" s="5"/>
      <c r="H505" s="29"/>
      <c r="I505" s="29"/>
      <c r="J505" s="29"/>
      <c r="K505" s="5"/>
      <c r="L505" s="5"/>
      <c r="M505" s="5"/>
      <c r="N505" s="5"/>
      <c r="O505" s="5"/>
    </row>
    <row r="506">
      <c r="D506" s="5"/>
      <c r="I506" s="42"/>
      <c r="K506" s="5"/>
      <c r="L506" s="5"/>
      <c r="M506" s="5"/>
      <c r="N506" s="5"/>
      <c r="O506" s="5"/>
    </row>
    <row r="507">
      <c r="D507" s="5"/>
      <c r="I507" s="42"/>
      <c r="J507" s="5"/>
      <c r="K507" s="5"/>
      <c r="L507" s="5"/>
      <c r="M507" s="5"/>
      <c r="N507" s="5"/>
      <c r="O507" s="5"/>
    </row>
    <row r="508">
      <c r="D508" s="5"/>
      <c r="I508" s="42"/>
      <c r="J508" s="5"/>
      <c r="K508" s="5"/>
      <c r="L508" s="5"/>
      <c r="M508" s="5"/>
      <c r="N508" s="5"/>
      <c r="O508" s="5"/>
    </row>
    <row r="509">
      <c r="D509" s="5"/>
      <c r="I509" s="42"/>
      <c r="J509" s="5"/>
      <c r="K509" s="5"/>
      <c r="L509" s="5"/>
      <c r="M509" s="5"/>
      <c r="N509" s="5"/>
      <c r="O509" s="5"/>
    </row>
    <row r="510">
      <c r="D510" s="5"/>
      <c r="I510" s="42"/>
      <c r="J510" s="5"/>
      <c r="K510" s="5"/>
      <c r="L510" s="5"/>
      <c r="M510" s="5"/>
      <c r="N510" s="5"/>
      <c r="O510" s="5"/>
    </row>
    <row r="511">
      <c r="D511" s="5"/>
      <c r="I511" s="42"/>
      <c r="J511" s="5"/>
      <c r="K511" s="5"/>
      <c r="L511" s="5"/>
      <c r="M511" s="5"/>
      <c r="N511" s="5"/>
      <c r="O511" s="5"/>
    </row>
    <row r="512">
      <c r="D512" s="5"/>
      <c r="I512" s="42"/>
      <c r="J512" s="5"/>
      <c r="K512" s="5"/>
      <c r="L512" s="5"/>
      <c r="M512" s="5"/>
      <c r="N512" s="5"/>
      <c r="O512" s="5"/>
    </row>
    <row r="513">
      <c r="D513" s="5"/>
      <c r="I513" s="42"/>
      <c r="J513" s="5"/>
      <c r="K513" s="5"/>
      <c r="L513" s="5"/>
      <c r="M513" s="5"/>
      <c r="N513" s="5"/>
      <c r="O513" s="5"/>
    </row>
    <row r="514">
      <c r="D514" s="5"/>
      <c r="I514" s="42"/>
      <c r="J514" s="5"/>
      <c r="K514" s="5"/>
      <c r="L514" s="5"/>
      <c r="M514" s="5"/>
      <c r="N514" s="5"/>
      <c r="O514" s="5"/>
    </row>
    <row r="515">
      <c r="D515" s="5"/>
      <c r="I515" s="42"/>
      <c r="J515" s="5"/>
      <c r="K515" s="5"/>
      <c r="L515" s="5"/>
      <c r="M515" s="5"/>
      <c r="N515" s="5"/>
      <c r="O515" s="5"/>
    </row>
    <row r="516">
      <c r="D516" s="5"/>
      <c r="I516" s="42"/>
      <c r="J516" s="5"/>
      <c r="K516" s="5"/>
      <c r="L516" s="5"/>
      <c r="M516" s="5"/>
      <c r="N516" s="5"/>
      <c r="O516" s="5"/>
    </row>
    <row r="517">
      <c r="D517" s="5"/>
      <c r="I517" s="42"/>
      <c r="J517" s="5"/>
      <c r="K517" s="5"/>
      <c r="L517" s="5"/>
      <c r="M517" s="5"/>
      <c r="N517" s="5"/>
      <c r="O517" s="5"/>
    </row>
    <row r="518">
      <c r="D518" s="5"/>
      <c r="I518" s="42"/>
      <c r="J518" s="5"/>
      <c r="K518" s="5"/>
      <c r="L518" s="5"/>
      <c r="M518" s="5"/>
      <c r="N518" s="5"/>
      <c r="O518" s="5"/>
    </row>
    <row r="519">
      <c r="D519" s="5"/>
      <c r="I519" s="42"/>
      <c r="J519" s="5"/>
      <c r="K519" s="5"/>
      <c r="L519" s="5"/>
      <c r="M519" s="5"/>
      <c r="N519" s="5"/>
      <c r="O519" s="5"/>
    </row>
    <row r="520">
      <c r="D520" s="5"/>
      <c r="I520" s="42"/>
      <c r="J520" s="5"/>
      <c r="K520" s="5"/>
      <c r="L520" s="5"/>
      <c r="M520" s="5"/>
      <c r="N520" s="5"/>
      <c r="O520" s="5"/>
    </row>
    <row r="521">
      <c r="D521" s="5"/>
      <c r="I521" s="42"/>
      <c r="J521" s="5"/>
      <c r="K521" s="5"/>
      <c r="L521" s="5"/>
      <c r="M521" s="5"/>
      <c r="N521" s="5"/>
      <c r="O521" s="5"/>
    </row>
    <row r="522">
      <c r="D522" s="5"/>
      <c r="I522" s="42"/>
      <c r="J522" s="5"/>
      <c r="K522" s="5"/>
      <c r="L522" s="5"/>
      <c r="M522" s="5"/>
      <c r="N522" s="5"/>
      <c r="O522" s="5"/>
    </row>
    <row r="523">
      <c r="D523" s="5"/>
      <c r="I523" s="42"/>
      <c r="J523" s="5"/>
      <c r="K523" s="5"/>
      <c r="L523" s="5"/>
      <c r="M523" s="5"/>
      <c r="N523" s="5"/>
      <c r="O523" s="5"/>
    </row>
    <row r="524">
      <c r="D524" s="5"/>
      <c r="I524" s="42"/>
      <c r="J524" s="5"/>
      <c r="K524" s="5"/>
      <c r="L524" s="5"/>
      <c r="M524" s="5"/>
      <c r="N524" s="5"/>
      <c r="O524" s="5"/>
    </row>
    <row r="525">
      <c r="D525" s="5"/>
      <c r="I525" s="42"/>
      <c r="J525" s="5"/>
      <c r="K525" s="5"/>
      <c r="L525" s="5"/>
      <c r="M525" s="5"/>
      <c r="N525" s="5"/>
      <c r="O525" s="5"/>
    </row>
    <row r="526">
      <c r="D526" s="5"/>
      <c r="I526" s="42"/>
      <c r="J526" s="5"/>
      <c r="K526" s="5"/>
      <c r="L526" s="5"/>
      <c r="M526" s="5"/>
      <c r="N526" s="5"/>
      <c r="O526" s="5"/>
    </row>
    <row r="527">
      <c r="D527" s="5"/>
      <c r="I527" s="42"/>
      <c r="J527" s="5"/>
      <c r="K527" s="5"/>
      <c r="L527" s="5"/>
      <c r="M527" s="5"/>
      <c r="N527" s="5"/>
      <c r="O527" s="5"/>
    </row>
    <row r="528">
      <c r="D528" s="5"/>
      <c r="I528" s="42"/>
      <c r="J528" s="5"/>
      <c r="K528" s="5"/>
      <c r="L528" s="5"/>
      <c r="M528" s="5"/>
      <c r="N528" s="5"/>
      <c r="O528" s="5"/>
    </row>
    <row r="529">
      <c r="D529" s="5"/>
      <c r="I529" s="42"/>
      <c r="J529" s="5"/>
      <c r="K529" s="5"/>
      <c r="L529" s="5"/>
      <c r="M529" s="5"/>
      <c r="N529" s="5"/>
      <c r="O529" s="5"/>
    </row>
    <row r="530">
      <c r="D530" s="5"/>
      <c r="I530" s="42"/>
      <c r="J530" s="5"/>
      <c r="K530" s="5"/>
      <c r="L530" s="5"/>
      <c r="M530" s="5"/>
      <c r="N530" s="5"/>
      <c r="O530" s="5"/>
    </row>
    <row r="531">
      <c r="D531" s="5"/>
      <c r="I531" s="42"/>
      <c r="J531" s="5"/>
      <c r="K531" s="5"/>
      <c r="L531" s="5"/>
      <c r="M531" s="5"/>
      <c r="N531" s="5"/>
      <c r="O531" s="5"/>
    </row>
    <row r="532">
      <c r="D532" s="5"/>
      <c r="I532" s="42"/>
      <c r="J532" s="5"/>
      <c r="K532" s="5"/>
      <c r="L532" s="5"/>
      <c r="M532" s="5"/>
      <c r="N532" s="5"/>
      <c r="O532" s="5"/>
    </row>
    <row r="533">
      <c r="D533" s="5"/>
      <c r="I533" s="42"/>
      <c r="J533" s="5"/>
      <c r="K533" s="5"/>
      <c r="L533" s="5"/>
      <c r="M533" s="5"/>
      <c r="N533" s="5"/>
      <c r="O533" s="5"/>
    </row>
    <row r="534">
      <c r="D534" s="5"/>
      <c r="I534" s="42"/>
      <c r="J534" s="5"/>
      <c r="K534" s="5"/>
      <c r="L534" s="5"/>
      <c r="M534" s="5"/>
      <c r="N534" s="5"/>
      <c r="O534" s="5"/>
    </row>
    <row r="535">
      <c r="D535" s="5"/>
      <c r="I535" s="42"/>
      <c r="J535" s="5"/>
      <c r="K535" s="5"/>
      <c r="L535" s="5"/>
      <c r="M535" s="5"/>
      <c r="N535" s="5"/>
      <c r="O535" s="5"/>
    </row>
    <row r="536">
      <c r="D536" s="5"/>
      <c r="I536" s="42"/>
      <c r="J536" s="5"/>
      <c r="K536" s="5"/>
      <c r="L536" s="5"/>
      <c r="M536" s="5"/>
      <c r="N536" s="5"/>
      <c r="O536" s="5"/>
    </row>
    <row r="537">
      <c r="D537" s="5"/>
      <c r="I537" s="42"/>
      <c r="J537" s="5"/>
      <c r="K537" s="5"/>
      <c r="L537" s="5"/>
      <c r="M537" s="5"/>
      <c r="N537" s="5"/>
      <c r="O537" s="5"/>
    </row>
    <row r="538">
      <c r="D538" s="5"/>
      <c r="I538" s="42"/>
      <c r="J538" s="5"/>
      <c r="K538" s="5"/>
      <c r="L538" s="5"/>
      <c r="M538" s="5"/>
      <c r="N538" s="5"/>
      <c r="O538" s="5"/>
    </row>
    <row r="539">
      <c r="D539" s="5"/>
      <c r="I539" s="42"/>
      <c r="J539" s="5"/>
      <c r="K539" s="5"/>
      <c r="L539" s="5"/>
      <c r="M539" s="5"/>
      <c r="N539" s="5"/>
      <c r="O539" s="5"/>
    </row>
    <row r="540">
      <c r="D540" s="5"/>
      <c r="I540" s="42"/>
      <c r="J540" s="5"/>
      <c r="K540" s="5"/>
      <c r="L540" s="5"/>
      <c r="M540" s="5"/>
      <c r="N540" s="5"/>
      <c r="O540" s="5"/>
    </row>
    <row r="541">
      <c r="D541" s="5"/>
      <c r="I541" s="42"/>
      <c r="J541" s="5"/>
      <c r="K541" s="5"/>
      <c r="L541" s="5"/>
      <c r="M541" s="5"/>
      <c r="N541" s="5"/>
      <c r="O541" s="5"/>
    </row>
    <row r="542">
      <c r="D542" s="5"/>
      <c r="I542" s="42"/>
      <c r="J542" s="5"/>
      <c r="K542" s="5"/>
      <c r="L542" s="5"/>
      <c r="M542" s="5"/>
      <c r="N542" s="5"/>
      <c r="O542" s="5"/>
    </row>
    <row r="543">
      <c r="D543" s="5"/>
      <c r="I543" s="42"/>
      <c r="J543" s="5"/>
      <c r="K543" s="5"/>
      <c r="L543" s="5"/>
      <c r="M543" s="5"/>
      <c r="N543" s="5"/>
      <c r="O543" s="5"/>
    </row>
    <row r="544">
      <c r="D544" s="5"/>
      <c r="I544" s="42"/>
      <c r="J544" s="5"/>
      <c r="K544" s="5"/>
      <c r="L544" s="5"/>
      <c r="M544" s="5"/>
      <c r="N544" s="5"/>
      <c r="O544" s="5"/>
    </row>
    <row r="545">
      <c r="D545" s="5"/>
      <c r="I545" s="42"/>
      <c r="J545" s="5"/>
      <c r="K545" s="5"/>
      <c r="L545" s="5"/>
      <c r="M545" s="5"/>
      <c r="N545" s="5"/>
      <c r="O545" s="5"/>
    </row>
    <row r="546">
      <c r="D546" s="5"/>
      <c r="I546" s="42"/>
      <c r="J546" s="5"/>
      <c r="K546" s="5"/>
      <c r="L546" s="5"/>
      <c r="M546" s="5"/>
      <c r="N546" s="5"/>
      <c r="O546" s="5"/>
    </row>
    <row r="547">
      <c r="D547" s="5"/>
      <c r="I547" s="42"/>
      <c r="J547" s="5"/>
      <c r="K547" s="5"/>
      <c r="L547" s="5"/>
      <c r="M547" s="5"/>
      <c r="N547" s="5"/>
      <c r="O547" s="5"/>
    </row>
    <row r="548">
      <c r="D548" s="5"/>
      <c r="I548" s="42"/>
      <c r="J548" s="5"/>
      <c r="K548" s="5"/>
      <c r="L548" s="5"/>
      <c r="M548" s="5"/>
      <c r="N548" s="5"/>
      <c r="O548" s="5"/>
    </row>
    <row r="549">
      <c r="D549" s="5"/>
      <c r="I549" s="42"/>
      <c r="J549" s="5"/>
      <c r="K549" s="5"/>
      <c r="L549" s="5"/>
      <c r="M549" s="5"/>
      <c r="N549" s="5"/>
      <c r="O549" s="5"/>
    </row>
    <row r="550">
      <c r="D550" s="5"/>
      <c r="I550" s="42"/>
      <c r="J550" s="5"/>
      <c r="K550" s="5"/>
      <c r="L550" s="5"/>
      <c r="M550" s="5"/>
      <c r="N550" s="5"/>
      <c r="O550" s="5"/>
    </row>
    <row r="551">
      <c r="D551" s="5"/>
      <c r="I551" s="42"/>
      <c r="J551" s="5"/>
      <c r="K551" s="5"/>
      <c r="L551" s="5"/>
      <c r="M551" s="5"/>
      <c r="N551" s="5"/>
      <c r="O551" s="5"/>
    </row>
    <row r="552">
      <c r="D552" s="5"/>
      <c r="I552" s="42"/>
      <c r="J552" s="5"/>
      <c r="K552" s="5"/>
      <c r="L552" s="5"/>
      <c r="M552" s="5"/>
      <c r="N552" s="5"/>
      <c r="O552" s="5"/>
    </row>
    <row r="553">
      <c r="D553" s="5"/>
      <c r="I553" s="42"/>
      <c r="J553" s="5"/>
      <c r="K553" s="5"/>
      <c r="L553" s="5"/>
      <c r="M553" s="5"/>
      <c r="N553" s="5"/>
      <c r="O553" s="5"/>
    </row>
    <row r="554">
      <c r="D554" s="5"/>
      <c r="I554" s="42"/>
      <c r="J554" s="5"/>
      <c r="K554" s="5"/>
      <c r="L554" s="5"/>
      <c r="M554" s="5"/>
      <c r="N554" s="5"/>
      <c r="O554" s="5"/>
    </row>
    <row r="555">
      <c r="D555" s="5"/>
      <c r="I555" s="42"/>
      <c r="J555" s="5"/>
      <c r="K555" s="5"/>
      <c r="L555" s="5"/>
      <c r="M555" s="5"/>
      <c r="N555" s="5"/>
      <c r="O555" s="5"/>
    </row>
    <row r="556">
      <c r="D556" s="5"/>
      <c r="I556" s="42"/>
      <c r="J556" s="5"/>
      <c r="K556" s="5"/>
      <c r="L556" s="5"/>
      <c r="M556" s="5"/>
      <c r="N556" s="5"/>
      <c r="O556" s="5"/>
    </row>
    <row r="557">
      <c r="D557" s="5"/>
      <c r="I557" s="42"/>
      <c r="J557" s="5"/>
      <c r="K557" s="5"/>
      <c r="L557" s="5"/>
      <c r="M557" s="5"/>
      <c r="N557" s="5"/>
      <c r="O557" s="5"/>
    </row>
    <row r="558">
      <c r="D558" s="5"/>
      <c r="I558" s="42"/>
      <c r="J558" s="5"/>
      <c r="K558" s="5"/>
      <c r="L558" s="5"/>
      <c r="M558" s="5"/>
      <c r="N558" s="5"/>
      <c r="O558" s="5"/>
    </row>
    <row r="559">
      <c r="D559" s="5"/>
      <c r="I559" s="42"/>
      <c r="J559" s="5"/>
      <c r="K559" s="5"/>
      <c r="L559" s="5"/>
      <c r="M559" s="5"/>
      <c r="N559" s="5"/>
      <c r="O559" s="5"/>
    </row>
    <row r="560">
      <c r="D560" s="5"/>
      <c r="I560" s="42"/>
      <c r="J560" s="5"/>
      <c r="K560" s="5"/>
      <c r="L560" s="5"/>
      <c r="M560" s="5"/>
      <c r="N560" s="5"/>
      <c r="O560" s="5"/>
    </row>
    <row r="561">
      <c r="D561" s="5"/>
      <c r="I561" s="42"/>
      <c r="J561" s="5"/>
      <c r="K561" s="5"/>
      <c r="L561" s="5"/>
      <c r="M561" s="5"/>
      <c r="N561" s="5"/>
      <c r="O561" s="5"/>
    </row>
    <row r="562">
      <c r="D562" s="5"/>
      <c r="I562" s="42"/>
      <c r="J562" s="5"/>
      <c r="K562" s="5"/>
      <c r="L562" s="5"/>
      <c r="M562" s="5"/>
      <c r="N562" s="5"/>
      <c r="O562" s="5"/>
    </row>
    <row r="563">
      <c r="D563" s="5"/>
      <c r="I563" s="42"/>
      <c r="J563" s="5"/>
      <c r="K563" s="5"/>
      <c r="L563" s="5"/>
      <c r="M563" s="5"/>
      <c r="N563" s="5"/>
      <c r="O563" s="5"/>
    </row>
    <row r="564">
      <c r="D564" s="5"/>
      <c r="I564" s="42"/>
      <c r="J564" s="5"/>
      <c r="K564" s="5"/>
      <c r="L564" s="5"/>
      <c r="M564" s="5"/>
      <c r="N564" s="5"/>
      <c r="O564" s="5"/>
    </row>
    <row r="565">
      <c r="D565" s="5"/>
      <c r="I565" s="42"/>
      <c r="J565" s="5"/>
      <c r="K565" s="5"/>
      <c r="L565" s="5"/>
      <c r="M565" s="5"/>
      <c r="N565" s="5"/>
      <c r="O565" s="5"/>
    </row>
    <row r="566">
      <c r="D566" s="5"/>
      <c r="I566" s="42"/>
      <c r="J566" s="5"/>
      <c r="K566" s="5"/>
      <c r="L566" s="5"/>
      <c r="M566" s="5"/>
      <c r="N566" s="5"/>
      <c r="O566" s="5"/>
    </row>
    <row r="567">
      <c r="D567" s="5"/>
      <c r="I567" s="42"/>
      <c r="J567" s="5"/>
      <c r="K567" s="5"/>
      <c r="L567" s="5"/>
      <c r="M567" s="5"/>
      <c r="N567" s="5"/>
      <c r="O567" s="5"/>
    </row>
    <row r="568">
      <c r="D568" s="5"/>
      <c r="I568" s="42"/>
      <c r="J568" s="5"/>
      <c r="K568" s="5"/>
      <c r="L568" s="5"/>
      <c r="M568" s="5"/>
      <c r="N568" s="5"/>
      <c r="O568" s="5"/>
    </row>
    <row r="569">
      <c r="D569" s="5"/>
      <c r="I569" s="42"/>
      <c r="J569" s="5"/>
      <c r="K569" s="5"/>
      <c r="L569" s="5"/>
      <c r="M569" s="5"/>
      <c r="N569" s="5"/>
      <c r="O569" s="5"/>
    </row>
    <row r="570">
      <c r="D570" s="5"/>
      <c r="I570" s="42"/>
      <c r="J570" s="5"/>
      <c r="K570" s="5"/>
      <c r="L570" s="5"/>
      <c r="M570" s="5"/>
      <c r="N570" s="5"/>
      <c r="O570" s="5"/>
    </row>
    <row r="571">
      <c r="D571" s="5"/>
      <c r="I571" s="42"/>
      <c r="J571" s="5"/>
      <c r="K571" s="5"/>
      <c r="L571" s="5"/>
      <c r="M571" s="5"/>
      <c r="N571" s="5"/>
      <c r="O571" s="5"/>
    </row>
    <row r="572">
      <c r="D572" s="5"/>
      <c r="I572" s="42"/>
      <c r="J572" s="5"/>
      <c r="K572" s="5"/>
      <c r="L572" s="5"/>
      <c r="M572" s="5"/>
      <c r="N572" s="5"/>
      <c r="O572" s="5"/>
    </row>
    <row r="573">
      <c r="D573" s="5"/>
      <c r="I573" s="42"/>
      <c r="J573" s="5"/>
      <c r="K573" s="5"/>
      <c r="L573" s="5"/>
      <c r="M573" s="5"/>
      <c r="N573" s="5"/>
      <c r="O573" s="5"/>
    </row>
    <row r="574">
      <c r="D574" s="5"/>
      <c r="I574" s="42"/>
      <c r="J574" s="5"/>
      <c r="K574" s="5"/>
      <c r="L574" s="5"/>
      <c r="M574" s="5"/>
      <c r="N574" s="5"/>
      <c r="O574" s="5"/>
    </row>
    <row r="575">
      <c r="D575" s="5"/>
      <c r="I575" s="42"/>
      <c r="J575" s="5"/>
      <c r="K575" s="5"/>
      <c r="L575" s="5"/>
      <c r="M575" s="5"/>
      <c r="N575" s="5"/>
      <c r="O575" s="5"/>
    </row>
    <row r="576">
      <c r="D576" s="5"/>
      <c r="I576" s="42"/>
      <c r="J576" s="5"/>
      <c r="K576" s="5"/>
      <c r="L576" s="5"/>
      <c r="M576" s="5"/>
      <c r="N576" s="5"/>
      <c r="O576" s="5"/>
    </row>
    <row r="577">
      <c r="D577" s="5"/>
      <c r="I577" s="42"/>
      <c r="J577" s="5"/>
      <c r="K577" s="5"/>
      <c r="L577" s="5"/>
      <c r="M577" s="5"/>
      <c r="N577" s="5"/>
      <c r="O577" s="5"/>
    </row>
    <row r="578">
      <c r="D578" s="5"/>
      <c r="I578" s="42"/>
      <c r="J578" s="5"/>
      <c r="K578" s="5"/>
      <c r="L578" s="5"/>
      <c r="M578" s="5"/>
      <c r="N578" s="5"/>
      <c r="O578" s="5"/>
    </row>
    <row r="579">
      <c r="D579" s="5"/>
      <c r="I579" s="42"/>
      <c r="J579" s="5"/>
      <c r="K579" s="5"/>
      <c r="L579" s="5"/>
      <c r="M579" s="5"/>
      <c r="N579" s="5"/>
      <c r="O579" s="5"/>
    </row>
    <row r="580">
      <c r="D580" s="5"/>
      <c r="I580" s="42"/>
      <c r="J580" s="5"/>
      <c r="K580" s="5"/>
      <c r="L580" s="5"/>
      <c r="M580" s="5"/>
      <c r="N580" s="5"/>
      <c r="O580" s="5"/>
    </row>
    <row r="581">
      <c r="D581" s="5"/>
      <c r="I581" s="42"/>
      <c r="J581" s="5"/>
      <c r="K581" s="5"/>
      <c r="L581" s="5"/>
      <c r="M581" s="5"/>
      <c r="N581" s="5"/>
      <c r="O581" s="5"/>
    </row>
    <row r="582">
      <c r="D582" s="5"/>
      <c r="I582" s="42"/>
      <c r="J582" s="5"/>
      <c r="K582" s="5"/>
      <c r="L582" s="5"/>
      <c r="M582" s="5"/>
      <c r="N582" s="5"/>
      <c r="O582" s="5"/>
    </row>
    <row r="583">
      <c r="D583" s="5"/>
      <c r="I583" s="42"/>
      <c r="J583" s="5"/>
      <c r="K583" s="5"/>
      <c r="L583" s="5"/>
      <c r="M583" s="5"/>
      <c r="N583" s="5"/>
      <c r="O583" s="5"/>
    </row>
    <row r="584">
      <c r="D584" s="5"/>
      <c r="I584" s="42"/>
      <c r="J584" s="5"/>
      <c r="K584" s="5"/>
      <c r="L584" s="5"/>
      <c r="M584" s="5"/>
      <c r="N584" s="5"/>
      <c r="O584" s="5"/>
    </row>
    <row r="585">
      <c r="D585" s="5"/>
      <c r="I585" s="42"/>
      <c r="J585" s="5"/>
      <c r="K585" s="5"/>
      <c r="L585" s="5"/>
      <c r="M585" s="5"/>
      <c r="N585" s="5"/>
      <c r="O585" s="5"/>
    </row>
    <row r="586">
      <c r="D586" s="5"/>
      <c r="I586" s="42"/>
      <c r="J586" s="5"/>
      <c r="K586" s="5"/>
      <c r="L586" s="5"/>
      <c r="M586" s="5"/>
      <c r="N586" s="5"/>
      <c r="O586" s="5"/>
    </row>
    <row r="587">
      <c r="D587" s="5"/>
      <c r="I587" s="42"/>
      <c r="J587" s="5"/>
      <c r="K587" s="5"/>
      <c r="L587" s="5"/>
      <c r="M587" s="5"/>
      <c r="N587" s="5"/>
      <c r="O587" s="5"/>
    </row>
    <row r="588">
      <c r="D588" s="5"/>
      <c r="I588" s="42"/>
      <c r="J588" s="5"/>
      <c r="K588" s="5"/>
      <c r="L588" s="5"/>
      <c r="M588" s="5"/>
      <c r="N588" s="5"/>
      <c r="O588" s="5"/>
    </row>
    <row r="589">
      <c r="D589" s="5"/>
      <c r="I589" s="42"/>
      <c r="J589" s="5"/>
      <c r="K589" s="5"/>
      <c r="L589" s="5"/>
      <c r="M589" s="5"/>
      <c r="N589" s="5"/>
      <c r="O589" s="5"/>
    </row>
    <row r="590">
      <c r="D590" s="5"/>
      <c r="I590" s="42"/>
      <c r="J590" s="5"/>
      <c r="K590" s="5"/>
      <c r="L590" s="5"/>
      <c r="M590" s="5"/>
      <c r="N590" s="5"/>
      <c r="O590" s="5"/>
    </row>
    <row r="591">
      <c r="D591" s="5"/>
      <c r="I591" s="42"/>
      <c r="J591" s="5"/>
      <c r="K591" s="5"/>
      <c r="L591" s="5"/>
      <c r="M591" s="5"/>
      <c r="N591" s="5"/>
      <c r="O591" s="5"/>
    </row>
    <row r="592">
      <c r="D592" s="5"/>
      <c r="I592" s="42"/>
      <c r="J592" s="5"/>
      <c r="K592" s="5"/>
      <c r="L592" s="5"/>
      <c r="M592" s="5"/>
      <c r="N592" s="5"/>
      <c r="O592" s="5"/>
    </row>
    <row r="593">
      <c r="D593" s="5"/>
      <c r="I593" s="42"/>
      <c r="J593" s="5"/>
      <c r="K593" s="5"/>
      <c r="L593" s="5"/>
      <c r="M593" s="5"/>
      <c r="N593" s="5"/>
      <c r="O593" s="5"/>
    </row>
    <row r="594">
      <c r="D594" s="5"/>
      <c r="I594" s="42"/>
      <c r="J594" s="5"/>
      <c r="K594" s="5"/>
      <c r="L594" s="5"/>
      <c r="M594" s="5"/>
      <c r="N594" s="5"/>
      <c r="O594" s="5"/>
    </row>
    <row r="595">
      <c r="D595" s="5"/>
      <c r="I595" s="42"/>
      <c r="J595" s="5"/>
      <c r="K595" s="5"/>
      <c r="L595" s="5"/>
      <c r="M595" s="5"/>
      <c r="N595" s="5"/>
      <c r="O595" s="5"/>
    </row>
    <row r="596">
      <c r="D596" s="5"/>
      <c r="I596" s="42"/>
      <c r="J596" s="5"/>
      <c r="K596" s="5"/>
      <c r="L596" s="5"/>
      <c r="M596" s="5"/>
      <c r="N596" s="5"/>
      <c r="O596" s="5"/>
    </row>
    <row r="597">
      <c r="D597" s="5"/>
      <c r="I597" s="42"/>
      <c r="J597" s="5"/>
      <c r="K597" s="5"/>
      <c r="L597" s="5"/>
      <c r="M597" s="5"/>
      <c r="N597" s="5"/>
      <c r="O597" s="5"/>
    </row>
    <row r="598">
      <c r="D598" s="5"/>
      <c r="I598" s="42"/>
      <c r="J598" s="5"/>
      <c r="K598" s="5"/>
      <c r="L598" s="5"/>
      <c r="M598" s="5"/>
      <c r="N598" s="5"/>
      <c r="O598" s="5"/>
    </row>
    <row r="599">
      <c r="D599" s="5"/>
      <c r="I599" s="42"/>
      <c r="J599" s="5"/>
      <c r="K599" s="5"/>
      <c r="L599" s="5"/>
      <c r="M599" s="5"/>
      <c r="N599" s="5"/>
      <c r="O599" s="5"/>
    </row>
    <row r="600">
      <c r="D600" s="5"/>
      <c r="I600" s="42"/>
      <c r="J600" s="5"/>
      <c r="K600" s="5"/>
      <c r="L600" s="5"/>
      <c r="M600" s="5"/>
      <c r="N600" s="5"/>
      <c r="O600" s="5"/>
    </row>
    <row r="601">
      <c r="D601" s="5"/>
      <c r="I601" s="42"/>
      <c r="J601" s="5"/>
      <c r="K601" s="5"/>
      <c r="L601" s="5"/>
      <c r="M601" s="5"/>
      <c r="N601" s="5"/>
      <c r="O601" s="5"/>
    </row>
    <row r="602">
      <c r="D602" s="5"/>
      <c r="I602" s="42"/>
      <c r="J602" s="5"/>
      <c r="K602" s="5"/>
      <c r="L602" s="5"/>
      <c r="M602" s="5"/>
      <c r="N602" s="5"/>
      <c r="O602" s="5"/>
    </row>
    <row r="603">
      <c r="D603" s="5"/>
      <c r="I603" s="42"/>
      <c r="J603" s="5"/>
      <c r="K603" s="5"/>
      <c r="L603" s="5"/>
      <c r="M603" s="5"/>
      <c r="N603" s="5"/>
      <c r="O603" s="5"/>
    </row>
    <row r="604">
      <c r="D604" s="5"/>
      <c r="I604" s="42"/>
      <c r="J604" s="5"/>
      <c r="K604" s="5"/>
      <c r="L604" s="5"/>
      <c r="M604" s="5"/>
      <c r="N604" s="5"/>
      <c r="O604" s="5"/>
    </row>
    <row r="605">
      <c r="D605" s="5"/>
      <c r="I605" s="42"/>
      <c r="J605" s="5"/>
      <c r="K605" s="5"/>
      <c r="L605" s="5"/>
      <c r="M605" s="5"/>
      <c r="N605" s="5"/>
      <c r="O605" s="5"/>
    </row>
    <row r="606">
      <c r="D606" s="5"/>
      <c r="I606" s="42"/>
      <c r="J606" s="5"/>
      <c r="K606" s="5"/>
      <c r="L606" s="5"/>
      <c r="M606" s="5"/>
      <c r="N606" s="5"/>
      <c r="O606" s="5"/>
    </row>
    <row r="607">
      <c r="D607" s="5"/>
      <c r="I607" s="42"/>
      <c r="J607" s="5"/>
      <c r="K607" s="5"/>
      <c r="L607" s="5"/>
      <c r="M607" s="5"/>
      <c r="N607" s="5"/>
      <c r="O607" s="5"/>
    </row>
    <row r="608">
      <c r="D608" s="5"/>
      <c r="I608" s="42"/>
      <c r="J608" s="5"/>
      <c r="K608" s="5"/>
      <c r="L608" s="5"/>
      <c r="M608" s="5"/>
      <c r="N608" s="5"/>
      <c r="O608" s="5"/>
    </row>
    <row r="609">
      <c r="D609" s="5"/>
      <c r="I609" s="42"/>
      <c r="J609" s="5"/>
      <c r="K609" s="5"/>
      <c r="L609" s="5"/>
      <c r="M609" s="5"/>
      <c r="N609" s="5"/>
      <c r="O609" s="5"/>
    </row>
    <row r="610">
      <c r="D610" s="5"/>
      <c r="I610" s="42"/>
      <c r="J610" s="5"/>
      <c r="K610" s="5"/>
      <c r="L610" s="5"/>
      <c r="M610" s="5"/>
      <c r="N610" s="5"/>
      <c r="O610" s="5"/>
    </row>
    <row r="611">
      <c r="D611" s="5"/>
      <c r="I611" s="42"/>
      <c r="J611" s="5"/>
      <c r="K611" s="5"/>
      <c r="L611" s="5"/>
      <c r="M611" s="5"/>
      <c r="N611" s="5"/>
      <c r="O611" s="5"/>
    </row>
    <row r="612">
      <c r="D612" s="5"/>
      <c r="I612" s="42"/>
      <c r="J612" s="5"/>
      <c r="K612" s="5"/>
      <c r="L612" s="5"/>
      <c r="M612" s="5"/>
      <c r="N612" s="5"/>
      <c r="O612" s="5"/>
    </row>
    <row r="613">
      <c r="D613" s="5"/>
      <c r="I613" s="42"/>
      <c r="J613" s="5"/>
      <c r="K613" s="5"/>
      <c r="L613" s="5"/>
      <c r="M613" s="5"/>
      <c r="N613" s="5"/>
      <c r="O613" s="5"/>
    </row>
    <row r="614">
      <c r="D614" s="5"/>
      <c r="I614" s="42"/>
      <c r="J614" s="5"/>
      <c r="K614" s="5"/>
      <c r="L614" s="5"/>
      <c r="M614" s="5"/>
      <c r="N614" s="5"/>
      <c r="O614" s="5"/>
    </row>
    <row r="615">
      <c r="D615" s="5"/>
      <c r="I615" s="42"/>
      <c r="J615" s="5"/>
      <c r="K615" s="5"/>
      <c r="L615" s="5"/>
      <c r="M615" s="5"/>
      <c r="N615" s="5"/>
      <c r="O615" s="5"/>
    </row>
    <row r="616">
      <c r="D616" s="5"/>
      <c r="I616" s="42"/>
      <c r="J616" s="5"/>
      <c r="K616" s="5"/>
      <c r="L616" s="5"/>
      <c r="M616" s="5"/>
      <c r="N616" s="5"/>
      <c r="O616" s="5"/>
    </row>
    <row r="617">
      <c r="D617" s="5"/>
      <c r="I617" s="42"/>
      <c r="J617" s="5"/>
      <c r="K617" s="5"/>
      <c r="L617" s="5"/>
      <c r="M617" s="5"/>
      <c r="N617" s="5"/>
      <c r="O617" s="5"/>
    </row>
    <row r="618">
      <c r="D618" s="5"/>
      <c r="I618" s="42"/>
      <c r="J618" s="5"/>
      <c r="K618" s="5"/>
      <c r="L618" s="5"/>
      <c r="M618" s="5"/>
      <c r="N618" s="5"/>
      <c r="O618" s="5"/>
    </row>
    <row r="619">
      <c r="D619" s="5"/>
      <c r="I619" s="42"/>
      <c r="J619" s="5"/>
      <c r="K619" s="5"/>
      <c r="L619" s="5"/>
      <c r="M619" s="5"/>
      <c r="N619" s="5"/>
      <c r="O619" s="5"/>
    </row>
    <row r="620">
      <c r="D620" s="5"/>
      <c r="I620" s="42"/>
      <c r="J620" s="5"/>
      <c r="K620" s="5"/>
      <c r="L620" s="5"/>
      <c r="M620" s="5"/>
      <c r="N620" s="5"/>
      <c r="O620" s="5"/>
    </row>
    <row r="621">
      <c r="D621" s="5"/>
      <c r="I621" s="42"/>
      <c r="J621" s="5"/>
      <c r="K621" s="5"/>
      <c r="L621" s="5"/>
      <c r="M621" s="5"/>
      <c r="N621" s="5"/>
      <c r="O621" s="5"/>
    </row>
    <row r="622">
      <c r="D622" s="5"/>
      <c r="I622" s="42"/>
      <c r="J622" s="5"/>
      <c r="K622" s="5"/>
      <c r="L622" s="5"/>
      <c r="M622" s="5"/>
      <c r="N622" s="5"/>
      <c r="O622" s="5"/>
    </row>
    <row r="623">
      <c r="D623" s="5"/>
      <c r="I623" s="42"/>
      <c r="J623" s="5"/>
      <c r="K623" s="5"/>
      <c r="L623" s="5"/>
      <c r="M623" s="5"/>
      <c r="N623" s="5"/>
      <c r="O623" s="5"/>
    </row>
    <row r="624">
      <c r="D624" s="5"/>
      <c r="I624" s="42"/>
      <c r="J624" s="5"/>
      <c r="K624" s="5"/>
      <c r="L624" s="5"/>
      <c r="M624" s="5"/>
      <c r="N624" s="5"/>
      <c r="O624" s="5"/>
    </row>
    <row r="625">
      <c r="D625" s="5"/>
      <c r="I625" s="42"/>
      <c r="J625" s="5"/>
      <c r="K625" s="5"/>
      <c r="L625" s="5"/>
      <c r="M625" s="5"/>
      <c r="N625" s="5"/>
      <c r="O625" s="5"/>
    </row>
    <row r="626">
      <c r="D626" s="5"/>
      <c r="I626" s="42"/>
      <c r="J626" s="5"/>
      <c r="K626" s="5"/>
      <c r="L626" s="5"/>
      <c r="M626" s="5"/>
      <c r="N626" s="5"/>
      <c r="O626" s="5"/>
    </row>
    <row r="627">
      <c r="D627" s="5"/>
      <c r="I627" s="42"/>
      <c r="J627" s="5"/>
      <c r="K627" s="5"/>
      <c r="L627" s="5"/>
      <c r="M627" s="5"/>
      <c r="N627" s="5"/>
      <c r="O627" s="5"/>
    </row>
    <row r="628">
      <c r="D628" s="5"/>
      <c r="I628" s="42"/>
      <c r="J628" s="5"/>
      <c r="K628" s="5"/>
      <c r="L628" s="5"/>
      <c r="M628" s="5"/>
      <c r="N628" s="5"/>
      <c r="O628" s="5"/>
    </row>
    <row r="629">
      <c r="D629" s="5"/>
      <c r="I629" s="42"/>
      <c r="J629" s="5"/>
      <c r="K629" s="5"/>
      <c r="L629" s="5"/>
      <c r="M629" s="5"/>
      <c r="N629" s="5"/>
      <c r="O629" s="5"/>
    </row>
    <row r="630">
      <c r="D630" s="5"/>
      <c r="I630" s="42"/>
      <c r="J630" s="5"/>
      <c r="K630" s="5"/>
      <c r="L630" s="5"/>
      <c r="M630" s="5"/>
      <c r="N630" s="5"/>
      <c r="O630" s="5"/>
    </row>
    <row r="631">
      <c r="D631" s="5"/>
      <c r="I631" s="42"/>
      <c r="J631" s="5"/>
      <c r="K631" s="5"/>
      <c r="L631" s="5"/>
      <c r="M631" s="5"/>
      <c r="N631" s="5"/>
      <c r="O631" s="5"/>
    </row>
    <row r="632">
      <c r="D632" s="5"/>
      <c r="I632" s="42"/>
      <c r="J632" s="5"/>
      <c r="K632" s="5"/>
      <c r="L632" s="5"/>
      <c r="M632" s="5"/>
      <c r="N632" s="5"/>
      <c r="O632" s="5"/>
    </row>
    <row r="633">
      <c r="D633" s="5"/>
      <c r="I633" s="42"/>
      <c r="J633" s="5"/>
      <c r="K633" s="5"/>
      <c r="L633" s="5"/>
      <c r="M633" s="5"/>
      <c r="N633" s="5"/>
      <c r="O633" s="5"/>
    </row>
    <row r="634">
      <c r="D634" s="5"/>
      <c r="I634" s="42"/>
      <c r="J634" s="5"/>
      <c r="K634" s="5"/>
      <c r="L634" s="5"/>
      <c r="M634" s="5"/>
      <c r="N634" s="5"/>
      <c r="O634" s="5"/>
    </row>
    <row r="635">
      <c r="D635" s="5"/>
      <c r="I635" s="42"/>
      <c r="J635" s="5"/>
      <c r="K635" s="5"/>
      <c r="L635" s="5"/>
      <c r="M635" s="5"/>
      <c r="N635" s="5"/>
      <c r="O635" s="5"/>
    </row>
    <row r="636">
      <c r="D636" s="5"/>
      <c r="I636" s="42"/>
      <c r="J636" s="5"/>
      <c r="K636" s="5"/>
      <c r="L636" s="5"/>
      <c r="M636" s="5"/>
      <c r="N636" s="5"/>
      <c r="O636" s="5"/>
    </row>
    <row r="637">
      <c r="D637" s="5"/>
      <c r="I637" s="42"/>
      <c r="J637" s="5"/>
      <c r="K637" s="5"/>
      <c r="L637" s="5"/>
      <c r="M637" s="5"/>
      <c r="N637" s="5"/>
      <c r="O637" s="5"/>
    </row>
    <row r="638">
      <c r="D638" s="5"/>
      <c r="I638" s="42"/>
      <c r="J638" s="5"/>
      <c r="K638" s="5"/>
      <c r="L638" s="5"/>
      <c r="M638" s="5"/>
      <c r="N638" s="5"/>
      <c r="O638" s="5"/>
    </row>
    <row r="639">
      <c r="D639" s="5"/>
      <c r="I639" s="42"/>
      <c r="J639" s="5"/>
      <c r="K639" s="5"/>
      <c r="L639" s="5"/>
      <c r="M639" s="5"/>
      <c r="N639" s="5"/>
      <c r="O639" s="5"/>
    </row>
    <row r="640">
      <c r="D640" s="5"/>
      <c r="I640" s="42"/>
      <c r="J640" s="5"/>
      <c r="K640" s="5"/>
      <c r="L640" s="5"/>
      <c r="M640" s="5"/>
      <c r="N640" s="5"/>
      <c r="O640" s="5"/>
    </row>
    <row r="641">
      <c r="D641" s="5"/>
      <c r="I641" s="42"/>
      <c r="J641" s="5"/>
      <c r="K641" s="5"/>
      <c r="L641" s="5"/>
      <c r="M641" s="5"/>
      <c r="N641" s="5"/>
      <c r="O641" s="5"/>
    </row>
    <row r="642">
      <c r="D642" s="5"/>
      <c r="I642" s="42"/>
      <c r="J642" s="5"/>
      <c r="K642" s="5"/>
      <c r="L642" s="5"/>
      <c r="M642" s="5"/>
      <c r="N642" s="5"/>
      <c r="O642" s="5"/>
    </row>
    <row r="643">
      <c r="D643" s="5"/>
      <c r="I643" s="42"/>
      <c r="J643" s="5"/>
      <c r="K643" s="5"/>
      <c r="L643" s="5"/>
      <c r="M643" s="5"/>
      <c r="N643" s="5"/>
      <c r="O643" s="5"/>
    </row>
    <row r="644">
      <c r="D644" s="5"/>
      <c r="I644" s="42"/>
      <c r="J644" s="5"/>
      <c r="K644" s="5"/>
      <c r="L644" s="5"/>
      <c r="M644" s="5"/>
      <c r="N644" s="5"/>
      <c r="O644" s="5"/>
    </row>
    <row r="645">
      <c r="D645" s="5"/>
      <c r="I645" s="42"/>
      <c r="J645" s="5"/>
      <c r="K645" s="5"/>
      <c r="L645" s="5"/>
      <c r="M645" s="5"/>
      <c r="N645" s="5"/>
      <c r="O645" s="5"/>
    </row>
    <row r="646">
      <c r="D646" s="5"/>
      <c r="I646" s="42"/>
      <c r="J646" s="5"/>
      <c r="K646" s="5"/>
      <c r="L646" s="5"/>
      <c r="M646" s="5"/>
      <c r="N646" s="5"/>
      <c r="O646" s="5"/>
    </row>
    <row r="647">
      <c r="D647" s="5"/>
      <c r="I647" s="42"/>
      <c r="J647" s="5"/>
      <c r="K647" s="5"/>
      <c r="L647" s="5"/>
      <c r="M647" s="5"/>
      <c r="N647" s="5"/>
      <c r="O647" s="5"/>
    </row>
    <row r="648">
      <c r="D648" s="5"/>
      <c r="I648" s="42"/>
      <c r="J648" s="5"/>
      <c r="K648" s="5"/>
      <c r="L648" s="5"/>
      <c r="M648" s="5"/>
      <c r="N648" s="5"/>
      <c r="O648" s="5"/>
    </row>
    <row r="649">
      <c r="D649" s="5"/>
      <c r="I649" s="42"/>
      <c r="J649" s="5"/>
      <c r="K649" s="5"/>
      <c r="L649" s="5"/>
      <c r="M649" s="5"/>
      <c r="N649" s="5"/>
      <c r="O649" s="5"/>
    </row>
    <row r="650">
      <c r="D650" s="5"/>
      <c r="I650" s="42"/>
      <c r="J650" s="5"/>
      <c r="K650" s="5"/>
      <c r="L650" s="5"/>
      <c r="M650" s="5"/>
      <c r="N650" s="5"/>
      <c r="O650" s="5"/>
    </row>
    <row r="651">
      <c r="D651" s="5"/>
      <c r="I651" s="42"/>
      <c r="J651" s="5"/>
      <c r="K651" s="5"/>
      <c r="L651" s="5"/>
      <c r="M651" s="5"/>
      <c r="N651" s="5"/>
      <c r="O651" s="5"/>
    </row>
    <row r="652">
      <c r="D652" s="5"/>
      <c r="I652" s="42"/>
      <c r="J652" s="5"/>
      <c r="K652" s="5"/>
      <c r="L652" s="5"/>
      <c r="M652" s="5"/>
      <c r="N652" s="5"/>
      <c r="O652" s="5"/>
    </row>
    <row r="653">
      <c r="D653" s="5"/>
      <c r="I653" s="42"/>
      <c r="J653" s="5"/>
      <c r="K653" s="5"/>
      <c r="L653" s="5"/>
      <c r="M653" s="5"/>
      <c r="N653" s="5"/>
      <c r="O653" s="5"/>
    </row>
    <row r="654">
      <c r="D654" s="5"/>
      <c r="I654" s="42"/>
      <c r="J654" s="5"/>
      <c r="K654" s="5"/>
      <c r="L654" s="5"/>
      <c r="M654" s="5"/>
      <c r="N654" s="5"/>
      <c r="O654" s="5"/>
    </row>
    <row r="655">
      <c r="D655" s="5"/>
      <c r="I655" s="42"/>
      <c r="J655" s="5"/>
      <c r="K655" s="5"/>
      <c r="L655" s="5"/>
      <c r="M655" s="5"/>
      <c r="N655" s="5"/>
      <c r="O655" s="5"/>
    </row>
    <row r="656">
      <c r="D656" s="5"/>
      <c r="I656" s="42"/>
      <c r="J656" s="5"/>
      <c r="K656" s="5"/>
      <c r="L656" s="5"/>
      <c r="M656" s="5"/>
      <c r="N656" s="5"/>
      <c r="O656" s="5"/>
    </row>
    <row r="657">
      <c r="D657" s="5"/>
      <c r="I657" s="42"/>
      <c r="J657" s="5"/>
      <c r="K657" s="5"/>
      <c r="L657" s="5"/>
      <c r="M657" s="5"/>
      <c r="N657" s="5"/>
      <c r="O657" s="5"/>
    </row>
    <row r="658">
      <c r="D658" s="5"/>
      <c r="I658" s="42"/>
      <c r="J658" s="5"/>
      <c r="K658" s="5"/>
      <c r="L658" s="5"/>
      <c r="M658" s="5"/>
      <c r="N658" s="5"/>
      <c r="O658" s="5"/>
    </row>
    <row r="659">
      <c r="D659" s="5"/>
      <c r="I659" s="42"/>
      <c r="J659" s="5"/>
      <c r="K659" s="5"/>
      <c r="L659" s="5"/>
      <c r="M659" s="5"/>
      <c r="N659" s="5"/>
      <c r="O659" s="5"/>
    </row>
    <row r="660">
      <c r="D660" s="5"/>
      <c r="I660" s="42"/>
      <c r="J660" s="5"/>
      <c r="K660" s="5"/>
      <c r="L660" s="5"/>
      <c r="M660" s="5"/>
      <c r="N660" s="5"/>
      <c r="O660" s="5"/>
    </row>
    <row r="661">
      <c r="D661" s="5"/>
      <c r="I661" s="42"/>
      <c r="J661" s="5"/>
      <c r="K661" s="5"/>
      <c r="L661" s="5"/>
      <c r="M661" s="5"/>
      <c r="N661" s="5"/>
      <c r="O661" s="5"/>
    </row>
    <row r="662">
      <c r="D662" s="5"/>
      <c r="I662" s="42"/>
      <c r="J662" s="5"/>
      <c r="K662" s="5"/>
      <c r="L662" s="5"/>
      <c r="M662" s="5"/>
      <c r="N662" s="5"/>
      <c r="O662" s="5"/>
    </row>
    <row r="663">
      <c r="D663" s="5"/>
      <c r="I663" s="42"/>
      <c r="J663" s="5"/>
      <c r="K663" s="5"/>
      <c r="L663" s="5"/>
      <c r="M663" s="5"/>
      <c r="N663" s="5"/>
      <c r="O663" s="5"/>
    </row>
    <row r="664">
      <c r="D664" s="5"/>
      <c r="I664" s="42"/>
      <c r="J664" s="5"/>
      <c r="K664" s="5"/>
      <c r="L664" s="5"/>
      <c r="M664" s="5"/>
      <c r="N664" s="5"/>
      <c r="O664" s="5"/>
    </row>
    <row r="665">
      <c r="D665" s="5"/>
      <c r="I665" s="42"/>
      <c r="J665" s="5"/>
      <c r="K665" s="5"/>
      <c r="L665" s="5"/>
      <c r="M665" s="5"/>
      <c r="N665" s="5"/>
      <c r="O665" s="5"/>
    </row>
    <row r="666">
      <c r="D666" s="5"/>
      <c r="I666" s="42"/>
      <c r="J666" s="5"/>
      <c r="K666" s="5"/>
      <c r="L666" s="5"/>
      <c r="M666" s="5"/>
      <c r="N666" s="5"/>
      <c r="O666" s="5"/>
    </row>
    <row r="667">
      <c r="D667" s="5"/>
      <c r="I667" s="42"/>
      <c r="J667" s="5"/>
      <c r="K667" s="5"/>
      <c r="L667" s="5"/>
      <c r="M667" s="5"/>
      <c r="N667" s="5"/>
      <c r="O667" s="5"/>
    </row>
    <row r="668">
      <c r="D668" s="5"/>
      <c r="I668" s="42"/>
      <c r="J668" s="5"/>
      <c r="K668" s="5"/>
      <c r="L668" s="5"/>
      <c r="M668" s="5"/>
      <c r="N668" s="5"/>
      <c r="O668" s="5"/>
    </row>
    <row r="669">
      <c r="D669" s="5"/>
      <c r="I669" s="42"/>
      <c r="J669" s="5"/>
      <c r="K669" s="5"/>
      <c r="L669" s="5"/>
      <c r="M669" s="5"/>
      <c r="N669" s="5"/>
      <c r="O669" s="5"/>
    </row>
    <row r="670">
      <c r="D670" s="5"/>
      <c r="I670" s="42"/>
      <c r="J670" s="5"/>
      <c r="K670" s="5"/>
      <c r="L670" s="5"/>
      <c r="M670" s="5"/>
      <c r="N670" s="5"/>
      <c r="O670" s="5"/>
    </row>
    <row r="671">
      <c r="D671" s="5"/>
      <c r="I671" s="42"/>
      <c r="J671" s="5"/>
      <c r="K671" s="5"/>
      <c r="L671" s="5"/>
      <c r="M671" s="5"/>
      <c r="N671" s="5"/>
      <c r="O671" s="5"/>
    </row>
    <row r="672">
      <c r="D672" s="5"/>
      <c r="I672" s="42"/>
      <c r="J672" s="5"/>
      <c r="K672" s="5"/>
      <c r="L672" s="5"/>
      <c r="M672" s="5"/>
      <c r="N672" s="5"/>
      <c r="O672" s="5"/>
    </row>
    <row r="673">
      <c r="D673" s="5"/>
      <c r="I673" s="42"/>
      <c r="J673" s="5"/>
      <c r="K673" s="5"/>
      <c r="L673" s="5"/>
      <c r="M673" s="5"/>
      <c r="N673" s="5"/>
      <c r="O673" s="5"/>
    </row>
    <row r="674">
      <c r="D674" s="5"/>
      <c r="I674" s="42"/>
      <c r="J674" s="5"/>
      <c r="K674" s="5"/>
      <c r="L674" s="5"/>
      <c r="M674" s="5"/>
      <c r="N674" s="5"/>
      <c r="O674" s="5"/>
    </row>
    <row r="675">
      <c r="D675" s="5"/>
      <c r="I675" s="42"/>
      <c r="J675" s="5"/>
      <c r="K675" s="5"/>
      <c r="L675" s="5"/>
      <c r="M675" s="5"/>
      <c r="N675" s="5"/>
      <c r="O675" s="5"/>
    </row>
    <row r="676">
      <c r="D676" s="5"/>
      <c r="I676" s="42"/>
      <c r="J676" s="5"/>
      <c r="K676" s="5"/>
      <c r="L676" s="5"/>
      <c r="M676" s="5"/>
      <c r="N676" s="5"/>
      <c r="O676" s="5"/>
    </row>
    <row r="677">
      <c r="D677" s="5"/>
      <c r="I677" s="42"/>
      <c r="J677" s="5"/>
      <c r="K677" s="5"/>
      <c r="L677" s="5"/>
      <c r="M677" s="5"/>
      <c r="N677" s="5"/>
      <c r="O677" s="5"/>
    </row>
    <row r="678">
      <c r="D678" s="5"/>
      <c r="I678" s="42"/>
      <c r="J678" s="5"/>
      <c r="K678" s="5"/>
      <c r="L678" s="5"/>
      <c r="M678" s="5"/>
      <c r="N678" s="5"/>
      <c r="O678" s="5"/>
    </row>
    <row r="679">
      <c r="D679" s="5"/>
      <c r="I679" s="42"/>
      <c r="J679" s="5"/>
      <c r="K679" s="5"/>
      <c r="L679" s="5"/>
      <c r="M679" s="5"/>
      <c r="N679" s="5"/>
      <c r="O679" s="5"/>
    </row>
    <row r="680">
      <c r="D680" s="5"/>
      <c r="I680" s="42"/>
      <c r="J680" s="5"/>
      <c r="K680" s="5"/>
      <c r="L680" s="5"/>
      <c r="M680" s="5"/>
      <c r="N680" s="5"/>
      <c r="O680" s="5"/>
    </row>
    <row r="681">
      <c r="D681" s="5"/>
      <c r="I681" s="42"/>
      <c r="J681" s="5"/>
      <c r="K681" s="5"/>
      <c r="L681" s="5"/>
      <c r="M681" s="5"/>
      <c r="N681" s="5"/>
      <c r="O681" s="5"/>
    </row>
    <row r="682">
      <c r="D682" s="5"/>
      <c r="I682" s="42"/>
      <c r="J682" s="5"/>
      <c r="K682" s="5"/>
      <c r="L682" s="5"/>
      <c r="M682" s="5"/>
      <c r="N682" s="5"/>
      <c r="O682" s="5"/>
    </row>
    <row r="683">
      <c r="D683" s="5"/>
      <c r="I683" s="42"/>
      <c r="J683" s="5"/>
      <c r="K683" s="5"/>
      <c r="L683" s="5"/>
      <c r="M683" s="5"/>
      <c r="N683" s="5"/>
      <c r="O683" s="5"/>
    </row>
    <row r="684">
      <c r="D684" s="5"/>
      <c r="I684" s="42"/>
      <c r="J684" s="5"/>
      <c r="K684" s="5"/>
      <c r="L684" s="5"/>
      <c r="M684" s="5"/>
      <c r="N684" s="5"/>
      <c r="O684" s="5"/>
    </row>
    <row r="685">
      <c r="D685" s="5"/>
      <c r="I685" s="42"/>
      <c r="J685" s="5"/>
      <c r="K685" s="5"/>
      <c r="L685" s="5"/>
      <c r="M685" s="5"/>
      <c r="N685" s="5"/>
      <c r="O685" s="5"/>
    </row>
    <row r="686">
      <c r="D686" s="5"/>
      <c r="I686" s="42"/>
      <c r="J686" s="5"/>
      <c r="K686" s="5"/>
      <c r="L686" s="5"/>
      <c r="M686" s="5"/>
      <c r="N686" s="5"/>
      <c r="O686" s="5"/>
    </row>
    <row r="687">
      <c r="D687" s="5"/>
      <c r="I687" s="42"/>
      <c r="J687" s="5"/>
      <c r="K687" s="5"/>
      <c r="L687" s="5"/>
      <c r="M687" s="5"/>
      <c r="N687" s="5"/>
      <c r="O687" s="5"/>
    </row>
    <row r="688">
      <c r="D688" s="5"/>
      <c r="I688" s="42"/>
      <c r="J688" s="5"/>
      <c r="K688" s="5"/>
      <c r="L688" s="5"/>
      <c r="M688" s="5"/>
      <c r="N688" s="5"/>
      <c r="O688" s="5"/>
    </row>
    <row r="689">
      <c r="D689" s="5"/>
      <c r="I689" s="42"/>
      <c r="J689" s="5"/>
      <c r="K689" s="5"/>
      <c r="L689" s="5"/>
      <c r="M689" s="5"/>
      <c r="N689" s="5"/>
      <c r="O689" s="5"/>
    </row>
    <row r="690">
      <c r="D690" s="5"/>
      <c r="I690" s="42"/>
      <c r="J690" s="5"/>
      <c r="K690" s="5"/>
      <c r="L690" s="5"/>
      <c r="M690" s="5"/>
      <c r="N690" s="5"/>
      <c r="O690" s="5"/>
    </row>
    <row r="691">
      <c r="D691" s="5"/>
      <c r="I691" s="42"/>
      <c r="J691" s="5"/>
      <c r="K691" s="5"/>
      <c r="L691" s="5"/>
      <c r="M691" s="5"/>
      <c r="N691" s="5"/>
      <c r="O691" s="5"/>
    </row>
    <row r="692">
      <c r="D692" s="5"/>
      <c r="I692" s="42"/>
      <c r="J692" s="5"/>
      <c r="K692" s="5"/>
      <c r="L692" s="5"/>
      <c r="M692" s="5"/>
      <c r="N692" s="5"/>
      <c r="O692" s="5"/>
    </row>
    <row r="693">
      <c r="D693" s="5"/>
      <c r="I693" s="42"/>
      <c r="J693" s="5"/>
      <c r="K693" s="5"/>
      <c r="L693" s="5"/>
      <c r="M693" s="5"/>
      <c r="N693" s="5"/>
      <c r="O693" s="5"/>
    </row>
    <row r="694">
      <c r="D694" s="5"/>
      <c r="I694" s="42"/>
      <c r="J694" s="5"/>
      <c r="K694" s="5"/>
      <c r="L694" s="5"/>
      <c r="M694" s="5"/>
      <c r="N694" s="5"/>
      <c r="O694" s="5"/>
    </row>
    <row r="695">
      <c r="D695" s="5"/>
      <c r="I695" s="42"/>
      <c r="J695" s="5"/>
      <c r="K695" s="5"/>
      <c r="L695" s="5"/>
      <c r="M695" s="5"/>
      <c r="N695" s="5"/>
      <c r="O695" s="5"/>
    </row>
    <row r="696">
      <c r="D696" s="5"/>
      <c r="I696" s="42"/>
      <c r="J696" s="5"/>
      <c r="K696" s="5"/>
      <c r="L696" s="5"/>
      <c r="M696" s="5"/>
      <c r="N696" s="5"/>
      <c r="O696" s="5"/>
    </row>
    <row r="697">
      <c r="D697" s="5"/>
      <c r="I697" s="42"/>
      <c r="J697" s="5"/>
      <c r="K697" s="5"/>
      <c r="L697" s="5"/>
      <c r="M697" s="5"/>
      <c r="N697" s="5"/>
      <c r="O697" s="5"/>
    </row>
    <row r="698">
      <c r="D698" s="5"/>
      <c r="I698" s="42"/>
      <c r="J698" s="5"/>
      <c r="K698" s="5"/>
      <c r="L698" s="5"/>
      <c r="M698" s="5"/>
      <c r="N698" s="5"/>
      <c r="O698" s="5"/>
    </row>
    <row r="699">
      <c r="D699" s="5"/>
      <c r="I699" s="42"/>
      <c r="J699" s="5"/>
      <c r="K699" s="5"/>
      <c r="L699" s="5"/>
      <c r="M699" s="5"/>
      <c r="N699" s="5"/>
      <c r="O699" s="5"/>
    </row>
    <row r="700">
      <c r="D700" s="5"/>
      <c r="I700" s="42"/>
      <c r="J700" s="5"/>
      <c r="K700" s="5"/>
      <c r="L700" s="5"/>
      <c r="M700" s="5"/>
      <c r="N700" s="5"/>
      <c r="O700" s="5"/>
    </row>
    <row r="701">
      <c r="D701" s="5"/>
      <c r="I701" s="42"/>
      <c r="J701" s="5"/>
      <c r="K701" s="5"/>
      <c r="L701" s="5"/>
      <c r="M701" s="5"/>
      <c r="N701" s="5"/>
      <c r="O701" s="5"/>
    </row>
    <row r="702">
      <c r="D702" s="5"/>
      <c r="I702" s="42"/>
      <c r="J702" s="5"/>
      <c r="K702" s="5"/>
      <c r="L702" s="5"/>
      <c r="M702" s="5"/>
      <c r="N702" s="5"/>
      <c r="O702" s="5"/>
    </row>
    <row r="703">
      <c r="D703" s="5"/>
      <c r="I703" s="42"/>
      <c r="J703" s="5"/>
      <c r="K703" s="5"/>
      <c r="L703" s="5"/>
      <c r="M703" s="5"/>
      <c r="N703" s="5"/>
      <c r="O703" s="5"/>
    </row>
    <row r="704">
      <c r="D704" s="5"/>
      <c r="I704" s="42"/>
      <c r="J704" s="5"/>
      <c r="K704" s="5"/>
      <c r="L704" s="5"/>
      <c r="M704" s="5"/>
      <c r="N704" s="5"/>
      <c r="O704" s="5"/>
    </row>
    <row r="705">
      <c r="D705" s="5"/>
      <c r="I705" s="42"/>
      <c r="J705" s="5"/>
      <c r="K705" s="5"/>
      <c r="L705" s="5"/>
      <c r="M705" s="5"/>
      <c r="N705" s="5"/>
      <c r="O705" s="5"/>
    </row>
    <row r="706">
      <c r="D706" s="5"/>
      <c r="I706" s="42"/>
      <c r="J706" s="5"/>
      <c r="K706" s="5"/>
      <c r="L706" s="5"/>
      <c r="M706" s="5"/>
      <c r="N706" s="5"/>
      <c r="O706" s="5"/>
    </row>
    <row r="707">
      <c r="D707" s="5"/>
      <c r="I707" s="42"/>
      <c r="J707" s="5"/>
      <c r="K707" s="5"/>
      <c r="L707" s="5"/>
      <c r="M707" s="5"/>
      <c r="N707" s="5"/>
      <c r="O707" s="5"/>
    </row>
    <row r="708">
      <c r="D708" s="5"/>
      <c r="I708" s="42"/>
      <c r="J708" s="5"/>
      <c r="K708" s="5"/>
      <c r="L708" s="5"/>
      <c r="M708" s="5"/>
      <c r="N708" s="5"/>
      <c r="O708" s="5"/>
    </row>
    <row r="709">
      <c r="D709" s="5"/>
      <c r="I709" s="42"/>
      <c r="J709" s="5"/>
      <c r="K709" s="5"/>
      <c r="L709" s="5"/>
      <c r="M709" s="5"/>
      <c r="N709" s="5"/>
      <c r="O709" s="5"/>
    </row>
    <row r="710">
      <c r="D710" s="5"/>
      <c r="I710" s="42"/>
      <c r="J710" s="5"/>
      <c r="K710" s="5"/>
      <c r="L710" s="5"/>
      <c r="M710" s="5"/>
      <c r="N710" s="5"/>
      <c r="O710" s="5"/>
    </row>
    <row r="711">
      <c r="D711" s="5"/>
      <c r="I711" s="42"/>
      <c r="J711" s="5"/>
      <c r="K711" s="5"/>
      <c r="L711" s="5"/>
      <c r="M711" s="5"/>
      <c r="N711" s="5"/>
      <c r="O711" s="5"/>
    </row>
    <row r="712">
      <c r="D712" s="5"/>
      <c r="I712" s="42"/>
      <c r="J712" s="5"/>
      <c r="K712" s="5"/>
      <c r="L712" s="5"/>
      <c r="M712" s="5"/>
      <c r="N712" s="5"/>
      <c r="O712" s="5"/>
    </row>
    <row r="713">
      <c r="D713" s="5"/>
      <c r="I713" s="42"/>
      <c r="J713" s="5"/>
      <c r="K713" s="5"/>
      <c r="L713" s="5"/>
      <c r="M713" s="5"/>
      <c r="N713" s="5"/>
      <c r="O713" s="5"/>
    </row>
    <row r="714">
      <c r="D714" s="5"/>
      <c r="I714" s="42"/>
      <c r="J714" s="5"/>
      <c r="K714" s="5"/>
      <c r="L714" s="5"/>
      <c r="M714" s="5"/>
      <c r="N714" s="5"/>
      <c r="O714" s="5"/>
    </row>
    <row r="715">
      <c r="D715" s="5"/>
      <c r="I715" s="42"/>
      <c r="J715" s="5"/>
      <c r="K715" s="5"/>
      <c r="L715" s="5"/>
      <c r="M715" s="5"/>
      <c r="N715" s="5"/>
      <c r="O715" s="5"/>
    </row>
    <row r="716">
      <c r="D716" s="5"/>
      <c r="I716" s="42"/>
      <c r="J716" s="5"/>
      <c r="K716" s="5"/>
      <c r="L716" s="5"/>
      <c r="M716" s="5"/>
      <c r="N716" s="5"/>
      <c r="O716" s="5"/>
    </row>
    <row r="717">
      <c r="D717" s="5"/>
      <c r="I717" s="42"/>
      <c r="J717" s="5"/>
      <c r="K717" s="5"/>
      <c r="L717" s="5"/>
      <c r="M717" s="5"/>
      <c r="N717" s="5"/>
      <c r="O717" s="5"/>
    </row>
    <row r="718">
      <c r="D718" s="5"/>
      <c r="I718" s="42"/>
      <c r="J718" s="5"/>
      <c r="K718" s="5"/>
      <c r="L718" s="5"/>
      <c r="M718" s="5"/>
      <c r="N718" s="5"/>
      <c r="O718" s="5"/>
    </row>
    <row r="719">
      <c r="D719" s="5"/>
      <c r="I719" s="42"/>
      <c r="J719" s="5"/>
      <c r="K719" s="5"/>
      <c r="L719" s="5"/>
      <c r="M719" s="5"/>
      <c r="N719" s="5"/>
      <c r="O719" s="5"/>
    </row>
    <row r="720">
      <c r="D720" s="5"/>
      <c r="I720" s="42"/>
      <c r="J720" s="5"/>
      <c r="K720" s="5"/>
      <c r="L720" s="5"/>
      <c r="M720" s="5"/>
      <c r="N720" s="5"/>
      <c r="O720" s="5"/>
    </row>
    <row r="721">
      <c r="D721" s="5"/>
      <c r="I721" s="42"/>
      <c r="J721" s="5"/>
      <c r="K721" s="5"/>
      <c r="L721" s="5"/>
      <c r="M721" s="5"/>
      <c r="N721" s="5"/>
      <c r="O721" s="5"/>
    </row>
    <row r="722">
      <c r="D722" s="5"/>
      <c r="I722" s="42"/>
      <c r="J722" s="5"/>
      <c r="K722" s="5"/>
      <c r="L722" s="5"/>
      <c r="M722" s="5"/>
      <c r="N722" s="5"/>
      <c r="O722" s="5"/>
    </row>
    <row r="723">
      <c r="D723" s="5"/>
      <c r="I723" s="42"/>
      <c r="J723" s="5"/>
      <c r="K723" s="5"/>
      <c r="L723" s="5"/>
      <c r="M723" s="5"/>
      <c r="N723" s="5"/>
      <c r="O723" s="5"/>
    </row>
    <row r="724">
      <c r="D724" s="5"/>
      <c r="I724" s="42"/>
      <c r="J724" s="5"/>
      <c r="K724" s="5"/>
      <c r="L724" s="5"/>
      <c r="M724" s="5"/>
      <c r="N724" s="5"/>
      <c r="O724" s="5"/>
    </row>
    <row r="725">
      <c r="D725" s="5"/>
      <c r="I725" s="42"/>
      <c r="J725" s="5"/>
      <c r="K725" s="5"/>
      <c r="L725" s="5"/>
      <c r="M725" s="5"/>
      <c r="N725" s="5"/>
      <c r="O725" s="5"/>
    </row>
    <row r="726">
      <c r="D726" s="5"/>
      <c r="I726" s="42"/>
      <c r="J726" s="5"/>
      <c r="K726" s="5"/>
      <c r="L726" s="5"/>
      <c r="M726" s="5"/>
      <c r="N726" s="5"/>
      <c r="O726" s="5"/>
    </row>
    <row r="727">
      <c r="D727" s="5"/>
      <c r="I727" s="42"/>
      <c r="J727" s="5"/>
      <c r="K727" s="5"/>
      <c r="L727" s="5"/>
      <c r="M727" s="5"/>
      <c r="N727" s="5"/>
      <c r="O727" s="5"/>
    </row>
    <row r="728">
      <c r="D728" s="5"/>
      <c r="I728" s="42"/>
      <c r="J728" s="5"/>
      <c r="K728" s="5"/>
      <c r="L728" s="5"/>
      <c r="M728" s="5"/>
      <c r="N728" s="5"/>
      <c r="O728" s="5"/>
    </row>
    <row r="729">
      <c r="D729" s="5"/>
      <c r="I729" s="42"/>
      <c r="J729" s="5"/>
      <c r="K729" s="5"/>
      <c r="L729" s="5"/>
      <c r="M729" s="5"/>
      <c r="N729" s="5"/>
      <c r="O729" s="5"/>
    </row>
    <row r="730">
      <c r="D730" s="5"/>
      <c r="I730" s="42"/>
      <c r="J730" s="5"/>
      <c r="K730" s="5"/>
      <c r="L730" s="5"/>
      <c r="M730" s="5"/>
      <c r="N730" s="5"/>
      <c r="O730" s="5"/>
    </row>
    <row r="731">
      <c r="D731" s="5"/>
      <c r="I731" s="42"/>
      <c r="J731" s="5"/>
      <c r="K731" s="5"/>
      <c r="L731" s="5"/>
      <c r="M731" s="5"/>
      <c r="N731" s="5"/>
      <c r="O731" s="5"/>
    </row>
    <row r="732">
      <c r="D732" s="5"/>
      <c r="I732" s="42"/>
      <c r="J732" s="5"/>
      <c r="K732" s="5"/>
      <c r="L732" s="5"/>
      <c r="M732" s="5"/>
      <c r="N732" s="5"/>
      <c r="O732" s="5"/>
    </row>
    <row r="733">
      <c r="D733" s="5"/>
      <c r="I733" s="42"/>
      <c r="J733" s="5"/>
      <c r="K733" s="5"/>
      <c r="L733" s="5"/>
      <c r="M733" s="5"/>
      <c r="N733" s="5"/>
      <c r="O733" s="5"/>
    </row>
    <row r="734">
      <c r="D734" s="5"/>
      <c r="I734" s="42"/>
      <c r="J734" s="5"/>
      <c r="K734" s="5"/>
      <c r="L734" s="5"/>
      <c r="M734" s="5"/>
      <c r="N734" s="5"/>
      <c r="O734" s="5"/>
    </row>
    <row r="735">
      <c r="D735" s="5"/>
      <c r="I735" s="42"/>
      <c r="J735" s="5"/>
      <c r="K735" s="5"/>
      <c r="L735" s="5"/>
      <c r="M735" s="5"/>
      <c r="N735" s="5"/>
      <c r="O735" s="5"/>
    </row>
    <row r="736">
      <c r="D736" s="5"/>
      <c r="I736" s="42"/>
      <c r="J736" s="5"/>
      <c r="K736" s="5"/>
      <c r="L736" s="5"/>
      <c r="M736" s="5"/>
      <c r="N736" s="5"/>
      <c r="O736" s="5"/>
    </row>
    <row r="737">
      <c r="D737" s="5"/>
      <c r="I737" s="42"/>
      <c r="J737" s="5"/>
      <c r="K737" s="5"/>
      <c r="L737" s="5"/>
      <c r="M737" s="5"/>
      <c r="N737" s="5"/>
      <c r="O737" s="5"/>
    </row>
    <row r="738">
      <c r="D738" s="5"/>
      <c r="I738" s="42"/>
      <c r="J738" s="5"/>
      <c r="K738" s="5"/>
      <c r="L738" s="5"/>
      <c r="M738" s="5"/>
      <c r="N738" s="5"/>
      <c r="O738" s="5"/>
    </row>
    <row r="739">
      <c r="D739" s="5"/>
      <c r="I739" s="42"/>
      <c r="J739" s="5"/>
      <c r="K739" s="5"/>
      <c r="L739" s="5"/>
      <c r="M739" s="5"/>
      <c r="N739" s="5"/>
      <c r="O739" s="5"/>
    </row>
    <row r="740">
      <c r="D740" s="5"/>
      <c r="I740" s="42"/>
      <c r="J740" s="5"/>
      <c r="K740" s="5"/>
      <c r="L740" s="5"/>
      <c r="M740" s="5"/>
      <c r="N740" s="5"/>
      <c r="O740" s="5"/>
    </row>
    <row r="741">
      <c r="D741" s="5"/>
      <c r="I741" s="42"/>
      <c r="J741" s="5"/>
      <c r="K741" s="5"/>
      <c r="L741" s="5"/>
      <c r="M741" s="5"/>
      <c r="N741" s="5"/>
      <c r="O741" s="5"/>
    </row>
    <row r="742">
      <c r="D742" s="5"/>
      <c r="I742" s="42"/>
      <c r="J742" s="5"/>
      <c r="K742" s="5"/>
      <c r="L742" s="5"/>
      <c r="M742" s="5"/>
      <c r="N742" s="5"/>
      <c r="O742" s="5"/>
    </row>
    <row r="743">
      <c r="D743" s="5"/>
      <c r="I743" s="42"/>
      <c r="J743" s="5"/>
      <c r="K743" s="5"/>
      <c r="L743" s="5"/>
      <c r="M743" s="5"/>
      <c r="N743" s="5"/>
      <c r="O743" s="5"/>
    </row>
    <row r="744">
      <c r="D744" s="5"/>
      <c r="I744" s="42"/>
      <c r="J744" s="5"/>
      <c r="K744" s="5"/>
      <c r="L744" s="5"/>
      <c r="M744" s="5"/>
      <c r="N744" s="5"/>
      <c r="O744" s="5"/>
    </row>
    <row r="745">
      <c r="D745" s="5"/>
      <c r="I745" s="42"/>
      <c r="J745" s="5"/>
      <c r="K745" s="5"/>
      <c r="L745" s="5"/>
      <c r="M745" s="5"/>
      <c r="N745" s="5"/>
      <c r="O745" s="5"/>
    </row>
    <row r="746">
      <c r="D746" s="5"/>
      <c r="I746" s="42"/>
      <c r="J746" s="5"/>
      <c r="K746" s="5"/>
      <c r="L746" s="5"/>
      <c r="M746" s="5"/>
      <c r="N746" s="5"/>
      <c r="O746" s="5"/>
    </row>
    <row r="747">
      <c r="D747" s="5"/>
      <c r="I747" s="42"/>
      <c r="J747" s="5"/>
      <c r="K747" s="5"/>
      <c r="L747" s="5"/>
      <c r="M747" s="5"/>
      <c r="N747" s="5"/>
      <c r="O747" s="5"/>
    </row>
    <row r="748">
      <c r="D748" s="5"/>
      <c r="I748" s="42"/>
      <c r="J748" s="5"/>
      <c r="K748" s="5"/>
      <c r="L748" s="5"/>
      <c r="M748" s="5"/>
      <c r="N748" s="5"/>
      <c r="O748" s="5"/>
    </row>
    <row r="749">
      <c r="D749" s="5"/>
      <c r="I749" s="42"/>
      <c r="J749" s="5"/>
      <c r="K749" s="5"/>
      <c r="L749" s="5"/>
      <c r="M749" s="5"/>
      <c r="N749" s="5"/>
      <c r="O749" s="5"/>
    </row>
    <row r="750">
      <c r="D750" s="5"/>
      <c r="I750" s="42"/>
      <c r="J750" s="5"/>
      <c r="K750" s="5"/>
      <c r="L750" s="5"/>
      <c r="M750" s="5"/>
      <c r="N750" s="5"/>
      <c r="O750" s="5"/>
    </row>
    <row r="751">
      <c r="D751" s="5"/>
      <c r="I751" s="42"/>
      <c r="J751" s="5"/>
      <c r="K751" s="5"/>
      <c r="L751" s="5"/>
      <c r="M751" s="5"/>
      <c r="N751" s="5"/>
      <c r="O751" s="5"/>
    </row>
    <row r="752">
      <c r="D752" s="5"/>
      <c r="I752" s="42"/>
      <c r="J752" s="5"/>
      <c r="K752" s="5"/>
      <c r="L752" s="5"/>
      <c r="M752" s="5"/>
      <c r="N752" s="5"/>
      <c r="O752" s="5"/>
    </row>
    <row r="753">
      <c r="D753" s="5"/>
      <c r="I753" s="42"/>
      <c r="J753" s="5"/>
      <c r="K753" s="5"/>
      <c r="L753" s="5"/>
      <c r="M753" s="5"/>
      <c r="N753" s="5"/>
      <c r="O753" s="5"/>
    </row>
    <row r="754">
      <c r="D754" s="5"/>
      <c r="I754" s="42"/>
      <c r="J754" s="5"/>
      <c r="K754" s="5"/>
      <c r="L754" s="5"/>
      <c r="M754" s="5"/>
      <c r="N754" s="5"/>
      <c r="O754" s="5"/>
    </row>
    <row r="755">
      <c r="D755" s="5"/>
      <c r="I755" s="42"/>
      <c r="J755" s="5"/>
      <c r="K755" s="5"/>
      <c r="L755" s="5"/>
      <c r="M755" s="5"/>
      <c r="N755" s="5"/>
      <c r="O755" s="5"/>
    </row>
    <row r="756">
      <c r="D756" s="5"/>
      <c r="I756" s="42"/>
      <c r="J756" s="5"/>
      <c r="K756" s="5"/>
      <c r="L756" s="5"/>
      <c r="M756" s="5"/>
      <c r="N756" s="5"/>
      <c r="O756" s="5"/>
    </row>
    <row r="757">
      <c r="D757" s="5"/>
      <c r="I757" s="42"/>
      <c r="J757" s="5"/>
      <c r="K757" s="5"/>
      <c r="L757" s="5"/>
      <c r="M757" s="5"/>
      <c r="N757" s="5"/>
      <c r="O757" s="5"/>
    </row>
    <row r="758">
      <c r="D758" s="5"/>
      <c r="I758" s="42"/>
      <c r="J758" s="5"/>
      <c r="K758" s="5"/>
      <c r="L758" s="5"/>
      <c r="M758" s="5"/>
      <c r="N758" s="5"/>
      <c r="O758" s="5"/>
    </row>
    <row r="759">
      <c r="D759" s="5"/>
      <c r="I759" s="42"/>
      <c r="J759" s="5"/>
      <c r="K759" s="5"/>
      <c r="L759" s="5"/>
      <c r="M759" s="5"/>
      <c r="N759" s="5"/>
      <c r="O759" s="5"/>
    </row>
    <row r="760">
      <c r="D760" s="5"/>
      <c r="I760" s="42"/>
      <c r="J760" s="5"/>
      <c r="K760" s="5"/>
      <c r="L760" s="5"/>
      <c r="M760" s="5"/>
      <c r="N760" s="5"/>
      <c r="O760" s="5"/>
    </row>
    <row r="761">
      <c r="D761" s="5"/>
      <c r="I761" s="42"/>
      <c r="J761" s="5"/>
      <c r="K761" s="5"/>
      <c r="L761" s="5"/>
      <c r="M761" s="5"/>
      <c r="N761" s="5"/>
      <c r="O761" s="5"/>
    </row>
    <row r="762">
      <c r="D762" s="5"/>
      <c r="I762" s="42"/>
      <c r="J762" s="5"/>
      <c r="K762" s="5"/>
      <c r="L762" s="5"/>
      <c r="M762" s="5"/>
      <c r="N762" s="5"/>
      <c r="O762" s="5"/>
    </row>
    <row r="763">
      <c r="D763" s="5"/>
      <c r="I763" s="42"/>
      <c r="J763" s="5"/>
      <c r="K763" s="5"/>
      <c r="L763" s="5"/>
      <c r="M763" s="5"/>
      <c r="N763" s="5"/>
      <c r="O763" s="5"/>
    </row>
    <row r="764">
      <c r="D764" s="5"/>
      <c r="I764" s="42"/>
      <c r="J764" s="5"/>
      <c r="K764" s="5"/>
      <c r="L764" s="5"/>
      <c r="M764" s="5"/>
      <c r="N764" s="5"/>
      <c r="O764" s="5"/>
    </row>
    <row r="765">
      <c r="D765" s="5"/>
      <c r="I765" s="42"/>
      <c r="J765" s="5"/>
      <c r="K765" s="5"/>
      <c r="L765" s="5"/>
      <c r="M765" s="5"/>
      <c r="N765" s="5"/>
      <c r="O765" s="5"/>
    </row>
    <row r="766">
      <c r="D766" s="5"/>
      <c r="I766" s="42"/>
      <c r="J766" s="5"/>
      <c r="K766" s="5"/>
      <c r="L766" s="5"/>
      <c r="M766" s="5"/>
      <c r="N766" s="5"/>
      <c r="O766" s="5"/>
    </row>
    <row r="767">
      <c r="D767" s="5"/>
      <c r="I767" s="42"/>
      <c r="J767" s="5"/>
      <c r="K767" s="5"/>
      <c r="L767" s="5"/>
      <c r="M767" s="5"/>
      <c r="N767" s="5"/>
      <c r="O767" s="5"/>
    </row>
    <row r="768">
      <c r="D768" s="5"/>
      <c r="I768" s="42"/>
      <c r="J768" s="5"/>
      <c r="K768" s="5"/>
      <c r="L768" s="5"/>
      <c r="M768" s="5"/>
      <c r="N768" s="5"/>
      <c r="O768" s="5"/>
    </row>
    <row r="769">
      <c r="D769" s="5"/>
      <c r="I769" s="42"/>
      <c r="J769" s="5"/>
      <c r="K769" s="5"/>
      <c r="L769" s="5"/>
      <c r="M769" s="5"/>
      <c r="N769" s="5"/>
      <c r="O769" s="5"/>
    </row>
    <row r="770">
      <c r="D770" s="5"/>
      <c r="I770" s="42"/>
      <c r="J770" s="5"/>
      <c r="K770" s="5"/>
      <c r="L770" s="5"/>
      <c r="M770" s="5"/>
      <c r="N770" s="5"/>
      <c r="O770" s="5"/>
    </row>
    <row r="771">
      <c r="D771" s="5"/>
      <c r="I771" s="42"/>
      <c r="J771" s="5"/>
      <c r="K771" s="5"/>
      <c r="L771" s="5"/>
      <c r="M771" s="5"/>
      <c r="N771" s="5"/>
      <c r="O771" s="5"/>
    </row>
    <row r="772">
      <c r="D772" s="5"/>
      <c r="I772" s="42"/>
      <c r="J772" s="5"/>
      <c r="K772" s="5"/>
      <c r="L772" s="5"/>
      <c r="M772" s="5"/>
      <c r="N772" s="5"/>
      <c r="O772" s="5"/>
    </row>
    <row r="773">
      <c r="D773" s="5"/>
      <c r="I773" s="42"/>
      <c r="J773" s="5"/>
      <c r="K773" s="5"/>
      <c r="L773" s="5"/>
      <c r="M773" s="5"/>
      <c r="N773" s="5"/>
      <c r="O773" s="5"/>
    </row>
    <row r="774">
      <c r="D774" s="5"/>
      <c r="I774" s="42"/>
      <c r="J774" s="5"/>
      <c r="K774" s="5"/>
      <c r="L774" s="5"/>
      <c r="M774" s="5"/>
      <c r="N774" s="5"/>
      <c r="O774" s="5"/>
    </row>
    <row r="775">
      <c r="D775" s="5"/>
      <c r="I775" s="42"/>
      <c r="J775" s="5"/>
      <c r="K775" s="5"/>
      <c r="L775" s="5"/>
      <c r="M775" s="5"/>
      <c r="N775" s="5"/>
      <c r="O775" s="5"/>
    </row>
    <row r="776">
      <c r="D776" s="5"/>
      <c r="I776" s="42"/>
      <c r="J776" s="5"/>
      <c r="K776" s="5"/>
      <c r="L776" s="5"/>
      <c r="M776" s="5"/>
      <c r="N776" s="5"/>
      <c r="O776" s="5"/>
    </row>
    <row r="777">
      <c r="D777" s="5"/>
      <c r="I777" s="42"/>
      <c r="J777" s="5"/>
      <c r="K777" s="5"/>
      <c r="L777" s="5"/>
      <c r="M777" s="5"/>
      <c r="N777" s="5"/>
      <c r="O777" s="5"/>
    </row>
    <row r="778">
      <c r="D778" s="5"/>
      <c r="I778" s="42"/>
      <c r="J778" s="5"/>
      <c r="K778" s="5"/>
      <c r="L778" s="5"/>
      <c r="M778" s="5"/>
      <c r="N778" s="5"/>
      <c r="O778" s="5"/>
    </row>
    <row r="779">
      <c r="D779" s="5"/>
      <c r="I779" s="42"/>
      <c r="J779" s="5"/>
      <c r="K779" s="5"/>
      <c r="L779" s="5"/>
      <c r="M779" s="5"/>
      <c r="N779" s="5"/>
      <c r="O779" s="5"/>
    </row>
    <row r="780">
      <c r="D780" s="5"/>
      <c r="I780" s="42"/>
      <c r="J780" s="5"/>
      <c r="K780" s="5"/>
      <c r="L780" s="5"/>
      <c r="M780" s="5"/>
      <c r="N780" s="5"/>
      <c r="O780" s="5"/>
    </row>
    <row r="781">
      <c r="D781" s="5"/>
      <c r="I781" s="42"/>
      <c r="J781" s="5"/>
      <c r="K781" s="5"/>
      <c r="L781" s="5"/>
      <c r="M781" s="5"/>
      <c r="N781" s="5"/>
      <c r="O781" s="5"/>
    </row>
    <row r="782">
      <c r="D782" s="5"/>
      <c r="I782" s="42"/>
      <c r="J782" s="5"/>
      <c r="K782" s="5"/>
      <c r="L782" s="5"/>
      <c r="M782" s="5"/>
      <c r="N782" s="5"/>
      <c r="O782" s="5"/>
    </row>
    <row r="783">
      <c r="D783" s="5"/>
      <c r="I783" s="42"/>
      <c r="J783" s="5"/>
      <c r="K783" s="5"/>
      <c r="L783" s="5"/>
      <c r="M783" s="5"/>
      <c r="N783" s="5"/>
      <c r="O783" s="5"/>
    </row>
    <row r="784">
      <c r="D784" s="5"/>
      <c r="I784" s="42"/>
      <c r="J784" s="5"/>
      <c r="K784" s="5"/>
      <c r="L784" s="5"/>
      <c r="M784" s="5"/>
      <c r="N784" s="5"/>
      <c r="O784" s="5"/>
    </row>
    <row r="785">
      <c r="D785" s="5"/>
      <c r="I785" s="42"/>
      <c r="J785" s="5"/>
      <c r="K785" s="5"/>
      <c r="L785" s="5"/>
      <c r="M785" s="5"/>
      <c r="N785" s="5"/>
      <c r="O785" s="5"/>
    </row>
    <row r="786">
      <c r="D786" s="5"/>
      <c r="I786" s="42"/>
      <c r="J786" s="5"/>
      <c r="K786" s="5"/>
      <c r="L786" s="5"/>
      <c r="M786" s="5"/>
      <c r="N786" s="5"/>
      <c r="O786" s="5"/>
    </row>
    <row r="787">
      <c r="D787" s="5"/>
      <c r="I787" s="42"/>
      <c r="J787" s="5"/>
      <c r="K787" s="5"/>
      <c r="L787" s="5"/>
      <c r="M787" s="5"/>
      <c r="N787" s="5"/>
      <c r="O787" s="5"/>
    </row>
    <row r="788">
      <c r="D788" s="5"/>
      <c r="I788" s="42"/>
      <c r="J788" s="5"/>
      <c r="K788" s="5"/>
      <c r="L788" s="5"/>
      <c r="M788" s="5"/>
      <c r="N788" s="5"/>
      <c r="O788" s="5"/>
    </row>
    <row r="789">
      <c r="D789" s="5"/>
      <c r="I789" s="42"/>
      <c r="J789" s="5"/>
      <c r="K789" s="5"/>
      <c r="L789" s="5"/>
      <c r="M789" s="5"/>
      <c r="N789" s="5"/>
      <c r="O789" s="5"/>
    </row>
    <row r="790">
      <c r="D790" s="5"/>
      <c r="I790" s="42"/>
      <c r="J790" s="5"/>
      <c r="K790" s="5"/>
      <c r="L790" s="5"/>
      <c r="M790" s="5"/>
      <c r="N790" s="5"/>
      <c r="O790" s="5"/>
    </row>
    <row r="791">
      <c r="D791" s="5"/>
      <c r="I791" s="42"/>
      <c r="J791" s="5"/>
      <c r="K791" s="5"/>
      <c r="L791" s="5"/>
      <c r="M791" s="5"/>
      <c r="N791" s="5"/>
      <c r="O791" s="5"/>
    </row>
    <row r="792">
      <c r="D792" s="5"/>
      <c r="I792" s="42"/>
      <c r="J792" s="5"/>
      <c r="K792" s="5"/>
      <c r="L792" s="5"/>
      <c r="M792" s="5"/>
      <c r="N792" s="5"/>
      <c r="O792" s="5"/>
    </row>
    <row r="793">
      <c r="D793" s="5"/>
      <c r="I793" s="42"/>
      <c r="J793" s="5"/>
      <c r="K793" s="5"/>
      <c r="L793" s="5"/>
      <c r="M793" s="5"/>
      <c r="N793" s="5"/>
      <c r="O793" s="5"/>
    </row>
    <row r="794">
      <c r="D794" s="5"/>
      <c r="I794" s="42"/>
      <c r="J794" s="5"/>
      <c r="K794" s="5"/>
      <c r="L794" s="5"/>
      <c r="M794" s="5"/>
      <c r="N794" s="5"/>
      <c r="O794" s="5"/>
    </row>
    <row r="795">
      <c r="D795" s="5"/>
      <c r="I795" s="42"/>
      <c r="J795" s="5"/>
      <c r="K795" s="5"/>
      <c r="L795" s="5"/>
      <c r="M795" s="5"/>
      <c r="N795" s="5"/>
      <c r="O795" s="5"/>
    </row>
    <row r="796">
      <c r="D796" s="5"/>
      <c r="I796" s="42"/>
      <c r="J796" s="5"/>
      <c r="K796" s="5"/>
      <c r="L796" s="5"/>
      <c r="M796" s="5"/>
      <c r="N796" s="5"/>
      <c r="O796" s="5"/>
    </row>
    <row r="797">
      <c r="D797" s="5"/>
      <c r="I797" s="42"/>
      <c r="J797" s="5"/>
      <c r="K797" s="5"/>
      <c r="L797" s="5"/>
      <c r="M797" s="5"/>
      <c r="N797" s="5"/>
      <c r="O797" s="5"/>
    </row>
    <row r="798">
      <c r="D798" s="5"/>
      <c r="I798" s="42"/>
      <c r="J798" s="5"/>
      <c r="K798" s="5"/>
      <c r="L798" s="5"/>
      <c r="M798" s="5"/>
      <c r="N798" s="5"/>
      <c r="O798" s="5"/>
    </row>
    <row r="799">
      <c r="D799" s="5"/>
      <c r="I799" s="42"/>
      <c r="J799" s="5"/>
      <c r="K799" s="5"/>
      <c r="L799" s="5"/>
      <c r="M799" s="5"/>
      <c r="N799" s="5"/>
      <c r="O799" s="5"/>
    </row>
    <row r="800">
      <c r="D800" s="5"/>
      <c r="I800" s="42"/>
      <c r="J800" s="5"/>
      <c r="K800" s="5"/>
      <c r="L800" s="5"/>
      <c r="M800" s="5"/>
      <c r="N800" s="5"/>
      <c r="O800" s="5"/>
    </row>
    <row r="801">
      <c r="D801" s="5"/>
      <c r="I801" s="42"/>
      <c r="J801" s="5"/>
      <c r="K801" s="5"/>
      <c r="L801" s="5"/>
      <c r="M801" s="5"/>
      <c r="N801" s="5"/>
      <c r="O801" s="5"/>
    </row>
    <row r="802">
      <c r="D802" s="5"/>
      <c r="I802" s="42"/>
      <c r="J802" s="5"/>
      <c r="K802" s="5"/>
      <c r="L802" s="5"/>
      <c r="M802" s="5"/>
      <c r="N802" s="5"/>
      <c r="O802" s="5"/>
    </row>
    <row r="803">
      <c r="D803" s="5"/>
      <c r="I803" s="42"/>
      <c r="J803" s="5"/>
      <c r="K803" s="5"/>
      <c r="L803" s="5"/>
      <c r="M803" s="5"/>
      <c r="N803" s="5"/>
      <c r="O803" s="5"/>
    </row>
    <row r="804">
      <c r="D804" s="5"/>
      <c r="I804" s="42"/>
      <c r="J804" s="5"/>
      <c r="K804" s="5"/>
      <c r="L804" s="5"/>
      <c r="M804" s="5"/>
      <c r="N804" s="5"/>
      <c r="O804" s="5"/>
    </row>
    <row r="805">
      <c r="D805" s="5"/>
      <c r="I805" s="42"/>
      <c r="J805" s="5"/>
      <c r="K805" s="5"/>
      <c r="L805" s="5"/>
      <c r="M805" s="5"/>
      <c r="N805" s="5"/>
      <c r="O805" s="5"/>
    </row>
    <row r="806">
      <c r="D806" s="5"/>
      <c r="I806" s="42"/>
      <c r="J806" s="5"/>
      <c r="K806" s="5"/>
      <c r="L806" s="5"/>
      <c r="M806" s="5"/>
      <c r="N806" s="5"/>
      <c r="O806" s="5"/>
    </row>
    <row r="807">
      <c r="D807" s="5"/>
      <c r="I807" s="42"/>
      <c r="J807" s="5"/>
      <c r="K807" s="5"/>
      <c r="L807" s="5"/>
      <c r="M807" s="5"/>
      <c r="N807" s="5"/>
      <c r="O807" s="5"/>
    </row>
    <row r="808">
      <c r="D808" s="5"/>
      <c r="I808" s="42"/>
      <c r="J808" s="5"/>
      <c r="K808" s="5"/>
      <c r="L808" s="5"/>
      <c r="M808" s="5"/>
      <c r="N808" s="5"/>
      <c r="O808" s="5"/>
    </row>
    <row r="809">
      <c r="D809" s="5"/>
      <c r="I809" s="42"/>
      <c r="J809" s="5"/>
      <c r="K809" s="5"/>
      <c r="L809" s="5"/>
      <c r="M809" s="5"/>
      <c r="N809" s="5"/>
      <c r="O809" s="5"/>
    </row>
    <row r="810">
      <c r="D810" s="5"/>
      <c r="I810" s="42"/>
      <c r="J810" s="5"/>
      <c r="K810" s="5"/>
      <c r="L810" s="5"/>
      <c r="M810" s="5"/>
      <c r="N810" s="5"/>
      <c r="O810" s="5"/>
    </row>
    <row r="811">
      <c r="D811" s="5"/>
      <c r="I811" s="42"/>
      <c r="J811" s="5"/>
      <c r="K811" s="5"/>
      <c r="L811" s="5"/>
      <c r="M811" s="5"/>
      <c r="N811" s="5"/>
      <c r="O811" s="5"/>
    </row>
    <row r="812">
      <c r="D812" s="5"/>
      <c r="I812" s="42"/>
      <c r="J812" s="5"/>
      <c r="K812" s="5"/>
      <c r="L812" s="5"/>
      <c r="M812" s="5"/>
      <c r="N812" s="5"/>
      <c r="O812" s="5"/>
    </row>
    <row r="813">
      <c r="D813" s="5"/>
      <c r="I813" s="42"/>
      <c r="J813" s="5"/>
      <c r="K813" s="5"/>
      <c r="L813" s="5"/>
      <c r="M813" s="5"/>
      <c r="N813" s="5"/>
      <c r="O813" s="5"/>
    </row>
    <row r="814">
      <c r="D814" s="5"/>
      <c r="I814" s="42"/>
      <c r="J814" s="5"/>
      <c r="K814" s="5"/>
      <c r="L814" s="5"/>
      <c r="M814" s="5"/>
      <c r="N814" s="5"/>
      <c r="O814" s="5"/>
    </row>
    <row r="815">
      <c r="D815" s="5"/>
      <c r="I815" s="42"/>
      <c r="J815" s="5"/>
      <c r="K815" s="5"/>
      <c r="L815" s="5"/>
      <c r="M815" s="5"/>
      <c r="N815" s="5"/>
      <c r="O815" s="5"/>
    </row>
    <row r="816">
      <c r="D816" s="5"/>
      <c r="I816" s="42"/>
      <c r="J816" s="5"/>
      <c r="K816" s="5"/>
      <c r="L816" s="5"/>
      <c r="M816" s="5"/>
      <c r="N816" s="5"/>
      <c r="O816" s="5"/>
    </row>
    <row r="817">
      <c r="D817" s="5"/>
      <c r="I817" s="42"/>
      <c r="J817" s="5"/>
      <c r="K817" s="5"/>
      <c r="L817" s="5"/>
      <c r="M817" s="5"/>
      <c r="N817" s="5"/>
      <c r="O817" s="5"/>
    </row>
    <row r="818">
      <c r="D818" s="5"/>
      <c r="I818" s="42"/>
      <c r="J818" s="5"/>
      <c r="K818" s="5"/>
      <c r="L818" s="5"/>
      <c r="M818" s="5"/>
      <c r="N818" s="5"/>
      <c r="O818" s="5"/>
    </row>
    <row r="819">
      <c r="D819" s="5"/>
      <c r="I819" s="42"/>
      <c r="J819" s="5"/>
      <c r="K819" s="5"/>
      <c r="L819" s="5"/>
      <c r="M819" s="5"/>
      <c r="N819" s="5"/>
      <c r="O819" s="5"/>
    </row>
    <row r="820">
      <c r="D820" s="5"/>
      <c r="I820" s="42"/>
      <c r="J820" s="5"/>
      <c r="K820" s="5"/>
      <c r="L820" s="5"/>
      <c r="M820" s="5"/>
      <c r="N820" s="5"/>
      <c r="O820" s="5"/>
    </row>
    <row r="821">
      <c r="D821" s="5"/>
      <c r="I821" s="42"/>
      <c r="J821" s="5"/>
      <c r="K821" s="5"/>
      <c r="L821" s="5"/>
      <c r="M821" s="5"/>
      <c r="N821" s="5"/>
      <c r="O821" s="5"/>
    </row>
    <row r="822">
      <c r="D822" s="5"/>
      <c r="I822" s="42"/>
      <c r="J822" s="5"/>
      <c r="K822" s="5"/>
      <c r="L822" s="5"/>
      <c r="M822" s="5"/>
      <c r="N822" s="5"/>
      <c r="O822" s="5"/>
    </row>
    <row r="823">
      <c r="D823" s="5"/>
      <c r="I823" s="42"/>
      <c r="J823" s="5"/>
      <c r="K823" s="5"/>
      <c r="L823" s="5"/>
      <c r="M823" s="5"/>
      <c r="N823" s="5"/>
      <c r="O823" s="5"/>
    </row>
    <row r="824">
      <c r="D824" s="5"/>
      <c r="I824" s="42"/>
      <c r="J824" s="5"/>
      <c r="K824" s="5"/>
      <c r="L824" s="5"/>
      <c r="M824" s="5"/>
      <c r="N824" s="5"/>
      <c r="O824" s="5"/>
    </row>
    <row r="825">
      <c r="D825" s="5"/>
      <c r="I825" s="42"/>
      <c r="J825" s="5"/>
      <c r="K825" s="5"/>
      <c r="L825" s="5"/>
      <c r="M825" s="5"/>
      <c r="N825" s="5"/>
      <c r="O825" s="5"/>
    </row>
    <row r="826">
      <c r="D826" s="5"/>
      <c r="I826" s="42"/>
      <c r="J826" s="5"/>
      <c r="K826" s="5"/>
      <c r="L826" s="5"/>
      <c r="M826" s="5"/>
      <c r="N826" s="5"/>
      <c r="O826" s="5"/>
    </row>
    <row r="827">
      <c r="D827" s="5"/>
      <c r="I827" s="42"/>
      <c r="J827" s="5"/>
      <c r="K827" s="5"/>
      <c r="L827" s="5"/>
      <c r="M827" s="5"/>
      <c r="N827" s="5"/>
      <c r="O827" s="5"/>
    </row>
    <row r="828">
      <c r="D828" s="5"/>
      <c r="I828" s="42"/>
      <c r="J828" s="5"/>
      <c r="K828" s="5"/>
      <c r="L828" s="5"/>
      <c r="M828" s="5"/>
      <c r="N828" s="5"/>
      <c r="O828" s="5"/>
    </row>
    <row r="829">
      <c r="D829" s="5"/>
      <c r="I829" s="42"/>
      <c r="J829" s="5"/>
      <c r="K829" s="5"/>
      <c r="L829" s="5"/>
      <c r="M829" s="5"/>
      <c r="N829" s="5"/>
      <c r="O829" s="5"/>
    </row>
    <row r="830">
      <c r="D830" s="5"/>
      <c r="I830" s="42"/>
      <c r="J830" s="5"/>
      <c r="K830" s="5"/>
      <c r="L830" s="5"/>
      <c r="M830" s="5"/>
      <c r="N830" s="5"/>
      <c r="O830" s="5"/>
    </row>
    <row r="831">
      <c r="D831" s="5"/>
      <c r="I831" s="42"/>
      <c r="J831" s="5"/>
      <c r="K831" s="5"/>
      <c r="L831" s="5"/>
      <c r="M831" s="5"/>
      <c r="N831" s="5"/>
      <c r="O831" s="5"/>
    </row>
    <row r="832">
      <c r="D832" s="5"/>
      <c r="I832" s="42"/>
      <c r="J832" s="5"/>
      <c r="K832" s="5"/>
      <c r="L832" s="5"/>
      <c r="M832" s="5"/>
      <c r="N832" s="5"/>
      <c r="O832" s="5"/>
    </row>
    <row r="833">
      <c r="D833" s="5"/>
      <c r="I833" s="42"/>
      <c r="J833" s="5"/>
      <c r="K833" s="5"/>
      <c r="L833" s="5"/>
      <c r="M833" s="5"/>
      <c r="N833" s="5"/>
      <c r="O833" s="5"/>
    </row>
    <row r="834">
      <c r="D834" s="5"/>
      <c r="I834" s="42"/>
      <c r="J834" s="5"/>
      <c r="K834" s="5"/>
      <c r="L834" s="5"/>
      <c r="M834" s="5"/>
      <c r="N834" s="5"/>
      <c r="O834" s="5"/>
    </row>
    <row r="835">
      <c r="D835" s="5"/>
      <c r="I835" s="42"/>
      <c r="J835" s="5"/>
      <c r="K835" s="5"/>
      <c r="L835" s="5"/>
      <c r="M835" s="5"/>
      <c r="N835" s="5"/>
      <c r="O835" s="5"/>
    </row>
    <row r="836">
      <c r="D836" s="5"/>
      <c r="I836" s="42"/>
      <c r="J836" s="5"/>
      <c r="K836" s="5"/>
      <c r="L836" s="5"/>
      <c r="M836" s="5"/>
      <c r="N836" s="5"/>
      <c r="O836" s="5"/>
    </row>
    <row r="837">
      <c r="D837" s="5"/>
      <c r="I837" s="42"/>
      <c r="J837" s="5"/>
      <c r="K837" s="5"/>
      <c r="L837" s="5"/>
      <c r="M837" s="5"/>
      <c r="N837" s="5"/>
      <c r="O837" s="5"/>
    </row>
    <row r="838">
      <c r="D838" s="5"/>
      <c r="I838" s="42"/>
      <c r="J838" s="5"/>
      <c r="K838" s="5"/>
      <c r="L838" s="5"/>
      <c r="M838" s="5"/>
      <c r="N838" s="5"/>
      <c r="O838" s="5"/>
    </row>
    <row r="839">
      <c r="D839" s="5"/>
      <c r="I839" s="42"/>
      <c r="J839" s="5"/>
      <c r="K839" s="5"/>
      <c r="L839" s="5"/>
      <c r="M839" s="5"/>
      <c r="N839" s="5"/>
      <c r="O839" s="5"/>
    </row>
    <row r="840">
      <c r="D840" s="5"/>
      <c r="I840" s="42"/>
      <c r="J840" s="5"/>
      <c r="K840" s="5"/>
      <c r="L840" s="5"/>
      <c r="M840" s="5"/>
      <c r="N840" s="5"/>
      <c r="O840" s="5"/>
    </row>
    <row r="841">
      <c r="D841" s="5"/>
      <c r="I841" s="42"/>
      <c r="J841" s="5"/>
      <c r="K841" s="5"/>
      <c r="L841" s="5"/>
      <c r="M841" s="5"/>
      <c r="N841" s="5"/>
      <c r="O841" s="5"/>
    </row>
    <row r="842">
      <c r="D842" s="5"/>
      <c r="I842" s="42"/>
      <c r="J842" s="5"/>
      <c r="K842" s="5"/>
      <c r="L842" s="5"/>
      <c r="M842" s="5"/>
      <c r="N842" s="5"/>
      <c r="O842" s="5"/>
    </row>
    <row r="843">
      <c r="D843" s="5"/>
      <c r="I843" s="42"/>
      <c r="J843" s="5"/>
      <c r="K843" s="5"/>
      <c r="L843" s="5"/>
      <c r="M843" s="5"/>
      <c r="N843" s="5"/>
      <c r="O843" s="5"/>
    </row>
    <row r="844">
      <c r="D844" s="5"/>
      <c r="I844" s="42"/>
      <c r="J844" s="5"/>
      <c r="K844" s="5"/>
      <c r="L844" s="5"/>
      <c r="M844" s="5"/>
      <c r="N844" s="5"/>
      <c r="O844" s="5"/>
    </row>
    <row r="845">
      <c r="D845" s="5"/>
      <c r="I845" s="42"/>
      <c r="J845" s="5"/>
      <c r="K845" s="5"/>
      <c r="L845" s="5"/>
      <c r="M845" s="5"/>
      <c r="N845" s="5"/>
      <c r="O845" s="5"/>
    </row>
    <row r="846">
      <c r="D846" s="5"/>
      <c r="I846" s="42"/>
      <c r="J846" s="5"/>
      <c r="K846" s="5"/>
      <c r="L846" s="5"/>
      <c r="M846" s="5"/>
      <c r="N846" s="5"/>
      <c r="O846" s="5"/>
    </row>
    <row r="847">
      <c r="D847" s="5"/>
      <c r="I847" s="42"/>
      <c r="J847" s="5"/>
      <c r="K847" s="5"/>
      <c r="L847" s="5"/>
      <c r="M847" s="5"/>
      <c r="N847" s="5"/>
      <c r="O847" s="5"/>
    </row>
    <row r="848">
      <c r="D848" s="5"/>
      <c r="I848" s="42"/>
      <c r="J848" s="5"/>
      <c r="K848" s="5"/>
      <c r="L848" s="5"/>
      <c r="M848" s="5"/>
      <c r="N848" s="5"/>
      <c r="O848" s="5"/>
    </row>
    <row r="849">
      <c r="D849" s="5"/>
      <c r="I849" s="42"/>
      <c r="J849" s="5"/>
      <c r="K849" s="5"/>
      <c r="L849" s="5"/>
      <c r="M849" s="5"/>
      <c r="N849" s="5"/>
      <c r="O849" s="5"/>
    </row>
    <row r="850">
      <c r="D850" s="5"/>
      <c r="I850" s="42"/>
      <c r="J850" s="5"/>
      <c r="K850" s="5"/>
      <c r="L850" s="5"/>
      <c r="M850" s="5"/>
      <c r="N850" s="5"/>
      <c r="O850" s="5"/>
    </row>
    <row r="851">
      <c r="D851" s="5"/>
      <c r="I851" s="42"/>
      <c r="J851" s="5"/>
      <c r="K851" s="5"/>
      <c r="L851" s="5"/>
      <c r="M851" s="5"/>
      <c r="N851" s="5"/>
      <c r="O851" s="5"/>
    </row>
    <row r="852">
      <c r="D852" s="5"/>
      <c r="I852" s="42"/>
      <c r="J852" s="5"/>
      <c r="K852" s="5"/>
      <c r="L852" s="5"/>
      <c r="M852" s="5"/>
      <c r="N852" s="5"/>
      <c r="O852" s="5"/>
    </row>
    <row r="853">
      <c r="D853" s="5"/>
      <c r="I853" s="42"/>
      <c r="J853" s="5"/>
      <c r="K853" s="5"/>
      <c r="L853" s="5"/>
      <c r="M853" s="5"/>
      <c r="N853" s="5"/>
      <c r="O853" s="5"/>
    </row>
    <row r="854">
      <c r="D854" s="5"/>
      <c r="I854" s="42"/>
      <c r="J854" s="5"/>
      <c r="K854" s="5"/>
      <c r="L854" s="5"/>
      <c r="M854" s="5"/>
      <c r="N854" s="5"/>
      <c r="O854" s="5"/>
    </row>
    <row r="855">
      <c r="D855" s="5"/>
      <c r="I855" s="42"/>
      <c r="J855" s="5"/>
      <c r="K855" s="5"/>
      <c r="L855" s="5"/>
      <c r="M855" s="5"/>
      <c r="N855" s="5"/>
      <c r="O855" s="5"/>
    </row>
    <row r="856">
      <c r="D856" s="5"/>
      <c r="I856" s="42"/>
      <c r="J856" s="5"/>
      <c r="K856" s="5"/>
      <c r="L856" s="5"/>
      <c r="M856" s="5"/>
      <c r="N856" s="5"/>
      <c r="O856" s="5"/>
    </row>
    <row r="857">
      <c r="D857" s="5"/>
      <c r="I857" s="42"/>
      <c r="J857" s="5"/>
      <c r="K857" s="5"/>
      <c r="L857" s="5"/>
      <c r="M857" s="5"/>
      <c r="N857" s="5"/>
      <c r="O857" s="5"/>
    </row>
    <row r="858">
      <c r="D858" s="5"/>
      <c r="I858" s="42"/>
      <c r="J858" s="5"/>
      <c r="K858" s="5"/>
      <c r="L858" s="5"/>
      <c r="M858" s="5"/>
      <c r="N858" s="5"/>
      <c r="O858" s="5"/>
    </row>
    <row r="859">
      <c r="D859" s="5"/>
      <c r="I859" s="42"/>
      <c r="J859" s="5"/>
      <c r="K859" s="5"/>
      <c r="L859" s="5"/>
      <c r="M859" s="5"/>
      <c r="N859" s="5"/>
      <c r="O859" s="5"/>
    </row>
    <row r="860">
      <c r="D860" s="5"/>
      <c r="I860" s="42"/>
      <c r="J860" s="5"/>
      <c r="K860" s="5"/>
      <c r="L860" s="5"/>
      <c r="M860" s="5"/>
      <c r="N860" s="5"/>
      <c r="O860" s="5"/>
    </row>
    <row r="861">
      <c r="D861" s="5"/>
      <c r="I861" s="42"/>
      <c r="J861" s="5"/>
      <c r="K861" s="5"/>
      <c r="L861" s="5"/>
      <c r="M861" s="5"/>
      <c r="N861" s="5"/>
      <c r="O861" s="5"/>
    </row>
    <row r="862">
      <c r="D862" s="5"/>
      <c r="I862" s="42"/>
      <c r="J862" s="5"/>
      <c r="K862" s="5"/>
      <c r="L862" s="5"/>
      <c r="M862" s="5"/>
      <c r="N862" s="5"/>
      <c r="O862" s="5"/>
    </row>
    <row r="863">
      <c r="D863" s="5"/>
      <c r="I863" s="42"/>
      <c r="J863" s="5"/>
      <c r="K863" s="5"/>
      <c r="L863" s="5"/>
      <c r="M863" s="5"/>
      <c r="N863" s="5"/>
      <c r="O863" s="5"/>
    </row>
    <row r="864">
      <c r="D864" s="5"/>
      <c r="I864" s="42"/>
      <c r="J864" s="5"/>
      <c r="K864" s="5"/>
      <c r="L864" s="5"/>
      <c r="M864" s="5"/>
      <c r="N864" s="5"/>
      <c r="O864" s="5"/>
    </row>
    <row r="865">
      <c r="D865" s="5"/>
      <c r="I865" s="42"/>
      <c r="J865" s="5"/>
      <c r="K865" s="5"/>
      <c r="L865" s="5"/>
      <c r="M865" s="5"/>
      <c r="N865" s="5"/>
      <c r="O865" s="5"/>
    </row>
    <row r="866">
      <c r="D866" s="5"/>
      <c r="I866" s="42"/>
      <c r="J866" s="5"/>
      <c r="K866" s="5"/>
      <c r="L866" s="5"/>
      <c r="M866" s="5"/>
      <c r="N866" s="5"/>
      <c r="O866" s="5"/>
    </row>
    <row r="867">
      <c r="D867" s="5"/>
      <c r="I867" s="42"/>
      <c r="J867" s="5"/>
      <c r="K867" s="5"/>
      <c r="L867" s="5"/>
      <c r="M867" s="5"/>
      <c r="N867" s="5"/>
      <c r="O867" s="5"/>
    </row>
    <row r="868">
      <c r="D868" s="5"/>
      <c r="I868" s="42"/>
      <c r="J868" s="5"/>
      <c r="K868" s="5"/>
      <c r="L868" s="5"/>
      <c r="M868" s="5"/>
      <c r="N868" s="5"/>
      <c r="O868" s="5"/>
    </row>
    <row r="869">
      <c r="D869" s="5"/>
      <c r="I869" s="42"/>
      <c r="J869" s="5"/>
      <c r="K869" s="5"/>
      <c r="L869" s="5"/>
      <c r="M869" s="5"/>
      <c r="N869" s="5"/>
      <c r="O869" s="5"/>
    </row>
    <row r="870">
      <c r="D870" s="5"/>
      <c r="I870" s="42"/>
      <c r="J870" s="5"/>
      <c r="K870" s="5"/>
      <c r="L870" s="5"/>
      <c r="M870" s="5"/>
      <c r="N870" s="5"/>
      <c r="O870" s="5"/>
    </row>
    <row r="871">
      <c r="D871" s="5"/>
      <c r="I871" s="42"/>
      <c r="J871" s="5"/>
      <c r="K871" s="5"/>
      <c r="L871" s="5"/>
      <c r="M871" s="5"/>
      <c r="N871" s="5"/>
      <c r="O871" s="5"/>
    </row>
    <row r="872">
      <c r="D872" s="5"/>
      <c r="I872" s="42"/>
      <c r="J872" s="5"/>
      <c r="K872" s="5"/>
      <c r="L872" s="5"/>
      <c r="M872" s="5"/>
      <c r="N872" s="5"/>
      <c r="O872" s="5"/>
    </row>
    <row r="873">
      <c r="D873" s="5"/>
      <c r="I873" s="42"/>
      <c r="J873" s="5"/>
      <c r="K873" s="5"/>
      <c r="L873" s="5"/>
      <c r="M873" s="5"/>
      <c r="N873" s="5"/>
      <c r="O873" s="5"/>
    </row>
    <row r="874">
      <c r="D874" s="5"/>
      <c r="I874" s="42"/>
      <c r="J874" s="5"/>
      <c r="K874" s="5"/>
      <c r="L874" s="5"/>
      <c r="M874" s="5"/>
      <c r="N874" s="5"/>
      <c r="O874" s="5"/>
    </row>
    <row r="875">
      <c r="D875" s="5"/>
      <c r="I875" s="42"/>
      <c r="J875" s="5"/>
      <c r="K875" s="5"/>
      <c r="L875" s="5"/>
      <c r="M875" s="5"/>
      <c r="N875" s="5"/>
      <c r="O875" s="5"/>
    </row>
    <row r="876">
      <c r="D876" s="5"/>
      <c r="I876" s="42"/>
      <c r="J876" s="5"/>
      <c r="K876" s="5"/>
      <c r="L876" s="5"/>
      <c r="M876" s="5"/>
      <c r="N876" s="5"/>
      <c r="O876" s="5"/>
    </row>
    <row r="877">
      <c r="D877" s="5"/>
      <c r="I877" s="42"/>
      <c r="J877" s="5"/>
      <c r="K877" s="5"/>
      <c r="L877" s="5"/>
      <c r="M877" s="5"/>
      <c r="N877" s="5"/>
      <c r="O877" s="5"/>
    </row>
    <row r="878">
      <c r="D878" s="5"/>
      <c r="I878" s="42"/>
      <c r="J878" s="5"/>
      <c r="K878" s="5"/>
      <c r="L878" s="5"/>
      <c r="M878" s="5"/>
      <c r="N878" s="5"/>
      <c r="O878" s="5"/>
    </row>
    <row r="879">
      <c r="D879" s="5"/>
      <c r="I879" s="42"/>
      <c r="J879" s="5"/>
      <c r="K879" s="5"/>
      <c r="L879" s="5"/>
      <c r="M879" s="5"/>
      <c r="N879" s="5"/>
      <c r="O879" s="5"/>
    </row>
    <row r="880">
      <c r="D880" s="5"/>
      <c r="I880" s="42"/>
      <c r="J880" s="5"/>
      <c r="K880" s="5"/>
      <c r="L880" s="5"/>
      <c r="M880" s="5"/>
      <c r="N880" s="5"/>
      <c r="O880" s="5"/>
    </row>
    <row r="881">
      <c r="D881" s="5"/>
      <c r="I881" s="42"/>
      <c r="J881" s="5"/>
      <c r="K881" s="5"/>
      <c r="L881" s="5"/>
      <c r="M881" s="5"/>
      <c r="N881" s="5"/>
      <c r="O881" s="5"/>
    </row>
    <row r="882">
      <c r="D882" s="5"/>
      <c r="I882" s="42"/>
      <c r="J882" s="5"/>
      <c r="K882" s="5"/>
      <c r="L882" s="5"/>
      <c r="M882" s="5"/>
      <c r="N882" s="5"/>
      <c r="O882" s="5"/>
    </row>
    <row r="883">
      <c r="D883" s="5"/>
      <c r="I883" s="42"/>
      <c r="J883" s="5"/>
      <c r="K883" s="5"/>
      <c r="L883" s="5"/>
      <c r="M883" s="5"/>
      <c r="N883" s="5"/>
      <c r="O883" s="5"/>
    </row>
    <row r="884">
      <c r="D884" s="5"/>
      <c r="I884" s="42"/>
      <c r="J884" s="5"/>
      <c r="K884" s="5"/>
      <c r="L884" s="5"/>
      <c r="M884" s="5"/>
      <c r="N884" s="5"/>
      <c r="O884" s="5"/>
    </row>
    <row r="885">
      <c r="D885" s="5"/>
      <c r="I885" s="42"/>
      <c r="J885" s="5"/>
      <c r="K885" s="5"/>
      <c r="L885" s="5"/>
      <c r="M885" s="5"/>
      <c r="N885" s="5"/>
      <c r="O885" s="5"/>
    </row>
    <row r="886">
      <c r="D886" s="5"/>
      <c r="I886" s="42"/>
      <c r="J886" s="5"/>
      <c r="K886" s="5"/>
      <c r="L886" s="5"/>
      <c r="M886" s="5"/>
      <c r="N886" s="5"/>
      <c r="O886" s="5"/>
    </row>
    <row r="887">
      <c r="D887" s="5"/>
      <c r="I887" s="42"/>
      <c r="J887" s="5"/>
      <c r="K887" s="5"/>
      <c r="L887" s="5"/>
      <c r="M887" s="5"/>
      <c r="N887" s="5"/>
      <c r="O887" s="5"/>
    </row>
    <row r="888">
      <c r="D888" s="5"/>
      <c r="I888" s="42"/>
      <c r="J888" s="5"/>
      <c r="K888" s="5"/>
      <c r="L888" s="5"/>
      <c r="M888" s="5"/>
      <c r="N888" s="5"/>
      <c r="O888" s="5"/>
    </row>
    <row r="889">
      <c r="D889" s="5"/>
      <c r="I889" s="42"/>
      <c r="J889" s="5"/>
      <c r="K889" s="5"/>
      <c r="L889" s="5"/>
      <c r="M889" s="5"/>
      <c r="N889" s="5"/>
      <c r="O889" s="5"/>
    </row>
    <row r="890">
      <c r="D890" s="5"/>
      <c r="I890" s="42"/>
      <c r="J890" s="5"/>
      <c r="K890" s="5"/>
      <c r="L890" s="5"/>
      <c r="M890" s="5"/>
      <c r="N890" s="5"/>
      <c r="O890" s="5"/>
    </row>
    <row r="891">
      <c r="D891" s="5"/>
      <c r="I891" s="42"/>
      <c r="J891" s="5"/>
      <c r="K891" s="5"/>
      <c r="L891" s="5"/>
      <c r="M891" s="5"/>
      <c r="N891" s="5"/>
      <c r="O891" s="5"/>
    </row>
    <row r="892">
      <c r="D892" s="5"/>
      <c r="I892" s="42"/>
      <c r="J892" s="5"/>
      <c r="K892" s="5"/>
      <c r="L892" s="5"/>
      <c r="M892" s="5"/>
      <c r="N892" s="5"/>
      <c r="O892" s="5"/>
    </row>
    <row r="893">
      <c r="D893" s="5"/>
      <c r="I893" s="42"/>
      <c r="J893" s="5"/>
      <c r="K893" s="5"/>
      <c r="L893" s="5"/>
      <c r="M893" s="5"/>
      <c r="N893" s="5"/>
      <c r="O893" s="5"/>
    </row>
    <row r="894">
      <c r="D894" s="5"/>
      <c r="I894" s="42"/>
      <c r="J894" s="5"/>
      <c r="K894" s="5"/>
      <c r="L894" s="5"/>
      <c r="M894" s="5"/>
      <c r="N894" s="5"/>
      <c r="O894" s="5"/>
    </row>
    <row r="895">
      <c r="D895" s="5"/>
      <c r="I895" s="42"/>
      <c r="J895" s="5"/>
      <c r="K895" s="5"/>
      <c r="L895" s="5"/>
      <c r="M895" s="5"/>
      <c r="N895" s="5"/>
      <c r="O895" s="5"/>
    </row>
    <row r="896">
      <c r="D896" s="5"/>
      <c r="I896" s="42"/>
      <c r="J896" s="5"/>
      <c r="K896" s="5"/>
      <c r="L896" s="5"/>
      <c r="M896" s="5"/>
      <c r="N896" s="5"/>
      <c r="O896" s="5"/>
    </row>
    <row r="897">
      <c r="D897" s="5"/>
      <c r="I897" s="42"/>
      <c r="J897" s="5"/>
      <c r="K897" s="5"/>
      <c r="L897" s="5"/>
      <c r="M897" s="5"/>
      <c r="N897" s="5"/>
      <c r="O897" s="5"/>
    </row>
    <row r="898">
      <c r="D898" s="5"/>
      <c r="I898" s="42"/>
      <c r="J898" s="5"/>
      <c r="K898" s="5"/>
      <c r="L898" s="5"/>
      <c r="M898" s="5"/>
      <c r="N898" s="5"/>
      <c r="O898" s="5"/>
    </row>
    <row r="899">
      <c r="D899" s="5"/>
      <c r="I899" s="42"/>
      <c r="J899" s="5"/>
      <c r="K899" s="5"/>
      <c r="L899" s="5"/>
      <c r="M899" s="5"/>
      <c r="N899" s="5"/>
      <c r="O899" s="5"/>
    </row>
    <row r="900">
      <c r="D900" s="5"/>
      <c r="I900" s="42"/>
      <c r="J900" s="5"/>
      <c r="K900" s="5"/>
      <c r="L900" s="5"/>
      <c r="M900" s="5"/>
      <c r="N900" s="5"/>
      <c r="O900" s="5"/>
    </row>
    <row r="901">
      <c r="D901" s="5"/>
      <c r="I901" s="42"/>
      <c r="J901" s="5"/>
      <c r="K901" s="5"/>
      <c r="L901" s="5"/>
      <c r="M901" s="5"/>
      <c r="N901" s="5"/>
      <c r="O901" s="5"/>
    </row>
    <row r="902">
      <c r="D902" s="5"/>
      <c r="I902" s="42"/>
      <c r="J902" s="5"/>
      <c r="K902" s="5"/>
      <c r="L902" s="5"/>
      <c r="M902" s="5"/>
      <c r="N902" s="5"/>
      <c r="O902" s="5"/>
    </row>
    <row r="903">
      <c r="D903" s="5"/>
      <c r="I903" s="42"/>
      <c r="J903" s="5"/>
      <c r="K903" s="5"/>
      <c r="L903" s="5"/>
      <c r="M903" s="5"/>
      <c r="N903" s="5"/>
      <c r="O903" s="5"/>
    </row>
    <row r="904">
      <c r="D904" s="5"/>
      <c r="I904" s="42"/>
      <c r="J904" s="5"/>
      <c r="K904" s="5"/>
      <c r="L904" s="5"/>
      <c r="M904" s="5"/>
      <c r="N904" s="5"/>
      <c r="O904" s="5"/>
    </row>
    <row r="905">
      <c r="D905" s="5"/>
      <c r="I905" s="42"/>
      <c r="J905" s="5"/>
      <c r="K905" s="5"/>
      <c r="L905" s="5"/>
      <c r="M905" s="5"/>
      <c r="N905" s="5"/>
      <c r="O905" s="5"/>
    </row>
    <row r="906">
      <c r="D906" s="5"/>
      <c r="I906" s="42"/>
      <c r="J906" s="5"/>
      <c r="K906" s="5"/>
      <c r="L906" s="5"/>
      <c r="M906" s="5"/>
      <c r="N906" s="5"/>
      <c r="O906" s="5"/>
    </row>
    <row r="907">
      <c r="D907" s="5"/>
      <c r="I907" s="42"/>
      <c r="J907" s="5"/>
      <c r="K907" s="5"/>
      <c r="L907" s="5"/>
      <c r="M907" s="5"/>
      <c r="N907" s="5"/>
      <c r="O907" s="5"/>
    </row>
    <row r="908">
      <c r="D908" s="5"/>
      <c r="I908" s="42"/>
      <c r="J908" s="5"/>
      <c r="K908" s="5"/>
      <c r="L908" s="5"/>
      <c r="M908" s="5"/>
      <c r="N908" s="5"/>
      <c r="O908" s="5"/>
    </row>
    <row r="909">
      <c r="D909" s="5"/>
      <c r="I909" s="42"/>
      <c r="J909" s="5"/>
      <c r="K909" s="5"/>
      <c r="L909" s="5"/>
      <c r="M909" s="5"/>
      <c r="N909" s="5"/>
      <c r="O909" s="5"/>
    </row>
    <row r="910">
      <c r="D910" s="5"/>
      <c r="I910" s="42"/>
      <c r="J910" s="5"/>
      <c r="K910" s="5"/>
      <c r="L910" s="5"/>
      <c r="M910" s="5"/>
      <c r="N910" s="5"/>
      <c r="O910" s="5"/>
    </row>
    <row r="911">
      <c r="D911" s="5"/>
      <c r="I911" s="42"/>
      <c r="J911" s="5"/>
      <c r="K911" s="5"/>
      <c r="L911" s="5"/>
      <c r="M911" s="5"/>
      <c r="N911" s="5"/>
      <c r="O911" s="5"/>
    </row>
    <row r="912">
      <c r="D912" s="5"/>
      <c r="I912" s="42"/>
      <c r="J912" s="5"/>
      <c r="K912" s="5"/>
      <c r="L912" s="5"/>
      <c r="M912" s="5"/>
      <c r="N912" s="5"/>
      <c r="O912" s="5"/>
    </row>
    <row r="913">
      <c r="D913" s="5"/>
      <c r="I913" s="42"/>
      <c r="J913" s="5"/>
      <c r="K913" s="5"/>
      <c r="L913" s="5"/>
      <c r="M913" s="5"/>
      <c r="N913" s="5"/>
      <c r="O913" s="5"/>
    </row>
    <row r="914">
      <c r="D914" s="5"/>
      <c r="I914" s="42"/>
      <c r="J914" s="5"/>
      <c r="K914" s="5"/>
      <c r="L914" s="5"/>
      <c r="M914" s="5"/>
      <c r="N914" s="5"/>
      <c r="O914" s="5"/>
    </row>
    <row r="915">
      <c r="D915" s="5"/>
      <c r="I915" s="42"/>
      <c r="J915" s="5"/>
      <c r="K915" s="5"/>
      <c r="L915" s="5"/>
      <c r="M915" s="5"/>
      <c r="N915" s="5"/>
      <c r="O915" s="5"/>
    </row>
    <row r="916">
      <c r="D916" s="5"/>
      <c r="I916" s="42"/>
      <c r="J916" s="5"/>
      <c r="K916" s="5"/>
      <c r="L916" s="5"/>
      <c r="M916" s="5"/>
      <c r="N916" s="5"/>
      <c r="O916" s="5"/>
    </row>
    <row r="917">
      <c r="D917" s="5"/>
      <c r="I917" s="42"/>
      <c r="J917" s="5"/>
      <c r="K917" s="5"/>
      <c r="L917" s="5"/>
      <c r="M917" s="5"/>
      <c r="N917" s="5"/>
      <c r="O917" s="5"/>
    </row>
    <row r="918">
      <c r="D918" s="5"/>
      <c r="I918" s="42"/>
      <c r="J918" s="5"/>
      <c r="K918" s="5"/>
      <c r="L918" s="5"/>
      <c r="M918" s="5"/>
      <c r="N918" s="5"/>
      <c r="O918" s="5"/>
    </row>
    <row r="919">
      <c r="D919" s="5"/>
      <c r="I919" s="42"/>
      <c r="J919" s="5"/>
      <c r="K919" s="5"/>
      <c r="L919" s="5"/>
      <c r="M919" s="5"/>
      <c r="N919" s="5"/>
      <c r="O919" s="5"/>
    </row>
    <row r="920">
      <c r="D920" s="5"/>
      <c r="I920" s="42"/>
      <c r="J920" s="5"/>
      <c r="K920" s="5"/>
      <c r="L920" s="5"/>
      <c r="M920" s="5"/>
      <c r="N920" s="5"/>
      <c r="O920" s="5"/>
    </row>
    <row r="921">
      <c r="D921" s="5"/>
      <c r="I921" s="42"/>
      <c r="J921" s="5"/>
      <c r="K921" s="5"/>
      <c r="L921" s="5"/>
      <c r="M921" s="5"/>
      <c r="N921" s="5"/>
      <c r="O921" s="5"/>
    </row>
    <row r="922">
      <c r="D922" s="5"/>
      <c r="I922" s="42"/>
      <c r="J922" s="5"/>
      <c r="K922" s="5"/>
      <c r="L922" s="5"/>
      <c r="M922" s="5"/>
      <c r="N922" s="5"/>
      <c r="O922" s="5"/>
    </row>
    <row r="923">
      <c r="D923" s="5"/>
      <c r="I923" s="42"/>
      <c r="J923" s="5"/>
      <c r="K923" s="5"/>
      <c r="L923" s="5"/>
      <c r="M923" s="5"/>
      <c r="N923" s="5"/>
      <c r="O923" s="5"/>
    </row>
    <row r="924">
      <c r="D924" s="5"/>
      <c r="I924" s="42"/>
      <c r="J924" s="5"/>
      <c r="K924" s="5"/>
      <c r="L924" s="5"/>
      <c r="M924" s="5"/>
      <c r="N924" s="5"/>
      <c r="O924" s="5"/>
    </row>
    <row r="925">
      <c r="D925" s="5"/>
      <c r="I925" s="42"/>
      <c r="J925" s="5"/>
      <c r="K925" s="5"/>
      <c r="L925" s="5"/>
      <c r="M925" s="5"/>
      <c r="N925" s="5"/>
      <c r="O925" s="5"/>
    </row>
    <row r="926">
      <c r="D926" s="5"/>
      <c r="I926" s="42"/>
      <c r="J926" s="5"/>
      <c r="K926" s="5"/>
      <c r="L926" s="5"/>
      <c r="M926" s="5"/>
      <c r="N926" s="5"/>
      <c r="O926" s="5"/>
    </row>
    <row r="927">
      <c r="D927" s="5"/>
      <c r="I927" s="42"/>
      <c r="J927" s="5"/>
      <c r="K927" s="5"/>
      <c r="L927" s="5"/>
      <c r="M927" s="5"/>
      <c r="N927" s="5"/>
      <c r="O927" s="5"/>
    </row>
    <row r="928">
      <c r="D928" s="5"/>
      <c r="I928" s="42"/>
      <c r="J928" s="5"/>
      <c r="K928" s="5"/>
      <c r="L928" s="5"/>
      <c r="M928" s="5"/>
      <c r="N928" s="5"/>
      <c r="O928" s="5"/>
    </row>
    <row r="929">
      <c r="D929" s="5"/>
      <c r="I929" s="42"/>
      <c r="J929" s="5"/>
      <c r="K929" s="5"/>
      <c r="L929" s="5"/>
      <c r="M929" s="5"/>
      <c r="N929" s="5"/>
      <c r="O929" s="5"/>
    </row>
    <row r="930">
      <c r="D930" s="5"/>
      <c r="I930" s="42"/>
      <c r="J930" s="5"/>
      <c r="K930" s="5"/>
      <c r="L930" s="5"/>
      <c r="M930" s="5"/>
      <c r="N930" s="5"/>
      <c r="O930" s="5"/>
    </row>
    <row r="931">
      <c r="D931" s="5"/>
      <c r="I931" s="42"/>
      <c r="J931" s="5"/>
      <c r="K931" s="5"/>
      <c r="L931" s="5"/>
      <c r="M931" s="5"/>
      <c r="N931" s="5"/>
      <c r="O931" s="5"/>
    </row>
    <row r="932">
      <c r="D932" s="5"/>
      <c r="I932" s="42"/>
      <c r="J932" s="5"/>
      <c r="K932" s="5"/>
      <c r="L932" s="5"/>
      <c r="M932" s="5"/>
      <c r="N932" s="5"/>
      <c r="O932" s="5"/>
    </row>
    <row r="933">
      <c r="D933" s="5"/>
      <c r="I933" s="42"/>
      <c r="J933" s="5"/>
      <c r="K933" s="5"/>
      <c r="L933" s="5"/>
      <c r="M933" s="5"/>
      <c r="N933" s="5"/>
      <c r="O933" s="5"/>
    </row>
    <row r="934">
      <c r="D934" s="5"/>
      <c r="I934" s="42"/>
      <c r="J934" s="5"/>
      <c r="K934" s="5"/>
      <c r="L934" s="5"/>
      <c r="M934" s="5"/>
      <c r="N934" s="5"/>
      <c r="O934" s="5"/>
    </row>
    <row r="935">
      <c r="D935" s="5"/>
      <c r="I935" s="42"/>
      <c r="J935" s="5"/>
      <c r="K935" s="5"/>
      <c r="L935" s="5"/>
      <c r="M935" s="5"/>
      <c r="N935" s="5"/>
      <c r="O935" s="5"/>
    </row>
    <row r="936">
      <c r="D936" s="5"/>
      <c r="I936" s="42"/>
      <c r="J936" s="5"/>
      <c r="K936" s="5"/>
      <c r="L936" s="5"/>
      <c r="M936" s="5"/>
      <c r="N936" s="5"/>
      <c r="O936" s="5"/>
    </row>
    <row r="937">
      <c r="D937" s="5"/>
      <c r="I937" s="42"/>
      <c r="J937" s="5"/>
      <c r="K937" s="5"/>
      <c r="L937" s="5"/>
      <c r="M937" s="5"/>
      <c r="N937" s="5"/>
      <c r="O937" s="5"/>
    </row>
    <row r="938">
      <c r="D938" s="5"/>
      <c r="I938" s="42"/>
      <c r="J938" s="5"/>
      <c r="K938" s="5"/>
      <c r="L938" s="5"/>
      <c r="M938" s="5"/>
      <c r="N938" s="5"/>
      <c r="O938" s="5"/>
    </row>
    <row r="939">
      <c r="D939" s="5"/>
      <c r="I939" s="42"/>
      <c r="J939" s="5"/>
      <c r="K939" s="5"/>
      <c r="L939" s="5"/>
      <c r="M939" s="5"/>
      <c r="N939" s="5"/>
      <c r="O939" s="5"/>
    </row>
    <row r="940">
      <c r="D940" s="5"/>
      <c r="I940" s="42"/>
      <c r="J940" s="5"/>
      <c r="K940" s="5"/>
      <c r="L940" s="5"/>
      <c r="M940" s="5"/>
      <c r="N940" s="5"/>
      <c r="O940" s="5"/>
    </row>
    <row r="941">
      <c r="D941" s="5"/>
      <c r="I941" s="42"/>
      <c r="J941" s="5"/>
      <c r="K941" s="5"/>
      <c r="L941" s="5"/>
      <c r="M941" s="5"/>
      <c r="N941" s="5"/>
      <c r="O941" s="5"/>
    </row>
    <row r="942">
      <c r="D942" s="5"/>
      <c r="I942" s="42"/>
      <c r="J942" s="5"/>
      <c r="K942" s="5"/>
      <c r="L942" s="5"/>
      <c r="M942" s="5"/>
      <c r="N942" s="5"/>
      <c r="O942" s="5"/>
    </row>
    <row r="943">
      <c r="D943" s="5"/>
      <c r="I943" s="42"/>
      <c r="J943" s="5"/>
      <c r="K943" s="5"/>
      <c r="L943" s="5"/>
      <c r="M943" s="5"/>
      <c r="N943" s="5"/>
      <c r="O943" s="5"/>
    </row>
    <row r="944">
      <c r="D944" s="5"/>
      <c r="I944" s="42"/>
      <c r="J944" s="5"/>
      <c r="K944" s="5"/>
      <c r="L944" s="5"/>
      <c r="M944" s="5"/>
      <c r="N944" s="5"/>
      <c r="O944" s="5"/>
    </row>
    <row r="945">
      <c r="D945" s="5"/>
      <c r="I945" s="42"/>
      <c r="J945" s="5"/>
      <c r="K945" s="5"/>
      <c r="L945" s="5"/>
      <c r="M945" s="5"/>
      <c r="N945" s="5"/>
      <c r="O945" s="5"/>
    </row>
    <row r="946">
      <c r="D946" s="5"/>
      <c r="I946" s="42"/>
      <c r="J946" s="5"/>
      <c r="K946" s="5"/>
      <c r="L946" s="5"/>
      <c r="M946" s="5"/>
      <c r="N946" s="5"/>
      <c r="O946" s="5"/>
    </row>
    <row r="947">
      <c r="D947" s="5"/>
      <c r="I947" s="42"/>
      <c r="J947" s="5"/>
      <c r="K947" s="5"/>
      <c r="L947" s="5"/>
      <c r="M947" s="5"/>
      <c r="N947" s="5"/>
      <c r="O947" s="5"/>
    </row>
    <row r="948">
      <c r="D948" s="5"/>
      <c r="I948" s="42"/>
      <c r="J948" s="5"/>
      <c r="K948" s="5"/>
      <c r="L948" s="5"/>
      <c r="M948" s="5"/>
      <c r="N948" s="5"/>
      <c r="O948" s="5"/>
    </row>
    <row r="949">
      <c r="D949" s="5"/>
      <c r="I949" s="42"/>
      <c r="J949" s="5"/>
      <c r="K949" s="5"/>
      <c r="L949" s="5"/>
      <c r="M949" s="5"/>
      <c r="N949" s="5"/>
      <c r="O949" s="5"/>
    </row>
    <row r="950">
      <c r="D950" s="5"/>
      <c r="I950" s="42"/>
      <c r="J950" s="5"/>
      <c r="K950" s="5"/>
      <c r="L950" s="5"/>
      <c r="M950" s="5"/>
      <c r="N950" s="5"/>
      <c r="O950" s="5"/>
    </row>
    <row r="951">
      <c r="D951" s="5"/>
      <c r="I951" s="42"/>
      <c r="J951" s="5"/>
      <c r="K951" s="5"/>
      <c r="L951" s="5"/>
      <c r="M951" s="5"/>
      <c r="N951" s="5"/>
      <c r="O951" s="5"/>
    </row>
    <row r="952">
      <c r="D952" s="5"/>
      <c r="I952" s="42"/>
      <c r="J952" s="5"/>
      <c r="K952" s="5"/>
      <c r="L952" s="5"/>
      <c r="M952" s="5"/>
      <c r="N952" s="5"/>
      <c r="O952" s="5"/>
    </row>
    <row r="953">
      <c r="D953" s="5"/>
      <c r="I953" s="42"/>
      <c r="J953" s="5"/>
      <c r="K953" s="5"/>
      <c r="L953" s="5"/>
      <c r="M953" s="5"/>
      <c r="N953" s="5"/>
      <c r="O953" s="5"/>
    </row>
    <row r="954">
      <c r="D954" s="5"/>
      <c r="I954" s="42"/>
      <c r="J954" s="5"/>
      <c r="K954" s="5"/>
      <c r="L954" s="5"/>
      <c r="M954" s="5"/>
      <c r="N954" s="5"/>
      <c r="O954" s="5"/>
    </row>
    <row r="955">
      <c r="D955" s="5"/>
      <c r="I955" s="42"/>
      <c r="J955" s="5"/>
      <c r="K955" s="5"/>
      <c r="L955" s="5"/>
      <c r="M955" s="5"/>
      <c r="N955" s="5"/>
      <c r="O955" s="5"/>
    </row>
    <row r="956">
      <c r="D956" s="5"/>
      <c r="I956" s="42"/>
      <c r="J956" s="5"/>
      <c r="K956" s="5"/>
      <c r="L956" s="5"/>
      <c r="M956" s="5"/>
      <c r="N956" s="5"/>
      <c r="O956" s="5"/>
    </row>
    <row r="957">
      <c r="D957" s="5"/>
      <c r="I957" s="42"/>
      <c r="J957" s="5"/>
      <c r="K957" s="5"/>
      <c r="L957" s="5"/>
      <c r="M957" s="5"/>
      <c r="N957" s="5"/>
      <c r="O957" s="5"/>
    </row>
    <row r="958">
      <c r="D958" s="5"/>
      <c r="I958" s="42"/>
      <c r="J958" s="5"/>
      <c r="K958" s="5"/>
      <c r="L958" s="5"/>
      <c r="M958" s="5"/>
      <c r="N958" s="5"/>
      <c r="O958" s="5"/>
    </row>
    <row r="959">
      <c r="D959" s="5"/>
      <c r="I959" s="42"/>
      <c r="J959" s="5"/>
      <c r="K959" s="5"/>
      <c r="L959" s="5"/>
      <c r="M959" s="5"/>
      <c r="N959" s="5"/>
      <c r="O959" s="5"/>
    </row>
    <row r="960">
      <c r="D960" s="5"/>
      <c r="I960" s="42"/>
      <c r="J960" s="5"/>
      <c r="K960" s="5"/>
      <c r="L960" s="5"/>
      <c r="M960" s="5"/>
      <c r="N960" s="5"/>
      <c r="O960" s="5"/>
    </row>
    <row r="961">
      <c r="D961" s="5"/>
      <c r="I961" s="42"/>
      <c r="J961" s="5"/>
      <c r="K961" s="5"/>
      <c r="L961" s="5"/>
      <c r="M961" s="5"/>
      <c r="N961" s="5"/>
      <c r="O961" s="5"/>
    </row>
    <row r="962">
      <c r="D962" s="5"/>
      <c r="I962" s="42"/>
      <c r="J962" s="5"/>
      <c r="K962" s="5"/>
      <c r="L962" s="5"/>
      <c r="M962" s="5"/>
      <c r="N962" s="5"/>
      <c r="O962" s="5"/>
    </row>
    <row r="963">
      <c r="D963" s="5"/>
      <c r="I963" s="42"/>
      <c r="J963" s="5"/>
      <c r="K963" s="5"/>
      <c r="L963" s="5"/>
      <c r="M963" s="5"/>
      <c r="N963" s="5"/>
      <c r="O963" s="5"/>
    </row>
    <row r="964">
      <c r="D964" s="5"/>
      <c r="I964" s="42"/>
      <c r="J964" s="5"/>
      <c r="K964" s="5"/>
      <c r="L964" s="5"/>
      <c r="M964" s="5"/>
      <c r="N964" s="5"/>
      <c r="O964" s="5"/>
    </row>
    <row r="965">
      <c r="D965" s="5"/>
      <c r="I965" s="42"/>
      <c r="J965" s="5"/>
      <c r="K965" s="5"/>
      <c r="L965" s="5"/>
      <c r="M965" s="5"/>
      <c r="N965" s="5"/>
      <c r="O965" s="5"/>
    </row>
    <row r="966">
      <c r="D966" s="5"/>
      <c r="I966" s="42"/>
      <c r="J966" s="5"/>
      <c r="K966" s="5"/>
      <c r="L966" s="5"/>
      <c r="M966" s="5"/>
      <c r="N966" s="5"/>
      <c r="O966" s="5"/>
    </row>
    <row r="967">
      <c r="D967" s="5"/>
      <c r="I967" s="42"/>
      <c r="J967" s="5"/>
      <c r="K967" s="5"/>
      <c r="L967" s="5"/>
      <c r="M967" s="5"/>
      <c r="N967" s="5"/>
      <c r="O967" s="5"/>
    </row>
    <row r="968">
      <c r="D968" s="5"/>
      <c r="I968" s="42"/>
      <c r="J968" s="5"/>
      <c r="K968" s="5"/>
      <c r="L968" s="5"/>
      <c r="M968" s="5"/>
      <c r="N968" s="5"/>
      <c r="O968" s="5"/>
    </row>
    <row r="969">
      <c r="D969" s="5"/>
      <c r="I969" s="42"/>
      <c r="J969" s="5"/>
      <c r="K969" s="5"/>
      <c r="L969" s="5"/>
      <c r="M969" s="5"/>
      <c r="N969" s="5"/>
      <c r="O969" s="5"/>
    </row>
    <row r="970">
      <c r="D970" s="5"/>
      <c r="I970" s="42"/>
      <c r="J970" s="5"/>
      <c r="K970" s="5"/>
      <c r="L970" s="5"/>
      <c r="M970" s="5"/>
      <c r="N970" s="5"/>
      <c r="O970" s="5"/>
    </row>
    <row r="971">
      <c r="D971" s="5"/>
      <c r="I971" s="42"/>
      <c r="J971" s="5"/>
      <c r="K971" s="5"/>
      <c r="L971" s="5"/>
      <c r="M971" s="5"/>
      <c r="N971" s="5"/>
      <c r="O971" s="5"/>
    </row>
    <row r="972">
      <c r="D972" s="5"/>
      <c r="I972" s="42"/>
      <c r="J972" s="5"/>
      <c r="K972" s="5"/>
      <c r="L972" s="5"/>
      <c r="M972" s="5"/>
      <c r="N972" s="5"/>
      <c r="O972" s="5"/>
    </row>
    <row r="973">
      <c r="D973" s="5"/>
      <c r="I973" s="42"/>
      <c r="J973" s="5"/>
      <c r="K973" s="5"/>
      <c r="L973" s="5"/>
      <c r="M973" s="5"/>
      <c r="N973" s="5"/>
      <c r="O973" s="5"/>
    </row>
    <row r="974">
      <c r="D974" s="5"/>
      <c r="I974" s="42"/>
      <c r="J974" s="5"/>
      <c r="K974" s="5"/>
      <c r="L974" s="5"/>
      <c r="M974" s="5"/>
      <c r="N974" s="5"/>
      <c r="O974" s="5"/>
    </row>
    <row r="975">
      <c r="D975" s="5"/>
      <c r="I975" s="42"/>
      <c r="J975" s="5"/>
      <c r="K975" s="5"/>
      <c r="L975" s="5"/>
      <c r="M975" s="5"/>
      <c r="N975" s="5"/>
      <c r="O975" s="5"/>
    </row>
    <row r="976">
      <c r="D976" s="5"/>
      <c r="I976" s="42"/>
      <c r="J976" s="5"/>
      <c r="K976" s="5"/>
      <c r="L976" s="5"/>
      <c r="M976" s="5"/>
      <c r="N976" s="5"/>
      <c r="O976" s="5"/>
    </row>
    <row r="977">
      <c r="D977" s="5"/>
      <c r="I977" s="42"/>
      <c r="J977" s="5"/>
      <c r="K977" s="5"/>
      <c r="L977" s="5"/>
      <c r="M977" s="5"/>
      <c r="N977" s="5"/>
      <c r="O977" s="5"/>
    </row>
    <row r="978">
      <c r="D978" s="5"/>
      <c r="I978" s="42"/>
      <c r="J978" s="5"/>
      <c r="K978" s="5"/>
      <c r="L978" s="5"/>
      <c r="M978" s="5"/>
      <c r="N978" s="5"/>
      <c r="O978" s="5"/>
    </row>
    <row r="979">
      <c r="D979" s="5"/>
      <c r="I979" s="42"/>
      <c r="J979" s="5"/>
      <c r="K979" s="5"/>
      <c r="L979" s="5"/>
      <c r="M979" s="5"/>
      <c r="N979" s="5"/>
      <c r="O979" s="5"/>
    </row>
    <row r="980">
      <c r="D980" s="5"/>
      <c r="I980" s="42"/>
      <c r="J980" s="5"/>
      <c r="K980" s="5"/>
      <c r="L980" s="5"/>
      <c r="M980" s="5"/>
      <c r="N980" s="5"/>
      <c r="O980" s="5"/>
    </row>
    <row r="981">
      <c r="D981" s="5"/>
      <c r="I981" s="42"/>
      <c r="J981" s="5"/>
      <c r="K981" s="5"/>
      <c r="L981" s="5"/>
      <c r="M981" s="5"/>
      <c r="N981" s="5"/>
      <c r="O981" s="5"/>
    </row>
    <row r="982">
      <c r="D982" s="5"/>
      <c r="I982" s="42"/>
      <c r="J982" s="5"/>
      <c r="K982" s="5"/>
      <c r="L982" s="5"/>
      <c r="M982" s="5"/>
      <c r="N982" s="5"/>
      <c r="O982" s="5"/>
    </row>
    <row r="983">
      <c r="D983" s="5"/>
      <c r="I983" s="42"/>
      <c r="J983" s="5"/>
      <c r="K983" s="5"/>
      <c r="L983" s="5"/>
      <c r="M983" s="5"/>
      <c r="N983" s="5"/>
      <c r="O983" s="5"/>
    </row>
    <row r="984">
      <c r="D984" s="5"/>
      <c r="I984" s="42"/>
      <c r="J984" s="5"/>
      <c r="K984" s="5"/>
      <c r="L984" s="5"/>
      <c r="M984" s="5"/>
      <c r="N984" s="5"/>
      <c r="O984" s="5"/>
    </row>
    <row r="985">
      <c r="D985" s="5"/>
      <c r="I985" s="42"/>
      <c r="J985" s="5"/>
      <c r="K985" s="5"/>
      <c r="L985" s="5"/>
      <c r="M985" s="5"/>
      <c r="N985" s="5"/>
      <c r="O985" s="5"/>
    </row>
    <row r="986">
      <c r="D986" s="5"/>
      <c r="I986" s="42"/>
      <c r="J986" s="5"/>
      <c r="K986" s="5"/>
      <c r="L986" s="5"/>
      <c r="M986" s="5"/>
      <c r="N986" s="5"/>
      <c r="O986" s="5"/>
    </row>
    <row r="987">
      <c r="D987" s="5"/>
      <c r="I987" s="42"/>
      <c r="J987" s="5"/>
      <c r="K987" s="5"/>
      <c r="L987" s="5"/>
      <c r="M987" s="5"/>
      <c r="N987" s="5"/>
      <c r="O987" s="5"/>
    </row>
    <row r="988">
      <c r="D988" s="5"/>
      <c r="I988" s="42"/>
      <c r="J988" s="5"/>
      <c r="K988" s="5"/>
      <c r="L988" s="5"/>
      <c r="M988" s="5"/>
      <c r="N988" s="5"/>
      <c r="O988" s="5"/>
    </row>
    <row r="989">
      <c r="D989" s="5"/>
      <c r="I989" s="42"/>
      <c r="J989" s="5"/>
      <c r="K989" s="5"/>
      <c r="L989" s="5"/>
      <c r="M989" s="5"/>
      <c r="N989" s="5"/>
      <c r="O989" s="5"/>
    </row>
    <row r="990">
      <c r="D990" s="5"/>
      <c r="I990" s="42"/>
      <c r="J990" s="5"/>
      <c r="K990" s="5"/>
      <c r="L990" s="5"/>
      <c r="M990" s="5"/>
      <c r="N990" s="5"/>
      <c r="O990" s="5"/>
    </row>
    <row r="991">
      <c r="D991" s="5"/>
      <c r="I991" s="42"/>
      <c r="J991" s="5"/>
      <c r="K991" s="5"/>
      <c r="L991" s="5"/>
      <c r="M991" s="5"/>
      <c r="N991" s="5"/>
      <c r="O991" s="5"/>
    </row>
    <row r="992">
      <c r="D992" s="5"/>
      <c r="I992" s="42"/>
      <c r="J992" s="5"/>
      <c r="K992" s="5"/>
      <c r="L992" s="5"/>
      <c r="M992" s="5"/>
      <c r="N992" s="5"/>
      <c r="O992" s="5"/>
    </row>
    <row r="993">
      <c r="D993" s="5"/>
      <c r="I993" s="42"/>
      <c r="J993" s="5"/>
      <c r="K993" s="5"/>
      <c r="L993" s="5"/>
      <c r="M993" s="5"/>
      <c r="N993" s="5"/>
      <c r="O993" s="5"/>
    </row>
    <row r="994">
      <c r="D994" s="5"/>
      <c r="I994" s="42"/>
      <c r="J994" s="5"/>
      <c r="K994" s="5"/>
      <c r="L994" s="5"/>
      <c r="M994" s="5"/>
      <c r="N994" s="5"/>
      <c r="O994" s="5"/>
    </row>
    <row r="995">
      <c r="D995" s="5"/>
      <c r="I995" s="42"/>
      <c r="J995" s="5"/>
      <c r="K995" s="5"/>
      <c r="L995" s="5"/>
      <c r="M995" s="5"/>
      <c r="N995" s="5"/>
      <c r="O995" s="5"/>
    </row>
    <row r="996">
      <c r="D996" s="5"/>
      <c r="I996" s="42"/>
      <c r="J996" s="5"/>
      <c r="K996" s="5"/>
      <c r="L996" s="5"/>
      <c r="M996" s="5"/>
      <c r="N996" s="5"/>
      <c r="O996" s="5"/>
    </row>
    <row r="997">
      <c r="D997" s="5"/>
      <c r="I997" s="42"/>
      <c r="J997" s="5"/>
      <c r="K997" s="5"/>
      <c r="L997" s="5"/>
      <c r="M997" s="5"/>
      <c r="N997" s="5"/>
      <c r="O997" s="5"/>
    </row>
    <row r="998">
      <c r="D998" s="5"/>
      <c r="I998" s="42"/>
      <c r="J998" s="5"/>
      <c r="K998" s="5"/>
      <c r="L998" s="5"/>
      <c r="M998" s="5"/>
      <c r="N998" s="5"/>
      <c r="O998" s="5"/>
    </row>
    <row r="999">
      <c r="D999" s="5"/>
      <c r="I999" s="42"/>
      <c r="J999" s="5"/>
      <c r="K999" s="5"/>
      <c r="L999" s="5"/>
      <c r="M999" s="5"/>
      <c r="N999" s="5"/>
      <c r="O999" s="5"/>
    </row>
    <row r="1000">
      <c r="D1000" s="5"/>
      <c r="I1000" s="42"/>
      <c r="J1000" s="5"/>
      <c r="K1000" s="5"/>
      <c r="L1000" s="5"/>
      <c r="M1000" s="5"/>
      <c r="N1000" s="5"/>
      <c r="O1000" s="5"/>
    </row>
  </sheetData>
  <autoFilter ref="$C$2:$G$188"/>
  <mergeCells count="2">
    <mergeCell ref="V2:W2"/>
    <mergeCell ref="X2:Y2"/>
  </mergeCells>
  <conditionalFormatting sqref="E294 E316 E363:E364">
    <cfRule type="colorScale" priority="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4 E316 E363:E364">
    <cfRule type="colorScale" priority="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93">
    <cfRule type="colorScale" priority="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3">
    <cfRule type="colorScale" priority="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90:E292">
    <cfRule type="colorScale" priority="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0:E292">
    <cfRule type="colorScale" priority="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5:E289">
    <cfRule type="colorScale" priority="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5:E289">
    <cfRule type="colorScale" priority="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5:E288">
    <cfRule type="colorScale" priority="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5:E288">
    <cfRule type="colorScale" priority="1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2:E284">
    <cfRule type="colorScale" priority="1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2:E284">
    <cfRule type="colorScale" priority="1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1">
    <cfRule type="colorScale" priority="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1">
    <cfRule type="colorScale" priority="1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7:E280">
    <cfRule type="colorScale" priority="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7:E280">
    <cfRule type="colorScale" priority="1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7:E278">
    <cfRule type="colorScale" priority="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7:E278">
    <cfRule type="colorScale" priority="1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5:E276">
    <cfRule type="colorScale" priority="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5:E276">
    <cfRule type="colorScale" priority="2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8:E274">
    <cfRule type="colorScale" priority="2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8:E274">
    <cfRule type="colorScale" priority="2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0:E272">
    <cfRule type="colorScale" priority="2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0:E272">
    <cfRule type="colorScale" priority="2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9">
    <cfRule type="colorScale" priority="2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9">
    <cfRule type="colorScale" priority="2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8">
    <cfRule type="colorScale" priority="2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8">
    <cfRule type="colorScale" priority="2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7">
    <cfRule type="colorScale" priority="2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7">
    <cfRule type="colorScale" priority="3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55:E266">
    <cfRule type="colorScale" priority="3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55:E266">
    <cfRule type="colorScale" priority="3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5">
    <cfRule type="colorScale" priority="3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5">
    <cfRule type="colorScale" priority="3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3:E264">
    <cfRule type="colorScale" priority="3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3:E264">
    <cfRule type="colorScale" priority="3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2">
    <cfRule type="colorScale" priority="3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2">
    <cfRule type="colorScale" priority="3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0:E261">
    <cfRule type="colorScale" priority="3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0:E261">
    <cfRule type="colorScale" priority="4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55:E259">
    <cfRule type="colorScale" priority="4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55:E259">
    <cfRule type="colorScale" priority="4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56">
    <cfRule type="colorScale" priority="4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56">
    <cfRule type="colorScale" priority="4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3:E255">
    <cfRule type="colorScale" priority="4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3:E255">
    <cfRule type="colorScale" priority="4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8:E253">
    <cfRule type="colorScale" priority="4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8:E253">
    <cfRule type="colorScale" priority="4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4:E247">
    <cfRule type="colorScale" priority="4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4:E247">
    <cfRule type="colorScale" priority="5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6">
    <cfRule type="colorScale" priority="5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6">
    <cfRule type="colorScale" priority="5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5">
    <cfRule type="colorScale" priority="5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5">
    <cfRule type="colorScale" priority="5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5:E244">
    <cfRule type="colorScale" priority="5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5:E244">
    <cfRule type="colorScale" priority="5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9:E242">
    <cfRule type="colorScale" priority="5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9:E242">
    <cfRule type="colorScale" priority="5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6:E240">
    <cfRule type="colorScale" priority="5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6:E240">
    <cfRule type="colorScale" priority="6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7:E235">
    <cfRule type="colorScale" priority="6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7:E235">
    <cfRule type="colorScale" priority="6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4">
    <cfRule type="colorScale" priority="6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4">
    <cfRule type="colorScale" priority="6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1:E233">
    <cfRule type="colorScale" priority="6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1:E233">
    <cfRule type="colorScale" priority="6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32">
    <cfRule type="colorScale" priority="6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32">
    <cfRule type="colorScale" priority="6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8 E220:E231">
    <cfRule type="colorScale" priority="6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8 E220:E231">
    <cfRule type="colorScale" priority="7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9">
    <cfRule type="colorScale" priority="7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9">
    <cfRule type="colorScale" priority="7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5:E228">
    <cfRule type="colorScale" priority="7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5:E228">
    <cfRule type="colorScale" priority="7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2:E224">
    <cfRule type="colorScale" priority="7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2:E224">
    <cfRule type="colorScale" priority="7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0:E222">
    <cfRule type="colorScale" priority="7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0:E222">
    <cfRule type="colorScale" priority="7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4:E218">
    <cfRule type="colorScale" priority="7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4:E218">
    <cfRule type="colorScale" priority="8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7">
    <cfRule type="colorScale" priority="8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7">
    <cfRule type="colorScale" priority="8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5:E216">
    <cfRule type="colorScale" priority="8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5:E216">
    <cfRule type="colorScale" priority="8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12:E214">
    <cfRule type="colorScale" priority="8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12:E214">
    <cfRule type="colorScale" priority="8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01:E210">
    <cfRule type="colorScale" priority="8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01:E210">
    <cfRule type="colorScale" priority="8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05">
    <cfRule type="colorScale" priority="8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05">
    <cfRule type="colorScale" priority="9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03:E204">
    <cfRule type="colorScale" priority="9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03:E204">
    <cfRule type="colorScale" priority="9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1:E202">
    <cfRule type="colorScale" priority="9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1:E202">
    <cfRule type="colorScale" priority="9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7:E201">
    <cfRule type="colorScale" priority="9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7:E201">
    <cfRule type="colorScale" priority="9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6">
    <cfRule type="colorScale" priority="9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6">
    <cfRule type="colorScale" priority="9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2:E195">
    <cfRule type="colorScale" priority="9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2:E195">
    <cfRule type="colorScale" priority="10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1:E193">
    <cfRule type="colorScale" priority="10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1:E193">
    <cfRule type="colorScale" priority="10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9:E190">
    <cfRule type="colorScale" priority="10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9:E190">
    <cfRule type="colorScale" priority="10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8">
    <cfRule type="colorScale" priority="10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8">
    <cfRule type="colorScale" priority="10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2:E187">
    <cfRule type="colorScale" priority="10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2:E187">
    <cfRule type="colorScale" priority="10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1">
    <cfRule type="colorScale" priority="10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1">
    <cfRule type="colorScale" priority="11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8:E180">
    <cfRule type="colorScale" priority="11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8:E180">
    <cfRule type="colorScale" priority="11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8">
    <cfRule type="colorScale" priority="1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8">
    <cfRule type="colorScale" priority="11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7">
    <cfRule type="colorScale" priority="1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7">
    <cfRule type="colorScale" priority="11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6">
    <cfRule type="colorScale" priority="1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6">
    <cfRule type="colorScale" priority="11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4:E175">
    <cfRule type="colorScale" priority="1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4:E175">
    <cfRule type="colorScale" priority="12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72:E173">
    <cfRule type="colorScale" priority="12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72:E173">
    <cfRule type="colorScale" priority="12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7:E171">
    <cfRule type="colorScale" priority="12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7:E171">
    <cfRule type="colorScale" priority="12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7:E169">
    <cfRule type="colorScale" priority="12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7:E169">
    <cfRule type="colorScale" priority="12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3:E166">
    <cfRule type="colorScale" priority="12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3:E166">
    <cfRule type="colorScale" priority="12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4">
    <cfRule type="colorScale" priority="12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4">
    <cfRule type="colorScale" priority="13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3">
    <cfRule type="colorScale" priority="13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3">
    <cfRule type="colorScale" priority="13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6:E162">
    <cfRule type="colorScale" priority="13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6:E162">
    <cfRule type="colorScale" priority="13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0:E161">
    <cfRule type="colorScale" priority="13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0:E161">
    <cfRule type="colorScale" priority="13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9">
    <cfRule type="colorScale" priority="13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9">
    <cfRule type="colorScale" priority="13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8:E158">
    <cfRule type="colorScale" priority="13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8:E158">
    <cfRule type="colorScale" priority="14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5:E156">
    <cfRule type="colorScale" priority="14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5:E156">
    <cfRule type="colorScale" priority="14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54">
    <cfRule type="colorScale" priority="14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54">
    <cfRule type="colorScale" priority="14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9:E153">
    <cfRule type="colorScale" priority="14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9:E153">
    <cfRule type="colorScale" priority="14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8">
    <cfRule type="colorScale" priority="14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8">
    <cfRule type="colorScale" priority="14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5:E147">
    <cfRule type="colorScale" priority="14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5:E147">
    <cfRule type="colorScale" priority="15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40:E146">
    <cfRule type="colorScale" priority="15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40:E146">
    <cfRule type="colorScale" priority="15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8:E139">
    <cfRule type="colorScale" priority="15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8:E139">
    <cfRule type="colorScale" priority="15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8">
    <cfRule type="colorScale" priority="15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8">
    <cfRule type="colorScale" priority="15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6:E137">
    <cfRule type="colorScale" priority="15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6:E137">
    <cfRule type="colorScale" priority="15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7:E136">
    <cfRule type="colorScale" priority="15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7:E136">
    <cfRule type="colorScale" priority="16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3">
    <cfRule type="colorScale" priority="16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3">
    <cfRule type="colorScale" priority="16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2">
    <cfRule type="colorScale" priority="16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2">
    <cfRule type="colorScale" priority="16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30:E131">
    <cfRule type="colorScale" priority="16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30:E131">
    <cfRule type="colorScale" priority="16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9:E130">
    <cfRule type="colorScale" priority="16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9:E130">
    <cfRule type="colorScale" priority="16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7:E128">
    <cfRule type="colorScale" priority="16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7:E128">
    <cfRule type="colorScale" priority="17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9:E126">
    <cfRule type="colorScale" priority="17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9:E126">
    <cfRule type="colorScale" priority="17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4:E125">
    <cfRule type="colorScale" priority="17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4:E125">
    <cfRule type="colorScale" priority="17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3">
    <cfRule type="colorScale" priority="17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3">
    <cfRule type="colorScale" priority="17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1:E122">
    <cfRule type="colorScale" priority="17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1:E122">
    <cfRule type="colorScale" priority="17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0">
    <cfRule type="colorScale" priority="17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0">
    <cfRule type="colorScale" priority="18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9">
    <cfRule type="colorScale" priority="18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9">
    <cfRule type="colorScale" priority="18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2:E118">
    <cfRule type="colorScale" priority="18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2:E118">
    <cfRule type="colorScale" priority="18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11">
    <cfRule type="colorScale" priority="18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11">
    <cfRule type="colorScale" priority="18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7:E110">
    <cfRule type="colorScale" priority="18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7:E110">
    <cfRule type="colorScale" priority="18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0:E106">
    <cfRule type="colorScale" priority="18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0:E106">
    <cfRule type="colorScale" priority="19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4:E105">
    <cfRule type="colorScale" priority="19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4:E105">
    <cfRule type="colorScale" priority="19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3">
    <cfRule type="colorScale" priority="19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3">
    <cfRule type="colorScale" priority="19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01:E102">
    <cfRule type="colorScale" priority="19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01:E102">
    <cfRule type="colorScale" priority="19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9:E100">
    <cfRule type="colorScale" priority="19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9:E100">
    <cfRule type="colorScale" priority="19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5:E99">
    <cfRule type="colorScale" priority="19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5:E99">
    <cfRule type="colorScale" priority="20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3:E94">
    <cfRule type="colorScale" priority="20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3:E94">
    <cfRule type="colorScale" priority="20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91:E92">
    <cfRule type="colorScale" priority="20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91:E92">
    <cfRule type="colorScale" priority="20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0:E90">
    <cfRule type="colorScale" priority="20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0:E90">
    <cfRule type="colorScale" priority="20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8">
    <cfRule type="colorScale" priority="20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8">
    <cfRule type="colorScale" priority="20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7">
    <cfRule type="colorScale" priority="20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7">
    <cfRule type="colorScale" priority="21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1:E86">
    <cfRule type="colorScale" priority="21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1:E86">
    <cfRule type="colorScale" priority="21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5">
    <cfRule type="colorScale" priority="21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5">
    <cfRule type="colorScale" priority="21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3:E84">
    <cfRule type="colorScale" priority="21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3:E84">
    <cfRule type="colorScale" priority="21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1:E82">
    <cfRule type="colorScale" priority="21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1:E82">
    <cfRule type="colorScale" priority="21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70:E80">
    <cfRule type="colorScale" priority="21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70:E80">
    <cfRule type="colorScale" priority="22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9">
    <cfRule type="colorScale" priority="22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9">
    <cfRule type="colorScale" priority="22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8">
    <cfRule type="colorScale" priority="22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8">
    <cfRule type="colorScale" priority="22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5:E67">
    <cfRule type="colorScale" priority="22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5:E67">
    <cfRule type="colorScale" priority="22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4">
    <cfRule type="colorScale" priority="22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4">
    <cfRule type="colorScale" priority="22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7:E63">
    <cfRule type="colorScale" priority="22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7:E63">
    <cfRule type="colorScale" priority="23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2">
    <cfRule type="colorScale" priority="23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2">
    <cfRule type="colorScale" priority="23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0:E61">
    <cfRule type="colorScale" priority="23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0:E61">
    <cfRule type="colorScale" priority="23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5:E59">
    <cfRule type="colorScale" priority="23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5:E59">
    <cfRule type="colorScale" priority="23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8">
    <cfRule type="colorScale" priority="23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8">
    <cfRule type="colorScale" priority="23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6:E57">
    <cfRule type="colorScale" priority="23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6:E57">
    <cfRule type="colorScale" priority="24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50:E55">
    <cfRule type="colorScale" priority="24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50:E55">
    <cfRule type="colorScale" priority="24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4:E51">
    <cfRule type="colorScale" priority="24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4:E51">
    <cfRule type="colorScale" priority="24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9">
    <cfRule type="colorScale" priority="24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9">
    <cfRule type="colorScale" priority="24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7:E48">
    <cfRule type="colorScale" priority="24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7:E48">
    <cfRule type="colorScale" priority="24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5:E47">
    <cfRule type="colorScale" priority="24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5:E47">
    <cfRule type="colorScale" priority="25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7:E44">
    <cfRule type="colorScale" priority="25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7:E44">
    <cfRule type="colorScale" priority="25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9:E42">
    <cfRule type="colorScale" priority="25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9:E42">
    <cfRule type="colorScale" priority="25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1">
    <cfRule type="colorScale" priority="25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1">
    <cfRule type="colorScale" priority="25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9:E40">
    <cfRule type="colorScale" priority="25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9:E40">
    <cfRule type="colorScale" priority="25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:E38">
    <cfRule type="colorScale" priority="25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:E38">
    <cfRule type="colorScale" priority="26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4">
    <cfRule type="colorScale" priority="26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4">
    <cfRule type="colorScale" priority="26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2:E33">
    <cfRule type="colorScale" priority="26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2:E33">
    <cfRule type="colorScale" priority="26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8:E31">
    <cfRule type="colorScale" priority="26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8:E31">
    <cfRule type="colorScale" priority="26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0">
    <cfRule type="colorScale" priority="26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0">
    <cfRule type="colorScale" priority="26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9">
    <cfRule type="colorScale" priority="26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9">
    <cfRule type="colorScale" priority="27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7:E28">
    <cfRule type="colorScale" priority="27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7:E28">
    <cfRule type="colorScale" priority="27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6">
    <cfRule type="colorScale" priority="27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6">
    <cfRule type="colorScale" priority="27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2:E25">
    <cfRule type="colorScale" priority="27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2:E25">
    <cfRule type="colorScale" priority="27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24">
    <cfRule type="colorScale" priority="27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24">
    <cfRule type="colorScale" priority="27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9:E22">
    <cfRule type="colorScale" priority="27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9:E22">
    <cfRule type="colorScale" priority="28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8:E19">
    <cfRule type="colorScale" priority="28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8:E19">
    <cfRule type="colorScale" priority="28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6:E17">
    <cfRule type="colorScale" priority="28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6:E17">
    <cfRule type="colorScale" priority="28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12:E16">
    <cfRule type="colorScale" priority="28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12:E16">
    <cfRule type="colorScale" priority="28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7:E10">
    <cfRule type="colorScale" priority="28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7:E10">
    <cfRule type="colorScale" priority="28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8">
    <cfRule type="colorScale" priority="289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8">
    <cfRule type="colorScale" priority="290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7">
    <cfRule type="colorScale" priority="291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7">
    <cfRule type="colorScale" priority="292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6">
    <cfRule type="colorScale" priority="293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6">
    <cfRule type="colorScale" priority="294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4:E5">
    <cfRule type="colorScale" priority="295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4:E5">
    <cfRule type="colorScale" priority="296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E3">
    <cfRule type="colorScale" priority="297">
      <colorScale>
        <cfvo type="min"/>
        <cfvo type="percentile" val="50"/>
        <cfvo type="max"/>
        <color rgb="FF57BB8A"/>
        <color rgb="FFFFD666"/>
        <color rgb="FFE67C73"/>
      </colorScale>
    </cfRule>
  </conditionalFormatting>
  <conditionalFormatting sqref="E3">
    <cfRule type="colorScale" priority="298">
      <colorScale>
        <cfvo type="min"/>
        <cfvo type="percentile" val="50"/>
        <cfvo type="max"/>
        <color rgb="FFE06666"/>
        <color rgb="FFFFD666"/>
        <color rgb="FF6D9EEB"/>
      </colorScale>
    </cfRule>
  </conditionalFormatting>
  <conditionalFormatting sqref="D192:D195">
    <cfRule type="colorScale" priority="29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91:D193">
    <cfRule type="colorScale" priority="30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9:D190">
    <cfRule type="colorScale" priority="30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8">
    <cfRule type="colorScale" priority="30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2:D187">
    <cfRule type="colorScale" priority="30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1">
    <cfRule type="colorScale" priority="30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8:D180">
    <cfRule type="colorScale" priority="30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8">
    <cfRule type="colorScale" priority="30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7">
    <cfRule type="colorScale" priority="30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6">
    <cfRule type="colorScale" priority="30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4:D175">
    <cfRule type="colorScale" priority="30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72:D173">
    <cfRule type="colorScale" priority="31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7:D171">
    <cfRule type="colorScale" priority="31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7:D169">
    <cfRule type="colorScale" priority="31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3:D166">
    <cfRule type="colorScale" priority="31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4">
    <cfRule type="colorScale" priority="31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3">
    <cfRule type="colorScale" priority="31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6:D162">
    <cfRule type="colorScale" priority="31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0:D161">
    <cfRule type="colorScale" priority="31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9">
    <cfRule type="colorScale" priority="31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8:D158">
    <cfRule type="colorScale" priority="31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5:D156">
    <cfRule type="colorScale" priority="32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54">
    <cfRule type="colorScale" priority="32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9:D153">
    <cfRule type="colorScale" priority="32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8">
    <cfRule type="colorScale" priority="32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5:D147">
    <cfRule type="colorScale" priority="32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40:D146">
    <cfRule type="colorScale" priority="32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8:D139">
    <cfRule type="colorScale" priority="32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8">
    <cfRule type="colorScale" priority="32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6:D137">
    <cfRule type="colorScale" priority="32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7:D136">
    <cfRule type="colorScale" priority="32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3">
    <cfRule type="colorScale" priority="33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2">
    <cfRule type="colorScale" priority="33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30:D131">
    <cfRule type="colorScale" priority="33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9:D130">
    <cfRule type="colorScale" priority="33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7:D128">
    <cfRule type="colorScale" priority="33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9:D126">
    <cfRule type="colorScale" priority="33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4:D125">
    <cfRule type="colorScale" priority="33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3">
    <cfRule type="colorScale" priority="33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1:D122">
    <cfRule type="colorScale" priority="33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0">
    <cfRule type="colorScale" priority="33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9">
    <cfRule type="colorScale" priority="34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2:D118">
    <cfRule type="colorScale" priority="34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11">
    <cfRule type="colorScale" priority="34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7:D110">
    <cfRule type="colorScale" priority="34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0:D106">
    <cfRule type="colorScale" priority="34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4:D105">
    <cfRule type="colorScale" priority="34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3">
    <cfRule type="colorScale" priority="34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01:D102">
    <cfRule type="colorScale" priority="34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9:D100">
    <cfRule type="colorScale" priority="34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5:D99">
    <cfRule type="colorScale" priority="34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3:D94">
    <cfRule type="colorScale" priority="35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91:D92">
    <cfRule type="colorScale" priority="35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0:D90">
    <cfRule type="colorScale" priority="35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8">
    <cfRule type="colorScale" priority="35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7">
    <cfRule type="colorScale" priority="35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1:D86">
    <cfRule type="colorScale" priority="35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5">
    <cfRule type="colorScale" priority="35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3:D84">
    <cfRule type="colorScale" priority="35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1:D82">
    <cfRule type="colorScale" priority="35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70:D80">
    <cfRule type="colorScale" priority="35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9">
    <cfRule type="colorScale" priority="36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8">
    <cfRule type="colorScale" priority="36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5:D67">
    <cfRule type="colorScale" priority="36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4">
    <cfRule type="colorScale" priority="36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7:D63">
    <cfRule type="colorScale" priority="36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2">
    <cfRule type="colorScale" priority="36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0:D61">
    <cfRule type="colorScale" priority="36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5:D59">
    <cfRule type="colorScale" priority="36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8">
    <cfRule type="colorScale" priority="36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6:D57">
    <cfRule type="colorScale" priority="36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50:D55">
    <cfRule type="colorScale" priority="37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4:D51">
    <cfRule type="colorScale" priority="37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9">
    <cfRule type="colorScale" priority="37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7:D48">
    <cfRule type="colorScale" priority="37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5:D47">
    <cfRule type="colorScale" priority="37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7:D44">
    <cfRule type="colorScale" priority="37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9:D42">
    <cfRule type="colorScale" priority="37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41">
    <cfRule type="colorScale" priority="37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9:D40">
    <cfRule type="colorScale" priority="37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6:D38">
    <cfRule type="colorScale" priority="37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4">
    <cfRule type="colorScale" priority="38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2:D33">
    <cfRule type="colorScale" priority="38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8:D31">
    <cfRule type="colorScale" priority="38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0">
    <cfRule type="colorScale" priority="38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9">
    <cfRule type="colorScale" priority="38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7:D28">
    <cfRule type="colorScale" priority="38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6">
    <cfRule type="colorScale" priority="386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2:D25">
    <cfRule type="colorScale" priority="387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24">
    <cfRule type="colorScale" priority="388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8:D19">
    <cfRule type="colorScale" priority="389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6:D17">
    <cfRule type="colorScale" priority="390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12:D16">
    <cfRule type="colorScale" priority="39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8">
    <cfRule type="colorScale" priority="392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7">
    <cfRule type="colorScale" priority="393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6">
    <cfRule type="colorScale" priority="394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D3:D199 D204:D210 D212:D218 D220:D237 D246:D370">
    <cfRule type="colorScale" priority="395">
      <colorScale>
        <cfvo type="min"/>
        <cfvo type="percentile" val="50"/>
        <cfvo type="max"/>
        <color rgb="FFE06666"/>
        <color rgb="FFFFD666"/>
        <color rgb="FF3D85C6"/>
      </colorScale>
    </cfRule>
  </conditionalFormatting>
  <conditionalFormatting sqref="J184">
    <cfRule type="colorScale" priority="39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3">
    <cfRule type="colorScale" priority="39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1:J182">
    <cfRule type="colorScale" priority="39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80">
    <cfRule type="colorScale" priority="39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9">
    <cfRule type="colorScale" priority="40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7:J178">
    <cfRule type="colorScale" priority="40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5:J176">
    <cfRule type="colorScale" priority="40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3:J174">
    <cfRule type="colorScale" priority="40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2">
    <cfRule type="colorScale" priority="40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70:J171">
    <cfRule type="colorScale" priority="40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9">
    <cfRule type="colorScale" priority="40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8">
    <cfRule type="colorScale" priority="40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7">
    <cfRule type="colorScale" priority="40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6">
    <cfRule type="colorScale" priority="40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5">
    <cfRule type="colorScale" priority="41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3:J164">
    <cfRule type="colorScale" priority="41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2">
    <cfRule type="colorScale" priority="41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1">
    <cfRule type="colorScale" priority="41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60">
    <cfRule type="colorScale" priority="414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9">
    <cfRule type="colorScale" priority="415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8">
    <cfRule type="colorScale" priority="416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6:J157">
    <cfRule type="colorScale" priority="417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5">
    <cfRule type="colorScale" priority="418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3:J154">
    <cfRule type="colorScale" priority="419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2">
    <cfRule type="colorScale" priority="420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1">
    <cfRule type="colorScale" priority="421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50">
    <cfRule type="colorScale" priority="422">
      <colorScale>
        <cfvo type="min"/>
        <cfvo type="percentile" val="50"/>
        <cfvo type="max"/>
        <color rgb="FFCC4125"/>
        <color rgb="FFF6B26B"/>
        <color rgb="FF6AA84F"/>
      </colorScale>
    </cfRule>
  </conditionalFormatting>
  <conditionalFormatting sqref="J148:J149">
    <cfRule type="colorScale" priority="423">
      <colorScale>
        <cfvo type="min"/>
        <cfvo type="percentile" val="50"/>
        <cfvo type="max"/>
        <color rgb="FFCC4125"/>
        <color rgb="FFF6B26B"/>
        <color rgb="FF6AA84F"/>
      </colorScale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.29"/>
    <col customWidth="1" min="4" max="4" width="10.86"/>
    <col customWidth="1" min="5" max="5" width="6.14"/>
    <col customWidth="1" min="6" max="6" width="5.71"/>
    <col customWidth="1" min="7" max="7" width="12.43"/>
    <col customWidth="1" min="8" max="9" width="10.57"/>
    <col customWidth="1" min="12" max="12" width="7.57"/>
    <col customWidth="1" min="13" max="16" width="8.57"/>
    <col customWidth="1" min="17" max="17" width="5.57"/>
    <col customWidth="1" min="18" max="18" width="8.0"/>
    <col customWidth="1" min="21" max="21" width="9.57"/>
    <col customWidth="1" min="22" max="22" width="9.86"/>
    <col customWidth="1" min="23" max="23" width="11.71"/>
    <col customWidth="1" min="24" max="24" width="9.86"/>
    <col customWidth="1" min="25" max="25" width="8.29"/>
    <col customWidth="1" min="26" max="26" width="6.86"/>
    <col customWidth="1" min="27" max="27" width="6.14"/>
    <col customWidth="1" min="28" max="28" width="5.71"/>
    <col customWidth="1" min="29" max="29" width="4.86"/>
  </cols>
  <sheetData>
    <row r="1">
      <c r="A1" s="41" t="s">
        <v>6402</v>
      </c>
      <c r="D1" s="5"/>
      <c r="E1" s="6"/>
      <c r="J1" s="42"/>
      <c r="K1" s="42"/>
      <c r="L1" s="5"/>
      <c r="M1" s="5"/>
      <c r="N1" s="5"/>
      <c r="O1" s="5"/>
      <c r="P1" s="5"/>
      <c r="Q1" s="5"/>
      <c r="V1" s="43" t="s">
        <v>6</v>
      </c>
    </row>
    <row r="2" ht="26.25" customHeight="1">
      <c r="A2" s="9" t="s">
        <v>0</v>
      </c>
      <c r="B2" s="9"/>
      <c r="C2" s="9" t="s">
        <v>2729</v>
      </c>
      <c r="D2" s="43" t="s">
        <v>2730</v>
      </c>
      <c r="E2" s="44" t="s">
        <v>2731</v>
      </c>
      <c r="F2" s="9" t="s">
        <v>2732</v>
      </c>
      <c r="G2" s="9" t="s">
        <v>4</v>
      </c>
      <c r="H2" s="22"/>
      <c r="I2" s="22" t="s">
        <v>2733</v>
      </c>
      <c r="J2" s="45"/>
      <c r="K2" s="45" t="s">
        <v>5881</v>
      </c>
      <c r="L2" s="46" t="s">
        <v>5882</v>
      </c>
      <c r="M2" s="47" t="s">
        <v>2731</v>
      </c>
      <c r="N2" s="47" t="s">
        <v>2732</v>
      </c>
      <c r="O2" s="46" t="s">
        <v>4</v>
      </c>
      <c r="P2" s="43"/>
      <c r="Q2" s="43" t="s">
        <v>2736</v>
      </c>
      <c r="R2" s="22" t="s">
        <v>2737</v>
      </c>
      <c r="S2" s="9"/>
      <c r="T2" s="9" t="s">
        <v>2738</v>
      </c>
      <c r="U2" s="9" t="s">
        <v>2739</v>
      </c>
      <c r="V2" s="22" t="s">
        <v>2740</v>
      </c>
      <c r="W2" s="22" t="s">
        <v>2741</v>
      </c>
      <c r="X2" s="9" t="s">
        <v>2742</v>
      </c>
      <c r="Y2" s="15" t="s">
        <v>2743</v>
      </c>
      <c r="AA2" s="22" t="s">
        <v>2744</v>
      </c>
      <c r="AC2" s="9" t="s">
        <v>2745</v>
      </c>
    </row>
    <row r="3">
      <c r="A3" s="9">
        <v>1.0</v>
      </c>
      <c r="B3" s="29"/>
      <c r="C3" s="40" t="s">
        <v>73</v>
      </c>
      <c r="D3" s="48">
        <v>2034.0</v>
      </c>
      <c r="E3" s="49">
        <v>0.0</v>
      </c>
      <c r="F3" s="48">
        <v>106.97</v>
      </c>
      <c r="G3" s="40" t="s">
        <v>35</v>
      </c>
      <c r="H3" s="25"/>
      <c r="I3" s="25"/>
      <c r="J3" s="29"/>
      <c r="K3" s="40" t="s">
        <v>6413</v>
      </c>
      <c r="L3" s="48">
        <v>2222.0</v>
      </c>
      <c r="M3" s="48">
        <v>0.0</v>
      </c>
      <c r="N3" s="48">
        <v>104.39</v>
      </c>
      <c r="O3" s="40" t="s">
        <v>39</v>
      </c>
      <c r="P3" s="5"/>
      <c r="Q3" s="5">
        <f t="shared" ref="Q3:Q129" si="1">D3-L3</f>
        <v>-188</v>
      </c>
      <c r="R3" s="6">
        <f t="shared" ref="R3:R129" si="2">I3-L3</f>
        <v>-2222</v>
      </c>
      <c r="S3" s="9"/>
      <c r="T3" s="9" t="s">
        <v>2747</v>
      </c>
      <c r="U3">
        <f>COUNTA(C:C)-1</f>
        <v>187</v>
      </c>
      <c r="V3" s="6">
        <f>average(D:D)</f>
        <v>1407.315508</v>
      </c>
      <c r="W3" s="6">
        <f>average(D3:INDIRECT(coNCAT("D",min(U3:U4)+2)))</f>
        <v>1555.133858</v>
      </c>
      <c r="X3">
        <f>median(D3:D336)</f>
        <v>1405</v>
      </c>
      <c r="Y3" s="6">
        <f>countif(Q:Q,"&gt;0")</f>
        <v>126</v>
      </c>
      <c r="Z3" s="50">
        <f>Y3/(min(U3:U4))</f>
        <v>0.9921259843</v>
      </c>
      <c r="AA3">
        <f>COUNTIF(G:G,"premium")</f>
        <v>66</v>
      </c>
      <c r="AB3" s="51">
        <f t="shared" ref="AB3:AB4" si="3">AA3/U3</f>
        <v>0.3529411765</v>
      </c>
      <c r="AC3">
        <f>COUNTIF(G3:G336,"staff")</f>
        <v>0</v>
      </c>
    </row>
    <row r="4">
      <c r="A4" s="9">
        <v>2.0</v>
      </c>
      <c r="B4" s="29"/>
      <c r="C4" s="40" t="s">
        <v>95</v>
      </c>
      <c r="D4" s="48">
        <v>2031.0</v>
      </c>
      <c r="E4" s="49">
        <v>0.0</v>
      </c>
      <c r="F4" s="48">
        <v>92.61</v>
      </c>
      <c r="G4" s="40" t="s">
        <v>39</v>
      </c>
      <c r="H4" s="25"/>
      <c r="I4" s="25"/>
      <c r="J4" s="29"/>
      <c r="K4" s="40" t="s">
        <v>5913</v>
      </c>
      <c r="L4" s="48">
        <v>1904.0</v>
      </c>
      <c r="M4" s="48">
        <v>0.0</v>
      </c>
      <c r="N4" s="48">
        <v>122.01</v>
      </c>
      <c r="O4" s="40" t="s">
        <v>35</v>
      </c>
      <c r="P4" s="5"/>
      <c r="Q4" s="5">
        <f t="shared" si="1"/>
        <v>127</v>
      </c>
      <c r="R4" s="6">
        <f t="shared" si="2"/>
        <v>-1904</v>
      </c>
      <c r="S4" s="9"/>
      <c r="T4" s="9" t="s">
        <v>2749</v>
      </c>
      <c r="U4">
        <f>COUNTA(K:K)-1</f>
        <v>127</v>
      </c>
      <c r="V4" s="6">
        <f>average(L:L)</f>
        <v>1327.622047</v>
      </c>
      <c r="W4" s="52">
        <f>average(L3:INDIRECT(coNCAT("L",min(U3:U4)+2)))</f>
        <v>1327.622047</v>
      </c>
      <c r="X4" s="6">
        <f>median(L:L)</f>
        <v>1352</v>
      </c>
      <c r="Y4" s="6">
        <f>countif(Q:Q,"&lt;0")</f>
        <v>1</v>
      </c>
      <c r="Z4" s="50">
        <f>Y4/(min(U3:U4))</f>
        <v>0.007874015748</v>
      </c>
      <c r="AA4">
        <f>COUNTIF(O:O,"premium")</f>
        <v>49</v>
      </c>
      <c r="AB4" s="51">
        <f t="shared" si="3"/>
        <v>0.3858267717</v>
      </c>
      <c r="AC4">
        <f>COUNTIF(O3:O336,"staff")</f>
        <v>0</v>
      </c>
    </row>
    <row r="5">
      <c r="A5" s="9">
        <v>3.0</v>
      </c>
      <c r="B5" s="29"/>
      <c r="C5" s="40" t="s">
        <v>78</v>
      </c>
      <c r="D5" s="48">
        <v>1952.0</v>
      </c>
      <c r="E5" s="49">
        <v>0.0</v>
      </c>
      <c r="F5" s="48">
        <v>76.75</v>
      </c>
      <c r="G5" s="40" t="s">
        <v>39</v>
      </c>
      <c r="H5" s="25"/>
      <c r="I5" s="25"/>
      <c r="J5" s="29"/>
      <c r="K5" s="40" t="s">
        <v>5942</v>
      </c>
      <c r="L5" s="48">
        <v>1866.0</v>
      </c>
      <c r="M5" s="48">
        <v>5.56</v>
      </c>
      <c r="N5" s="48">
        <v>169.82</v>
      </c>
      <c r="O5" s="40" t="s">
        <v>39</v>
      </c>
      <c r="P5" s="5"/>
      <c r="Q5" s="5">
        <f t="shared" si="1"/>
        <v>86</v>
      </c>
      <c r="R5" s="6">
        <f t="shared" si="2"/>
        <v>-1866</v>
      </c>
      <c r="S5" s="9"/>
      <c r="T5" s="9" t="s">
        <v>2751</v>
      </c>
      <c r="U5">
        <f t="shared" ref="U5:W5" si="4">U3-U4</f>
        <v>60</v>
      </c>
      <c r="V5" s="6">
        <f t="shared" si="4"/>
        <v>79.69346078</v>
      </c>
      <c r="W5" s="6">
        <f t="shared" si="4"/>
        <v>227.511811</v>
      </c>
      <c r="X5">
        <f>median(Q:Q)</f>
        <v>185</v>
      </c>
      <c r="Y5" s="6">
        <f>countif(Q:Q,"0")</f>
        <v>0</v>
      </c>
      <c r="AA5" s="6">
        <f>X3-X4</f>
        <v>53</v>
      </c>
    </row>
    <row r="6">
      <c r="A6" s="9">
        <v>4.0</v>
      </c>
      <c r="B6" s="29"/>
      <c r="C6" s="40" t="s">
        <v>512</v>
      </c>
      <c r="D6" s="48">
        <v>1923.0</v>
      </c>
      <c r="E6" s="49">
        <v>0.0</v>
      </c>
      <c r="F6" s="48">
        <v>84.3</v>
      </c>
      <c r="G6" s="40" t="s">
        <v>39</v>
      </c>
      <c r="H6" s="25"/>
      <c r="I6" s="25"/>
      <c r="J6" s="29"/>
      <c r="K6" s="40" t="s">
        <v>5934</v>
      </c>
      <c r="L6" s="48">
        <v>1860.0</v>
      </c>
      <c r="M6" s="48">
        <v>0.0</v>
      </c>
      <c r="N6" s="48">
        <v>95.79</v>
      </c>
      <c r="O6" s="40" t="s">
        <v>35</v>
      </c>
      <c r="P6" s="5"/>
      <c r="Q6" s="5">
        <f t="shared" si="1"/>
        <v>63</v>
      </c>
      <c r="R6" s="6">
        <f t="shared" si="2"/>
        <v>-1860</v>
      </c>
    </row>
    <row r="7">
      <c r="A7" s="9">
        <v>5.0</v>
      </c>
      <c r="B7" s="29"/>
      <c r="C7" s="40" t="s">
        <v>83</v>
      </c>
      <c r="D7" s="48">
        <v>1916.0</v>
      </c>
      <c r="E7" s="49">
        <v>0.0</v>
      </c>
      <c r="F7" s="48">
        <v>93.01</v>
      </c>
      <c r="G7" s="40" t="s">
        <v>35</v>
      </c>
      <c r="H7" s="25"/>
      <c r="I7" s="25"/>
      <c r="J7" s="29"/>
      <c r="K7" s="40" t="s">
        <v>5946</v>
      </c>
      <c r="L7" s="48">
        <v>1826.0</v>
      </c>
      <c r="M7" s="48">
        <v>0.0</v>
      </c>
      <c r="N7" s="48">
        <v>125.43</v>
      </c>
      <c r="O7" s="40" t="s">
        <v>35</v>
      </c>
      <c r="P7" s="5"/>
      <c r="Q7" s="5">
        <f t="shared" si="1"/>
        <v>90</v>
      </c>
      <c r="R7" s="6">
        <f t="shared" si="2"/>
        <v>-1826</v>
      </c>
    </row>
    <row r="8">
      <c r="A8" s="9">
        <v>6.0</v>
      </c>
      <c r="B8" s="29"/>
      <c r="C8" s="40" t="s">
        <v>446</v>
      </c>
      <c r="D8" s="48">
        <v>1885.0</v>
      </c>
      <c r="E8" s="49">
        <v>11.76</v>
      </c>
      <c r="F8" s="48">
        <v>81.37</v>
      </c>
      <c r="G8" s="40" t="s">
        <v>39</v>
      </c>
      <c r="H8" s="25"/>
      <c r="I8" s="25"/>
      <c r="J8" s="29"/>
      <c r="K8" s="40" t="s">
        <v>6490</v>
      </c>
      <c r="L8" s="48">
        <v>1800.0</v>
      </c>
      <c r="M8" s="48">
        <v>93.75</v>
      </c>
      <c r="N8" s="48">
        <v>350.0</v>
      </c>
      <c r="O8" s="40" t="s">
        <v>35</v>
      </c>
      <c r="P8" s="5"/>
      <c r="Q8" s="5">
        <f t="shared" si="1"/>
        <v>85</v>
      </c>
      <c r="R8" s="6">
        <f t="shared" si="2"/>
        <v>-1800</v>
      </c>
    </row>
    <row r="9">
      <c r="A9" s="9">
        <v>7.0</v>
      </c>
      <c r="B9" s="29"/>
      <c r="C9" s="40" t="s">
        <v>180</v>
      </c>
      <c r="D9" s="48">
        <v>1864.0</v>
      </c>
      <c r="E9" s="49">
        <v>0.0</v>
      </c>
      <c r="F9" s="48">
        <v>106.16</v>
      </c>
      <c r="G9" s="40" t="s">
        <v>39</v>
      </c>
      <c r="H9" s="25"/>
      <c r="I9" s="25"/>
      <c r="J9" s="29"/>
      <c r="K9" s="40" t="s">
        <v>5985</v>
      </c>
      <c r="L9" s="48">
        <v>1798.0</v>
      </c>
      <c r="M9" s="48">
        <v>0.0</v>
      </c>
      <c r="N9" s="48">
        <v>94.1</v>
      </c>
      <c r="O9" s="40" t="s">
        <v>39</v>
      </c>
      <c r="P9" s="5"/>
      <c r="Q9" s="5">
        <f t="shared" si="1"/>
        <v>66</v>
      </c>
      <c r="R9" s="6">
        <f t="shared" si="2"/>
        <v>-1798</v>
      </c>
    </row>
    <row r="10">
      <c r="A10" s="9">
        <v>8.0</v>
      </c>
      <c r="B10" s="29"/>
      <c r="C10" s="40" t="s">
        <v>428</v>
      </c>
      <c r="D10" s="48">
        <v>1841.0</v>
      </c>
      <c r="E10" s="49">
        <v>0.0</v>
      </c>
      <c r="F10" s="48">
        <v>90.29</v>
      </c>
      <c r="G10" s="40" t="s">
        <v>35</v>
      </c>
      <c r="H10" s="25"/>
      <c r="I10" s="25"/>
      <c r="J10" s="29"/>
      <c r="K10" s="40" t="s">
        <v>5940</v>
      </c>
      <c r="L10" s="48">
        <v>1789.0</v>
      </c>
      <c r="M10" s="48">
        <v>0.0</v>
      </c>
      <c r="N10" s="48">
        <v>101.0</v>
      </c>
      <c r="O10" s="40" t="s">
        <v>35</v>
      </c>
      <c r="P10" s="5"/>
      <c r="Q10" s="5">
        <f t="shared" si="1"/>
        <v>52</v>
      </c>
      <c r="R10" s="6">
        <f t="shared" si="2"/>
        <v>-1789</v>
      </c>
    </row>
    <row r="11">
      <c r="A11" s="9">
        <v>9.0</v>
      </c>
      <c r="B11" s="29"/>
      <c r="C11" s="40" t="s">
        <v>204</v>
      </c>
      <c r="D11" s="48">
        <v>1831.0</v>
      </c>
      <c r="E11" s="49">
        <v>0.0</v>
      </c>
      <c r="F11" s="48">
        <v>88.82</v>
      </c>
      <c r="G11" s="40" t="s">
        <v>35</v>
      </c>
      <c r="H11" s="25"/>
      <c r="I11" s="25"/>
      <c r="J11" s="29"/>
      <c r="K11" s="40" t="s">
        <v>5975</v>
      </c>
      <c r="L11" s="48">
        <v>1771.0</v>
      </c>
      <c r="M11" s="48">
        <v>1.94</v>
      </c>
      <c r="N11" s="48">
        <v>64.96</v>
      </c>
      <c r="O11" s="40" t="s">
        <v>35</v>
      </c>
      <c r="P11" s="5"/>
      <c r="Q11" s="5">
        <f t="shared" si="1"/>
        <v>60</v>
      </c>
      <c r="R11" s="6">
        <f t="shared" si="2"/>
        <v>-1771</v>
      </c>
    </row>
    <row r="12">
      <c r="A12" s="9">
        <v>10.0</v>
      </c>
      <c r="B12" s="29"/>
      <c r="C12" s="40" t="s">
        <v>663</v>
      </c>
      <c r="D12" s="48">
        <v>1827.0</v>
      </c>
      <c r="E12" s="49">
        <v>0.0</v>
      </c>
      <c r="F12" s="48">
        <v>102.3</v>
      </c>
      <c r="G12" s="40" t="s">
        <v>35</v>
      </c>
      <c r="H12" s="25"/>
      <c r="I12" s="25"/>
      <c r="J12" s="29"/>
      <c r="K12" s="40" t="s">
        <v>5922</v>
      </c>
      <c r="L12" s="48">
        <v>1764.0</v>
      </c>
      <c r="M12" s="48">
        <v>0.0</v>
      </c>
      <c r="N12" s="48">
        <v>132.77</v>
      </c>
      <c r="O12" s="40" t="s">
        <v>39</v>
      </c>
      <c r="P12" s="5"/>
      <c r="Q12" s="5">
        <f t="shared" si="1"/>
        <v>63</v>
      </c>
      <c r="R12" s="6">
        <f t="shared" si="2"/>
        <v>-1764</v>
      </c>
    </row>
    <row r="13">
      <c r="A13" s="9">
        <v>11.0</v>
      </c>
      <c r="B13" s="29"/>
      <c r="C13" s="40" t="s">
        <v>134</v>
      </c>
      <c r="D13" s="48">
        <v>1817.0</v>
      </c>
      <c r="E13" s="49">
        <v>3.77</v>
      </c>
      <c r="F13" s="48">
        <v>79.05</v>
      </c>
      <c r="G13" s="40" t="s">
        <v>39</v>
      </c>
      <c r="H13" s="25"/>
      <c r="I13" s="25"/>
      <c r="J13" s="29"/>
      <c r="K13" s="40" t="s">
        <v>6018</v>
      </c>
      <c r="L13" s="48">
        <v>1752.0</v>
      </c>
      <c r="M13" s="48">
        <v>0.0</v>
      </c>
      <c r="N13" s="48">
        <v>96.05</v>
      </c>
      <c r="O13" s="40" t="s">
        <v>39</v>
      </c>
      <c r="P13" s="5"/>
      <c r="Q13" s="5">
        <f t="shared" si="1"/>
        <v>65</v>
      </c>
      <c r="R13" s="6">
        <f t="shared" si="2"/>
        <v>-1752</v>
      </c>
    </row>
    <row r="14">
      <c r="A14" s="9">
        <v>12.0</v>
      </c>
      <c r="B14" s="29"/>
      <c r="C14" s="40" t="s">
        <v>90</v>
      </c>
      <c r="D14" s="48">
        <v>1816.0</v>
      </c>
      <c r="E14" s="49">
        <v>0.0</v>
      </c>
      <c r="F14" s="48">
        <v>90.71</v>
      </c>
      <c r="G14" s="40" t="s">
        <v>39</v>
      </c>
      <c r="H14" s="25"/>
      <c r="I14" s="25"/>
      <c r="J14" s="29"/>
      <c r="K14" s="40" t="s">
        <v>5982</v>
      </c>
      <c r="L14" s="48">
        <v>1747.0</v>
      </c>
      <c r="M14" s="48">
        <v>0.0</v>
      </c>
      <c r="N14" s="48">
        <v>111.39</v>
      </c>
      <c r="O14" s="40" t="s">
        <v>39</v>
      </c>
      <c r="P14" s="5"/>
      <c r="Q14" s="5">
        <f t="shared" si="1"/>
        <v>69</v>
      </c>
      <c r="R14" s="6">
        <f t="shared" si="2"/>
        <v>-1747</v>
      </c>
    </row>
    <row r="15">
      <c r="A15" s="9">
        <v>13.0</v>
      </c>
      <c r="B15" s="29"/>
      <c r="C15" s="40" t="s">
        <v>286</v>
      </c>
      <c r="D15" s="48">
        <v>1815.0</v>
      </c>
      <c r="E15" s="49">
        <v>0.0</v>
      </c>
      <c r="F15" s="48">
        <v>145.11</v>
      </c>
      <c r="G15" s="40" t="s">
        <v>39</v>
      </c>
      <c r="H15" s="25"/>
      <c r="I15" s="25"/>
      <c r="J15" s="29"/>
      <c r="K15" s="40" t="s">
        <v>6127</v>
      </c>
      <c r="L15" s="48">
        <v>1743.0</v>
      </c>
      <c r="M15" s="48">
        <v>0.0</v>
      </c>
      <c r="N15" s="48">
        <v>126.51</v>
      </c>
      <c r="O15" s="40" t="s">
        <v>39</v>
      </c>
      <c r="P15" s="5"/>
      <c r="Q15" s="5">
        <f t="shared" si="1"/>
        <v>72</v>
      </c>
      <c r="R15" s="6">
        <f t="shared" si="2"/>
        <v>-1743</v>
      </c>
    </row>
    <row r="16">
      <c r="A16" s="9">
        <v>14.0</v>
      </c>
      <c r="B16" s="29"/>
      <c r="C16" s="40" t="s">
        <v>492</v>
      </c>
      <c r="D16" s="48">
        <v>1804.0</v>
      </c>
      <c r="E16" s="49">
        <v>0.0</v>
      </c>
      <c r="F16" s="48">
        <v>88.04</v>
      </c>
      <c r="G16" s="40" t="s">
        <v>39</v>
      </c>
      <c r="H16" s="25"/>
      <c r="I16" s="25"/>
      <c r="J16" s="29"/>
      <c r="K16" s="40" t="s">
        <v>5958</v>
      </c>
      <c r="L16" s="48">
        <v>1695.0</v>
      </c>
      <c r="M16" s="48">
        <v>0.0</v>
      </c>
      <c r="N16" s="48">
        <v>150.48</v>
      </c>
      <c r="O16" s="40" t="s">
        <v>39</v>
      </c>
      <c r="P16" s="5"/>
      <c r="Q16" s="5">
        <f t="shared" si="1"/>
        <v>109</v>
      </c>
      <c r="R16" s="6">
        <f t="shared" si="2"/>
        <v>-1695</v>
      </c>
    </row>
    <row r="17">
      <c r="A17" s="9">
        <v>15.0</v>
      </c>
      <c r="B17" s="29"/>
      <c r="C17" s="40" t="s">
        <v>305</v>
      </c>
      <c r="D17" s="48">
        <v>1794.0</v>
      </c>
      <c r="E17" s="49">
        <v>0.0</v>
      </c>
      <c r="F17" s="48">
        <v>94.7</v>
      </c>
      <c r="G17" s="40" t="s">
        <v>39</v>
      </c>
      <c r="H17" s="25"/>
      <c r="I17" s="25"/>
      <c r="J17" s="29"/>
      <c r="K17" s="40" t="s">
        <v>5919</v>
      </c>
      <c r="L17" s="48">
        <v>1694.0</v>
      </c>
      <c r="M17" s="48">
        <v>0.0</v>
      </c>
      <c r="N17" s="48">
        <v>88.82</v>
      </c>
      <c r="O17" s="40" t="s">
        <v>39</v>
      </c>
      <c r="P17" s="5"/>
      <c r="Q17" s="5">
        <f t="shared" si="1"/>
        <v>100</v>
      </c>
      <c r="R17" s="6">
        <f t="shared" si="2"/>
        <v>-1694</v>
      </c>
    </row>
    <row r="18">
      <c r="A18" s="9">
        <v>16.0</v>
      </c>
      <c r="B18" s="29"/>
      <c r="C18" s="40" t="s">
        <v>159</v>
      </c>
      <c r="D18" s="48">
        <v>1790.0</v>
      </c>
      <c r="E18" s="49">
        <v>0.0</v>
      </c>
      <c r="F18" s="48">
        <v>91.24</v>
      </c>
      <c r="G18" s="40" t="s">
        <v>39</v>
      </c>
      <c r="H18" s="25"/>
      <c r="I18" s="25"/>
      <c r="J18" s="29"/>
      <c r="K18" s="40" t="s">
        <v>6005</v>
      </c>
      <c r="L18" s="48">
        <v>1694.0</v>
      </c>
      <c r="M18" s="48">
        <v>0.0</v>
      </c>
      <c r="N18" s="48">
        <v>89.06</v>
      </c>
      <c r="O18" s="40" t="s">
        <v>39</v>
      </c>
      <c r="P18" s="5"/>
      <c r="Q18" s="5">
        <f t="shared" si="1"/>
        <v>96</v>
      </c>
      <c r="R18" s="6">
        <f t="shared" si="2"/>
        <v>-1694</v>
      </c>
    </row>
    <row r="19">
      <c r="A19" s="9">
        <v>17.0</v>
      </c>
      <c r="B19" s="29"/>
      <c r="C19" s="40" t="s">
        <v>373</v>
      </c>
      <c r="D19" s="48">
        <v>1781.0</v>
      </c>
      <c r="E19" s="49">
        <v>0.0</v>
      </c>
      <c r="F19" s="48">
        <v>126.71</v>
      </c>
      <c r="G19" s="40" t="s">
        <v>39</v>
      </c>
      <c r="H19" s="25"/>
      <c r="I19" s="25"/>
      <c r="J19" s="29"/>
      <c r="K19" s="40" t="s">
        <v>6036</v>
      </c>
      <c r="L19" s="48">
        <v>1683.0</v>
      </c>
      <c r="M19" s="48">
        <v>0.0</v>
      </c>
      <c r="N19" s="48">
        <v>83.85</v>
      </c>
      <c r="O19" s="40" t="s">
        <v>39</v>
      </c>
      <c r="P19" s="5"/>
      <c r="Q19" s="5">
        <f t="shared" si="1"/>
        <v>98</v>
      </c>
      <c r="R19" s="6">
        <f t="shared" si="2"/>
        <v>-1683</v>
      </c>
    </row>
    <row r="20">
      <c r="A20" s="9">
        <v>18.0</v>
      </c>
      <c r="B20" s="29"/>
      <c r="C20" s="40" t="s">
        <v>616</v>
      </c>
      <c r="D20" s="48">
        <v>1779.0</v>
      </c>
      <c r="E20" s="49">
        <v>0.0</v>
      </c>
      <c r="F20" s="48">
        <v>89.64</v>
      </c>
      <c r="G20" s="40" t="s">
        <v>35</v>
      </c>
      <c r="H20" s="25"/>
      <c r="I20" s="25"/>
      <c r="J20" s="29"/>
      <c r="K20" s="40" t="s">
        <v>6008</v>
      </c>
      <c r="L20" s="48">
        <v>1675.0</v>
      </c>
      <c r="M20" s="48">
        <v>1.23</v>
      </c>
      <c r="N20" s="48">
        <v>38.6</v>
      </c>
      <c r="O20" s="40" t="s">
        <v>39</v>
      </c>
      <c r="P20" s="5"/>
      <c r="Q20" s="5">
        <f t="shared" si="1"/>
        <v>104</v>
      </c>
      <c r="R20" s="6">
        <f t="shared" si="2"/>
        <v>-1675</v>
      </c>
    </row>
    <row r="21">
      <c r="A21" s="9">
        <v>19.0</v>
      </c>
      <c r="B21" s="29"/>
      <c r="C21" s="40" t="s">
        <v>437</v>
      </c>
      <c r="D21" s="48">
        <v>1770.0</v>
      </c>
      <c r="E21" s="49">
        <v>0.0</v>
      </c>
      <c r="F21" s="48">
        <v>92.76</v>
      </c>
      <c r="G21" s="40" t="s">
        <v>39</v>
      </c>
      <c r="H21" s="25"/>
      <c r="I21" s="25"/>
      <c r="J21" s="29"/>
      <c r="K21" s="40" t="s">
        <v>5937</v>
      </c>
      <c r="L21" s="48">
        <v>1648.0</v>
      </c>
      <c r="M21" s="48">
        <v>0.0</v>
      </c>
      <c r="N21" s="48">
        <v>176.03</v>
      </c>
      <c r="O21" s="40" t="s">
        <v>35</v>
      </c>
      <c r="P21" s="5"/>
      <c r="Q21" s="5">
        <f t="shared" si="1"/>
        <v>122</v>
      </c>
      <c r="R21" s="6">
        <f t="shared" si="2"/>
        <v>-1648</v>
      </c>
    </row>
    <row r="22">
      <c r="A22" s="9">
        <v>20.0</v>
      </c>
      <c r="B22" s="29"/>
      <c r="C22" s="40" t="s">
        <v>636</v>
      </c>
      <c r="D22" s="48">
        <v>1769.0</v>
      </c>
      <c r="E22" s="49">
        <v>0.0</v>
      </c>
      <c r="F22" s="48">
        <v>69.87</v>
      </c>
      <c r="G22" s="40" t="s">
        <v>35</v>
      </c>
      <c r="H22" s="25"/>
      <c r="I22" s="25"/>
      <c r="J22" s="29"/>
      <c r="K22" s="40" t="s">
        <v>6049</v>
      </c>
      <c r="L22" s="48">
        <v>1647.0</v>
      </c>
      <c r="M22" s="48">
        <v>0.0</v>
      </c>
      <c r="N22" s="48">
        <v>89.18</v>
      </c>
      <c r="O22" s="40" t="s">
        <v>39</v>
      </c>
      <c r="P22" s="5"/>
      <c r="Q22" s="5">
        <f t="shared" si="1"/>
        <v>122</v>
      </c>
      <c r="R22" s="6">
        <f t="shared" si="2"/>
        <v>-1647</v>
      </c>
    </row>
    <row r="23">
      <c r="A23" s="9">
        <v>21.0</v>
      </c>
      <c r="B23" s="29"/>
      <c r="C23" s="40" t="s">
        <v>395</v>
      </c>
      <c r="D23" s="48">
        <v>1765.0</v>
      </c>
      <c r="E23" s="49">
        <v>0.0</v>
      </c>
      <c r="F23" s="48">
        <v>87.6</v>
      </c>
      <c r="G23" s="40" t="s">
        <v>35</v>
      </c>
      <c r="H23" s="25"/>
      <c r="I23" s="25"/>
      <c r="J23" s="29"/>
      <c r="K23" s="40" t="s">
        <v>6568</v>
      </c>
      <c r="L23" s="48">
        <v>1638.0</v>
      </c>
      <c r="M23" s="48">
        <v>0.0</v>
      </c>
      <c r="N23" s="48">
        <v>78.46</v>
      </c>
      <c r="O23" s="40" t="s">
        <v>35</v>
      </c>
      <c r="P23" s="5"/>
      <c r="Q23" s="5">
        <f t="shared" si="1"/>
        <v>127</v>
      </c>
      <c r="R23" s="6">
        <f t="shared" si="2"/>
        <v>-1638</v>
      </c>
    </row>
    <row r="24">
      <c r="A24" s="9">
        <v>22.0</v>
      </c>
      <c r="B24" s="29"/>
      <c r="C24" s="40" t="s">
        <v>113</v>
      </c>
      <c r="D24" s="48">
        <v>1757.0</v>
      </c>
      <c r="E24" s="49">
        <v>0.0</v>
      </c>
      <c r="F24" s="48">
        <v>92.32</v>
      </c>
      <c r="G24" s="40" t="s">
        <v>35</v>
      </c>
      <c r="H24" s="25"/>
      <c r="I24" s="25"/>
      <c r="J24" s="29"/>
      <c r="K24" s="40" t="s">
        <v>6021</v>
      </c>
      <c r="L24" s="48">
        <v>1609.0</v>
      </c>
      <c r="M24" s="48">
        <v>0.79</v>
      </c>
      <c r="N24" s="48">
        <v>77.37</v>
      </c>
      <c r="O24" s="40" t="s">
        <v>35</v>
      </c>
      <c r="P24" s="5"/>
      <c r="Q24" s="5">
        <f t="shared" si="1"/>
        <v>148</v>
      </c>
      <c r="R24" s="6">
        <f t="shared" si="2"/>
        <v>-1609</v>
      </c>
    </row>
    <row r="25">
      <c r="A25" s="9">
        <v>23.0</v>
      </c>
      <c r="B25" s="29"/>
      <c r="C25" s="40" t="s">
        <v>472</v>
      </c>
      <c r="D25" s="48">
        <v>1742.0</v>
      </c>
      <c r="E25" s="49">
        <v>17.78</v>
      </c>
      <c r="F25" s="48">
        <v>95.07</v>
      </c>
      <c r="G25" s="40" t="s">
        <v>39</v>
      </c>
      <c r="H25" s="25"/>
      <c r="I25" s="25"/>
      <c r="J25" s="29"/>
      <c r="K25" s="40" t="s">
        <v>6047</v>
      </c>
      <c r="L25" s="48">
        <v>1608.0</v>
      </c>
      <c r="M25" s="48">
        <v>0.0</v>
      </c>
      <c r="N25" s="48">
        <v>51.32</v>
      </c>
      <c r="O25" s="40" t="s">
        <v>39</v>
      </c>
      <c r="P25" s="5"/>
      <c r="Q25" s="5">
        <f t="shared" si="1"/>
        <v>134</v>
      </c>
      <c r="R25" s="6">
        <f t="shared" si="2"/>
        <v>-1608</v>
      </c>
    </row>
    <row r="26">
      <c r="A26" s="9">
        <v>24.0</v>
      </c>
      <c r="B26" s="29"/>
      <c r="C26" s="40" t="s">
        <v>538</v>
      </c>
      <c r="D26" s="48">
        <v>1739.0</v>
      </c>
      <c r="E26" s="49">
        <v>0.0</v>
      </c>
      <c r="F26" s="48">
        <v>113.44</v>
      </c>
      <c r="G26" s="40" t="s">
        <v>35</v>
      </c>
      <c r="H26" s="25"/>
      <c r="I26" s="25"/>
      <c r="J26" s="29"/>
      <c r="K26" s="40" t="s">
        <v>6583</v>
      </c>
      <c r="L26" s="48">
        <v>1601.0</v>
      </c>
      <c r="M26" s="48">
        <v>0.0</v>
      </c>
      <c r="N26" s="48">
        <v>93.76</v>
      </c>
      <c r="O26" s="40" t="s">
        <v>35</v>
      </c>
      <c r="P26" s="5"/>
      <c r="Q26" s="5">
        <f t="shared" si="1"/>
        <v>138</v>
      </c>
      <c r="R26" s="6">
        <f t="shared" si="2"/>
        <v>-1601</v>
      </c>
    </row>
    <row r="27">
      <c r="A27" s="9">
        <v>25.0</v>
      </c>
      <c r="B27" s="29"/>
      <c r="C27" s="40" t="s">
        <v>414</v>
      </c>
      <c r="D27" s="48">
        <v>1735.0</v>
      </c>
      <c r="E27" s="49">
        <v>8.0</v>
      </c>
      <c r="F27" s="48">
        <v>92.19</v>
      </c>
      <c r="G27" s="40" t="s">
        <v>39</v>
      </c>
      <c r="H27" s="25"/>
      <c r="I27" s="25"/>
      <c r="J27" s="29"/>
      <c r="K27" s="40" t="s">
        <v>5933</v>
      </c>
      <c r="L27" s="48">
        <v>1584.0</v>
      </c>
      <c r="M27" s="48">
        <v>0.0</v>
      </c>
      <c r="N27" s="48">
        <v>94.21</v>
      </c>
      <c r="O27" s="40" t="s">
        <v>35</v>
      </c>
      <c r="P27" s="5"/>
      <c r="Q27" s="5">
        <f t="shared" si="1"/>
        <v>151</v>
      </c>
      <c r="R27" s="6">
        <f t="shared" si="2"/>
        <v>-1584</v>
      </c>
    </row>
    <row r="28">
      <c r="A28" s="9">
        <v>26.0</v>
      </c>
      <c r="B28" s="29"/>
      <c r="C28" s="40" t="s">
        <v>251</v>
      </c>
      <c r="D28" s="48">
        <v>1731.0</v>
      </c>
      <c r="E28" s="49">
        <v>0.0</v>
      </c>
      <c r="F28" s="48">
        <v>97.2</v>
      </c>
      <c r="G28" s="40" t="s">
        <v>39</v>
      </c>
      <c r="H28" s="25"/>
      <c r="I28" s="25"/>
      <c r="J28" s="29"/>
      <c r="K28" s="40" t="s">
        <v>6099</v>
      </c>
      <c r="L28" s="48">
        <v>1582.0</v>
      </c>
      <c r="M28" s="48">
        <v>0.0</v>
      </c>
      <c r="N28" s="48">
        <v>81.7</v>
      </c>
      <c r="O28" s="40" t="s">
        <v>35</v>
      </c>
      <c r="P28" s="5"/>
      <c r="Q28" s="5">
        <f t="shared" si="1"/>
        <v>149</v>
      </c>
      <c r="R28" s="6">
        <f t="shared" si="2"/>
        <v>-1582</v>
      </c>
    </row>
    <row r="29">
      <c r="A29" s="9">
        <v>27.0</v>
      </c>
      <c r="B29" s="29"/>
      <c r="C29" s="40" t="s">
        <v>290</v>
      </c>
      <c r="D29" s="48">
        <v>1730.0</v>
      </c>
      <c r="E29" s="49">
        <v>0.0</v>
      </c>
      <c r="F29" s="48">
        <v>93.24</v>
      </c>
      <c r="G29" s="40" t="s">
        <v>35</v>
      </c>
      <c r="H29" s="25"/>
      <c r="I29" s="25"/>
      <c r="J29" s="29"/>
      <c r="K29" s="40" t="s">
        <v>5924</v>
      </c>
      <c r="L29" s="48">
        <v>1579.0</v>
      </c>
      <c r="M29" s="48">
        <v>0.0</v>
      </c>
      <c r="N29" s="48">
        <v>146.91</v>
      </c>
      <c r="O29" s="40" t="s">
        <v>39</v>
      </c>
      <c r="P29" s="5"/>
      <c r="Q29" s="5">
        <f t="shared" si="1"/>
        <v>151</v>
      </c>
      <c r="R29" s="6">
        <f t="shared" si="2"/>
        <v>-1579</v>
      </c>
    </row>
    <row r="30">
      <c r="A30" s="9">
        <v>28.0</v>
      </c>
      <c r="B30" s="29"/>
      <c r="C30" s="40" t="s">
        <v>602</v>
      </c>
      <c r="D30" s="48">
        <v>1730.0</v>
      </c>
      <c r="E30" s="49">
        <v>11.76</v>
      </c>
      <c r="F30" s="48">
        <v>105.05</v>
      </c>
      <c r="G30" s="40" t="s">
        <v>39</v>
      </c>
      <c r="H30" s="25"/>
      <c r="I30" s="25"/>
      <c r="J30" s="29"/>
      <c r="K30" s="40" t="s">
        <v>6081</v>
      </c>
      <c r="L30" s="48">
        <v>1578.0</v>
      </c>
      <c r="M30" s="48">
        <v>0.36</v>
      </c>
      <c r="N30" s="48">
        <v>77.35</v>
      </c>
      <c r="O30" s="40" t="s">
        <v>39</v>
      </c>
      <c r="P30" s="5"/>
      <c r="Q30" s="5">
        <f t="shared" si="1"/>
        <v>152</v>
      </c>
      <c r="R30" s="6">
        <f t="shared" si="2"/>
        <v>-1578</v>
      </c>
    </row>
    <row r="31">
      <c r="A31" s="9">
        <v>29.0</v>
      </c>
      <c r="B31" s="29"/>
      <c r="C31" s="40" t="s">
        <v>165</v>
      </c>
      <c r="D31" s="48">
        <v>1728.0</v>
      </c>
      <c r="E31" s="49">
        <v>0.0</v>
      </c>
      <c r="F31" s="48">
        <v>110.55</v>
      </c>
      <c r="G31" s="40" t="s">
        <v>39</v>
      </c>
      <c r="H31" s="25"/>
      <c r="I31" s="25"/>
      <c r="J31" s="29"/>
      <c r="K31" s="40" t="s">
        <v>5986</v>
      </c>
      <c r="L31" s="48">
        <v>1577.0</v>
      </c>
      <c r="M31" s="48">
        <v>0.0</v>
      </c>
      <c r="N31" s="48">
        <v>188.41</v>
      </c>
      <c r="O31" s="40" t="s">
        <v>35</v>
      </c>
      <c r="P31" s="5"/>
      <c r="Q31" s="5">
        <f t="shared" si="1"/>
        <v>151</v>
      </c>
      <c r="R31" s="6">
        <f t="shared" si="2"/>
        <v>-1577</v>
      </c>
    </row>
    <row r="32">
      <c r="A32" s="9">
        <v>30.0</v>
      </c>
      <c r="B32" s="29"/>
      <c r="C32" s="40" t="s">
        <v>316</v>
      </c>
      <c r="D32" s="48">
        <v>1724.0</v>
      </c>
      <c r="E32" s="49">
        <v>0.0</v>
      </c>
      <c r="F32" s="48">
        <v>103.13</v>
      </c>
      <c r="G32" s="40" t="s">
        <v>35</v>
      </c>
      <c r="H32" s="25"/>
      <c r="I32" s="25"/>
      <c r="J32" s="29"/>
      <c r="K32" s="40" t="s">
        <v>6155</v>
      </c>
      <c r="L32" s="48">
        <v>1576.0</v>
      </c>
      <c r="M32" s="48">
        <v>18.84</v>
      </c>
      <c r="N32" s="48">
        <v>91.83</v>
      </c>
      <c r="O32" s="40" t="s">
        <v>39</v>
      </c>
      <c r="P32" s="5"/>
      <c r="Q32" s="5">
        <f t="shared" si="1"/>
        <v>148</v>
      </c>
      <c r="R32" s="6">
        <f t="shared" si="2"/>
        <v>-1576</v>
      </c>
    </row>
    <row r="33">
      <c r="A33" s="9">
        <v>31.0</v>
      </c>
      <c r="B33" s="29"/>
      <c r="C33" s="40" t="s">
        <v>48</v>
      </c>
      <c r="D33" s="48">
        <v>1723.0</v>
      </c>
      <c r="E33" s="49">
        <v>0.0</v>
      </c>
      <c r="F33" s="48">
        <v>109.82</v>
      </c>
      <c r="G33" s="40" t="s">
        <v>35</v>
      </c>
      <c r="H33" s="25"/>
      <c r="I33" s="25"/>
      <c r="J33" s="29"/>
      <c r="K33" s="40" t="s">
        <v>6613</v>
      </c>
      <c r="L33" s="48">
        <v>1575.0</v>
      </c>
      <c r="M33" s="48">
        <v>0.0</v>
      </c>
      <c r="N33" s="48">
        <v>108.83</v>
      </c>
      <c r="O33" s="40" t="s">
        <v>35</v>
      </c>
      <c r="P33" s="5"/>
      <c r="Q33" s="5">
        <f t="shared" si="1"/>
        <v>148</v>
      </c>
      <c r="R33" s="6">
        <f t="shared" si="2"/>
        <v>-1575</v>
      </c>
    </row>
    <row r="34">
      <c r="A34" s="9">
        <v>32.0</v>
      </c>
      <c r="B34" s="29"/>
      <c r="C34" s="40" t="s">
        <v>597</v>
      </c>
      <c r="D34" s="48">
        <v>1714.0</v>
      </c>
      <c r="E34" s="49">
        <v>0.0</v>
      </c>
      <c r="F34" s="48">
        <v>97.15</v>
      </c>
      <c r="G34" s="40" t="s">
        <v>35</v>
      </c>
      <c r="H34" s="25"/>
      <c r="I34" s="25"/>
      <c r="J34" s="29"/>
      <c r="K34" s="40" t="s">
        <v>5959</v>
      </c>
      <c r="L34" s="48">
        <v>1567.0</v>
      </c>
      <c r="M34" s="48">
        <v>6.2</v>
      </c>
      <c r="N34" s="48">
        <v>250.96</v>
      </c>
      <c r="O34" s="40" t="s">
        <v>39</v>
      </c>
      <c r="P34" s="5"/>
      <c r="Q34" s="5">
        <f t="shared" si="1"/>
        <v>147</v>
      </c>
      <c r="R34" s="6">
        <f t="shared" si="2"/>
        <v>-1567</v>
      </c>
    </row>
    <row r="35">
      <c r="A35" s="9">
        <v>33.0</v>
      </c>
      <c r="B35" s="29"/>
      <c r="C35" s="40" t="s">
        <v>324</v>
      </c>
      <c r="D35" s="48">
        <v>1706.0</v>
      </c>
      <c r="E35" s="49">
        <v>0.0</v>
      </c>
      <c r="F35" s="48">
        <v>111.37</v>
      </c>
      <c r="G35" s="40" t="s">
        <v>35</v>
      </c>
      <c r="H35" s="25"/>
      <c r="I35" s="25"/>
      <c r="J35" s="29"/>
      <c r="K35" s="40" t="s">
        <v>6621</v>
      </c>
      <c r="L35" s="48">
        <v>1563.0</v>
      </c>
      <c r="M35" s="48">
        <v>0.0</v>
      </c>
      <c r="N35" s="48">
        <v>97.39</v>
      </c>
      <c r="O35" s="40" t="s">
        <v>39</v>
      </c>
      <c r="P35" s="5"/>
      <c r="Q35" s="5">
        <f t="shared" si="1"/>
        <v>143</v>
      </c>
      <c r="R35" s="6">
        <f t="shared" si="2"/>
        <v>-1563</v>
      </c>
    </row>
    <row r="36">
      <c r="A36" s="9">
        <v>34.0</v>
      </c>
      <c r="B36" s="29"/>
      <c r="C36" s="40" t="s">
        <v>495</v>
      </c>
      <c r="D36" s="48">
        <v>1705.0</v>
      </c>
      <c r="E36" s="49">
        <v>0.0</v>
      </c>
      <c r="F36" s="48">
        <v>67.35</v>
      </c>
      <c r="G36" s="40" t="s">
        <v>35</v>
      </c>
      <c r="H36" s="25"/>
      <c r="I36" s="25"/>
      <c r="J36" s="29"/>
      <c r="K36" s="40" t="s">
        <v>6343</v>
      </c>
      <c r="L36" s="48">
        <v>1553.0</v>
      </c>
      <c r="M36" s="48">
        <v>37.5</v>
      </c>
      <c r="N36" s="48">
        <v>176.23</v>
      </c>
      <c r="O36" s="40" t="s">
        <v>39</v>
      </c>
      <c r="P36" s="5"/>
      <c r="Q36" s="5">
        <f t="shared" si="1"/>
        <v>152</v>
      </c>
      <c r="R36" s="6">
        <f t="shared" si="2"/>
        <v>-1553</v>
      </c>
    </row>
    <row r="37">
      <c r="A37" s="9">
        <v>35.0</v>
      </c>
      <c r="B37" s="29"/>
      <c r="C37" s="40" t="s">
        <v>131</v>
      </c>
      <c r="D37" s="48">
        <v>1690.0</v>
      </c>
      <c r="E37" s="49">
        <v>0.0</v>
      </c>
      <c r="F37" s="48">
        <v>121.84</v>
      </c>
      <c r="G37" s="40" t="s">
        <v>39</v>
      </c>
      <c r="H37" s="25"/>
      <c r="I37" s="25"/>
      <c r="J37" s="29"/>
      <c r="K37" s="40" t="s">
        <v>6180</v>
      </c>
      <c r="L37" s="48">
        <v>1534.0</v>
      </c>
      <c r="M37" s="48">
        <v>0.0</v>
      </c>
      <c r="N37" s="48">
        <v>90.91</v>
      </c>
      <c r="O37" s="40" t="s">
        <v>35</v>
      </c>
      <c r="P37" s="5"/>
      <c r="Q37" s="5">
        <f t="shared" si="1"/>
        <v>156</v>
      </c>
      <c r="R37" s="6">
        <f t="shared" si="2"/>
        <v>-1534</v>
      </c>
    </row>
    <row r="38">
      <c r="A38" s="9">
        <v>36.0</v>
      </c>
      <c r="B38" s="29"/>
      <c r="C38" s="40" t="s">
        <v>509</v>
      </c>
      <c r="D38" s="48">
        <v>1688.0</v>
      </c>
      <c r="E38" s="49">
        <v>6.67</v>
      </c>
      <c r="F38" s="48">
        <v>110.89</v>
      </c>
      <c r="G38" s="40" t="s">
        <v>39</v>
      </c>
      <c r="H38" s="25"/>
      <c r="I38" s="25"/>
      <c r="J38" s="29"/>
      <c r="K38" s="40" t="s">
        <v>6639</v>
      </c>
      <c r="L38" s="48">
        <v>1525.0</v>
      </c>
      <c r="M38" s="48">
        <v>0.0</v>
      </c>
      <c r="N38" s="48">
        <v>115.06</v>
      </c>
      <c r="O38" s="40" t="s">
        <v>35</v>
      </c>
      <c r="P38" s="5"/>
      <c r="Q38" s="5">
        <f t="shared" si="1"/>
        <v>163</v>
      </c>
      <c r="R38" s="6">
        <f t="shared" si="2"/>
        <v>-1525</v>
      </c>
    </row>
    <row r="39">
      <c r="A39" s="9">
        <v>37.0</v>
      </c>
      <c r="B39" s="29"/>
      <c r="C39" s="40" t="s">
        <v>1352</v>
      </c>
      <c r="D39" s="48">
        <v>1685.0</v>
      </c>
      <c r="E39" s="49">
        <v>14.29</v>
      </c>
      <c r="F39" s="48">
        <v>128.78</v>
      </c>
      <c r="G39" s="40" t="s">
        <v>39</v>
      </c>
      <c r="H39" s="25"/>
      <c r="I39" s="25"/>
      <c r="J39" s="29"/>
      <c r="K39" s="40" t="s">
        <v>6033</v>
      </c>
      <c r="L39" s="48">
        <v>1520.0</v>
      </c>
      <c r="M39" s="48">
        <v>0.0</v>
      </c>
      <c r="N39" s="48">
        <v>81.33</v>
      </c>
      <c r="O39" s="40" t="s">
        <v>39</v>
      </c>
      <c r="P39" s="5"/>
      <c r="Q39" s="5">
        <f t="shared" si="1"/>
        <v>165</v>
      </c>
      <c r="R39" s="6">
        <f t="shared" si="2"/>
        <v>-1520</v>
      </c>
    </row>
    <row r="40">
      <c r="A40" s="9">
        <v>38.0</v>
      </c>
      <c r="B40" s="29"/>
      <c r="C40" s="40" t="s">
        <v>998</v>
      </c>
      <c r="D40" s="48">
        <v>1681.0</v>
      </c>
      <c r="E40" s="49">
        <v>0.0</v>
      </c>
      <c r="F40" s="48">
        <v>103.12</v>
      </c>
      <c r="G40" s="40" t="s">
        <v>35</v>
      </c>
      <c r="H40" s="25"/>
      <c r="I40" s="25"/>
      <c r="J40" s="29"/>
      <c r="K40" s="40" t="s">
        <v>6133</v>
      </c>
      <c r="L40" s="48">
        <v>1518.0</v>
      </c>
      <c r="M40" s="48">
        <v>0.0</v>
      </c>
      <c r="N40" s="48">
        <v>98.95</v>
      </c>
      <c r="O40" s="40" t="s">
        <v>39</v>
      </c>
      <c r="P40" s="5"/>
      <c r="Q40" s="5">
        <f t="shared" si="1"/>
        <v>163</v>
      </c>
      <c r="R40" s="6">
        <f t="shared" si="2"/>
        <v>-1518</v>
      </c>
    </row>
    <row r="41">
      <c r="A41" s="9">
        <v>39.0</v>
      </c>
      <c r="B41" s="29"/>
      <c r="C41" s="40" t="s">
        <v>1088</v>
      </c>
      <c r="D41" s="48">
        <v>1678.0</v>
      </c>
      <c r="E41" s="49">
        <v>0.0</v>
      </c>
      <c r="F41" s="48">
        <v>108.03</v>
      </c>
      <c r="G41" s="40" t="s">
        <v>39</v>
      </c>
      <c r="H41" s="25"/>
      <c r="I41" s="25"/>
      <c r="J41" s="29"/>
      <c r="K41" s="40" t="s">
        <v>6280</v>
      </c>
      <c r="L41" s="48">
        <v>1500.0</v>
      </c>
      <c r="M41" s="48">
        <v>8.33</v>
      </c>
      <c r="N41" s="48">
        <v>91.13</v>
      </c>
      <c r="O41" s="40" t="s">
        <v>39</v>
      </c>
      <c r="P41" s="5"/>
      <c r="Q41" s="5">
        <f t="shared" si="1"/>
        <v>178</v>
      </c>
      <c r="R41" s="6">
        <f t="shared" si="2"/>
        <v>-1500</v>
      </c>
    </row>
    <row r="42">
      <c r="A42" s="9">
        <v>40.0</v>
      </c>
      <c r="B42" s="29"/>
      <c r="C42" s="40" t="s">
        <v>547</v>
      </c>
      <c r="D42" s="48">
        <v>1674.0</v>
      </c>
      <c r="E42" s="49">
        <v>0.0</v>
      </c>
      <c r="F42" s="48">
        <v>80.45</v>
      </c>
      <c r="G42" s="40" t="s">
        <v>39</v>
      </c>
      <c r="H42" s="25"/>
      <c r="I42" s="25"/>
      <c r="J42" s="29"/>
      <c r="K42" s="40" t="s">
        <v>6656</v>
      </c>
      <c r="L42" s="48">
        <v>1489.0</v>
      </c>
      <c r="M42" s="48">
        <v>0.63</v>
      </c>
      <c r="N42" s="48">
        <v>53.18</v>
      </c>
      <c r="O42" s="40" t="s">
        <v>39</v>
      </c>
      <c r="P42" s="5"/>
      <c r="Q42" s="5">
        <f t="shared" si="1"/>
        <v>185</v>
      </c>
      <c r="R42" s="6">
        <f t="shared" si="2"/>
        <v>-1489</v>
      </c>
    </row>
    <row r="43">
      <c r="A43" s="9">
        <v>41.0</v>
      </c>
      <c r="B43" s="29"/>
      <c r="C43" s="40" t="s">
        <v>5410</v>
      </c>
      <c r="D43" s="48">
        <v>1672.0</v>
      </c>
      <c r="E43" s="49">
        <v>0.0</v>
      </c>
      <c r="F43" s="48">
        <v>75.93</v>
      </c>
      <c r="G43" s="40" t="s">
        <v>39</v>
      </c>
      <c r="H43" s="25"/>
      <c r="I43" s="25"/>
      <c r="J43" s="29"/>
      <c r="K43" s="40" t="s">
        <v>6293</v>
      </c>
      <c r="L43" s="48">
        <v>1471.0</v>
      </c>
      <c r="M43" s="48">
        <v>6.9</v>
      </c>
      <c r="N43" s="48">
        <v>65.42</v>
      </c>
      <c r="O43" s="40" t="s">
        <v>39</v>
      </c>
      <c r="P43" s="5"/>
      <c r="Q43" s="5">
        <f t="shared" si="1"/>
        <v>201</v>
      </c>
      <c r="R43" s="6">
        <f t="shared" si="2"/>
        <v>-1471</v>
      </c>
    </row>
    <row r="44">
      <c r="A44" s="9">
        <v>42.0</v>
      </c>
      <c r="B44" s="29"/>
      <c r="C44" s="40" t="s">
        <v>704</v>
      </c>
      <c r="D44" s="48">
        <v>1657.0</v>
      </c>
      <c r="E44" s="49">
        <v>0.0</v>
      </c>
      <c r="F44" s="48">
        <v>93.15</v>
      </c>
      <c r="G44" s="40" t="s">
        <v>39</v>
      </c>
      <c r="H44" s="25"/>
      <c r="I44" s="25"/>
      <c r="J44" s="29"/>
      <c r="K44" s="40" t="s">
        <v>6212</v>
      </c>
      <c r="L44" s="48">
        <v>1456.0</v>
      </c>
      <c r="M44" s="48">
        <v>0.0</v>
      </c>
      <c r="N44" s="48">
        <v>77.29</v>
      </c>
      <c r="O44" s="40" t="s">
        <v>39</v>
      </c>
      <c r="P44" s="5"/>
      <c r="Q44" s="5">
        <f t="shared" si="1"/>
        <v>201</v>
      </c>
      <c r="R44" s="6">
        <f t="shared" si="2"/>
        <v>-1456</v>
      </c>
    </row>
    <row r="45">
      <c r="A45" s="9">
        <v>43.0</v>
      </c>
      <c r="B45" s="29"/>
      <c r="C45" s="40" t="s">
        <v>696</v>
      </c>
      <c r="D45" s="48">
        <v>1656.0</v>
      </c>
      <c r="E45" s="49">
        <v>0.0</v>
      </c>
      <c r="F45" s="48">
        <v>137.12</v>
      </c>
      <c r="G45" s="40" t="s">
        <v>39</v>
      </c>
      <c r="H45" s="25"/>
      <c r="I45" s="25"/>
      <c r="J45" s="29"/>
      <c r="K45" s="40" t="s">
        <v>6674</v>
      </c>
      <c r="L45" s="48">
        <v>1443.0</v>
      </c>
      <c r="M45" s="48">
        <v>0.0</v>
      </c>
      <c r="N45" s="48">
        <v>308.69</v>
      </c>
      <c r="O45" s="40" t="s">
        <v>39</v>
      </c>
      <c r="P45" s="5"/>
      <c r="Q45" s="5">
        <f t="shared" si="1"/>
        <v>213</v>
      </c>
      <c r="R45" s="6">
        <f t="shared" si="2"/>
        <v>-1443</v>
      </c>
    </row>
    <row r="46">
      <c r="A46" s="9">
        <v>44.0</v>
      </c>
      <c r="B46" s="29"/>
      <c r="C46" s="40" t="s">
        <v>802</v>
      </c>
      <c r="D46" s="48">
        <v>1646.0</v>
      </c>
      <c r="E46" s="49">
        <v>0.0</v>
      </c>
      <c r="F46" s="48">
        <v>89.15</v>
      </c>
      <c r="G46" s="40" t="s">
        <v>39</v>
      </c>
      <c r="H46" s="25"/>
      <c r="I46" s="25"/>
      <c r="J46" s="29"/>
      <c r="K46" s="40" t="s">
        <v>6681</v>
      </c>
      <c r="L46" s="48">
        <v>1443.0</v>
      </c>
      <c r="M46" s="48">
        <v>23.66</v>
      </c>
      <c r="N46" s="48">
        <v>73.02</v>
      </c>
      <c r="O46" s="40" t="s">
        <v>35</v>
      </c>
      <c r="P46" s="5"/>
      <c r="Q46" s="5">
        <f t="shared" si="1"/>
        <v>203</v>
      </c>
      <c r="R46" s="6">
        <f t="shared" si="2"/>
        <v>-1443</v>
      </c>
    </row>
    <row r="47">
      <c r="A47" s="9">
        <v>45.0</v>
      </c>
      <c r="B47" s="29"/>
      <c r="C47" s="40" t="s">
        <v>98</v>
      </c>
      <c r="D47" s="48">
        <v>1645.0</v>
      </c>
      <c r="E47" s="49">
        <v>0.0</v>
      </c>
      <c r="F47" s="48">
        <v>157.51</v>
      </c>
      <c r="G47" s="40" t="s">
        <v>35</v>
      </c>
      <c r="H47" s="25"/>
      <c r="I47" s="25"/>
      <c r="J47" s="29"/>
      <c r="K47" s="40" t="s">
        <v>6682</v>
      </c>
      <c r="L47" s="48">
        <v>1442.0</v>
      </c>
      <c r="M47" s="48">
        <v>0.0</v>
      </c>
      <c r="N47" s="48">
        <v>84.44</v>
      </c>
      <c r="O47" s="40" t="s">
        <v>35</v>
      </c>
      <c r="P47" s="5"/>
      <c r="Q47" s="5">
        <f t="shared" si="1"/>
        <v>203</v>
      </c>
      <c r="R47" s="6">
        <f t="shared" si="2"/>
        <v>-1442</v>
      </c>
    </row>
    <row r="48">
      <c r="A48" s="9">
        <v>46.0</v>
      </c>
      <c r="B48" s="29"/>
      <c r="C48" s="40" t="s">
        <v>197</v>
      </c>
      <c r="D48" s="48">
        <v>1641.0</v>
      </c>
      <c r="E48" s="49">
        <v>0.0</v>
      </c>
      <c r="F48" s="48">
        <v>118.08</v>
      </c>
      <c r="G48" s="40" t="s">
        <v>39</v>
      </c>
      <c r="H48" s="25"/>
      <c r="I48" s="25"/>
      <c r="J48" s="29"/>
      <c r="K48" s="40" t="s">
        <v>6686</v>
      </c>
      <c r="L48" s="48">
        <v>1440.0</v>
      </c>
      <c r="M48" s="48">
        <v>0.0</v>
      </c>
      <c r="N48" s="48">
        <v>109.99</v>
      </c>
      <c r="O48" s="40" t="s">
        <v>39</v>
      </c>
      <c r="P48" s="5"/>
      <c r="Q48" s="5">
        <f t="shared" si="1"/>
        <v>201</v>
      </c>
      <c r="R48" s="6">
        <f t="shared" si="2"/>
        <v>-1440</v>
      </c>
    </row>
    <row r="49">
      <c r="A49" s="9">
        <v>47.0</v>
      </c>
      <c r="B49" s="29"/>
      <c r="C49" s="40" t="s">
        <v>586</v>
      </c>
      <c r="D49" s="48">
        <v>1639.0</v>
      </c>
      <c r="E49" s="49">
        <v>40.0</v>
      </c>
      <c r="F49" s="48">
        <v>107.85</v>
      </c>
      <c r="G49" s="40" t="s">
        <v>39</v>
      </c>
      <c r="H49" s="25"/>
      <c r="I49" s="25"/>
      <c r="J49" s="29"/>
      <c r="K49" s="40" t="s">
        <v>6690</v>
      </c>
      <c r="L49" s="48">
        <v>1437.0</v>
      </c>
      <c r="M49" s="48">
        <v>0.0</v>
      </c>
      <c r="N49" s="48">
        <v>146.39</v>
      </c>
      <c r="O49" s="40" t="s">
        <v>35</v>
      </c>
      <c r="P49" s="5"/>
      <c r="Q49" s="5">
        <f t="shared" si="1"/>
        <v>202</v>
      </c>
      <c r="R49" s="6">
        <f t="shared" si="2"/>
        <v>-1437</v>
      </c>
    </row>
    <row r="50">
      <c r="A50" s="9">
        <v>48.0</v>
      </c>
      <c r="B50" s="29"/>
      <c r="C50" s="40" t="s">
        <v>518</v>
      </c>
      <c r="D50" s="48">
        <v>1621.0</v>
      </c>
      <c r="E50" s="49">
        <v>0.0</v>
      </c>
      <c r="F50" s="48">
        <v>147.54</v>
      </c>
      <c r="G50" s="40" t="s">
        <v>35</v>
      </c>
      <c r="H50" s="25"/>
      <c r="I50" s="25"/>
      <c r="J50" s="29"/>
      <c r="K50" s="40" t="s">
        <v>5977</v>
      </c>
      <c r="L50" s="48">
        <v>1436.0</v>
      </c>
      <c r="M50" s="48">
        <v>0.0</v>
      </c>
      <c r="N50" s="48">
        <v>140.13</v>
      </c>
      <c r="O50" s="40" t="s">
        <v>35</v>
      </c>
      <c r="P50" s="5"/>
      <c r="Q50" s="5">
        <f t="shared" si="1"/>
        <v>185</v>
      </c>
      <c r="R50" s="6">
        <f t="shared" si="2"/>
        <v>-1436</v>
      </c>
    </row>
    <row r="51">
      <c r="A51" s="9">
        <v>49.0</v>
      </c>
      <c r="B51" s="29"/>
      <c r="C51" s="40" t="s">
        <v>727</v>
      </c>
      <c r="D51" s="48">
        <v>1608.0</v>
      </c>
      <c r="E51" s="49">
        <v>0.0</v>
      </c>
      <c r="F51" s="48">
        <v>103.12</v>
      </c>
      <c r="G51" s="40" t="s">
        <v>39</v>
      </c>
      <c r="H51" s="25"/>
      <c r="I51" s="25"/>
      <c r="J51" s="29"/>
      <c r="K51" s="40" t="s">
        <v>6086</v>
      </c>
      <c r="L51" s="48">
        <v>1428.0</v>
      </c>
      <c r="M51" s="48">
        <v>0.0</v>
      </c>
      <c r="N51" s="48">
        <v>67.06</v>
      </c>
      <c r="O51" s="40" t="s">
        <v>39</v>
      </c>
      <c r="P51" s="5"/>
      <c r="Q51" s="5">
        <f t="shared" si="1"/>
        <v>180</v>
      </c>
      <c r="R51" s="6">
        <f t="shared" si="2"/>
        <v>-1428</v>
      </c>
    </row>
    <row r="52">
      <c r="A52" s="9">
        <v>50.0</v>
      </c>
      <c r="B52" s="29"/>
      <c r="C52" s="40" t="s">
        <v>1051</v>
      </c>
      <c r="D52" s="48">
        <v>1605.0</v>
      </c>
      <c r="E52" s="49">
        <v>0.0</v>
      </c>
      <c r="F52" s="48">
        <v>133.21</v>
      </c>
      <c r="G52" s="40" t="s">
        <v>35</v>
      </c>
      <c r="H52" s="25"/>
      <c r="I52" s="25"/>
      <c r="J52" s="29"/>
      <c r="K52" s="40" t="s">
        <v>6169</v>
      </c>
      <c r="L52" s="48">
        <v>1423.0</v>
      </c>
      <c r="M52" s="48">
        <v>4.88</v>
      </c>
      <c r="N52" s="48">
        <v>139.33</v>
      </c>
      <c r="O52" s="40" t="s">
        <v>39</v>
      </c>
      <c r="P52" s="5"/>
      <c r="Q52" s="5">
        <f t="shared" si="1"/>
        <v>182</v>
      </c>
      <c r="R52" s="6">
        <f t="shared" si="2"/>
        <v>-1423</v>
      </c>
    </row>
    <row r="53">
      <c r="A53" s="9">
        <v>51.0</v>
      </c>
      <c r="B53" s="29"/>
      <c r="C53" s="40" t="s">
        <v>619</v>
      </c>
      <c r="D53" s="48">
        <v>1604.0</v>
      </c>
      <c r="E53" s="49">
        <v>0.0</v>
      </c>
      <c r="F53" s="48">
        <v>86.48</v>
      </c>
      <c r="G53" s="40" t="s">
        <v>39</v>
      </c>
      <c r="H53" s="25"/>
      <c r="I53" s="25"/>
      <c r="J53" s="29"/>
      <c r="K53" s="40" t="s">
        <v>6705</v>
      </c>
      <c r="L53" s="48">
        <v>1404.0</v>
      </c>
      <c r="M53" s="48">
        <v>10.0</v>
      </c>
      <c r="N53" s="48">
        <v>134.83</v>
      </c>
      <c r="O53" s="40" t="s">
        <v>39</v>
      </c>
      <c r="P53" s="5"/>
      <c r="Q53" s="5">
        <f t="shared" si="1"/>
        <v>200</v>
      </c>
      <c r="R53" s="6">
        <f t="shared" si="2"/>
        <v>-1404</v>
      </c>
    </row>
    <row r="54">
      <c r="A54" s="9">
        <v>52.0</v>
      </c>
      <c r="B54" s="29"/>
      <c r="C54" s="40" t="s">
        <v>627</v>
      </c>
      <c r="D54" s="48">
        <v>1585.0</v>
      </c>
      <c r="E54" s="49">
        <v>0.0</v>
      </c>
      <c r="F54" s="48">
        <v>105.77</v>
      </c>
      <c r="G54" s="40" t="s">
        <v>39</v>
      </c>
      <c r="H54" s="25"/>
      <c r="I54" s="25"/>
      <c r="J54" s="29"/>
      <c r="K54" s="40" t="s">
        <v>6253</v>
      </c>
      <c r="L54" s="48">
        <v>1400.0</v>
      </c>
      <c r="M54" s="48">
        <v>4.55</v>
      </c>
      <c r="N54" s="48">
        <v>95.14</v>
      </c>
      <c r="O54" s="40" t="s">
        <v>39</v>
      </c>
      <c r="P54" s="5"/>
      <c r="Q54" s="5">
        <f t="shared" si="1"/>
        <v>185</v>
      </c>
      <c r="R54" s="6">
        <f t="shared" si="2"/>
        <v>-1400</v>
      </c>
    </row>
    <row r="55">
      <c r="A55" s="9">
        <v>53.0</v>
      </c>
      <c r="B55" s="29"/>
      <c r="C55" s="40" t="s">
        <v>878</v>
      </c>
      <c r="D55" s="48">
        <v>1584.0</v>
      </c>
      <c r="E55" s="49">
        <v>0.0</v>
      </c>
      <c r="F55" s="48">
        <v>62.04</v>
      </c>
      <c r="G55" s="40" t="s">
        <v>39</v>
      </c>
      <c r="H55" s="25"/>
      <c r="I55" s="25"/>
      <c r="J55" s="29"/>
      <c r="K55" s="40" t="s">
        <v>6713</v>
      </c>
      <c r="L55" s="48">
        <v>1400.0</v>
      </c>
      <c r="M55" s="48">
        <v>0.0</v>
      </c>
      <c r="N55" s="48">
        <v>350.0</v>
      </c>
      <c r="O55" s="40" t="s">
        <v>39</v>
      </c>
      <c r="P55" s="5"/>
      <c r="Q55" s="5">
        <f t="shared" si="1"/>
        <v>184</v>
      </c>
      <c r="R55" s="6">
        <f t="shared" si="2"/>
        <v>-1400</v>
      </c>
    </row>
    <row r="56">
      <c r="A56" s="9">
        <v>54.0</v>
      </c>
      <c r="B56" s="29"/>
      <c r="C56" s="40" t="s">
        <v>838</v>
      </c>
      <c r="D56" s="48">
        <v>1584.0</v>
      </c>
      <c r="E56" s="49">
        <v>0.0</v>
      </c>
      <c r="F56" s="48">
        <v>93.9</v>
      </c>
      <c r="G56" s="40" t="s">
        <v>39</v>
      </c>
      <c r="H56" s="25"/>
      <c r="I56" s="25"/>
      <c r="J56" s="29"/>
      <c r="K56" s="40" t="s">
        <v>6222</v>
      </c>
      <c r="L56" s="48">
        <v>1391.0</v>
      </c>
      <c r="M56" s="49">
        <v>0.0</v>
      </c>
      <c r="N56" s="49">
        <v>96.36</v>
      </c>
      <c r="O56" s="54" t="s">
        <v>39</v>
      </c>
      <c r="P56" s="5"/>
      <c r="Q56" s="5">
        <f t="shared" si="1"/>
        <v>193</v>
      </c>
      <c r="R56" s="6">
        <f t="shared" si="2"/>
        <v>-1391</v>
      </c>
    </row>
    <row r="57">
      <c r="A57" s="9">
        <v>55.0</v>
      </c>
      <c r="B57" s="29"/>
      <c r="C57" s="40" t="s">
        <v>863</v>
      </c>
      <c r="D57" s="48">
        <v>1582.0</v>
      </c>
      <c r="E57" s="49">
        <v>0.0</v>
      </c>
      <c r="F57" s="48">
        <v>120.81</v>
      </c>
      <c r="G57" s="40" t="s">
        <v>39</v>
      </c>
      <c r="H57" s="25"/>
      <c r="I57" s="25"/>
      <c r="J57" s="29"/>
      <c r="K57" s="40" t="s">
        <v>6266</v>
      </c>
      <c r="L57" s="48">
        <v>1388.0</v>
      </c>
      <c r="M57" s="48">
        <v>0.0</v>
      </c>
      <c r="N57" s="48">
        <v>89.17</v>
      </c>
      <c r="O57" s="40" t="s">
        <v>39</v>
      </c>
      <c r="P57" s="5"/>
      <c r="Q57" s="5">
        <f t="shared" si="1"/>
        <v>194</v>
      </c>
      <c r="R57" s="6">
        <f t="shared" si="2"/>
        <v>-1388</v>
      </c>
    </row>
    <row r="58">
      <c r="A58" s="9">
        <v>56.0</v>
      </c>
      <c r="B58" s="29"/>
      <c r="C58" s="40" t="s">
        <v>920</v>
      </c>
      <c r="D58" s="48">
        <v>1571.0</v>
      </c>
      <c r="E58" s="49">
        <v>0.0</v>
      </c>
      <c r="F58" s="48">
        <v>98.13</v>
      </c>
      <c r="G58" s="40" t="s">
        <v>39</v>
      </c>
      <c r="H58" s="25"/>
      <c r="I58" s="25"/>
      <c r="J58" s="29"/>
      <c r="K58" s="40" t="s">
        <v>6722</v>
      </c>
      <c r="L58" s="48">
        <v>1388.0</v>
      </c>
      <c r="M58" s="48">
        <v>0.0</v>
      </c>
      <c r="N58" s="48">
        <v>78.11</v>
      </c>
      <c r="O58" s="40" t="s">
        <v>35</v>
      </c>
      <c r="P58" s="5"/>
      <c r="Q58" s="5">
        <f t="shared" si="1"/>
        <v>183</v>
      </c>
      <c r="R58" s="6">
        <f t="shared" si="2"/>
        <v>-1388</v>
      </c>
    </row>
    <row r="59">
      <c r="A59" s="9">
        <v>57.0</v>
      </c>
      <c r="B59" s="29"/>
      <c r="C59" s="40" t="s">
        <v>443</v>
      </c>
      <c r="D59" s="48">
        <v>1566.0</v>
      </c>
      <c r="E59" s="49">
        <v>0.0</v>
      </c>
      <c r="F59" s="48">
        <v>84.9</v>
      </c>
      <c r="G59" s="40" t="s">
        <v>35</v>
      </c>
      <c r="H59" s="25"/>
      <c r="I59" s="25"/>
      <c r="J59" s="29"/>
      <c r="K59" s="40" t="s">
        <v>6215</v>
      </c>
      <c r="L59" s="48">
        <v>1385.0</v>
      </c>
      <c r="M59" s="48">
        <v>4.65</v>
      </c>
      <c r="N59" s="48">
        <v>120.21</v>
      </c>
      <c r="O59" s="40" t="s">
        <v>39</v>
      </c>
      <c r="P59" s="5"/>
      <c r="Q59" s="5">
        <f t="shared" si="1"/>
        <v>181</v>
      </c>
      <c r="R59" s="6">
        <f t="shared" si="2"/>
        <v>-1385</v>
      </c>
    </row>
    <row r="60">
      <c r="A60" s="9">
        <v>58.0</v>
      </c>
      <c r="B60" s="29"/>
      <c r="C60" s="40" t="s">
        <v>1011</v>
      </c>
      <c r="D60" s="48">
        <v>1536.0</v>
      </c>
      <c r="E60" s="49">
        <v>0.0</v>
      </c>
      <c r="F60" s="48">
        <v>92.49</v>
      </c>
      <c r="G60" s="40" t="s">
        <v>39</v>
      </c>
      <c r="H60" s="25"/>
      <c r="I60" s="25"/>
      <c r="J60" s="29"/>
      <c r="K60" s="40" t="s">
        <v>6731</v>
      </c>
      <c r="L60" s="48">
        <v>1374.0</v>
      </c>
      <c r="M60" s="48">
        <v>0.0</v>
      </c>
      <c r="N60" s="48">
        <v>175.91</v>
      </c>
      <c r="O60" s="40" t="s">
        <v>35</v>
      </c>
      <c r="P60" s="5"/>
      <c r="Q60" s="5">
        <f t="shared" si="1"/>
        <v>162</v>
      </c>
      <c r="R60" s="6">
        <f t="shared" si="2"/>
        <v>-1374</v>
      </c>
    </row>
    <row r="61">
      <c r="A61" s="9">
        <v>59.0</v>
      </c>
      <c r="B61" s="29"/>
      <c r="C61" s="40" t="s">
        <v>760</v>
      </c>
      <c r="D61" s="48">
        <v>1526.0</v>
      </c>
      <c r="E61" s="49">
        <v>0.0</v>
      </c>
      <c r="F61" s="48">
        <v>216.16</v>
      </c>
      <c r="G61" s="40" t="s">
        <v>35</v>
      </c>
      <c r="H61" s="25"/>
      <c r="I61" s="25"/>
      <c r="J61" s="29"/>
      <c r="K61" s="40" t="s">
        <v>6063</v>
      </c>
      <c r="L61" s="48">
        <v>1368.0</v>
      </c>
      <c r="M61" s="48">
        <v>0.0</v>
      </c>
      <c r="N61" s="48">
        <v>82.63</v>
      </c>
      <c r="O61" s="40" t="s">
        <v>35</v>
      </c>
      <c r="P61" s="5"/>
      <c r="Q61" s="5">
        <f t="shared" si="1"/>
        <v>158</v>
      </c>
      <c r="R61" s="6">
        <f t="shared" si="2"/>
        <v>-1368</v>
      </c>
    </row>
    <row r="62">
      <c r="A62" s="9">
        <v>60.0</v>
      </c>
      <c r="B62" s="29"/>
      <c r="C62" s="40" t="s">
        <v>480</v>
      </c>
      <c r="D62" s="48">
        <v>1520.0</v>
      </c>
      <c r="E62" s="49">
        <v>0.0</v>
      </c>
      <c r="F62" s="48">
        <v>133.25</v>
      </c>
      <c r="G62" s="40" t="s">
        <v>39</v>
      </c>
      <c r="H62" s="25"/>
      <c r="I62" s="25"/>
      <c r="J62" s="29"/>
      <c r="K62" s="40" t="s">
        <v>6746</v>
      </c>
      <c r="L62" s="48">
        <v>1365.0</v>
      </c>
      <c r="M62" s="48">
        <v>6.25</v>
      </c>
      <c r="N62" s="48">
        <v>106.18</v>
      </c>
      <c r="O62" s="40" t="s">
        <v>39</v>
      </c>
      <c r="P62" s="5"/>
      <c r="Q62" s="5">
        <f t="shared" si="1"/>
        <v>155</v>
      </c>
      <c r="R62" s="6">
        <f t="shared" si="2"/>
        <v>-1365</v>
      </c>
    </row>
    <row r="63">
      <c r="A63" s="9">
        <v>61.0</v>
      </c>
      <c r="B63" s="29"/>
      <c r="C63" s="40" t="s">
        <v>581</v>
      </c>
      <c r="D63" s="48">
        <v>1516.0</v>
      </c>
      <c r="E63" s="49">
        <v>0.0</v>
      </c>
      <c r="F63" s="48">
        <v>98.43</v>
      </c>
      <c r="G63" s="40" t="s">
        <v>35</v>
      </c>
      <c r="H63" s="25"/>
      <c r="I63" s="25"/>
      <c r="J63" s="29"/>
      <c r="K63" s="40" t="s">
        <v>6754</v>
      </c>
      <c r="L63" s="48">
        <v>1363.0</v>
      </c>
      <c r="M63" s="48">
        <v>0.0</v>
      </c>
      <c r="N63" s="48">
        <v>122.74</v>
      </c>
      <c r="O63" s="40" t="s">
        <v>35</v>
      </c>
      <c r="P63" s="5"/>
      <c r="Q63" s="5">
        <f t="shared" si="1"/>
        <v>153</v>
      </c>
      <c r="R63" s="6">
        <f t="shared" si="2"/>
        <v>-1363</v>
      </c>
    </row>
    <row r="64">
      <c r="A64" s="9">
        <v>62.0</v>
      </c>
      <c r="B64" s="29"/>
      <c r="C64" s="40" t="s">
        <v>553</v>
      </c>
      <c r="D64" s="48">
        <v>1507.0</v>
      </c>
      <c r="E64" s="49">
        <v>0.0</v>
      </c>
      <c r="F64" s="48">
        <v>140.52</v>
      </c>
      <c r="G64" s="40" t="s">
        <v>35</v>
      </c>
      <c r="H64" s="25"/>
      <c r="I64" s="25"/>
      <c r="J64" s="29"/>
      <c r="K64" s="40" t="s">
        <v>6251</v>
      </c>
      <c r="L64" s="48">
        <v>1357.0</v>
      </c>
      <c r="M64" s="48">
        <v>0.0</v>
      </c>
      <c r="N64" s="48">
        <v>136.56</v>
      </c>
      <c r="O64" s="40" t="s">
        <v>39</v>
      </c>
      <c r="P64" s="5"/>
      <c r="Q64" s="5">
        <f t="shared" si="1"/>
        <v>150</v>
      </c>
      <c r="R64" s="6">
        <f t="shared" si="2"/>
        <v>-1357</v>
      </c>
    </row>
    <row r="65">
      <c r="A65" s="9">
        <v>63.0</v>
      </c>
      <c r="B65" s="29"/>
      <c r="C65" s="40" t="s">
        <v>861</v>
      </c>
      <c r="D65" s="48">
        <v>1502.0</v>
      </c>
      <c r="E65" s="49">
        <v>0.0</v>
      </c>
      <c r="F65" s="48">
        <v>80.25</v>
      </c>
      <c r="G65" s="40" t="s">
        <v>39</v>
      </c>
      <c r="H65" s="25"/>
      <c r="I65" s="25"/>
      <c r="J65" s="53"/>
      <c r="K65" s="40" t="s">
        <v>6231</v>
      </c>
      <c r="L65" s="48">
        <v>1353.0</v>
      </c>
      <c r="M65" s="48">
        <v>0.0</v>
      </c>
      <c r="N65" s="48">
        <v>110.8</v>
      </c>
      <c r="O65" s="40" t="s">
        <v>35</v>
      </c>
      <c r="P65" s="5"/>
      <c r="Q65" s="5">
        <f t="shared" si="1"/>
        <v>149</v>
      </c>
      <c r="R65" s="6">
        <f t="shared" si="2"/>
        <v>-1353</v>
      </c>
    </row>
    <row r="66">
      <c r="A66" s="9">
        <v>64.0</v>
      </c>
      <c r="B66" s="29"/>
      <c r="C66" s="40" t="s">
        <v>913</v>
      </c>
      <c r="D66" s="48">
        <v>1501.0</v>
      </c>
      <c r="E66" s="49">
        <v>0.0</v>
      </c>
      <c r="F66" s="48">
        <v>203.92</v>
      </c>
      <c r="G66" s="40" t="s">
        <v>39</v>
      </c>
      <c r="H66" s="25"/>
      <c r="I66" s="25"/>
      <c r="J66" s="29"/>
      <c r="K66" s="40" t="s">
        <v>5954</v>
      </c>
      <c r="L66" s="48">
        <v>1352.0</v>
      </c>
      <c r="M66" s="48">
        <v>0.0</v>
      </c>
      <c r="N66" s="48">
        <v>212.56</v>
      </c>
      <c r="O66" s="40" t="s">
        <v>39</v>
      </c>
      <c r="P66" s="5"/>
      <c r="Q66" s="5">
        <f t="shared" si="1"/>
        <v>149</v>
      </c>
      <c r="R66" s="6">
        <f t="shared" si="2"/>
        <v>-1352</v>
      </c>
    </row>
    <row r="67">
      <c r="A67" s="9">
        <v>65.0</v>
      </c>
      <c r="B67" s="29"/>
      <c r="C67" s="40" t="s">
        <v>701</v>
      </c>
      <c r="D67" s="48">
        <v>1500.0</v>
      </c>
      <c r="E67" s="49">
        <v>0.0</v>
      </c>
      <c r="F67" s="48">
        <v>118.6</v>
      </c>
      <c r="G67" s="40" t="s">
        <v>35</v>
      </c>
      <c r="H67" s="25"/>
      <c r="I67" s="25"/>
      <c r="J67" s="29"/>
      <c r="K67" s="40" t="s">
        <v>6303</v>
      </c>
      <c r="L67" s="48">
        <v>1347.0</v>
      </c>
      <c r="M67" s="48">
        <v>0.85</v>
      </c>
      <c r="N67" s="48">
        <v>51.19</v>
      </c>
      <c r="O67" s="40" t="s">
        <v>39</v>
      </c>
      <c r="P67" s="5"/>
      <c r="Q67" s="5">
        <f t="shared" si="1"/>
        <v>153</v>
      </c>
      <c r="R67" s="6">
        <f t="shared" si="2"/>
        <v>-1347</v>
      </c>
    </row>
    <row r="68">
      <c r="A68" s="9">
        <v>66.0</v>
      </c>
      <c r="B68" s="29"/>
      <c r="C68" s="40" t="s">
        <v>357</v>
      </c>
      <c r="D68" s="48">
        <v>1492.0</v>
      </c>
      <c r="E68" s="49">
        <v>0.0</v>
      </c>
      <c r="F68" s="48">
        <v>135.31</v>
      </c>
      <c r="G68" s="40" t="s">
        <v>35</v>
      </c>
      <c r="H68" s="25"/>
      <c r="I68" s="25"/>
      <c r="J68" s="29"/>
      <c r="K68" s="40" t="s">
        <v>6267</v>
      </c>
      <c r="L68" s="48">
        <v>1347.0</v>
      </c>
      <c r="M68" s="48">
        <v>0.0</v>
      </c>
      <c r="N68" s="48">
        <v>115.27</v>
      </c>
      <c r="O68" s="40" t="s">
        <v>39</v>
      </c>
      <c r="P68" s="5"/>
      <c r="Q68" s="5">
        <f t="shared" si="1"/>
        <v>145</v>
      </c>
      <c r="R68" s="6">
        <f t="shared" si="2"/>
        <v>-1347</v>
      </c>
    </row>
    <row r="69">
      <c r="A69" s="9">
        <v>67.0</v>
      </c>
      <c r="B69" s="29"/>
      <c r="C69" s="40" t="s">
        <v>1107</v>
      </c>
      <c r="D69" s="48">
        <v>1491.0</v>
      </c>
      <c r="E69" s="49">
        <v>0.0</v>
      </c>
      <c r="F69" s="48">
        <v>86.05</v>
      </c>
      <c r="G69" s="40" t="s">
        <v>39</v>
      </c>
      <c r="H69" s="25"/>
      <c r="I69" s="25"/>
      <c r="J69" s="29"/>
      <c r="K69" s="40" t="s">
        <v>6170</v>
      </c>
      <c r="L69" s="48">
        <v>1340.0</v>
      </c>
      <c r="M69" s="48">
        <v>0.0</v>
      </c>
      <c r="N69" s="48">
        <v>269.6</v>
      </c>
      <c r="O69" s="40" t="s">
        <v>39</v>
      </c>
      <c r="P69" s="5"/>
      <c r="Q69" s="5">
        <f t="shared" si="1"/>
        <v>151</v>
      </c>
      <c r="R69" s="6">
        <f t="shared" si="2"/>
        <v>-1340</v>
      </c>
    </row>
    <row r="70">
      <c r="A70" s="9">
        <v>68.0</v>
      </c>
      <c r="B70" s="29"/>
      <c r="C70" s="40" t="s">
        <v>151</v>
      </c>
      <c r="D70" s="48">
        <v>1490.0</v>
      </c>
      <c r="E70" s="49">
        <v>0.0</v>
      </c>
      <c r="F70" s="48">
        <v>131.13</v>
      </c>
      <c r="G70" s="40" t="s">
        <v>39</v>
      </c>
      <c r="H70" s="25"/>
      <c r="I70" s="25"/>
      <c r="J70" s="29"/>
      <c r="K70" s="40" t="s">
        <v>6809</v>
      </c>
      <c r="L70" s="48">
        <v>1339.0</v>
      </c>
      <c r="M70" s="48">
        <v>11.76</v>
      </c>
      <c r="N70" s="48">
        <v>145.82</v>
      </c>
      <c r="O70" s="40" t="s">
        <v>39</v>
      </c>
      <c r="P70" s="5"/>
      <c r="Q70" s="5">
        <f t="shared" si="1"/>
        <v>151</v>
      </c>
      <c r="R70" s="6">
        <f t="shared" si="2"/>
        <v>-1339</v>
      </c>
    </row>
    <row r="71">
      <c r="A71" s="9">
        <v>69.0</v>
      </c>
      <c r="B71" s="29"/>
      <c r="C71" s="40" t="s">
        <v>1084</v>
      </c>
      <c r="D71" s="48">
        <v>1489.0</v>
      </c>
      <c r="E71" s="49">
        <v>0.0</v>
      </c>
      <c r="F71" s="48">
        <v>122.42</v>
      </c>
      <c r="G71" s="40" t="s">
        <v>39</v>
      </c>
      <c r="H71" s="25"/>
      <c r="I71" s="25"/>
      <c r="J71" s="29"/>
      <c r="K71" s="40" t="s">
        <v>6813</v>
      </c>
      <c r="L71" s="48">
        <v>1336.0</v>
      </c>
      <c r="M71" s="48">
        <v>3.45</v>
      </c>
      <c r="N71" s="48">
        <v>150.24</v>
      </c>
      <c r="O71" s="40" t="s">
        <v>39</v>
      </c>
      <c r="P71" s="5"/>
      <c r="Q71" s="5">
        <f t="shared" si="1"/>
        <v>153</v>
      </c>
      <c r="R71" s="6">
        <f t="shared" si="2"/>
        <v>-1336</v>
      </c>
    </row>
    <row r="72">
      <c r="A72" s="9">
        <v>70.0</v>
      </c>
      <c r="B72" s="29"/>
      <c r="C72" s="40" t="s">
        <v>770</v>
      </c>
      <c r="D72" s="48">
        <v>1487.0</v>
      </c>
      <c r="E72" s="49">
        <v>0.0</v>
      </c>
      <c r="F72" s="48">
        <v>199.64</v>
      </c>
      <c r="G72" s="40" t="s">
        <v>35</v>
      </c>
      <c r="H72" s="25"/>
      <c r="I72" s="25"/>
      <c r="J72" s="29"/>
      <c r="K72" s="40" t="s">
        <v>6297</v>
      </c>
      <c r="L72" s="48">
        <v>1324.0</v>
      </c>
      <c r="M72" s="48">
        <v>0.0</v>
      </c>
      <c r="N72" s="48">
        <v>72.18</v>
      </c>
      <c r="O72" s="40" t="s">
        <v>39</v>
      </c>
      <c r="P72" s="5"/>
      <c r="Q72" s="5">
        <f t="shared" si="1"/>
        <v>163</v>
      </c>
      <c r="R72" s="6">
        <f t="shared" si="2"/>
        <v>-1324</v>
      </c>
    </row>
    <row r="73">
      <c r="A73" s="9">
        <v>71.0</v>
      </c>
      <c r="B73" s="29"/>
      <c r="C73" s="40" t="s">
        <v>847</v>
      </c>
      <c r="D73" s="48">
        <v>1487.0</v>
      </c>
      <c r="E73" s="49">
        <v>1.96</v>
      </c>
      <c r="F73" s="48">
        <v>84.17</v>
      </c>
      <c r="G73" s="40" t="s">
        <v>39</v>
      </c>
      <c r="H73" s="25"/>
      <c r="I73" s="25"/>
      <c r="J73" s="29"/>
      <c r="K73" s="40" t="s">
        <v>6822</v>
      </c>
      <c r="L73" s="48">
        <v>1319.0</v>
      </c>
      <c r="M73" s="48">
        <v>16.9</v>
      </c>
      <c r="N73" s="48">
        <v>87.75</v>
      </c>
      <c r="O73" s="40" t="s">
        <v>39</v>
      </c>
      <c r="P73" s="5"/>
      <c r="Q73" s="5">
        <f t="shared" si="1"/>
        <v>168</v>
      </c>
      <c r="R73" s="6">
        <f t="shared" si="2"/>
        <v>-1319</v>
      </c>
    </row>
    <row r="74">
      <c r="A74" s="9">
        <v>72.0</v>
      </c>
      <c r="B74" s="29"/>
      <c r="C74" s="40" t="s">
        <v>1360</v>
      </c>
      <c r="D74" s="48">
        <v>1483.0</v>
      </c>
      <c r="E74" s="49">
        <v>3.09</v>
      </c>
      <c r="F74" s="48">
        <v>110.37</v>
      </c>
      <c r="G74" s="40" t="s">
        <v>35</v>
      </c>
      <c r="H74" s="25"/>
      <c r="I74" s="25"/>
      <c r="J74" s="29"/>
      <c r="K74" s="40" t="s">
        <v>6323</v>
      </c>
      <c r="L74" s="48">
        <v>1315.0</v>
      </c>
      <c r="M74" s="48">
        <v>0.0</v>
      </c>
      <c r="N74" s="48">
        <v>65.82</v>
      </c>
      <c r="O74" s="40" t="s">
        <v>39</v>
      </c>
      <c r="P74" s="5"/>
      <c r="Q74" s="5">
        <f t="shared" si="1"/>
        <v>168</v>
      </c>
      <c r="R74" s="6">
        <f t="shared" si="2"/>
        <v>-1315</v>
      </c>
    </row>
    <row r="75">
      <c r="A75" s="9">
        <v>73.0</v>
      </c>
      <c r="B75" s="29"/>
      <c r="C75" s="40" t="s">
        <v>1086</v>
      </c>
      <c r="D75" s="48">
        <v>1483.0</v>
      </c>
      <c r="E75" s="49">
        <v>0.0</v>
      </c>
      <c r="F75" s="48">
        <v>91.08</v>
      </c>
      <c r="G75" s="40" t="s">
        <v>39</v>
      </c>
      <c r="H75" s="25"/>
      <c r="I75" s="25"/>
      <c r="J75" s="29"/>
      <c r="K75" s="40" t="s">
        <v>6312</v>
      </c>
      <c r="L75" s="48">
        <v>1310.0</v>
      </c>
      <c r="M75" s="48">
        <v>0.0</v>
      </c>
      <c r="N75" s="48">
        <v>174.41</v>
      </c>
      <c r="O75" s="40" t="s">
        <v>39</v>
      </c>
      <c r="P75" s="5"/>
      <c r="Q75" s="5">
        <f t="shared" si="1"/>
        <v>173</v>
      </c>
      <c r="R75" s="6">
        <f t="shared" si="2"/>
        <v>-1310</v>
      </c>
    </row>
    <row r="76">
      <c r="A76" s="9">
        <v>74.0</v>
      </c>
      <c r="B76" s="29"/>
      <c r="C76" s="40" t="s">
        <v>572</v>
      </c>
      <c r="D76" s="48">
        <v>1472.0</v>
      </c>
      <c r="E76" s="49">
        <v>0.0</v>
      </c>
      <c r="F76" s="48">
        <v>109.93</v>
      </c>
      <c r="G76" s="40" t="s">
        <v>39</v>
      </c>
      <c r="H76" s="25"/>
      <c r="I76" s="25"/>
      <c r="J76" s="29"/>
      <c r="K76" s="40" t="s">
        <v>6130</v>
      </c>
      <c r="L76" s="48">
        <v>1304.0</v>
      </c>
      <c r="M76" s="48">
        <v>0.0</v>
      </c>
      <c r="N76" s="48">
        <v>94.58</v>
      </c>
      <c r="O76" s="40" t="s">
        <v>35</v>
      </c>
      <c r="P76" s="5"/>
      <c r="Q76" s="5">
        <f t="shared" si="1"/>
        <v>168</v>
      </c>
      <c r="R76" s="6">
        <f t="shared" si="2"/>
        <v>-1304</v>
      </c>
    </row>
    <row r="77">
      <c r="A77" s="9">
        <v>75.0</v>
      </c>
      <c r="C77" s="40" t="s">
        <v>806</v>
      </c>
      <c r="D77" s="48">
        <v>1471.0</v>
      </c>
      <c r="E77" s="49">
        <v>0.0</v>
      </c>
      <c r="F77" s="48">
        <v>97.09</v>
      </c>
      <c r="G77" s="40" t="s">
        <v>39</v>
      </c>
      <c r="H77" s="25"/>
      <c r="I77" s="25"/>
      <c r="J77" s="29"/>
      <c r="K77" s="40" t="s">
        <v>6841</v>
      </c>
      <c r="L77" s="48">
        <v>1282.0</v>
      </c>
      <c r="M77" s="48">
        <v>7.84</v>
      </c>
      <c r="N77" s="48">
        <v>132.08</v>
      </c>
      <c r="O77" s="40" t="s">
        <v>39</v>
      </c>
      <c r="P77" s="5"/>
      <c r="Q77" s="5">
        <f t="shared" si="1"/>
        <v>189</v>
      </c>
      <c r="R77" s="6">
        <f t="shared" si="2"/>
        <v>-1282</v>
      </c>
    </row>
    <row r="78">
      <c r="A78" s="9">
        <v>76.0</v>
      </c>
      <c r="B78" s="29"/>
      <c r="C78" s="40" t="s">
        <v>5788</v>
      </c>
      <c r="D78" s="48">
        <v>1464.0</v>
      </c>
      <c r="E78" s="49">
        <v>0.0</v>
      </c>
      <c r="F78" s="48">
        <v>178.82</v>
      </c>
      <c r="G78" s="40" t="s">
        <v>39</v>
      </c>
      <c r="H78" s="25"/>
      <c r="I78" s="25"/>
      <c r="J78" s="29"/>
      <c r="K78" s="40" t="s">
        <v>6849</v>
      </c>
      <c r="L78" s="48">
        <v>1278.0</v>
      </c>
      <c r="M78" s="48">
        <v>0.0</v>
      </c>
      <c r="N78" s="48">
        <v>116.08</v>
      </c>
      <c r="O78" s="40" t="s">
        <v>39</v>
      </c>
      <c r="P78" s="5"/>
      <c r="Q78" s="5">
        <f t="shared" si="1"/>
        <v>186</v>
      </c>
      <c r="R78" s="6">
        <f t="shared" si="2"/>
        <v>-1278</v>
      </c>
    </row>
    <row r="79">
      <c r="A79" s="9">
        <v>77.0</v>
      </c>
      <c r="B79" s="29"/>
      <c r="C79" s="40" t="s">
        <v>1032</v>
      </c>
      <c r="D79" s="48">
        <v>1463.0</v>
      </c>
      <c r="E79" s="49">
        <v>0.0</v>
      </c>
      <c r="F79" s="48">
        <v>94.08</v>
      </c>
      <c r="G79" s="40" t="s">
        <v>35</v>
      </c>
      <c r="H79" s="25"/>
      <c r="I79" s="25"/>
      <c r="J79" s="29"/>
      <c r="K79" s="40" t="s">
        <v>6165</v>
      </c>
      <c r="L79" s="48">
        <v>1269.0</v>
      </c>
      <c r="M79" s="48">
        <v>0.0</v>
      </c>
      <c r="N79" s="48">
        <v>80.86</v>
      </c>
      <c r="O79" s="40" t="s">
        <v>35</v>
      </c>
      <c r="P79" s="5"/>
      <c r="Q79" s="5">
        <f t="shared" si="1"/>
        <v>194</v>
      </c>
      <c r="R79" s="6">
        <f t="shared" si="2"/>
        <v>-1269</v>
      </c>
    </row>
    <row r="80">
      <c r="A80" s="9">
        <v>78.0</v>
      </c>
      <c r="B80" s="29"/>
      <c r="C80" s="40" t="s">
        <v>398</v>
      </c>
      <c r="D80" s="48">
        <v>1463.0</v>
      </c>
      <c r="E80" s="49">
        <v>0.0</v>
      </c>
      <c r="F80" s="48">
        <v>141.21</v>
      </c>
      <c r="G80" s="40" t="s">
        <v>39</v>
      </c>
      <c r="H80" s="25"/>
      <c r="I80" s="25"/>
      <c r="J80" s="29"/>
      <c r="K80" s="40" t="s">
        <v>6859</v>
      </c>
      <c r="L80" s="48">
        <v>1266.0</v>
      </c>
      <c r="M80" s="48">
        <v>0.0</v>
      </c>
      <c r="N80" s="48">
        <v>161.58</v>
      </c>
      <c r="O80" s="40" t="s">
        <v>35</v>
      </c>
      <c r="P80" s="5"/>
      <c r="Q80" s="5">
        <f t="shared" si="1"/>
        <v>197</v>
      </c>
      <c r="R80" s="6">
        <f t="shared" si="2"/>
        <v>-1266</v>
      </c>
    </row>
    <row r="81">
      <c r="A81" s="9">
        <v>79.0</v>
      </c>
      <c r="B81" s="29"/>
      <c r="C81" s="40" t="s">
        <v>904</v>
      </c>
      <c r="D81" s="48">
        <v>1460.0</v>
      </c>
      <c r="E81" s="49">
        <v>0.0</v>
      </c>
      <c r="F81" s="48">
        <v>188.62</v>
      </c>
      <c r="G81" s="40" t="s">
        <v>39</v>
      </c>
      <c r="H81" s="25"/>
      <c r="I81" s="25"/>
      <c r="J81" s="29"/>
      <c r="K81" s="40" t="s">
        <v>6276</v>
      </c>
      <c r="L81" s="48">
        <v>1263.0</v>
      </c>
      <c r="M81" s="48">
        <v>0.0</v>
      </c>
      <c r="N81" s="48">
        <v>176.37</v>
      </c>
      <c r="O81" s="40" t="s">
        <v>39</v>
      </c>
      <c r="P81" s="5"/>
      <c r="Q81" s="5">
        <f t="shared" si="1"/>
        <v>197</v>
      </c>
      <c r="R81" s="6">
        <f t="shared" si="2"/>
        <v>-1263</v>
      </c>
    </row>
    <row r="82">
      <c r="A82" s="9">
        <v>80.0</v>
      </c>
      <c r="B82" s="29"/>
      <c r="C82" s="40" t="s">
        <v>748</v>
      </c>
      <c r="D82" s="48">
        <v>1453.0</v>
      </c>
      <c r="E82" s="49">
        <v>0.0</v>
      </c>
      <c r="F82" s="48">
        <v>103.15</v>
      </c>
      <c r="G82" s="40" t="s">
        <v>39</v>
      </c>
      <c r="H82" s="25"/>
      <c r="I82" s="25"/>
      <c r="J82" s="29"/>
      <c r="K82" s="40" t="s">
        <v>6309</v>
      </c>
      <c r="L82" s="48">
        <v>1257.0</v>
      </c>
      <c r="M82" s="48">
        <v>0.0</v>
      </c>
      <c r="N82" s="48">
        <v>59.54</v>
      </c>
      <c r="O82" s="40" t="s">
        <v>39</v>
      </c>
      <c r="P82" s="5"/>
      <c r="Q82" s="5">
        <f t="shared" si="1"/>
        <v>196</v>
      </c>
      <c r="R82" s="6">
        <f t="shared" si="2"/>
        <v>-1257</v>
      </c>
    </row>
    <row r="83">
      <c r="A83" s="9">
        <v>81.0</v>
      </c>
      <c r="B83" s="29"/>
      <c r="C83" s="40" t="s">
        <v>1154</v>
      </c>
      <c r="D83" s="48">
        <v>1443.0</v>
      </c>
      <c r="E83" s="49">
        <v>0.0</v>
      </c>
      <c r="F83" s="48">
        <v>150.33</v>
      </c>
      <c r="G83" s="40" t="s">
        <v>35</v>
      </c>
      <c r="H83" s="25"/>
      <c r="I83" s="25"/>
      <c r="J83" s="29"/>
      <c r="K83" s="40" t="s">
        <v>6867</v>
      </c>
      <c r="L83" s="48">
        <v>1250.0</v>
      </c>
      <c r="M83" s="48">
        <v>25.42</v>
      </c>
      <c r="N83" s="48">
        <v>232.65</v>
      </c>
      <c r="O83" s="40" t="s">
        <v>39</v>
      </c>
      <c r="P83" s="5"/>
      <c r="Q83" s="5">
        <f t="shared" si="1"/>
        <v>193</v>
      </c>
      <c r="R83" s="6">
        <f t="shared" si="2"/>
        <v>-1250</v>
      </c>
    </row>
    <row r="84">
      <c r="A84" s="9">
        <v>82.0</v>
      </c>
      <c r="B84" s="29"/>
      <c r="C84" s="40" t="s">
        <v>675</v>
      </c>
      <c r="D84" s="48">
        <v>1437.0</v>
      </c>
      <c r="E84" s="49">
        <v>0.0</v>
      </c>
      <c r="F84" s="48">
        <v>122.62</v>
      </c>
      <c r="G84" s="40" t="s">
        <v>39</v>
      </c>
      <c r="H84" s="25"/>
      <c r="I84" s="25"/>
      <c r="J84" s="29"/>
      <c r="K84" s="40" t="s">
        <v>6871</v>
      </c>
      <c r="L84" s="48">
        <v>1244.0</v>
      </c>
      <c r="M84" s="48">
        <v>0.0</v>
      </c>
      <c r="N84" s="48">
        <v>77.37</v>
      </c>
      <c r="O84" s="40" t="s">
        <v>39</v>
      </c>
      <c r="P84" s="5"/>
      <c r="Q84" s="5">
        <f t="shared" si="1"/>
        <v>193</v>
      </c>
      <c r="R84" s="6">
        <f t="shared" si="2"/>
        <v>-1244</v>
      </c>
    </row>
    <row r="85">
      <c r="A85" s="9">
        <v>83.0</v>
      </c>
      <c r="B85" s="29"/>
      <c r="C85" s="40" t="s">
        <v>911</v>
      </c>
      <c r="D85" s="48">
        <v>1436.0</v>
      </c>
      <c r="E85" s="49">
        <v>5.88</v>
      </c>
      <c r="F85" s="48">
        <v>151.43</v>
      </c>
      <c r="G85" s="40" t="s">
        <v>39</v>
      </c>
      <c r="H85" s="25"/>
      <c r="I85" s="25"/>
      <c r="J85" s="29"/>
      <c r="K85" s="40" t="s">
        <v>6880</v>
      </c>
      <c r="L85" s="48">
        <v>1244.0</v>
      </c>
      <c r="M85" s="48">
        <v>0.0</v>
      </c>
      <c r="N85" s="48">
        <v>60.93</v>
      </c>
      <c r="O85" s="40" t="s">
        <v>35</v>
      </c>
      <c r="P85" s="5"/>
      <c r="Q85" s="5">
        <f t="shared" si="1"/>
        <v>192</v>
      </c>
      <c r="R85" s="6">
        <f t="shared" si="2"/>
        <v>-1244</v>
      </c>
    </row>
    <row r="86">
      <c r="A86" s="9">
        <v>84.0</v>
      </c>
      <c r="B86" s="29"/>
      <c r="C86" s="40" t="s">
        <v>1245</v>
      </c>
      <c r="D86" s="48">
        <v>1431.0</v>
      </c>
      <c r="E86" s="49">
        <v>0.0</v>
      </c>
      <c r="F86" s="48">
        <v>83.72</v>
      </c>
      <c r="G86" s="40" t="s">
        <v>39</v>
      </c>
      <c r="H86" s="25"/>
      <c r="I86" s="25"/>
      <c r="J86" s="29"/>
      <c r="K86" s="40" t="s">
        <v>6263</v>
      </c>
      <c r="L86" s="48">
        <v>1240.0</v>
      </c>
      <c r="M86" s="48">
        <v>0.0</v>
      </c>
      <c r="N86" s="48">
        <v>86.22</v>
      </c>
      <c r="O86" s="40" t="s">
        <v>35</v>
      </c>
      <c r="P86" s="5"/>
      <c r="Q86" s="5">
        <f t="shared" si="1"/>
        <v>191</v>
      </c>
      <c r="R86" s="6">
        <f t="shared" si="2"/>
        <v>-1240</v>
      </c>
    </row>
    <row r="87">
      <c r="A87" s="9">
        <v>85.0</v>
      </c>
      <c r="B87" s="29"/>
      <c r="C87" s="40" t="s">
        <v>1167</v>
      </c>
      <c r="D87" s="48">
        <v>1431.0</v>
      </c>
      <c r="E87" s="49">
        <v>0.0</v>
      </c>
      <c r="F87" s="48">
        <v>101.48</v>
      </c>
      <c r="G87" s="40" t="s">
        <v>39</v>
      </c>
      <c r="H87" s="25"/>
      <c r="I87" s="25"/>
      <c r="J87" s="29"/>
      <c r="K87" s="40" t="s">
        <v>6244</v>
      </c>
      <c r="L87" s="48">
        <v>1224.0</v>
      </c>
      <c r="M87" s="48">
        <v>0.0</v>
      </c>
      <c r="N87" s="48">
        <v>146.16</v>
      </c>
      <c r="O87" s="40" t="s">
        <v>35</v>
      </c>
      <c r="P87" s="5"/>
      <c r="Q87" s="5">
        <f t="shared" si="1"/>
        <v>207</v>
      </c>
      <c r="R87" s="6">
        <f t="shared" si="2"/>
        <v>-1224</v>
      </c>
    </row>
    <row r="88">
      <c r="A88" s="9">
        <v>86.0</v>
      </c>
      <c r="C88" s="40" t="s">
        <v>660</v>
      </c>
      <c r="D88" s="48">
        <v>1428.0</v>
      </c>
      <c r="E88" s="49">
        <v>0.0</v>
      </c>
      <c r="F88" s="48">
        <v>93.53</v>
      </c>
      <c r="G88" s="40" t="s">
        <v>39</v>
      </c>
      <c r="H88" s="25"/>
      <c r="I88" s="25"/>
      <c r="J88" s="29"/>
      <c r="K88" s="40" t="s">
        <v>6305</v>
      </c>
      <c r="L88" s="48">
        <v>1208.0</v>
      </c>
      <c r="M88" s="48">
        <v>0.0</v>
      </c>
      <c r="N88" s="48">
        <v>178.95</v>
      </c>
      <c r="O88" s="40" t="s">
        <v>39</v>
      </c>
      <c r="P88" s="5"/>
      <c r="Q88" s="5">
        <f t="shared" si="1"/>
        <v>220</v>
      </c>
      <c r="R88" s="6">
        <f t="shared" si="2"/>
        <v>-1208</v>
      </c>
    </row>
    <row r="89">
      <c r="A89" s="9">
        <v>87.0</v>
      </c>
      <c r="B89" s="29"/>
      <c r="C89" s="40" t="s">
        <v>1449</v>
      </c>
      <c r="D89" s="48">
        <v>1418.0</v>
      </c>
      <c r="E89" s="49">
        <v>0.0</v>
      </c>
      <c r="F89" s="48">
        <v>94.3</v>
      </c>
      <c r="G89" s="40" t="s">
        <v>35</v>
      </c>
      <c r="H89" s="25"/>
      <c r="I89" s="25"/>
      <c r="J89" s="29"/>
      <c r="K89" s="40" t="s">
        <v>6270</v>
      </c>
      <c r="L89" s="48">
        <v>1200.0</v>
      </c>
      <c r="M89" s="48">
        <v>0.0</v>
      </c>
      <c r="N89" s="48">
        <v>350.0</v>
      </c>
      <c r="O89" s="40" t="s">
        <v>39</v>
      </c>
      <c r="P89" s="5"/>
      <c r="Q89" s="5">
        <f t="shared" si="1"/>
        <v>218</v>
      </c>
      <c r="R89" s="6">
        <f t="shared" si="2"/>
        <v>-1200</v>
      </c>
    </row>
    <row r="90">
      <c r="A90" s="9">
        <v>88.0</v>
      </c>
      <c r="B90" s="29"/>
      <c r="C90" s="40" t="s">
        <v>515</v>
      </c>
      <c r="D90" s="48">
        <v>1418.0</v>
      </c>
      <c r="E90" s="49">
        <v>0.0</v>
      </c>
      <c r="F90" s="48">
        <v>206.36</v>
      </c>
      <c r="G90" s="40" t="s">
        <v>39</v>
      </c>
      <c r="H90" s="25"/>
      <c r="I90" s="25"/>
      <c r="J90" s="29"/>
      <c r="K90" s="40" t="s">
        <v>6073</v>
      </c>
      <c r="L90" s="48">
        <v>1200.0</v>
      </c>
      <c r="M90" s="48">
        <v>0.0</v>
      </c>
      <c r="N90" s="48">
        <v>350.0</v>
      </c>
      <c r="O90" s="40" t="s">
        <v>39</v>
      </c>
      <c r="P90" s="5"/>
      <c r="Q90" s="5">
        <f t="shared" si="1"/>
        <v>218</v>
      </c>
      <c r="R90" s="6">
        <f t="shared" si="2"/>
        <v>-1200</v>
      </c>
    </row>
    <row r="91">
      <c r="A91" s="9">
        <v>89.0</v>
      </c>
      <c r="B91" s="29"/>
      <c r="C91" s="40" t="s">
        <v>903</v>
      </c>
      <c r="D91" s="48">
        <v>1412.0</v>
      </c>
      <c r="E91" s="49">
        <v>0.0</v>
      </c>
      <c r="F91" s="48">
        <v>97.15</v>
      </c>
      <c r="G91" s="40" t="s">
        <v>39</v>
      </c>
      <c r="H91" s="25"/>
      <c r="I91" s="25"/>
      <c r="J91" s="29"/>
      <c r="K91" s="40" t="s">
        <v>6299</v>
      </c>
      <c r="L91" s="48">
        <v>1190.0</v>
      </c>
      <c r="M91" s="48">
        <v>0.0</v>
      </c>
      <c r="N91" s="48">
        <v>81.15</v>
      </c>
      <c r="O91" s="40" t="s">
        <v>35</v>
      </c>
      <c r="P91" s="5"/>
      <c r="Q91" s="5">
        <f t="shared" si="1"/>
        <v>222</v>
      </c>
      <c r="R91" s="6">
        <f t="shared" si="2"/>
        <v>-1190</v>
      </c>
    </row>
    <row r="92">
      <c r="A92" s="9">
        <v>90.0</v>
      </c>
      <c r="B92" s="29"/>
      <c r="C92" s="40" t="s">
        <v>565</v>
      </c>
      <c r="D92" s="48">
        <v>1410.0</v>
      </c>
      <c r="E92" s="49">
        <v>0.0</v>
      </c>
      <c r="F92" s="48">
        <v>150.12</v>
      </c>
      <c r="G92" s="40" t="s">
        <v>39</v>
      </c>
      <c r="H92" s="25"/>
      <c r="I92" s="25"/>
      <c r="J92" s="29"/>
      <c r="K92" s="40" t="s">
        <v>6907</v>
      </c>
      <c r="L92" s="48">
        <v>1185.0</v>
      </c>
      <c r="M92" s="48">
        <v>0.0</v>
      </c>
      <c r="N92" s="48">
        <v>107.88</v>
      </c>
      <c r="O92" s="40" t="s">
        <v>39</v>
      </c>
      <c r="P92" s="5"/>
      <c r="Q92" s="5">
        <f t="shared" si="1"/>
        <v>225</v>
      </c>
      <c r="R92" s="6">
        <f t="shared" si="2"/>
        <v>-1185</v>
      </c>
    </row>
    <row r="93">
      <c r="A93" s="9">
        <v>91.0</v>
      </c>
      <c r="B93" s="29"/>
      <c r="C93" s="40" t="s">
        <v>245</v>
      </c>
      <c r="D93" s="48">
        <v>1410.0</v>
      </c>
      <c r="E93" s="49">
        <v>0.0</v>
      </c>
      <c r="F93" s="48">
        <v>82.67</v>
      </c>
      <c r="G93" s="40" t="s">
        <v>39</v>
      </c>
      <c r="H93" s="25"/>
      <c r="I93" s="25"/>
      <c r="J93" s="29"/>
      <c r="K93" s="40" t="s">
        <v>6912</v>
      </c>
      <c r="L93" s="48">
        <v>1176.0</v>
      </c>
      <c r="M93" s="48">
        <v>0.0</v>
      </c>
      <c r="N93" s="48">
        <v>101.28</v>
      </c>
      <c r="O93" s="40" t="s">
        <v>35</v>
      </c>
      <c r="P93" s="5"/>
      <c r="Q93" s="5">
        <f t="shared" si="1"/>
        <v>234</v>
      </c>
      <c r="R93" s="6">
        <f t="shared" si="2"/>
        <v>-1176</v>
      </c>
    </row>
    <row r="94">
      <c r="A94" s="9">
        <v>92.0</v>
      </c>
      <c r="B94" s="29"/>
      <c r="C94" s="40" t="s">
        <v>521</v>
      </c>
      <c r="D94" s="48">
        <v>1409.0</v>
      </c>
      <c r="E94" s="49">
        <v>0.0</v>
      </c>
      <c r="F94" s="48">
        <v>105.22</v>
      </c>
      <c r="G94" s="40" t="s">
        <v>39</v>
      </c>
      <c r="H94" s="25"/>
      <c r="I94" s="25"/>
      <c r="J94" s="29"/>
      <c r="K94" s="40" t="s">
        <v>6322</v>
      </c>
      <c r="L94" s="48">
        <v>1148.0</v>
      </c>
      <c r="M94" s="48">
        <v>0.0</v>
      </c>
      <c r="N94" s="48">
        <v>106.36</v>
      </c>
      <c r="O94" s="40" t="s">
        <v>39</v>
      </c>
      <c r="P94" s="5"/>
      <c r="Q94" s="5">
        <f t="shared" si="1"/>
        <v>261</v>
      </c>
      <c r="R94" s="6">
        <f t="shared" si="2"/>
        <v>-1148</v>
      </c>
    </row>
    <row r="95">
      <c r="A95" s="9">
        <v>93.0</v>
      </c>
      <c r="B95" s="29"/>
      <c r="C95" s="40" t="s">
        <v>1074</v>
      </c>
      <c r="D95" s="48">
        <v>1407.0</v>
      </c>
      <c r="E95" s="49">
        <v>0.0</v>
      </c>
      <c r="F95" s="48">
        <v>103.41</v>
      </c>
      <c r="G95" s="40" t="s">
        <v>35</v>
      </c>
      <c r="H95" s="25"/>
      <c r="I95" s="25"/>
      <c r="J95" s="29"/>
      <c r="K95" s="40" t="s">
        <v>6141</v>
      </c>
      <c r="L95" s="48">
        <v>1133.0</v>
      </c>
      <c r="M95" s="48">
        <v>0.0</v>
      </c>
      <c r="N95" s="48">
        <v>227.98</v>
      </c>
      <c r="O95" s="40" t="s">
        <v>35</v>
      </c>
      <c r="P95" s="5"/>
      <c r="Q95" s="5">
        <f t="shared" si="1"/>
        <v>274</v>
      </c>
      <c r="R95" s="6">
        <f t="shared" si="2"/>
        <v>-1133</v>
      </c>
    </row>
    <row r="96">
      <c r="A96" s="9">
        <v>94.0</v>
      </c>
      <c r="B96" s="29"/>
      <c r="C96" s="40" t="s">
        <v>544</v>
      </c>
      <c r="D96" s="48">
        <v>1405.0</v>
      </c>
      <c r="E96" s="49">
        <v>0.0</v>
      </c>
      <c r="F96" s="48">
        <v>63.49</v>
      </c>
      <c r="G96" s="40" t="s">
        <v>35</v>
      </c>
      <c r="H96" s="25"/>
      <c r="I96" s="25"/>
      <c r="J96" s="29"/>
      <c r="K96" s="40" t="s">
        <v>6331</v>
      </c>
      <c r="L96" s="48">
        <v>1110.0</v>
      </c>
      <c r="M96" s="48">
        <v>17.11</v>
      </c>
      <c r="N96" s="48">
        <v>134.67</v>
      </c>
      <c r="O96" s="40" t="s">
        <v>39</v>
      </c>
      <c r="P96" s="5"/>
      <c r="Q96" s="5">
        <f t="shared" si="1"/>
        <v>295</v>
      </c>
      <c r="R96" s="6">
        <f t="shared" si="2"/>
        <v>-1110</v>
      </c>
    </row>
    <row r="97">
      <c r="A97" s="9">
        <v>95.0</v>
      </c>
      <c r="B97" s="29"/>
      <c r="C97" s="40" t="s">
        <v>844</v>
      </c>
      <c r="D97" s="48">
        <v>1405.0</v>
      </c>
      <c r="E97" s="49">
        <v>0.0</v>
      </c>
      <c r="F97" s="48">
        <v>89.93</v>
      </c>
      <c r="G97" s="40" t="s">
        <v>39</v>
      </c>
      <c r="H97" s="25"/>
      <c r="I97" s="25"/>
      <c r="J97" s="29"/>
      <c r="K97" s="40" t="s">
        <v>6250</v>
      </c>
      <c r="L97" s="48">
        <v>1107.0</v>
      </c>
      <c r="M97" s="48">
        <v>23.44</v>
      </c>
      <c r="N97" s="48">
        <v>97.97</v>
      </c>
      <c r="O97" s="40" t="s">
        <v>39</v>
      </c>
      <c r="P97" s="5"/>
      <c r="Q97" s="5">
        <f t="shared" si="1"/>
        <v>298</v>
      </c>
      <c r="R97" s="6">
        <f t="shared" si="2"/>
        <v>-1107</v>
      </c>
    </row>
    <row r="98">
      <c r="A98" s="9">
        <v>96.0</v>
      </c>
      <c r="B98" s="29"/>
      <c r="C98" s="40" t="s">
        <v>948</v>
      </c>
      <c r="D98" s="48">
        <v>1394.0</v>
      </c>
      <c r="E98" s="49">
        <v>0.0</v>
      </c>
      <c r="F98" s="48">
        <v>108.09</v>
      </c>
      <c r="G98" s="40" t="s">
        <v>39</v>
      </c>
      <c r="H98" s="25"/>
      <c r="I98" s="25"/>
      <c r="J98" s="29"/>
      <c r="K98" s="40" t="s">
        <v>6922</v>
      </c>
      <c r="L98" s="48">
        <v>1096.0</v>
      </c>
      <c r="M98" s="48">
        <v>0.0</v>
      </c>
      <c r="N98" s="48">
        <v>133.86</v>
      </c>
      <c r="O98" s="40" t="s">
        <v>35</v>
      </c>
      <c r="P98" s="5"/>
      <c r="Q98" s="5">
        <f t="shared" si="1"/>
        <v>298</v>
      </c>
      <c r="R98" s="6">
        <f t="shared" si="2"/>
        <v>-1096</v>
      </c>
    </row>
    <row r="99">
      <c r="A99" s="9">
        <v>97.0</v>
      </c>
      <c r="B99" s="29"/>
      <c r="C99" s="40" t="s">
        <v>321</v>
      </c>
      <c r="D99" s="48">
        <v>1393.0</v>
      </c>
      <c r="E99" s="49">
        <v>0.0</v>
      </c>
      <c r="F99" s="48">
        <v>150.3</v>
      </c>
      <c r="G99" s="40" t="s">
        <v>39</v>
      </c>
      <c r="H99" s="25"/>
      <c r="I99" s="25"/>
      <c r="J99" s="29"/>
      <c r="K99" s="40" t="s">
        <v>6314</v>
      </c>
      <c r="L99" s="48">
        <v>1093.0</v>
      </c>
      <c r="M99" s="48">
        <v>14.55</v>
      </c>
      <c r="N99" s="48">
        <v>90.3</v>
      </c>
      <c r="O99" s="40" t="s">
        <v>39</v>
      </c>
      <c r="P99" s="5"/>
      <c r="Q99" s="5">
        <f t="shared" si="1"/>
        <v>300</v>
      </c>
      <c r="R99" s="6">
        <f t="shared" si="2"/>
        <v>-1093</v>
      </c>
    </row>
    <row r="100">
      <c r="A100" s="9">
        <v>98.0</v>
      </c>
      <c r="B100" s="29"/>
      <c r="C100" s="40" t="s">
        <v>1392</v>
      </c>
      <c r="D100" s="48">
        <v>1385.0</v>
      </c>
      <c r="E100" s="49">
        <v>0.0</v>
      </c>
      <c r="F100" s="48">
        <v>101.21</v>
      </c>
      <c r="G100" s="40" t="s">
        <v>39</v>
      </c>
      <c r="H100" s="25"/>
      <c r="I100" s="25"/>
      <c r="J100" s="29"/>
      <c r="K100" s="40" t="s">
        <v>6330</v>
      </c>
      <c r="L100" s="48">
        <v>1090.0</v>
      </c>
      <c r="M100" s="48">
        <v>0.0</v>
      </c>
      <c r="N100" s="48">
        <v>229.87</v>
      </c>
      <c r="O100" s="40" t="s">
        <v>35</v>
      </c>
      <c r="P100" s="5"/>
      <c r="Q100" s="5">
        <f t="shared" si="1"/>
        <v>295</v>
      </c>
      <c r="R100" s="6">
        <f t="shared" si="2"/>
        <v>-1090</v>
      </c>
    </row>
    <row r="101">
      <c r="A101" s="9">
        <v>99.0</v>
      </c>
      <c r="B101" s="29"/>
      <c r="C101" s="40" t="s">
        <v>524</v>
      </c>
      <c r="D101" s="48">
        <v>1380.0</v>
      </c>
      <c r="E101" s="49">
        <v>0.0</v>
      </c>
      <c r="F101" s="48">
        <v>130.0</v>
      </c>
      <c r="G101" s="40" t="s">
        <v>35</v>
      </c>
      <c r="H101" s="25"/>
      <c r="I101" s="25"/>
      <c r="J101" s="29"/>
      <c r="K101" s="40" t="s">
        <v>6341</v>
      </c>
      <c r="L101" s="48">
        <v>1070.0</v>
      </c>
      <c r="M101" s="48">
        <v>3.26</v>
      </c>
      <c r="N101" s="48">
        <v>100.84</v>
      </c>
      <c r="O101" s="40" t="s">
        <v>39</v>
      </c>
      <c r="P101" s="5"/>
      <c r="Q101" s="5">
        <f t="shared" si="1"/>
        <v>310</v>
      </c>
      <c r="R101" s="6">
        <f t="shared" si="2"/>
        <v>-1070</v>
      </c>
    </row>
    <row r="102">
      <c r="A102" s="9">
        <v>100.0</v>
      </c>
      <c r="B102" s="29"/>
      <c r="C102" s="40" t="s">
        <v>1331</v>
      </c>
      <c r="D102" s="48">
        <v>1375.0</v>
      </c>
      <c r="E102" s="49">
        <v>0.0</v>
      </c>
      <c r="F102" s="48">
        <v>96.51</v>
      </c>
      <c r="G102" s="40" t="s">
        <v>39</v>
      </c>
      <c r="H102" s="25"/>
      <c r="I102" s="25"/>
      <c r="J102" s="29"/>
      <c r="K102" s="40" t="s">
        <v>6317</v>
      </c>
      <c r="L102" s="48">
        <v>1053.0</v>
      </c>
      <c r="M102" s="48">
        <v>0.0</v>
      </c>
      <c r="N102" s="48">
        <v>110.96</v>
      </c>
      <c r="O102" s="40" t="s">
        <v>39</v>
      </c>
      <c r="P102" s="5"/>
      <c r="Q102" s="5">
        <f t="shared" si="1"/>
        <v>322</v>
      </c>
      <c r="R102" s="6">
        <f t="shared" si="2"/>
        <v>-1053</v>
      </c>
    </row>
    <row r="103">
      <c r="A103" s="9">
        <v>101.0</v>
      </c>
      <c r="B103" s="29"/>
      <c r="C103" s="40" t="s">
        <v>1416</v>
      </c>
      <c r="D103" s="48">
        <v>1374.0</v>
      </c>
      <c r="E103" s="49">
        <v>0.0</v>
      </c>
      <c r="F103" s="48">
        <v>112.72</v>
      </c>
      <c r="G103" s="40" t="s">
        <v>35</v>
      </c>
      <c r="H103" s="25"/>
      <c r="I103" s="25"/>
      <c r="J103" s="29"/>
      <c r="K103" s="40" t="s">
        <v>6273</v>
      </c>
      <c r="L103" s="48">
        <v>1033.0</v>
      </c>
      <c r="M103" s="48">
        <v>0.0</v>
      </c>
      <c r="N103" s="48">
        <v>208.11</v>
      </c>
      <c r="O103" s="40" t="s">
        <v>39</v>
      </c>
      <c r="P103" s="5"/>
      <c r="Q103" s="5">
        <f t="shared" si="1"/>
        <v>341</v>
      </c>
      <c r="R103" s="6">
        <f t="shared" si="2"/>
        <v>-1033</v>
      </c>
    </row>
    <row r="104">
      <c r="A104" s="9">
        <v>102.0</v>
      </c>
      <c r="B104" s="29"/>
      <c r="C104" s="40" t="s">
        <v>1163</v>
      </c>
      <c r="D104" s="48">
        <v>1371.0</v>
      </c>
      <c r="E104" s="49">
        <v>14.49</v>
      </c>
      <c r="F104" s="48">
        <v>71.11</v>
      </c>
      <c r="G104" s="40" t="s">
        <v>39</v>
      </c>
      <c r="H104" s="25"/>
      <c r="I104" s="25"/>
      <c r="J104" s="29"/>
      <c r="K104" s="40" t="s">
        <v>6321</v>
      </c>
      <c r="L104" s="48">
        <v>1030.0</v>
      </c>
      <c r="M104" s="48">
        <v>0.0</v>
      </c>
      <c r="N104" s="48">
        <v>105.61</v>
      </c>
      <c r="O104" s="40" t="s">
        <v>35</v>
      </c>
      <c r="P104" s="5"/>
      <c r="Q104" s="5">
        <f t="shared" si="1"/>
        <v>341</v>
      </c>
      <c r="R104" s="6">
        <f t="shared" si="2"/>
        <v>-1030</v>
      </c>
    </row>
    <row r="105">
      <c r="A105" s="9">
        <v>103.0</v>
      </c>
      <c r="B105" s="29"/>
      <c r="C105" s="40" t="s">
        <v>1098</v>
      </c>
      <c r="D105" s="48">
        <v>1364.0</v>
      </c>
      <c r="E105" s="49">
        <v>0.0</v>
      </c>
      <c r="F105" s="48">
        <v>127.63</v>
      </c>
      <c r="G105" s="40" t="s">
        <v>39</v>
      </c>
      <c r="H105" s="25"/>
      <c r="I105" s="25"/>
      <c r="J105" s="29"/>
      <c r="K105" s="40" t="s">
        <v>6292</v>
      </c>
      <c r="L105" s="48">
        <v>1022.0</v>
      </c>
      <c r="M105" s="48">
        <v>13.39</v>
      </c>
      <c r="N105" s="48">
        <v>101.16</v>
      </c>
      <c r="O105" s="40" t="s">
        <v>35</v>
      </c>
      <c r="P105" s="5"/>
      <c r="Q105" s="5">
        <f t="shared" si="1"/>
        <v>342</v>
      </c>
      <c r="R105" s="6">
        <f t="shared" si="2"/>
        <v>-1022</v>
      </c>
    </row>
    <row r="106">
      <c r="A106" s="9">
        <v>104.0</v>
      </c>
      <c r="B106" s="29"/>
      <c r="C106" s="40" t="s">
        <v>541</v>
      </c>
      <c r="D106" s="48">
        <v>1361.0</v>
      </c>
      <c r="E106" s="49">
        <v>0.0</v>
      </c>
      <c r="F106" s="48">
        <v>107.63</v>
      </c>
      <c r="G106" s="40" t="s">
        <v>35</v>
      </c>
      <c r="H106" s="25"/>
      <c r="I106" s="25"/>
      <c r="J106" s="29"/>
      <c r="K106" s="40" t="s">
        <v>6318</v>
      </c>
      <c r="L106" s="48">
        <v>1007.0</v>
      </c>
      <c r="M106" s="48">
        <v>0.0</v>
      </c>
      <c r="N106" s="48">
        <v>65.38</v>
      </c>
      <c r="O106" s="40" t="s">
        <v>35</v>
      </c>
      <c r="P106" s="5"/>
      <c r="Q106" s="5">
        <f t="shared" si="1"/>
        <v>354</v>
      </c>
      <c r="R106" s="6">
        <f t="shared" si="2"/>
        <v>-1007</v>
      </c>
    </row>
    <row r="107">
      <c r="A107" s="9">
        <v>105.0</v>
      </c>
      <c r="B107" s="29"/>
      <c r="C107" s="40" t="s">
        <v>1297</v>
      </c>
      <c r="D107" s="48">
        <v>1359.0</v>
      </c>
      <c r="E107" s="49">
        <v>0.0</v>
      </c>
      <c r="F107" s="48">
        <v>125.23</v>
      </c>
      <c r="G107" s="40" t="s">
        <v>39</v>
      </c>
      <c r="H107" s="25"/>
      <c r="I107" s="25"/>
      <c r="J107" s="29"/>
      <c r="K107" s="40" t="s">
        <v>6344</v>
      </c>
      <c r="L107" s="48">
        <v>1001.0</v>
      </c>
      <c r="M107" s="48">
        <v>0.0</v>
      </c>
      <c r="N107" s="48">
        <v>155.7</v>
      </c>
      <c r="O107" s="40" t="s">
        <v>35</v>
      </c>
      <c r="P107" s="5"/>
      <c r="Q107" s="5">
        <f t="shared" si="1"/>
        <v>358</v>
      </c>
      <c r="R107" s="6">
        <f t="shared" si="2"/>
        <v>-1001</v>
      </c>
    </row>
    <row r="108">
      <c r="A108" s="9">
        <v>106.0</v>
      </c>
      <c r="B108" s="29"/>
      <c r="C108" s="40" t="s">
        <v>873</v>
      </c>
      <c r="D108" s="48">
        <v>1359.0</v>
      </c>
      <c r="E108" s="49">
        <v>0.0</v>
      </c>
      <c r="F108" s="48">
        <v>108.71</v>
      </c>
      <c r="G108" s="40" t="s">
        <v>39</v>
      </c>
      <c r="H108" s="25"/>
      <c r="I108" s="25"/>
      <c r="J108" s="29"/>
      <c r="K108" s="40" t="s">
        <v>6940</v>
      </c>
      <c r="L108" s="48">
        <v>1000.0</v>
      </c>
      <c r="M108" s="48">
        <v>0.94</v>
      </c>
      <c r="N108" s="48">
        <v>350.0</v>
      </c>
      <c r="O108" s="40" t="s">
        <v>39</v>
      </c>
      <c r="P108" s="5"/>
      <c r="Q108" s="5">
        <f t="shared" si="1"/>
        <v>359</v>
      </c>
      <c r="R108" s="6">
        <f t="shared" si="2"/>
        <v>-1000</v>
      </c>
    </row>
    <row r="109">
      <c r="A109" s="9">
        <v>107.0</v>
      </c>
      <c r="B109" s="29"/>
      <c r="C109" s="40" t="s">
        <v>1100</v>
      </c>
      <c r="D109" s="48">
        <v>1358.0</v>
      </c>
      <c r="E109" s="49">
        <v>0.0</v>
      </c>
      <c r="F109" s="48">
        <v>100.13</v>
      </c>
      <c r="G109" s="40" t="s">
        <v>39</v>
      </c>
      <c r="H109" s="25"/>
      <c r="I109" s="25"/>
      <c r="J109" s="29"/>
      <c r="K109" s="40" t="s">
        <v>6942</v>
      </c>
      <c r="L109" s="48">
        <v>1000.0</v>
      </c>
      <c r="M109" s="48">
        <v>0.0</v>
      </c>
      <c r="N109" s="48">
        <v>350.0</v>
      </c>
      <c r="O109" s="40" t="s">
        <v>35</v>
      </c>
      <c r="P109" s="5"/>
      <c r="Q109" s="5">
        <f t="shared" si="1"/>
        <v>358</v>
      </c>
      <c r="R109" s="6">
        <f t="shared" si="2"/>
        <v>-1000</v>
      </c>
    </row>
    <row r="110">
      <c r="A110" s="9">
        <v>108.0</v>
      </c>
      <c r="B110" s="29"/>
      <c r="C110" s="40" t="s">
        <v>335</v>
      </c>
      <c r="D110" s="48">
        <v>1356.0</v>
      </c>
      <c r="E110" s="49">
        <v>0.0</v>
      </c>
      <c r="F110" s="48">
        <v>226.24</v>
      </c>
      <c r="G110" s="40" t="s">
        <v>39</v>
      </c>
      <c r="H110" s="25"/>
      <c r="I110" s="25"/>
      <c r="J110" s="29"/>
      <c r="K110" s="40" t="s">
        <v>6945</v>
      </c>
      <c r="L110" s="48">
        <v>1000.0</v>
      </c>
      <c r="M110" s="48">
        <v>33.33</v>
      </c>
      <c r="N110" s="48">
        <v>350.0</v>
      </c>
      <c r="O110" s="40" t="s">
        <v>39</v>
      </c>
      <c r="P110" s="5"/>
      <c r="Q110" s="5">
        <f t="shared" si="1"/>
        <v>356</v>
      </c>
      <c r="R110" s="6">
        <f t="shared" si="2"/>
        <v>-1000</v>
      </c>
    </row>
    <row r="111">
      <c r="A111" s="9">
        <v>109.0</v>
      </c>
      <c r="B111" s="29"/>
      <c r="C111" s="40" t="s">
        <v>1236</v>
      </c>
      <c r="D111" s="48">
        <v>1356.0</v>
      </c>
      <c r="E111" s="49">
        <v>0.0</v>
      </c>
      <c r="F111" s="48">
        <v>83.62</v>
      </c>
      <c r="G111" s="40" t="s">
        <v>39</v>
      </c>
      <c r="H111" s="25"/>
      <c r="I111" s="25"/>
      <c r="J111" s="29"/>
      <c r="K111" s="40" t="s">
        <v>6948</v>
      </c>
      <c r="L111" s="48">
        <v>1000.0</v>
      </c>
      <c r="M111" s="48">
        <v>0.0</v>
      </c>
      <c r="N111" s="48">
        <v>350.0</v>
      </c>
      <c r="O111" s="40" t="s">
        <v>39</v>
      </c>
      <c r="P111" s="5"/>
      <c r="Q111" s="5">
        <f t="shared" si="1"/>
        <v>356</v>
      </c>
      <c r="R111" s="6">
        <f t="shared" si="2"/>
        <v>-1000</v>
      </c>
    </row>
    <row r="112">
      <c r="A112" s="9">
        <v>110.0</v>
      </c>
      <c r="B112" s="29"/>
      <c r="C112" s="40" t="s">
        <v>1598</v>
      </c>
      <c r="D112" s="48">
        <v>1354.0</v>
      </c>
      <c r="E112" s="49">
        <v>0.0</v>
      </c>
      <c r="F112" s="48">
        <v>167.16</v>
      </c>
      <c r="G112" s="40" t="s">
        <v>39</v>
      </c>
      <c r="H112" s="25"/>
      <c r="I112" s="25"/>
      <c r="J112" s="29"/>
      <c r="K112" s="40" t="s">
        <v>6264</v>
      </c>
      <c r="L112" s="48">
        <v>1000.0</v>
      </c>
      <c r="M112" s="48">
        <v>0.0</v>
      </c>
      <c r="N112" s="48">
        <v>350.0</v>
      </c>
      <c r="O112" s="40" t="s">
        <v>39</v>
      </c>
      <c r="P112" s="5"/>
      <c r="Q112" s="5">
        <f t="shared" si="1"/>
        <v>354</v>
      </c>
      <c r="R112" s="6">
        <f t="shared" si="2"/>
        <v>-1000</v>
      </c>
    </row>
    <row r="113">
      <c r="A113" s="9">
        <v>111.0</v>
      </c>
      <c r="C113" s="40" t="s">
        <v>883</v>
      </c>
      <c r="D113" s="48">
        <v>1353.0</v>
      </c>
      <c r="E113" s="49">
        <v>0.0</v>
      </c>
      <c r="F113" s="48">
        <v>141.08</v>
      </c>
      <c r="G113" s="40" t="s">
        <v>35</v>
      </c>
      <c r="H113" s="25"/>
      <c r="I113" s="25"/>
      <c r="J113" s="29"/>
      <c r="K113" s="40" t="s">
        <v>6951</v>
      </c>
      <c r="L113" s="48">
        <v>962.0</v>
      </c>
      <c r="M113" s="48">
        <v>0.0</v>
      </c>
      <c r="N113" s="48">
        <v>191.15</v>
      </c>
      <c r="O113" s="40" t="s">
        <v>35</v>
      </c>
      <c r="P113" s="5"/>
      <c r="Q113" s="5">
        <f t="shared" si="1"/>
        <v>391</v>
      </c>
      <c r="R113" s="6">
        <f t="shared" si="2"/>
        <v>-962</v>
      </c>
    </row>
    <row r="114">
      <c r="A114" s="9">
        <v>112.0</v>
      </c>
      <c r="B114" s="29"/>
      <c r="C114" s="40" t="s">
        <v>1293</v>
      </c>
      <c r="D114" s="48">
        <v>1348.0</v>
      </c>
      <c r="E114" s="49">
        <v>0.0</v>
      </c>
      <c r="F114" s="48">
        <v>81.46</v>
      </c>
      <c r="G114" s="40" t="s">
        <v>39</v>
      </c>
      <c r="H114" s="25"/>
      <c r="I114" s="25"/>
      <c r="J114" s="29"/>
      <c r="K114" s="40" t="s">
        <v>6342</v>
      </c>
      <c r="L114" s="48">
        <v>924.0</v>
      </c>
      <c r="M114" s="48">
        <v>2.63</v>
      </c>
      <c r="N114" s="48">
        <v>82.52</v>
      </c>
      <c r="O114" s="40" t="s">
        <v>39</v>
      </c>
      <c r="P114" s="5"/>
      <c r="Q114" s="5">
        <f t="shared" si="1"/>
        <v>424</v>
      </c>
      <c r="R114" s="6">
        <f t="shared" si="2"/>
        <v>-924</v>
      </c>
    </row>
    <row r="115">
      <c r="A115" s="9">
        <v>113.0</v>
      </c>
      <c r="B115" s="29"/>
      <c r="C115" s="40" t="s">
        <v>816</v>
      </c>
      <c r="D115" s="48">
        <v>1344.0</v>
      </c>
      <c r="E115" s="49">
        <v>0.0</v>
      </c>
      <c r="F115" s="48">
        <v>195.18</v>
      </c>
      <c r="G115" s="40" t="s">
        <v>39</v>
      </c>
      <c r="H115" s="25"/>
      <c r="I115" s="25"/>
      <c r="J115" s="29"/>
      <c r="K115" s="40" t="s">
        <v>6954</v>
      </c>
      <c r="L115" s="48">
        <v>919.0</v>
      </c>
      <c r="M115" s="48">
        <v>0.0</v>
      </c>
      <c r="N115" s="48">
        <v>259.13</v>
      </c>
      <c r="O115" s="40" t="s">
        <v>39</v>
      </c>
      <c r="P115" s="5"/>
      <c r="Q115" s="5">
        <f t="shared" si="1"/>
        <v>425</v>
      </c>
      <c r="R115" s="6">
        <f t="shared" si="2"/>
        <v>-919</v>
      </c>
    </row>
    <row r="116">
      <c r="A116" s="9">
        <v>114.0</v>
      </c>
      <c r="B116" s="29"/>
      <c r="C116" s="40" t="s">
        <v>1526</v>
      </c>
      <c r="D116" s="48">
        <v>1343.0</v>
      </c>
      <c r="E116" s="49">
        <v>0.0</v>
      </c>
      <c r="F116" s="48">
        <v>108.41</v>
      </c>
      <c r="G116" s="40" t="s">
        <v>35</v>
      </c>
      <c r="H116" s="25"/>
      <c r="I116" s="25"/>
      <c r="J116" s="29"/>
      <c r="K116" s="40" t="s">
        <v>6328</v>
      </c>
      <c r="L116" s="48">
        <v>907.0</v>
      </c>
      <c r="M116" s="48">
        <v>0.0</v>
      </c>
      <c r="N116" s="48">
        <v>88.28</v>
      </c>
      <c r="O116" s="40" t="s">
        <v>35</v>
      </c>
      <c r="P116" s="5"/>
      <c r="Q116" s="5">
        <f t="shared" si="1"/>
        <v>436</v>
      </c>
      <c r="R116" s="6">
        <f t="shared" si="2"/>
        <v>-907</v>
      </c>
    </row>
    <row r="117">
      <c r="A117" s="9">
        <v>115.0</v>
      </c>
      <c r="B117" s="29"/>
      <c r="C117" s="40" t="s">
        <v>1653</v>
      </c>
      <c r="D117" s="48">
        <v>1336.0</v>
      </c>
      <c r="E117" s="49">
        <v>0.0</v>
      </c>
      <c r="F117" s="48">
        <v>96.52</v>
      </c>
      <c r="G117" s="40" t="s">
        <v>35</v>
      </c>
      <c r="H117" s="25"/>
      <c r="I117" s="25"/>
      <c r="J117" s="29"/>
      <c r="K117" s="40" t="s">
        <v>6957</v>
      </c>
      <c r="L117" s="48">
        <v>832.0</v>
      </c>
      <c r="M117" s="48">
        <v>0.0</v>
      </c>
      <c r="N117" s="48">
        <v>266.17</v>
      </c>
      <c r="O117" s="40" t="s">
        <v>39</v>
      </c>
      <c r="P117" s="5"/>
      <c r="Q117" s="5">
        <f t="shared" si="1"/>
        <v>504</v>
      </c>
      <c r="R117" s="6">
        <f t="shared" si="2"/>
        <v>-832</v>
      </c>
    </row>
    <row r="118">
      <c r="A118" s="9">
        <v>116.0</v>
      </c>
      <c r="B118" s="29"/>
      <c r="C118" s="40" t="s">
        <v>1287</v>
      </c>
      <c r="D118" s="48">
        <v>1335.0</v>
      </c>
      <c r="E118" s="49">
        <v>0.0</v>
      </c>
      <c r="F118" s="48">
        <v>87.21</v>
      </c>
      <c r="G118" s="40" t="s">
        <v>39</v>
      </c>
      <c r="H118" s="25"/>
      <c r="I118" s="25"/>
      <c r="J118" s="29"/>
      <c r="K118" s="40" t="s">
        <v>6958</v>
      </c>
      <c r="L118" s="48">
        <v>800.0</v>
      </c>
      <c r="M118" s="48">
        <v>0.0</v>
      </c>
      <c r="N118" s="48">
        <v>350.0</v>
      </c>
      <c r="O118" s="40" t="s">
        <v>39</v>
      </c>
      <c r="P118" s="5"/>
      <c r="Q118" s="5">
        <f t="shared" si="1"/>
        <v>535</v>
      </c>
      <c r="R118" s="6">
        <f t="shared" si="2"/>
        <v>-800</v>
      </c>
    </row>
    <row r="119">
      <c r="A119" s="9">
        <v>117.0</v>
      </c>
      <c r="B119" s="29"/>
      <c r="C119" s="40" t="s">
        <v>1045</v>
      </c>
      <c r="D119" s="48">
        <v>1331.0</v>
      </c>
      <c r="E119" s="49">
        <v>0.0</v>
      </c>
      <c r="F119" s="48">
        <v>200.56</v>
      </c>
      <c r="G119" s="40" t="s">
        <v>39</v>
      </c>
      <c r="H119" s="25"/>
      <c r="I119" s="25"/>
      <c r="J119" s="29"/>
      <c r="K119" s="40" t="s">
        <v>6959</v>
      </c>
      <c r="L119" s="48">
        <v>800.0</v>
      </c>
      <c r="M119" s="48">
        <v>0.56</v>
      </c>
      <c r="N119" s="48">
        <v>350.0</v>
      </c>
      <c r="O119" s="40" t="s">
        <v>39</v>
      </c>
      <c r="P119" s="5"/>
      <c r="Q119" s="5">
        <f t="shared" si="1"/>
        <v>531</v>
      </c>
      <c r="R119" s="6">
        <f t="shared" si="2"/>
        <v>-800</v>
      </c>
    </row>
    <row r="120">
      <c r="A120" s="9">
        <v>118.0</v>
      </c>
      <c r="B120" s="29"/>
      <c r="C120" s="40" t="s">
        <v>1176</v>
      </c>
      <c r="D120" s="48">
        <v>1325.0</v>
      </c>
      <c r="E120" s="49">
        <v>1.47</v>
      </c>
      <c r="F120" s="48">
        <v>125.5</v>
      </c>
      <c r="G120" s="40" t="s">
        <v>35</v>
      </c>
      <c r="H120" s="25"/>
      <c r="I120" s="25"/>
      <c r="J120" s="29"/>
      <c r="K120" s="40" t="s">
        <v>6261</v>
      </c>
      <c r="L120" s="48">
        <v>800.0</v>
      </c>
      <c r="M120" s="48">
        <v>0.0</v>
      </c>
      <c r="N120" s="48">
        <v>350.0</v>
      </c>
      <c r="O120" s="40" t="s">
        <v>39</v>
      </c>
      <c r="P120" s="5"/>
      <c r="Q120" s="5">
        <f t="shared" si="1"/>
        <v>525</v>
      </c>
      <c r="R120" s="6">
        <f t="shared" si="2"/>
        <v>-800</v>
      </c>
    </row>
    <row r="121">
      <c r="A121" s="9">
        <v>119.0</v>
      </c>
      <c r="B121" s="29"/>
      <c r="C121" s="40" t="s">
        <v>294</v>
      </c>
      <c r="D121" s="48">
        <v>1325.0</v>
      </c>
      <c r="E121" s="49">
        <v>2.63</v>
      </c>
      <c r="F121" s="48">
        <v>157.82</v>
      </c>
      <c r="G121" s="40" t="s">
        <v>35</v>
      </c>
      <c r="H121" s="25"/>
      <c r="I121" s="25"/>
      <c r="J121" s="29"/>
      <c r="K121" s="40" t="s">
        <v>6960</v>
      </c>
      <c r="L121" s="48">
        <v>800.0</v>
      </c>
      <c r="M121" s="48">
        <v>0.0</v>
      </c>
      <c r="N121" s="48">
        <v>349.69</v>
      </c>
      <c r="O121" s="40" t="s">
        <v>35</v>
      </c>
      <c r="P121" s="5"/>
      <c r="Q121" s="5">
        <f t="shared" si="1"/>
        <v>525</v>
      </c>
      <c r="R121" s="6">
        <f t="shared" si="2"/>
        <v>-800</v>
      </c>
    </row>
    <row r="122">
      <c r="A122" s="9">
        <v>120.0</v>
      </c>
      <c r="B122" s="29"/>
      <c r="C122" s="40" t="s">
        <v>756</v>
      </c>
      <c r="D122" s="48">
        <v>1324.0</v>
      </c>
      <c r="E122" s="49">
        <v>0.0</v>
      </c>
      <c r="F122" s="48">
        <v>155.89</v>
      </c>
      <c r="G122" s="40" t="s">
        <v>39</v>
      </c>
      <c r="H122" s="25"/>
      <c r="I122" s="25"/>
      <c r="J122" s="29"/>
      <c r="K122" s="40" t="s">
        <v>6961</v>
      </c>
      <c r="L122" s="48">
        <v>800.0</v>
      </c>
      <c r="M122" s="48">
        <v>0.0</v>
      </c>
      <c r="N122" s="48">
        <v>350.0</v>
      </c>
      <c r="O122" s="40" t="s">
        <v>35</v>
      </c>
      <c r="P122" s="5"/>
      <c r="Q122" s="5">
        <f t="shared" si="1"/>
        <v>524</v>
      </c>
      <c r="R122" s="6">
        <f t="shared" si="2"/>
        <v>-800</v>
      </c>
    </row>
    <row r="123">
      <c r="A123" s="9">
        <v>121.0</v>
      </c>
      <c r="B123" s="29"/>
      <c r="C123" s="40" t="s">
        <v>974</v>
      </c>
      <c r="D123" s="48">
        <v>1319.0</v>
      </c>
      <c r="E123" s="49">
        <v>0.0</v>
      </c>
      <c r="F123" s="48">
        <v>116.03</v>
      </c>
      <c r="G123" s="40" t="s">
        <v>39</v>
      </c>
      <c r="H123" s="25"/>
      <c r="I123" s="25"/>
      <c r="J123" s="29"/>
      <c r="K123" s="40" t="s">
        <v>6962</v>
      </c>
      <c r="L123" s="48">
        <v>800.0</v>
      </c>
      <c r="M123" s="48">
        <v>0.0</v>
      </c>
      <c r="N123" s="48">
        <v>350.0</v>
      </c>
      <c r="O123" s="40" t="s">
        <v>35</v>
      </c>
      <c r="P123" s="5"/>
      <c r="Q123" s="5">
        <f t="shared" si="1"/>
        <v>519</v>
      </c>
      <c r="R123" s="6">
        <f t="shared" si="2"/>
        <v>-800</v>
      </c>
    </row>
    <row r="124">
      <c r="A124" s="9">
        <v>122.0</v>
      </c>
      <c r="B124" s="29"/>
      <c r="C124" s="40" t="s">
        <v>1295</v>
      </c>
      <c r="D124" s="48">
        <v>1319.0</v>
      </c>
      <c r="E124" s="49">
        <v>0.0</v>
      </c>
      <c r="F124" s="48">
        <v>147.98</v>
      </c>
      <c r="G124" s="40" t="s">
        <v>35</v>
      </c>
      <c r="H124" s="25"/>
      <c r="I124" s="25"/>
      <c r="J124" s="29"/>
      <c r="K124" s="40" t="s">
        <v>6349</v>
      </c>
      <c r="L124" s="48">
        <v>800.0</v>
      </c>
      <c r="M124" s="48">
        <v>0.0</v>
      </c>
      <c r="N124" s="48">
        <v>350.0</v>
      </c>
      <c r="O124" s="40" t="s">
        <v>35</v>
      </c>
      <c r="P124" s="5"/>
      <c r="Q124" s="5">
        <f t="shared" si="1"/>
        <v>519</v>
      </c>
      <c r="R124" s="6">
        <f t="shared" si="2"/>
        <v>-800</v>
      </c>
    </row>
    <row r="125">
      <c r="A125" s="9">
        <v>123.0</v>
      </c>
      <c r="B125" s="29"/>
      <c r="C125" s="40" t="s">
        <v>1151</v>
      </c>
      <c r="D125" s="48">
        <v>1317.0</v>
      </c>
      <c r="E125" s="49">
        <v>0.0</v>
      </c>
      <c r="F125" s="48">
        <v>99.65</v>
      </c>
      <c r="G125" s="40" t="s">
        <v>39</v>
      </c>
      <c r="H125" s="25"/>
      <c r="I125" s="25"/>
      <c r="J125" s="29"/>
      <c r="K125" s="40" t="s">
        <v>6963</v>
      </c>
      <c r="L125" s="48">
        <v>800.0</v>
      </c>
      <c r="M125" s="48">
        <v>0.0</v>
      </c>
      <c r="N125" s="48">
        <v>350.0</v>
      </c>
      <c r="O125" s="40" t="s">
        <v>39</v>
      </c>
      <c r="P125" s="5"/>
      <c r="Q125" s="5">
        <f t="shared" si="1"/>
        <v>517</v>
      </c>
      <c r="R125" s="6">
        <f t="shared" si="2"/>
        <v>-800</v>
      </c>
    </row>
    <row r="126">
      <c r="A126" s="9">
        <v>124.0</v>
      </c>
      <c r="B126" s="29"/>
      <c r="C126" s="40" t="s">
        <v>1267</v>
      </c>
      <c r="D126" s="48">
        <v>1316.0</v>
      </c>
      <c r="E126" s="49">
        <v>0.0</v>
      </c>
      <c r="F126" s="48">
        <v>84.34</v>
      </c>
      <c r="G126" s="40" t="s">
        <v>35</v>
      </c>
      <c r="H126" s="25"/>
      <c r="I126" s="25"/>
      <c r="J126" s="29"/>
      <c r="K126" s="40" t="s">
        <v>6107</v>
      </c>
      <c r="L126" s="48">
        <v>800.0</v>
      </c>
      <c r="M126" s="48">
        <v>0.0</v>
      </c>
      <c r="N126" s="48">
        <v>350.0</v>
      </c>
      <c r="O126" s="40" t="s">
        <v>39</v>
      </c>
      <c r="P126" s="5"/>
      <c r="Q126" s="5">
        <f t="shared" si="1"/>
        <v>516</v>
      </c>
      <c r="R126" s="6">
        <f t="shared" si="2"/>
        <v>-800</v>
      </c>
    </row>
    <row r="127">
      <c r="A127" s="9">
        <v>125.0</v>
      </c>
      <c r="B127" s="29"/>
      <c r="C127" s="40" t="s">
        <v>777</v>
      </c>
      <c r="D127" s="48">
        <v>1315.0</v>
      </c>
      <c r="E127" s="49">
        <v>0.0</v>
      </c>
      <c r="F127" s="48">
        <v>192.48</v>
      </c>
      <c r="G127" s="40" t="s">
        <v>39</v>
      </c>
      <c r="H127" s="25"/>
      <c r="I127" s="25"/>
      <c r="J127" s="29"/>
      <c r="K127" s="40" t="s">
        <v>6964</v>
      </c>
      <c r="L127" s="48">
        <v>770.0</v>
      </c>
      <c r="M127" s="48">
        <v>0.0</v>
      </c>
      <c r="N127" s="48">
        <v>194.81</v>
      </c>
      <c r="O127" s="40" t="s">
        <v>35</v>
      </c>
      <c r="P127" s="5"/>
      <c r="Q127" s="5">
        <f t="shared" si="1"/>
        <v>545</v>
      </c>
      <c r="R127" s="6">
        <f t="shared" si="2"/>
        <v>-770</v>
      </c>
    </row>
    <row r="128">
      <c r="A128" s="9">
        <v>126.0</v>
      </c>
      <c r="B128" s="29"/>
      <c r="C128" s="40" t="s">
        <v>958</v>
      </c>
      <c r="D128" s="48">
        <v>1315.0</v>
      </c>
      <c r="E128" s="49">
        <v>0.0</v>
      </c>
      <c r="F128" s="48">
        <v>134.39</v>
      </c>
      <c r="G128" s="40" t="s">
        <v>35</v>
      </c>
      <c r="H128" s="25"/>
      <c r="I128" s="25"/>
      <c r="J128" s="29"/>
      <c r="K128" s="40" t="s">
        <v>6335</v>
      </c>
      <c r="L128" s="48">
        <v>642.0</v>
      </c>
      <c r="M128" s="48">
        <v>0.0</v>
      </c>
      <c r="N128" s="48">
        <v>244.9</v>
      </c>
      <c r="O128" s="40" t="s">
        <v>35</v>
      </c>
      <c r="P128" s="5"/>
      <c r="Q128" s="5">
        <f t="shared" si="1"/>
        <v>673</v>
      </c>
      <c r="R128" s="6">
        <f t="shared" si="2"/>
        <v>-642</v>
      </c>
    </row>
    <row r="129">
      <c r="A129" s="9">
        <v>127.0</v>
      </c>
      <c r="B129" s="29"/>
      <c r="C129" s="40" t="s">
        <v>1324</v>
      </c>
      <c r="D129" s="48">
        <v>1312.0</v>
      </c>
      <c r="E129" s="49">
        <v>0.0</v>
      </c>
      <c r="F129" s="48">
        <v>100.23</v>
      </c>
      <c r="G129" s="40" t="s">
        <v>35</v>
      </c>
      <c r="H129" s="25"/>
      <c r="I129" s="25"/>
      <c r="J129" s="29"/>
      <c r="K129" s="40" t="s">
        <v>6336</v>
      </c>
      <c r="L129" s="48">
        <v>641.0</v>
      </c>
      <c r="M129" s="48">
        <v>5.13</v>
      </c>
      <c r="N129" s="48">
        <v>231.46</v>
      </c>
      <c r="O129" s="40" t="s">
        <v>39</v>
      </c>
      <c r="P129" s="5"/>
      <c r="Q129" s="5">
        <f t="shared" si="1"/>
        <v>671</v>
      </c>
      <c r="R129" s="6">
        <f t="shared" si="2"/>
        <v>-641</v>
      </c>
    </row>
    <row r="130">
      <c r="A130" s="9">
        <v>128.0</v>
      </c>
      <c r="B130" s="29"/>
      <c r="C130" s="40" t="s">
        <v>1537</v>
      </c>
      <c r="D130" s="48">
        <v>1308.0</v>
      </c>
      <c r="E130" s="49">
        <v>0.0</v>
      </c>
      <c r="F130" s="48">
        <v>111.5</v>
      </c>
      <c r="G130" s="40" t="s">
        <v>39</v>
      </c>
      <c r="H130" s="25"/>
      <c r="I130" s="25"/>
      <c r="J130" s="29"/>
      <c r="K130" s="29"/>
      <c r="L130" s="53"/>
      <c r="M130" s="53"/>
      <c r="N130" s="53"/>
      <c r="O130" s="29"/>
      <c r="P130" s="5"/>
      <c r="Q130" s="5"/>
    </row>
    <row r="131">
      <c r="A131" s="9">
        <v>129.0</v>
      </c>
      <c r="B131" s="29"/>
      <c r="C131" s="40" t="s">
        <v>1453</v>
      </c>
      <c r="D131" s="48">
        <v>1301.0</v>
      </c>
      <c r="E131" s="49">
        <v>0.0</v>
      </c>
      <c r="F131" s="48">
        <v>245.01</v>
      </c>
      <c r="G131" s="40" t="s">
        <v>39</v>
      </c>
      <c r="H131" s="25"/>
      <c r="I131" s="25"/>
      <c r="J131" s="29"/>
      <c r="K131" s="29"/>
      <c r="L131" s="53"/>
      <c r="M131" s="53"/>
      <c r="N131" s="53"/>
      <c r="O131" s="29"/>
      <c r="P131" s="5"/>
      <c r="Q131" s="5"/>
    </row>
    <row r="132">
      <c r="A132" s="9">
        <v>130.0</v>
      </c>
      <c r="B132" s="29"/>
      <c r="C132" s="40" t="s">
        <v>1042</v>
      </c>
      <c r="D132" s="48">
        <v>1281.0</v>
      </c>
      <c r="E132" s="49">
        <v>6.6</v>
      </c>
      <c r="F132" s="48">
        <v>115.49</v>
      </c>
      <c r="G132" s="40" t="s">
        <v>39</v>
      </c>
      <c r="H132" s="25"/>
      <c r="I132" s="25"/>
      <c r="J132" s="29"/>
      <c r="K132" s="29"/>
      <c r="L132" s="53"/>
      <c r="M132" s="53"/>
      <c r="N132" s="53"/>
      <c r="O132" s="29"/>
      <c r="P132" s="5"/>
      <c r="Q132" s="5"/>
    </row>
    <row r="133">
      <c r="A133" s="9">
        <v>131.0</v>
      </c>
      <c r="B133" s="29"/>
      <c r="C133" s="40" t="s">
        <v>630</v>
      </c>
      <c r="D133" s="48">
        <v>1276.0</v>
      </c>
      <c r="E133" s="49">
        <v>0.0</v>
      </c>
      <c r="F133" s="48">
        <v>128.26</v>
      </c>
      <c r="G133" s="40" t="s">
        <v>35</v>
      </c>
      <c r="H133" s="25"/>
      <c r="I133" s="25"/>
      <c r="J133" s="29"/>
      <c r="K133" s="29"/>
      <c r="L133" s="53"/>
      <c r="M133" s="53"/>
      <c r="N133" s="53"/>
      <c r="O133" s="29"/>
      <c r="P133" s="5"/>
      <c r="Q133" s="5"/>
    </row>
    <row r="134">
      <c r="A134" s="9">
        <v>132.0</v>
      </c>
      <c r="B134" s="29"/>
      <c r="C134" s="40" t="s">
        <v>1489</v>
      </c>
      <c r="D134" s="48">
        <v>1271.0</v>
      </c>
      <c r="E134" s="49">
        <v>0.0</v>
      </c>
      <c r="F134" s="48">
        <v>117.14</v>
      </c>
      <c r="G134" s="40" t="s">
        <v>39</v>
      </c>
      <c r="H134" s="25"/>
      <c r="I134" s="25"/>
      <c r="J134" s="29"/>
      <c r="K134" s="29"/>
      <c r="L134" s="53"/>
      <c r="M134" s="53"/>
      <c r="N134" s="53"/>
      <c r="O134" s="29"/>
      <c r="P134" s="5"/>
      <c r="Q134" s="5"/>
    </row>
    <row r="135">
      <c r="A135" s="9">
        <v>133.0</v>
      </c>
      <c r="B135" s="29"/>
      <c r="C135" s="40" t="s">
        <v>1322</v>
      </c>
      <c r="D135" s="48">
        <v>1270.0</v>
      </c>
      <c r="E135" s="49">
        <v>0.0</v>
      </c>
      <c r="F135" s="48">
        <v>212.37</v>
      </c>
      <c r="G135" s="40" t="s">
        <v>35</v>
      </c>
      <c r="H135" s="25"/>
      <c r="I135" s="25"/>
      <c r="J135" s="29"/>
      <c r="K135" s="29"/>
      <c r="L135" s="53"/>
      <c r="M135" s="53"/>
      <c r="N135" s="53"/>
      <c r="O135" s="29"/>
      <c r="P135" s="5"/>
      <c r="Q135" s="5"/>
    </row>
    <row r="136">
      <c r="A136" s="9">
        <v>134.0</v>
      </c>
      <c r="B136" s="29"/>
      <c r="C136" s="40" t="s">
        <v>1209</v>
      </c>
      <c r="D136" s="48">
        <v>1263.0</v>
      </c>
      <c r="E136" s="49">
        <v>3.23</v>
      </c>
      <c r="F136" s="48">
        <v>130.39</v>
      </c>
      <c r="G136" s="40" t="s">
        <v>39</v>
      </c>
      <c r="H136" s="25"/>
      <c r="I136" s="25"/>
      <c r="J136" s="29"/>
      <c r="K136" s="29"/>
      <c r="L136" s="53"/>
      <c r="M136" s="53"/>
      <c r="N136" s="53"/>
      <c r="O136" s="29"/>
      <c r="P136" s="5"/>
      <c r="Q136" s="5"/>
    </row>
    <row r="137">
      <c r="A137" s="9">
        <v>135.0</v>
      </c>
      <c r="B137" s="29"/>
      <c r="C137" s="40" t="s">
        <v>1494</v>
      </c>
      <c r="D137" s="48">
        <v>1252.0</v>
      </c>
      <c r="E137" s="49">
        <v>0.0</v>
      </c>
      <c r="F137" s="48">
        <v>59.62</v>
      </c>
      <c r="G137" s="40" t="s">
        <v>39</v>
      </c>
      <c r="H137" s="25"/>
      <c r="I137" s="25"/>
      <c r="J137" s="29"/>
      <c r="K137" s="29"/>
      <c r="L137" s="53"/>
      <c r="M137" s="53"/>
      <c r="N137" s="53"/>
      <c r="O137" s="29"/>
      <c r="P137" s="5"/>
      <c r="Q137" s="5"/>
    </row>
    <row r="138">
      <c r="A138" s="9">
        <v>136.0</v>
      </c>
      <c r="B138" s="29"/>
      <c r="C138" s="40" t="s">
        <v>1601</v>
      </c>
      <c r="D138" s="48">
        <v>1251.0</v>
      </c>
      <c r="E138" s="49">
        <v>0.0</v>
      </c>
      <c r="F138" s="48">
        <v>150.98</v>
      </c>
      <c r="G138" s="40" t="s">
        <v>39</v>
      </c>
      <c r="H138" s="25"/>
      <c r="I138" s="25"/>
      <c r="J138" s="29"/>
      <c r="K138" s="29"/>
      <c r="L138" s="53"/>
      <c r="M138" s="53"/>
      <c r="N138" s="53"/>
      <c r="O138" s="29"/>
      <c r="P138" s="5"/>
      <c r="Q138" s="5"/>
    </row>
    <row r="139">
      <c r="A139" s="9">
        <v>137.0</v>
      </c>
      <c r="B139" s="29"/>
      <c r="C139" s="40" t="s">
        <v>1222</v>
      </c>
      <c r="D139" s="48">
        <v>1216.0</v>
      </c>
      <c r="E139" s="49">
        <v>0.0</v>
      </c>
      <c r="F139" s="48">
        <v>130.73</v>
      </c>
      <c r="G139" s="40" t="s">
        <v>39</v>
      </c>
      <c r="H139" s="25"/>
      <c r="I139" s="25"/>
      <c r="J139" s="29"/>
      <c r="K139" s="29"/>
      <c r="L139" s="53"/>
      <c r="M139" s="53"/>
      <c r="N139" s="53"/>
      <c r="O139" s="29"/>
      <c r="P139" s="5"/>
      <c r="Q139" s="5"/>
    </row>
    <row r="140">
      <c r="A140" s="9">
        <v>138.0</v>
      </c>
      <c r="B140" s="29"/>
      <c r="C140" s="40" t="s">
        <v>1240</v>
      </c>
      <c r="D140" s="48">
        <v>1213.0</v>
      </c>
      <c r="E140" s="49">
        <v>0.0</v>
      </c>
      <c r="F140" s="48">
        <v>105.43</v>
      </c>
      <c r="G140" s="40" t="s">
        <v>35</v>
      </c>
      <c r="H140" s="25"/>
      <c r="I140" s="25"/>
      <c r="J140" s="29"/>
      <c r="K140" s="29"/>
      <c r="L140" s="53"/>
      <c r="M140" s="53"/>
      <c r="N140" s="53"/>
      <c r="O140" s="29"/>
      <c r="P140" s="5"/>
      <c r="Q140" s="5"/>
    </row>
    <row r="141">
      <c r="A141" s="9">
        <v>139.0</v>
      </c>
      <c r="B141" s="29"/>
      <c r="C141" s="40" t="s">
        <v>1610</v>
      </c>
      <c r="D141" s="48">
        <v>1208.0</v>
      </c>
      <c r="E141" s="49">
        <v>0.0</v>
      </c>
      <c r="F141" s="48">
        <v>64.67</v>
      </c>
      <c r="G141" s="40" t="s">
        <v>35</v>
      </c>
      <c r="H141" s="25"/>
      <c r="I141" s="25"/>
      <c r="J141" s="29"/>
      <c r="K141" s="29"/>
      <c r="L141" s="53"/>
      <c r="M141" s="53"/>
      <c r="N141" s="53"/>
      <c r="O141" s="29"/>
      <c r="P141" s="5"/>
      <c r="Q141" s="5"/>
    </row>
    <row r="142">
      <c r="A142" s="9">
        <v>140.0</v>
      </c>
      <c r="B142" s="29"/>
      <c r="C142" s="40" t="s">
        <v>1451</v>
      </c>
      <c r="D142" s="48">
        <v>1208.0</v>
      </c>
      <c r="E142" s="49">
        <v>0.0</v>
      </c>
      <c r="F142" s="48">
        <v>296.54</v>
      </c>
      <c r="G142" s="40" t="s">
        <v>35</v>
      </c>
      <c r="H142" s="25"/>
      <c r="I142" s="25"/>
      <c r="J142" s="29"/>
      <c r="K142" s="29"/>
      <c r="L142" s="53"/>
      <c r="M142" s="53"/>
      <c r="N142" s="53"/>
      <c r="O142" s="29"/>
      <c r="P142" s="5"/>
      <c r="Q142" s="5"/>
    </row>
    <row r="143">
      <c r="A143" s="9">
        <v>141.0</v>
      </c>
      <c r="B143" s="29"/>
      <c r="C143" s="40" t="s">
        <v>1458</v>
      </c>
      <c r="D143" s="48">
        <v>1206.0</v>
      </c>
      <c r="E143" s="49">
        <v>13.64</v>
      </c>
      <c r="F143" s="48">
        <v>98.21</v>
      </c>
      <c r="G143" s="40" t="s">
        <v>39</v>
      </c>
      <c r="H143" s="25"/>
      <c r="I143" s="25"/>
      <c r="J143" s="29"/>
      <c r="K143" s="29"/>
      <c r="L143" s="53"/>
      <c r="M143" s="53"/>
      <c r="N143" s="53"/>
      <c r="O143" s="29"/>
      <c r="P143" s="5"/>
      <c r="Q143" s="5"/>
    </row>
    <row r="144">
      <c r="A144" s="9">
        <v>142.0</v>
      </c>
      <c r="B144" s="29"/>
      <c r="C144" s="40" t="s">
        <v>956</v>
      </c>
      <c r="D144" s="48">
        <v>1200.0</v>
      </c>
      <c r="E144" s="49">
        <v>0.0</v>
      </c>
      <c r="F144" s="48">
        <v>350.0</v>
      </c>
      <c r="G144" s="40" t="s">
        <v>39</v>
      </c>
      <c r="H144" s="25"/>
      <c r="I144" s="25"/>
      <c r="J144" s="29"/>
      <c r="K144" s="29"/>
      <c r="L144" s="53"/>
      <c r="M144" s="53"/>
      <c r="N144" s="53"/>
      <c r="O144" s="29"/>
      <c r="P144" s="5"/>
      <c r="Q144" s="5"/>
    </row>
    <row r="145">
      <c r="A145" s="9">
        <v>143.0</v>
      </c>
      <c r="B145" s="29"/>
      <c r="C145" s="40" t="s">
        <v>281</v>
      </c>
      <c r="D145" s="48">
        <v>1200.0</v>
      </c>
      <c r="E145" s="49">
        <v>0.0</v>
      </c>
      <c r="F145" s="48">
        <v>350.0</v>
      </c>
      <c r="G145" s="40" t="s">
        <v>35</v>
      </c>
      <c r="H145" s="25"/>
      <c r="I145" s="25"/>
      <c r="J145" s="29"/>
      <c r="K145" s="29"/>
      <c r="L145" s="53"/>
      <c r="M145" s="53"/>
      <c r="N145" s="53"/>
      <c r="O145" s="29"/>
      <c r="P145" s="5"/>
      <c r="Q145" s="5"/>
    </row>
    <row r="146">
      <c r="A146" s="9">
        <v>144.0</v>
      </c>
      <c r="B146" s="29"/>
      <c r="C146" s="40" t="s">
        <v>1574</v>
      </c>
      <c r="D146" s="48">
        <v>1198.0</v>
      </c>
      <c r="E146" s="49">
        <v>0.0</v>
      </c>
      <c r="F146" s="48">
        <v>115.56</v>
      </c>
      <c r="G146" s="40" t="s">
        <v>39</v>
      </c>
      <c r="H146" s="25"/>
      <c r="I146" s="25"/>
      <c r="J146" s="29"/>
      <c r="K146" s="29"/>
      <c r="L146" s="53"/>
      <c r="M146" s="53"/>
      <c r="N146" s="53"/>
      <c r="O146" s="29"/>
      <c r="P146" s="5"/>
      <c r="Q146" s="5"/>
    </row>
    <row r="147">
      <c r="A147" s="9">
        <v>145.0</v>
      </c>
      <c r="B147" s="29"/>
      <c r="C147" s="40" t="s">
        <v>1104</v>
      </c>
      <c r="D147" s="48">
        <v>1190.0</v>
      </c>
      <c r="E147" s="49">
        <v>6.67</v>
      </c>
      <c r="F147" s="48">
        <v>107.79</v>
      </c>
      <c r="G147" s="40" t="s">
        <v>35</v>
      </c>
      <c r="H147" s="25"/>
      <c r="I147" s="25"/>
      <c r="J147" s="29"/>
      <c r="K147" s="29"/>
      <c r="L147" s="53"/>
      <c r="M147" s="53"/>
      <c r="N147" s="53"/>
      <c r="O147" s="29"/>
      <c r="P147" s="5"/>
      <c r="Q147" s="5"/>
    </row>
    <row r="148">
      <c r="A148" s="9">
        <v>146.0</v>
      </c>
      <c r="B148" s="29"/>
      <c r="C148" s="40" t="s">
        <v>880</v>
      </c>
      <c r="D148" s="48">
        <v>1189.0</v>
      </c>
      <c r="E148" s="49">
        <v>0.0</v>
      </c>
      <c r="F148" s="48">
        <v>134.53</v>
      </c>
      <c r="G148" s="40" t="s">
        <v>39</v>
      </c>
      <c r="H148" s="25"/>
      <c r="I148" s="25"/>
      <c r="J148" s="29"/>
      <c r="K148" s="29"/>
      <c r="L148" s="53"/>
      <c r="M148" s="53"/>
      <c r="N148" s="53"/>
      <c r="O148" s="29"/>
      <c r="P148" s="5"/>
      <c r="Q148" s="5"/>
    </row>
    <row r="149">
      <c r="A149" s="9">
        <v>147.0</v>
      </c>
      <c r="B149" s="29"/>
      <c r="C149" s="40" t="s">
        <v>1030</v>
      </c>
      <c r="D149" s="48">
        <v>1188.0</v>
      </c>
      <c r="E149" s="49">
        <v>6.25</v>
      </c>
      <c r="F149" s="48">
        <v>175.77</v>
      </c>
      <c r="G149" s="40" t="s">
        <v>39</v>
      </c>
      <c r="H149" s="25"/>
      <c r="I149" s="25"/>
      <c r="J149" s="29"/>
      <c r="K149" s="29"/>
      <c r="L149" s="53"/>
      <c r="M149" s="53"/>
      <c r="N149" s="53"/>
      <c r="O149" s="29"/>
      <c r="P149" s="5"/>
      <c r="Q149" s="5"/>
    </row>
    <row r="150">
      <c r="A150" s="9">
        <v>148.0</v>
      </c>
      <c r="B150" s="29"/>
      <c r="C150" s="40" t="s">
        <v>1136</v>
      </c>
      <c r="D150" s="48">
        <v>1187.0</v>
      </c>
      <c r="E150" s="49">
        <v>0.0</v>
      </c>
      <c r="F150" s="48">
        <v>133.34</v>
      </c>
      <c r="G150" s="40" t="s">
        <v>35</v>
      </c>
      <c r="H150" s="25"/>
      <c r="I150" s="25"/>
      <c r="J150" s="29"/>
      <c r="K150" s="29"/>
      <c r="L150" s="53"/>
      <c r="M150" s="53"/>
      <c r="N150" s="53"/>
      <c r="O150" s="29"/>
      <c r="P150" s="5"/>
      <c r="Q150" s="5"/>
    </row>
    <row r="151">
      <c r="A151" s="9">
        <v>149.0</v>
      </c>
      <c r="B151" s="29"/>
      <c r="C151" s="40" t="s">
        <v>589</v>
      </c>
      <c r="D151" s="48">
        <v>1173.0</v>
      </c>
      <c r="E151" s="49">
        <v>0.0</v>
      </c>
      <c r="F151" s="48">
        <v>122.22</v>
      </c>
      <c r="G151" s="40" t="s">
        <v>35</v>
      </c>
      <c r="H151" s="25"/>
      <c r="I151" s="25"/>
      <c r="J151" s="29"/>
      <c r="K151" s="29"/>
      <c r="L151" s="53"/>
      <c r="M151" s="53"/>
      <c r="N151" s="53"/>
      <c r="O151" s="29"/>
      <c r="P151" s="5"/>
      <c r="Q151" s="5"/>
    </row>
    <row r="152">
      <c r="A152" s="9">
        <v>150.0</v>
      </c>
      <c r="B152" s="29"/>
      <c r="C152" s="40" t="s">
        <v>1129</v>
      </c>
      <c r="D152" s="48">
        <v>1170.0</v>
      </c>
      <c r="E152" s="49">
        <v>0.0</v>
      </c>
      <c r="F152" s="48">
        <v>98.78</v>
      </c>
      <c r="G152" s="40" t="s">
        <v>35</v>
      </c>
      <c r="H152" s="25"/>
      <c r="I152" s="25"/>
      <c r="J152" s="29"/>
      <c r="K152" s="29"/>
      <c r="L152" s="53"/>
      <c r="M152" s="53"/>
      <c r="N152" s="53"/>
      <c r="O152" s="29"/>
      <c r="P152" s="5"/>
      <c r="Q152" s="5"/>
    </row>
    <row r="153">
      <c r="A153" s="9">
        <v>151.0</v>
      </c>
      <c r="B153" s="29"/>
      <c r="C153" s="40" t="s">
        <v>1425</v>
      </c>
      <c r="D153" s="48">
        <v>1170.0</v>
      </c>
      <c r="E153" s="49">
        <v>4.5</v>
      </c>
      <c r="F153" s="48">
        <v>112.18</v>
      </c>
      <c r="G153" s="40" t="s">
        <v>35</v>
      </c>
      <c r="H153" s="25"/>
      <c r="I153" s="25"/>
      <c r="J153" s="29"/>
      <c r="K153" s="29"/>
      <c r="L153" s="53"/>
      <c r="M153" s="53"/>
      <c r="N153" s="53"/>
      <c r="O153" s="29"/>
      <c r="P153" s="5"/>
      <c r="Q153" s="5"/>
    </row>
    <row r="154">
      <c r="A154" s="9">
        <v>152.0</v>
      </c>
      <c r="B154" s="29"/>
      <c r="C154" s="40" t="s">
        <v>1625</v>
      </c>
      <c r="D154" s="48">
        <v>1156.0</v>
      </c>
      <c r="E154" s="49">
        <v>4.65</v>
      </c>
      <c r="F154" s="48">
        <v>71.82</v>
      </c>
      <c r="G154" s="40" t="s">
        <v>39</v>
      </c>
      <c r="H154" s="25"/>
      <c r="I154" s="25"/>
      <c r="J154" s="29"/>
      <c r="K154" s="29"/>
      <c r="L154" s="53"/>
      <c r="M154" s="53"/>
      <c r="N154" s="53"/>
      <c r="O154" s="29"/>
      <c r="P154" s="5"/>
      <c r="Q154" s="5"/>
    </row>
    <row r="155">
      <c r="A155" s="9">
        <v>153.0</v>
      </c>
      <c r="B155" s="29"/>
      <c r="C155" s="40" t="s">
        <v>1290</v>
      </c>
      <c r="D155" s="48">
        <v>1152.0</v>
      </c>
      <c r="E155" s="49">
        <v>0.0</v>
      </c>
      <c r="F155" s="48">
        <v>90.31</v>
      </c>
      <c r="G155" s="40" t="s">
        <v>39</v>
      </c>
      <c r="H155" s="25"/>
      <c r="I155" s="25"/>
      <c r="J155" s="29"/>
      <c r="K155" s="29"/>
      <c r="L155" s="53"/>
      <c r="M155" s="53"/>
      <c r="N155" s="53"/>
      <c r="O155" s="29"/>
      <c r="P155" s="5"/>
      <c r="Q155" s="5"/>
    </row>
    <row r="156">
      <c r="A156" s="9">
        <v>154.0</v>
      </c>
      <c r="B156" s="29"/>
      <c r="C156" s="40" t="s">
        <v>1254</v>
      </c>
      <c r="D156" s="48">
        <v>1149.0</v>
      </c>
      <c r="E156" s="49">
        <v>0.0</v>
      </c>
      <c r="F156" s="48">
        <v>163.75</v>
      </c>
      <c r="G156" s="40" t="s">
        <v>39</v>
      </c>
      <c r="H156" s="25"/>
      <c r="I156" s="25"/>
      <c r="J156" s="29"/>
      <c r="K156" s="29"/>
      <c r="L156" s="53"/>
      <c r="M156" s="53"/>
      <c r="N156" s="53"/>
      <c r="O156" s="29"/>
      <c r="P156" s="5"/>
      <c r="Q156" s="5"/>
    </row>
    <row r="157">
      <c r="A157" s="9">
        <v>155.0</v>
      </c>
      <c r="B157" s="29"/>
      <c r="C157" s="40" t="s">
        <v>1589</v>
      </c>
      <c r="D157" s="48">
        <v>1141.0</v>
      </c>
      <c r="E157" s="49">
        <v>1.39</v>
      </c>
      <c r="F157" s="48">
        <v>137.02</v>
      </c>
      <c r="G157" s="40" t="s">
        <v>35</v>
      </c>
      <c r="H157" s="25"/>
      <c r="I157" s="25"/>
      <c r="J157" s="29"/>
      <c r="K157" s="29"/>
      <c r="L157" s="53"/>
      <c r="M157" s="53"/>
      <c r="N157" s="53"/>
      <c r="O157" s="29"/>
      <c r="P157" s="5"/>
      <c r="Q157" s="5"/>
    </row>
    <row r="158">
      <c r="A158" s="9">
        <v>156.0</v>
      </c>
      <c r="B158" s="29"/>
      <c r="C158" s="40" t="s">
        <v>1363</v>
      </c>
      <c r="D158" s="48">
        <v>1141.0</v>
      </c>
      <c r="E158" s="49">
        <v>0.0</v>
      </c>
      <c r="F158" s="48">
        <v>104.7</v>
      </c>
      <c r="G158" s="40" t="s">
        <v>35</v>
      </c>
      <c r="H158" s="25"/>
      <c r="I158" s="25"/>
      <c r="J158" s="29"/>
      <c r="K158" s="29"/>
      <c r="L158" s="53"/>
      <c r="M158" s="53"/>
      <c r="N158" s="53"/>
      <c r="O158" s="29"/>
      <c r="P158" s="5"/>
      <c r="Q158" s="5"/>
    </row>
    <row r="159">
      <c r="A159" s="9">
        <v>157.0</v>
      </c>
      <c r="B159" s="29"/>
      <c r="C159" s="40" t="s">
        <v>1299</v>
      </c>
      <c r="D159" s="48">
        <v>1130.0</v>
      </c>
      <c r="E159" s="49">
        <v>0.0</v>
      </c>
      <c r="F159" s="48">
        <v>146.87</v>
      </c>
      <c r="G159" s="40" t="s">
        <v>39</v>
      </c>
      <c r="H159" s="25"/>
      <c r="I159" s="25"/>
      <c r="J159" s="29"/>
      <c r="K159" s="29"/>
      <c r="L159" s="53"/>
      <c r="M159" s="53"/>
      <c r="N159" s="53"/>
      <c r="O159" s="29"/>
      <c r="P159" s="5"/>
      <c r="Q159" s="5"/>
    </row>
    <row r="160">
      <c r="A160" s="9">
        <v>158.0</v>
      </c>
      <c r="B160" s="29"/>
      <c r="C160" s="40" t="s">
        <v>1542</v>
      </c>
      <c r="D160" s="48">
        <v>1119.0</v>
      </c>
      <c r="E160" s="49">
        <v>0.0</v>
      </c>
      <c r="F160" s="48">
        <v>95.68</v>
      </c>
      <c r="G160" s="40" t="s">
        <v>35</v>
      </c>
      <c r="H160" s="25"/>
      <c r="I160" s="25"/>
      <c r="J160" s="29"/>
      <c r="K160" s="29"/>
      <c r="L160" s="53"/>
      <c r="M160" s="53"/>
      <c r="N160" s="53"/>
      <c r="O160" s="29"/>
      <c r="P160" s="5"/>
      <c r="Q160" s="5"/>
    </row>
    <row r="161">
      <c r="A161" s="9">
        <v>159.0</v>
      </c>
      <c r="B161" s="29"/>
      <c r="C161" s="40" t="s">
        <v>1460</v>
      </c>
      <c r="D161" s="48">
        <v>1117.0</v>
      </c>
      <c r="E161" s="49">
        <v>0.95</v>
      </c>
      <c r="F161" s="48">
        <v>107.49</v>
      </c>
      <c r="G161" s="40" t="s">
        <v>39</v>
      </c>
      <c r="H161" s="25"/>
      <c r="I161" s="25"/>
      <c r="J161" s="29"/>
      <c r="K161" s="29"/>
      <c r="L161" s="53"/>
      <c r="M161" s="53"/>
      <c r="N161" s="53"/>
      <c r="O161" s="29"/>
      <c r="P161" s="5"/>
      <c r="Q161" s="5"/>
    </row>
    <row r="162">
      <c r="A162" s="9">
        <v>160.0</v>
      </c>
      <c r="B162" s="29"/>
      <c r="C162" s="40" t="s">
        <v>1529</v>
      </c>
      <c r="D162" s="48">
        <v>1109.0</v>
      </c>
      <c r="E162" s="49">
        <v>13.04</v>
      </c>
      <c r="F162" s="48">
        <v>146.14</v>
      </c>
      <c r="G162" s="40" t="s">
        <v>39</v>
      </c>
      <c r="H162" s="25"/>
      <c r="I162" s="25"/>
      <c r="J162" s="29"/>
      <c r="K162" s="29"/>
      <c r="L162" s="53"/>
      <c r="M162" s="53"/>
      <c r="N162" s="53"/>
      <c r="O162" s="29"/>
      <c r="P162" s="5"/>
      <c r="Q162" s="5"/>
    </row>
    <row r="163">
      <c r="A163" s="9">
        <v>161.0</v>
      </c>
      <c r="B163" s="29"/>
      <c r="C163" s="40" t="s">
        <v>1117</v>
      </c>
      <c r="D163" s="48">
        <v>1098.0</v>
      </c>
      <c r="E163" s="49">
        <v>0.0</v>
      </c>
      <c r="F163" s="48">
        <v>105.9</v>
      </c>
      <c r="G163" s="40" t="s">
        <v>35</v>
      </c>
      <c r="H163" s="25"/>
      <c r="I163" s="25"/>
      <c r="J163" s="29"/>
      <c r="K163" s="29"/>
      <c r="L163" s="53"/>
      <c r="M163" s="53"/>
      <c r="N163" s="53"/>
      <c r="O163" s="29"/>
      <c r="P163" s="5"/>
      <c r="Q163" s="5"/>
    </row>
    <row r="164">
      <c r="A164" s="9">
        <v>162.0</v>
      </c>
      <c r="B164" s="29"/>
      <c r="C164" s="40" t="s">
        <v>926</v>
      </c>
      <c r="D164" s="48">
        <v>1094.0</v>
      </c>
      <c r="E164" s="49">
        <v>0.0</v>
      </c>
      <c r="F164" s="48">
        <v>119.26</v>
      </c>
      <c r="G164" s="40" t="s">
        <v>39</v>
      </c>
      <c r="H164" s="25"/>
      <c r="I164" s="25"/>
      <c r="J164" s="29"/>
      <c r="K164" s="29"/>
      <c r="L164" s="53"/>
      <c r="M164" s="53"/>
      <c r="N164" s="53"/>
      <c r="O164" s="29"/>
      <c r="P164" s="5"/>
      <c r="Q164" s="5"/>
    </row>
    <row r="165">
      <c r="A165" s="9">
        <v>163.0</v>
      </c>
      <c r="B165" s="29"/>
      <c r="C165" s="40" t="s">
        <v>1475</v>
      </c>
      <c r="D165" s="48">
        <v>1092.0</v>
      </c>
      <c r="E165" s="49">
        <v>0.0</v>
      </c>
      <c r="F165" s="48">
        <v>126.55</v>
      </c>
      <c r="G165" s="40" t="s">
        <v>35</v>
      </c>
      <c r="H165" s="25"/>
      <c r="I165" s="25"/>
      <c r="J165" s="29"/>
      <c r="K165" s="29"/>
      <c r="L165" s="53"/>
      <c r="M165" s="53"/>
      <c r="N165" s="53"/>
      <c r="O165" s="29"/>
      <c r="P165" s="5"/>
      <c r="Q165" s="5"/>
    </row>
    <row r="166">
      <c r="A166" s="9">
        <v>164.0</v>
      </c>
      <c r="B166" s="29"/>
      <c r="C166" s="40" t="s">
        <v>1374</v>
      </c>
      <c r="D166" s="48">
        <v>1082.0</v>
      </c>
      <c r="E166" s="49">
        <v>0.0</v>
      </c>
      <c r="F166" s="48">
        <v>105.81</v>
      </c>
      <c r="G166" s="40" t="s">
        <v>39</v>
      </c>
      <c r="H166" s="25"/>
      <c r="I166" s="25"/>
      <c r="J166" s="29"/>
      <c r="K166" s="29"/>
      <c r="L166" s="53"/>
      <c r="M166" s="53"/>
      <c r="N166" s="53"/>
      <c r="O166" s="29"/>
      <c r="P166" s="5"/>
      <c r="Q166" s="5"/>
    </row>
    <row r="167">
      <c r="A167" s="9">
        <v>165.0</v>
      </c>
      <c r="B167" s="29"/>
      <c r="C167" s="40" t="s">
        <v>1077</v>
      </c>
      <c r="D167" s="48">
        <v>1060.0</v>
      </c>
      <c r="E167" s="49">
        <v>0.0</v>
      </c>
      <c r="F167" s="48">
        <v>213.27</v>
      </c>
      <c r="G167" s="40" t="s">
        <v>39</v>
      </c>
      <c r="H167" s="25"/>
      <c r="I167" s="25"/>
      <c r="J167" s="29"/>
      <c r="K167" s="29"/>
      <c r="L167" s="53"/>
      <c r="M167" s="53"/>
      <c r="N167" s="53"/>
      <c r="O167" s="29"/>
      <c r="P167" s="5"/>
      <c r="Q167" s="5"/>
    </row>
    <row r="168">
      <c r="A168" s="9">
        <v>166.0</v>
      </c>
      <c r="B168" s="29"/>
      <c r="C168" s="40" t="s">
        <v>1357</v>
      </c>
      <c r="D168" s="48">
        <v>1056.0</v>
      </c>
      <c r="E168" s="49">
        <v>0.0</v>
      </c>
      <c r="F168" s="48">
        <v>96.64</v>
      </c>
      <c r="G168" s="40" t="s">
        <v>35</v>
      </c>
      <c r="H168" s="25"/>
      <c r="I168" s="25"/>
      <c r="J168" s="29"/>
      <c r="K168" s="29"/>
      <c r="L168" s="53"/>
      <c r="M168" s="53"/>
      <c r="N168" s="53"/>
      <c r="O168" s="29"/>
      <c r="P168" s="5"/>
      <c r="Q168" s="5"/>
    </row>
    <row r="169">
      <c r="A169" s="9">
        <v>167.0</v>
      </c>
      <c r="B169" s="29"/>
      <c r="C169" s="40" t="s">
        <v>1220</v>
      </c>
      <c r="D169" s="48">
        <v>1055.0</v>
      </c>
      <c r="E169" s="49">
        <v>0.0</v>
      </c>
      <c r="F169" s="48">
        <v>229.97</v>
      </c>
      <c r="G169" s="40" t="s">
        <v>39</v>
      </c>
      <c r="H169" s="25"/>
      <c r="I169" s="25"/>
      <c r="J169" s="29"/>
      <c r="K169" s="29"/>
      <c r="L169" s="53"/>
      <c r="M169" s="53"/>
      <c r="N169" s="53"/>
      <c r="O169" s="29"/>
      <c r="P169" s="5"/>
      <c r="Q169" s="5"/>
    </row>
    <row r="170">
      <c r="A170" s="9">
        <v>168.0</v>
      </c>
      <c r="B170" s="29"/>
      <c r="C170" s="40" t="s">
        <v>1582</v>
      </c>
      <c r="D170" s="48">
        <v>1048.0</v>
      </c>
      <c r="E170" s="49">
        <v>0.0</v>
      </c>
      <c r="F170" s="48">
        <v>111.57</v>
      </c>
      <c r="G170" s="40" t="s">
        <v>39</v>
      </c>
      <c r="H170" s="25"/>
      <c r="I170" s="25"/>
      <c r="J170" s="29"/>
      <c r="K170" s="29"/>
      <c r="L170" s="53"/>
      <c r="M170" s="53"/>
      <c r="N170" s="53"/>
      <c r="O170" s="29"/>
      <c r="P170" s="5"/>
      <c r="Q170" s="5"/>
    </row>
    <row r="171">
      <c r="A171" s="9">
        <v>169.0</v>
      </c>
      <c r="B171" s="29"/>
      <c r="C171" s="40" t="s">
        <v>1521</v>
      </c>
      <c r="D171" s="48">
        <v>1043.0</v>
      </c>
      <c r="E171" s="49">
        <v>1.38</v>
      </c>
      <c r="F171" s="48">
        <v>82.06</v>
      </c>
      <c r="G171" s="40" t="s">
        <v>39</v>
      </c>
      <c r="H171" s="25"/>
      <c r="I171" s="25"/>
      <c r="J171" s="29"/>
      <c r="K171" s="29"/>
      <c r="L171" s="53"/>
      <c r="M171" s="53"/>
      <c r="N171" s="53"/>
      <c r="O171" s="29"/>
      <c r="P171" s="5"/>
      <c r="Q171" s="5"/>
    </row>
    <row r="172">
      <c r="A172" s="9">
        <v>170.0</v>
      </c>
      <c r="B172" s="29"/>
      <c r="C172" s="40" t="s">
        <v>1140</v>
      </c>
      <c r="D172" s="48">
        <v>1035.0</v>
      </c>
      <c r="E172" s="49">
        <v>0.0</v>
      </c>
      <c r="F172" s="48">
        <v>100.18</v>
      </c>
      <c r="G172" s="40" t="s">
        <v>39</v>
      </c>
      <c r="H172" s="25"/>
      <c r="I172" s="25"/>
      <c r="J172" s="29"/>
      <c r="K172" s="29"/>
      <c r="L172" s="53"/>
      <c r="M172" s="53"/>
      <c r="N172" s="53"/>
      <c r="O172" s="29"/>
      <c r="P172" s="5"/>
      <c r="Q172" s="5"/>
    </row>
    <row r="173">
      <c r="A173" s="9">
        <v>171.0</v>
      </c>
      <c r="B173" s="29"/>
      <c r="C173" s="40" t="s">
        <v>1251</v>
      </c>
      <c r="D173" s="48">
        <v>1031.0</v>
      </c>
      <c r="E173" s="49">
        <v>0.0</v>
      </c>
      <c r="F173" s="48">
        <v>74.66</v>
      </c>
      <c r="G173" s="40" t="s">
        <v>39</v>
      </c>
      <c r="H173" s="25"/>
      <c r="I173" s="25"/>
      <c r="J173" s="29"/>
      <c r="K173" s="29"/>
      <c r="L173" s="53"/>
      <c r="M173" s="53"/>
      <c r="N173" s="53"/>
      <c r="O173" s="29"/>
      <c r="P173" s="5"/>
      <c r="Q173" s="5"/>
    </row>
    <row r="174">
      <c r="A174" s="9">
        <v>172.0</v>
      </c>
      <c r="B174" s="29"/>
      <c r="C174" s="40" t="s">
        <v>744</v>
      </c>
      <c r="D174" s="48">
        <v>1027.0</v>
      </c>
      <c r="E174" s="49">
        <v>10.26</v>
      </c>
      <c r="F174" s="48">
        <v>214.47</v>
      </c>
      <c r="G174" s="40" t="s">
        <v>39</v>
      </c>
      <c r="H174" s="25"/>
      <c r="I174" s="25"/>
      <c r="J174" s="29"/>
      <c r="K174" s="29"/>
      <c r="L174" s="53"/>
      <c r="M174" s="53"/>
      <c r="N174" s="53"/>
      <c r="O174" s="29"/>
      <c r="P174" s="5"/>
      <c r="Q174" s="5"/>
    </row>
    <row r="175">
      <c r="A175" s="9">
        <v>173.0</v>
      </c>
      <c r="C175" s="40" t="s">
        <v>1436</v>
      </c>
      <c r="D175" s="48">
        <v>1024.0</v>
      </c>
      <c r="E175" s="49">
        <v>0.0</v>
      </c>
      <c r="F175" s="48">
        <v>134.64</v>
      </c>
      <c r="G175" s="40" t="s">
        <v>35</v>
      </c>
      <c r="H175" s="25"/>
      <c r="I175" s="25"/>
      <c r="J175" s="29"/>
      <c r="K175" s="29"/>
      <c r="L175" s="53"/>
      <c r="M175" s="53"/>
      <c r="N175" s="53"/>
      <c r="O175" s="29"/>
      <c r="P175" s="5"/>
      <c r="Q175" s="5"/>
    </row>
    <row r="176">
      <c r="A176" s="9">
        <v>174.0</v>
      </c>
      <c r="B176" s="29"/>
      <c r="C176" s="40" t="s">
        <v>1510</v>
      </c>
      <c r="D176" s="48">
        <v>1010.0</v>
      </c>
      <c r="E176" s="49">
        <v>8.7</v>
      </c>
      <c r="F176" s="48">
        <v>198.43</v>
      </c>
      <c r="G176" s="40" t="s">
        <v>39</v>
      </c>
      <c r="H176" s="25"/>
      <c r="I176" s="25"/>
      <c r="J176" s="29"/>
      <c r="K176" s="29"/>
      <c r="L176" s="53"/>
      <c r="M176" s="53"/>
      <c r="N176" s="53"/>
      <c r="O176" s="29"/>
      <c r="P176" s="5"/>
      <c r="Q176" s="5"/>
    </row>
    <row r="177">
      <c r="A177" s="9">
        <v>175.0</v>
      </c>
      <c r="B177" s="29"/>
      <c r="C177" s="40" t="s">
        <v>1591</v>
      </c>
      <c r="D177" s="48">
        <v>1005.0</v>
      </c>
      <c r="E177" s="49">
        <v>0.0</v>
      </c>
      <c r="F177" s="48">
        <v>206.95</v>
      </c>
      <c r="G177" s="40" t="s">
        <v>35</v>
      </c>
      <c r="H177" s="25"/>
      <c r="I177" s="25"/>
      <c r="J177" s="29"/>
      <c r="K177" s="29"/>
      <c r="L177" s="53"/>
      <c r="M177" s="53"/>
      <c r="N177" s="53"/>
      <c r="O177" s="29"/>
      <c r="P177" s="5"/>
      <c r="Q177" s="5"/>
    </row>
    <row r="178">
      <c r="A178" s="9">
        <v>176.0</v>
      </c>
      <c r="B178" s="29"/>
      <c r="C178" s="40" t="s">
        <v>1421</v>
      </c>
      <c r="D178" s="48">
        <v>1000.0</v>
      </c>
      <c r="E178" s="49">
        <v>20.0</v>
      </c>
      <c r="F178" s="48">
        <v>350.0</v>
      </c>
      <c r="G178" s="40" t="s">
        <v>39</v>
      </c>
      <c r="H178" s="25"/>
      <c r="I178" s="25"/>
      <c r="J178" s="29"/>
      <c r="K178" s="29"/>
      <c r="L178" s="53"/>
      <c r="M178" s="53"/>
      <c r="N178" s="53"/>
      <c r="O178" s="29"/>
      <c r="P178" s="5"/>
      <c r="Q178" s="5"/>
    </row>
    <row r="179">
      <c r="A179" s="9">
        <v>177.0</v>
      </c>
      <c r="B179" s="29"/>
      <c r="C179" s="40" t="s">
        <v>1470</v>
      </c>
      <c r="D179" s="48">
        <v>1000.0</v>
      </c>
      <c r="E179" s="49">
        <v>0.0</v>
      </c>
      <c r="F179" s="48">
        <v>350.0</v>
      </c>
      <c r="G179" s="40" t="s">
        <v>39</v>
      </c>
      <c r="H179" s="25"/>
      <c r="I179" s="25"/>
      <c r="J179" s="29"/>
      <c r="K179" s="29"/>
      <c r="L179" s="53"/>
      <c r="M179" s="53"/>
      <c r="N179" s="53"/>
      <c r="O179" s="29"/>
      <c r="P179" s="5"/>
      <c r="Q179" s="5"/>
    </row>
    <row r="180">
      <c r="A180" s="9">
        <v>178.0</v>
      </c>
      <c r="B180" s="29"/>
      <c r="C180" s="40" t="s">
        <v>1567</v>
      </c>
      <c r="D180" s="48">
        <v>984.0</v>
      </c>
      <c r="E180" s="49">
        <v>0.0</v>
      </c>
      <c r="F180" s="48">
        <v>179.67</v>
      </c>
      <c r="G180" s="40" t="s">
        <v>39</v>
      </c>
      <c r="H180" s="25"/>
      <c r="I180" s="25"/>
      <c r="J180" s="29"/>
      <c r="K180" s="29"/>
      <c r="L180" s="53"/>
      <c r="M180" s="53"/>
      <c r="N180" s="53"/>
      <c r="O180" s="29"/>
      <c r="P180" s="5"/>
      <c r="Q180" s="5"/>
    </row>
    <row r="181">
      <c r="A181" s="9">
        <v>179.0</v>
      </c>
      <c r="B181" s="29"/>
      <c r="C181" s="40" t="s">
        <v>1620</v>
      </c>
      <c r="D181" s="48">
        <v>924.0</v>
      </c>
      <c r="E181" s="49">
        <v>0.0</v>
      </c>
      <c r="F181" s="48">
        <v>155.59</v>
      </c>
      <c r="G181" s="40" t="s">
        <v>39</v>
      </c>
      <c r="H181" s="25"/>
      <c r="I181" s="25"/>
      <c r="J181" s="29"/>
      <c r="K181" s="29"/>
      <c r="L181" s="53"/>
      <c r="M181" s="53"/>
      <c r="N181" s="53"/>
      <c r="O181" s="29"/>
      <c r="P181" s="5"/>
      <c r="Q181" s="5"/>
    </row>
    <row r="182">
      <c r="A182" s="9">
        <v>180.0</v>
      </c>
      <c r="B182" s="29"/>
      <c r="C182" s="40" t="s">
        <v>1579</v>
      </c>
      <c r="D182" s="48">
        <v>840.0</v>
      </c>
      <c r="E182" s="49">
        <v>2.08</v>
      </c>
      <c r="F182" s="48">
        <v>163.33</v>
      </c>
      <c r="G182" s="40" t="s">
        <v>39</v>
      </c>
      <c r="H182" s="25"/>
      <c r="I182" s="25"/>
      <c r="J182" s="29"/>
      <c r="K182" s="29"/>
      <c r="L182" s="53"/>
      <c r="M182" s="53"/>
      <c r="N182" s="53"/>
      <c r="O182" s="29"/>
      <c r="P182" s="5"/>
      <c r="Q182" s="5"/>
    </row>
    <row r="183">
      <c r="A183" s="9">
        <v>181.0</v>
      </c>
      <c r="B183" s="29"/>
      <c r="C183" s="40" t="s">
        <v>1630</v>
      </c>
      <c r="D183" s="48">
        <v>800.0</v>
      </c>
      <c r="E183" s="49">
        <v>0.0</v>
      </c>
      <c r="F183" s="48">
        <v>350.0</v>
      </c>
      <c r="G183" s="40" t="s">
        <v>39</v>
      </c>
      <c r="H183" s="25"/>
      <c r="I183" s="25"/>
      <c r="J183" s="29"/>
      <c r="K183" s="29"/>
      <c r="L183" s="53"/>
      <c r="M183" s="53"/>
      <c r="N183" s="53"/>
      <c r="O183" s="29"/>
      <c r="P183" s="5"/>
      <c r="Q183" s="5"/>
    </row>
    <row r="184">
      <c r="A184" s="9">
        <v>182.0</v>
      </c>
      <c r="B184" s="29"/>
      <c r="C184" s="40" t="s">
        <v>1667</v>
      </c>
      <c r="D184" s="48">
        <v>800.0</v>
      </c>
      <c r="E184" s="49">
        <v>27.27</v>
      </c>
      <c r="F184" s="48">
        <v>350.0</v>
      </c>
      <c r="G184" s="40" t="s">
        <v>39</v>
      </c>
      <c r="H184" s="25"/>
      <c r="I184" s="25"/>
      <c r="J184" s="29"/>
      <c r="K184" s="29"/>
      <c r="L184" s="53"/>
      <c r="M184" s="53"/>
      <c r="N184" s="53"/>
      <c r="O184" s="29"/>
      <c r="P184" s="5"/>
      <c r="Q184" s="5"/>
    </row>
    <row r="185">
      <c r="A185" s="9">
        <v>183.0</v>
      </c>
      <c r="B185" s="29"/>
      <c r="C185" s="40" t="s">
        <v>1508</v>
      </c>
      <c r="D185" s="48">
        <v>800.0</v>
      </c>
      <c r="E185" s="49">
        <v>0.0</v>
      </c>
      <c r="F185" s="48">
        <v>350.0</v>
      </c>
      <c r="G185" s="40" t="s">
        <v>35</v>
      </c>
      <c r="H185" s="25"/>
      <c r="I185" s="25"/>
      <c r="J185" s="29"/>
      <c r="K185" s="29"/>
      <c r="L185" s="53"/>
      <c r="M185" s="53"/>
      <c r="N185" s="53"/>
      <c r="O185" s="29"/>
      <c r="P185" s="5"/>
      <c r="Q185" s="5"/>
    </row>
    <row r="186">
      <c r="A186" s="9">
        <v>184.0</v>
      </c>
      <c r="B186" s="29"/>
      <c r="C186" s="40" t="s">
        <v>1170</v>
      </c>
      <c r="D186" s="48">
        <v>800.0</v>
      </c>
      <c r="E186" s="49">
        <v>0.0</v>
      </c>
      <c r="F186" s="48">
        <v>350.0</v>
      </c>
      <c r="G186" s="40" t="s">
        <v>35</v>
      </c>
      <c r="H186" s="25"/>
      <c r="I186" s="25"/>
      <c r="J186" s="29"/>
      <c r="K186" s="29"/>
      <c r="L186" s="53"/>
      <c r="M186" s="53"/>
      <c r="N186" s="53"/>
      <c r="O186" s="29"/>
      <c r="P186" s="5"/>
      <c r="Q186" s="5"/>
    </row>
    <row r="187">
      <c r="A187" s="9">
        <v>185.0</v>
      </c>
      <c r="B187" s="29"/>
      <c r="C187" s="40" t="s">
        <v>1478</v>
      </c>
      <c r="D187" s="48">
        <v>800.0</v>
      </c>
      <c r="E187" s="49">
        <v>0.0</v>
      </c>
      <c r="F187" s="48">
        <v>350.0</v>
      </c>
      <c r="G187" s="40" t="s">
        <v>39</v>
      </c>
      <c r="H187" s="25"/>
      <c r="I187" s="25"/>
      <c r="J187" s="29"/>
      <c r="K187" s="29"/>
      <c r="L187" s="53"/>
      <c r="M187" s="53"/>
      <c r="N187" s="53"/>
      <c r="O187" s="29"/>
      <c r="P187" s="5"/>
      <c r="Q187" s="5"/>
    </row>
    <row r="188">
      <c r="A188" s="9">
        <v>186.0</v>
      </c>
      <c r="B188" s="29"/>
      <c r="C188" s="40" t="s">
        <v>780</v>
      </c>
      <c r="D188" s="48">
        <v>791.0</v>
      </c>
      <c r="E188" s="49">
        <v>0.0</v>
      </c>
      <c r="F188" s="48">
        <v>227.16</v>
      </c>
      <c r="G188" s="40" t="s">
        <v>39</v>
      </c>
      <c r="H188" s="25"/>
      <c r="I188" s="25"/>
      <c r="J188" s="29"/>
      <c r="K188" s="29"/>
      <c r="L188" s="53"/>
      <c r="M188" s="53"/>
      <c r="N188" s="53"/>
      <c r="O188" s="29"/>
      <c r="P188" s="5"/>
      <c r="Q188" s="5"/>
    </row>
    <row r="189">
      <c r="A189" s="9">
        <v>187.0</v>
      </c>
      <c r="B189" s="29"/>
      <c r="C189" s="40" t="s">
        <v>788</v>
      </c>
      <c r="D189" s="48">
        <v>764.0</v>
      </c>
      <c r="E189" s="49">
        <v>10.0</v>
      </c>
      <c r="F189" s="48">
        <v>312.98</v>
      </c>
      <c r="G189" s="40" t="s">
        <v>39</v>
      </c>
      <c r="H189" s="25"/>
      <c r="I189" s="25"/>
      <c r="J189" s="29"/>
      <c r="K189" s="29"/>
      <c r="L189" s="53"/>
      <c r="M189" s="53"/>
      <c r="N189" s="53"/>
      <c r="O189" s="29"/>
      <c r="P189" s="5"/>
      <c r="Q189" s="5"/>
    </row>
    <row r="190">
      <c r="B190" s="29"/>
      <c r="C190" s="29"/>
      <c r="D190" s="53"/>
      <c r="E190" s="56"/>
      <c r="F190" s="53"/>
      <c r="G190" s="29"/>
      <c r="H190" s="25"/>
      <c r="I190" s="25"/>
      <c r="J190" s="29"/>
      <c r="K190" s="29"/>
      <c r="L190" s="53"/>
      <c r="M190" s="53"/>
      <c r="N190" s="53"/>
      <c r="O190" s="29"/>
      <c r="P190" s="5"/>
      <c r="Q190" s="5"/>
    </row>
    <row r="191">
      <c r="B191" s="29"/>
      <c r="C191" s="29"/>
      <c r="D191" s="53"/>
      <c r="E191" s="56"/>
      <c r="F191" s="53"/>
      <c r="G191" s="29"/>
      <c r="H191" s="25"/>
      <c r="I191" s="25"/>
      <c r="J191" s="29"/>
      <c r="K191" s="29"/>
      <c r="L191" s="53"/>
      <c r="M191" s="53"/>
      <c r="N191" s="53"/>
      <c r="O191" s="29"/>
      <c r="P191" s="5"/>
      <c r="Q191" s="5"/>
    </row>
    <row r="192">
      <c r="B192" s="29"/>
      <c r="C192" s="29"/>
      <c r="D192" s="53"/>
      <c r="E192" s="56"/>
      <c r="F192" s="53"/>
      <c r="G192" s="29"/>
      <c r="H192" s="25"/>
      <c r="I192" s="25"/>
      <c r="J192" s="29"/>
      <c r="K192" s="29"/>
      <c r="L192" s="53"/>
      <c r="M192" s="53"/>
      <c r="N192" s="53"/>
      <c r="O192" s="29"/>
      <c r="P192" s="5"/>
      <c r="Q192" s="5"/>
    </row>
    <row r="193">
      <c r="C193" s="29"/>
      <c r="D193" s="53"/>
      <c r="E193" s="56"/>
      <c r="F193" s="53"/>
      <c r="G193" s="29"/>
      <c r="H193" s="25"/>
      <c r="I193" s="25"/>
      <c r="J193" s="29"/>
      <c r="K193" s="29"/>
      <c r="L193" s="53"/>
      <c r="M193" s="53"/>
      <c r="N193" s="53"/>
      <c r="O193" s="29"/>
      <c r="P193" s="5"/>
      <c r="Q193" s="5"/>
    </row>
    <row r="194">
      <c r="B194" s="29"/>
      <c r="C194" s="29"/>
      <c r="D194" s="53"/>
      <c r="E194" s="56"/>
      <c r="F194" s="53"/>
      <c r="G194" s="29"/>
      <c r="H194" s="25"/>
      <c r="I194" s="25"/>
      <c r="J194" s="29"/>
      <c r="K194" s="29"/>
      <c r="L194" s="53"/>
      <c r="M194" s="53"/>
      <c r="N194" s="53"/>
      <c r="O194" s="29"/>
      <c r="P194" s="5"/>
      <c r="Q194" s="5"/>
    </row>
    <row r="195">
      <c r="B195" s="29"/>
      <c r="C195" s="40"/>
      <c r="D195" s="48"/>
      <c r="E195" s="49"/>
      <c r="F195" s="48"/>
      <c r="G195" s="40"/>
      <c r="H195" s="25"/>
      <c r="I195" s="25"/>
      <c r="J195" s="29"/>
      <c r="K195" s="29"/>
      <c r="L195" s="53"/>
      <c r="M195" s="53"/>
      <c r="N195" s="53"/>
      <c r="O195" s="29"/>
      <c r="P195" s="5"/>
      <c r="Q195" s="5"/>
    </row>
    <row r="196">
      <c r="B196" s="29"/>
      <c r="C196" s="29"/>
      <c r="D196" s="53"/>
      <c r="E196" s="56"/>
      <c r="F196" s="53"/>
      <c r="G196" s="29"/>
      <c r="H196" s="25"/>
      <c r="I196" s="25"/>
      <c r="J196" s="29"/>
      <c r="K196" s="29"/>
      <c r="L196" s="53"/>
      <c r="M196" s="53"/>
      <c r="N196" s="53"/>
      <c r="O196" s="29"/>
      <c r="P196" s="5"/>
      <c r="Q196" s="5"/>
    </row>
    <row r="197">
      <c r="B197" s="29"/>
      <c r="C197" s="40"/>
      <c r="D197" s="48"/>
      <c r="E197" s="49"/>
      <c r="F197" s="48"/>
      <c r="G197" s="40"/>
      <c r="H197" s="25"/>
      <c r="I197" s="25"/>
      <c r="J197" s="29"/>
      <c r="K197" s="29"/>
      <c r="L197" s="53"/>
      <c r="M197" s="53"/>
      <c r="N197" s="53"/>
      <c r="O197" s="29"/>
      <c r="P197" s="5"/>
      <c r="Q197" s="5"/>
    </row>
    <row r="198">
      <c r="B198" s="29"/>
      <c r="C198" s="29"/>
      <c r="D198" s="53"/>
      <c r="E198" s="56"/>
      <c r="F198" s="53"/>
      <c r="G198" s="29"/>
      <c r="H198" s="25"/>
      <c r="I198" s="25"/>
      <c r="J198" s="29"/>
      <c r="K198" s="29"/>
      <c r="L198" s="53"/>
      <c r="M198" s="53"/>
      <c r="N198" s="53"/>
      <c r="O198" s="29"/>
      <c r="P198" s="5"/>
      <c r="Q198" s="5"/>
    </row>
    <row r="199">
      <c r="B199" s="29"/>
      <c r="C199" s="29"/>
      <c r="D199" s="53"/>
      <c r="E199" s="56"/>
      <c r="F199" s="53"/>
      <c r="G199" s="29"/>
      <c r="H199" s="25"/>
      <c r="I199" s="25"/>
      <c r="J199" s="29"/>
      <c r="K199" s="29"/>
      <c r="L199" s="53"/>
      <c r="M199" s="53"/>
      <c r="N199" s="53"/>
      <c r="O199" s="29"/>
      <c r="P199" s="5"/>
      <c r="Q199" s="5"/>
    </row>
    <row r="200">
      <c r="B200" s="29"/>
      <c r="C200" s="29"/>
      <c r="D200" s="53"/>
      <c r="E200" s="56"/>
      <c r="F200" s="53"/>
      <c r="G200" s="29"/>
      <c r="H200" s="25"/>
      <c r="I200" s="25"/>
      <c r="J200" s="29"/>
      <c r="K200" s="29"/>
      <c r="L200" s="53"/>
      <c r="M200" s="53"/>
      <c r="N200" s="53"/>
      <c r="O200" s="29"/>
      <c r="P200" s="5"/>
      <c r="Q200" s="5"/>
    </row>
    <row r="201">
      <c r="B201" s="29"/>
      <c r="C201" s="40"/>
      <c r="D201" s="48"/>
      <c r="E201" s="49"/>
      <c r="F201" s="48"/>
      <c r="G201" s="40"/>
      <c r="H201" s="25"/>
      <c r="I201" s="25"/>
      <c r="J201" s="29"/>
      <c r="K201" s="29"/>
      <c r="L201" s="53"/>
      <c r="M201" s="53"/>
      <c r="N201" s="53"/>
      <c r="O201" s="29"/>
      <c r="P201" s="5"/>
      <c r="Q201" s="5"/>
    </row>
    <row r="202">
      <c r="B202" s="29"/>
      <c r="C202" s="40"/>
      <c r="D202" s="48"/>
      <c r="E202" s="49"/>
      <c r="F202" s="48"/>
      <c r="G202" s="40"/>
      <c r="H202" s="25"/>
      <c r="I202" s="25"/>
      <c r="J202" s="29"/>
      <c r="K202" s="29"/>
      <c r="L202" s="53"/>
      <c r="M202" s="53"/>
      <c r="N202" s="53"/>
      <c r="O202" s="29"/>
      <c r="P202" s="5"/>
      <c r="Q202" s="5"/>
    </row>
    <row r="203">
      <c r="B203" s="29"/>
      <c r="C203" s="40"/>
      <c r="D203" s="48"/>
      <c r="E203" s="49"/>
      <c r="F203" s="48"/>
      <c r="G203" s="40"/>
      <c r="H203" s="25"/>
      <c r="I203" s="25"/>
      <c r="J203" s="29"/>
      <c r="K203" s="29"/>
      <c r="L203" s="53"/>
      <c r="M203" s="53"/>
      <c r="N203" s="53"/>
      <c r="O203" s="29"/>
      <c r="P203" s="5"/>
      <c r="Q203" s="5"/>
    </row>
    <row r="204">
      <c r="B204" s="29"/>
      <c r="C204" s="29"/>
      <c r="D204" s="53"/>
      <c r="E204" s="56"/>
      <c r="F204" s="53"/>
      <c r="G204" s="29"/>
      <c r="H204" s="25"/>
      <c r="I204" s="25"/>
      <c r="J204" s="29"/>
      <c r="K204" s="29"/>
      <c r="L204" s="53"/>
      <c r="M204" s="53"/>
      <c r="N204" s="53"/>
      <c r="O204" s="29"/>
      <c r="P204" s="5"/>
      <c r="Q204" s="5"/>
    </row>
    <row r="205">
      <c r="B205" s="29"/>
      <c r="C205" s="29"/>
      <c r="D205" s="53"/>
      <c r="E205" s="56"/>
      <c r="F205" s="53"/>
      <c r="G205" s="29"/>
      <c r="H205" s="25"/>
      <c r="I205" s="25"/>
      <c r="J205" s="29"/>
      <c r="K205" s="29"/>
      <c r="L205" s="53"/>
      <c r="M205" s="53"/>
      <c r="N205" s="53"/>
      <c r="O205" s="29"/>
      <c r="P205" s="5"/>
      <c r="Q205" s="5"/>
    </row>
    <row r="206">
      <c r="B206" s="29"/>
      <c r="C206" s="40"/>
      <c r="D206" s="48"/>
      <c r="E206" s="49"/>
      <c r="F206" s="48"/>
      <c r="G206" s="40"/>
      <c r="H206" s="25"/>
      <c r="I206" s="25"/>
      <c r="J206" s="29"/>
      <c r="K206" s="29"/>
      <c r="L206" s="53"/>
      <c r="M206" s="53"/>
      <c r="N206" s="53"/>
      <c r="O206" s="29"/>
      <c r="P206" s="5"/>
      <c r="Q206" s="5"/>
    </row>
    <row r="207">
      <c r="B207" s="29"/>
      <c r="C207" s="29"/>
      <c r="D207" s="53"/>
      <c r="E207" s="56"/>
      <c r="F207" s="53"/>
      <c r="G207" s="29"/>
      <c r="H207" s="25"/>
      <c r="I207" s="25"/>
      <c r="J207" s="29"/>
      <c r="K207" s="29"/>
      <c r="L207" s="53"/>
      <c r="M207" s="53"/>
      <c r="N207" s="53"/>
      <c r="O207" s="29"/>
      <c r="P207" s="5"/>
      <c r="Q207" s="5"/>
    </row>
    <row r="208">
      <c r="B208" s="29"/>
      <c r="C208" s="40"/>
      <c r="D208" s="48"/>
      <c r="E208" s="49"/>
      <c r="F208" s="48"/>
      <c r="G208" s="40"/>
      <c r="H208" s="25"/>
      <c r="I208" s="25"/>
      <c r="J208" s="29"/>
      <c r="K208" s="29"/>
      <c r="L208" s="53"/>
      <c r="M208" s="53"/>
      <c r="N208" s="53"/>
      <c r="O208" s="29"/>
      <c r="P208" s="5"/>
      <c r="Q208" s="5"/>
    </row>
    <row r="209">
      <c r="B209" s="29"/>
      <c r="C209" s="29"/>
      <c r="D209" s="53"/>
      <c r="E209" s="56"/>
      <c r="F209" s="53"/>
      <c r="G209" s="29"/>
      <c r="H209" s="25"/>
      <c r="I209" s="25"/>
      <c r="J209" s="29"/>
      <c r="K209" s="29"/>
      <c r="L209" s="53"/>
      <c r="M209" s="53"/>
      <c r="N209" s="53"/>
      <c r="O209" s="29"/>
      <c r="P209" s="5"/>
      <c r="Q209" s="5"/>
    </row>
    <row r="210">
      <c r="B210" s="29"/>
      <c r="C210" s="29"/>
      <c r="D210" s="53"/>
      <c r="E210" s="56"/>
      <c r="F210" s="53"/>
      <c r="G210" s="29"/>
      <c r="H210" s="25"/>
      <c r="I210" s="25"/>
      <c r="J210" s="29"/>
      <c r="K210" s="29"/>
      <c r="L210" s="53"/>
      <c r="M210" s="53"/>
      <c r="N210" s="53"/>
      <c r="O210" s="29"/>
      <c r="P210" s="5"/>
      <c r="Q210" s="5"/>
    </row>
    <row r="211">
      <c r="B211" s="29"/>
      <c r="C211" s="29"/>
      <c r="D211" s="53"/>
      <c r="E211" s="56"/>
      <c r="F211" s="53"/>
      <c r="G211" s="29"/>
      <c r="H211" s="25"/>
      <c r="I211" s="25"/>
      <c r="J211" s="29"/>
      <c r="K211" s="29"/>
      <c r="L211" s="53"/>
      <c r="M211" s="53"/>
      <c r="N211" s="53"/>
      <c r="O211" s="29"/>
      <c r="P211" s="5"/>
      <c r="Q211" s="5"/>
    </row>
    <row r="212">
      <c r="B212" s="29"/>
      <c r="C212" s="29"/>
      <c r="D212" s="53"/>
      <c r="E212" s="56"/>
      <c r="F212" s="53"/>
      <c r="G212" s="29"/>
      <c r="H212" s="25"/>
      <c r="I212" s="25"/>
      <c r="J212" s="29"/>
      <c r="K212" s="29"/>
      <c r="L212" s="53"/>
      <c r="M212" s="53"/>
      <c r="N212" s="53"/>
      <c r="O212" s="29"/>
      <c r="P212" s="5"/>
      <c r="Q212" s="5"/>
    </row>
    <row r="213">
      <c r="B213" s="29"/>
      <c r="C213" s="29"/>
      <c r="D213" s="53"/>
      <c r="E213" s="56"/>
      <c r="F213" s="53"/>
      <c r="G213" s="29"/>
      <c r="H213" s="25"/>
      <c r="I213" s="25"/>
      <c r="J213" s="29"/>
      <c r="K213" s="29"/>
      <c r="L213" s="53"/>
      <c r="M213" s="53"/>
      <c r="N213" s="53"/>
      <c r="O213" s="29"/>
      <c r="P213" s="5"/>
      <c r="Q213" s="5"/>
    </row>
    <row r="214">
      <c r="B214" s="29"/>
      <c r="C214" s="29"/>
      <c r="D214" s="53"/>
      <c r="E214" s="56"/>
      <c r="F214" s="53"/>
      <c r="G214" s="29"/>
      <c r="H214" s="25"/>
      <c r="I214" s="25"/>
      <c r="J214" s="29"/>
      <c r="K214" s="29"/>
      <c r="L214" s="53"/>
      <c r="M214" s="53"/>
      <c r="N214" s="53"/>
      <c r="O214" s="29"/>
      <c r="P214" s="5"/>
      <c r="Q214" s="5"/>
    </row>
    <row r="215">
      <c r="B215" s="29"/>
      <c r="C215" s="40"/>
      <c r="D215" s="48"/>
      <c r="E215" s="49"/>
      <c r="F215" s="48"/>
      <c r="G215" s="40"/>
      <c r="H215" s="25"/>
      <c r="I215" s="25"/>
      <c r="J215" s="29"/>
      <c r="K215" s="29"/>
      <c r="L215" s="53"/>
      <c r="M215" s="53"/>
      <c r="N215" s="53"/>
      <c r="O215" s="29"/>
      <c r="P215" s="5"/>
      <c r="Q215" s="5"/>
    </row>
    <row r="216">
      <c r="B216" s="29"/>
      <c r="C216" s="29"/>
      <c r="D216" s="53"/>
      <c r="E216" s="56"/>
      <c r="F216" s="53"/>
      <c r="G216" s="29"/>
      <c r="H216" s="25"/>
      <c r="I216" s="25"/>
      <c r="J216" s="29"/>
      <c r="K216" s="29"/>
      <c r="L216" s="53"/>
      <c r="M216" s="53"/>
      <c r="N216" s="53"/>
      <c r="O216" s="29"/>
      <c r="P216" s="5"/>
      <c r="Q216" s="5"/>
    </row>
    <row r="217">
      <c r="B217" s="29"/>
      <c r="C217" s="29"/>
      <c r="D217" s="53"/>
      <c r="E217" s="56"/>
      <c r="F217" s="53"/>
      <c r="G217" s="29"/>
      <c r="H217" s="25"/>
      <c r="I217" s="25"/>
      <c r="J217" s="29"/>
      <c r="K217" s="29"/>
      <c r="L217" s="53"/>
      <c r="M217" s="53"/>
      <c r="N217" s="53"/>
      <c r="O217" s="29"/>
      <c r="P217" s="5"/>
      <c r="Q217" s="5"/>
    </row>
    <row r="218">
      <c r="B218" s="29"/>
      <c r="C218" s="40"/>
      <c r="D218" s="48"/>
      <c r="E218" s="49"/>
      <c r="F218" s="48"/>
      <c r="G218" s="40"/>
      <c r="H218" s="25"/>
      <c r="I218" s="25"/>
      <c r="J218" s="29"/>
      <c r="K218" s="29"/>
      <c r="L218" s="53"/>
      <c r="M218" s="53"/>
      <c r="N218" s="53"/>
      <c r="O218" s="29"/>
      <c r="P218" s="5"/>
      <c r="Q218" s="5"/>
    </row>
    <row r="219">
      <c r="B219" s="29"/>
      <c r="C219" s="40"/>
      <c r="D219" s="48"/>
      <c r="E219" s="49"/>
      <c r="F219" s="48"/>
      <c r="G219" s="40"/>
      <c r="H219" s="25"/>
      <c r="I219" s="25"/>
      <c r="J219" s="29"/>
      <c r="K219" s="29"/>
      <c r="L219" s="53"/>
      <c r="M219" s="53"/>
      <c r="N219" s="53"/>
      <c r="O219" s="29"/>
      <c r="P219" s="5"/>
      <c r="Q219" s="5"/>
    </row>
    <row r="220">
      <c r="B220" s="29"/>
      <c r="C220" s="40"/>
      <c r="D220" s="48"/>
      <c r="E220" s="49"/>
      <c r="F220" s="48"/>
      <c r="G220" s="40"/>
      <c r="H220" s="25"/>
      <c r="I220" s="25"/>
      <c r="J220" s="29"/>
      <c r="K220" s="29"/>
      <c r="L220" s="53"/>
      <c r="M220" s="53"/>
      <c r="N220" s="53"/>
      <c r="O220" s="29"/>
      <c r="P220" s="5"/>
      <c r="Q220" s="5"/>
    </row>
    <row r="221">
      <c r="B221" s="29"/>
      <c r="C221" s="40"/>
      <c r="D221" s="48"/>
      <c r="E221" s="49"/>
      <c r="F221" s="48"/>
      <c r="G221" s="40"/>
      <c r="H221" s="25"/>
      <c r="I221" s="25"/>
      <c r="J221" s="29"/>
      <c r="K221" s="29"/>
      <c r="L221" s="53"/>
      <c r="M221" s="53"/>
      <c r="N221" s="53"/>
      <c r="O221" s="29"/>
      <c r="P221" s="5"/>
      <c r="Q221" s="5"/>
    </row>
    <row r="222">
      <c r="B222" s="29"/>
      <c r="C222" s="29"/>
      <c r="D222" s="53"/>
      <c r="E222" s="56"/>
      <c r="F222" s="53"/>
      <c r="G222" s="29"/>
      <c r="H222" s="25"/>
      <c r="I222" s="25"/>
      <c r="J222" s="29"/>
      <c r="K222" s="29"/>
      <c r="L222" s="53"/>
      <c r="M222" s="53"/>
      <c r="N222" s="53"/>
      <c r="O222" s="29"/>
      <c r="P222" s="5"/>
      <c r="Q222" s="5"/>
    </row>
    <row r="223">
      <c r="B223" s="29"/>
      <c r="C223" s="29"/>
      <c r="D223" s="53"/>
      <c r="E223" s="56"/>
      <c r="F223" s="53"/>
      <c r="G223" s="29"/>
      <c r="H223" s="25"/>
      <c r="I223" s="25"/>
      <c r="J223" s="29"/>
      <c r="K223" s="29"/>
      <c r="L223" s="53"/>
      <c r="M223" s="53"/>
      <c r="N223" s="53"/>
      <c r="O223" s="29"/>
      <c r="P223" s="5"/>
      <c r="Q223" s="5"/>
    </row>
    <row r="224">
      <c r="B224" s="29"/>
      <c r="C224" s="29"/>
      <c r="D224" s="53"/>
      <c r="E224" s="56"/>
      <c r="F224" s="53"/>
      <c r="G224" s="29"/>
      <c r="H224" s="25"/>
      <c r="I224" s="25"/>
      <c r="J224" s="29"/>
      <c r="K224" s="29"/>
      <c r="L224" s="53"/>
      <c r="M224" s="53"/>
      <c r="N224" s="53"/>
      <c r="O224" s="29"/>
      <c r="P224" s="5"/>
      <c r="Q224" s="5"/>
    </row>
    <row r="225">
      <c r="B225" s="29"/>
      <c r="C225" s="40"/>
      <c r="D225" s="48"/>
      <c r="E225" s="49"/>
      <c r="F225" s="48"/>
      <c r="G225" s="40"/>
      <c r="H225" s="25"/>
      <c r="I225" s="25"/>
      <c r="J225" s="29"/>
      <c r="K225" s="29"/>
      <c r="L225" s="53"/>
      <c r="M225" s="53"/>
      <c r="N225" s="53"/>
      <c r="O225" s="29"/>
      <c r="P225" s="5"/>
      <c r="Q225" s="5"/>
    </row>
    <row r="226">
      <c r="B226" s="29"/>
      <c r="C226" s="29"/>
      <c r="D226" s="53"/>
      <c r="E226" s="56"/>
      <c r="F226" s="53"/>
      <c r="G226" s="29"/>
      <c r="H226" s="25"/>
      <c r="I226" s="25"/>
      <c r="J226" s="29"/>
      <c r="K226" s="29"/>
      <c r="L226" s="53"/>
      <c r="M226" s="53"/>
      <c r="N226" s="53"/>
      <c r="O226" s="29"/>
      <c r="P226" s="5"/>
      <c r="Q226" s="5"/>
    </row>
    <row r="227">
      <c r="B227" s="29"/>
      <c r="C227" s="29"/>
      <c r="D227" s="53"/>
      <c r="E227" s="56"/>
      <c r="F227" s="53"/>
      <c r="G227" s="29"/>
      <c r="H227" s="25"/>
      <c r="I227" s="25"/>
      <c r="J227" s="29"/>
      <c r="K227" s="29"/>
      <c r="L227" s="53"/>
      <c r="M227" s="53"/>
      <c r="N227" s="53"/>
      <c r="O227" s="29"/>
      <c r="P227" s="5"/>
      <c r="Q227" s="5"/>
    </row>
    <row r="228">
      <c r="B228" s="29"/>
      <c r="C228" s="29"/>
      <c r="D228" s="53"/>
      <c r="E228" s="56"/>
      <c r="F228" s="53"/>
      <c r="G228" s="29"/>
      <c r="H228" s="25"/>
      <c r="I228" s="25"/>
      <c r="J228" s="29"/>
      <c r="K228" s="29"/>
      <c r="L228" s="53"/>
      <c r="M228" s="53"/>
      <c r="N228" s="53"/>
      <c r="O228" s="29"/>
      <c r="P228" s="5"/>
      <c r="Q228" s="5"/>
    </row>
    <row r="229">
      <c r="B229" s="29"/>
      <c r="C229" s="29"/>
      <c r="D229" s="53"/>
      <c r="E229" s="56"/>
      <c r="F229" s="53"/>
      <c r="G229" s="29"/>
      <c r="H229" s="25"/>
      <c r="I229" s="25"/>
      <c r="J229" s="29"/>
      <c r="K229" s="29"/>
      <c r="L229" s="53"/>
      <c r="M229" s="53"/>
      <c r="N229" s="53"/>
      <c r="O229" s="29"/>
      <c r="P229" s="5"/>
      <c r="Q229" s="5"/>
    </row>
    <row r="230">
      <c r="B230" s="29"/>
      <c r="C230" s="29"/>
      <c r="D230" s="53"/>
      <c r="E230" s="56"/>
      <c r="F230" s="53"/>
      <c r="G230" s="29"/>
      <c r="H230" s="25"/>
      <c r="I230" s="25"/>
      <c r="J230" s="29"/>
      <c r="K230" s="29"/>
      <c r="L230" s="53"/>
      <c r="M230" s="53"/>
      <c r="N230" s="53"/>
      <c r="O230" s="29"/>
      <c r="P230" s="5"/>
      <c r="Q230" s="5"/>
    </row>
    <row r="231">
      <c r="B231" s="29"/>
      <c r="C231" s="29"/>
      <c r="D231" s="53"/>
      <c r="E231" s="56"/>
      <c r="F231" s="53"/>
      <c r="G231" s="29"/>
      <c r="H231" s="25"/>
      <c r="I231" s="25"/>
      <c r="J231" s="29"/>
      <c r="K231" s="29"/>
      <c r="L231" s="53"/>
      <c r="M231" s="53"/>
      <c r="N231" s="53"/>
      <c r="O231" s="29"/>
      <c r="P231" s="5"/>
      <c r="Q231" s="5"/>
    </row>
    <row r="232">
      <c r="B232" s="29"/>
      <c r="C232" s="40"/>
      <c r="D232" s="48"/>
      <c r="E232" s="49"/>
      <c r="F232" s="48"/>
      <c r="G232" s="40"/>
      <c r="H232" s="25"/>
      <c r="I232" s="25"/>
      <c r="J232" s="29"/>
      <c r="K232" s="29"/>
      <c r="L232" s="53"/>
      <c r="M232" s="53"/>
      <c r="N232" s="53"/>
      <c r="O232" s="29"/>
      <c r="P232" s="5"/>
      <c r="Q232" s="5"/>
    </row>
    <row r="233">
      <c r="B233" s="29"/>
      <c r="C233" s="40"/>
      <c r="D233" s="48"/>
      <c r="E233" s="49"/>
      <c r="F233" s="48"/>
      <c r="G233" s="40"/>
      <c r="H233" s="25"/>
      <c r="I233" s="25"/>
      <c r="J233" s="29"/>
      <c r="K233" s="29"/>
      <c r="L233" s="53"/>
      <c r="M233" s="53"/>
      <c r="N233" s="53"/>
      <c r="O233" s="29"/>
      <c r="P233" s="5"/>
      <c r="Q233" s="5"/>
    </row>
    <row r="234">
      <c r="B234" s="29"/>
      <c r="C234" s="29"/>
      <c r="D234" s="53"/>
      <c r="E234" s="56"/>
      <c r="F234" s="53"/>
      <c r="G234" s="29"/>
      <c r="H234" s="25"/>
      <c r="I234" s="25"/>
      <c r="J234" s="29"/>
      <c r="K234" s="29"/>
      <c r="L234" s="53"/>
      <c r="M234" s="53"/>
      <c r="N234" s="53"/>
      <c r="O234" s="29"/>
      <c r="P234" s="5"/>
      <c r="Q234" s="5"/>
    </row>
    <row r="235">
      <c r="B235" s="29"/>
      <c r="C235" s="29"/>
      <c r="D235" s="53"/>
      <c r="E235" s="56"/>
      <c r="F235" s="53"/>
      <c r="G235" s="29"/>
      <c r="H235" s="25"/>
      <c r="I235" s="25"/>
      <c r="J235" s="29"/>
      <c r="K235" s="29"/>
      <c r="L235" s="53"/>
      <c r="M235" s="53"/>
      <c r="N235" s="53"/>
      <c r="O235" s="29"/>
      <c r="P235" s="5"/>
      <c r="Q235" s="5"/>
    </row>
    <row r="236">
      <c r="B236" s="29"/>
      <c r="C236" s="29"/>
      <c r="D236" s="53"/>
      <c r="E236" s="56"/>
      <c r="F236" s="53"/>
      <c r="G236" s="29"/>
      <c r="H236" s="25"/>
      <c r="I236" s="25"/>
      <c r="J236" s="29"/>
      <c r="K236" s="29"/>
      <c r="L236" s="53"/>
      <c r="M236" s="53"/>
      <c r="N236" s="53"/>
      <c r="O236" s="29"/>
      <c r="P236" s="5"/>
      <c r="Q236" s="5"/>
    </row>
    <row r="237">
      <c r="B237" s="29"/>
      <c r="C237" s="29"/>
      <c r="D237" s="53"/>
      <c r="E237" s="56"/>
      <c r="F237" s="53"/>
      <c r="G237" s="29"/>
      <c r="H237" s="25"/>
      <c r="I237" s="25"/>
      <c r="J237" s="29"/>
      <c r="K237" s="29"/>
      <c r="L237" s="53"/>
      <c r="M237" s="53"/>
      <c r="N237" s="53"/>
      <c r="O237" s="29"/>
      <c r="P237" s="5"/>
      <c r="Q237" s="5"/>
    </row>
    <row r="238">
      <c r="B238" s="29"/>
      <c r="C238" s="29"/>
      <c r="D238" s="53"/>
      <c r="E238" s="56"/>
      <c r="F238" s="53"/>
      <c r="G238" s="29"/>
      <c r="H238" s="25"/>
      <c r="I238" s="25"/>
      <c r="J238" s="29"/>
      <c r="K238" s="29"/>
      <c r="L238" s="53"/>
      <c r="M238" s="53"/>
      <c r="N238" s="53"/>
      <c r="O238" s="29"/>
      <c r="P238" s="5"/>
      <c r="Q238" s="5"/>
    </row>
    <row r="239">
      <c r="B239" s="29"/>
      <c r="C239" s="40"/>
      <c r="D239" s="48"/>
      <c r="E239" s="49"/>
      <c r="F239" s="48"/>
      <c r="G239" s="40"/>
      <c r="H239" s="25"/>
      <c r="I239" s="25"/>
      <c r="J239" s="29"/>
      <c r="K239" s="29"/>
      <c r="L239" s="53"/>
      <c r="M239" s="53"/>
      <c r="N239" s="53"/>
      <c r="O239" s="29"/>
      <c r="P239" s="5"/>
      <c r="Q239" s="5"/>
    </row>
    <row r="240">
      <c r="B240" s="29"/>
      <c r="C240" s="29"/>
      <c r="D240" s="53"/>
      <c r="E240" s="56"/>
      <c r="F240" s="53"/>
      <c r="G240" s="29"/>
      <c r="H240" s="25"/>
      <c r="I240" s="25"/>
      <c r="J240" s="29"/>
      <c r="K240" s="29"/>
      <c r="L240" s="53"/>
      <c r="M240" s="53"/>
      <c r="N240" s="53"/>
      <c r="O240" s="29"/>
      <c r="P240" s="5"/>
      <c r="Q240" s="5"/>
    </row>
    <row r="241">
      <c r="B241" s="29"/>
      <c r="C241" s="40"/>
      <c r="D241" s="48"/>
      <c r="E241" s="49"/>
      <c r="F241" s="48"/>
      <c r="G241" s="40"/>
      <c r="H241" s="25"/>
      <c r="I241" s="25"/>
      <c r="J241" s="29"/>
      <c r="K241" s="29"/>
      <c r="L241" s="53"/>
      <c r="M241" s="53"/>
      <c r="N241" s="53"/>
      <c r="O241" s="29"/>
      <c r="P241" s="5"/>
      <c r="Q241" s="5"/>
    </row>
    <row r="242">
      <c r="B242" s="29"/>
      <c r="C242" s="40"/>
      <c r="D242" s="48"/>
      <c r="E242" s="49"/>
      <c r="F242" s="48"/>
      <c r="G242" s="40"/>
      <c r="H242" s="25"/>
      <c r="I242" s="25"/>
      <c r="J242" s="29"/>
      <c r="K242" s="29"/>
      <c r="L242" s="53"/>
      <c r="M242" s="53"/>
      <c r="N242" s="53"/>
      <c r="O242" s="29"/>
      <c r="P242" s="5"/>
      <c r="Q242" s="5"/>
    </row>
    <row r="243">
      <c r="B243" s="29"/>
      <c r="C243" s="29"/>
      <c r="D243" s="53"/>
      <c r="E243" s="56"/>
      <c r="F243" s="53"/>
      <c r="G243" s="29"/>
      <c r="H243" s="25"/>
      <c r="I243" s="25"/>
      <c r="J243" s="29"/>
      <c r="K243" s="29"/>
      <c r="L243" s="53"/>
      <c r="M243" s="53"/>
      <c r="N243" s="53"/>
      <c r="O243" s="29"/>
      <c r="P243" s="5"/>
      <c r="Q243" s="5"/>
    </row>
    <row r="244">
      <c r="B244" s="29"/>
      <c r="C244" s="40"/>
      <c r="D244" s="48"/>
      <c r="E244" s="49"/>
      <c r="F244" s="48"/>
      <c r="G244" s="40"/>
      <c r="H244" s="25"/>
      <c r="I244" s="25"/>
      <c r="J244" s="29"/>
      <c r="K244" s="29"/>
      <c r="L244" s="53"/>
      <c r="M244" s="53"/>
      <c r="N244" s="53"/>
      <c r="O244" s="29"/>
      <c r="P244" s="5"/>
      <c r="Q244" s="5"/>
    </row>
    <row r="245">
      <c r="B245" s="29"/>
      <c r="C245" s="29"/>
      <c r="D245" s="53"/>
      <c r="E245" s="56"/>
      <c r="F245" s="53"/>
      <c r="G245" s="29"/>
      <c r="H245" s="25"/>
      <c r="I245" s="25"/>
      <c r="J245" s="29"/>
      <c r="K245" s="29"/>
      <c r="L245" s="53"/>
      <c r="M245" s="53"/>
      <c r="N245" s="53"/>
      <c r="O245" s="29"/>
      <c r="P245" s="5"/>
      <c r="Q245" s="5"/>
    </row>
    <row r="246">
      <c r="B246" s="29"/>
      <c r="C246" s="40"/>
      <c r="D246" s="48"/>
      <c r="E246" s="49"/>
      <c r="F246" s="48"/>
      <c r="G246" s="40"/>
      <c r="H246" s="25"/>
      <c r="I246" s="25"/>
      <c r="J246" s="29"/>
      <c r="K246" s="29"/>
      <c r="L246" s="53"/>
      <c r="M246" s="53"/>
      <c r="N246" s="53"/>
      <c r="O246" s="29"/>
      <c r="P246" s="5"/>
      <c r="Q246" s="5"/>
    </row>
    <row r="247">
      <c r="B247" s="29"/>
      <c r="C247" s="29"/>
      <c r="D247" s="53"/>
      <c r="E247" s="56"/>
      <c r="F247" s="53"/>
      <c r="G247" s="29"/>
      <c r="H247" s="25"/>
      <c r="I247" s="25"/>
      <c r="J247" s="29"/>
      <c r="K247" s="29"/>
      <c r="L247" s="53"/>
      <c r="M247" s="53"/>
      <c r="N247" s="53"/>
      <c r="O247" s="29"/>
      <c r="P247" s="5"/>
      <c r="Q247" s="5"/>
    </row>
    <row r="248">
      <c r="C248" s="40"/>
      <c r="D248" s="48"/>
      <c r="E248" s="49"/>
      <c r="F248" s="48"/>
      <c r="G248" s="40"/>
      <c r="H248" s="25"/>
      <c r="I248" s="25"/>
      <c r="J248" s="29"/>
      <c r="K248" s="29"/>
      <c r="L248" s="53"/>
      <c r="M248" s="53"/>
      <c r="N248" s="53"/>
      <c r="O248" s="29"/>
      <c r="P248" s="5"/>
      <c r="Q248" s="5"/>
    </row>
    <row r="249">
      <c r="B249" s="29"/>
      <c r="C249" s="40"/>
      <c r="D249" s="48"/>
      <c r="E249" s="49"/>
      <c r="F249" s="48"/>
      <c r="G249" s="40"/>
      <c r="H249" s="25"/>
      <c r="I249" s="25"/>
      <c r="J249" s="29"/>
      <c r="K249" s="29"/>
      <c r="L249" s="53"/>
      <c r="M249" s="53"/>
      <c r="N249" s="53"/>
      <c r="O249" s="29"/>
      <c r="P249" s="5"/>
      <c r="Q249" s="5"/>
    </row>
    <row r="250">
      <c r="C250" s="29"/>
      <c r="D250" s="53"/>
      <c r="E250" s="56"/>
      <c r="F250" s="53"/>
      <c r="G250" s="29"/>
      <c r="H250" s="25"/>
      <c r="I250" s="25"/>
      <c r="J250" s="29"/>
      <c r="K250" s="29"/>
      <c r="L250" s="53"/>
      <c r="M250" s="53"/>
      <c r="N250" s="53"/>
      <c r="O250" s="29"/>
      <c r="P250" s="5"/>
      <c r="Q250" s="5"/>
    </row>
    <row r="251">
      <c r="B251" s="29"/>
      <c r="C251" s="29"/>
      <c r="D251" s="53"/>
      <c r="E251" s="56"/>
      <c r="F251" s="53"/>
      <c r="G251" s="29"/>
      <c r="H251" s="25"/>
      <c r="I251" s="25"/>
      <c r="J251" s="29"/>
      <c r="K251" s="29"/>
      <c r="L251" s="53"/>
      <c r="M251" s="53"/>
      <c r="N251" s="53"/>
      <c r="O251" s="29"/>
      <c r="P251" s="5"/>
      <c r="Q251" s="5"/>
    </row>
    <row r="252">
      <c r="B252" s="29"/>
      <c r="C252" s="29"/>
      <c r="D252" s="53"/>
      <c r="E252" s="56"/>
      <c r="F252" s="53"/>
      <c r="G252" s="29"/>
      <c r="H252" s="25"/>
      <c r="I252" s="25"/>
      <c r="J252" s="29"/>
      <c r="K252" s="29"/>
      <c r="L252" s="53"/>
      <c r="M252" s="53"/>
      <c r="N252" s="53"/>
      <c r="O252" s="29"/>
      <c r="P252" s="5"/>
      <c r="Q252" s="5"/>
    </row>
    <row r="253">
      <c r="C253" s="29"/>
      <c r="D253" s="53"/>
      <c r="E253" s="56"/>
      <c r="F253" s="53"/>
      <c r="G253" s="29"/>
      <c r="H253" s="25"/>
      <c r="I253" s="25"/>
      <c r="J253" s="29"/>
      <c r="K253" s="29"/>
      <c r="L253" s="53"/>
      <c r="M253" s="53"/>
      <c r="N253" s="53"/>
      <c r="O253" s="29"/>
      <c r="P253" s="5"/>
      <c r="Q253" s="5"/>
    </row>
    <row r="254">
      <c r="B254" s="29"/>
      <c r="C254" s="29"/>
      <c r="D254" s="53"/>
      <c r="E254" s="56"/>
      <c r="F254" s="53"/>
      <c r="G254" s="29"/>
      <c r="H254" s="25"/>
      <c r="I254" s="25"/>
      <c r="J254" s="29"/>
      <c r="K254" s="29"/>
      <c r="L254" s="53"/>
      <c r="M254" s="53"/>
      <c r="N254" s="53"/>
      <c r="O254" s="29"/>
      <c r="P254" s="5"/>
      <c r="Q254" s="5"/>
    </row>
    <row r="255">
      <c r="B255" s="29"/>
      <c r="C255" s="40"/>
      <c r="D255" s="48"/>
      <c r="E255" s="49"/>
      <c r="F255" s="48"/>
      <c r="G255" s="40"/>
      <c r="H255" s="25"/>
      <c r="I255" s="25"/>
      <c r="J255" s="29"/>
      <c r="K255" s="29"/>
      <c r="L255" s="53"/>
      <c r="M255" s="53"/>
      <c r="N255" s="53"/>
      <c r="O255" s="29"/>
      <c r="P255" s="5"/>
      <c r="Q255" s="5"/>
    </row>
    <row r="256">
      <c r="C256" s="40"/>
      <c r="D256" s="48"/>
      <c r="E256" s="49"/>
      <c r="F256" s="48"/>
      <c r="G256" s="40"/>
      <c r="H256" s="25"/>
      <c r="I256" s="25"/>
      <c r="J256" s="29"/>
      <c r="K256" s="29"/>
      <c r="L256" s="53"/>
      <c r="M256" s="53"/>
      <c r="N256" s="53"/>
      <c r="O256" s="29"/>
      <c r="P256" s="5"/>
      <c r="Q256" s="5"/>
    </row>
    <row r="257">
      <c r="B257" s="29"/>
      <c r="C257" s="29"/>
      <c r="D257" s="53"/>
      <c r="E257" s="56"/>
      <c r="F257" s="53"/>
      <c r="G257" s="29"/>
      <c r="H257" s="25"/>
      <c r="I257" s="25"/>
      <c r="J257" s="29"/>
      <c r="K257" s="29"/>
      <c r="L257" s="53"/>
      <c r="M257" s="53"/>
      <c r="N257" s="53"/>
      <c r="O257" s="29"/>
      <c r="P257" s="5"/>
      <c r="Q257" s="5"/>
    </row>
    <row r="258">
      <c r="C258" s="29"/>
      <c r="D258" s="53"/>
      <c r="E258" s="56"/>
      <c r="F258" s="53"/>
      <c r="G258" s="29"/>
      <c r="H258" s="25"/>
      <c r="I258" s="25"/>
      <c r="J258" s="29"/>
      <c r="K258" s="29"/>
      <c r="L258" s="53"/>
      <c r="M258" s="53"/>
      <c r="N258" s="53"/>
      <c r="O258" s="29"/>
      <c r="P258" s="5"/>
      <c r="Q258" s="5"/>
    </row>
    <row r="259">
      <c r="C259" s="40"/>
      <c r="D259" s="48"/>
      <c r="E259" s="49"/>
      <c r="F259" s="48"/>
      <c r="G259" s="40"/>
      <c r="H259" s="25"/>
      <c r="I259" s="25"/>
      <c r="J259" s="29"/>
      <c r="K259" s="29"/>
      <c r="L259" s="53"/>
      <c r="M259" s="53"/>
      <c r="N259" s="53"/>
      <c r="O259" s="29"/>
      <c r="P259" s="5"/>
      <c r="Q259" s="5"/>
    </row>
    <row r="260">
      <c r="B260" s="29"/>
      <c r="C260" s="29"/>
      <c r="D260" s="53"/>
      <c r="E260" s="56"/>
      <c r="F260" s="53"/>
      <c r="G260" s="29"/>
      <c r="H260" s="25"/>
      <c r="I260" s="25"/>
      <c r="J260" s="29"/>
      <c r="K260" s="29"/>
      <c r="L260" s="53"/>
      <c r="M260" s="53"/>
      <c r="N260" s="53"/>
      <c r="O260" s="29"/>
      <c r="P260" s="5"/>
      <c r="Q260" s="5"/>
    </row>
    <row r="261">
      <c r="C261" s="29"/>
      <c r="D261" s="53"/>
      <c r="E261" s="56"/>
      <c r="F261" s="53"/>
      <c r="G261" s="29"/>
      <c r="H261" s="25"/>
      <c r="I261" s="25"/>
      <c r="J261" s="29"/>
      <c r="K261" s="29"/>
      <c r="L261" s="53"/>
      <c r="M261" s="53"/>
      <c r="N261" s="53"/>
      <c r="O261" s="29"/>
      <c r="P261" s="5"/>
      <c r="Q261" s="5"/>
    </row>
    <row r="262">
      <c r="B262" s="29"/>
      <c r="C262" s="40"/>
      <c r="D262" s="48"/>
      <c r="E262" s="49"/>
      <c r="F262" s="48"/>
      <c r="G262" s="40"/>
      <c r="H262" s="25"/>
      <c r="I262" s="25"/>
      <c r="J262" s="29"/>
      <c r="K262" s="29"/>
      <c r="L262" s="53"/>
      <c r="M262" s="53"/>
      <c r="N262" s="53"/>
      <c r="O262" s="29"/>
      <c r="P262" s="5"/>
      <c r="Q262" s="5"/>
    </row>
    <row r="263">
      <c r="C263" s="29"/>
      <c r="D263" s="53"/>
      <c r="E263" s="56"/>
      <c r="F263" s="53"/>
      <c r="G263" s="29"/>
      <c r="H263" s="25"/>
      <c r="I263" s="25"/>
      <c r="J263" s="29"/>
      <c r="K263" s="29"/>
      <c r="L263" s="53"/>
      <c r="M263" s="53"/>
      <c r="N263" s="53"/>
      <c r="O263" s="29"/>
      <c r="P263" s="5"/>
      <c r="Q263" s="5"/>
    </row>
    <row r="264">
      <c r="C264" s="29"/>
      <c r="D264" s="53"/>
      <c r="E264" s="56"/>
      <c r="F264" s="53"/>
      <c r="G264" s="29"/>
      <c r="H264" s="25"/>
      <c r="I264" s="25"/>
      <c r="J264" s="29"/>
      <c r="K264" s="29"/>
      <c r="L264" s="53"/>
      <c r="M264" s="53"/>
      <c r="N264" s="53"/>
      <c r="O264" s="29"/>
      <c r="P264" s="5"/>
      <c r="Q264" s="5"/>
    </row>
    <row r="265">
      <c r="C265" s="40"/>
      <c r="D265" s="48"/>
      <c r="E265" s="49"/>
      <c r="F265" s="48"/>
      <c r="G265" s="40"/>
      <c r="H265" s="25"/>
      <c r="I265" s="25"/>
      <c r="J265" s="29"/>
      <c r="K265" s="29"/>
      <c r="L265" s="53"/>
      <c r="M265" s="53"/>
      <c r="N265" s="53"/>
      <c r="O265" s="29"/>
      <c r="P265" s="5"/>
      <c r="Q265" s="5"/>
    </row>
    <row r="266">
      <c r="B266" s="29"/>
      <c r="C266" s="40"/>
      <c r="D266" s="48"/>
      <c r="E266" s="49"/>
      <c r="F266" s="48"/>
      <c r="G266" s="40"/>
      <c r="H266" s="25"/>
      <c r="I266" s="25"/>
      <c r="J266" s="29"/>
      <c r="K266" s="29"/>
      <c r="L266" s="53"/>
      <c r="M266" s="53"/>
      <c r="N266" s="53"/>
      <c r="O266" s="29"/>
      <c r="P266" s="5"/>
      <c r="Q266" s="5"/>
    </row>
    <row r="267">
      <c r="C267" s="40"/>
      <c r="D267" s="48"/>
      <c r="E267" s="49"/>
      <c r="F267" s="48"/>
      <c r="G267" s="40"/>
      <c r="H267" s="25"/>
      <c r="I267" s="25"/>
      <c r="J267" s="29"/>
      <c r="K267" s="29"/>
      <c r="L267" s="53"/>
      <c r="M267" s="53"/>
      <c r="N267" s="53"/>
      <c r="O267" s="29"/>
      <c r="P267" s="5"/>
      <c r="Q267" s="5"/>
    </row>
    <row r="268">
      <c r="C268" s="29"/>
      <c r="D268" s="53"/>
      <c r="E268" s="56"/>
      <c r="F268" s="53"/>
      <c r="G268" s="29"/>
      <c r="H268" s="25"/>
      <c r="I268" s="25"/>
      <c r="J268" s="29"/>
      <c r="K268" s="29"/>
      <c r="L268" s="53"/>
      <c r="M268" s="53"/>
      <c r="N268" s="53"/>
      <c r="O268" s="29"/>
      <c r="P268" s="5"/>
      <c r="Q268" s="5"/>
    </row>
    <row r="269">
      <c r="C269" s="29"/>
      <c r="D269" s="53"/>
      <c r="E269" s="56"/>
      <c r="F269" s="53"/>
      <c r="G269" s="29"/>
      <c r="H269" s="25"/>
      <c r="I269" s="25"/>
      <c r="J269" s="29"/>
      <c r="K269" s="29"/>
      <c r="L269" s="53"/>
      <c r="M269" s="53"/>
      <c r="N269" s="53"/>
      <c r="O269" s="29"/>
      <c r="P269" s="5"/>
      <c r="Q269" s="5"/>
    </row>
    <row r="270">
      <c r="B270" s="29"/>
      <c r="C270" s="40"/>
      <c r="D270" s="48"/>
      <c r="E270" s="49"/>
      <c r="F270" s="48"/>
      <c r="G270" s="40"/>
      <c r="H270" s="25"/>
      <c r="I270" s="25"/>
      <c r="J270" s="29"/>
      <c r="K270" s="29"/>
      <c r="L270" s="53"/>
      <c r="M270" s="53"/>
      <c r="N270" s="53"/>
      <c r="O270" s="29"/>
      <c r="P270" s="5"/>
      <c r="Q270" s="5"/>
    </row>
    <row r="271">
      <c r="B271" s="29"/>
      <c r="C271" s="29"/>
      <c r="D271" s="53"/>
      <c r="E271" s="56"/>
      <c r="F271" s="53"/>
      <c r="G271" s="29"/>
      <c r="H271" s="25"/>
      <c r="I271" s="25"/>
      <c r="J271" s="29"/>
      <c r="K271" s="29"/>
      <c r="L271" s="53"/>
      <c r="M271" s="53"/>
      <c r="N271" s="53"/>
      <c r="O271" s="29"/>
      <c r="P271" s="5"/>
      <c r="Q271" s="5"/>
    </row>
    <row r="272">
      <c r="B272" s="29"/>
      <c r="C272" s="29"/>
      <c r="D272" s="53"/>
      <c r="E272" s="56"/>
      <c r="F272" s="53"/>
      <c r="G272" s="29"/>
      <c r="H272" s="25"/>
      <c r="I272" s="25"/>
      <c r="J272" s="29"/>
      <c r="K272" s="29"/>
      <c r="L272" s="53"/>
      <c r="M272" s="53"/>
      <c r="N272" s="53"/>
      <c r="O272" s="29"/>
      <c r="P272" s="5"/>
      <c r="Q272" s="5"/>
    </row>
    <row r="273">
      <c r="B273" s="29"/>
      <c r="C273" s="40"/>
      <c r="D273" s="48"/>
      <c r="E273" s="49"/>
      <c r="F273" s="48"/>
      <c r="G273" s="40"/>
      <c r="H273" s="25"/>
      <c r="I273" s="25"/>
      <c r="J273" s="29"/>
      <c r="K273" s="29"/>
      <c r="L273" s="53"/>
      <c r="M273" s="53"/>
      <c r="N273" s="53"/>
      <c r="O273" s="29"/>
      <c r="P273" s="5"/>
      <c r="Q273" s="5"/>
    </row>
    <row r="274">
      <c r="B274" s="29"/>
      <c r="C274" s="29"/>
      <c r="D274" s="53"/>
      <c r="E274" s="56"/>
      <c r="F274" s="53"/>
      <c r="G274" s="29"/>
      <c r="H274" s="25"/>
      <c r="I274" s="25"/>
      <c r="J274" s="29"/>
      <c r="K274" s="29"/>
      <c r="L274" s="53"/>
      <c r="M274" s="53"/>
      <c r="N274" s="53"/>
      <c r="O274" s="29"/>
      <c r="P274" s="5"/>
      <c r="Q274" s="5"/>
    </row>
    <row r="275">
      <c r="B275" s="29"/>
      <c r="C275" s="40"/>
      <c r="D275" s="48"/>
      <c r="E275" s="49"/>
      <c r="F275" s="48"/>
      <c r="G275" s="40"/>
      <c r="H275" s="25"/>
      <c r="I275" s="25"/>
      <c r="J275" s="40"/>
      <c r="K275" s="29"/>
      <c r="L275" s="53"/>
      <c r="M275" s="53"/>
      <c r="N275" s="53"/>
      <c r="O275" s="29"/>
      <c r="P275" s="5"/>
      <c r="Q275" s="5"/>
    </row>
    <row r="276">
      <c r="B276" s="29"/>
      <c r="C276" s="40"/>
      <c r="D276" s="48"/>
      <c r="E276" s="49"/>
      <c r="F276" s="48"/>
      <c r="G276" s="40"/>
      <c r="H276" s="25"/>
      <c r="I276" s="25"/>
      <c r="J276" s="40"/>
      <c r="K276" s="29"/>
      <c r="L276" s="53"/>
      <c r="M276" s="53"/>
      <c r="N276" s="53"/>
      <c r="O276" s="29"/>
      <c r="P276" s="5"/>
      <c r="Q276" s="5"/>
    </row>
    <row r="277">
      <c r="B277" s="29"/>
      <c r="C277" s="40"/>
      <c r="D277" s="48"/>
      <c r="E277" s="49"/>
      <c r="F277" s="48"/>
      <c r="G277" s="40"/>
      <c r="H277" s="25"/>
      <c r="I277" s="25"/>
      <c r="J277" s="40"/>
      <c r="K277" s="29"/>
      <c r="L277" s="53"/>
      <c r="M277" s="53"/>
      <c r="N277" s="53"/>
      <c r="O277" s="29"/>
      <c r="P277" s="5"/>
      <c r="Q277" s="5"/>
    </row>
    <row r="278">
      <c r="C278" s="40"/>
      <c r="D278" s="48"/>
      <c r="E278" s="49"/>
      <c r="F278" s="48"/>
      <c r="G278" s="40"/>
      <c r="H278" s="25"/>
      <c r="I278" s="25"/>
      <c r="J278" s="40"/>
      <c r="K278" s="29"/>
      <c r="L278" s="53"/>
      <c r="M278" s="53"/>
      <c r="N278" s="53"/>
      <c r="O278" s="29"/>
      <c r="P278" s="5"/>
      <c r="Q278" s="5"/>
    </row>
    <row r="279">
      <c r="B279" s="29"/>
      <c r="C279" s="40"/>
      <c r="D279" s="48"/>
      <c r="E279" s="49"/>
      <c r="F279" s="48"/>
      <c r="G279" s="40"/>
      <c r="H279" s="25"/>
      <c r="I279" s="25"/>
      <c r="J279" s="40"/>
      <c r="K279" s="29"/>
      <c r="L279" s="53"/>
      <c r="M279" s="53"/>
      <c r="N279" s="53"/>
      <c r="O279" s="29"/>
      <c r="P279" s="5"/>
      <c r="Q279" s="5"/>
    </row>
    <row r="280">
      <c r="C280" s="40"/>
      <c r="D280" s="48"/>
      <c r="E280" s="49"/>
      <c r="F280" s="48"/>
      <c r="G280" s="40"/>
      <c r="H280" s="25"/>
      <c r="I280" s="25"/>
      <c r="J280" s="40"/>
      <c r="K280" s="29"/>
      <c r="L280" s="53"/>
      <c r="M280" s="53"/>
      <c r="N280" s="53"/>
      <c r="O280" s="29"/>
      <c r="P280" s="5"/>
      <c r="Q280" s="5"/>
    </row>
    <row r="281">
      <c r="C281" s="40"/>
      <c r="D281" s="48"/>
      <c r="E281" s="49"/>
      <c r="F281" s="48"/>
      <c r="G281" s="40"/>
      <c r="H281" s="25"/>
      <c r="I281" s="25"/>
      <c r="J281" s="40"/>
      <c r="K281" s="29"/>
      <c r="L281" s="53"/>
      <c r="M281" s="53"/>
      <c r="N281" s="53"/>
      <c r="O281" s="29"/>
      <c r="P281" s="5"/>
      <c r="Q281" s="5"/>
    </row>
    <row r="282">
      <c r="B282" s="29"/>
      <c r="C282" s="29"/>
      <c r="D282" s="53"/>
      <c r="E282" s="56"/>
      <c r="F282" s="53"/>
      <c r="G282" s="29"/>
      <c r="H282" s="25"/>
      <c r="I282" s="25"/>
      <c r="J282" s="40"/>
      <c r="K282" s="29"/>
      <c r="L282" s="53"/>
      <c r="M282" s="53"/>
      <c r="N282" s="53"/>
      <c r="O282" s="29"/>
      <c r="P282" s="5"/>
      <c r="Q282" s="5"/>
    </row>
    <row r="283">
      <c r="B283" s="29"/>
      <c r="C283" s="40"/>
      <c r="D283" s="48"/>
      <c r="E283" s="49"/>
      <c r="F283" s="48"/>
      <c r="G283" s="40"/>
      <c r="H283" s="25"/>
      <c r="I283" s="25"/>
      <c r="J283" s="40"/>
      <c r="K283" s="29"/>
      <c r="L283" s="53"/>
      <c r="M283" s="53"/>
      <c r="N283" s="53"/>
      <c r="O283" s="29"/>
      <c r="P283" s="5"/>
      <c r="Q283" s="5"/>
    </row>
    <row r="284">
      <c r="B284" s="29"/>
      <c r="C284" s="29"/>
      <c r="D284" s="53"/>
      <c r="E284" s="56"/>
      <c r="F284" s="53"/>
      <c r="G284" s="29"/>
      <c r="H284" s="25"/>
      <c r="I284" s="25"/>
      <c r="J284" s="40"/>
      <c r="K284" s="55"/>
      <c r="L284" s="48"/>
      <c r="M284" s="48"/>
      <c r="N284" s="48"/>
      <c r="O284" s="40"/>
      <c r="P284" s="5"/>
      <c r="Q284" s="5"/>
    </row>
    <row r="285">
      <c r="B285" s="29"/>
      <c r="C285" s="40"/>
      <c r="D285" s="48"/>
      <c r="E285" s="49"/>
      <c r="F285" s="48"/>
      <c r="G285" s="40"/>
      <c r="H285" s="25"/>
      <c r="I285" s="25"/>
      <c r="J285" s="40"/>
      <c r="K285" s="55"/>
      <c r="L285" s="48"/>
      <c r="M285" s="48"/>
      <c r="N285" s="48"/>
      <c r="O285" s="40"/>
      <c r="P285" s="5"/>
      <c r="Q285" s="5"/>
    </row>
    <row r="286">
      <c r="C286" s="40"/>
      <c r="D286" s="48"/>
      <c r="E286" s="49"/>
      <c r="F286" s="48"/>
      <c r="G286" s="40"/>
      <c r="H286" s="25"/>
      <c r="I286" s="25"/>
      <c r="J286" s="40"/>
      <c r="K286" s="55"/>
      <c r="L286" s="48"/>
      <c r="M286" s="48"/>
      <c r="N286" s="48"/>
      <c r="O286" s="40"/>
      <c r="P286" s="5"/>
      <c r="Q286" s="5"/>
    </row>
    <row r="287">
      <c r="C287" s="29"/>
      <c r="D287" s="53"/>
      <c r="E287" s="56"/>
      <c r="F287" s="53"/>
      <c r="G287" s="29"/>
      <c r="H287" s="25"/>
      <c r="I287" s="25"/>
      <c r="J287" s="40"/>
      <c r="K287" s="55"/>
      <c r="L287" s="48"/>
      <c r="M287" s="48"/>
      <c r="N287" s="48"/>
      <c r="O287" s="40"/>
      <c r="P287" s="5"/>
      <c r="Q287" s="5"/>
    </row>
    <row r="288">
      <c r="B288" s="29"/>
      <c r="C288" s="29"/>
      <c r="D288" s="53"/>
      <c r="E288" s="56"/>
      <c r="F288" s="53"/>
      <c r="G288" s="29"/>
      <c r="H288" s="25"/>
      <c r="I288" s="25"/>
      <c r="J288" s="40"/>
      <c r="K288" s="55"/>
      <c r="L288" s="48"/>
      <c r="M288" s="48"/>
      <c r="N288" s="48"/>
      <c r="O288" s="40"/>
      <c r="P288" s="5"/>
      <c r="Q288" s="5"/>
    </row>
    <row r="289">
      <c r="B289" s="29"/>
      <c r="C289" s="40"/>
      <c r="D289" s="48"/>
      <c r="E289" s="49"/>
      <c r="F289" s="48"/>
      <c r="G289" s="40"/>
      <c r="H289" s="25"/>
      <c r="I289" s="25"/>
      <c r="J289" s="40"/>
      <c r="K289" s="55"/>
      <c r="L289" s="48"/>
      <c r="M289" s="48"/>
      <c r="N289" s="48"/>
      <c r="O289" s="40"/>
      <c r="P289" s="5"/>
      <c r="Q289" s="5"/>
    </row>
    <row r="290">
      <c r="B290" s="29"/>
      <c r="C290" s="40"/>
      <c r="D290" s="48"/>
      <c r="E290" s="49"/>
      <c r="F290" s="48"/>
      <c r="G290" s="40"/>
      <c r="H290" s="25"/>
      <c r="I290" s="25"/>
      <c r="J290" s="40"/>
      <c r="K290" s="55"/>
      <c r="L290" s="48"/>
      <c r="M290" s="48"/>
      <c r="N290" s="48"/>
      <c r="O290" s="40"/>
      <c r="P290" s="5"/>
      <c r="Q290" s="5"/>
    </row>
    <row r="291">
      <c r="B291" s="29"/>
      <c r="C291" s="29"/>
      <c r="D291" s="53"/>
      <c r="E291" s="56"/>
      <c r="F291" s="53"/>
      <c r="G291" s="29"/>
      <c r="H291" s="25"/>
      <c r="I291" s="25"/>
      <c r="J291" s="40"/>
      <c r="K291" s="55"/>
      <c r="L291" s="48"/>
      <c r="M291" s="48"/>
      <c r="N291" s="48"/>
      <c r="O291" s="40"/>
      <c r="P291" s="5"/>
      <c r="Q291" s="5"/>
    </row>
    <row r="292">
      <c r="B292" s="29"/>
      <c r="C292" s="29"/>
      <c r="D292" s="53"/>
      <c r="E292" s="56"/>
      <c r="F292" s="53"/>
      <c r="G292" s="29"/>
      <c r="H292" s="25"/>
      <c r="I292" s="25"/>
      <c r="J292" s="40"/>
      <c r="K292" s="55"/>
      <c r="L292" s="48"/>
      <c r="M292" s="48"/>
      <c r="N292" s="48"/>
      <c r="O292" s="40"/>
      <c r="P292" s="5"/>
      <c r="Q292" s="5"/>
    </row>
    <row r="293">
      <c r="C293" s="29"/>
      <c r="D293" s="53"/>
      <c r="E293" s="56"/>
      <c r="F293" s="53"/>
      <c r="G293" s="29"/>
      <c r="H293" s="25"/>
      <c r="I293" s="25"/>
      <c r="J293" s="40"/>
      <c r="K293" s="55"/>
      <c r="L293" s="48"/>
      <c r="M293" s="48"/>
      <c r="N293" s="48"/>
      <c r="O293" s="40"/>
      <c r="P293" s="5"/>
      <c r="Q293" s="5"/>
    </row>
    <row r="294">
      <c r="B294" s="29"/>
      <c r="C294" s="29"/>
      <c r="D294" s="53"/>
      <c r="E294" s="56"/>
      <c r="F294" s="53"/>
      <c r="G294" s="29"/>
      <c r="H294" s="25"/>
      <c r="I294" s="25"/>
      <c r="J294" s="40"/>
      <c r="K294" s="55"/>
      <c r="L294" s="48"/>
      <c r="M294" s="48"/>
      <c r="N294" s="48"/>
      <c r="O294" s="40"/>
      <c r="P294" s="5"/>
      <c r="Q294" s="5"/>
    </row>
    <row r="295">
      <c r="B295" s="29"/>
      <c r="C295" s="40"/>
      <c r="D295" s="48"/>
      <c r="E295" s="49"/>
      <c r="F295" s="48"/>
      <c r="G295" s="40"/>
      <c r="H295" s="25"/>
      <c r="I295" s="25"/>
      <c r="J295" s="40"/>
      <c r="K295" s="55"/>
      <c r="L295" s="48"/>
      <c r="M295" s="48"/>
      <c r="N295" s="48"/>
      <c r="O295" s="40"/>
      <c r="P295" s="5"/>
      <c r="Q295" s="5"/>
    </row>
    <row r="296">
      <c r="C296" s="29"/>
      <c r="D296" s="53"/>
      <c r="E296" s="56"/>
      <c r="F296" s="53"/>
      <c r="G296" s="29"/>
      <c r="H296" s="25"/>
      <c r="I296" s="25"/>
      <c r="J296" s="40"/>
      <c r="K296" s="55"/>
      <c r="L296" s="48"/>
      <c r="M296" s="48"/>
      <c r="N296" s="48"/>
      <c r="O296" s="40"/>
      <c r="P296" s="5"/>
      <c r="Q296" s="5"/>
    </row>
    <row r="297">
      <c r="B297" s="29"/>
      <c r="C297" s="40"/>
      <c r="D297" s="48"/>
      <c r="E297" s="49"/>
      <c r="F297" s="48"/>
      <c r="G297" s="40"/>
      <c r="H297" s="25"/>
      <c r="I297" s="25"/>
      <c r="J297" s="40"/>
      <c r="K297" s="55"/>
      <c r="L297" s="48"/>
      <c r="M297" s="48"/>
      <c r="N297" s="48"/>
      <c r="O297" s="40"/>
      <c r="P297" s="5"/>
      <c r="Q297" s="5"/>
    </row>
    <row r="298">
      <c r="C298" s="40"/>
      <c r="D298" s="48"/>
      <c r="E298" s="49"/>
      <c r="F298" s="48"/>
      <c r="G298" s="40"/>
      <c r="H298" s="25"/>
      <c r="I298" s="25"/>
      <c r="J298" s="40"/>
      <c r="K298" s="55"/>
      <c r="L298" s="48"/>
      <c r="M298" s="48"/>
      <c r="N298" s="48"/>
      <c r="O298" s="40"/>
      <c r="P298" s="5"/>
      <c r="Q298" s="5"/>
    </row>
    <row r="299">
      <c r="B299" s="29"/>
      <c r="C299" s="40"/>
      <c r="D299" s="48"/>
      <c r="E299" s="49"/>
      <c r="F299" s="48"/>
      <c r="G299" s="40"/>
      <c r="H299" s="25"/>
      <c r="I299" s="25"/>
      <c r="J299" s="40"/>
      <c r="K299" s="55"/>
      <c r="L299" s="48"/>
      <c r="M299" s="48"/>
      <c r="N299" s="48"/>
      <c r="O299" s="40"/>
      <c r="P299" s="5"/>
      <c r="Q299" s="5"/>
    </row>
    <row r="300">
      <c r="C300" s="29"/>
      <c r="D300" s="53"/>
      <c r="E300" s="56"/>
      <c r="F300" s="53"/>
      <c r="G300" s="29"/>
      <c r="H300" s="25"/>
      <c r="I300" s="25"/>
      <c r="J300" s="40"/>
      <c r="K300" s="55"/>
      <c r="L300" s="48"/>
      <c r="M300" s="48"/>
      <c r="N300" s="48"/>
      <c r="O300" s="40"/>
      <c r="P300" s="5"/>
      <c r="Q300" s="5"/>
    </row>
    <row r="301">
      <c r="B301" s="29"/>
      <c r="C301" s="40"/>
      <c r="D301" s="48"/>
      <c r="E301" s="49"/>
      <c r="F301" s="48"/>
      <c r="G301" s="40"/>
      <c r="H301" s="25"/>
      <c r="I301" s="25"/>
      <c r="J301" s="40"/>
      <c r="K301" s="55"/>
      <c r="L301" s="48"/>
      <c r="M301" s="48"/>
      <c r="N301" s="48"/>
      <c r="O301" s="40"/>
      <c r="P301" s="5"/>
      <c r="Q301" s="5"/>
    </row>
    <row r="302">
      <c r="B302" s="29"/>
      <c r="C302" s="40"/>
      <c r="D302" s="48"/>
      <c r="E302" s="49"/>
      <c r="F302" s="48"/>
      <c r="G302" s="40"/>
      <c r="H302" s="25"/>
      <c r="I302" s="25"/>
      <c r="J302" s="40"/>
      <c r="K302" s="55"/>
      <c r="L302" s="48"/>
      <c r="M302" s="48"/>
      <c r="N302" s="48"/>
      <c r="O302" s="40"/>
      <c r="P302" s="5"/>
      <c r="Q302" s="5"/>
    </row>
    <row r="303">
      <c r="B303" s="29"/>
      <c r="C303" s="29"/>
      <c r="D303" s="53"/>
      <c r="E303" s="56"/>
      <c r="F303" s="53"/>
      <c r="G303" s="29"/>
      <c r="H303" s="25"/>
      <c r="I303" s="25"/>
      <c r="J303" s="40"/>
      <c r="K303" s="55"/>
      <c r="L303" s="48"/>
      <c r="M303" s="48"/>
      <c r="N303" s="48"/>
      <c r="O303" s="40"/>
      <c r="P303" s="5"/>
      <c r="Q303" s="5"/>
    </row>
    <row r="304">
      <c r="B304" s="29"/>
      <c r="C304" s="40"/>
      <c r="D304" s="48"/>
      <c r="E304" s="49"/>
      <c r="F304" s="48"/>
      <c r="G304" s="40"/>
      <c r="H304" s="25"/>
      <c r="I304" s="25"/>
      <c r="J304" s="40"/>
      <c r="K304" s="55"/>
      <c r="L304" s="48"/>
      <c r="M304" s="48"/>
      <c r="N304" s="48"/>
      <c r="O304" s="40"/>
      <c r="P304" s="5"/>
      <c r="Q304" s="5"/>
    </row>
    <row r="305">
      <c r="B305" s="29"/>
      <c r="C305" s="40"/>
      <c r="D305" s="48"/>
      <c r="E305" s="49"/>
      <c r="F305" s="48"/>
      <c r="G305" s="40"/>
      <c r="H305" s="25"/>
      <c r="I305" s="25"/>
      <c r="J305" s="40"/>
      <c r="K305" s="55"/>
      <c r="L305" s="48"/>
      <c r="M305" s="48"/>
      <c r="N305" s="48"/>
      <c r="O305" s="40"/>
      <c r="P305" s="5"/>
      <c r="Q305" s="5"/>
    </row>
    <row r="306">
      <c r="B306" s="29"/>
      <c r="C306" s="40"/>
      <c r="D306" s="48"/>
      <c r="E306" s="49"/>
      <c r="F306" s="48"/>
      <c r="G306" s="40"/>
      <c r="H306" s="25"/>
      <c r="I306" s="25"/>
      <c r="J306" s="40"/>
      <c r="K306" s="55"/>
      <c r="L306" s="48"/>
      <c r="M306" s="48"/>
      <c r="N306" s="48"/>
      <c r="O306" s="40"/>
      <c r="P306" s="5"/>
      <c r="Q306" s="5"/>
    </row>
    <row r="307">
      <c r="B307" s="29"/>
      <c r="C307" s="40"/>
      <c r="D307" s="48"/>
      <c r="E307" s="49"/>
      <c r="F307" s="48"/>
      <c r="G307" s="40"/>
      <c r="H307" s="25"/>
      <c r="I307" s="25"/>
      <c r="J307" s="40"/>
      <c r="K307" s="55"/>
      <c r="L307" s="48"/>
      <c r="M307" s="48"/>
      <c r="N307" s="48"/>
      <c r="O307" s="40"/>
      <c r="P307" s="5"/>
      <c r="Q307" s="5"/>
    </row>
    <row r="308">
      <c r="C308" s="40"/>
      <c r="D308" s="48"/>
      <c r="E308" s="49"/>
      <c r="F308" s="48"/>
      <c r="G308" s="40"/>
      <c r="H308" s="25"/>
      <c r="I308" s="25"/>
      <c r="J308" s="40"/>
      <c r="K308" s="55"/>
      <c r="L308" s="48"/>
      <c r="M308" s="48"/>
      <c r="N308" s="48"/>
      <c r="O308" s="40"/>
      <c r="P308" s="5"/>
      <c r="Q308" s="5"/>
    </row>
    <row r="309">
      <c r="C309" s="40"/>
      <c r="D309" s="48"/>
      <c r="E309" s="49"/>
      <c r="F309" s="48"/>
      <c r="G309" s="40"/>
      <c r="H309" s="25"/>
      <c r="I309" s="25"/>
      <c r="J309" s="40"/>
      <c r="K309" s="55"/>
      <c r="L309" s="48"/>
      <c r="M309" s="48"/>
      <c r="N309" s="48"/>
      <c r="O309" s="40"/>
      <c r="P309" s="5"/>
      <c r="Q309" s="5"/>
    </row>
    <row r="310">
      <c r="B310" s="29"/>
      <c r="C310" s="40"/>
      <c r="D310" s="48"/>
      <c r="E310" s="49"/>
      <c r="F310" s="48"/>
      <c r="G310" s="40"/>
      <c r="H310" s="25"/>
      <c r="I310" s="25"/>
      <c r="J310" s="40"/>
      <c r="K310" s="55"/>
      <c r="L310" s="48"/>
      <c r="M310" s="48"/>
      <c r="N310" s="48"/>
      <c r="O310" s="40"/>
      <c r="P310" s="5"/>
      <c r="Q310" s="5"/>
    </row>
    <row r="311">
      <c r="C311" s="29"/>
      <c r="D311" s="53"/>
      <c r="E311" s="56"/>
      <c r="F311" s="53"/>
      <c r="G311" s="29"/>
      <c r="H311" s="25"/>
      <c r="I311" s="25"/>
      <c r="J311" s="40"/>
      <c r="K311" s="55"/>
      <c r="L311" s="48"/>
      <c r="M311" s="48"/>
      <c r="N311" s="48"/>
      <c r="O311" s="40"/>
      <c r="P311" s="5"/>
      <c r="Q311" s="5"/>
    </row>
    <row r="312">
      <c r="B312" s="29"/>
      <c r="C312" s="29"/>
      <c r="D312" s="53"/>
      <c r="E312" s="56"/>
      <c r="F312" s="53"/>
      <c r="G312" s="29"/>
      <c r="H312" s="25"/>
      <c r="I312" s="25"/>
      <c r="J312" s="40"/>
      <c r="K312" s="55"/>
      <c r="L312" s="48"/>
      <c r="M312" s="48"/>
      <c r="N312" s="48"/>
      <c r="O312" s="40"/>
      <c r="P312" s="5"/>
      <c r="Q312" s="5"/>
    </row>
    <row r="313">
      <c r="B313" s="29"/>
      <c r="C313" s="29"/>
      <c r="D313" s="53"/>
      <c r="E313" s="56"/>
      <c r="F313" s="53"/>
      <c r="G313" s="29"/>
      <c r="H313" s="25"/>
      <c r="I313" s="25"/>
      <c r="J313" s="40"/>
      <c r="K313" s="55"/>
      <c r="L313" s="48"/>
      <c r="M313" s="48"/>
      <c r="N313" s="48"/>
      <c r="O313" s="40"/>
      <c r="P313" s="5"/>
      <c r="Q313" s="5"/>
    </row>
    <row r="314">
      <c r="B314" s="29"/>
      <c r="C314" s="29"/>
      <c r="D314" s="53"/>
      <c r="E314" s="56"/>
      <c r="F314" s="53"/>
      <c r="G314" s="29"/>
      <c r="H314" s="25"/>
      <c r="I314" s="25"/>
      <c r="J314" s="40"/>
      <c r="K314" s="55"/>
      <c r="L314" s="48"/>
      <c r="M314" s="48"/>
      <c r="N314" s="48"/>
      <c r="O314" s="40"/>
      <c r="P314" s="5"/>
      <c r="Q314" s="5"/>
    </row>
    <row r="315">
      <c r="B315" s="29"/>
      <c r="C315" s="40"/>
      <c r="D315" s="48"/>
      <c r="E315" s="49"/>
      <c r="F315" s="48"/>
      <c r="G315" s="40"/>
      <c r="H315" s="25"/>
      <c r="I315" s="25"/>
      <c r="J315" s="40"/>
      <c r="K315" s="55"/>
      <c r="L315" s="48"/>
      <c r="M315" s="48"/>
      <c r="N315" s="48"/>
      <c r="O315" s="40"/>
      <c r="P315" s="5"/>
      <c r="Q315" s="5"/>
    </row>
    <row r="316">
      <c r="B316" s="29"/>
      <c r="C316" s="40"/>
      <c r="D316" s="48"/>
      <c r="E316" s="49"/>
      <c r="F316" s="48"/>
      <c r="G316" s="40"/>
      <c r="H316" s="25"/>
      <c r="I316" s="25"/>
      <c r="J316" s="40"/>
      <c r="K316" s="55"/>
      <c r="L316" s="48"/>
      <c r="M316" s="48"/>
      <c r="N316" s="48"/>
      <c r="O316" s="40"/>
      <c r="P316" s="5"/>
      <c r="Q316" s="5"/>
    </row>
    <row r="317">
      <c r="B317" s="29"/>
      <c r="C317" s="40"/>
      <c r="D317" s="48"/>
      <c r="E317" s="49"/>
      <c r="F317" s="48"/>
      <c r="G317" s="40"/>
      <c r="H317" s="25"/>
      <c r="I317" s="25"/>
      <c r="J317" s="40"/>
      <c r="K317" s="55"/>
      <c r="L317" s="48"/>
      <c r="M317" s="48"/>
      <c r="N317" s="48"/>
      <c r="O317" s="40"/>
      <c r="P317" s="5"/>
      <c r="Q317" s="5"/>
    </row>
    <row r="318">
      <c r="B318" s="29"/>
      <c r="C318" s="40"/>
      <c r="D318" s="48"/>
      <c r="E318" s="49"/>
      <c r="F318" s="48"/>
      <c r="G318" s="40"/>
      <c r="H318" s="25"/>
      <c r="I318" s="25"/>
      <c r="J318" s="40"/>
      <c r="K318" s="55"/>
      <c r="L318" s="48"/>
      <c r="M318" s="48"/>
      <c r="N318" s="48"/>
      <c r="O318" s="40"/>
      <c r="P318" s="5"/>
      <c r="Q318" s="5"/>
    </row>
    <row r="319">
      <c r="B319" s="29"/>
      <c r="C319" s="29"/>
      <c r="D319" s="53"/>
      <c r="E319" s="56"/>
      <c r="F319" s="53"/>
      <c r="G319" s="29"/>
      <c r="H319" s="25"/>
      <c r="I319" s="25"/>
      <c r="J319" s="40"/>
      <c r="K319" s="55"/>
      <c r="L319" s="48"/>
      <c r="M319" s="48"/>
      <c r="N319" s="48"/>
      <c r="O319" s="40"/>
      <c r="P319" s="5"/>
      <c r="Q319" s="5"/>
    </row>
    <row r="320">
      <c r="B320" s="29"/>
      <c r="C320" s="40"/>
      <c r="D320" s="48"/>
      <c r="E320" s="49"/>
      <c r="F320" s="48"/>
      <c r="G320" s="40"/>
      <c r="H320" s="25"/>
      <c r="I320" s="25"/>
      <c r="J320" s="40"/>
      <c r="K320" s="55"/>
      <c r="L320" s="48"/>
      <c r="M320" s="48"/>
      <c r="N320" s="48"/>
      <c r="O320" s="40"/>
      <c r="P320" s="5"/>
      <c r="Q320" s="5"/>
    </row>
    <row r="321">
      <c r="C321" s="29"/>
      <c r="D321" s="53"/>
      <c r="E321" s="56"/>
      <c r="F321" s="53"/>
      <c r="G321" s="29"/>
      <c r="H321" s="25"/>
      <c r="I321" s="25"/>
      <c r="J321" s="40"/>
      <c r="K321" s="55"/>
      <c r="L321" s="48"/>
      <c r="M321" s="48"/>
      <c r="N321" s="48"/>
      <c r="O321" s="40"/>
      <c r="P321" s="5"/>
      <c r="Q321" s="5"/>
    </row>
    <row r="322">
      <c r="C322" s="40"/>
      <c r="D322" s="48"/>
      <c r="E322" s="49"/>
      <c r="F322" s="48"/>
      <c r="G322" s="40"/>
      <c r="H322" s="25"/>
      <c r="I322" s="25"/>
      <c r="J322" s="40"/>
      <c r="K322" s="55"/>
      <c r="L322" s="48"/>
      <c r="M322" s="48"/>
      <c r="N322" s="48"/>
      <c r="O322" s="40"/>
      <c r="P322" s="5"/>
      <c r="Q322" s="5"/>
    </row>
    <row r="323">
      <c r="B323" s="29"/>
      <c r="C323" s="40"/>
      <c r="D323" s="48"/>
      <c r="E323" s="49"/>
      <c r="F323" s="48"/>
      <c r="G323" s="40"/>
      <c r="H323" s="25"/>
      <c r="I323" s="25"/>
      <c r="J323" s="40"/>
      <c r="K323" s="55"/>
      <c r="L323" s="48"/>
      <c r="M323" s="48"/>
      <c r="N323" s="48"/>
      <c r="O323" s="40"/>
      <c r="P323" s="5"/>
      <c r="Q323" s="5"/>
    </row>
    <row r="324">
      <c r="B324" s="29"/>
      <c r="C324" s="29"/>
      <c r="D324" s="53"/>
      <c r="E324" s="56"/>
      <c r="F324" s="53"/>
      <c r="G324" s="29"/>
      <c r="H324" s="25"/>
      <c r="I324" s="25"/>
      <c r="J324" s="40"/>
      <c r="K324" s="55"/>
      <c r="L324" s="48"/>
      <c r="M324" s="48"/>
      <c r="N324" s="48"/>
      <c r="O324" s="40"/>
      <c r="P324" s="5"/>
      <c r="Q324" s="5"/>
    </row>
    <row r="325">
      <c r="B325" s="29"/>
      <c r="C325" s="29"/>
      <c r="D325" s="53"/>
      <c r="E325" s="56"/>
      <c r="F325" s="53"/>
      <c r="G325" s="29"/>
      <c r="H325" s="25"/>
      <c r="I325" s="25"/>
      <c r="J325" s="40"/>
      <c r="K325" s="55"/>
      <c r="L325" s="48"/>
      <c r="M325" s="48"/>
      <c r="N325" s="48"/>
      <c r="O325" s="40"/>
      <c r="P325" s="5"/>
      <c r="Q325" s="5"/>
    </row>
    <row r="326">
      <c r="B326" s="29"/>
      <c r="C326" s="40"/>
      <c r="D326" s="48"/>
      <c r="E326" s="49"/>
      <c r="F326" s="48"/>
      <c r="G326" s="40"/>
      <c r="H326" s="25"/>
      <c r="I326" s="25"/>
      <c r="J326" s="40"/>
      <c r="K326" s="55"/>
      <c r="L326" s="48"/>
      <c r="M326" s="48"/>
      <c r="N326" s="48"/>
      <c r="O326" s="40"/>
      <c r="P326" s="5"/>
      <c r="Q326" s="5"/>
    </row>
    <row r="327">
      <c r="C327" s="40"/>
      <c r="D327" s="48"/>
      <c r="E327" s="49"/>
      <c r="F327" s="48"/>
      <c r="G327" s="40"/>
      <c r="H327" s="25"/>
      <c r="I327" s="25"/>
      <c r="J327" s="40"/>
      <c r="K327" s="55"/>
      <c r="L327" s="48"/>
      <c r="M327" s="48"/>
      <c r="N327" s="48"/>
      <c r="O327" s="40"/>
      <c r="P327" s="5"/>
      <c r="Q327" s="5"/>
    </row>
    <row r="328">
      <c r="B328" s="29"/>
      <c r="C328" s="40"/>
      <c r="D328" s="48"/>
      <c r="E328" s="49"/>
      <c r="F328" s="48"/>
      <c r="G328" s="40"/>
      <c r="H328" s="25"/>
      <c r="I328" s="25"/>
      <c r="J328" s="40"/>
      <c r="K328" s="55"/>
      <c r="L328" s="48"/>
      <c r="M328" s="48"/>
      <c r="N328" s="48"/>
      <c r="O328" s="40"/>
      <c r="P328" s="5"/>
      <c r="Q328" s="5"/>
    </row>
    <row r="329">
      <c r="B329" s="29"/>
      <c r="C329" s="40"/>
      <c r="D329" s="48"/>
      <c r="E329" s="49"/>
      <c r="F329" s="48"/>
      <c r="G329" s="40"/>
      <c r="H329" s="25"/>
      <c r="I329" s="25"/>
      <c r="J329" s="40"/>
      <c r="K329" s="55"/>
      <c r="L329" s="48"/>
      <c r="M329" s="48"/>
      <c r="N329" s="48"/>
      <c r="O329" s="40"/>
      <c r="P329" s="5"/>
      <c r="Q329" s="5"/>
    </row>
    <row r="330">
      <c r="B330" s="29"/>
      <c r="C330" s="40"/>
      <c r="D330" s="48"/>
      <c r="E330" s="49"/>
      <c r="F330" s="48"/>
      <c r="G330" s="40"/>
      <c r="H330" s="25"/>
      <c r="I330" s="25"/>
      <c r="J330" s="40"/>
      <c r="K330" s="55"/>
      <c r="L330" s="48"/>
      <c r="M330" s="48"/>
      <c r="N330" s="48"/>
      <c r="O330" s="40"/>
      <c r="P330" s="5"/>
      <c r="Q330" s="5"/>
    </row>
    <row r="331">
      <c r="B331" s="29"/>
      <c r="C331" s="40"/>
      <c r="D331" s="48"/>
      <c r="E331" s="49"/>
      <c r="F331" s="48"/>
      <c r="G331" s="40"/>
      <c r="H331" s="25"/>
      <c r="I331" s="25"/>
      <c r="J331" s="40"/>
      <c r="K331" s="55"/>
      <c r="L331" s="48"/>
      <c r="M331" s="48"/>
      <c r="N331" s="48"/>
      <c r="O331" s="40"/>
      <c r="P331" s="5"/>
      <c r="Q331" s="5"/>
    </row>
    <row r="332">
      <c r="B332" s="29"/>
      <c r="C332" s="40"/>
      <c r="D332" s="48"/>
      <c r="E332" s="49"/>
      <c r="F332" s="48"/>
      <c r="G332" s="40"/>
      <c r="H332" s="25"/>
      <c r="I332" s="25"/>
      <c r="J332" s="40"/>
      <c r="K332" s="55"/>
      <c r="L332" s="48"/>
      <c r="M332" s="48"/>
      <c r="N332" s="48"/>
      <c r="O332" s="40"/>
      <c r="P332" s="5"/>
      <c r="Q332" s="5"/>
    </row>
    <row r="333">
      <c r="B333" s="29"/>
      <c r="C333" s="40"/>
      <c r="D333" s="48"/>
      <c r="E333" s="49"/>
      <c r="F333" s="48"/>
      <c r="G333" s="40"/>
      <c r="H333" s="25"/>
      <c r="I333" s="25"/>
      <c r="J333" s="40"/>
      <c r="K333" s="55"/>
      <c r="L333" s="48"/>
      <c r="M333" s="48"/>
      <c r="N333" s="48"/>
      <c r="O333" s="40"/>
      <c r="P333" s="5"/>
      <c r="Q333" s="5"/>
    </row>
    <row r="334">
      <c r="B334" s="29"/>
      <c r="C334" s="40"/>
      <c r="D334" s="48"/>
      <c r="E334" s="49"/>
      <c r="F334" s="48"/>
      <c r="G334" s="40"/>
      <c r="H334" s="25"/>
      <c r="I334" s="25"/>
      <c r="J334" s="40"/>
      <c r="K334" s="55"/>
      <c r="L334" s="48"/>
      <c r="M334" s="48"/>
      <c r="N334" s="48"/>
      <c r="O334" s="40"/>
      <c r="P334" s="5"/>
      <c r="Q334" s="5"/>
    </row>
    <row r="335">
      <c r="B335" s="29"/>
      <c r="C335" s="40"/>
      <c r="D335" s="48"/>
      <c r="E335" s="49"/>
      <c r="F335" s="48"/>
      <c r="G335" s="40"/>
      <c r="H335" s="25"/>
      <c r="I335" s="25"/>
      <c r="J335" s="40"/>
      <c r="K335" s="55"/>
      <c r="L335" s="48"/>
      <c r="M335" s="48"/>
      <c r="N335" s="48"/>
      <c r="O335" s="40"/>
      <c r="P335" s="5"/>
      <c r="Q335" s="5"/>
    </row>
    <row r="336">
      <c r="B336" s="29"/>
      <c r="C336" s="40"/>
      <c r="D336" s="48"/>
      <c r="E336" s="49"/>
      <c r="F336" s="48"/>
      <c r="G336" s="40"/>
      <c r="H336" s="25"/>
      <c r="I336" s="25"/>
      <c r="J336" s="40"/>
      <c r="K336" s="55"/>
      <c r="L336" s="48"/>
      <c r="M336" s="48"/>
      <c r="N336" s="48"/>
      <c r="O336" s="40"/>
      <c r="P336" s="5"/>
      <c r="Q336" s="5"/>
    </row>
    <row r="337">
      <c r="C337" s="40"/>
      <c r="D337" s="48"/>
      <c r="E337" s="49"/>
      <c r="F337" s="48"/>
      <c r="G337" s="40"/>
      <c r="H337" s="25"/>
      <c r="I337" s="25"/>
      <c r="J337" s="40"/>
      <c r="K337" s="55"/>
      <c r="L337" s="48"/>
      <c r="M337" s="48"/>
      <c r="N337" s="48"/>
      <c r="O337" s="40"/>
      <c r="P337" s="5"/>
      <c r="Q337" s="5"/>
    </row>
    <row r="338">
      <c r="C338" s="40"/>
      <c r="D338" s="48"/>
      <c r="E338" s="49"/>
      <c r="F338" s="48"/>
      <c r="G338" s="40"/>
      <c r="H338" s="25"/>
      <c r="I338" s="25"/>
      <c r="J338" s="40"/>
      <c r="K338" s="55"/>
      <c r="L338" s="48"/>
      <c r="M338" s="48"/>
      <c r="N338" s="48"/>
      <c r="O338" s="40"/>
      <c r="P338" s="5"/>
      <c r="Q338" s="5"/>
    </row>
    <row r="339">
      <c r="C339" s="40"/>
      <c r="D339" s="48"/>
      <c r="E339" s="49"/>
      <c r="F339" s="48"/>
      <c r="G339" s="40"/>
      <c r="H339" s="25"/>
      <c r="I339" s="25"/>
      <c r="J339" s="40"/>
      <c r="K339" s="55"/>
      <c r="L339" s="48"/>
      <c r="M339" s="48"/>
      <c r="N339" s="48"/>
      <c r="O339" s="40"/>
      <c r="P339" s="5"/>
      <c r="Q339" s="5"/>
    </row>
    <row r="340">
      <c r="C340" s="40"/>
      <c r="D340" s="48"/>
      <c r="E340" s="49"/>
      <c r="F340" s="48"/>
      <c r="G340" s="40"/>
      <c r="H340" s="25"/>
      <c r="I340" s="25"/>
      <c r="J340" s="40"/>
      <c r="K340" s="55"/>
      <c r="L340" s="48"/>
      <c r="M340" s="48"/>
      <c r="N340" s="48"/>
      <c r="O340" s="40"/>
      <c r="P340" s="5"/>
      <c r="Q340" s="5"/>
    </row>
    <row r="341">
      <c r="C341" s="40"/>
      <c r="D341" s="48"/>
      <c r="E341" s="49"/>
      <c r="F341" s="48"/>
      <c r="G341" s="40"/>
      <c r="H341" s="25"/>
      <c r="I341" s="25"/>
      <c r="J341" s="40"/>
      <c r="K341" s="55"/>
      <c r="L341" s="48"/>
      <c r="M341" s="48"/>
      <c r="N341" s="48"/>
      <c r="O341" s="40"/>
      <c r="P341" s="5"/>
      <c r="Q341" s="5"/>
    </row>
    <row r="342">
      <c r="C342" s="40"/>
      <c r="D342" s="48"/>
      <c r="E342" s="49"/>
      <c r="F342" s="48"/>
      <c r="G342" s="40"/>
      <c r="H342" s="25"/>
      <c r="I342" s="25"/>
      <c r="J342" s="40"/>
      <c r="K342" s="55"/>
      <c r="L342" s="48"/>
      <c r="M342" s="48"/>
      <c r="N342" s="48"/>
      <c r="O342" s="40"/>
      <c r="P342" s="5"/>
      <c r="Q342" s="5"/>
    </row>
    <row r="343">
      <c r="C343" s="40"/>
      <c r="D343" s="48"/>
      <c r="E343" s="49"/>
      <c r="F343" s="48"/>
      <c r="G343" s="40"/>
      <c r="H343" s="25"/>
      <c r="I343" s="25"/>
      <c r="J343" s="40"/>
      <c r="K343" s="55"/>
      <c r="L343" s="48"/>
      <c r="M343" s="48"/>
      <c r="N343" s="48"/>
      <c r="O343" s="40"/>
      <c r="P343" s="5"/>
      <c r="Q343" s="5"/>
    </row>
    <row r="344">
      <c r="C344" s="40"/>
      <c r="D344" s="48"/>
      <c r="E344" s="49"/>
      <c r="F344" s="48"/>
      <c r="G344" s="40"/>
      <c r="H344" s="25"/>
      <c r="I344" s="25"/>
      <c r="J344" s="40"/>
      <c r="K344" s="55"/>
      <c r="L344" s="48"/>
      <c r="M344" s="48"/>
      <c r="N344" s="48"/>
      <c r="O344" s="40"/>
      <c r="P344" s="5"/>
      <c r="Q344" s="5"/>
    </row>
    <row r="345">
      <c r="C345" s="40"/>
      <c r="D345" s="48"/>
      <c r="E345" s="49"/>
      <c r="F345" s="48"/>
      <c r="G345" s="40"/>
      <c r="H345" s="25"/>
      <c r="I345" s="25"/>
      <c r="J345" s="40"/>
      <c r="K345" s="55"/>
      <c r="L345" s="48"/>
      <c r="M345" s="48"/>
      <c r="N345" s="48"/>
      <c r="O345" s="40"/>
      <c r="P345" s="5"/>
      <c r="Q345" s="5"/>
    </row>
    <row r="346">
      <c r="C346" s="40"/>
      <c r="D346" s="48"/>
      <c r="E346" s="49"/>
      <c r="F346" s="48"/>
      <c r="G346" s="40"/>
      <c r="H346" s="25"/>
      <c r="I346" s="25"/>
      <c r="J346" s="40"/>
      <c r="K346" s="55"/>
      <c r="L346" s="48"/>
      <c r="M346" s="48"/>
      <c r="N346" s="48"/>
      <c r="O346" s="40"/>
      <c r="P346" s="5"/>
      <c r="Q346" s="5"/>
    </row>
    <row r="347">
      <c r="C347" s="40"/>
      <c r="D347" s="48"/>
      <c r="E347" s="49"/>
      <c r="F347" s="48"/>
      <c r="G347" s="40"/>
      <c r="H347" s="25"/>
      <c r="I347" s="25"/>
      <c r="J347" s="40"/>
      <c r="K347" s="55"/>
      <c r="L347" s="48"/>
      <c r="M347" s="48"/>
      <c r="N347" s="48"/>
      <c r="O347" s="40"/>
      <c r="P347" s="5"/>
      <c r="Q347" s="5"/>
    </row>
    <row r="348">
      <c r="C348" s="40"/>
      <c r="D348" s="48"/>
      <c r="E348" s="49"/>
      <c r="F348" s="48"/>
      <c r="G348" s="40"/>
      <c r="H348" s="25"/>
      <c r="I348" s="25"/>
      <c r="J348" s="40"/>
      <c r="K348" s="55"/>
      <c r="L348" s="48"/>
      <c r="M348" s="48"/>
      <c r="N348" s="48"/>
      <c r="O348" s="40"/>
      <c r="P348" s="5"/>
      <c r="Q348" s="5"/>
    </row>
    <row r="349">
      <c r="C349" s="40"/>
      <c r="D349" s="48"/>
      <c r="E349" s="49"/>
      <c r="F349" s="48"/>
      <c r="G349" s="40"/>
      <c r="H349" s="25"/>
      <c r="I349" s="25"/>
      <c r="J349" s="40"/>
      <c r="K349" s="55"/>
      <c r="L349" s="48"/>
      <c r="M349" s="48"/>
      <c r="N349" s="48"/>
      <c r="O349" s="40"/>
      <c r="P349" s="5"/>
      <c r="Q349" s="5"/>
    </row>
    <row r="350">
      <c r="C350" s="40"/>
      <c r="D350" s="48"/>
      <c r="E350" s="49"/>
      <c r="F350" s="48"/>
      <c r="G350" s="40"/>
      <c r="H350" s="25"/>
      <c r="I350" s="25"/>
      <c r="J350" s="40"/>
      <c r="K350" s="55"/>
      <c r="L350" s="48"/>
      <c r="M350" s="48"/>
      <c r="N350" s="48"/>
      <c r="O350" s="40"/>
      <c r="P350" s="5"/>
      <c r="Q350" s="5"/>
    </row>
    <row r="351">
      <c r="C351" s="40"/>
      <c r="D351" s="48"/>
      <c r="E351" s="49"/>
      <c r="F351" s="48"/>
      <c r="G351" s="40"/>
      <c r="H351" s="25"/>
      <c r="I351" s="25"/>
      <c r="J351" s="40"/>
      <c r="K351" s="55"/>
      <c r="L351" s="48"/>
      <c r="M351" s="48"/>
      <c r="N351" s="48"/>
      <c r="O351" s="40"/>
      <c r="P351" s="5"/>
      <c r="Q351" s="5"/>
    </row>
    <row r="352">
      <c r="C352" s="40"/>
      <c r="D352" s="48"/>
      <c r="E352" s="49"/>
      <c r="F352" s="48"/>
      <c r="G352" s="40"/>
      <c r="H352" s="25"/>
      <c r="I352" s="25"/>
      <c r="J352" s="40"/>
      <c r="K352" s="55"/>
      <c r="L352" s="48"/>
      <c r="M352" s="48"/>
      <c r="N352" s="48"/>
      <c r="O352" s="40"/>
      <c r="P352" s="5"/>
      <c r="Q352" s="5"/>
    </row>
    <row r="353">
      <c r="C353" s="40"/>
      <c r="D353" s="48"/>
      <c r="E353" s="49"/>
      <c r="F353" s="48"/>
      <c r="G353" s="40"/>
      <c r="H353" s="25"/>
      <c r="I353" s="25"/>
      <c r="J353" s="40"/>
      <c r="K353" s="55"/>
      <c r="L353" s="48"/>
      <c r="M353" s="48"/>
      <c r="N353" s="48"/>
      <c r="O353" s="40"/>
      <c r="P353" s="5"/>
      <c r="Q353" s="5"/>
    </row>
    <row r="354">
      <c r="C354" s="40"/>
      <c r="D354" s="48"/>
      <c r="E354" s="49"/>
      <c r="F354" s="48"/>
      <c r="G354" s="40"/>
      <c r="H354" s="10"/>
      <c r="I354" s="25"/>
      <c r="J354" s="40"/>
      <c r="K354" s="55"/>
      <c r="L354" s="48"/>
      <c r="M354" s="48"/>
      <c r="N354" s="48"/>
      <c r="O354" s="40"/>
      <c r="P354" s="5"/>
      <c r="Q354" s="5"/>
    </row>
    <row r="355">
      <c r="C355" s="40"/>
      <c r="D355" s="48"/>
      <c r="E355" s="49"/>
      <c r="F355" s="48"/>
      <c r="G355" s="40"/>
      <c r="H355" s="10"/>
      <c r="I355" s="25"/>
      <c r="J355" s="40"/>
      <c r="K355" s="55"/>
      <c r="L355" s="48"/>
      <c r="M355" s="48"/>
      <c r="N355" s="48"/>
      <c r="O355" s="40"/>
      <c r="P355" s="5"/>
      <c r="Q355" s="5"/>
    </row>
    <row r="356">
      <c r="C356" s="40"/>
      <c r="D356" s="48"/>
      <c r="E356" s="49"/>
      <c r="F356" s="48"/>
      <c r="G356" s="40"/>
      <c r="H356" s="10"/>
      <c r="I356" s="25"/>
      <c r="J356" s="10"/>
      <c r="K356" s="10"/>
      <c r="L356" s="23"/>
      <c r="M356" s="5"/>
      <c r="N356" s="5"/>
      <c r="O356" s="5"/>
      <c r="P356" s="5"/>
      <c r="Q356" s="5"/>
    </row>
    <row r="357">
      <c r="C357" s="40"/>
      <c r="D357" s="48"/>
      <c r="E357" s="49"/>
      <c r="F357" s="48"/>
      <c r="G357" s="40"/>
      <c r="H357" s="10"/>
      <c r="I357" s="25"/>
      <c r="J357" s="10"/>
      <c r="K357" s="10"/>
      <c r="L357" s="23"/>
      <c r="M357" s="5"/>
      <c r="N357" s="5"/>
      <c r="O357" s="5"/>
      <c r="P357" s="5"/>
      <c r="Q357" s="5"/>
    </row>
    <row r="358">
      <c r="C358" s="40"/>
      <c r="D358" s="48"/>
      <c r="E358" s="49"/>
      <c r="F358" s="48"/>
      <c r="G358" s="40"/>
      <c r="H358" s="10"/>
      <c r="I358" s="25"/>
      <c r="J358" s="10"/>
      <c r="K358" s="10"/>
      <c r="L358" s="23"/>
      <c r="M358" s="5"/>
      <c r="N358" s="5"/>
      <c r="O358" s="5"/>
      <c r="P358" s="5"/>
      <c r="Q358" s="5"/>
    </row>
    <row r="359">
      <c r="C359" s="40"/>
      <c r="D359" s="48"/>
      <c r="E359" s="49"/>
      <c r="F359" s="48"/>
      <c r="G359" s="40"/>
      <c r="H359" s="10"/>
      <c r="I359" s="25"/>
      <c r="J359" s="10"/>
      <c r="K359" s="10"/>
      <c r="L359" s="23"/>
      <c r="M359" s="5"/>
      <c r="N359" s="5"/>
      <c r="O359" s="5"/>
      <c r="P359" s="5"/>
      <c r="Q359" s="5"/>
    </row>
    <row r="360">
      <c r="C360" s="40"/>
      <c r="D360" s="48"/>
      <c r="E360" s="49"/>
      <c r="F360" s="48"/>
      <c r="G360" s="40"/>
      <c r="H360" s="10"/>
      <c r="I360" s="25"/>
      <c r="J360" s="10"/>
      <c r="K360" s="10"/>
      <c r="L360" s="23"/>
      <c r="M360" s="5"/>
      <c r="N360" s="5"/>
      <c r="O360" s="5"/>
      <c r="P360" s="5"/>
      <c r="Q360" s="5"/>
    </row>
    <row r="361">
      <c r="C361" s="40"/>
      <c r="D361" s="48"/>
      <c r="E361" s="49"/>
      <c r="F361" s="48"/>
      <c r="G361" s="40"/>
      <c r="H361" s="10"/>
      <c r="I361" s="25"/>
      <c r="J361" s="10"/>
      <c r="K361" s="10"/>
      <c r="L361" s="23"/>
      <c r="M361" s="5"/>
      <c r="N361" s="5"/>
      <c r="O361" s="5"/>
      <c r="P361" s="5"/>
      <c r="Q361" s="5"/>
    </row>
    <row r="362">
      <c r="C362" s="40"/>
      <c r="D362" s="48"/>
      <c r="E362" s="49"/>
      <c r="F362" s="48"/>
      <c r="G362" s="40"/>
      <c r="H362" s="10"/>
      <c r="I362" s="25"/>
      <c r="J362" s="10"/>
      <c r="K362" s="10"/>
      <c r="L362" s="23"/>
      <c r="M362" s="5"/>
      <c r="N362" s="5"/>
      <c r="O362" s="5"/>
      <c r="P362" s="5"/>
      <c r="Q362" s="5"/>
    </row>
    <row r="363">
      <c r="C363" s="40"/>
      <c r="D363" s="48"/>
      <c r="E363" s="49"/>
      <c r="F363" s="48"/>
      <c r="G363" s="40"/>
      <c r="H363" s="10"/>
      <c r="I363" s="25"/>
      <c r="J363" s="10"/>
      <c r="K363" s="10"/>
      <c r="L363" s="23"/>
      <c r="M363" s="5"/>
      <c r="N363" s="5"/>
      <c r="O363" s="5"/>
      <c r="P363" s="5"/>
      <c r="Q363" s="5"/>
    </row>
    <row r="364">
      <c r="C364" s="40"/>
      <c r="D364" s="48"/>
      <c r="E364" s="49"/>
      <c r="F364" s="48"/>
      <c r="G364" s="40"/>
      <c r="H364" s="10"/>
      <c r="I364" s="25"/>
      <c r="J364" s="10"/>
      <c r="K364" s="10"/>
      <c r="L364" s="23"/>
      <c r="M364" s="5"/>
      <c r="N364" s="5"/>
      <c r="O364" s="5"/>
      <c r="P364" s="5"/>
      <c r="Q364" s="5"/>
    </row>
    <row r="365">
      <c r="C365" s="40"/>
      <c r="D365" s="48"/>
      <c r="E365" s="49"/>
      <c r="F365" s="48"/>
      <c r="G365" s="40"/>
      <c r="H365" s="10"/>
      <c r="I365" s="25"/>
      <c r="J365" s="10"/>
      <c r="K365" s="10"/>
      <c r="L365" s="23"/>
      <c r="M365" s="5"/>
      <c r="N365" s="5"/>
      <c r="O365" s="5"/>
      <c r="P365" s="5"/>
      <c r="Q365" s="5"/>
    </row>
    <row r="366">
      <c r="C366" s="40"/>
      <c r="D366" s="48"/>
      <c r="E366" s="49"/>
      <c r="F366" s="48"/>
      <c r="G366" s="40"/>
      <c r="H366" s="10"/>
      <c r="I366" s="25"/>
      <c r="J366" s="10"/>
      <c r="K366" s="10"/>
      <c r="L366" s="23"/>
      <c r="M366" s="5"/>
      <c r="N366" s="5"/>
      <c r="O366" s="5"/>
      <c r="P366" s="5"/>
      <c r="Q366" s="5"/>
    </row>
    <row r="367">
      <c r="C367" s="40"/>
      <c r="D367" s="48"/>
      <c r="E367" s="49"/>
      <c r="F367" s="48"/>
      <c r="G367" s="40"/>
      <c r="H367" s="10"/>
      <c r="I367" s="25"/>
      <c r="J367" s="10"/>
      <c r="K367" s="10"/>
      <c r="L367" s="23"/>
      <c r="M367" s="5"/>
      <c r="N367" s="5"/>
      <c r="O367" s="5"/>
      <c r="P367" s="5"/>
      <c r="Q367" s="5"/>
    </row>
    <row r="368">
      <c r="C368" s="40"/>
      <c r="D368" s="48"/>
      <c r="E368" s="49"/>
      <c r="F368" s="48"/>
      <c r="G368" s="40"/>
      <c r="H368" s="10"/>
      <c r="I368" s="25"/>
      <c r="J368" s="10"/>
      <c r="K368" s="10"/>
      <c r="L368" s="23"/>
      <c r="M368" s="5"/>
      <c r="N368" s="5"/>
      <c r="O368" s="5"/>
      <c r="P368" s="5"/>
      <c r="Q368" s="5"/>
    </row>
    <row r="369">
      <c r="C369" s="40"/>
      <c r="D369" s="48"/>
      <c r="E369" s="49"/>
      <c r="F369" s="48"/>
      <c r="G369" s="40"/>
      <c r="H369" s="10"/>
      <c r="I369" s="25"/>
      <c r="J369" s="10"/>
      <c r="K369" s="10"/>
      <c r="L369" s="23"/>
      <c r="M369" s="5"/>
      <c r="N369" s="5"/>
      <c r="O369" s="5"/>
      <c r="P369" s="5"/>
      <c r="Q369" s="5"/>
    </row>
    <row r="370">
      <c r="C370" s="40"/>
      <c r="D370" s="48"/>
      <c r="E370" s="49"/>
      <c r="F370" s="48"/>
      <c r="G370" s="40"/>
      <c r="H370" s="10"/>
      <c r="I370" s="25"/>
      <c r="J370" s="10"/>
      <c r="K370" s="10"/>
      <c r="L370" s="23"/>
      <c r="M370" s="5"/>
      <c r="N370" s="5"/>
      <c r="O370" s="5"/>
      <c r="P370" s="5"/>
      <c r="Q370" s="5"/>
    </row>
    <row r="371">
      <c r="C371" s="40"/>
      <c r="D371" s="48"/>
      <c r="E371" s="49"/>
      <c r="F371" s="48"/>
      <c r="G371" s="40"/>
      <c r="H371" s="10"/>
      <c r="I371" s="25"/>
      <c r="J371" s="10"/>
      <c r="K371" s="10"/>
      <c r="L371" s="23"/>
      <c r="M371" s="5"/>
      <c r="N371" s="5"/>
      <c r="O371" s="5"/>
      <c r="P371" s="5"/>
      <c r="Q371" s="5"/>
    </row>
    <row r="372">
      <c r="C372" s="40"/>
      <c r="D372" s="48"/>
      <c r="E372" s="49"/>
      <c r="F372" s="48"/>
      <c r="G372" s="40"/>
      <c r="H372" s="10"/>
      <c r="I372" s="25"/>
      <c r="J372" s="10"/>
      <c r="K372" s="10"/>
      <c r="L372" s="23"/>
      <c r="M372" s="5"/>
      <c r="N372" s="5"/>
      <c r="O372" s="5"/>
      <c r="P372" s="5"/>
      <c r="Q372" s="5"/>
    </row>
    <row r="373">
      <c r="C373" s="40"/>
      <c r="D373" s="48"/>
      <c r="E373" s="49"/>
      <c r="F373" s="48"/>
      <c r="G373" s="40"/>
      <c r="H373" s="10"/>
      <c r="I373" s="25"/>
      <c r="J373" s="10"/>
      <c r="K373" s="10"/>
      <c r="L373" s="23"/>
      <c r="M373" s="5"/>
      <c r="N373" s="5"/>
      <c r="O373" s="5"/>
      <c r="P373" s="5"/>
      <c r="Q373" s="5"/>
    </row>
    <row r="374">
      <c r="C374" s="40"/>
      <c r="D374" s="48"/>
      <c r="E374" s="49"/>
      <c r="F374" s="48"/>
      <c r="G374" s="40"/>
      <c r="H374" s="10"/>
      <c r="I374" s="25"/>
      <c r="J374" s="10"/>
      <c r="K374" s="10"/>
      <c r="L374" s="23"/>
      <c r="M374" s="5"/>
      <c r="N374" s="5"/>
      <c r="O374" s="5"/>
      <c r="P374" s="5"/>
      <c r="Q374" s="5"/>
    </row>
    <row r="375">
      <c r="C375" s="40"/>
      <c r="D375" s="48"/>
      <c r="E375" s="49"/>
      <c r="F375" s="48"/>
      <c r="G375" s="40"/>
      <c r="H375" s="10"/>
      <c r="I375" s="25"/>
      <c r="J375" s="10"/>
      <c r="K375" s="10"/>
      <c r="L375" s="23"/>
      <c r="M375" s="5"/>
      <c r="N375" s="5"/>
      <c r="O375" s="5"/>
      <c r="P375" s="5"/>
      <c r="Q375" s="5"/>
    </row>
    <row r="376">
      <c r="C376" s="40"/>
      <c r="D376" s="48"/>
      <c r="E376" s="49"/>
      <c r="F376" s="48"/>
      <c r="G376" s="40"/>
      <c r="H376" s="10"/>
      <c r="I376" s="25"/>
      <c r="J376" s="10"/>
      <c r="K376" s="10"/>
      <c r="L376" s="23"/>
      <c r="M376" s="5"/>
      <c r="N376" s="5"/>
      <c r="O376" s="5"/>
      <c r="P376" s="5"/>
      <c r="Q376" s="5"/>
    </row>
    <row r="377">
      <c r="C377" s="40"/>
      <c r="D377" s="48"/>
      <c r="E377" s="49"/>
      <c r="F377" s="48"/>
      <c r="G377" s="40"/>
      <c r="H377" s="10"/>
      <c r="I377" s="10"/>
      <c r="J377" s="10"/>
      <c r="K377" s="10"/>
      <c r="L377" s="23"/>
      <c r="M377" s="5"/>
      <c r="N377" s="5"/>
      <c r="O377" s="5"/>
      <c r="P377" s="5"/>
      <c r="Q377" s="5"/>
    </row>
    <row r="378">
      <c r="C378" s="40"/>
      <c r="D378" s="48"/>
      <c r="E378" s="49"/>
      <c r="F378" s="48"/>
      <c r="G378" s="40"/>
      <c r="H378" s="10"/>
      <c r="I378" s="10"/>
      <c r="J378" s="10"/>
      <c r="K378" s="10"/>
      <c r="L378" s="23"/>
      <c r="M378" s="5"/>
      <c r="N378" s="5"/>
      <c r="O378" s="5"/>
      <c r="P378" s="5"/>
      <c r="Q378" s="5"/>
    </row>
    <row r="379">
      <c r="C379" s="40"/>
      <c r="D379" s="48"/>
      <c r="E379" s="49"/>
      <c r="F379" s="48"/>
      <c r="G379" s="40"/>
      <c r="H379" s="10"/>
      <c r="I379" s="10"/>
      <c r="J379" s="10"/>
      <c r="K379" s="10"/>
      <c r="L379" s="23"/>
      <c r="M379" s="5"/>
      <c r="N379" s="5"/>
      <c r="O379" s="5"/>
      <c r="P379" s="5"/>
      <c r="Q379" s="5"/>
    </row>
    <row r="380">
      <c r="C380" s="40"/>
      <c r="D380" s="48"/>
      <c r="E380" s="49"/>
      <c r="F380" s="48"/>
      <c r="G380" s="40"/>
      <c r="H380" s="10"/>
      <c r="I380" s="10"/>
      <c r="J380" s="10"/>
      <c r="K380" s="10"/>
      <c r="L380" s="23"/>
      <c r="M380" s="5"/>
      <c r="N380" s="5"/>
      <c r="O380" s="5"/>
      <c r="P380" s="5"/>
      <c r="Q380" s="5"/>
    </row>
    <row r="381">
      <c r="C381" s="40"/>
      <c r="D381" s="48"/>
      <c r="E381" s="49"/>
      <c r="F381" s="48"/>
      <c r="G381" s="40"/>
      <c r="H381" s="10"/>
      <c r="I381" s="10"/>
      <c r="J381" s="10"/>
      <c r="K381" s="10"/>
      <c r="L381" s="23"/>
      <c r="M381" s="5"/>
      <c r="N381" s="5"/>
      <c r="O381" s="5"/>
      <c r="P381" s="5"/>
      <c r="Q381" s="5"/>
    </row>
    <row r="382">
      <c r="C382" s="40"/>
      <c r="D382" s="48"/>
      <c r="E382" s="49"/>
      <c r="F382" s="48"/>
      <c r="G382" s="40"/>
      <c r="H382" s="10"/>
      <c r="I382" s="10"/>
      <c r="J382" s="10"/>
      <c r="K382" s="10"/>
      <c r="L382" s="23"/>
      <c r="M382" s="5"/>
      <c r="N382" s="5"/>
      <c r="O382" s="5"/>
      <c r="P382" s="5"/>
      <c r="Q382" s="5"/>
    </row>
    <row r="383">
      <c r="C383" s="29"/>
      <c r="D383" s="53"/>
      <c r="E383" s="57"/>
      <c r="F383" s="29"/>
      <c r="G383" s="29"/>
      <c r="H383" s="10"/>
      <c r="I383" s="10"/>
      <c r="J383" s="10"/>
      <c r="K383" s="10"/>
      <c r="L383" s="23"/>
      <c r="M383" s="5"/>
      <c r="N383" s="5"/>
      <c r="O383" s="5"/>
      <c r="P383" s="5"/>
      <c r="Q383" s="5"/>
    </row>
    <row r="384">
      <c r="C384" s="29"/>
      <c r="D384" s="53"/>
      <c r="E384" s="57"/>
      <c r="F384" s="29"/>
      <c r="G384" s="29"/>
      <c r="H384" s="10"/>
      <c r="I384" s="10"/>
      <c r="J384" s="10"/>
      <c r="K384" s="10"/>
      <c r="L384" s="23"/>
      <c r="M384" s="5"/>
      <c r="N384" s="5"/>
      <c r="O384" s="5"/>
      <c r="P384" s="5"/>
      <c r="Q384" s="5"/>
    </row>
    <row r="385">
      <c r="C385" s="10"/>
      <c r="D385" s="23"/>
      <c r="E385" s="57"/>
      <c r="F385" s="29"/>
      <c r="G385" s="29"/>
      <c r="H385" s="10"/>
      <c r="I385" s="10"/>
      <c r="J385" s="10"/>
      <c r="K385" s="10"/>
      <c r="L385" s="23"/>
      <c r="M385" s="5"/>
      <c r="N385" s="5"/>
      <c r="O385" s="5"/>
      <c r="P385" s="5"/>
      <c r="Q385" s="5"/>
    </row>
    <row r="386">
      <c r="C386" s="29"/>
      <c r="D386" s="53"/>
      <c r="E386" s="57"/>
      <c r="F386" s="29"/>
      <c r="G386" s="29"/>
      <c r="H386" s="10"/>
      <c r="I386" s="10"/>
      <c r="J386" s="10"/>
      <c r="K386" s="10"/>
      <c r="L386" s="23"/>
      <c r="M386" s="5"/>
      <c r="N386" s="5"/>
      <c r="O386" s="5"/>
      <c r="P386" s="5"/>
      <c r="Q386" s="5"/>
    </row>
    <row r="387">
      <c r="C387" s="10"/>
      <c r="D387" s="23"/>
      <c r="E387" s="57"/>
      <c r="F387" s="29"/>
      <c r="G387" s="29"/>
      <c r="H387" s="10"/>
      <c r="I387" s="10"/>
      <c r="J387" s="10"/>
      <c r="K387" s="10"/>
      <c r="L387" s="23"/>
      <c r="M387" s="5"/>
      <c r="N387" s="5"/>
      <c r="O387" s="5"/>
      <c r="P387" s="5"/>
      <c r="Q387" s="5"/>
    </row>
    <row r="388">
      <c r="C388" s="10"/>
      <c r="D388" s="23"/>
      <c r="E388" s="57"/>
      <c r="F388" s="29"/>
      <c r="G388" s="29"/>
      <c r="H388" s="10"/>
      <c r="I388" s="10"/>
      <c r="J388" s="10"/>
      <c r="K388" s="10"/>
      <c r="L388" s="23"/>
      <c r="M388" s="5"/>
      <c r="N388" s="5"/>
      <c r="O388" s="5"/>
      <c r="P388" s="5"/>
      <c r="Q388" s="5"/>
    </row>
    <row r="389">
      <c r="C389" s="10"/>
      <c r="D389" s="23"/>
      <c r="E389" s="57"/>
      <c r="F389" s="29"/>
      <c r="G389" s="29"/>
      <c r="H389" s="10"/>
      <c r="I389" s="10"/>
      <c r="J389" s="10"/>
      <c r="K389" s="10"/>
      <c r="L389" s="23"/>
      <c r="M389" s="5"/>
      <c r="N389" s="5"/>
      <c r="O389" s="5"/>
      <c r="P389" s="5"/>
      <c r="Q389" s="5"/>
    </row>
    <row r="390">
      <c r="C390" s="10"/>
      <c r="D390" s="23"/>
      <c r="E390" s="57"/>
      <c r="F390" s="29"/>
      <c r="G390" s="29"/>
      <c r="H390" s="10"/>
      <c r="I390" s="10"/>
      <c r="J390" s="10"/>
      <c r="K390" s="10"/>
      <c r="L390" s="23"/>
      <c r="M390" s="5"/>
      <c r="N390" s="5"/>
      <c r="O390" s="5"/>
      <c r="P390" s="5"/>
      <c r="Q390" s="5"/>
    </row>
    <row r="391">
      <c r="C391" s="29"/>
      <c r="D391" s="53"/>
      <c r="E391" s="57"/>
      <c r="F391" s="29"/>
      <c r="G391" s="29"/>
      <c r="H391" s="10"/>
      <c r="I391" s="10"/>
      <c r="J391" s="10"/>
      <c r="K391" s="10"/>
      <c r="L391" s="23"/>
      <c r="M391" s="5"/>
      <c r="N391" s="5"/>
      <c r="O391" s="5"/>
      <c r="P391" s="5"/>
      <c r="Q391" s="5"/>
    </row>
    <row r="392">
      <c r="C392" s="10"/>
      <c r="D392" s="23"/>
      <c r="E392" s="57"/>
      <c r="F392" s="29"/>
      <c r="G392" s="29"/>
      <c r="H392" s="10"/>
      <c r="I392" s="10"/>
      <c r="J392" s="10"/>
      <c r="K392" s="10"/>
      <c r="L392" s="23"/>
      <c r="M392" s="5"/>
      <c r="N392" s="5"/>
      <c r="O392" s="5"/>
      <c r="P392" s="5"/>
      <c r="Q392" s="5"/>
    </row>
    <row r="393">
      <c r="C393" s="10"/>
      <c r="D393" s="23"/>
      <c r="E393" s="57"/>
      <c r="F393" s="29"/>
      <c r="G393" s="29"/>
      <c r="H393" s="10"/>
      <c r="I393" s="10"/>
      <c r="J393" s="10"/>
      <c r="K393" s="10"/>
      <c r="L393" s="23"/>
      <c r="M393" s="5"/>
      <c r="N393" s="5"/>
      <c r="O393" s="5"/>
      <c r="P393" s="5"/>
      <c r="Q393" s="5"/>
    </row>
    <row r="394">
      <c r="C394" s="10"/>
      <c r="D394" s="23"/>
      <c r="E394" s="57"/>
      <c r="F394" s="29"/>
      <c r="G394" s="29"/>
      <c r="H394" s="10"/>
      <c r="I394" s="10"/>
      <c r="J394" s="10"/>
      <c r="K394" s="10"/>
      <c r="L394" s="23"/>
      <c r="M394" s="5"/>
      <c r="N394" s="5"/>
      <c r="O394" s="5"/>
      <c r="P394" s="5"/>
      <c r="Q394" s="5"/>
    </row>
    <row r="395">
      <c r="C395" s="29"/>
      <c r="D395" s="53"/>
      <c r="E395" s="57"/>
      <c r="F395" s="29"/>
      <c r="G395" s="29"/>
      <c r="H395" s="10"/>
      <c r="I395" s="10"/>
      <c r="J395" s="10"/>
      <c r="K395" s="10"/>
      <c r="L395" s="23"/>
      <c r="M395" s="5"/>
      <c r="N395" s="5"/>
      <c r="O395" s="5"/>
      <c r="P395" s="5"/>
      <c r="Q395" s="5"/>
    </row>
    <row r="396">
      <c r="C396" s="29"/>
      <c r="D396" s="53"/>
      <c r="E396" s="57"/>
      <c r="F396" s="29"/>
      <c r="G396" s="29"/>
      <c r="H396" s="10"/>
      <c r="I396" s="10"/>
      <c r="J396" s="10"/>
      <c r="K396" s="10"/>
      <c r="L396" s="23"/>
      <c r="M396" s="5"/>
      <c r="N396" s="5"/>
      <c r="O396" s="5"/>
      <c r="P396" s="5"/>
      <c r="Q396" s="5"/>
    </row>
    <row r="397">
      <c r="C397" s="10"/>
      <c r="D397" s="23"/>
      <c r="E397" s="57"/>
      <c r="F397" s="29"/>
      <c r="G397" s="29"/>
      <c r="H397" s="10"/>
      <c r="I397" s="10"/>
      <c r="J397" s="10"/>
      <c r="K397" s="10"/>
      <c r="L397" s="23"/>
      <c r="M397" s="5"/>
      <c r="N397" s="5"/>
      <c r="O397" s="5"/>
      <c r="P397" s="5"/>
      <c r="Q397" s="5"/>
    </row>
    <row r="398">
      <c r="C398" s="10"/>
      <c r="D398" s="23"/>
      <c r="E398" s="57"/>
      <c r="F398" s="29"/>
      <c r="G398" s="29"/>
      <c r="H398" s="10"/>
      <c r="I398" s="10"/>
      <c r="J398" s="10"/>
      <c r="K398" s="10"/>
      <c r="L398" s="23"/>
      <c r="M398" s="5"/>
      <c r="N398" s="5"/>
      <c r="O398" s="5"/>
      <c r="P398" s="5"/>
      <c r="Q398" s="5"/>
    </row>
    <row r="399">
      <c r="C399" s="10"/>
      <c r="D399" s="23"/>
      <c r="E399" s="57"/>
      <c r="F399" s="29"/>
      <c r="G399" s="29"/>
      <c r="H399" s="10"/>
      <c r="I399" s="10"/>
      <c r="J399" s="10"/>
      <c r="K399" s="10"/>
      <c r="L399" s="23"/>
      <c r="M399" s="5"/>
      <c r="N399" s="5"/>
      <c r="O399" s="5"/>
      <c r="P399" s="5"/>
      <c r="Q399" s="5"/>
    </row>
    <row r="400">
      <c r="C400" s="29"/>
      <c r="D400" s="53"/>
      <c r="E400" s="57"/>
      <c r="F400" s="29"/>
      <c r="G400" s="29"/>
      <c r="H400" s="10"/>
      <c r="I400" s="10"/>
      <c r="J400" s="10"/>
      <c r="K400" s="10"/>
      <c r="L400" s="23"/>
      <c r="M400" s="5"/>
      <c r="N400" s="5"/>
      <c r="O400" s="5"/>
      <c r="P400" s="5"/>
      <c r="Q400" s="5"/>
    </row>
    <row r="401">
      <c r="C401" s="10"/>
      <c r="D401" s="23"/>
      <c r="E401" s="57"/>
      <c r="F401" s="29"/>
      <c r="G401" s="29"/>
      <c r="H401" s="10"/>
      <c r="I401" s="10"/>
      <c r="J401" s="10"/>
      <c r="K401" s="10"/>
      <c r="L401" s="23"/>
      <c r="M401" s="5"/>
      <c r="N401" s="5"/>
      <c r="O401" s="5"/>
      <c r="P401" s="5"/>
      <c r="Q401" s="5"/>
    </row>
    <row r="402">
      <c r="C402" s="10"/>
      <c r="D402" s="23"/>
      <c r="E402" s="57"/>
      <c r="F402" s="29"/>
      <c r="G402" s="29"/>
      <c r="H402" s="10"/>
      <c r="I402" s="10"/>
      <c r="J402" s="10"/>
      <c r="K402" s="10"/>
      <c r="L402" s="23"/>
      <c r="M402" s="5"/>
      <c r="N402" s="5"/>
      <c r="O402" s="5"/>
      <c r="P402" s="5"/>
      <c r="Q402" s="5"/>
    </row>
    <row r="403">
      <c r="C403" s="10"/>
      <c r="D403" s="23"/>
      <c r="E403" s="57"/>
      <c r="F403" s="29"/>
      <c r="G403" s="29"/>
      <c r="H403" s="10"/>
      <c r="I403" s="10"/>
      <c r="J403" s="10"/>
      <c r="K403" s="10"/>
      <c r="L403" s="23"/>
      <c r="M403" s="5"/>
      <c r="N403" s="5"/>
      <c r="O403" s="5"/>
      <c r="P403" s="5"/>
      <c r="Q403" s="5"/>
    </row>
    <row r="404">
      <c r="C404" s="10"/>
      <c r="D404" s="23"/>
      <c r="E404" s="57"/>
      <c r="F404" s="29"/>
      <c r="G404" s="29"/>
      <c r="H404" s="10"/>
      <c r="I404" s="10"/>
      <c r="J404" s="10"/>
      <c r="K404" s="10"/>
      <c r="L404" s="23"/>
      <c r="M404" s="5"/>
      <c r="N404" s="5"/>
      <c r="O404" s="5"/>
      <c r="P404" s="5"/>
      <c r="Q404" s="5"/>
    </row>
    <row r="405">
      <c r="C405" s="10"/>
      <c r="D405" s="23"/>
      <c r="E405" s="57"/>
      <c r="F405" s="29"/>
      <c r="G405" s="29"/>
      <c r="H405" s="10"/>
      <c r="I405" s="10"/>
      <c r="J405" s="10"/>
      <c r="K405" s="10"/>
      <c r="L405" s="23"/>
      <c r="M405" s="5"/>
      <c r="N405" s="5"/>
      <c r="O405" s="5"/>
      <c r="P405" s="5"/>
      <c r="Q405" s="5"/>
    </row>
    <row r="406">
      <c r="C406" s="10"/>
      <c r="D406" s="23"/>
      <c r="E406" s="57"/>
      <c r="F406" s="29"/>
      <c r="G406" s="29"/>
      <c r="H406" s="10"/>
      <c r="I406" s="10"/>
      <c r="J406" s="10"/>
      <c r="K406" s="10"/>
      <c r="L406" s="23"/>
      <c r="M406" s="5"/>
      <c r="N406" s="5"/>
      <c r="O406" s="5"/>
      <c r="P406" s="5"/>
      <c r="Q406" s="5"/>
    </row>
    <row r="407">
      <c r="C407" s="29"/>
      <c r="D407" s="53"/>
      <c r="E407" s="57"/>
      <c r="F407" s="29"/>
      <c r="G407" s="29"/>
      <c r="H407" s="10"/>
      <c r="I407" s="10"/>
      <c r="J407" s="10"/>
      <c r="K407" s="10"/>
      <c r="L407" s="23"/>
      <c r="M407" s="5"/>
      <c r="N407" s="5"/>
      <c r="O407" s="5"/>
      <c r="P407" s="5"/>
      <c r="Q407" s="5"/>
    </row>
    <row r="408">
      <c r="C408" s="10"/>
      <c r="D408" s="23"/>
      <c r="E408" s="57"/>
      <c r="F408" s="29"/>
      <c r="G408" s="29"/>
      <c r="H408" s="10"/>
      <c r="I408" s="10"/>
      <c r="J408" s="10"/>
      <c r="K408" s="10"/>
      <c r="L408" s="23"/>
      <c r="M408" s="5"/>
      <c r="N408" s="5"/>
      <c r="O408" s="5"/>
      <c r="P408" s="5"/>
      <c r="Q408" s="5"/>
    </row>
    <row r="409">
      <c r="C409" s="29"/>
      <c r="D409" s="53"/>
      <c r="E409" s="57"/>
      <c r="F409" s="29"/>
      <c r="G409" s="29"/>
      <c r="H409" s="10"/>
      <c r="I409" s="10"/>
      <c r="J409" s="10"/>
      <c r="K409" s="10"/>
      <c r="L409" s="23"/>
      <c r="M409" s="5"/>
      <c r="N409" s="5"/>
      <c r="O409" s="5"/>
      <c r="P409" s="5"/>
      <c r="Q409" s="5"/>
    </row>
    <row r="410">
      <c r="C410" s="10"/>
      <c r="D410" s="23"/>
      <c r="E410" s="57"/>
      <c r="F410" s="29"/>
      <c r="G410" s="29"/>
      <c r="H410" s="10"/>
      <c r="I410" s="10"/>
      <c r="J410" s="10"/>
      <c r="K410" s="10"/>
      <c r="L410" s="23"/>
      <c r="M410" s="5"/>
      <c r="N410" s="5"/>
      <c r="O410" s="5"/>
      <c r="P410" s="5"/>
      <c r="Q410" s="5"/>
    </row>
    <row r="411">
      <c r="C411" s="10"/>
      <c r="D411" s="23"/>
      <c r="E411" s="57"/>
      <c r="F411" s="29"/>
      <c r="G411" s="29"/>
      <c r="H411" s="10"/>
      <c r="I411" s="10"/>
      <c r="J411" s="10"/>
      <c r="K411" s="10"/>
      <c r="L411" s="23"/>
      <c r="M411" s="5"/>
      <c r="N411" s="5"/>
      <c r="O411" s="5"/>
      <c r="P411" s="5"/>
      <c r="Q411" s="5"/>
    </row>
    <row r="412">
      <c r="C412" s="10"/>
      <c r="D412" s="23"/>
      <c r="E412" s="57"/>
      <c r="F412" s="29"/>
      <c r="G412" s="29"/>
      <c r="H412" s="10"/>
      <c r="I412" s="10"/>
      <c r="J412" s="10"/>
      <c r="K412" s="10"/>
      <c r="L412" s="23"/>
      <c r="M412" s="5"/>
      <c r="N412" s="5"/>
      <c r="O412" s="5"/>
      <c r="P412" s="5"/>
      <c r="Q412" s="5"/>
    </row>
    <row r="413">
      <c r="C413" s="29"/>
      <c r="D413" s="53"/>
      <c r="E413" s="57"/>
      <c r="F413" s="29"/>
      <c r="G413" s="29"/>
      <c r="H413" s="10"/>
      <c r="I413" s="10"/>
      <c r="J413" s="10"/>
      <c r="K413" s="10"/>
      <c r="L413" s="23"/>
      <c r="M413" s="5"/>
      <c r="N413" s="5"/>
      <c r="O413" s="5"/>
      <c r="P413" s="5"/>
      <c r="Q413" s="5"/>
    </row>
    <row r="414">
      <c r="C414" s="29"/>
      <c r="D414" s="53"/>
      <c r="E414" s="57"/>
      <c r="F414" s="29"/>
      <c r="G414" s="29"/>
      <c r="H414" s="10"/>
      <c r="I414" s="10"/>
      <c r="J414" s="10"/>
      <c r="K414" s="10"/>
      <c r="L414" s="23"/>
      <c r="M414" s="5"/>
      <c r="N414" s="5"/>
      <c r="O414" s="5"/>
      <c r="P414" s="5"/>
      <c r="Q414" s="5"/>
    </row>
    <row r="415">
      <c r="C415" s="10"/>
      <c r="D415" s="23"/>
      <c r="E415" s="57"/>
      <c r="F415" s="29"/>
      <c r="G415" s="29"/>
      <c r="H415" s="10"/>
      <c r="I415" s="10"/>
      <c r="J415" s="10"/>
      <c r="K415" s="10"/>
      <c r="L415" s="23"/>
      <c r="M415" s="5"/>
      <c r="N415" s="5"/>
      <c r="O415" s="5"/>
      <c r="P415" s="5"/>
      <c r="Q415" s="5"/>
    </row>
    <row r="416">
      <c r="C416" s="10"/>
      <c r="D416" s="23"/>
      <c r="E416" s="57"/>
      <c r="F416" s="29"/>
      <c r="G416" s="29"/>
      <c r="H416" s="10"/>
      <c r="I416" s="10"/>
      <c r="J416" s="10"/>
      <c r="K416" s="10"/>
      <c r="L416" s="23"/>
      <c r="M416" s="5"/>
      <c r="N416" s="5"/>
      <c r="O416" s="5"/>
      <c r="P416" s="5"/>
      <c r="Q416" s="5"/>
    </row>
    <row r="417">
      <c r="C417" s="10"/>
      <c r="D417" s="23"/>
      <c r="E417" s="57"/>
      <c r="F417" s="29"/>
      <c r="G417" s="29"/>
      <c r="H417" s="23"/>
      <c r="I417" s="23"/>
      <c r="J417" s="10"/>
      <c r="K417" s="10"/>
      <c r="L417" s="23"/>
      <c r="M417" s="5"/>
      <c r="N417" s="5"/>
      <c r="O417" s="5"/>
      <c r="P417" s="5"/>
      <c r="Q417" s="5"/>
    </row>
    <row r="418">
      <c r="C418" s="10"/>
      <c r="D418" s="23"/>
      <c r="E418" s="57"/>
      <c r="F418" s="29"/>
      <c r="G418" s="29"/>
      <c r="H418" s="10"/>
      <c r="I418" s="10"/>
      <c r="J418" s="10"/>
      <c r="K418" s="10"/>
      <c r="L418" s="23"/>
      <c r="M418" s="5"/>
      <c r="N418" s="5"/>
      <c r="O418" s="5"/>
      <c r="P418" s="5"/>
      <c r="Q418" s="5"/>
    </row>
    <row r="419">
      <c r="C419" s="29"/>
      <c r="D419" s="53"/>
      <c r="E419" s="57"/>
      <c r="F419" s="29"/>
      <c r="G419" s="29"/>
      <c r="H419" s="10"/>
      <c r="I419" s="10"/>
      <c r="J419" s="10"/>
      <c r="K419" s="10"/>
      <c r="L419" s="23"/>
      <c r="M419" s="5"/>
      <c r="N419" s="5"/>
      <c r="O419" s="5"/>
      <c r="P419" s="5"/>
      <c r="Q419" s="5"/>
    </row>
    <row r="420">
      <c r="C420" s="29"/>
      <c r="D420" s="53"/>
      <c r="E420" s="57"/>
      <c r="F420" s="29"/>
      <c r="G420" s="29"/>
      <c r="H420" s="10"/>
      <c r="I420" s="10"/>
      <c r="J420" s="10"/>
      <c r="K420" s="10"/>
      <c r="L420" s="23"/>
      <c r="M420" s="5"/>
      <c r="N420" s="5"/>
      <c r="O420" s="5"/>
      <c r="P420" s="5"/>
      <c r="Q420" s="5"/>
    </row>
    <row r="421">
      <c r="C421" s="10"/>
      <c r="D421" s="23"/>
      <c r="E421" s="57"/>
      <c r="F421" s="29"/>
      <c r="G421" s="29"/>
      <c r="H421" s="10"/>
      <c r="I421" s="10"/>
      <c r="J421" s="10"/>
      <c r="K421" s="10"/>
      <c r="L421" s="23"/>
      <c r="M421" s="5"/>
      <c r="N421" s="5"/>
      <c r="O421" s="5"/>
      <c r="P421" s="5"/>
      <c r="Q421" s="5"/>
    </row>
    <row r="422">
      <c r="C422" s="10"/>
      <c r="D422" s="23"/>
      <c r="E422" s="57"/>
      <c r="F422" s="29"/>
      <c r="G422" s="29"/>
      <c r="H422" s="10"/>
      <c r="I422" s="10"/>
      <c r="J422" s="10"/>
      <c r="K422" s="10"/>
      <c r="L422" s="23"/>
      <c r="M422" s="5"/>
      <c r="N422" s="5"/>
      <c r="O422" s="5"/>
      <c r="P422" s="5"/>
      <c r="Q422" s="5"/>
    </row>
    <row r="423">
      <c r="C423" s="29"/>
      <c r="D423" s="53"/>
      <c r="E423" s="57"/>
      <c r="F423" s="29"/>
      <c r="G423" s="29"/>
      <c r="H423" s="10"/>
      <c r="I423" s="10"/>
      <c r="J423" s="10"/>
      <c r="K423" s="10"/>
      <c r="L423" s="23"/>
      <c r="M423" s="5"/>
      <c r="N423" s="5"/>
      <c r="O423" s="5"/>
      <c r="P423" s="5"/>
      <c r="Q423" s="5"/>
    </row>
    <row r="424">
      <c r="C424" s="10"/>
      <c r="D424" s="23"/>
      <c r="E424" s="57"/>
      <c r="F424" s="29"/>
      <c r="G424" s="29"/>
      <c r="H424" s="10"/>
      <c r="I424" s="10"/>
      <c r="J424" s="10"/>
      <c r="K424" s="10"/>
      <c r="L424" s="23"/>
      <c r="M424" s="5"/>
      <c r="N424" s="5"/>
      <c r="O424" s="5"/>
      <c r="P424" s="5"/>
      <c r="Q424" s="5"/>
    </row>
    <row r="425">
      <c r="C425" s="10"/>
      <c r="D425" s="23"/>
      <c r="E425" s="57"/>
      <c r="F425" s="29"/>
      <c r="G425" s="29"/>
      <c r="H425" s="10"/>
      <c r="I425" s="10"/>
      <c r="J425" s="10"/>
      <c r="K425" s="10"/>
      <c r="L425" s="23"/>
      <c r="M425" s="5"/>
      <c r="N425" s="5"/>
      <c r="O425" s="5"/>
      <c r="P425" s="5"/>
      <c r="Q425" s="5"/>
    </row>
    <row r="426">
      <c r="C426" s="10"/>
      <c r="D426" s="23"/>
      <c r="E426" s="57"/>
      <c r="F426" s="29"/>
      <c r="G426" s="29"/>
      <c r="H426" s="10"/>
      <c r="I426" s="10"/>
      <c r="J426" s="10"/>
      <c r="K426" s="10"/>
      <c r="L426" s="23"/>
      <c r="M426" s="5"/>
      <c r="N426" s="5"/>
      <c r="O426" s="5"/>
      <c r="P426" s="5"/>
      <c r="Q426" s="5"/>
    </row>
    <row r="427">
      <c r="C427" s="10"/>
      <c r="D427" s="23"/>
      <c r="E427" s="57"/>
      <c r="F427" s="29"/>
      <c r="G427" s="29"/>
      <c r="H427" s="10"/>
      <c r="I427" s="10"/>
      <c r="J427" s="10"/>
      <c r="K427" s="10"/>
      <c r="L427" s="23"/>
      <c r="M427" s="5"/>
      <c r="N427" s="5"/>
      <c r="O427" s="5"/>
      <c r="P427" s="5"/>
      <c r="Q427" s="5"/>
    </row>
    <row r="428">
      <c r="C428" s="10"/>
      <c r="D428" s="23"/>
      <c r="E428" s="57"/>
      <c r="F428" s="29"/>
      <c r="G428" s="29"/>
      <c r="H428" s="10"/>
      <c r="I428" s="10"/>
      <c r="J428" s="10"/>
      <c r="K428" s="10"/>
      <c r="L428" s="23"/>
      <c r="M428" s="5"/>
      <c r="N428" s="5"/>
      <c r="O428" s="5"/>
      <c r="P428" s="5"/>
      <c r="Q428" s="5"/>
    </row>
    <row r="429">
      <c r="C429" s="10"/>
      <c r="D429" s="23"/>
      <c r="E429" s="57"/>
      <c r="F429" s="29"/>
      <c r="G429" s="29"/>
      <c r="H429" s="10"/>
      <c r="I429" s="10"/>
      <c r="J429" s="10"/>
      <c r="K429" s="10"/>
      <c r="L429" s="23"/>
      <c r="M429" s="5"/>
      <c r="N429" s="5"/>
      <c r="O429" s="5"/>
      <c r="P429" s="5"/>
      <c r="Q429" s="5"/>
    </row>
    <row r="430">
      <c r="C430" s="10"/>
      <c r="D430" s="23"/>
      <c r="E430" s="57"/>
      <c r="F430" s="29"/>
      <c r="G430" s="29"/>
      <c r="H430" s="10"/>
      <c r="I430" s="10"/>
      <c r="J430" s="10"/>
      <c r="K430" s="10"/>
      <c r="L430" s="23"/>
      <c r="M430" s="5"/>
      <c r="N430" s="5"/>
      <c r="O430" s="5"/>
      <c r="P430" s="5"/>
      <c r="Q430" s="5"/>
    </row>
    <row r="431">
      <c r="C431" s="10"/>
      <c r="D431" s="23"/>
      <c r="E431" s="57"/>
      <c r="F431" s="29"/>
      <c r="G431" s="29"/>
      <c r="H431" s="10"/>
      <c r="I431" s="10"/>
      <c r="J431" s="10"/>
      <c r="K431" s="10"/>
      <c r="L431" s="23"/>
      <c r="M431" s="5"/>
      <c r="N431" s="5"/>
      <c r="O431" s="5"/>
      <c r="P431" s="5"/>
      <c r="Q431" s="5"/>
    </row>
    <row r="432">
      <c r="C432" s="10"/>
      <c r="D432" s="23"/>
      <c r="E432" s="57"/>
      <c r="F432" s="29"/>
      <c r="G432" s="29"/>
      <c r="H432" s="10"/>
      <c r="I432" s="10"/>
      <c r="J432" s="10"/>
      <c r="K432" s="10"/>
      <c r="L432" s="23"/>
      <c r="M432" s="5"/>
      <c r="N432" s="5"/>
      <c r="O432" s="5"/>
      <c r="P432" s="5"/>
      <c r="Q432" s="5"/>
    </row>
    <row r="433">
      <c r="C433" s="29"/>
      <c r="D433" s="53"/>
      <c r="E433" s="57"/>
      <c r="F433" s="29"/>
      <c r="G433" s="29"/>
      <c r="H433" s="10"/>
      <c r="I433" s="10"/>
      <c r="J433" s="10"/>
      <c r="K433" s="10"/>
      <c r="L433" s="23"/>
      <c r="M433" s="5"/>
      <c r="N433" s="5"/>
      <c r="O433" s="5"/>
      <c r="P433" s="5"/>
      <c r="Q433" s="5"/>
    </row>
    <row r="434">
      <c r="C434" s="10"/>
      <c r="D434" s="23"/>
      <c r="E434" s="57"/>
      <c r="F434" s="29"/>
      <c r="G434" s="29"/>
      <c r="H434" s="10"/>
      <c r="I434" s="10"/>
      <c r="J434" s="10"/>
      <c r="K434" s="10"/>
      <c r="L434" s="23"/>
      <c r="M434" s="5"/>
      <c r="N434" s="5"/>
      <c r="O434" s="5"/>
      <c r="P434" s="5"/>
      <c r="Q434" s="5"/>
    </row>
    <row r="435">
      <c r="C435" s="29"/>
      <c r="D435" s="53"/>
      <c r="E435" s="57"/>
      <c r="F435" s="29"/>
      <c r="G435" s="29"/>
      <c r="H435" s="10"/>
      <c r="I435" s="10"/>
      <c r="J435" s="10"/>
      <c r="K435" s="10"/>
      <c r="L435" s="23"/>
      <c r="M435" s="5"/>
      <c r="N435" s="5"/>
      <c r="O435" s="5"/>
      <c r="P435" s="5"/>
      <c r="Q435" s="5"/>
    </row>
    <row r="436">
      <c r="C436" s="10"/>
      <c r="D436" s="23"/>
      <c r="E436" s="57"/>
      <c r="F436" s="29"/>
      <c r="G436" s="29"/>
      <c r="H436" s="10"/>
      <c r="I436" s="10"/>
      <c r="J436" s="10"/>
      <c r="K436" s="10"/>
      <c r="L436" s="23"/>
      <c r="M436" s="5"/>
      <c r="N436" s="5"/>
      <c r="O436" s="5"/>
      <c r="P436" s="5"/>
      <c r="Q436" s="5"/>
    </row>
    <row r="437">
      <c r="C437" s="10"/>
      <c r="D437" s="23"/>
      <c r="E437" s="57"/>
      <c r="F437" s="29"/>
      <c r="G437" s="29"/>
      <c r="H437" s="10"/>
      <c r="I437" s="10"/>
      <c r="J437" s="10"/>
      <c r="K437" s="10"/>
      <c r="L437" s="23"/>
      <c r="M437" s="5"/>
      <c r="N437" s="5"/>
      <c r="O437" s="5"/>
      <c r="P437" s="5"/>
      <c r="Q437" s="5"/>
    </row>
    <row r="438">
      <c r="C438" s="29"/>
      <c r="D438" s="53"/>
      <c r="E438" s="57"/>
      <c r="F438" s="29"/>
      <c r="G438" s="29"/>
      <c r="H438" s="10"/>
      <c r="I438" s="10"/>
      <c r="J438" s="10"/>
      <c r="K438" s="10"/>
      <c r="L438" s="23"/>
      <c r="M438" s="5"/>
      <c r="N438" s="5"/>
      <c r="O438" s="5"/>
      <c r="P438" s="5"/>
      <c r="Q438" s="5"/>
    </row>
    <row r="439">
      <c r="C439" s="10"/>
      <c r="D439" s="23"/>
      <c r="E439" s="57"/>
      <c r="F439" s="29"/>
      <c r="G439" s="29"/>
      <c r="H439" s="10"/>
      <c r="I439" s="10"/>
      <c r="J439" s="10"/>
      <c r="K439" s="10"/>
      <c r="L439" s="23"/>
      <c r="M439" s="5"/>
      <c r="N439" s="5"/>
      <c r="O439" s="5"/>
      <c r="P439" s="5"/>
      <c r="Q439" s="5"/>
    </row>
    <row r="440">
      <c r="C440" s="10"/>
      <c r="D440" s="23"/>
      <c r="E440" s="57"/>
      <c r="F440" s="29"/>
      <c r="G440" s="29"/>
      <c r="H440" s="10"/>
      <c r="I440" s="10"/>
      <c r="J440" s="10"/>
      <c r="K440" s="10"/>
      <c r="L440" s="23"/>
      <c r="M440" s="5"/>
      <c r="N440" s="5"/>
      <c r="O440" s="5"/>
      <c r="P440" s="5"/>
      <c r="Q440" s="5"/>
    </row>
    <row r="441">
      <c r="C441" s="10"/>
      <c r="D441" s="23"/>
      <c r="E441" s="57"/>
      <c r="F441" s="29"/>
      <c r="G441" s="29"/>
      <c r="H441" s="10"/>
      <c r="I441" s="10"/>
      <c r="J441" s="10"/>
      <c r="K441" s="10"/>
      <c r="L441" s="23"/>
      <c r="M441" s="5"/>
      <c r="N441" s="5"/>
      <c r="O441" s="5"/>
      <c r="P441" s="5"/>
      <c r="Q441" s="5"/>
    </row>
    <row r="442">
      <c r="C442" s="10"/>
      <c r="D442" s="23"/>
      <c r="E442" s="57"/>
      <c r="F442" s="29"/>
      <c r="G442" s="29"/>
      <c r="H442" s="10"/>
      <c r="I442" s="10"/>
      <c r="J442" s="10"/>
      <c r="K442" s="10"/>
      <c r="L442" s="23"/>
      <c r="M442" s="5"/>
      <c r="N442" s="5"/>
      <c r="O442" s="5"/>
      <c r="P442" s="5"/>
      <c r="Q442" s="5"/>
    </row>
    <row r="443">
      <c r="C443" s="10"/>
      <c r="D443" s="23"/>
      <c r="E443" s="57"/>
      <c r="F443" s="29"/>
      <c r="G443" s="29"/>
      <c r="H443" s="10"/>
      <c r="I443" s="10"/>
      <c r="J443" s="10"/>
      <c r="K443" s="10"/>
      <c r="L443" s="23"/>
      <c r="M443" s="5"/>
      <c r="N443" s="5"/>
      <c r="O443" s="5"/>
      <c r="P443" s="5"/>
      <c r="Q443" s="5"/>
    </row>
    <row r="444">
      <c r="C444" s="10"/>
      <c r="D444" s="23"/>
      <c r="E444" s="6"/>
      <c r="H444" s="10"/>
      <c r="I444" s="10"/>
      <c r="J444" s="10"/>
      <c r="K444" s="10"/>
      <c r="L444" s="23"/>
      <c r="M444" s="5"/>
      <c r="N444" s="5"/>
      <c r="O444" s="5"/>
      <c r="P444" s="5"/>
      <c r="Q444" s="5"/>
    </row>
    <row r="445">
      <c r="C445" s="10"/>
      <c r="D445" s="23"/>
      <c r="E445" s="6"/>
      <c r="H445" s="10"/>
      <c r="I445" s="10"/>
      <c r="J445" s="10"/>
      <c r="K445" s="10"/>
      <c r="L445" s="23"/>
      <c r="M445" s="5"/>
      <c r="N445" s="5"/>
      <c r="O445" s="5"/>
      <c r="P445" s="5"/>
      <c r="Q445" s="5"/>
    </row>
    <row r="446">
      <c r="C446" s="29"/>
      <c r="D446" s="53"/>
      <c r="E446" s="6"/>
      <c r="H446" s="10"/>
      <c r="I446" s="10"/>
      <c r="J446" s="10"/>
      <c r="K446" s="10"/>
      <c r="L446" s="23"/>
      <c r="M446" s="5"/>
      <c r="N446" s="5"/>
      <c r="O446" s="5"/>
      <c r="P446" s="5"/>
      <c r="Q446" s="5"/>
    </row>
    <row r="447">
      <c r="C447" s="10"/>
      <c r="D447" s="23"/>
      <c r="E447" s="6"/>
      <c r="H447" s="29"/>
      <c r="I447" s="29"/>
      <c r="J447" s="29"/>
      <c r="K447" s="29"/>
      <c r="L447" s="58"/>
      <c r="M447" s="5"/>
      <c r="N447" s="5"/>
      <c r="O447" s="5"/>
      <c r="P447" s="5"/>
      <c r="Q447" s="5"/>
    </row>
    <row r="448">
      <c r="C448" s="10"/>
      <c r="D448" s="23"/>
      <c r="E448" s="6"/>
      <c r="H448" s="29"/>
      <c r="I448" s="29"/>
      <c r="J448" s="29"/>
      <c r="K448" s="29"/>
      <c r="L448" s="58"/>
      <c r="M448" s="5"/>
      <c r="N448" s="5"/>
      <c r="O448" s="5"/>
      <c r="P448" s="5"/>
      <c r="Q448" s="5"/>
    </row>
    <row r="449">
      <c r="D449" s="5"/>
      <c r="E449" s="6"/>
      <c r="H449" s="29"/>
      <c r="I449" s="29"/>
      <c r="J449" s="29"/>
      <c r="K449" s="29"/>
      <c r="L449" s="58"/>
      <c r="M449" s="5"/>
      <c r="N449" s="5"/>
      <c r="O449" s="5"/>
      <c r="P449" s="5"/>
      <c r="Q449" s="5"/>
    </row>
    <row r="450">
      <c r="D450" s="5"/>
      <c r="E450" s="6"/>
      <c r="H450" s="29"/>
      <c r="I450" s="29"/>
      <c r="J450" s="29"/>
      <c r="K450" s="29"/>
      <c r="L450" s="58"/>
      <c r="M450" s="5"/>
      <c r="N450" s="5"/>
      <c r="O450" s="5"/>
      <c r="P450" s="5"/>
      <c r="Q450" s="5"/>
    </row>
    <row r="451">
      <c r="D451" s="5"/>
      <c r="E451" s="6"/>
      <c r="H451" s="29"/>
      <c r="I451" s="29"/>
      <c r="J451" s="29"/>
      <c r="K451" s="29"/>
      <c r="L451" s="58"/>
      <c r="M451" s="5"/>
      <c r="N451" s="5"/>
      <c r="O451" s="5"/>
      <c r="P451" s="5"/>
      <c r="Q451" s="5"/>
    </row>
    <row r="452">
      <c r="D452" s="5"/>
      <c r="E452" s="6"/>
      <c r="H452" s="29"/>
      <c r="I452" s="29"/>
      <c r="J452" s="29"/>
      <c r="K452" s="29"/>
      <c r="L452" s="58"/>
      <c r="M452" s="5"/>
      <c r="N452" s="5"/>
      <c r="O452" s="5"/>
      <c r="P452" s="5"/>
      <c r="Q452" s="5"/>
    </row>
    <row r="453">
      <c r="D453" s="5"/>
      <c r="E453" s="6"/>
      <c r="H453" s="29"/>
      <c r="I453" s="29"/>
      <c r="J453" s="29"/>
      <c r="K453" s="29"/>
      <c r="L453" s="58"/>
      <c r="M453" s="5"/>
      <c r="N453" s="5"/>
      <c r="O453" s="5"/>
      <c r="P453" s="5"/>
      <c r="Q453" s="5"/>
    </row>
    <row r="454">
      <c r="D454" s="5"/>
      <c r="E454" s="6"/>
      <c r="H454" s="29"/>
      <c r="I454" s="29"/>
      <c r="J454" s="29"/>
      <c r="K454" s="29"/>
      <c r="L454" s="58"/>
      <c r="M454" s="5"/>
      <c r="N454" s="5"/>
      <c r="O454" s="5"/>
      <c r="P454" s="5"/>
      <c r="Q454" s="5"/>
    </row>
    <row r="455">
      <c r="D455" s="5"/>
      <c r="E455" s="6"/>
      <c r="H455" s="29"/>
      <c r="I455" s="29"/>
      <c r="J455" s="29"/>
      <c r="K455" s="29"/>
      <c r="L455" s="58"/>
      <c r="M455" s="5"/>
      <c r="N455" s="5"/>
      <c r="O455" s="5"/>
      <c r="P455" s="5"/>
      <c r="Q455" s="5"/>
    </row>
    <row r="456">
      <c r="D456" s="5"/>
      <c r="E456" s="6"/>
      <c r="H456" s="29"/>
      <c r="I456" s="29"/>
      <c r="J456" s="29"/>
      <c r="K456" s="29"/>
      <c r="L456" s="58"/>
      <c r="M456" s="5"/>
      <c r="N456" s="5"/>
      <c r="O456" s="5"/>
      <c r="P456" s="5"/>
      <c r="Q456" s="5"/>
    </row>
    <row r="457">
      <c r="D457" s="5"/>
      <c r="E457" s="6"/>
      <c r="H457" s="29"/>
      <c r="I457" s="29"/>
      <c r="J457" s="29"/>
      <c r="K457" s="29"/>
      <c r="L457" s="58"/>
      <c r="M457" s="5"/>
      <c r="N457" s="5"/>
      <c r="O457" s="5"/>
      <c r="P457" s="5"/>
      <c r="Q457" s="5"/>
    </row>
    <row r="458">
      <c r="D458" s="5"/>
      <c r="E458" s="6"/>
      <c r="H458" s="29"/>
      <c r="I458" s="29"/>
      <c r="J458" s="29"/>
      <c r="K458" s="29"/>
      <c r="L458" s="58"/>
      <c r="M458" s="5"/>
      <c r="N458" s="5"/>
      <c r="O458" s="5"/>
      <c r="P458" s="5"/>
      <c r="Q458" s="5"/>
    </row>
    <row r="459">
      <c r="D459" s="5"/>
      <c r="E459" s="6"/>
      <c r="H459" s="29"/>
      <c r="I459" s="29"/>
      <c r="J459" s="29"/>
      <c r="K459" s="29"/>
      <c r="L459" s="58"/>
      <c r="M459" s="5"/>
      <c r="N459" s="5"/>
      <c r="O459" s="5"/>
      <c r="P459" s="5"/>
      <c r="Q459" s="5"/>
    </row>
    <row r="460">
      <c r="D460" s="5"/>
      <c r="E460" s="6"/>
      <c r="H460" s="29"/>
      <c r="I460" s="29"/>
      <c r="J460" s="29"/>
      <c r="K460" s="29"/>
      <c r="L460" s="58"/>
      <c r="M460" s="5"/>
      <c r="N460" s="5"/>
      <c r="O460" s="5"/>
      <c r="P460" s="5"/>
      <c r="Q460" s="5"/>
    </row>
    <row r="461">
      <c r="D461" s="5"/>
      <c r="E461" s="6"/>
      <c r="H461" s="29"/>
      <c r="I461" s="29"/>
      <c r="J461" s="29"/>
      <c r="K461" s="29"/>
      <c r="L461" s="58"/>
      <c r="M461" s="5"/>
      <c r="N461" s="5"/>
      <c r="O461" s="5"/>
      <c r="P461" s="5"/>
      <c r="Q461" s="5"/>
    </row>
    <row r="462">
      <c r="D462" s="5"/>
      <c r="E462" s="6"/>
      <c r="H462" s="29"/>
      <c r="I462" s="29"/>
      <c r="J462" s="29"/>
      <c r="K462" s="29"/>
      <c r="L462" s="58"/>
      <c r="M462" s="5"/>
      <c r="N462" s="5"/>
      <c r="O462" s="5"/>
      <c r="P462" s="5"/>
      <c r="Q462" s="5"/>
    </row>
    <row r="463">
      <c r="D463" s="5"/>
      <c r="E463" s="6"/>
      <c r="H463" s="29"/>
      <c r="I463" s="29"/>
      <c r="J463" s="29"/>
      <c r="K463" s="29"/>
      <c r="L463" s="58"/>
      <c r="M463" s="5"/>
      <c r="N463" s="5"/>
      <c r="O463" s="5"/>
      <c r="P463" s="5"/>
      <c r="Q463" s="5"/>
    </row>
    <row r="464">
      <c r="D464" s="5"/>
      <c r="E464" s="6"/>
      <c r="H464" s="29"/>
      <c r="I464" s="29"/>
      <c r="J464" s="29"/>
      <c r="K464" s="29"/>
      <c r="L464" s="58"/>
      <c r="M464" s="5"/>
      <c r="N464" s="5"/>
      <c r="O464" s="5"/>
      <c r="P464" s="5"/>
      <c r="Q464" s="5"/>
    </row>
    <row r="465">
      <c r="D465" s="5"/>
      <c r="E465" s="6"/>
      <c r="H465" s="29"/>
      <c r="I465" s="29"/>
      <c r="J465" s="29"/>
      <c r="K465" s="29"/>
      <c r="L465" s="58"/>
      <c r="M465" s="5"/>
      <c r="N465" s="5"/>
      <c r="O465" s="5"/>
      <c r="P465" s="5"/>
      <c r="Q465" s="5"/>
    </row>
    <row r="466">
      <c r="D466" s="5"/>
      <c r="E466" s="6"/>
      <c r="H466" s="29"/>
      <c r="I466" s="29"/>
      <c r="J466" s="29"/>
      <c r="K466" s="29"/>
      <c r="L466" s="58"/>
      <c r="M466" s="5"/>
      <c r="N466" s="5"/>
      <c r="O466" s="5"/>
      <c r="P466" s="5"/>
      <c r="Q466" s="5"/>
    </row>
    <row r="467">
      <c r="D467" s="5"/>
      <c r="E467" s="6"/>
      <c r="H467" s="29"/>
      <c r="I467" s="29"/>
      <c r="J467" s="29"/>
      <c r="K467" s="29"/>
      <c r="L467" s="58"/>
      <c r="M467" s="5"/>
      <c r="N467" s="5"/>
      <c r="O467" s="5"/>
      <c r="P467" s="5"/>
      <c r="Q467" s="5"/>
    </row>
    <row r="468">
      <c r="D468" s="5"/>
      <c r="E468" s="6"/>
      <c r="H468" s="29"/>
      <c r="I468" s="29"/>
      <c r="J468" s="29"/>
      <c r="K468" s="29"/>
      <c r="L468" s="58"/>
      <c r="M468" s="5"/>
      <c r="N468" s="5"/>
      <c r="O468" s="5"/>
      <c r="P468" s="5"/>
      <c r="Q468" s="5"/>
    </row>
    <row r="469">
      <c r="D469" s="5"/>
      <c r="E469" s="6"/>
      <c r="H469" s="29"/>
      <c r="I469" s="29"/>
      <c r="J469" s="29"/>
      <c r="K469" s="29"/>
      <c r="L469" s="58"/>
      <c r="M469" s="5"/>
      <c r="N469" s="5"/>
      <c r="O469" s="5"/>
      <c r="P469" s="5"/>
      <c r="Q469" s="5"/>
    </row>
    <row r="470">
      <c r="D470" s="5"/>
      <c r="E470" s="6"/>
      <c r="H470" s="29"/>
      <c r="I470" s="29"/>
      <c r="J470" s="29"/>
      <c r="K470" s="29"/>
      <c r="L470" s="58"/>
      <c r="M470" s="5"/>
      <c r="N470" s="5"/>
      <c r="O470" s="5"/>
      <c r="P470" s="5"/>
      <c r="Q470" s="5"/>
    </row>
    <row r="471">
      <c r="D471" s="5"/>
      <c r="E471" s="6"/>
      <c r="H471" s="29"/>
      <c r="I471" s="29"/>
      <c r="J471" s="29"/>
      <c r="K471" s="29"/>
      <c r="L471" s="58"/>
      <c r="M471" s="5"/>
      <c r="N471" s="5"/>
      <c r="O471" s="5"/>
      <c r="P471" s="5"/>
      <c r="Q471" s="5"/>
    </row>
    <row r="472">
      <c r="D472" s="5"/>
      <c r="E472" s="6"/>
      <c r="H472" s="29"/>
      <c r="I472" s="29"/>
      <c r="J472" s="29"/>
      <c r="K472" s="29"/>
      <c r="L472" s="58"/>
      <c r="M472" s="5"/>
      <c r="N472" s="5"/>
      <c r="O472" s="5"/>
      <c r="P472" s="5"/>
      <c r="Q472" s="5"/>
    </row>
    <row r="473">
      <c r="D473" s="5"/>
      <c r="E473" s="6"/>
      <c r="H473" s="29"/>
      <c r="I473" s="29"/>
      <c r="J473" s="29"/>
      <c r="K473" s="29"/>
      <c r="L473" s="58"/>
      <c r="M473" s="5"/>
      <c r="N473" s="5"/>
      <c r="O473" s="5"/>
      <c r="P473" s="5"/>
      <c r="Q473" s="5"/>
    </row>
    <row r="474">
      <c r="D474" s="5"/>
      <c r="E474" s="6"/>
      <c r="H474" s="29"/>
      <c r="I474" s="29"/>
      <c r="J474" s="29"/>
      <c r="K474" s="29"/>
      <c r="L474" s="58"/>
      <c r="M474" s="5"/>
      <c r="N474" s="5"/>
      <c r="O474" s="5"/>
      <c r="P474" s="5"/>
      <c r="Q474" s="5"/>
    </row>
    <row r="475">
      <c r="D475" s="5"/>
      <c r="E475" s="6"/>
      <c r="H475" s="29"/>
      <c r="I475" s="29"/>
      <c r="J475" s="29"/>
      <c r="K475" s="29"/>
      <c r="L475" s="58"/>
      <c r="M475" s="5"/>
      <c r="N475" s="5"/>
      <c r="O475" s="5"/>
      <c r="P475" s="5"/>
      <c r="Q475" s="5"/>
    </row>
    <row r="476">
      <c r="D476" s="5"/>
      <c r="E476" s="6"/>
      <c r="H476" s="29"/>
      <c r="I476" s="29"/>
      <c r="J476" s="29"/>
      <c r="K476" s="29"/>
      <c r="L476" s="58"/>
      <c r="M476" s="5"/>
      <c r="N476" s="5"/>
      <c r="O476" s="5"/>
      <c r="P476" s="5"/>
      <c r="Q476" s="5"/>
    </row>
    <row r="477">
      <c r="D477" s="5"/>
      <c r="E477" s="6"/>
      <c r="H477" s="29"/>
      <c r="I477" s="29"/>
      <c r="J477" s="29"/>
      <c r="K477" s="29"/>
      <c r="L477" s="58"/>
      <c r="M477" s="5"/>
      <c r="N477" s="5"/>
      <c r="O477" s="5"/>
      <c r="P477" s="5"/>
      <c r="Q477" s="5"/>
    </row>
    <row r="478">
      <c r="D478" s="5"/>
      <c r="E478" s="6"/>
      <c r="H478" s="29"/>
      <c r="I478" s="29"/>
      <c r="J478" s="29"/>
      <c r="K478" s="29"/>
      <c r="L478" s="58"/>
      <c r="M478" s="5"/>
      <c r="N478" s="5"/>
      <c r="O478" s="5"/>
      <c r="P478" s="5"/>
      <c r="Q478" s="5"/>
    </row>
    <row r="479">
      <c r="D479" s="5"/>
      <c r="E479" s="6"/>
      <c r="H479" s="29"/>
      <c r="I479" s="29"/>
      <c r="J479" s="29"/>
      <c r="K479" s="29"/>
      <c r="L479" s="58"/>
      <c r="M479" s="5"/>
      <c r="N479" s="5"/>
      <c r="O479" s="5"/>
      <c r="P479" s="5"/>
      <c r="Q479" s="5"/>
    </row>
    <row r="480">
      <c r="D480" s="5"/>
      <c r="E480" s="6"/>
      <c r="H480" s="29"/>
      <c r="I480" s="29"/>
      <c r="J480" s="29"/>
      <c r="K480" s="29"/>
      <c r="L480" s="58"/>
      <c r="M480" s="5"/>
      <c r="N480" s="5"/>
      <c r="O480" s="5"/>
      <c r="P480" s="5"/>
      <c r="Q480" s="5"/>
    </row>
    <row r="481">
      <c r="D481" s="5"/>
      <c r="E481" s="6"/>
      <c r="H481" s="29"/>
      <c r="I481" s="29"/>
      <c r="J481" s="29"/>
      <c r="K481" s="29"/>
      <c r="L481" s="58"/>
      <c r="M481" s="5"/>
      <c r="N481" s="5"/>
      <c r="O481" s="5"/>
      <c r="P481" s="5"/>
      <c r="Q481" s="5"/>
    </row>
    <row r="482">
      <c r="D482" s="5"/>
      <c r="E482" s="6"/>
      <c r="H482" s="29"/>
      <c r="I482" s="29"/>
      <c r="J482" s="29"/>
      <c r="K482" s="29"/>
      <c r="L482" s="58"/>
      <c r="M482" s="5"/>
      <c r="N482" s="5"/>
      <c r="O482" s="5"/>
      <c r="P482" s="5"/>
      <c r="Q482" s="5"/>
    </row>
    <row r="483">
      <c r="D483" s="5"/>
      <c r="E483" s="6"/>
      <c r="H483" s="29"/>
      <c r="I483" s="29"/>
      <c r="J483" s="29"/>
      <c r="K483" s="29"/>
      <c r="L483" s="58"/>
      <c r="M483" s="5"/>
      <c r="N483" s="5"/>
      <c r="O483" s="5"/>
      <c r="P483" s="5"/>
      <c r="Q483" s="5"/>
    </row>
    <row r="484">
      <c r="D484" s="5"/>
      <c r="E484" s="6"/>
      <c r="H484" s="29"/>
      <c r="I484" s="29"/>
      <c r="J484" s="29"/>
      <c r="K484" s="29"/>
      <c r="L484" s="58"/>
      <c r="M484" s="5"/>
      <c r="N484" s="5"/>
      <c r="O484" s="5"/>
      <c r="P484" s="5"/>
      <c r="Q484" s="5"/>
    </row>
    <row r="485">
      <c r="D485" s="5"/>
      <c r="E485" s="6"/>
      <c r="H485" s="29"/>
      <c r="I485" s="29"/>
      <c r="J485" s="29"/>
      <c r="K485" s="29"/>
      <c r="L485" s="58"/>
      <c r="M485" s="5"/>
      <c r="N485" s="5"/>
      <c r="O485" s="5"/>
      <c r="P485" s="5"/>
      <c r="Q485" s="5"/>
    </row>
    <row r="486">
      <c r="D486" s="5"/>
      <c r="E486" s="6"/>
      <c r="H486" s="29"/>
      <c r="I486" s="29"/>
      <c r="J486" s="29"/>
      <c r="K486" s="29"/>
      <c r="L486" s="29"/>
      <c r="M486" s="5"/>
      <c r="N486" s="5"/>
      <c r="O486" s="5"/>
      <c r="P486" s="5"/>
      <c r="Q486" s="5"/>
    </row>
    <row r="487">
      <c r="D487" s="5"/>
      <c r="E487" s="6"/>
      <c r="H487" s="29"/>
      <c r="I487" s="29"/>
      <c r="J487" s="29"/>
      <c r="K487" s="29"/>
      <c r="L487" s="29"/>
      <c r="M487" s="5"/>
      <c r="N487" s="5"/>
      <c r="O487" s="5"/>
      <c r="P487" s="5"/>
      <c r="Q487" s="5"/>
    </row>
    <row r="488">
      <c r="D488" s="5"/>
      <c r="E488" s="6"/>
      <c r="H488" s="29"/>
      <c r="I488" s="29"/>
      <c r="J488" s="29"/>
      <c r="K488" s="29"/>
      <c r="L488" s="29"/>
      <c r="M488" s="5"/>
      <c r="N488" s="5"/>
      <c r="O488" s="5"/>
      <c r="P488" s="5"/>
      <c r="Q488" s="5"/>
    </row>
    <row r="489">
      <c r="D489" s="5"/>
      <c r="E489" s="6"/>
      <c r="J489" s="42"/>
      <c r="K489" s="42"/>
      <c r="M489" s="5"/>
      <c r="N489" s="5"/>
      <c r="O489" s="5"/>
      <c r="P489" s="5"/>
      <c r="Q489" s="5"/>
    </row>
    <row r="490">
      <c r="D490" s="5"/>
      <c r="E490" s="6"/>
      <c r="H490" s="29"/>
      <c r="I490" s="29"/>
      <c r="J490" s="29"/>
      <c r="K490" s="29"/>
      <c r="L490" s="29"/>
      <c r="M490" s="5"/>
      <c r="N490" s="5"/>
      <c r="O490" s="5"/>
      <c r="P490" s="5"/>
      <c r="Q490" s="5"/>
    </row>
    <row r="491">
      <c r="D491" s="5"/>
      <c r="E491" s="6"/>
      <c r="H491" s="29"/>
      <c r="I491" s="29"/>
      <c r="J491" s="29"/>
      <c r="K491" s="29"/>
      <c r="L491" s="29"/>
      <c r="M491" s="5"/>
      <c r="N491" s="5"/>
      <c r="O491" s="5"/>
      <c r="P491" s="5"/>
      <c r="Q491" s="5"/>
    </row>
    <row r="492">
      <c r="D492" s="5"/>
      <c r="E492" s="6"/>
      <c r="H492" s="29"/>
      <c r="I492" s="29"/>
      <c r="J492" s="29"/>
      <c r="K492" s="29"/>
      <c r="L492" s="29"/>
      <c r="M492" s="5"/>
      <c r="N492" s="5"/>
      <c r="O492" s="5"/>
      <c r="P492" s="5"/>
      <c r="Q492" s="5"/>
    </row>
    <row r="493">
      <c r="D493" s="5"/>
      <c r="E493" s="6"/>
      <c r="H493" s="29"/>
      <c r="I493" s="29"/>
      <c r="J493" s="29"/>
      <c r="K493" s="29"/>
      <c r="L493" s="29"/>
      <c r="M493" s="5"/>
      <c r="N493" s="5"/>
      <c r="O493" s="5"/>
      <c r="P493" s="5"/>
      <c r="Q493" s="5"/>
    </row>
    <row r="494">
      <c r="D494" s="5"/>
      <c r="E494" s="6"/>
      <c r="H494" s="29"/>
      <c r="I494" s="29"/>
      <c r="J494" s="29"/>
      <c r="K494" s="29"/>
      <c r="L494" s="29"/>
      <c r="M494" s="5"/>
      <c r="N494" s="5"/>
      <c r="O494" s="5"/>
      <c r="P494" s="5"/>
      <c r="Q494" s="5"/>
    </row>
    <row r="495">
      <c r="D495" s="5"/>
      <c r="E495" s="6"/>
      <c r="H495" s="29"/>
      <c r="I495" s="29"/>
      <c r="J495" s="29"/>
      <c r="K495" s="29"/>
      <c r="L495" s="29"/>
      <c r="M495" s="5"/>
      <c r="N495" s="5"/>
      <c r="O495" s="5"/>
      <c r="P495" s="5"/>
      <c r="Q495" s="5"/>
    </row>
    <row r="496">
      <c r="D496" s="5"/>
      <c r="E496" s="6"/>
      <c r="H496" s="29"/>
      <c r="I496" s="29"/>
      <c r="J496" s="29"/>
      <c r="K496" s="29"/>
      <c r="L496" s="29"/>
      <c r="M496" s="5"/>
      <c r="N496" s="5"/>
      <c r="O496" s="5"/>
      <c r="P496" s="5"/>
      <c r="Q496" s="5"/>
    </row>
    <row r="497">
      <c r="D497" s="5"/>
      <c r="E497" s="6"/>
      <c r="H497" s="29"/>
      <c r="I497" s="29"/>
      <c r="J497" s="29"/>
      <c r="K497" s="29"/>
      <c r="L497" s="29"/>
      <c r="M497" s="5"/>
      <c r="N497" s="5"/>
      <c r="O497" s="5"/>
      <c r="P497" s="5"/>
      <c r="Q497" s="5"/>
    </row>
    <row r="498">
      <c r="D498" s="5"/>
      <c r="E498" s="6"/>
      <c r="H498" s="29"/>
      <c r="I498" s="29"/>
      <c r="J498" s="29"/>
      <c r="K498" s="29"/>
      <c r="L498" s="29"/>
      <c r="M498" s="5"/>
      <c r="N498" s="5"/>
      <c r="O498" s="5"/>
      <c r="P498" s="5"/>
      <c r="Q498" s="5"/>
    </row>
    <row r="499">
      <c r="D499" s="5"/>
      <c r="E499" s="6"/>
      <c r="H499" s="29"/>
      <c r="I499" s="29"/>
      <c r="J499" s="29"/>
      <c r="K499" s="29"/>
      <c r="L499" s="29"/>
      <c r="M499" s="5"/>
      <c r="N499" s="5"/>
      <c r="O499" s="5"/>
      <c r="P499" s="5"/>
      <c r="Q499" s="5"/>
    </row>
    <row r="500">
      <c r="D500" s="5"/>
      <c r="E500" s="6"/>
      <c r="H500" s="29"/>
      <c r="I500" s="29"/>
      <c r="J500" s="29"/>
      <c r="K500" s="29"/>
      <c r="L500" s="29"/>
      <c r="M500" s="5"/>
      <c r="N500" s="5"/>
      <c r="O500" s="5"/>
      <c r="P500" s="5"/>
      <c r="Q500" s="5"/>
    </row>
    <row r="501">
      <c r="D501" s="5"/>
      <c r="E501" s="6"/>
      <c r="H501" s="29"/>
      <c r="I501" s="29"/>
      <c r="J501" s="29"/>
      <c r="K501" s="29"/>
      <c r="L501" s="29"/>
      <c r="M501" s="5"/>
      <c r="N501" s="5"/>
      <c r="O501" s="5"/>
      <c r="P501" s="5"/>
      <c r="Q501" s="5"/>
    </row>
    <row r="502">
      <c r="D502" s="5"/>
      <c r="E502" s="6"/>
      <c r="H502" s="29"/>
      <c r="I502" s="29"/>
      <c r="J502" s="29"/>
      <c r="K502" s="29"/>
      <c r="L502" s="29"/>
      <c r="M502" s="5"/>
      <c r="N502" s="5"/>
      <c r="O502" s="5"/>
      <c r="P502" s="5"/>
      <c r="Q502" s="5"/>
    </row>
    <row r="503">
      <c r="D503" s="5"/>
      <c r="E503" s="6"/>
      <c r="H503" s="29"/>
      <c r="I503" s="29"/>
      <c r="J503" s="29"/>
      <c r="K503" s="29"/>
      <c r="L503" s="29"/>
      <c r="M503" s="5"/>
      <c r="N503" s="5"/>
      <c r="O503" s="5"/>
      <c r="P503" s="5"/>
      <c r="Q503" s="5"/>
    </row>
    <row r="504">
      <c r="D504" s="5"/>
      <c r="E504" s="6"/>
      <c r="H504" s="29"/>
      <c r="I504" s="29"/>
      <c r="J504" s="29"/>
      <c r="K504" s="29"/>
      <c r="L504" s="29"/>
      <c r="M504" s="5"/>
      <c r="N504" s="5"/>
      <c r="O504" s="5"/>
      <c r="P504" s="5"/>
      <c r="Q504" s="5"/>
    </row>
    <row r="505">
      <c r="D505" s="5"/>
      <c r="E505" s="6"/>
      <c r="H505" s="29"/>
      <c r="I505" s="29"/>
      <c r="J505" s="29"/>
      <c r="K505" s="29"/>
      <c r="L505" s="29"/>
      <c r="M505" s="5"/>
      <c r="N505" s="5"/>
      <c r="O505" s="5"/>
      <c r="P505" s="5"/>
      <c r="Q505" s="5"/>
    </row>
    <row r="506">
      <c r="D506" s="5"/>
      <c r="E506" s="6"/>
      <c r="J506" s="42"/>
      <c r="K506" s="42"/>
      <c r="M506" s="5"/>
      <c r="N506" s="5"/>
      <c r="O506" s="5"/>
      <c r="P506" s="5"/>
      <c r="Q506" s="5"/>
    </row>
    <row r="507">
      <c r="D507" s="5"/>
      <c r="E507" s="6"/>
      <c r="J507" s="42"/>
      <c r="K507" s="42"/>
      <c r="L507" s="5"/>
      <c r="M507" s="5"/>
      <c r="N507" s="5"/>
      <c r="O507" s="5"/>
      <c r="P507" s="5"/>
      <c r="Q507" s="5"/>
    </row>
    <row r="508">
      <c r="D508" s="5"/>
      <c r="E508" s="6"/>
      <c r="J508" s="42"/>
      <c r="K508" s="42"/>
      <c r="L508" s="5"/>
      <c r="M508" s="5"/>
      <c r="N508" s="5"/>
      <c r="O508" s="5"/>
      <c r="P508" s="5"/>
      <c r="Q508" s="5"/>
    </row>
    <row r="509">
      <c r="D509" s="5"/>
      <c r="E509" s="6"/>
      <c r="J509" s="42"/>
      <c r="K509" s="42"/>
      <c r="L509" s="5"/>
      <c r="M509" s="5"/>
      <c r="N509" s="5"/>
      <c r="O509" s="5"/>
      <c r="P509" s="5"/>
      <c r="Q509" s="5"/>
    </row>
    <row r="510">
      <c r="D510" s="5"/>
      <c r="E510" s="6"/>
      <c r="J510" s="42"/>
      <c r="K510" s="42"/>
      <c r="L510" s="5"/>
      <c r="M510" s="5"/>
      <c r="N510" s="5"/>
      <c r="O510" s="5"/>
      <c r="P510" s="5"/>
      <c r="Q510" s="5"/>
    </row>
    <row r="511">
      <c r="D511" s="5"/>
      <c r="E511" s="6"/>
      <c r="J511" s="42"/>
      <c r="K511" s="42"/>
      <c r="L511" s="5"/>
      <c r="M511" s="5"/>
      <c r="N511" s="5"/>
      <c r="O511" s="5"/>
      <c r="P511" s="5"/>
      <c r="Q511" s="5"/>
    </row>
    <row r="512">
      <c r="D512" s="5"/>
      <c r="E512" s="6"/>
      <c r="J512" s="42"/>
      <c r="K512" s="42"/>
      <c r="L512" s="5"/>
      <c r="M512" s="5"/>
      <c r="N512" s="5"/>
      <c r="O512" s="5"/>
      <c r="P512" s="5"/>
      <c r="Q512" s="5"/>
    </row>
    <row r="513">
      <c r="D513" s="5"/>
      <c r="E513" s="6"/>
      <c r="J513" s="42"/>
      <c r="K513" s="42"/>
      <c r="L513" s="5"/>
      <c r="M513" s="5"/>
      <c r="N513" s="5"/>
      <c r="O513" s="5"/>
      <c r="P513" s="5"/>
      <c r="Q513" s="5"/>
    </row>
    <row r="514">
      <c r="D514" s="5"/>
      <c r="E514" s="6"/>
      <c r="J514" s="42"/>
      <c r="K514" s="42"/>
      <c r="L514" s="5"/>
      <c r="M514" s="5"/>
      <c r="N514" s="5"/>
      <c r="O514" s="5"/>
      <c r="P514" s="5"/>
      <c r="Q514" s="5"/>
    </row>
    <row r="515">
      <c r="D515" s="5"/>
      <c r="E515" s="6"/>
      <c r="J515" s="42"/>
      <c r="K515" s="42"/>
      <c r="L515" s="5"/>
      <c r="M515" s="5"/>
      <c r="N515" s="5"/>
      <c r="O515" s="5"/>
      <c r="P515" s="5"/>
      <c r="Q515" s="5"/>
    </row>
    <row r="516">
      <c r="D516" s="5"/>
      <c r="E516" s="6"/>
      <c r="J516" s="42"/>
      <c r="K516" s="42"/>
      <c r="L516" s="5"/>
      <c r="M516" s="5"/>
      <c r="N516" s="5"/>
      <c r="O516" s="5"/>
      <c r="P516" s="5"/>
      <c r="Q516" s="5"/>
    </row>
    <row r="517">
      <c r="D517" s="5"/>
      <c r="E517" s="6"/>
      <c r="J517" s="42"/>
      <c r="K517" s="42"/>
      <c r="L517" s="5"/>
      <c r="M517" s="5"/>
      <c r="N517" s="5"/>
      <c r="O517" s="5"/>
      <c r="P517" s="5"/>
      <c r="Q517" s="5"/>
    </row>
    <row r="518">
      <c r="D518" s="5"/>
      <c r="E518" s="6"/>
      <c r="J518" s="42"/>
      <c r="K518" s="42"/>
      <c r="L518" s="5"/>
      <c r="M518" s="5"/>
      <c r="N518" s="5"/>
      <c r="O518" s="5"/>
      <c r="P518" s="5"/>
      <c r="Q518" s="5"/>
    </row>
    <row r="519">
      <c r="D519" s="5"/>
      <c r="E519" s="6"/>
      <c r="J519" s="42"/>
      <c r="K519" s="42"/>
      <c r="L519" s="5"/>
      <c r="M519" s="5"/>
      <c r="N519" s="5"/>
      <c r="O519" s="5"/>
      <c r="P519" s="5"/>
      <c r="Q519" s="5"/>
    </row>
    <row r="520">
      <c r="D520" s="5"/>
      <c r="E520" s="6"/>
      <c r="J520" s="42"/>
      <c r="K520" s="42"/>
      <c r="L520" s="5"/>
      <c r="M520" s="5"/>
      <c r="N520" s="5"/>
      <c r="O520" s="5"/>
      <c r="P520" s="5"/>
      <c r="Q520" s="5"/>
    </row>
    <row r="521">
      <c r="D521" s="5"/>
      <c r="E521" s="6"/>
      <c r="J521" s="42"/>
      <c r="K521" s="42"/>
      <c r="L521" s="5"/>
      <c r="M521" s="5"/>
      <c r="N521" s="5"/>
      <c r="O521" s="5"/>
      <c r="P521" s="5"/>
      <c r="Q521" s="5"/>
    </row>
    <row r="522">
      <c r="D522" s="5"/>
      <c r="E522" s="6"/>
      <c r="J522" s="42"/>
      <c r="K522" s="42"/>
      <c r="L522" s="5"/>
      <c r="M522" s="5"/>
      <c r="N522" s="5"/>
      <c r="O522" s="5"/>
      <c r="P522" s="5"/>
      <c r="Q522" s="5"/>
    </row>
    <row r="523">
      <c r="D523" s="5"/>
      <c r="E523" s="6"/>
      <c r="J523" s="42"/>
      <c r="K523" s="42"/>
      <c r="L523" s="5"/>
      <c r="M523" s="5"/>
      <c r="N523" s="5"/>
      <c r="O523" s="5"/>
      <c r="P523" s="5"/>
      <c r="Q523" s="5"/>
    </row>
    <row r="524">
      <c r="D524" s="5"/>
      <c r="E524" s="6"/>
      <c r="J524" s="42"/>
      <c r="K524" s="42"/>
      <c r="L524" s="5"/>
      <c r="M524" s="5"/>
      <c r="N524" s="5"/>
      <c r="O524" s="5"/>
      <c r="P524" s="5"/>
      <c r="Q524" s="5"/>
    </row>
    <row r="525">
      <c r="D525" s="5"/>
      <c r="E525" s="6"/>
      <c r="J525" s="42"/>
      <c r="K525" s="42"/>
      <c r="L525" s="5"/>
      <c r="M525" s="5"/>
      <c r="N525" s="5"/>
      <c r="O525" s="5"/>
      <c r="P525" s="5"/>
      <c r="Q525" s="5"/>
    </row>
    <row r="526">
      <c r="D526" s="5"/>
      <c r="E526" s="6"/>
      <c r="J526" s="42"/>
      <c r="K526" s="42"/>
      <c r="L526" s="5"/>
      <c r="M526" s="5"/>
      <c r="N526" s="5"/>
      <c r="O526" s="5"/>
      <c r="P526" s="5"/>
      <c r="Q526" s="5"/>
    </row>
    <row r="527">
      <c r="D527" s="5"/>
      <c r="E527" s="6"/>
      <c r="J527" s="42"/>
      <c r="K527" s="42"/>
      <c r="L527" s="5"/>
      <c r="M527" s="5"/>
      <c r="N527" s="5"/>
      <c r="O527" s="5"/>
      <c r="P527" s="5"/>
      <c r="Q527" s="5"/>
    </row>
    <row r="528">
      <c r="D528" s="5"/>
      <c r="E528" s="6"/>
      <c r="J528" s="42"/>
      <c r="K528" s="42"/>
      <c r="L528" s="5"/>
      <c r="M528" s="5"/>
      <c r="N528" s="5"/>
      <c r="O528" s="5"/>
      <c r="P528" s="5"/>
      <c r="Q528" s="5"/>
    </row>
    <row r="529">
      <c r="D529" s="5"/>
      <c r="E529" s="6"/>
      <c r="J529" s="42"/>
      <c r="K529" s="42"/>
      <c r="L529" s="5"/>
      <c r="M529" s="5"/>
      <c r="N529" s="5"/>
      <c r="O529" s="5"/>
      <c r="P529" s="5"/>
      <c r="Q529" s="5"/>
    </row>
    <row r="530">
      <c r="D530" s="5"/>
      <c r="E530" s="6"/>
      <c r="J530" s="42"/>
      <c r="K530" s="42"/>
      <c r="L530" s="5"/>
      <c r="M530" s="5"/>
      <c r="N530" s="5"/>
      <c r="O530" s="5"/>
      <c r="P530" s="5"/>
      <c r="Q530" s="5"/>
    </row>
    <row r="531">
      <c r="D531" s="5"/>
      <c r="E531" s="6"/>
      <c r="J531" s="42"/>
      <c r="K531" s="42"/>
      <c r="L531" s="5"/>
      <c r="M531" s="5"/>
      <c r="N531" s="5"/>
      <c r="O531" s="5"/>
      <c r="P531" s="5"/>
      <c r="Q531" s="5"/>
    </row>
    <row r="532">
      <c r="D532" s="5"/>
      <c r="E532" s="6"/>
      <c r="J532" s="42"/>
      <c r="K532" s="42"/>
      <c r="L532" s="5"/>
      <c r="M532" s="5"/>
      <c r="N532" s="5"/>
      <c r="O532" s="5"/>
      <c r="P532" s="5"/>
      <c r="Q532" s="5"/>
    </row>
    <row r="533">
      <c r="D533" s="5"/>
      <c r="E533" s="6"/>
      <c r="J533" s="42"/>
      <c r="K533" s="42"/>
      <c r="L533" s="5"/>
      <c r="M533" s="5"/>
      <c r="N533" s="5"/>
      <c r="O533" s="5"/>
      <c r="P533" s="5"/>
      <c r="Q533" s="5"/>
    </row>
    <row r="534">
      <c r="D534" s="5"/>
      <c r="E534" s="6"/>
      <c r="J534" s="42"/>
      <c r="K534" s="42"/>
      <c r="L534" s="5"/>
      <c r="M534" s="5"/>
      <c r="N534" s="5"/>
      <c r="O534" s="5"/>
      <c r="P534" s="5"/>
      <c r="Q534" s="5"/>
    </row>
    <row r="535">
      <c r="D535" s="5"/>
      <c r="E535" s="6"/>
      <c r="J535" s="42"/>
      <c r="K535" s="42"/>
      <c r="L535" s="5"/>
      <c r="M535" s="5"/>
      <c r="N535" s="5"/>
      <c r="O535" s="5"/>
      <c r="P535" s="5"/>
      <c r="Q535" s="5"/>
    </row>
    <row r="536">
      <c r="D536" s="5"/>
      <c r="E536" s="6"/>
      <c r="J536" s="42"/>
      <c r="K536" s="42"/>
      <c r="L536" s="5"/>
      <c r="M536" s="5"/>
      <c r="N536" s="5"/>
      <c r="O536" s="5"/>
      <c r="P536" s="5"/>
      <c r="Q536" s="5"/>
    </row>
    <row r="537">
      <c r="D537" s="5"/>
      <c r="E537" s="6"/>
      <c r="J537" s="42"/>
      <c r="K537" s="42"/>
      <c r="L537" s="5"/>
      <c r="M537" s="5"/>
      <c r="N537" s="5"/>
      <c r="O537" s="5"/>
      <c r="P537" s="5"/>
      <c r="Q537" s="5"/>
    </row>
    <row r="538">
      <c r="D538" s="5"/>
      <c r="E538" s="6"/>
      <c r="J538" s="42"/>
      <c r="K538" s="42"/>
      <c r="L538" s="5"/>
      <c r="M538" s="5"/>
      <c r="N538" s="5"/>
      <c r="O538" s="5"/>
      <c r="P538" s="5"/>
      <c r="Q538" s="5"/>
    </row>
    <row r="539">
      <c r="D539" s="5"/>
      <c r="E539" s="6"/>
      <c r="J539" s="42"/>
      <c r="K539" s="42"/>
      <c r="L539" s="5"/>
      <c r="M539" s="5"/>
      <c r="N539" s="5"/>
      <c r="O539" s="5"/>
      <c r="P539" s="5"/>
      <c r="Q539" s="5"/>
    </row>
    <row r="540">
      <c r="D540" s="5"/>
      <c r="E540" s="6"/>
      <c r="J540" s="42"/>
      <c r="K540" s="42"/>
      <c r="L540" s="5"/>
      <c r="M540" s="5"/>
      <c r="N540" s="5"/>
      <c r="O540" s="5"/>
      <c r="P540" s="5"/>
      <c r="Q540" s="5"/>
    </row>
    <row r="541">
      <c r="D541" s="5"/>
      <c r="E541" s="6"/>
      <c r="J541" s="42"/>
      <c r="K541" s="42"/>
      <c r="L541" s="5"/>
      <c r="M541" s="5"/>
      <c r="N541" s="5"/>
      <c r="O541" s="5"/>
      <c r="P541" s="5"/>
      <c r="Q541" s="5"/>
    </row>
    <row r="542">
      <c r="D542" s="5"/>
      <c r="E542" s="6"/>
      <c r="J542" s="42"/>
      <c r="K542" s="42"/>
      <c r="L542" s="5"/>
      <c r="M542" s="5"/>
      <c r="N542" s="5"/>
      <c r="O542" s="5"/>
      <c r="P542" s="5"/>
      <c r="Q542" s="5"/>
    </row>
    <row r="543">
      <c r="D543" s="5"/>
      <c r="E543" s="6"/>
      <c r="J543" s="42"/>
      <c r="K543" s="42"/>
      <c r="L543" s="5"/>
      <c r="M543" s="5"/>
      <c r="N543" s="5"/>
      <c r="O543" s="5"/>
      <c r="P543" s="5"/>
      <c r="Q543" s="5"/>
    </row>
    <row r="544">
      <c r="D544" s="5"/>
      <c r="E544" s="6"/>
      <c r="J544" s="42"/>
      <c r="K544" s="42"/>
      <c r="L544" s="5"/>
      <c r="M544" s="5"/>
      <c r="N544" s="5"/>
      <c r="O544" s="5"/>
      <c r="P544" s="5"/>
      <c r="Q544" s="5"/>
    </row>
    <row r="545">
      <c r="D545" s="5"/>
      <c r="E545" s="6"/>
      <c r="J545" s="42"/>
      <c r="K545" s="42"/>
      <c r="L545" s="5"/>
      <c r="M545" s="5"/>
      <c r="N545" s="5"/>
      <c r="O545" s="5"/>
      <c r="P545" s="5"/>
      <c r="Q545" s="5"/>
    </row>
    <row r="546">
      <c r="D546" s="5"/>
      <c r="E546" s="6"/>
      <c r="J546" s="42"/>
      <c r="K546" s="42"/>
      <c r="L546" s="5"/>
      <c r="M546" s="5"/>
      <c r="N546" s="5"/>
      <c r="O546" s="5"/>
      <c r="P546" s="5"/>
      <c r="Q546" s="5"/>
    </row>
    <row r="547">
      <c r="D547" s="5"/>
      <c r="E547" s="6"/>
      <c r="J547" s="42"/>
      <c r="K547" s="42"/>
      <c r="L547" s="5"/>
      <c r="M547" s="5"/>
      <c r="N547" s="5"/>
      <c r="O547" s="5"/>
      <c r="P547" s="5"/>
      <c r="Q547" s="5"/>
    </row>
    <row r="548">
      <c r="D548" s="5"/>
      <c r="E548" s="6"/>
      <c r="J548" s="42"/>
      <c r="K548" s="42"/>
      <c r="L548" s="5"/>
      <c r="M548" s="5"/>
      <c r="N548" s="5"/>
      <c r="O548" s="5"/>
      <c r="P548" s="5"/>
      <c r="Q548" s="5"/>
    </row>
    <row r="549">
      <c r="D549" s="5"/>
      <c r="E549" s="6"/>
      <c r="J549" s="42"/>
      <c r="K549" s="42"/>
      <c r="L549" s="5"/>
      <c r="M549" s="5"/>
      <c r="N549" s="5"/>
      <c r="O549" s="5"/>
      <c r="P549" s="5"/>
      <c r="Q549" s="5"/>
    </row>
    <row r="550">
      <c r="D550" s="5"/>
      <c r="E550" s="6"/>
      <c r="J550" s="42"/>
      <c r="K550" s="42"/>
      <c r="L550" s="5"/>
      <c r="M550" s="5"/>
      <c r="N550" s="5"/>
      <c r="O550" s="5"/>
      <c r="P550" s="5"/>
      <c r="Q550" s="5"/>
    </row>
    <row r="551">
      <c r="D551" s="5"/>
      <c r="E551" s="6"/>
      <c r="J551" s="42"/>
      <c r="K551" s="42"/>
      <c r="L551" s="5"/>
      <c r="M551" s="5"/>
      <c r="N551" s="5"/>
      <c r="O551" s="5"/>
      <c r="P551" s="5"/>
      <c r="Q551" s="5"/>
    </row>
    <row r="552">
      <c r="D552" s="5"/>
      <c r="E552" s="6"/>
      <c r="J552" s="42"/>
      <c r="K552" s="42"/>
      <c r="L552" s="5"/>
      <c r="M552" s="5"/>
      <c r="N552" s="5"/>
      <c r="O552" s="5"/>
      <c r="P552" s="5"/>
      <c r="Q552" s="5"/>
    </row>
    <row r="553">
      <c r="D553" s="5"/>
      <c r="E553" s="6"/>
      <c r="J553" s="42"/>
      <c r="K553" s="42"/>
      <c r="L553" s="5"/>
      <c r="M553" s="5"/>
      <c r="N553" s="5"/>
      <c r="O553" s="5"/>
      <c r="P553" s="5"/>
      <c r="Q553" s="5"/>
    </row>
    <row r="554">
      <c r="D554" s="5"/>
      <c r="E554" s="6"/>
      <c r="J554" s="42"/>
      <c r="K554" s="42"/>
      <c r="L554" s="5"/>
      <c r="M554" s="5"/>
      <c r="N554" s="5"/>
      <c r="O554" s="5"/>
      <c r="P554" s="5"/>
      <c r="Q554" s="5"/>
    </row>
    <row r="555">
      <c r="D555" s="5"/>
      <c r="E555" s="6"/>
      <c r="J555" s="42"/>
      <c r="K555" s="42"/>
      <c r="L555" s="5"/>
      <c r="M555" s="5"/>
      <c r="N555" s="5"/>
      <c r="O555" s="5"/>
      <c r="P555" s="5"/>
      <c r="Q555" s="5"/>
    </row>
    <row r="556">
      <c r="D556" s="5"/>
      <c r="E556" s="6"/>
      <c r="J556" s="42"/>
      <c r="K556" s="42"/>
      <c r="L556" s="5"/>
      <c r="M556" s="5"/>
      <c r="N556" s="5"/>
      <c r="O556" s="5"/>
      <c r="P556" s="5"/>
      <c r="Q556" s="5"/>
    </row>
    <row r="557">
      <c r="D557" s="5"/>
      <c r="E557" s="6"/>
      <c r="J557" s="42"/>
      <c r="K557" s="42"/>
      <c r="L557" s="5"/>
      <c r="M557" s="5"/>
      <c r="N557" s="5"/>
      <c r="O557" s="5"/>
      <c r="P557" s="5"/>
      <c r="Q557" s="5"/>
    </row>
    <row r="558">
      <c r="D558" s="5"/>
      <c r="E558" s="6"/>
      <c r="J558" s="42"/>
      <c r="K558" s="42"/>
      <c r="L558" s="5"/>
      <c r="M558" s="5"/>
      <c r="N558" s="5"/>
      <c r="O558" s="5"/>
      <c r="P558" s="5"/>
      <c r="Q558" s="5"/>
    </row>
    <row r="559">
      <c r="D559" s="5"/>
      <c r="E559" s="6"/>
      <c r="J559" s="42"/>
      <c r="K559" s="42"/>
      <c r="L559" s="5"/>
      <c r="M559" s="5"/>
      <c r="N559" s="5"/>
      <c r="O559" s="5"/>
      <c r="P559" s="5"/>
      <c r="Q559" s="5"/>
    </row>
    <row r="560">
      <c r="D560" s="5"/>
      <c r="E560" s="6"/>
      <c r="J560" s="42"/>
      <c r="K560" s="42"/>
      <c r="L560" s="5"/>
      <c r="M560" s="5"/>
      <c r="N560" s="5"/>
      <c r="O560" s="5"/>
      <c r="P560" s="5"/>
      <c r="Q560" s="5"/>
    </row>
    <row r="561">
      <c r="D561" s="5"/>
      <c r="E561" s="6"/>
      <c r="J561" s="42"/>
      <c r="K561" s="42"/>
      <c r="L561" s="5"/>
      <c r="M561" s="5"/>
      <c r="N561" s="5"/>
      <c r="O561" s="5"/>
      <c r="P561" s="5"/>
      <c r="Q561" s="5"/>
    </row>
    <row r="562">
      <c r="D562" s="5"/>
      <c r="E562" s="6"/>
      <c r="J562" s="42"/>
      <c r="K562" s="42"/>
      <c r="L562" s="5"/>
      <c r="M562" s="5"/>
      <c r="N562" s="5"/>
      <c r="O562" s="5"/>
      <c r="P562" s="5"/>
      <c r="Q562" s="5"/>
    </row>
    <row r="563">
      <c r="D563" s="5"/>
      <c r="E563" s="6"/>
      <c r="J563" s="42"/>
      <c r="K563" s="42"/>
      <c r="L563" s="5"/>
      <c r="M563" s="5"/>
      <c r="N563" s="5"/>
      <c r="O563" s="5"/>
      <c r="P563" s="5"/>
      <c r="Q563" s="5"/>
    </row>
    <row r="564">
      <c r="D564" s="5"/>
      <c r="E564" s="6"/>
      <c r="J564" s="42"/>
      <c r="K564" s="42"/>
      <c r="L564" s="5"/>
      <c r="M564" s="5"/>
      <c r="N564" s="5"/>
      <c r="O564" s="5"/>
      <c r="P564" s="5"/>
      <c r="Q564" s="5"/>
    </row>
    <row r="565">
      <c r="D565" s="5"/>
      <c r="E565" s="6"/>
      <c r="J565" s="42"/>
      <c r="K565" s="42"/>
      <c r="L565" s="5"/>
      <c r="M565" s="5"/>
      <c r="N565" s="5"/>
      <c r="O565" s="5"/>
      <c r="P565" s="5"/>
      <c r="Q565" s="5"/>
    </row>
    <row r="566">
      <c r="D566" s="5"/>
      <c r="E566" s="6"/>
      <c r="J566" s="42"/>
      <c r="K566" s="42"/>
      <c r="L566" s="5"/>
      <c r="M566" s="5"/>
      <c r="N566" s="5"/>
      <c r="O566" s="5"/>
      <c r="P566" s="5"/>
      <c r="Q566" s="5"/>
    </row>
    <row r="567">
      <c r="D567" s="5"/>
      <c r="E567" s="6"/>
      <c r="J567" s="42"/>
      <c r="K567" s="42"/>
      <c r="L567" s="5"/>
      <c r="M567" s="5"/>
      <c r="N567" s="5"/>
      <c r="O567" s="5"/>
      <c r="P567" s="5"/>
      <c r="Q567" s="5"/>
    </row>
    <row r="568">
      <c r="D568" s="5"/>
      <c r="E568" s="6"/>
      <c r="J568" s="42"/>
      <c r="K568" s="42"/>
      <c r="L568" s="5"/>
      <c r="M568" s="5"/>
      <c r="N568" s="5"/>
      <c r="O568" s="5"/>
      <c r="P568" s="5"/>
      <c r="Q568" s="5"/>
    </row>
    <row r="569">
      <c r="D569" s="5"/>
      <c r="E569" s="6"/>
      <c r="J569" s="42"/>
      <c r="K569" s="42"/>
      <c r="L569" s="5"/>
      <c r="M569" s="5"/>
      <c r="N569" s="5"/>
      <c r="O569" s="5"/>
      <c r="P569" s="5"/>
      <c r="Q569" s="5"/>
    </row>
    <row r="570">
      <c r="D570" s="5"/>
      <c r="E570" s="6"/>
      <c r="J570" s="42"/>
      <c r="K570" s="42"/>
      <c r="L570" s="5"/>
      <c r="M570" s="5"/>
      <c r="N570" s="5"/>
      <c r="O570" s="5"/>
      <c r="P570" s="5"/>
      <c r="Q570" s="5"/>
    </row>
    <row r="571">
      <c r="D571" s="5"/>
      <c r="E571" s="6"/>
      <c r="J571" s="42"/>
      <c r="K571" s="42"/>
      <c r="L571" s="5"/>
      <c r="M571" s="5"/>
      <c r="N571" s="5"/>
      <c r="O571" s="5"/>
      <c r="P571" s="5"/>
      <c r="Q571" s="5"/>
    </row>
    <row r="572">
      <c r="D572" s="5"/>
      <c r="E572" s="6"/>
      <c r="J572" s="42"/>
      <c r="K572" s="42"/>
      <c r="L572" s="5"/>
      <c r="M572" s="5"/>
      <c r="N572" s="5"/>
      <c r="O572" s="5"/>
      <c r="P572" s="5"/>
      <c r="Q572" s="5"/>
    </row>
    <row r="573">
      <c r="D573" s="5"/>
      <c r="E573" s="6"/>
      <c r="J573" s="42"/>
      <c r="K573" s="42"/>
      <c r="L573" s="5"/>
      <c r="M573" s="5"/>
      <c r="N573" s="5"/>
      <c r="O573" s="5"/>
      <c r="P573" s="5"/>
      <c r="Q573" s="5"/>
    </row>
    <row r="574">
      <c r="D574" s="5"/>
      <c r="E574" s="6"/>
      <c r="J574" s="42"/>
      <c r="K574" s="42"/>
      <c r="L574" s="5"/>
      <c r="M574" s="5"/>
      <c r="N574" s="5"/>
      <c r="O574" s="5"/>
      <c r="P574" s="5"/>
      <c r="Q574" s="5"/>
    </row>
    <row r="575">
      <c r="D575" s="5"/>
      <c r="E575" s="6"/>
      <c r="J575" s="42"/>
      <c r="K575" s="42"/>
      <c r="L575" s="5"/>
      <c r="M575" s="5"/>
      <c r="N575" s="5"/>
      <c r="O575" s="5"/>
      <c r="P575" s="5"/>
      <c r="Q575" s="5"/>
    </row>
    <row r="576">
      <c r="D576" s="5"/>
      <c r="E576" s="6"/>
      <c r="J576" s="42"/>
      <c r="K576" s="42"/>
      <c r="L576" s="5"/>
      <c r="M576" s="5"/>
      <c r="N576" s="5"/>
      <c r="O576" s="5"/>
      <c r="P576" s="5"/>
      <c r="Q576" s="5"/>
    </row>
    <row r="577">
      <c r="D577" s="5"/>
      <c r="E577" s="6"/>
      <c r="J577" s="42"/>
      <c r="K577" s="42"/>
      <c r="L577" s="5"/>
      <c r="M577" s="5"/>
      <c r="N577" s="5"/>
      <c r="O577" s="5"/>
      <c r="P577" s="5"/>
      <c r="Q577" s="5"/>
    </row>
    <row r="578">
      <c r="D578" s="5"/>
      <c r="E578" s="6"/>
      <c r="J578" s="42"/>
      <c r="K578" s="42"/>
      <c r="L578" s="5"/>
      <c r="M578" s="5"/>
      <c r="N578" s="5"/>
      <c r="O578" s="5"/>
      <c r="P578" s="5"/>
      <c r="Q578" s="5"/>
    </row>
    <row r="579">
      <c r="D579" s="5"/>
      <c r="E579" s="6"/>
      <c r="J579" s="42"/>
      <c r="K579" s="42"/>
      <c r="L579" s="5"/>
      <c r="M579" s="5"/>
      <c r="N579" s="5"/>
      <c r="O579" s="5"/>
      <c r="P579" s="5"/>
      <c r="Q579" s="5"/>
    </row>
    <row r="580">
      <c r="D580" s="5"/>
      <c r="E580" s="6"/>
      <c r="J580" s="42"/>
      <c r="K580" s="42"/>
      <c r="L580" s="5"/>
      <c r="M580" s="5"/>
      <c r="N580" s="5"/>
      <c r="O580" s="5"/>
      <c r="P580" s="5"/>
      <c r="Q580" s="5"/>
    </row>
    <row r="581">
      <c r="D581" s="5"/>
      <c r="E581" s="6"/>
      <c r="J581" s="42"/>
      <c r="K581" s="42"/>
      <c r="L581" s="5"/>
      <c r="M581" s="5"/>
      <c r="N581" s="5"/>
      <c r="O581" s="5"/>
      <c r="P581" s="5"/>
      <c r="Q581" s="5"/>
    </row>
    <row r="582">
      <c r="D582" s="5"/>
      <c r="E582" s="6"/>
      <c r="J582" s="42"/>
      <c r="K582" s="42"/>
      <c r="L582" s="5"/>
      <c r="M582" s="5"/>
      <c r="N582" s="5"/>
      <c r="O582" s="5"/>
      <c r="P582" s="5"/>
      <c r="Q582" s="5"/>
    </row>
    <row r="583">
      <c r="D583" s="5"/>
      <c r="E583" s="6"/>
      <c r="J583" s="42"/>
      <c r="K583" s="42"/>
      <c r="L583" s="5"/>
      <c r="M583" s="5"/>
      <c r="N583" s="5"/>
      <c r="O583" s="5"/>
      <c r="P583" s="5"/>
      <c r="Q583" s="5"/>
    </row>
    <row r="584">
      <c r="D584" s="5"/>
      <c r="E584" s="6"/>
      <c r="J584" s="42"/>
      <c r="K584" s="42"/>
      <c r="L584" s="5"/>
      <c r="M584" s="5"/>
      <c r="N584" s="5"/>
      <c r="O584" s="5"/>
      <c r="P584" s="5"/>
      <c r="Q584" s="5"/>
    </row>
    <row r="585">
      <c r="D585" s="5"/>
      <c r="E585" s="6"/>
      <c r="J585" s="42"/>
      <c r="K585" s="42"/>
      <c r="L585" s="5"/>
      <c r="M585" s="5"/>
      <c r="N585" s="5"/>
      <c r="O585" s="5"/>
      <c r="P585" s="5"/>
      <c r="Q585" s="5"/>
    </row>
    <row r="586">
      <c r="D586" s="5"/>
      <c r="E586" s="6"/>
      <c r="J586" s="42"/>
      <c r="K586" s="42"/>
      <c r="L586" s="5"/>
      <c r="M586" s="5"/>
      <c r="N586" s="5"/>
      <c r="O586" s="5"/>
      <c r="P586" s="5"/>
      <c r="Q586" s="5"/>
    </row>
    <row r="587">
      <c r="D587" s="5"/>
      <c r="E587" s="6"/>
      <c r="J587" s="42"/>
      <c r="K587" s="42"/>
      <c r="L587" s="5"/>
      <c r="M587" s="5"/>
      <c r="N587" s="5"/>
      <c r="O587" s="5"/>
      <c r="P587" s="5"/>
      <c r="Q587" s="5"/>
    </row>
    <row r="588">
      <c r="D588" s="5"/>
      <c r="E588" s="6"/>
      <c r="J588" s="42"/>
      <c r="K588" s="42"/>
      <c r="L588" s="5"/>
      <c r="M588" s="5"/>
      <c r="N588" s="5"/>
      <c r="O588" s="5"/>
      <c r="P588" s="5"/>
      <c r="Q588" s="5"/>
    </row>
    <row r="589">
      <c r="D589" s="5"/>
      <c r="E589" s="6"/>
      <c r="J589" s="42"/>
      <c r="K589" s="42"/>
      <c r="L589" s="5"/>
      <c r="M589" s="5"/>
      <c r="N589" s="5"/>
      <c r="O589" s="5"/>
      <c r="P589" s="5"/>
      <c r="Q589" s="5"/>
    </row>
    <row r="590">
      <c r="D590" s="5"/>
      <c r="E590" s="6"/>
      <c r="J590" s="42"/>
      <c r="K590" s="42"/>
      <c r="L590" s="5"/>
      <c r="M590" s="5"/>
      <c r="N590" s="5"/>
      <c r="O590" s="5"/>
      <c r="P590" s="5"/>
      <c r="Q590" s="5"/>
    </row>
    <row r="591">
      <c r="D591" s="5"/>
      <c r="E591" s="6"/>
      <c r="J591" s="42"/>
      <c r="K591" s="42"/>
      <c r="L591" s="5"/>
      <c r="M591" s="5"/>
      <c r="N591" s="5"/>
      <c r="O591" s="5"/>
      <c r="P591" s="5"/>
      <c r="Q591" s="5"/>
    </row>
    <row r="592">
      <c r="D592" s="5"/>
      <c r="E592" s="6"/>
      <c r="J592" s="42"/>
      <c r="K592" s="42"/>
      <c r="L592" s="5"/>
      <c r="M592" s="5"/>
      <c r="N592" s="5"/>
      <c r="O592" s="5"/>
      <c r="P592" s="5"/>
      <c r="Q592" s="5"/>
    </row>
    <row r="593">
      <c r="D593" s="5"/>
      <c r="E593" s="6"/>
      <c r="J593" s="42"/>
      <c r="K593" s="42"/>
      <c r="L593" s="5"/>
      <c r="M593" s="5"/>
      <c r="N593" s="5"/>
      <c r="O593" s="5"/>
      <c r="P593" s="5"/>
      <c r="Q593" s="5"/>
    </row>
    <row r="594">
      <c r="D594" s="5"/>
      <c r="E594" s="6"/>
      <c r="J594" s="42"/>
      <c r="K594" s="42"/>
      <c r="L594" s="5"/>
      <c r="M594" s="5"/>
      <c r="N594" s="5"/>
      <c r="O594" s="5"/>
      <c r="P594" s="5"/>
      <c r="Q594" s="5"/>
    </row>
    <row r="595">
      <c r="D595" s="5"/>
      <c r="E595" s="6"/>
      <c r="J595" s="42"/>
      <c r="K595" s="42"/>
      <c r="L595" s="5"/>
      <c r="M595" s="5"/>
      <c r="N595" s="5"/>
      <c r="O595" s="5"/>
      <c r="P595" s="5"/>
      <c r="Q595" s="5"/>
    </row>
    <row r="596">
      <c r="D596" s="5"/>
      <c r="E596" s="6"/>
      <c r="J596" s="42"/>
      <c r="K596" s="42"/>
      <c r="L596" s="5"/>
      <c r="M596" s="5"/>
      <c r="N596" s="5"/>
      <c r="O596" s="5"/>
      <c r="P596" s="5"/>
      <c r="Q596" s="5"/>
    </row>
    <row r="597">
      <c r="D597" s="5"/>
      <c r="E597" s="6"/>
      <c r="J597" s="42"/>
      <c r="K597" s="42"/>
      <c r="L597" s="5"/>
      <c r="M597" s="5"/>
      <c r="N597" s="5"/>
      <c r="O597" s="5"/>
      <c r="P597" s="5"/>
      <c r="Q597" s="5"/>
    </row>
    <row r="598">
      <c r="D598" s="5"/>
      <c r="E598" s="6"/>
      <c r="J598" s="42"/>
      <c r="K598" s="42"/>
      <c r="L598" s="5"/>
      <c r="M598" s="5"/>
      <c r="N598" s="5"/>
      <c r="O598" s="5"/>
      <c r="P598" s="5"/>
      <c r="Q598" s="5"/>
    </row>
    <row r="599">
      <c r="D599" s="5"/>
      <c r="E599" s="6"/>
      <c r="J599" s="42"/>
      <c r="K599" s="42"/>
      <c r="L599" s="5"/>
      <c r="M599" s="5"/>
      <c r="N599" s="5"/>
      <c r="O599" s="5"/>
      <c r="P599" s="5"/>
      <c r="Q599" s="5"/>
    </row>
    <row r="600">
      <c r="D600" s="5"/>
      <c r="E600" s="6"/>
      <c r="J600" s="42"/>
      <c r="K600" s="42"/>
      <c r="L600" s="5"/>
      <c r="M600" s="5"/>
      <c r="N600" s="5"/>
      <c r="O600" s="5"/>
      <c r="P600" s="5"/>
      <c r="Q600" s="5"/>
    </row>
    <row r="601">
      <c r="D601" s="5"/>
      <c r="E601" s="6"/>
      <c r="J601" s="42"/>
      <c r="K601" s="42"/>
      <c r="L601" s="5"/>
      <c r="M601" s="5"/>
      <c r="N601" s="5"/>
      <c r="O601" s="5"/>
      <c r="P601" s="5"/>
      <c r="Q601" s="5"/>
    </row>
    <row r="602">
      <c r="D602" s="5"/>
      <c r="E602" s="6"/>
      <c r="J602" s="42"/>
      <c r="K602" s="42"/>
      <c r="L602" s="5"/>
      <c r="M602" s="5"/>
      <c r="N602" s="5"/>
      <c r="O602" s="5"/>
      <c r="P602" s="5"/>
      <c r="Q602" s="5"/>
    </row>
    <row r="603">
      <c r="D603" s="5"/>
      <c r="E603" s="6"/>
      <c r="J603" s="42"/>
      <c r="K603" s="42"/>
      <c r="L603" s="5"/>
      <c r="M603" s="5"/>
      <c r="N603" s="5"/>
      <c r="O603" s="5"/>
      <c r="P603" s="5"/>
      <c r="Q603" s="5"/>
    </row>
    <row r="604">
      <c r="D604" s="5"/>
      <c r="E604" s="6"/>
      <c r="J604" s="42"/>
      <c r="K604" s="42"/>
      <c r="L604" s="5"/>
      <c r="M604" s="5"/>
      <c r="N604" s="5"/>
      <c r="O604" s="5"/>
      <c r="P604" s="5"/>
      <c r="Q604" s="5"/>
    </row>
    <row r="605">
      <c r="D605" s="5"/>
      <c r="E605" s="6"/>
      <c r="J605" s="42"/>
      <c r="K605" s="42"/>
      <c r="L605" s="5"/>
      <c r="M605" s="5"/>
      <c r="N605" s="5"/>
      <c r="O605" s="5"/>
      <c r="P605" s="5"/>
      <c r="Q605" s="5"/>
    </row>
    <row r="606">
      <c r="D606" s="5"/>
      <c r="E606" s="6"/>
      <c r="J606" s="42"/>
      <c r="K606" s="42"/>
      <c r="L606" s="5"/>
      <c r="M606" s="5"/>
      <c r="N606" s="5"/>
      <c r="O606" s="5"/>
      <c r="P606" s="5"/>
      <c r="Q606" s="5"/>
    </row>
    <row r="607">
      <c r="D607" s="5"/>
      <c r="E607" s="6"/>
      <c r="J607" s="42"/>
      <c r="K607" s="42"/>
      <c r="L607" s="5"/>
      <c r="M607" s="5"/>
      <c r="N607" s="5"/>
      <c r="O607" s="5"/>
      <c r="P607" s="5"/>
      <c r="Q607" s="5"/>
    </row>
    <row r="608">
      <c r="D608" s="5"/>
      <c r="E608" s="6"/>
      <c r="J608" s="42"/>
      <c r="K608" s="42"/>
      <c r="L608" s="5"/>
      <c r="M608" s="5"/>
      <c r="N608" s="5"/>
      <c r="O608" s="5"/>
      <c r="P608" s="5"/>
      <c r="Q608" s="5"/>
    </row>
    <row r="609">
      <c r="D609" s="5"/>
      <c r="E609" s="6"/>
      <c r="J609" s="42"/>
      <c r="K609" s="42"/>
      <c r="L609" s="5"/>
      <c r="M609" s="5"/>
      <c r="N609" s="5"/>
      <c r="O609" s="5"/>
      <c r="P609" s="5"/>
      <c r="Q609" s="5"/>
    </row>
    <row r="610">
      <c r="D610" s="5"/>
      <c r="E610" s="6"/>
      <c r="J610" s="42"/>
      <c r="K610" s="42"/>
      <c r="L610" s="5"/>
      <c r="M610" s="5"/>
      <c r="N610" s="5"/>
      <c r="O610" s="5"/>
      <c r="P610" s="5"/>
      <c r="Q610" s="5"/>
    </row>
    <row r="611">
      <c r="D611" s="5"/>
      <c r="E611" s="6"/>
      <c r="J611" s="42"/>
      <c r="K611" s="42"/>
      <c r="L611" s="5"/>
      <c r="M611" s="5"/>
      <c r="N611" s="5"/>
      <c r="O611" s="5"/>
      <c r="P611" s="5"/>
      <c r="Q611" s="5"/>
    </row>
    <row r="612">
      <c r="D612" s="5"/>
      <c r="E612" s="6"/>
      <c r="J612" s="42"/>
      <c r="K612" s="42"/>
      <c r="L612" s="5"/>
      <c r="M612" s="5"/>
      <c r="N612" s="5"/>
      <c r="O612" s="5"/>
      <c r="P612" s="5"/>
      <c r="Q612" s="5"/>
    </row>
    <row r="613">
      <c r="D613" s="5"/>
      <c r="E613" s="6"/>
      <c r="J613" s="42"/>
      <c r="K613" s="42"/>
      <c r="L613" s="5"/>
      <c r="M613" s="5"/>
      <c r="N613" s="5"/>
      <c r="O613" s="5"/>
      <c r="P613" s="5"/>
      <c r="Q613" s="5"/>
    </row>
    <row r="614">
      <c r="D614" s="5"/>
      <c r="E614" s="6"/>
      <c r="J614" s="42"/>
      <c r="K614" s="42"/>
      <c r="L614" s="5"/>
      <c r="M614" s="5"/>
      <c r="N614" s="5"/>
      <c r="O614" s="5"/>
      <c r="P614" s="5"/>
      <c r="Q614" s="5"/>
    </row>
    <row r="615">
      <c r="D615" s="5"/>
      <c r="E615" s="6"/>
      <c r="J615" s="42"/>
      <c r="K615" s="42"/>
      <c r="L615" s="5"/>
      <c r="M615" s="5"/>
      <c r="N615" s="5"/>
      <c r="O615" s="5"/>
      <c r="P615" s="5"/>
      <c r="Q615" s="5"/>
    </row>
    <row r="616">
      <c r="D616" s="5"/>
      <c r="E616" s="6"/>
      <c r="J616" s="42"/>
      <c r="K616" s="42"/>
      <c r="L616" s="5"/>
      <c r="M616" s="5"/>
      <c r="N616" s="5"/>
      <c r="O616" s="5"/>
      <c r="P616" s="5"/>
      <c r="Q616" s="5"/>
    </row>
    <row r="617">
      <c r="D617" s="5"/>
      <c r="E617" s="6"/>
      <c r="J617" s="42"/>
      <c r="K617" s="42"/>
      <c r="L617" s="5"/>
      <c r="M617" s="5"/>
      <c r="N617" s="5"/>
      <c r="O617" s="5"/>
      <c r="P617" s="5"/>
      <c r="Q617" s="5"/>
    </row>
    <row r="618">
      <c r="D618" s="5"/>
      <c r="E618" s="6"/>
      <c r="J618" s="42"/>
      <c r="K618" s="42"/>
      <c r="L618" s="5"/>
      <c r="M618" s="5"/>
      <c r="N618" s="5"/>
      <c r="O618" s="5"/>
      <c r="P618" s="5"/>
      <c r="Q618" s="5"/>
    </row>
    <row r="619">
      <c r="D619" s="5"/>
      <c r="E619" s="6"/>
      <c r="J619" s="42"/>
      <c r="K619" s="42"/>
      <c r="L619" s="5"/>
      <c r="M619" s="5"/>
      <c r="N619" s="5"/>
      <c r="O619" s="5"/>
      <c r="P619" s="5"/>
      <c r="Q619" s="5"/>
    </row>
    <row r="620">
      <c r="D620" s="5"/>
      <c r="E620" s="6"/>
      <c r="J620" s="42"/>
      <c r="K620" s="42"/>
      <c r="L620" s="5"/>
      <c r="M620" s="5"/>
      <c r="N620" s="5"/>
      <c r="O620" s="5"/>
      <c r="P620" s="5"/>
      <c r="Q620" s="5"/>
    </row>
    <row r="621">
      <c r="D621" s="5"/>
      <c r="E621" s="6"/>
      <c r="J621" s="42"/>
      <c r="K621" s="42"/>
      <c r="L621" s="5"/>
      <c r="M621" s="5"/>
      <c r="N621" s="5"/>
      <c r="O621" s="5"/>
      <c r="P621" s="5"/>
      <c r="Q621" s="5"/>
    </row>
    <row r="622">
      <c r="D622" s="5"/>
      <c r="E622" s="6"/>
      <c r="J622" s="42"/>
      <c r="K622" s="42"/>
      <c r="L622" s="5"/>
      <c r="M622" s="5"/>
      <c r="N622" s="5"/>
      <c r="O622" s="5"/>
      <c r="P622" s="5"/>
      <c r="Q622" s="5"/>
    </row>
    <row r="623">
      <c r="D623" s="5"/>
      <c r="E623" s="6"/>
      <c r="J623" s="42"/>
      <c r="K623" s="42"/>
      <c r="L623" s="5"/>
      <c r="M623" s="5"/>
      <c r="N623" s="5"/>
      <c r="O623" s="5"/>
      <c r="P623" s="5"/>
      <c r="Q623" s="5"/>
    </row>
    <row r="624">
      <c r="D624" s="5"/>
      <c r="E624" s="6"/>
      <c r="J624" s="42"/>
      <c r="K624" s="42"/>
      <c r="L624" s="5"/>
      <c r="M624" s="5"/>
      <c r="N624" s="5"/>
      <c r="O624" s="5"/>
      <c r="P624" s="5"/>
      <c r="Q624" s="5"/>
    </row>
    <row r="625">
      <c r="D625" s="5"/>
      <c r="E625" s="6"/>
      <c r="J625" s="42"/>
      <c r="K625" s="42"/>
      <c r="L625" s="5"/>
      <c r="M625" s="5"/>
      <c r="N625" s="5"/>
      <c r="O625" s="5"/>
      <c r="P625" s="5"/>
      <c r="Q625" s="5"/>
    </row>
    <row r="626">
      <c r="D626" s="5"/>
      <c r="E626" s="6"/>
      <c r="J626" s="42"/>
      <c r="K626" s="42"/>
      <c r="L626" s="5"/>
      <c r="M626" s="5"/>
      <c r="N626" s="5"/>
      <c r="O626" s="5"/>
      <c r="P626" s="5"/>
      <c r="Q626" s="5"/>
    </row>
    <row r="627">
      <c r="D627" s="5"/>
      <c r="E627" s="6"/>
      <c r="J627" s="42"/>
      <c r="K627" s="42"/>
      <c r="L627" s="5"/>
      <c r="M627" s="5"/>
      <c r="N627" s="5"/>
      <c r="O627" s="5"/>
      <c r="P627" s="5"/>
      <c r="Q627" s="5"/>
    </row>
    <row r="628">
      <c r="D628" s="5"/>
      <c r="E628" s="6"/>
      <c r="J628" s="42"/>
      <c r="K628" s="42"/>
      <c r="L628" s="5"/>
      <c r="M628" s="5"/>
      <c r="N628" s="5"/>
      <c r="O628" s="5"/>
      <c r="P628" s="5"/>
      <c r="Q628" s="5"/>
    </row>
    <row r="629">
      <c r="D629" s="5"/>
      <c r="E629" s="6"/>
      <c r="J629" s="42"/>
      <c r="K629" s="42"/>
      <c r="L629" s="5"/>
      <c r="M629" s="5"/>
      <c r="N629" s="5"/>
      <c r="O629" s="5"/>
      <c r="P629" s="5"/>
      <c r="Q629" s="5"/>
    </row>
    <row r="630">
      <c r="D630" s="5"/>
      <c r="E630" s="6"/>
      <c r="J630" s="42"/>
      <c r="K630" s="42"/>
      <c r="L630" s="5"/>
      <c r="M630" s="5"/>
      <c r="N630" s="5"/>
      <c r="O630" s="5"/>
      <c r="P630" s="5"/>
      <c r="Q630" s="5"/>
    </row>
    <row r="631">
      <c r="D631" s="5"/>
      <c r="E631" s="6"/>
      <c r="J631" s="42"/>
      <c r="K631" s="42"/>
      <c r="L631" s="5"/>
      <c r="M631" s="5"/>
      <c r="N631" s="5"/>
      <c r="O631" s="5"/>
      <c r="P631" s="5"/>
      <c r="Q631" s="5"/>
    </row>
    <row r="632">
      <c r="D632" s="5"/>
      <c r="E632" s="6"/>
      <c r="J632" s="42"/>
      <c r="K632" s="42"/>
      <c r="L632" s="5"/>
      <c r="M632" s="5"/>
      <c r="N632" s="5"/>
      <c r="O632" s="5"/>
      <c r="P632" s="5"/>
      <c r="Q632" s="5"/>
    </row>
    <row r="633">
      <c r="D633" s="5"/>
      <c r="E633" s="6"/>
      <c r="J633" s="42"/>
      <c r="K633" s="42"/>
      <c r="L633" s="5"/>
      <c r="M633" s="5"/>
      <c r="N633" s="5"/>
      <c r="O633" s="5"/>
      <c r="P633" s="5"/>
      <c r="Q633" s="5"/>
    </row>
    <row r="634">
      <c r="D634" s="5"/>
      <c r="E634" s="6"/>
      <c r="J634" s="42"/>
      <c r="K634" s="42"/>
      <c r="L634" s="5"/>
      <c r="M634" s="5"/>
      <c r="N634" s="5"/>
      <c r="O634" s="5"/>
      <c r="P634" s="5"/>
      <c r="Q634" s="5"/>
    </row>
    <row r="635">
      <c r="D635" s="5"/>
      <c r="E635" s="6"/>
      <c r="J635" s="42"/>
      <c r="K635" s="42"/>
      <c r="L635" s="5"/>
      <c r="M635" s="5"/>
      <c r="N635" s="5"/>
      <c r="O635" s="5"/>
      <c r="P635" s="5"/>
      <c r="Q635" s="5"/>
    </row>
    <row r="636">
      <c r="D636" s="5"/>
      <c r="E636" s="6"/>
      <c r="J636" s="42"/>
      <c r="K636" s="42"/>
      <c r="L636" s="5"/>
      <c r="M636" s="5"/>
      <c r="N636" s="5"/>
      <c r="O636" s="5"/>
      <c r="P636" s="5"/>
      <c r="Q636" s="5"/>
    </row>
    <row r="637">
      <c r="D637" s="5"/>
      <c r="E637" s="6"/>
      <c r="J637" s="42"/>
      <c r="K637" s="42"/>
      <c r="L637" s="5"/>
      <c r="M637" s="5"/>
      <c r="N637" s="5"/>
      <c r="O637" s="5"/>
      <c r="P637" s="5"/>
      <c r="Q637" s="5"/>
    </row>
    <row r="638">
      <c r="D638" s="5"/>
      <c r="E638" s="6"/>
      <c r="J638" s="42"/>
      <c r="K638" s="42"/>
      <c r="L638" s="5"/>
      <c r="M638" s="5"/>
      <c r="N638" s="5"/>
      <c r="O638" s="5"/>
      <c r="P638" s="5"/>
      <c r="Q638" s="5"/>
    </row>
    <row r="639">
      <c r="D639" s="5"/>
      <c r="E639" s="6"/>
      <c r="J639" s="42"/>
      <c r="K639" s="42"/>
      <c r="L639" s="5"/>
      <c r="M639" s="5"/>
      <c r="N639" s="5"/>
      <c r="O639" s="5"/>
      <c r="P639" s="5"/>
      <c r="Q639" s="5"/>
    </row>
    <row r="640">
      <c r="D640" s="5"/>
      <c r="E640" s="6"/>
      <c r="J640" s="42"/>
      <c r="K640" s="42"/>
      <c r="L640" s="5"/>
      <c r="M640" s="5"/>
      <c r="N640" s="5"/>
      <c r="O640" s="5"/>
      <c r="P640" s="5"/>
      <c r="Q640" s="5"/>
    </row>
    <row r="641">
      <c r="D641" s="5"/>
      <c r="E641" s="6"/>
      <c r="J641" s="42"/>
      <c r="K641" s="42"/>
      <c r="L641" s="5"/>
      <c r="M641" s="5"/>
      <c r="N641" s="5"/>
      <c r="O641" s="5"/>
      <c r="P641" s="5"/>
      <c r="Q641" s="5"/>
    </row>
    <row r="642">
      <c r="D642" s="5"/>
      <c r="E642" s="6"/>
      <c r="J642" s="42"/>
      <c r="K642" s="42"/>
      <c r="L642" s="5"/>
      <c r="M642" s="5"/>
      <c r="N642" s="5"/>
      <c r="O642" s="5"/>
      <c r="P642" s="5"/>
      <c r="Q642" s="5"/>
    </row>
    <row r="643">
      <c r="D643" s="5"/>
      <c r="E643" s="6"/>
      <c r="J643" s="42"/>
      <c r="K643" s="42"/>
      <c r="L643" s="5"/>
      <c r="M643" s="5"/>
      <c r="N643" s="5"/>
      <c r="O643" s="5"/>
      <c r="P643" s="5"/>
      <c r="Q643" s="5"/>
    </row>
    <row r="644">
      <c r="D644" s="5"/>
      <c r="E644" s="6"/>
      <c r="J644" s="42"/>
      <c r="K644" s="42"/>
      <c r="L644" s="5"/>
      <c r="M644" s="5"/>
      <c r="N644" s="5"/>
      <c r="O644" s="5"/>
      <c r="P644" s="5"/>
      <c r="Q644" s="5"/>
    </row>
    <row r="645">
      <c r="D645" s="5"/>
      <c r="E645" s="6"/>
      <c r="J645" s="42"/>
      <c r="K645" s="42"/>
      <c r="L645" s="5"/>
      <c r="M645" s="5"/>
      <c r="N645" s="5"/>
      <c r="O645" s="5"/>
      <c r="P645" s="5"/>
      <c r="Q645" s="5"/>
    </row>
    <row r="646">
      <c r="D646" s="5"/>
      <c r="E646" s="6"/>
      <c r="J646" s="42"/>
      <c r="K646" s="42"/>
      <c r="L646" s="5"/>
      <c r="M646" s="5"/>
      <c r="N646" s="5"/>
      <c r="O646" s="5"/>
      <c r="P646" s="5"/>
      <c r="Q646" s="5"/>
    </row>
    <row r="647">
      <c r="D647" s="5"/>
      <c r="E647" s="6"/>
      <c r="J647" s="42"/>
      <c r="K647" s="42"/>
      <c r="L647" s="5"/>
      <c r="M647" s="5"/>
      <c r="N647" s="5"/>
      <c r="O647" s="5"/>
      <c r="P647" s="5"/>
      <c r="Q647" s="5"/>
    </row>
    <row r="648">
      <c r="D648" s="5"/>
      <c r="E648" s="6"/>
      <c r="J648" s="42"/>
      <c r="K648" s="42"/>
      <c r="L648" s="5"/>
      <c r="M648" s="5"/>
      <c r="N648" s="5"/>
      <c r="O648" s="5"/>
      <c r="P648" s="5"/>
      <c r="Q648" s="5"/>
    </row>
    <row r="649">
      <c r="D649" s="5"/>
      <c r="E649" s="6"/>
      <c r="J649" s="42"/>
      <c r="K649" s="42"/>
      <c r="L649" s="5"/>
      <c r="M649" s="5"/>
      <c r="N649" s="5"/>
      <c r="O649" s="5"/>
      <c r="P649" s="5"/>
      <c r="Q649" s="5"/>
    </row>
    <row r="650">
      <c r="D650" s="5"/>
      <c r="E650" s="6"/>
      <c r="J650" s="42"/>
      <c r="K650" s="42"/>
      <c r="L650" s="5"/>
      <c r="M650" s="5"/>
      <c r="N650" s="5"/>
      <c r="O650" s="5"/>
      <c r="P650" s="5"/>
      <c r="Q650" s="5"/>
    </row>
    <row r="651">
      <c r="D651" s="5"/>
      <c r="E651" s="6"/>
      <c r="J651" s="42"/>
      <c r="K651" s="42"/>
      <c r="L651" s="5"/>
      <c r="M651" s="5"/>
      <c r="N651" s="5"/>
      <c r="O651" s="5"/>
      <c r="P651" s="5"/>
      <c r="Q651" s="5"/>
    </row>
    <row r="652">
      <c r="D652" s="5"/>
      <c r="E652" s="6"/>
      <c r="J652" s="42"/>
      <c r="K652" s="42"/>
      <c r="L652" s="5"/>
      <c r="M652" s="5"/>
      <c r="N652" s="5"/>
      <c r="O652" s="5"/>
      <c r="P652" s="5"/>
      <c r="Q652" s="5"/>
    </row>
    <row r="653">
      <c r="D653" s="5"/>
      <c r="E653" s="6"/>
      <c r="J653" s="42"/>
      <c r="K653" s="42"/>
      <c r="L653" s="5"/>
      <c r="M653" s="5"/>
      <c r="N653" s="5"/>
      <c r="O653" s="5"/>
      <c r="P653" s="5"/>
      <c r="Q653" s="5"/>
    </row>
    <row r="654">
      <c r="D654" s="5"/>
      <c r="E654" s="6"/>
      <c r="J654" s="42"/>
      <c r="K654" s="42"/>
      <c r="L654" s="5"/>
      <c r="M654" s="5"/>
      <c r="N654" s="5"/>
      <c r="O654" s="5"/>
      <c r="P654" s="5"/>
      <c r="Q654" s="5"/>
    </row>
    <row r="655">
      <c r="D655" s="5"/>
      <c r="E655" s="6"/>
      <c r="J655" s="42"/>
      <c r="K655" s="42"/>
      <c r="L655" s="5"/>
      <c r="M655" s="5"/>
      <c r="N655" s="5"/>
      <c r="O655" s="5"/>
      <c r="P655" s="5"/>
      <c r="Q655" s="5"/>
    </row>
    <row r="656">
      <c r="D656" s="5"/>
      <c r="E656" s="6"/>
      <c r="J656" s="42"/>
      <c r="K656" s="42"/>
      <c r="L656" s="5"/>
      <c r="M656" s="5"/>
      <c r="N656" s="5"/>
      <c r="O656" s="5"/>
      <c r="P656" s="5"/>
      <c r="Q656" s="5"/>
    </row>
    <row r="657">
      <c r="D657" s="5"/>
      <c r="E657" s="6"/>
      <c r="J657" s="42"/>
      <c r="K657" s="42"/>
      <c r="L657" s="5"/>
      <c r="M657" s="5"/>
      <c r="N657" s="5"/>
      <c r="O657" s="5"/>
      <c r="P657" s="5"/>
      <c r="Q657" s="5"/>
    </row>
    <row r="658">
      <c r="D658" s="5"/>
      <c r="E658" s="6"/>
      <c r="J658" s="42"/>
      <c r="K658" s="42"/>
      <c r="L658" s="5"/>
      <c r="M658" s="5"/>
      <c r="N658" s="5"/>
      <c r="O658" s="5"/>
      <c r="P658" s="5"/>
      <c r="Q658" s="5"/>
    </row>
    <row r="659">
      <c r="D659" s="5"/>
      <c r="E659" s="6"/>
      <c r="J659" s="42"/>
      <c r="K659" s="42"/>
      <c r="L659" s="5"/>
      <c r="M659" s="5"/>
      <c r="N659" s="5"/>
      <c r="O659" s="5"/>
      <c r="P659" s="5"/>
      <c r="Q659" s="5"/>
    </row>
    <row r="660">
      <c r="D660" s="5"/>
      <c r="E660" s="6"/>
      <c r="J660" s="42"/>
      <c r="K660" s="42"/>
      <c r="L660" s="5"/>
      <c r="M660" s="5"/>
      <c r="N660" s="5"/>
      <c r="O660" s="5"/>
      <c r="P660" s="5"/>
      <c r="Q660" s="5"/>
    </row>
    <row r="661">
      <c r="D661" s="5"/>
      <c r="E661" s="6"/>
      <c r="J661" s="42"/>
      <c r="K661" s="42"/>
      <c r="L661" s="5"/>
      <c r="M661" s="5"/>
      <c r="N661" s="5"/>
      <c r="O661" s="5"/>
      <c r="P661" s="5"/>
      <c r="Q661" s="5"/>
    </row>
    <row r="662">
      <c r="D662" s="5"/>
      <c r="E662" s="6"/>
      <c r="J662" s="42"/>
      <c r="K662" s="42"/>
      <c r="L662" s="5"/>
      <c r="M662" s="5"/>
      <c r="N662" s="5"/>
      <c r="O662" s="5"/>
      <c r="P662" s="5"/>
      <c r="Q662" s="5"/>
    </row>
    <row r="663">
      <c r="D663" s="5"/>
      <c r="E663" s="6"/>
      <c r="J663" s="42"/>
      <c r="K663" s="42"/>
      <c r="L663" s="5"/>
      <c r="M663" s="5"/>
      <c r="N663" s="5"/>
      <c r="O663" s="5"/>
      <c r="P663" s="5"/>
      <c r="Q663" s="5"/>
    </row>
    <row r="664">
      <c r="D664" s="5"/>
      <c r="E664" s="6"/>
      <c r="J664" s="42"/>
      <c r="K664" s="42"/>
      <c r="L664" s="5"/>
      <c r="M664" s="5"/>
      <c r="N664" s="5"/>
      <c r="O664" s="5"/>
      <c r="P664" s="5"/>
      <c r="Q664" s="5"/>
    </row>
    <row r="665">
      <c r="D665" s="5"/>
      <c r="E665" s="6"/>
      <c r="J665" s="42"/>
      <c r="K665" s="42"/>
      <c r="L665" s="5"/>
      <c r="M665" s="5"/>
      <c r="N665" s="5"/>
      <c r="O665" s="5"/>
      <c r="P665" s="5"/>
      <c r="Q665" s="5"/>
    </row>
    <row r="666">
      <c r="D666" s="5"/>
      <c r="E666" s="6"/>
      <c r="J666" s="42"/>
      <c r="K666" s="42"/>
      <c r="L666" s="5"/>
      <c r="M666" s="5"/>
      <c r="N666" s="5"/>
      <c r="O666" s="5"/>
      <c r="P666" s="5"/>
      <c r="Q666" s="5"/>
    </row>
    <row r="667">
      <c r="D667" s="5"/>
      <c r="E667" s="6"/>
      <c r="J667" s="42"/>
      <c r="K667" s="42"/>
      <c r="L667" s="5"/>
      <c r="M667" s="5"/>
      <c r="N667" s="5"/>
      <c r="O667" s="5"/>
      <c r="P667" s="5"/>
      <c r="Q667" s="5"/>
    </row>
    <row r="668">
      <c r="D668" s="5"/>
      <c r="E668" s="6"/>
      <c r="J668" s="42"/>
      <c r="K668" s="42"/>
      <c r="L668" s="5"/>
      <c r="M668" s="5"/>
      <c r="N668" s="5"/>
      <c r="O668" s="5"/>
      <c r="P668" s="5"/>
      <c r="Q668" s="5"/>
    </row>
    <row r="669">
      <c r="D669" s="5"/>
      <c r="E669" s="6"/>
      <c r="J669" s="42"/>
      <c r="K669" s="42"/>
      <c r="L669" s="5"/>
      <c r="M669" s="5"/>
      <c r="N669" s="5"/>
      <c r="O669" s="5"/>
      <c r="P669" s="5"/>
      <c r="Q669" s="5"/>
    </row>
    <row r="670">
      <c r="D670" s="5"/>
      <c r="E670" s="6"/>
      <c r="J670" s="42"/>
      <c r="K670" s="42"/>
      <c r="L670" s="5"/>
      <c r="M670" s="5"/>
      <c r="N670" s="5"/>
      <c r="O670" s="5"/>
      <c r="P670" s="5"/>
      <c r="Q670" s="5"/>
    </row>
    <row r="671">
      <c r="D671" s="5"/>
      <c r="E671" s="6"/>
      <c r="J671" s="42"/>
      <c r="K671" s="42"/>
      <c r="L671" s="5"/>
      <c r="M671" s="5"/>
      <c r="N671" s="5"/>
      <c r="O671" s="5"/>
      <c r="P671" s="5"/>
      <c r="Q671" s="5"/>
    </row>
    <row r="672">
      <c r="D672" s="5"/>
      <c r="E672" s="6"/>
      <c r="J672" s="42"/>
      <c r="K672" s="42"/>
      <c r="L672" s="5"/>
      <c r="M672" s="5"/>
      <c r="N672" s="5"/>
      <c r="O672" s="5"/>
      <c r="P672" s="5"/>
      <c r="Q672" s="5"/>
    </row>
    <row r="673">
      <c r="D673" s="5"/>
      <c r="E673" s="6"/>
      <c r="J673" s="42"/>
      <c r="K673" s="42"/>
      <c r="L673" s="5"/>
      <c r="M673" s="5"/>
      <c r="N673" s="5"/>
      <c r="O673" s="5"/>
      <c r="P673" s="5"/>
      <c r="Q673" s="5"/>
    </row>
    <row r="674">
      <c r="D674" s="5"/>
      <c r="E674" s="6"/>
      <c r="J674" s="42"/>
      <c r="K674" s="42"/>
      <c r="L674" s="5"/>
      <c r="M674" s="5"/>
      <c r="N674" s="5"/>
      <c r="O674" s="5"/>
      <c r="P674" s="5"/>
      <c r="Q674" s="5"/>
    </row>
    <row r="675">
      <c r="D675" s="5"/>
      <c r="E675" s="6"/>
      <c r="J675" s="42"/>
      <c r="K675" s="42"/>
      <c r="L675" s="5"/>
      <c r="M675" s="5"/>
      <c r="N675" s="5"/>
      <c r="O675" s="5"/>
      <c r="P675" s="5"/>
      <c r="Q675" s="5"/>
    </row>
    <row r="676">
      <c r="D676" s="5"/>
      <c r="E676" s="6"/>
      <c r="J676" s="42"/>
      <c r="K676" s="42"/>
      <c r="L676" s="5"/>
      <c r="M676" s="5"/>
      <c r="N676" s="5"/>
      <c r="O676" s="5"/>
      <c r="P676" s="5"/>
      <c r="Q676" s="5"/>
    </row>
    <row r="677">
      <c r="D677" s="5"/>
      <c r="E677" s="6"/>
      <c r="J677" s="42"/>
      <c r="K677" s="42"/>
      <c r="L677" s="5"/>
      <c r="M677" s="5"/>
      <c r="N677" s="5"/>
      <c r="O677" s="5"/>
      <c r="P677" s="5"/>
      <c r="Q677" s="5"/>
    </row>
    <row r="678">
      <c r="D678" s="5"/>
      <c r="E678" s="6"/>
      <c r="J678" s="42"/>
      <c r="K678" s="42"/>
      <c r="L678" s="5"/>
      <c r="M678" s="5"/>
      <c r="N678" s="5"/>
      <c r="O678" s="5"/>
      <c r="P678" s="5"/>
      <c r="Q678" s="5"/>
    </row>
    <row r="679">
      <c r="D679" s="5"/>
      <c r="E679" s="6"/>
      <c r="J679" s="42"/>
      <c r="K679" s="42"/>
      <c r="L679" s="5"/>
      <c r="M679" s="5"/>
      <c r="N679" s="5"/>
      <c r="O679" s="5"/>
      <c r="P679" s="5"/>
      <c r="Q679" s="5"/>
    </row>
    <row r="680">
      <c r="D680" s="5"/>
      <c r="E680" s="6"/>
      <c r="J680" s="42"/>
      <c r="K680" s="42"/>
      <c r="L680" s="5"/>
      <c r="M680" s="5"/>
      <c r="N680" s="5"/>
      <c r="O680" s="5"/>
      <c r="P680" s="5"/>
      <c r="Q680" s="5"/>
    </row>
    <row r="681">
      <c r="D681" s="5"/>
      <c r="E681" s="6"/>
      <c r="J681" s="42"/>
      <c r="K681" s="42"/>
      <c r="L681" s="5"/>
      <c r="M681" s="5"/>
      <c r="N681" s="5"/>
      <c r="O681" s="5"/>
      <c r="P681" s="5"/>
      <c r="Q681" s="5"/>
    </row>
    <row r="682">
      <c r="D682" s="5"/>
      <c r="E682" s="6"/>
      <c r="J682" s="42"/>
      <c r="K682" s="42"/>
      <c r="L682" s="5"/>
      <c r="M682" s="5"/>
      <c r="N682" s="5"/>
      <c r="O682" s="5"/>
      <c r="P682" s="5"/>
      <c r="Q682" s="5"/>
    </row>
    <row r="683">
      <c r="D683" s="5"/>
      <c r="E683" s="6"/>
      <c r="J683" s="42"/>
      <c r="K683" s="42"/>
      <c r="L683" s="5"/>
      <c r="M683" s="5"/>
      <c r="N683" s="5"/>
      <c r="O683" s="5"/>
      <c r="P683" s="5"/>
      <c r="Q683" s="5"/>
    </row>
    <row r="684">
      <c r="D684" s="5"/>
      <c r="E684" s="6"/>
      <c r="J684" s="42"/>
      <c r="K684" s="42"/>
      <c r="L684" s="5"/>
      <c r="M684" s="5"/>
      <c r="N684" s="5"/>
      <c r="O684" s="5"/>
      <c r="P684" s="5"/>
      <c r="Q684" s="5"/>
    </row>
    <row r="685">
      <c r="D685" s="5"/>
      <c r="E685" s="6"/>
      <c r="J685" s="42"/>
      <c r="K685" s="42"/>
      <c r="L685" s="5"/>
      <c r="M685" s="5"/>
      <c r="N685" s="5"/>
      <c r="O685" s="5"/>
      <c r="P685" s="5"/>
      <c r="Q685" s="5"/>
    </row>
    <row r="686">
      <c r="D686" s="5"/>
      <c r="E686" s="6"/>
      <c r="J686" s="42"/>
      <c r="K686" s="42"/>
      <c r="L686" s="5"/>
      <c r="M686" s="5"/>
      <c r="N686" s="5"/>
      <c r="O686" s="5"/>
      <c r="P686" s="5"/>
      <c r="Q686" s="5"/>
    </row>
    <row r="687">
      <c r="D687" s="5"/>
      <c r="E687" s="6"/>
      <c r="J687" s="42"/>
      <c r="K687" s="42"/>
      <c r="L687" s="5"/>
      <c r="M687" s="5"/>
      <c r="N687" s="5"/>
      <c r="O687" s="5"/>
      <c r="P687" s="5"/>
      <c r="Q687" s="5"/>
    </row>
    <row r="688">
      <c r="D688" s="5"/>
      <c r="E688" s="6"/>
      <c r="J688" s="42"/>
      <c r="K688" s="42"/>
      <c r="L688" s="5"/>
      <c r="M688" s="5"/>
      <c r="N688" s="5"/>
      <c r="O688" s="5"/>
      <c r="P688" s="5"/>
      <c r="Q688" s="5"/>
    </row>
    <row r="689">
      <c r="D689" s="5"/>
      <c r="E689" s="6"/>
      <c r="J689" s="42"/>
      <c r="K689" s="42"/>
      <c r="L689" s="5"/>
      <c r="M689" s="5"/>
      <c r="N689" s="5"/>
      <c r="O689" s="5"/>
      <c r="P689" s="5"/>
      <c r="Q689" s="5"/>
    </row>
    <row r="690">
      <c r="D690" s="5"/>
      <c r="E690" s="6"/>
      <c r="J690" s="42"/>
      <c r="K690" s="42"/>
      <c r="L690" s="5"/>
      <c r="M690" s="5"/>
      <c r="N690" s="5"/>
      <c r="O690" s="5"/>
      <c r="P690" s="5"/>
      <c r="Q690" s="5"/>
    </row>
    <row r="691">
      <c r="D691" s="5"/>
      <c r="E691" s="6"/>
      <c r="J691" s="42"/>
      <c r="K691" s="42"/>
      <c r="L691" s="5"/>
      <c r="M691" s="5"/>
      <c r="N691" s="5"/>
      <c r="O691" s="5"/>
      <c r="P691" s="5"/>
      <c r="Q691" s="5"/>
    </row>
    <row r="692">
      <c r="D692" s="5"/>
      <c r="E692" s="6"/>
      <c r="J692" s="42"/>
      <c r="K692" s="42"/>
      <c r="L692" s="5"/>
      <c r="M692" s="5"/>
      <c r="N692" s="5"/>
      <c r="O692" s="5"/>
      <c r="P692" s="5"/>
      <c r="Q692" s="5"/>
    </row>
    <row r="693">
      <c r="D693" s="5"/>
      <c r="E693" s="6"/>
      <c r="J693" s="42"/>
      <c r="K693" s="42"/>
      <c r="L693" s="5"/>
      <c r="M693" s="5"/>
      <c r="N693" s="5"/>
      <c r="O693" s="5"/>
      <c r="P693" s="5"/>
      <c r="Q693" s="5"/>
    </row>
    <row r="694">
      <c r="D694" s="5"/>
      <c r="E694" s="6"/>
      <c r="J694" s="42"/>
      <c r="K694" s="42"/>
      <c r="L694" s="5"/>
      <c r="M694" s="5"/>
      <c r="N694" s="5"/>
      <c r="O694" s="5"/>
      <c r="P694" s="5"/>
      <c r="Q694" s="5"/>
    </row>
    <row r="695">
      <c r="D695" s="5"/>
      <c r="E695" s="6"/>
      <c r="J695" s="42"/>
      <c r="K695" s="42"/>
      <c r="L695" s="5"/>
      <c r="M695" s="5"/>
      <c r="N695" s="5"/>
      <c r="O695" s="5"/>
      <c r="P695" s="5"/>
      <c r="Q695" s="5"/>
    </row>
    <row r="696">
      <c r="D696" s="5"/>
      <c r="E696" s="6"/>
      <c r="J696" s="42"/>
      <c r="K696" s="42"/>
      <c r="L696" s="5"/>
      <c r="M696" s="5"/>
      <c r="N696" s="5"/>
      <c r="O696" s="5"/>
      <c r="P696" s="5"/>
      <c r="Q696" s="5"/>
    </row>
    <row r="697">
      <c r="D697" s="5"/>
      <c r="E697" s="6"/>
      <c r="J697" s="42"/>
      <c r="K697" s="42"/>
      <c r="L697" s="5"/>
      <c r="M697" s="5"/>
      <c r="N697" s="5"/>
      <c r="O697" s="5"/>
      <c r="P697" s="5"/>
      <c r="Q697" s="5"/>
    </row>
    <row r="698">
      <c r="D698" s="5"/>
      <c r="E698" s="6"/>
      <c r="J698" s="42"/>
      <c r="K698" s="42"/>
      <c r="L698" s="5"/>
      <c r="M698" s="5"/>
      <c r="N698" s="5"/>
      <c r="O698" s="5"/>
      <c r="P698" s="5"/>
      <c r="Q698" s="5"/>
    </row>
    <row r="699">
      <c r="D699" s="5"/>
      <c r="E699" s="6"/>
      <c r="J699" s="42"/>
      <c r="K699" s="42"/>
      <c r="L699" s="5"/>
      <c r="M699" s="5"/>
      <c r="N699" s="5"/>
      <c r="O699" s="5"/>
      <c r="P699" s="5"/>
      <c r="Q699" s="5"/>
    </row>
    <row r="700">
      <c r="D700" s="5"/>
      <c r="E700" s="6"/>
      <c r="J700" s="42"/>
      <c r="K700" s="42"/>
      <c r="L700" s="5"/>
      <c r="M700" s="5"/>
      <c r="N700" s="5"/>
      <c r="O700" s="5"/>
      <c r="P700" s="5"/>
      <c r="Q700" s="5"/>
    </row>
    <row r="701">
      <c r="D701" s="5"/>
      <c r="E701" s="6"/>
      <c r="J701" s="42"/>
      <c r="K701" s="42"/>
      <c r="L701" s="5"/>
      <c r="M701" s="5"/>
      <c r="N701" s="5"/>
      <c r="O701" s="5"/>
      <c r="P701" s="5"/>
      <c r="Q701" s="5"/>
    </row>
    <row r="702">
      <c r="D702" s="5"/>
      <c r="E702" s="6"/>
      <c r="J702" s="42"/>
      <c r="K702" s="42"/>
      <c r="L702" s="5"/>
      <c r="M702" s="5"/>
      <c r="N702" s="5"/>
      <c r="O702" s="5"/>
      <c r="P702" s="5"/>
      <c r="Q702" s="5"/>
    </row>
    <row r="703">
      <c r="D703" s="5"/>
      <c r="E703" s="6"/>
      <c r="J703" s="42"/>
      <c r="K703" s="42"/>
      <c r="L703" s="5"/>
      <c r="M703" s="5"/>
      <c r="N703" s="5"/>
      <c r="O703" s="5"/>
      <c r="P703" s="5"/>
      <c r="Q703" s="5"/>
    </row>
    <row r="704">
      <c r="D704" s="5"/>
      <c r="E704" s="6"/>
      <c r="J704" s="42"/>
      <c r="K704" s="42"/>
      <c r="L704" s="5"/>
      <c r="M704" s="5"/>
      <c r="N704" s="5"/>
      <c r="O704" s="5"/>
      <c r="P704" s="5"/>
      <c r="Q704" s="5"/>
    </row>
    <row r="705">
      <c r="D705" s="5"/>
      <c r="E705" s="6"/>
      <c r="J705" s="42"/>
      <c r="K705" s="42"/>
      <c r="L705" s="5"/>
      <c r="M705" s="5"/>
      <c r="N705" s="5"/>
      <c r="O705" s="5"/>
      <c r="P705" s="5"/>
      <c r="Q705" s="5"/>
    </row>
    <row r="706">
      <c r="D706" s="5"/>
      <c r="E706" s="6"/>
      <c r="J706" s="42"/>
      <c r="K706" s="42"/>
      <c r="L706" s="5"/>
      <c r="M706" s="5"/>
      <c r="N706" s="5"/>
      <c r="O706" s="5"/>
      <c r="P706" s="5"/>
      <c r="Q706" s="5"/>
    </row>
    <row r="707">
      <c r="D707" s="5"/>
      <c r="E707" s="6"/>
      <c r="J707" s="42"/>
      <c r="K707" s="42"/>
      <c r="L707" s="5"/>
      <c r="M707" s="5"/>
      <c r="N707" s="5"/>
      <c r="O707" s="5"/>
      <c r="P707" s="5"/>
      <c r="Q707" s="5"/>
    </row>
    <row r="708">
      <c r="D708" s="5"/>
      <c r="E708" s="6"/>
      <c r="J708" s="42"/>
      <c r="K708" s="42"/>
      <c r="L708" s="5"/>
      <c r="M708" s="5"/>
      <c r="N708" s="5"/>
      <c r="O708" s="5"/>
      <c r="P708" s="5"/>
      <c r="Q708" s="5"/>
    </row>
    <row r="709">
      <c r="D709" s="5"/>
      <c r="E709" s="6"/>
      <c r="J709" s="42"/>
      <c r="K709" s="42"/>
      <c r="L709" s="5"/>
      <c r="M709" s="5"/>
      <c r="N709" s="5"/>
      <c r="O709" s="5"/>
      <c r="P709" s="5"/>
      <c r="Q709" s="5"/>
    </row>
    <row r="710">
      <c r="D710" s="5"/>
      <c r="E710" s="6"/>
      <c r="J710" s="42"/>
      <c r="K710" s="42"/>
      <c r="L710" s="5"/>
      <c r="M710" s="5"/>
      <c r="N710" s="5"/>
      <c r="O710" s="5"/>
      <c r="P710" s="5"/>
      <c r="Q710" s="5"/>
    </row>
    <row r="711">
      <c r="D711" s="5"/>
      <c r="E711" s="6"/>
      <c r="J711" s="42"/>
      <c r="K711" s="42"/>
      <c r="L711" s="5"/>
      <c r="M711" s="5"/>
      <c r="N711" s="5"/>
      <c r="O711" s="5"/>
      <c r="P711" s="5"/>
      <c r="Q711" s="5"/>
    </row>
    <row r="712">
      <c r="D712" s="5"/>
      <c r="E712" s="6"/>
      <c r="J712" s="42"/>
      <c r="K712" s="42"/>
      <c r="L712" s="5"/>
      <c r="M712" s="5"/>
      <c r="N712" s="5"/>
      <c r="O712" s="5"/>
      <c r="P712" s="5"/>
      <c r="Q712" s="5"/>
    </row>
    <row r="713">
      <c r="D713" s="5"/>
      <c r="E713" s="6"/>
      <c r="J713" s="42"/>
      <c r="K713" s="42"/>
      <c r="L713" s="5"/>
      <c r="M713" s="5"/>
      <c r="N713" s="5"/>
      <c r="O713" s="5"/>
      <c r="P713" s="5"/>
      <c r="Q713" s="5"/>
    </row>
    <row r="714">
      <c r="D714" s="5"/>
      <c r="E714" s="6"/>
      <c r="J714" s="42"/>
      <c r="K714" s="42"/>
      <c r="L714" s="5"/>
      <c r="M714" s="5"/>
      <c r="N714" s="5"/>
      <c r="O714" s="5"/>
      <c r="P714" s="5"/>
      <c r="Q714" s="5"/>
    </row>
    <row r="715">
      <c r="D715" s="5"/>
      <c r="E715" s="6"/>
      <c r="J715" s="42"/>
      <c r="K715" s="42"/>
      <c r="L715" s="5"/>
      <c r="M715" s="5"/>
      <c r="N715" s="5"/>
      <c r="O715" s="5"/>
      <c r="P715" s="5"/>
      <c r="Q715" s="5"/>
    </row>
    <row r="716">
      <c r="D716" s="5"/>
      <c r="E716" s="6"/>
      <c r="J716" s="42"/>
      <c r="K716" s="42"/>
      <c r="L716" s="5"/>
      <c r="M716" s="5"/>
      <c r="N716" s="5"/>
      <c r="O716" s="5"/>
      <c r="P716" s="5"/>
      <c r="Q716" s="5"/>
    </row>
    <row r="717">
      <c r="D717" s="5"/>
      <c r="E717" s="6"/>
      <c r="J717" s="42"/>
      <c r="K717" s="42"/>
      <c r="L717" s="5"/>
      <c r="M717" s="5"/>
      <c r="N717" s="5"/>
      <c r="O717" s="5"/>
      <c r="P717" s="5"/>
      <c r="Q717" s="5"/>
    </row>
    <row r="718">
      <c r="D718" s="5"/>
      <c r="E718" s="6"/>
      <c r="J718" s="42"/>
      <c r="K718" s="42"/>
      <c r="L718" s="5"/>
      <c r="M718" s="5"/>
      <c r="N718" s="5"/>
      <c r="O718" s="5"/>
      <c r="P718" s="5"/>
      <c r="Q718" s="5"/>
    </row>
    <row r="719">
      <c r="D719" s="5"/>
      <c r="E719" s="6"/>
      <c r="J719" s="42"/>
      <c r="K719" s="42"/>
      <c r="L719" s="5"/>
      <c r="M719" s="5"/>
      <c r="N719" s="5"/>
      <c r="O719" s="5"/>
      <c r="P719" s="5"/>
      <c r="Q719" s="5"/>
    </row>
    <row r="720">
      <c r="D720" s="5"/>
      <c r="E720" s="6"/>
      <c r="J720" s="42"/>
      <c r="K720" s="42"/>
      <c r="L720" s="5"/>
      <c r="M720" s="5"/>
      <c r="N720" s="5"/>
      <c r="O720" s="5"/>
      <c r="P720" s="5"/>
      <c r="Q720" s="5"/>
    </row>
    <row r="721">
      <c r="D721" s="5"/>
      <c r="E721" s="6"/>
      <c r="J721" s="42"/>
      <c r="K721" s="42"/>
      <c r="L721" s="5"/>
      <c r="M721" s="5"/>
      <c r="N721" s="5"/>
      <c r="O721" s="5"/>
      <c r="P721" s="5"/>
      <c r="Q721" s="5"/>
    </row>
    <row r="722">
      <c r="D722" s="5"/>
      <c r="E722" s="6"/>
      <c r="J722" s="42"/>
      <c r="K722" s="42"/>
      <c r="L722" s="5"/>
      <c r="M722" s="5"/>
      <c r="N722" s="5"/>
      <c r="O722" s="5"/>
      <c r="P722" s="5"/>
      <c r="Q722" s="5"/>
    </row>
    <row r="723">
      <c r="D723" s="5"/>
      <c r="E723" s="6"/>
      <c r="J723" s="42"/>
      <c r="K723" s="42"/>
      <c r="L723" s="5"/>
      <c r="M723" s="5"/>
      <c r="N723" s="5"/>
      <c r="O723" s="5"/>
      <c r="P723" s="5"/>
      <c r="Q723" s="5"/>
    </row>
    <row r="724">
      <c r="D724" s="5"/>
      <c r="E724" s="6"/>
      <c r="J724" s="42"/>
      <c r="K724" s="42"/>
      <c r="L724" s="5"/>
      <c r="M724" s="5"/>
      <c r="N724" s="5"/>
      <c r="O724" s="5"/>
      <c r="P724" s="5"/>
      <c r="Q724" s="5"/>
    </row>
    <row r="725">
      <c r="D725" s="5"/>
      <c r="E725" s="6"/>
      <c r="J725" s="42"/>
      <c r="K725" s="42"/>
      <c r="L725" s="5"/>
      <c r="M725" s="5"/>
      <c r="N725" s="5"/>
      <c r="O725" s="5"/>
      <c r="P725" s="5"/>
      <c r="Q725" s="5"/>
    </row>
    <row r="726">
      <c r="D726" s="5"/>
      <c r="E726" s="6"/>
      <c r="J726" s="42"/>
      <c r="K726" s="42"/>
      <c r="L726" s="5"/>
      <c r="M726" s="5"/>
      <c r="N726" s="5"/>
      <c r="O726" s="5"/>
      <c r="P726" s="5"/>
      <c r="Q726" s="5"/>
    </row>
    <row r="727">
      <c r="D727" s="5"/>
      <c r="E727" s="6"/>
      <c r="J727" s="42"/>
      <c r="K727" s="42"/>
      <c r="L727" s="5"/>
      <c r="M727" s="5"/>
      <c r="N727" s="5"/>
      <c r="O727" s="5"/>
      <c r="P727" s="5"/>
      <c r="Q727" s="5"/>
    </row>
    <row r="728">
      <c r="D728" s="5"/>
      <c r="E728" s="6"/>
      <c r="J728" s="42"/>
      <c r="K728" s="42"/>
      <c r="L728" s="5"/>
      <c r="M728" s="5"/>
      <c r="N728" s="5"/>
      <c r="O728" s="5"/>
      <c r="P728" s="5"/>
      <c r="Q728" s="5"/>
    </row>
    <row r="729">
      <c r="D729" s="5"/>
      <c r="E729" s="6"/>
      <c r="J729" s="42"/>
      <c r="K729" s="42"/>
      <c r="L729" s="5"/>
      <c r="M729" s="5"/>
      <c r="N729" s="5"/>
      <c r="O729" s="5"/>
      <c r="P729" s="5"/>
      <c r="Q729" s="5"/>
    </row>
    <row r="730">
      <c r="D730" s="5"/>
      <c r="E730" s="6"/>
      <c r="J730" s="42"/>
      <c r="K730" s="42"/>
      <c r="L730" s="5"/>
      <c r="M730" s="5"/>
      <c r="N730" s="5"/>
      <c r="O730" s="5"/>
      <c r="P730" s="5"/>
      <c r="Q730" s="5"/>
    </row>
    <row r="731">
      <c r="D731" s="5"/>
      <c r="E731" s="6"/>
      <c r="J731" s="42"/>
      <c r="K731" s="42"/>
      <c r="L731" s="5"/>
      <c r="M731" s="5"/>
      <c r="N731" s="5"/>
      <c r="O731" s="5"/>
      <c r="P731" s="5"/>
      <c r="Q731" s="5"/>
    </row>
    <row r="732">
      <c r="D732" s="5"/>
      <c r="E732" s="6"/>
      <c r="J732" s="42"/>
      <c r="K732" s="42"/>
      <c r="L732" s="5"/>
      <c r="M732" s="5"/>
      <c r="N732" s="5"/>
      <c r="O732" s="5"/>
      <c r="P732" s="5"/>
      <c r="Q732" s="5"/>
    </row>
    <row r="733">
      <c r="D733" s="5"/>
      <c r="E733" s="6"/>
      <c r="J733" s="42"/>
      <c r="K733" s="42"/>
      <c r="L733" s="5"/>
      <c r="M733" s="5"/>
      <c r="N733" s="5"/>
      <c r="O733" s="5"/>
      <c r="P733" s="5"/>
      <c r="Q733" s="5"/>
    </row>
    <row r="734">
      <c r="D734" s="5"/>
      <c r="E734" s="6"/>
      <c r="J734" s="42"/>
      <c r="K734" s="42"/>
      <c r="L734" s="5"/>
      <c r="M734" s="5"/>
      <c r="N734" s="5"/>
      <c r="O734" s="5"/>
      <c r="P734" s="5"/>
      <c r="Q734" s="5"/>
    </row>
    <row r="735">
      <c r="D735" s="5"/>
      <c r="E735" s="6"/>
      <c r="J735" s="42"/>
      <c r="K735" s="42"/>
      <c r="L735" s="5"/>
      <c r="M735" s="5"/>
      <c r="N735" s="5"/>
      <c r="O735" s="5"/>
      <c r="P735" s="5"/>
      <c r="Q735" s="5"/>
    </row>
    <row r="736">
      <c r="D736" s="5"/>
      <c r="E736" s="6"/>
      <c r="J736" s="42"/>
      <c r="K736" s="42"/>
      <c r="L736" s="5"/>
      <c r="M736" s="5"/>
      <c r="N736" s="5"/>
      <c r="O736" s="5"/>
      <c r="P736" s="5"/>
      <c r="Q736" s="5"/>
    </row>
    <row r="737">
      <c r="D737" s="5"/>
      <c r="E737" s="6"/>
      <c r="J737" s="42"/>
      <c r="K737" s="42"/>
      <c r="L737" s="5"/>
      <c r="M737" s="5"/>
      <c r="N737" s="5"/>
      <c r="O737" s="5"/>
      <c r="P737" s="5"/>
      <c r="Q737" s="5"/>
    </row>
    <row r="738">
      <c r="D738" s="5"/>
      <c r="E738" s="6"/>
      <c r="J738" s="42"/>
      <c r="K738" s="42"/>
      <c r="L738" s="5"/>
      <c r="M738" s="5"/>
      <c r="N738" s="5"/>
      <c r="O738" s="5"/>
      <c r="P738" s="5"/>
      <c r="Q738" s="5"/>
    </row>
    <row r="739">
      <c r="D739" s="5"/>
      <c r="E739" s="6"/>
      <c r="J739" s="42"/>
      <c r="K739" s="42"/>
      <c r="L739" s="5"/>
      <c r="M739" s="5"/>
      <c r="N739" s="5"/>
      <c r="O739" s="5"/>
      <c r="P739" s="5"/>
      <c r="Q739" s="5"/>
    </row>
    <row r="740">
      <c r="D740" s="5"/>
      <c r="E740" s="6"/>
      <c r="J740" s="42"/>
      <c r="K740" s="42"/>
      <c r="L740" s="5"/>
      <c r="M740" s="5"/>
      <c r="N740" s="5"/>
      <c r="O740" s="5"/>
      <c r="P740" s="5"/>
      <c r="Q740" s="5"/>
    </row>
    <row r="741">
      <c r="D741" s="5"/>
      <c r="E741" s="6"/>
      <c r="J741" s="42"/>
      <c r="K741" s="42"/>
      <c r="L741" s="5"/>
      <c r="M741" s="5"/>
      <c r="N741" s="5"/>
      <c r="O741" s="5"/>
      <c r="P741" s="5"/>
      <c r="Q741" s="5"/>
    </row>
    <row r="742">
      <c r="D742" s="5"/>
      <c r="E742" s="6"/>
      <c r="J742" s="42"/>
      <c r="K742" s="42"/>
      <c r="L742" s="5"/>
      <c r="M742" s="5"/>
      <c r="N742" s="5"/>
      <c r="O742" s="5"/>
      <c r="P742" s="5"/>
      <c r="Q742" s="5"/>
    </row>
    <row r="743">
      <c r="D743" s="5"/>
      <c r="E743" s="6"/>
      <c r="J743" s="42"/>
      <c r="K743" s="42"/>
      <c r="L743" s="5"/>
      <c r="M743" s="5"/>
      <c r="N743" s="5"/>
      <c r="O743" s="5"/>
      <c r="P743" s="5"/>
      <c r="Q743" s="5"/>
    </row>
    <row r="744">
      <c r="D744" s="5"/>
      <c r="E744" s="6"/>
      <c r="J744" s="42"/>
      <c r="K744" s="42"/>
      <c r="L744" s="5"/>
      <c r="M744" s="5"/>
      <c r="N744" s="5"/>
      <c r="O744" s="5"/>
      <c r="P744" s="5"/>
      <c r="Q744" s="5"/>
    </row>
    <row r="745">
      <c r="D745" s="5"/>
      <c r="E745" s="6"/>
      <c r="J745" s="42"/>
      <c r="K745" s="42"/>
      <c r="L745" s="5"/>
      <c r="M745" s="5"/>
      <c r="N745" s="5"/>
      <c r="O745" s="5"/>
      <c r="P745" s="5"/>
      <c r="Q745" s="5"/>
    </row>
    <row r="746">
      <c r="D746" s="5"/>
      <c r="E746" s="6"/>
      <c r="J746" s="42"/>
      <c r="K746" s="42"/>
      <c r="L746" s="5"/>
      <c r="M746" s="5"/>
      <c r="N746" s="5"/>
      <c r="O746" s="5"/>
      <c r="P746" s="5"/>
      <c r="Q746" s="5"/>
    </row>
    <row r="747">
      <c r="D747" s="5"/>
      <c r="E747" s="6"/>
      <c r="J747" s="42"/>
      <c r="K747" s="42"/>
      <c r="L747" s="5"/>
      <c r="M747" s="5"/>
      <c r="N747" s="5"/>
      <c r="O747" s="5"/>
      <c r="P747" s="5"/>
      <c r="Q747" s="5"/>
    </row>
    <row r="748">
      <c r="D748" s="5"/>
      <c r="E748" s="6"/>
      <c r="J748" s="42"/>
      <c r="K748" s="42"/>
      <c r="L748" s="5"/>
      <c r="M748" s="5"/>
      <c r="N748" s="5"/>
      <c r="O748" s="5"/>
      <c r="P748" s="5"/>
      <c r="Q748" s="5"/>
    </row>
    <row r="749">
      <c r="D749" s="5"/>
      <c r="E749" s="6"/>
      <c r="J749" s="42"/>
      <c r="K749" s="42"/>
      <c r="L749" s="5"/>
      <c r="M749" s="5"/>
      <c r="N749" s="5"/>
      <c r="O749" s="5"/>
      <c r="P749" s="5"/>
      <c r="Q749" s="5"/>
    </row>
    <row r="750">
      <c r="D750" s="5"/>
      <c r="E750" s="6"/>
      <c r="J750" s="42"/>
      <c r="K750" s="42"/>
      <c r="L750" s="5"/>
      <c r="M750" s="5"/>
      <c r="N750" s="5"/>
      <c r="O750" s="5"/>
      <c r="P750" s="5"/>
      <c r="Q750" s="5"/>
    </row>
    <row r="751">
      <c r="D751" s="5"/>
      <c r="E751" s="6"/>
      <c r="J751" s="42"/>
      <c r="K751" s="42"/>
      <c r="L751" s="5"/>
      <c r="M751" s="5"/>
      <c r="N751" s="5"/>
      <c r="O751" s="5"/>
      <c r="P751" s="5"/>
      <c r="Q751" s="5"/>
    </row>
    <row r="752">
      <c r="D752" s="5"/>
      <c r="E752" s="6"/>
      <c r="J752" s="42"/>
      <c r="K752" s="42"/>
      <c r="L752" s="5"/>
      <c r="M752" s="5"/>
      <c r="N752" s="5"/>
      <c r="O752" s="5"/>
      <c r="P752" s="5"/>
      <c r="Q752" s="5"/>
    </row>
    <row r="753">
      <c r="D753" s="5"/>
      <c r="E753" s="6"/>
      <c r="J753" s="42"/>
      <c r="K753" s="42"/>
      <c r="L753" s="5"/>
      <c r="M753" s="5"/>
      <c r="N753" s="5"/>
      <c r="O753" s="5"/>
      <c r="P753" s="5"/>
      <c r="Q753" s="5"/>
    </row>
    <row r="754">
      <c r="D754" s="5"/>
      <c r="E754" s="6"/>
      <c r="J754" s="42"/>
      <c r="K754" s="42"/>
      <c r="L754" s="5"/>
      <c r="M754" s="5"/>
      <c r="N754" s="5"/>
      <c r="O754" s="5"/>
      <c r="P754" s="5"/>
      <c r="Q754" s="5"/>
    </row>
    <row r="755">
      <c r="D755" s="5"/>
      <c r="E755" s="6"/>
      <c r="J755" s="42"/>
      <c r="K755" s="42"/>
      <c r="L755" s="5"/>
      <c r="M755" s="5"/>
      <c r="N755" s="5"/>
      <c r="O755" s="5"/>
      <c r="P755" s="5"/>
      <c r="Q755" s="5"/>
    </row>
    <row r="756">
      <c r="D756" s="5"/>
      <c r="E756" s="6"/>
      <c r="J756" s="42"/>
      <c r="K756" s="42"/>
      <c r="L756" s="5"/>
      <c r="M756" s="5"/>
      <c r="N756" s="5"/>
      <c r="O756" s="5"/>
      <c r="P756" s="5"/>
      <c r="Q756" s="5"/>
    </row>
    <row r="757">
      <c r="D757" s="5"/>
      <c r="E757" s="6"/>
      <c r="J757" s="42"/>
      <c r="K757" s="42"/>
      <c r="L757" s="5"/>
      <c r="M757" s="5"/>
      <c r="N757" s="5"/>
      <c r="O757" s="5"/>
      <c r="P757" s="5"/>
      <c r="Q757" s="5"/>
    </row>
    <row r="758">
      <c r="D758" s="5"/>
      <c r="E758" s="6"/>
      <c r="J758" s="42"/>
      <c r="K758" s="42"/>
      <c r="L758" s="5"/>
      <c r="M758" s="5"/>
      <c r="N758" s="5"/>
      <c r="O758" s="5"/>
      <c r="P758" s="5"/>
      <c r="Q758" s="5"/>
    </row>
    <row r="759">
      <c r="D759" s="5"/>
      <c r="E759" s="6"/>
      <c r="J759" s="42"/>
      <c r="K759" s="42"/>
      <c r="L759" s="5"/>
      <c r="M759" s="5"/>
      <c r="N759" s="5"/>
      <c r="O759" s="5"/>
      <c r="P759" s="5"/>
      <c r="Q759" s="5"/>
    </row>
    <row r="760">
      <c r="D760" s="5"/>
      <c r="E760" s="6"/>
      <c r="J760" s="42"/>
      <c r="K760" s="42"/>
      <c r="L760" s="5"/>
      <c r="M760" s="5"/>
      <c r="N760" s="5"/>
      <c r="O760" s="5"/>
      <c r="P760" s="5"/>
      <c r="Q760" s="5"/>
    </row>
    <row r="761">
      <c r="D761" s="5"/>
      <c r="E761" s="6"/>
      <c r="J761" s="42"/>
      <c r="K761" s="42"/>
      <c r="L761" s="5"/>
      <c r="M761" s="5"/>
      <c r="N761" s="5"/>
      <c r="O761" s="5"/>
      <c r="P761" s="5"/>
      <c r="Q761" s="5"/>
    </row>
    <row r="762">
      <c r="D762" s="5"/>
      <c r="E762" s="6"/>
      <c r="J762" s="42"/>
      <c r="K762" s="42"/>
      <c r="L762" s="5"/>
      <c r="M762" s="5"/>
      <c r="N762" s="5"/>
      <c r="O762" s="5"/>
      <c r="P762" s="5"/>
      <c r="Q762" s="5"/>
    </row>
    <row r="763">
      <c r="D763" s="5"/>
      <c r="E763" s="6"/>
      <c r="J763" s="42"/>
      <c r="K763" s="42"/>
      <c r="L763" s="5"/>
      <c r="M763" s="5"/>
      <c r="N763" s="5"/>
      <c r="O763" s="5"/>
      <c r="P763" s="5"/>
      <c r="Q763" s="5"/>
    </row>
    <row r="764">
      <c r="D764" s="5"/>
      <c r="E764" s="6"/>
      <c r="J764" s="42"/>
      <c r="K764" s="42"/>
      <c r="L764" s="5"/>
      <c r="M764" s="5"/>
      <c r="N764" s="5"/>
      <c r="O764" s="5"/>
      <c r="P764" s="5"/>
      <c r="Q764" s="5"/>
    </row>
    <row r="765">
      <c r="D765" s="5"/>
      <c r="E765" s="6"/>
      <c r="J765" s="42"/>
      <c r="K765" s="42"/>
      <c r="L765" s="5"/>
      <c r="M765" s="5"/>
      <c r="N765" s="5"/>
      <c r="O765" s="5"/>
      <c r="P765" s="5"/>
      <c r="Q765" s="5"/>
    </row>
    <row r="766">
      <c r="D766" s="5"/>
      <c r="E766" s="6"/>
      <c r="J766" s="42"/>
      <c r="K766" s="42"/>
      <c r="L766" s="5"/>
      <c r="M766" s="5"/>
      <c r="N766" s="5"/>
      <c r="O766" s="5"/>
      <c r="P766" s="5"/>
      <c r="Q766" s="5"/>
    </row>
    <row r="767">
      <c r="D767" s="5"/>
      <c r="E767" s="6"/>
      <c r="J767" s="42"/>
      <c r="K767" s="42"/>
      <c r="L767" s="5"/>
      <c r="M767" s="5"/>
      <c r="N767" s="5"/>
      <c r="O767" s="5"/>
      <c r="P767" s="5"/>
      <c r="Q767" s="5"/>
    </row>
    <row r="768">
      <c r="D768" s="5"/>
      <c r="E768" s="6"/>
      <c r="J768" s="42"/>
      <c r="K768" s="42"/>
      <c r="L768" s="5"/>
      <c r="M768" s="5"/>
      <c r="N768" s="5"/>
      <c r="O768" s="5"/>
      <c r="P768" s="5"/>
      <c r="Q768" s="5"/>
    </row>
    <row r="769">
      <c r="D769" s="5"/>
      <c r="E769" s="6"/>
      <c r="J769" s="42"/>
      <c r="K769" s="42"/>
      <c r="L769" s="5"/>
      <c r="M769" s="5"/>
      <c r="N769" s="5"/>
      <c r="O769" s="5"/>
      <c r="P769" s="5"/>
      <c r="Q769" s="5"/>
    </row>
    <row r="770">
      <c r="D770" s="5"/>
      <c r="E770" s="6"/>
      <c r="J770" s="42"/>
      <c r="K770" s="42"/>
      <c r="L770" s="5"/>
      <c r="M770" s="5"/>
      <c r="N770" s="5"/>
      <c r="O770" s="5"/>
      <c r="P770" s="5"/>
      <c r="Q770" s="5"/>
    </row>
    <row r="771">
      <c r="D771" s="5"/>
      <c r="E771" s="6"/>
      <c r="J771" s="42"/>
      <c r="K771" s="42"/>
      <c r="L771" s="5"/>
      <c r="M771" s="5"/>
      <c r="N771" s="5"/>
      <c r="O771" s="5"/>
      <c r="P771" s="5"/>
      <c r="Q771" s="5"/>
    </row>
    <row r="772">
      <c r="D772" s="5"/>
      <c r="E772" s="6"/>
      <c r="J772" s="42"/>
      <c r="K772" s="42"/>
      <c r="L772" s="5"/>
      <c r="M772" s="5"/>
      <c r="N772" s="5"/>
      <c r="O772" s="5"/>
      <c r="P772" s="5"/>
      <c r="Q772" s="5"/>
    </row>
    <row r="773">
      <c r="D773" s="5"/>
      <c r="E773" s="6"/>
      <c r="J773" s="42"/>
      <c r="K773" s="42"/>
      <c r="L773" s="5"/>
      <c r="M773" s="5"/>
      <c r="N773" s="5"/>
      <c r="O773" s="5"/>
      <c r="P773" s="5"/>
      <c r="Q773" s="5"/>
    </row>
    <row r="774">
      <c r="D774" s="5"/>
      <c r="E774" s="6"/>
      <c r="J774" s="42"/>
      <c r="K774" s="42"/>
      <c r="L774" s="5"/>
      <c r="M774" s="5"/>
      <c r="N774" s="5"/>
      <c r="O774" s="5"/>
      <c r="P774" s="5"/>
      <c r="Q774" s="5"/>
    </row>
    <row r="775">
      <c r="D775" s="5"/>
      <c r="E775" s="6"/>
      <c r="J775" s="42"/>
      <c r="K775" s="42"/>
      <c r="L775" s="5"/>
      <c r="M775" s="5"/>
      <c r="N775" s="5"/>
      <c r="O775" s="5"/>
      <c r="P775" s="5"/>
      <c r="Q775" s="5"/>
    </row>
    <row r="776">
      <c r="D776" s="5"/>
      <c r="E776" s="6"/>
      <c r="J776" s="42"/>
      <c r="K776" s="42"/>
      <c r="L776" s="5"/>
      <c r="M776" s="5"/>
      <c r="N776" s="5"/>
      <c r="O776" s="5"/>
      <c r="P776" s="5"/>
      <c r="Q776" s="5"/>
    </row>
    <row r="777">
      <c r="D777" s="5"/>
      <c r="E777" s="6"/>
      <c r="J777" s="42"/>
      <c r="K777" s="42"/>
      <c r="L777" s="5"/>
      <c r="M777" s="5"/>
      <c r="N777" s="5"/>
      <c r="O777" s="5"/>
      <c r="P777" s="5"/>
      <c r="Q777" s="5"/>
    </row>
    <row r="778">
      <c r="D778" s="5"/>
      <c r="E778" s="6"/>
      <c r="J778" s="42"/>
      <c r="K778" s="42"/>
      <c r="L778" s="5"/>
      <c r="M778" s="5"/>
      <c r="N778" s="5"/>
      <c r="O778" s="5"/>
      <c r="P778" s="5"/>
      <c r="Q778" s="5"/>
    </row>
    <row r="779">
      <c r="D779" s="5"/>
      <c r="E779" s="6"/>
      <c r="J779" s="42"/>
      <c r="K779" s="42"/>
      <c r="L779" s="5"/>
      <c r="M779" s="5"/>
      <c r="N779" s="5"/>
      <c r="O779" s="5"/>
      <c r="P779" s="5"/>
      <c r="Q779" s="5"/>
    </row>
    <row r="780">
      <c r="D780" s="5"/>
      <c r="E780" s="6"/>
      <c r="J780" s="42"/>
      <c r="K780" s="42"/>
      <c r="L780" s="5"/>
      <c r="M780" s="5"/>
      <c r="N780" s="5"/>
      <c r="O780" s="5"/>
      <c r="P780" s="5"/>
      <c r="Q780" s="5"/>
    </row>
    <row r="781">
      <c r="D781" s="5"/>
      <c r="E781" s="6"/>
      <c r="J781" s="42"/>
      <c r="K781" s="42"/>
      <c r="L781" s="5"/>
      <c r="M781" s="5"/>
      <c r="N781" s="5"/>
      <c r="O781" s="5"/>
      <c r="P781" s="5"/>
      <c r="Q781" s="5"/>
    </row>
    <row r="782">
      <c r="D782" s="5"/>
      <c r="E782" s="6"/>
      <c r="J782" s="42"/>
      <c r="K782" s="42"/>
      <c r="L782" s="5"/>
      <c r="M782" s="5"/>
      <c r="N782" s="5"/>
      <c r="O782" s="5"/>
      <c r="P782" s="5"/>
      <c r="Q782" s="5"/>
    </row>
    <row r="783">
      <c r="D783" s="5"/>
      <c r="E783" s="6"/>
      <c r="J783" s="42"/>
      <c r="K783" s="42"/>
      <c r="L783" s="5"/>
      <c r="M783" s="5"/>
      <c r="N783" s="5"/>
      <c r="O783" s="5"/>
      <c r="P783" s="5"/>
      <c r="Q783" s="5"/>
    </row>
    <row r="784">
      <c r="D784" s="5"/>
      <c r="E784" s="6"/>
      <c r="J784" s="42"/>
      <c r="K784" s="42"/>
      <c r="L784" s="5"/>
      <c r="M784" s="5"/>
      <c r="N784" s="5"/>
      <c r="O784" s="5"/>
      <c r="P784" s="5"/>
      <c r="Q784" s="5"/>
    </row>
    <row r="785">
      <c r="D785" s="5"/>
      <c r="E785" s="6"/>
      <c r="J785" s="42"/>
      <c r="K785" s="42"/>
      <c r="L785" s="5"/>
      <c r="M785" s="5"/>
      <c r="N785" s="5"/>
      <c r="O785" s="5"/>
      <c r="P785" s="5"/>
      <c r="Q785" s="5"/>
    </row>
    <row r="786">
      <c r="D786" s="5"/>
      <c r="E786" s="6"/>
      <c r="J786" s="42"/>
      <c r="K786" s="42"/>
      <c r="L786" s="5"/>
      <c r="M786" s="5"/>
      <c r="N786" s="5"/>
      <c r="O786" s="5"/>
      <c r="P786" s="5"/>
      <c r="Q786" s="5"/>
    </row>
    <row r="787">
      <c r="D787" s="5"/>
      <c r="E787" s="6"/>
      <c r="J787" s="42"/>
      <c r="K787" s="42"/>
      <c r="L787" s="5"/>
      <c r="M787" s="5"/>
      <c r="N787" s="5"/>
      <c r="O787" s="5"/>
      <c r="P787" s="5"/>
      <c r="Q787" s="5"/>
    </row>
    <row r="788">
      <c r="D788" s="5"/>
      <c r="E788" s="6"/>
      <c r="J788" s="42"/>
      <c r="K788" s="42"/>
      <c r="L788" s="5"/>
      <c r="M788" s="5"/>
      <c r="N788" s="5"/>
      <c r="O788" s="5"/>
      <c r="P788" s="5"/>
      <c r="Q788" s="5"/>
    </row>
    <row r="789">
      <c r="D789" s="5"/>
      <c r="E789" s="6"/>
      <c r="J789" s="42"/>
      <c r="K789" s="42"/>
      <c r="L789" s="5"/>
      <c r="M789" s="5"/>
      <c r="N789" s="5"/>
      <c r="O789" s="5"/>
      <c r="P789" s="5"/>
      <c r="Q789" s="5"/>
    </row>
    <row r="790">
      <c r="D790" s="5"/>
      <c r="E790" s="6"/>
      <c r="J790" s="42"/>
      <c r="K790" s="42"/>
      <c r="L790" s="5"/>
      <c r="M790" s="5"/>
      <c r="N790" s="5"/>
      <c r="O790" s="5"/>
      <c r="P790" s="5"/>
      <c r="Q790" s="5"/>
    </row>
    <row r="791">
      <c r="D791" s="5"/>
      <c r="E791" s="6"/>
      <c r="J791" s="42"/>
      <c r="K791" s="42"/>
      <c r="L791" s="5"/>
      <c r="M791" s="5"/>
      <c r="N791" s="5"/>
      <c r="O791" s="5"/>
      <c r="P791" s="5"/>
      <c r="Q791" s="5"/>
    </row>
    <row r="792">
      <c r="D792" s="5"/>
      <c r="E792" s="6"/>
      <c r="J792" s="42"/>
      <c r="K792" s="42"/>
      <c r="L792" s="5"/>
      <c r="M792" s="5"/>
      <c r="N792" s="5"/>
      <c r="O792" s="5"/>
      <c r="P792" s="5"/>
      <c r="Q792" s="5"/>
    </row>
    <row r="793">
      <c r="D793" s="5"/>
      <c r="E793" s="6"/>
      <c r="J793" s="42"/>
      <c r="K793" s="42"/>
      <c r="L793" s="5"/>
      <c r="M793" s="5"/>
      <c r="N793" s="5"/>
      <c r="O793" s="5"/>
      <c r="P793" s="5"/>
      <c r="Q793" s="5"/>
    </row>
    <row r="794">
      <c r="D794" s="5"/>
      <c r="E794" s="6"/>
      <c r="J794" s="42"/>
      <c r="K794" s="42"/>
      <c r="L794" s="5"/>
      <c r="M794" s="5"/>
      <c r="N794" s="5"/>
      <c r="O794" s="5"/>
      <c r="P794" s="5"/>
      <c r="Q794" s="5"/>
    </row>
    <row r="795">
      <c r="D795" s="5"/>
      <c r="E795" s="6"/>
      <c r="J795" s="42"/>
      <c r="K795" s="42"/>
      <c r="L795" s="5"/>
      <c r="M795" s="5"/>
      <c r="N795" s="5"/>
      <c r="O795" s="5"/>
      <c r="P795" s="5"/>
      <c r="Q795" s="5"/>
    </row>
    <row r="796">
      <c r="D796" s="5"/>
      <c r="E796" s="6"/>
      <c r="J796" s="42"/>
      <c r="K796" s="42"/>
      <c r="L796" s="5"/>
      <c r="M796" s="5"/>
      <c r="N796" s="5"/>
      <c r="O796" s="5"/>
      <c r="P796" s="5"/>
      <c r="Q796" s="5"/>
    </row>
    <row r="797">
      <c r="D797" s="5"/>
      <c r="E797" s="6"/>
      <c r="J797" s="42"/>
      <c r="K797" s="42"/>
      <c r="L797" s="5"/>
      <c r="M797" s="5"/>
      <c r="N797" s="5"/>
      <c r="O797" s="5"/>
      <c r="P797" s="5"/>
      <c r="Q797" s="5"/>
    </row>
    <row r="798">
      <c r="D798" s="5"/>
      <c r="E798" s="6"/>
      <c r="J798" s="42"/>
      <c r="K798" s="42"/>
      <c r="L798" s="5"/>
      <c r="M798" s="5"/>
      <c r="N798" s="5"/>
      <c r="O798" s="5"/>
      <c r="P798" s="5"/>
      <c r="Q798" s="5"/>
    </row>
    <row r="799">
      <c r="D799" s="5"/>
      <c r="E799" s="6"/>
      <c r="J799" s="42"/>
      <c r="K799" s="42"/>
      <c r="L799" s="5"/>
      <c r="M799" s="5"/>
      <c r="N799" s="5"/>
      <c r="O799" s="5"/>
      <c r="P799" s="5"/>
      <c r="Q799" s="5"/>
    </row>
    <row r="800">
      <c r="D800" s="5"/>
      <c r="E800" s="6"/>
      <c r="J800" s="42"/>
      <c r="K800" s="42"/>
      <c r="L800" s="5"/>
      <c r="M800" s="5"/>
      <c r="N800" s="5"/>
      <c r="O800" s="5"/>
      <c r="P800" s="5"/>
      <c r="Q800" s="5"/>
    </row>
    <row r="801">
      <c r="D801" s="5"/>
      <c r="E801" s="6"/>
      <c r="J801" s="42"/>
      <c r="K801" s="42"/>
      <c r="L801" s="5"/>
      <c r="M801" s="5"/>
      <c r="N801" s="5"/>
      <c r="O801" s="5"/>
      <c r="P801" s="5"/>
      <c r="Q801" s="5"/>
    </row>
    <row r="802">
      <c r="D802" s="5"/>
      <c r="E802" s="6"/>
      <c r="J802" s="42"/>
      <c r="K802" s="42"/>
      <c r="L802" s="5"/>
      <c r="M802" s="5"/>
      <c r="N802" s="5"/>
      <c r="O802" s="5"/>
      <c r="P802" s="5"/>
      <c r="Q802" s="5"/>
    </row>
    <row r="803">
      <c r="D803" s="5"/>
      <c r="E803" s="6"/>
      <c r="J803" s="42"/>
      <c r="K803" s="42"/>
      <c r="L803" s="5"/>
      <c r="M803" s="5"/>
      <c r="N803" s="5"/>
      <c r="O803" s="5"/>
      <c r="P803" s="5"/>
      <c r="Q803" s="5"/>
    </row>
    <row r="804">
      <c r="D804" s="5"/>
      <c r="E804" s="6"/>
      <c r="J804" s="42"/>
      <c r="K804" s="42"/>
      <c r="L804" s="5"/>
      <c r="M804" s="5"/>
      <c r="N804" s="5"/>
      <c r="O804" s="5"/>
      <c r="P804" s="5"/>
      <c r="Q804" s="5"/>
    </row>
    <row r="805">
      <c r="D805" s="5"/>
      <c r="E805" s="6"/>
      <c r="J805" s="42"/>
      <c r="K805" s="42"/>
      <c r="L805" s="5"/>
      <c r="M805" s="5"/>
      <c r="N805" s="5"/>
      <c r="O805" s="5"/>
      <c r="P805" s="5"/>
      <c r="Q805" s="5"/>
    </row>
    <row r="806">
      <c r="D806" s="5"/>
      <c r="E806" s="6"/>
      <c r="J806" s="42"/>
      <c r="K806" s="42"/>
      <c r="L806" s="5"/>
      <c r="M806" s="5"/>
      <c r="N806" s="5"/>
      <c r="O806" s="5"/>
      <c r="P806" s="5"/>
      <c r="Q806" s="5"/>
    </row>
    <row r="807">
      <c r="D807" s="5"/>
      <c r="E807" s="6"/>
      <c r="J807" s="42"/>
      <c r="K807" s="42"/>
      <c r="L807" s="5"/>
      <c r="M807" s="5"/>
      <c r="N807" s="5"/>
      <c r="O807" s="5"/>
      <c r="P807" s="5"/>
      <c r="Q807" s="5"/>
    </row>
    <row r="808">
      <c r="D808" s="5"/>
      <c r="E808" s="6"/>
      <c r="J808" s="42"/>
      <c r="K808" s="42"/>
      <c r="L808" s="5"/>
      <c r="M808" s="5"/>
      <c r="N808" s="5"/>
      <c r="O808" s="5"/>
      <c r="P808" s="5"/>
      <c r="Q808" s="5"/>
    </row>
    <row r="809">
      <c r="D809" s="5"/>
      <c r="E809" s="6"/>
      <c r="J809" s="42"/>
      <c r="K809" s="42"/>
      <c r="L809" s="5"/>
      <c r="M809" s="5"/>
      <c r="N809" s="5"/>
      <c r="O809" s="5"/>
      <c r="P809" s="5"/>
      <c r="Q809" s="5"/>
    </row>
    <row r="810">
      <c r="D810" s="5"/>
      <c r="E810" s="6"/>
      <c r="J810" s="42"/>
      <c r="K810" s="42"/>
      <c r="L810" s="5"/>
      <c r="M810" s="5"/>
      <c r="N810" s="5"/>
      <c r="O810" s="5"/>
      <c r="P810" s="5"/>
      <c r="Q810" s="5"/>
    </row>
    <row r="811">
      <c r="D811" s="5"/>
      <c r="E811" s="6"/>
      <c r="J811" s="42"/>
      <c r="K811" s="42"/>
      <c r="L811" s="5"/>
      <c r="M811" s="5"/>
      <c r="N811" s="5"/>
      <c r="O811" s="5"/>
      <c r="P811" s="5"/>
      <c r="Q811" s="5"/>
    </row>
    <row r="812">
      <c r="D812" s="5"/>
      <c r="E812" s="6"/>
      <c r="J812" s="42"/>
      <c r="K812" s="42"/>
      <c r="L812" s="5"/>
      <c r="M812" s="5"/>
      <c r="N812" s="5"/>
      <c r="O812" s="5"/>
      <c r="P812" s="5"/>
      <c r="Q812" s="5"/>
    </row>
    <row r="813">
      <c r="D813" s="5"/>
      <c r="E813" s="6"/>
      <c r="J813" s="42"/>
      <c r="K813" s="42"/>
      <c r="L813" s="5"/>
      <c r="M813" s="5"/>
      <c r="N813" s="5"/>
      <c r="O813" s="5"/>
      <c r="P813" s="5"/>
      <c r="Q813" s="5"/>
    </row>
    <row r="814">
      <c r="D814" s="5"/>
      <c r="E814" s="6"/>
      <c r="J814" s="42"/>
      <c r="K814" s="42"/>
      <c r="L814" s="5"/>
      <c r="M814" s="5"/>
      <c r="N814" s="5"/>
      <c r="O814" s="5"/>
      <c r="P814" s="5"/>
      <c r="Q814" s="5"/>
    </row>
    <row r="815">
      <c r="D815" s="5"/>
      <c r="E815" s="6"/>
      <c r="J815" s="42"/>
      <c r="K815" s="42"/>
      <c r="L815" s="5"/>
      <c r="M815" s="5"/>
      <c r="N815" s="5"/>
      <c r="O815" s="5"/>
      <c r="P815" s="5"/>
      <c r="Q815" s="5"/>
    </row>
    <row r="816">
      <c r="D816" s="5"/>
      <c r="E816" s="6"/>
      <c r="J816" s="42"/>
      <c r="K816" s="42"/>
      <c r="L816" s="5"/>
      <c r="M816" s="5"/>
      <c r="N816" s="5"/>
      <c r="O816" s="5"/>
      <c r="P816" s="5"/>
      <c r="Q816" s="5"/>
    </row>
    <row r="817">
      <c r="D817" s="5"/>
      <c r="E817" s="6"/>
      <c r="J817" s="42"/>
      <c r="K817" s="42"/>
      <c r="L817" s="5"/>
      <c r="M817" s="5"/>
      <c r="N817" s="5"/>
      <c r="O817" s="5"/>
      <c r="P817" s="5"/>
      <c r="Q817" s="5"/>
    </row>
    <row r="818">
      <c r="D818" s="5"/>
      <c r="E818" s="6"/>
      <c r="J818" s="42"/>
      <c r="K818" s="42"/>
      <c r="L818" s="5"/>
      <c r="M818" s="5"/>
      <c r="N818" s="5"/>
      <c r="O818" s="5"/>
      <c r="P818" s="5"/>
      <c r="Q818" s="5"/>
    </row>
    <row r="819">
      <c r="D819" s="5"/>
      <c r="E819" s="6"/>
      <c r="J819" s="42"/>
      <c r="K819" s="42"/>
      <c r="L819" s="5"/>
      <c r="M819" s="5"/>
      <c r="N819" s="5"/>
      <c r="O819" s="5"/>
      <c r="P819" s="5"/>
      <c r="Q819" s="5"/>
    </row>
    <row r="820">
      <c r="D820" s="5"/>
      <c r="E820" s="6"/>
      <c r="J820" s="42"/>
      <c r="K820" s="42"/>
      <c r="L820" s="5"/>
      <c r="M820" s="5"/>
      <c r="N820" s="5"/>
      <c r="O820" s="5"/>
      <c r="P820" s="5"/>
      <c r="Q820" s="5"/>
    </row>
    <row r="821">
      <c r="D821" s="5"/>
      <c r="E821" s="6"/>
      <c r="J821" s="42"/>
      <c r="K821" s="42"/>
      <c r="L821" s="5"/>
      <c r="M821" s="5"/>
      <c r="N821" s="5"/>
      <c r="O821" s="5"/>
      <c r="P821" s="5"/>
      <c r="Q821" s="5"/>
    </row>
    <row r="822">
      <c r="D822" s="5"/>
      <c r="E822" s="6"/>
      <c r="J822" s="42"/>
      <c r="K822" s="42"/>
      <c r="L822" s="5"/>
      <c r="M822" s="5"/>
      <c r="N822" s="5"/>
      <c r="O822" s="5"/>
      <c r="P822" s="5"/>
      <c r="Q822" s="5"/>
    </row>
    <row r="823">
      <c r="D823" s="5"/>
      <c r="E823" s="6"/>
      <c r="J823" s="42"/>
      <c r="K823" s="42"/>
      <c r="L823" s="5"/>
      <c r="M823" s="5"/>
      <c r="N823" s="5"/>
      <c r="O823" s="5"/>
      <c r="P823" s="5"/>
      <c r="Q823" s="5"/>
    </row>
    <row r="824">
      <c r="D824" s="5"/>
      <c r="E824" s="6"/>
      <c r="J824" s="42"/>
      <c r="K824" s="42"/>
      <c r="L824" s="5"/>
      <c r="M824" s="5"/>
      <c r="N824" s="5"/>
      <c r="O824" s="5"/>
      <c r="P824" s="5"/>
      <c r="Q824" s="5"/>
    </row>
    <row r="825">
      <c r="D825" s="5"/>
      <c r="E825" s="6"/>
      <c r="J825" s="42"/>
      <c r="K825" s="42"/>
      <c r="L825" s="5"/>
      <c r="M825" s="5"/>
      <c r="N825" s="5"/>
      <c r="O825" s="5"/>
      <c r="P825" s="5"/>
      <c r="Q825" s="5"/>
    </row>
    <row r="826">
      <c r="D826" s="5"/>
      <c r="E826" s="6"/>
      <c r="J826" s="42"/>
      <c r="K826" s="42"/>
      <c r="L826" s="5"/>
      <c r="M826" s="5"/>
      <c r="N826" s="5"/>
      <c r="O826" s="5"/>
      <c r="P826" s="5"/>
      <c r="Q826" s="5"/>
    </row>
    <row r="827">
      <c r="D827" s="5"/>
      <c r="E827" s="6"/>
      <c r="J827" s="42"/>
      <c r="K827" s="42"/>
      <c r="L827" s="5"/>
      <c r="M827" s="5"/>
      <c r="N827" s="5"/>
      <c r="O827" s="5"/>
      <c r="P827" s="5"/>
      <c r="Q827" s="5"/>
    </row>
    <row r="828">
      <c r="D828" s="5"/>
      <c r="E828" s="6"/>
      <c r="J828" s="42"/>
      <c r="K828" s="42"/>
      <c r="L828" s="5"/>
      <c r="M828" s="5"/>
      <c r="N828" s="5"/>
      <c r="O828" s="5"/>
      <c r="P828" s="5"/>
      <c r="Q828" s="5"/>
    </row>
    <row r="829">
      <c r="D829" s="5"/>
      <c r="E829" s="6"/>
      <c r="J829" s="42"/>
      <c r="K829" s="42"/>
      <c r="L829" s="5"/>
      <c r="M829" s="5"/>
      <c r="N829" s="5"/>
      <c r="O829" s="5"/>
      <c r="P829" s="5"/>
      <c r="Q829" s="5"/>
    </row>
    <row r="830">
      <c r="D830" s="5"/>
      <c r="E830" s="6"/>
      <c r="J830" s="42"/>
      <c r="K830" s="42"/>
      <c r="L830" s="5"/>
      <c r="M830" s="5"/>
      <c r="N830" s="5"/>
      <c r="O830" s="5"/>
      <c r="P830" s="5"/>
      <c r="Q830" s="5"/>
    </row>
    <row r="831">
      <c r="D831" s="5"/>
      <c r="E831" s="6"/>
      <c r="J831" s="42"/>
      <c r="K831" s="42"/>
      <c r="L831" s="5"/>
      <c r="M831" s="5"/>
      <c r="N831" s="5"/>
      <c r="O831" s="5"/>
      <c r="P831" s="5"/>
      <c r="Q831" s="5"/>
    </row>
    <row r="832">
      <c r="D832" s="5"/>
      <c r="E832" s="6"/>
      <c r="J832" s="42"/>
      <c r="K832" s="42"/>
      <c r="L832" s="5"/>
      <c r="M832" s="5"/>
      <c r="N832" s="5"/>
      <c r="O832" s="5"/>
      <c r="P832" s="5"/>
      <c r="Q832" s="5"/>
    </row>
    <row r="833">
      <c r="D833" s="5"/>
      <c r="E833" s="6"/>
      <c r="J833" s="42"/>
      <c r="K833" s="42"/>
      <c r="L833" s="5"/>
      <c r="M833" s="5"/>
      <c r="N833" s="5"/>
      <c r="O833" s="5"/>
      <c r="P833" s="5"/>
      <c r="Q833" s="5"/>
    </row>
    <row r="834">
      <c r="D834" s="5"/>
      <c r="E834" s="6"/>
      <c r="J834" s="42"/>
      <c r="K834" s="42"/>
      <c r="L834" s="5"/>
      <c r="M834" s="5"/>
      <c r="N834" s="5"/>
      <c r="O834" s="5"/>
      <c r="P834" s="5"/>
      <c r="Q834" s="5"/>
    </row>
    <row r="835">
      <c r="D835" s="5"/>
      <c r="E835" s="6"/>
      <c r="J835" s="42"/>
      <c r="K835" s="42"/>
      <c r="L835" s="5"/>
      <c r="M835" s="5"/>
      <c r="N835" s="5"/>
      <c r="O835" s="5"/>
      <c r="P835" s="5"/>
      <c r="Q835" s="5"/>
    </row>
    <row r="836">
      <c r="D836" s="5"/>
      <c r="E836" s="6"/>
      <c r="J836" s="42"/>
      <c r="K836" s="42"/>
      <c r="L836" s="5"/>
      <c r="M836" s="5"/>
      <c r="N836" s="5"/>
      <c r="O836" s="5"/>
      <c r="P836" s="5"/>
      <c r="Q836" s="5"/>
    </row>
    <row r="837">
      <c r="D837" s="5"/>
      <c r="E837" s="6"/>
      <c r="J837" s="42"/>
      <c r="K837" s="42"/>
      <c r="L837" s="5"/>
      <c r="M837" s="5"/>
      <c r="N837" s="5"/>
      <c r="O837" s="5"/>
      <c r="P837" s="5"/>
      <c r="Q837" s="5"/>
    </row>
    <row r="838">
      <c r="D838" s="5"/>
      <c r="E838" s="6"/>
      <c r="J838" s="42"/>
      <c r="K838" s="42"/>
      <c r="L838" s="5"/>
      <c r="M838" s="5"/>
      <c r="N838" s="5"/>
      <c r="O838" s="5"/>
      <c r="P838" s="5"/>
      <c r="Q838" s="5"/>
    </row>
    <row r="839">
      <c r="D839" s="5"/>
      <c r="E839" s="6"/>
      <c r="J839" s="42"/>
      <c r="K839" s="42"/>
      <c r="L839" s="5"/>
      <c r="M839" s="5"/>
      <c r="N839" s="5"/>
      <c r="O839" s="5"/>
      <c r="P839" s="5"/>
      <c r="Q839" s="5"/>
    </row>
    <row r="840">
      <c r="D840" s="5"/>
      <c r="E840" s="6"/>
      <c r="J840" s="42"/>
      <c r="K840" s="42"/>
      <c r="L840" s="5"/>
      <c r="M840" s="5"/>
      <c r="N840" s="5"/>
      <c r="O840" s="5"/>
      <c r="P840" s="5"/>
      <c r="Q840" s="5"/>
    </row>
    <row r="841">
      <c r="D841" s="5"/>
      <c r="E841" s="6"/>
      <c r="J841" s="42"/>
      <c r="K841" s="42"/>
      <c r="L841" s="5"/>
      <c r="M841" s="5"/>
      <c r="N841" s="5"/>
      <c r="O841" s="5"/>
      <c r="P841" s="5"/>
      <c r="Q841" s="5"/>
    </row>
    <row r="842">
      <c r="D842" s="5"/>
      <c r="E842" s="6"/>
      <c r="J842" s="42"/>
      <c r="K842" s="42"/>
      <c r="L842" s="5"/>
      <c r="M842" s="5"/>
      <c r="N842" s="5"/>
      <c r="O842" s="5"/>
      <c r="P842" s="5"/>
      <c r="Q842" s="5"/>
    </row>
    <row r="843">
      <c r="D843" s="5"/>
      <c r="E843" s="6"/>
      <c r="J843" s="42"/>
      <c r="K843" s="42"/>
      <c r="L843" s="5"/>
      <c r="M843" s="5"/>
      <c r="N843" s="5"/>
      <c r="O843" s="5"/>
      <c r="P843" s="5"/>
      <c r="Q843" s="5"/>
    </row>
    <row r="844">
      <c r="D844" s="5"/>
      <c r="E844" s="6"/>
      <c r="J844" s="42"/>
      <c r="K844" s="42"/>
      <c r="L844" s="5"/>
      <c r="M844" s="5"/>
      <c r="N844" s="5"/>
      <c r="O844" s="5"/>
      <c r="P844" s="5"/>
      <c r="Q844" s="5"/>
    </row>
    <row r="845">
      <c r="D845" s="5"/>
      <c r="E845" s="6"/>
      <c r="J845" s="42"/>
      <c r="K845" s="42"/>
      <c r="L845" s="5"/>
      <c r="M845" s="5"/>
      <c r="N845" s="5"/>
      <c r="O845" s="5"/>
      <c r="P845" s="5"/>
      <c r="Q845" s="5"/>
    </row>
    <row r="846">
      <c r="D846" s="5"/>
      <c r="E846" s="6"/>
      <c r="J846" s="42"/>
      <c r="K846" s="42"/>
      <c r="L846" s="5"/>
      <c r="M846" s="5"/>
      <c r="N846" s="5"/>
      <c r="O846" s="5"/>
      <c r="P846" s="5"/>
      <c r="Q846" s="5"/>
    </row>
    <row r="847">
      <c r="D847" s="5"/>
      <c r="E847" s="6"/>
      <c r="J847" s="42"/>
      <c r="K847" s="42"/>
      <c r="L847" s="5"/>
      <c r="M847" s="5"/>
      <c r="N847" s="5"/>
      <c r="O847" s="5"/>
      <c r="P847" s="5"/>
      <c r="Q847" s="5"/>
    </row>
    <row r="848">
      <c r="D848" s="5"/>
      <c r="E848" s="6"/>
      <c r="J848" s="42"/>
      <c r="K848" s="42"/>
      <c r="L848" s="5"/>
      <c r="M848" s="5"/>
      <c r="N848" s="5"/>
      <c r="O848" s="5"/>
      <c r="P848" s="5"/>
      <c r="Q848" s="5"/>
    </row>
    <row r="849">
      <c r="D849" s="5"/>
      <c r="E849" s="6"/>
      <c r="J849" s="42"/>
      <c r="K849" s="42"/>
      <c r="L849" s="5"/>
      <c r="M849" s="5"/>
      <c r="N849" s="5"/>
      <c r="O849" s="5"/>
      <c r="P849" s="5"/>
      <c r="Q849" s="5"/>
    </row>
    <row r="850">
      <c r="D850" s="5"/>
      <c r="E850" s="6"/>
      <c r="J850" s="42"/>
      <c r="K850" s="42"/>
      <c r="L850" s="5"/>
      <c r="M850" s="5"/>
      <c r="N850" s="5"/>
      <c r="O850" s="5"/>
      <c r="P850" s="5"/>
      <c r="Q850" s="5"/>
    </row>
    <row r="851">
      <c r="D851" s="5"/>
      <c r="E851" s="6"/>
      <c r="J851" s="42"/>
      <c r="K851" s="42"/>
      <c r="L851" s="5"/>
      <c r="M851" s="5"/>
      <c r="N851" s="5"/>
      <c r="O851" s="5"/>
      <c r="P851" s="5"/>
      <c r="Q851" s="5"/>
    </row>
    <row r="852">
      <c r="D852" s="5"/>
      <c r="E852" s="6"/>
      <c r="J852" s="42"/>
      <c r="K852" s="42"/>
      <c r="L852" s="5"/>
      <c r="M852" s="5"/>
      <c r="N852" s="5"/>
      <c r="O852" s="5"/>
      <c r="P852" s="5"/>
      <c r="Q852" s="5"/>
    </row>
    <row r="853">
      <c r="D853" s="5"/>
      <c r="E853" s="6"/>
      <c r="J853" s="42"/>
      <c r="K853" s="42"/>
      <c r="L853" s="5"/>
      <c r="M853" s="5"/>
      <c r="N853" s="5"/>
      <c r="O853" s="5"/>
      <c r="P853" s="5"/>
      <c r="Q853" s="5"/>
    </row>
    <row r="854">
      <c r="D854" s="5"/>
      <c r="E854" s="6"/>
      <c r="J854" s="42"/>
      <c r="K854" s="42"/>
      <c r="L854" s="5"/>
      <c r="M854" s="5"/>
      <c r="N854" s="5"/>
      <c r="O854" s="5"/>
      <c r="P854" s="5"/>
      <c r="Q854" s="5"/>
    </row>
    <row r="855">
      <c r="D855" s="5"/>
      <c r="E855" s="6"/>
      <c r="J855" s="42"/>
      <c r="K855" s="42"/>
      <c r="L855" s="5"/>
      <c r="M855" s="5"/>
      <c r="N855" s="5"/>
      <c r="O855" s="5"/>
      <c r="P855" s="5"/>
      <c r="Q855" s="5"/>
    </row>
    <row r="856">
      <c r="D856" s="5"/>
      <c r="E856" s="6"/>
      <c r="J856" s="42"/>
      <c r="K856" s="42"/>
      <c r="L856" s="5"/>
      <c r="M856" s="5"/>
      <c r="N856" s="5"/>
      <c r="O856" s="5"/>
      <c r="P856" s="5"/>
      <c r="Q856" s="5"/>
    </row>
    <row r="857">
      <c r="D857" s="5"/>
      <c r="E857" s="6"/>
      <c r="J857" s="42"/>
      <c r="K857" s="42"/>
      <c r="L857" s="5"/>
      <c r="M857" s="5"/>
      <c r="N857" s="5"/>
      <c r="O857" s="5"/>
      <c r="P857" s="5"/>
      <c r="Q857" s="5"/>
    </row>
    <row r="858">
      <c r="D858" s="5"/>
      <c r="E858" s="6"/>
      <c r="J858" s="42"/>
      <c r="K858" s="42"/>
      <c r="L858" s="5"/>
      <c r="M858" s="5"/>
      <c r="N858" s="5"/>
      <c r="O858" s="5"/>
      <c r="P858" s="5"/>
      <c r="Q858" s="5"/>
    </row>
    <row r="859">
      <c r="D859" s="5"/>
      <c r="E859" s="6"/>
      <c r="J859" s="42"/>
      <c r="K859" s="42"/>
      <c r="L859" s="5"/>
      <c r="M859" s="5"/>
      <c r="N859" s="5"/>
      <c r="O859" s="5"/>
      <c r="P859" s="5"/>
      <c r="Q859" s="5"/>
    </row>
    <row r="860">
      <c r="D860" s="5"/>
      <c r="E860" s="6"/>
      <c r="J860" s="42"/>
      <c r="K860" s="42"/>
      <c r="L860" s="5"/>
      <c r="M860" s="5"/>
      <c r="N860" s="5"/>
      <c r="O860" s="5"/>
      <c r="P860" s="5"/>
      <c r="Q860" s="5"/>
    </row>
    <row r="861">
      <c r="D861" s="5"/>
      <c r="E861" s="6"/>
      <c r="J861" s="42"/>
      <c r="K861" s="42"/>
      <c r="L861" s="5"/>
      <c r="M861" s="5"/>
      <c r="N861" s="5"/>
      <c r="O861" s="5"/>
      <c r="P861" s="5"/>
      <c r="Q861" s="5"/>
    </row>
    <row r="862">
      <c r="D862" s="5"/>
      <c r="E862" s="6"/>
      <c r="J862" s="42"/>
      <c r="K862" s="42"/>
      <c r="L862" s="5"/>
      <c r="M862" s="5"/>
      <c r="N862" s="5"/>
      <c r="O862" s="5"/>
      <c r="P862" s="5"/>
      <c r="Q862" s="5"/>
    </row>
    <row r="863">
      <c r="D863" s="5"/>
      <c r="E863" s="6"/>
      <c r="J863" s="42"/>
      <c r="K863" s="42"/>
      <c r="L863" s="5"/>
      <c r="M863" s="5"/>
      <c r="N863" s="5"/>
      <c r="O863" s="5"/>
      <c r="P863" s="5"/>
      <c r="Q863" s="5"/>
    </row>
    <row r="864">
      <c r="D864" s="5"/>
      <c r="E864" s="6"/>
      <c r="J864" s="42"/>
      <c r="K864" s="42"/>
      <c r="L864" s="5"/>
      <c r="M864" s="5"/>
      <c r="N864" s="5"/>
      <c r="O864" s="5"/>
      <c r="P864" s="5"/>
      <c r="Q864" s="5"/>
    </row>
    <row r="865">
      <c r="D865" s="5"/>
      <c r="E865" s="6"/>
      <c r="J865" s="42"/>
      <c r="K865" s="42"/>
      <c r="L865" s="5"/>
      <c r="M865" s="5"/>
      <c r="N865" s="5"/>
      <c r="O865" s="5"/>
      <c r="P865" s="5"/>
      <c r="Q865" s="5"/>
    </row>
    <row r="866">
      <c r="D866" s="5"/>
      <c r="E866" s="6"/>
      <c r="J866" s="42"/>
      <c r="K866" s="42"/>
      <c r="L866" s="5"/>
      <c r="M866" s="5"/>
      <c r="N866" s="5"/>
      <c r="O866" s="5"/>
      <c r="P866" s="5"/>
      <c r="Q866" s="5"/>
    </row>
    <row r="867">
      <c r="D867" s="5"/>
      <c r="E867" s="6"/>
      <c r="J867" s="42"/>
      <c r="K867" s="42"/>
      <c r="L867" s="5"/>
      <c r="M867" s="5"/>
      <c r="N867" s="5"/>
      <c r="O867" s="5"/>
      <c r="P867" s="5"/>
      <c r="Q867" s="5"/>
    </row>
    <row r="868">
      <c r="D868" s="5"/>
      <c r="E868" s="6"/>
      <c r="J868" s="42"/>
      <c r="K868" s="42"/>
      <c r="L868" s="5"/>
      <c r="M868" s="5"/>
      <c r="N868" s="5"/>
      <c r="O868" s="5"/>
      <c r="P868" s="5"/>
      <c r="Q868" s="5"/>
    </row>
    <row r="869">
      <c r="D869" s="5"/>
      <c r="E869" s="6"/>
      <c r="J869" s="42"/>
      <c r="K869" s="42"/>
      <c r="L869" s="5"/>
      <c r="M869" s="5"/>
      <c r="N869" s="5"/>
      <c r="O869" s="5"/>
      <c r="P869" s="5"/>
      <c r="Q869" s="5"/>
    </row>
    <row r="870">
      <c r="D870" s="5"/>
      <c r="E870" s="6"/>
      <c r="J870" s="42"/>
      <c r="K870" s="42"/>
      <c r="L870" s="5"/>
      <c r="M870" s="5"/>
      <c r="N870" s="5"/>
      <c r="O870" s="5"/>
      <c r="P870" s="5"/>
      <c r="Q870" s="5"/>
    </row>
    <row r="871">
      <c r="D871" s="5"/>
      <c r="E871" s="6"/>
      <c r="J871" s="42"/>
      <c r="K871" s="42"/>
      <c r="L871" s="5"/>
      <c r="M871" s="5"/>
      <c r="N871" s="5"/>
      <c r="O871" s="5"/>
      <c r="P871" s="5"/>
      <c r="Q871" s="5"/>
    </row>
    <row r="872">
      <c r="D872" s="5"/>
      <c r="E872" s="6"/>
      <c r="J872" s="42"/>
      <c r="K872" s="42"/>
      <c r="L872" s="5"/>
      <c r="M872" s="5"/>
      <c r="N872" s="5"/>
      <c r="O872" s="5"/>
      <c r="P872" s="5"/>
      <c r="Q872" s="5"/>
    </row>
    <row r="873">
      <c r="D873" s="5"/>
      <c r="E873" s="6"/>
      <c r="J873" s="42"/>
      <c r="K873" s="42"/>
      <c r="L873" s="5"/>
      <c r="M873" s="5"/>
      <c r="N873" s="5"/>
      <c r="O873" s="5"/>
      <c r="P873" s="5"/>
      <c r="Q873" s="5"/>
    </row>
    <row r="874">
      <c r="D874" s="5"/>
      <c r="E874" s="6"/>
      <c r="J874" s="42"/>
      <c r="K874" s="42"/>
      <c r="L874" s="5"/>
      <c r="M874" s="5"/>
      <c r="N874" s="5"/>
      <c r="O874" s="5"/>
      <c r="P874" s="5"/>
      <c r="Q874" s="5"/>
    </row>
    <row r="875">
      <c r="D875" s="5"/>
      <c r="E875" s="6"/>
      <c r="J875" s="42"/>
      <c r="K875" s="42"/>
      <c r="L875" s="5"/>
      <c r="M875" s="5"/>
      <c r="N875" s="5"/>
      <c r="O875" s="5"/>
      <c r="P875" s="5"/>
      <c r="Q875" s="5"/>
    </row>
    <row r="876">
      <c r="D876" s="5"/>
      <c r="E876" s="6"/>
      <c r="J876" s="42"/>
      <c r="K876" s="42"/>
      <c r="L876" s="5"/>
      <c r="M876" s="5"/>
      <c r="N876" s="5"/>
      <c r="O876" s="5"/>
      <c r="P876" s="5"/>
      <c r="Q876" s="5"/>
    </row>
    <row r="877">
      <c r="D877" s="5"/>
      <c r="E877" s="6"/>
      <c r="J877" s="42"/>
      <c r="K877" s="42"/>
      <c r="L877" s="5"/>
      <c r="M877" s="5"/>
      <c r="N877" s="5"/>
      <c r="O877" s="5"/>
      <c r="P877" s="5"/>
      <c r="Q877" s="5"/>
    </row>
    <row r="878">
      <c r="D878" s="5"/>
      <c r="E878" s="6"/>
      <c r="J878" s="42"/>
      <c r="K878" s="42"/>
      <c r="L878" s="5"/>
      <c r="M878" s="5"/>
      <c r="N878" s="5"/>
      <c r="O878" s="5"/>
      <c r="P878" s="5"/>
      <c r="Q878" s="5"/>
    </row>
    <row r="879">
      <c r="D879" s="5"/>
      <c r="E879" s="6"/>
      <c r="J879" s="42"/>
      <c r="K879" s="42"/>
      <c r="L879" s="5"/>
      <c r="M879" s="5"/>
      <c r="N879" s="5"/>
      <c r="O879" s="5"/>
      <c r="P879" s="5"/>
      <c r="Q879" s="5"/>
    </row>
    <row r="880">
      <c r="D880" s="5"/>
      <c r="E880" s="6"/>
      <c r="J880" s="42"/>
      <c r="K880" s="42"/>
      <c r="L880" s="5"/>
      <c r="M880" s="5"/>
      <c r="N880" s="5"/>
      <c r="O880" s="5"/>
      <c r="P880" s="5"/>
      <c r="Q880" s="5"/>
    </row>
    <row r="881">
      <c r="D881" s="5"/>
      <c r="E881" s="6"/>
      <c r="J881" s="42"/>
      <c r="K881" s="42"/>
      <c r="L881" s="5"/>
      <c r="M881" s="5"/>
      <c r="N881" s="5"/>
      <c r="O881" s="5"/>
      <c r="P881" s="5"/>
      <c r="Q881" s="5"/>
    </row>
    <row r="882">
      <c r="D882" s="5"/>
      <c r="E882" s="6"/>
      <c r="J882" s="42"/>
      <c r="K882" s="42"/>
      <c r="L882" s="5"/>
      <c r="M882" s="5"/>
      <c r="N882" s="5"/>
      <c r="O882" s="5"/>
      <c r="P882" s="5"/>
      <c r="Q882" s="5"/>
    </row>
    <row r="883">
      <c r="D883" s="5"/>
      <c r="E883" s="6"/>
      <c r="J883" s="42"/>
      <c r="K883" s="42"/>
      <c r="L883" s="5"/>
      <c r="M883" s="5"/>
      <c r="N883" s="5"/>
      <c r="O883" s="5"/>
      <c r="P883" s="5"/>
      <c r="Q883" s="5"/>
    </row>
    <row r="884">
      <c r="D884" s="5"/>
      <c r="E884" s="6"/>
      <c r="J884" s="42"/>
      <c r="K884" s="42"/>
      <c r="L884" s="5"/>
      <c r="M884" s="5"/>
      <c r="N884" s="5"/>
      <c r="O884" s="5"/>
      <c r="P884" s="5"/>
      <c r="Q884" s="5"/>
    </row>
    <row r="885">
      <c r="D885" s="5"/>
      <c r="E885" s="6"/>
      <c r="J885" s="42"/>
      <c r="K885" s="42"/>
      <c r="L885" s="5"/>
      <c r="M885" s="5"/>
      <c r="N885" s="5"/>
      <c r="O885" s="5"/>
      <c r="P885" s="5"/>
      <c r="Q885" s="5"/>
    </row>
    <row r="886">
      <c r="D886" s="5"/>
      <c r="E886" s="6"/>
      <c r="J886" s="42"/>
      <c r="K886" s="42"/>
      <c r="L886" s="5"/>
      <c r="M886" s="5"/>
      <c r="N886" s="5"/>
      <c r="O886" s="5"/>
      <c r="P886" s="5"/>
      <c r="Q886" s="5"/>
    </row>
    <row r="887">
      <c r="D887" s="5"/>
      <c r="E887" s="6"/>
      <c r="J887" s="42"/>
      <c r="K887" s="42"/>
      <c r="L887" s="5"/>
      <c r="M887" s="5"/>
      <c r="N887" s="5"/>
      <c r="O887" s="5"/>
      <c r="P887" s="5"/>
      <c r="Q887" s="5"/>
    </row>
    <row r="888">
      <c r="D888" s="5"/>
      <c r="E888" s="6"/>
      <c r="J888" s="42"/>
      <c r="K888" s="42"/>
      <c r="L888" s="5"/>
      <c r="M888" s="5"/>
      <c r="N888" s="5"/>
      <c r="O888" s="5"/>
      <c r="P888" s="5"/>
      <c r="Q888" s="5"/>
    </row>
    <row r="889">
      <c r="D889" s="5"/>
      <c r="E889" s="6"/>
      <c r="J889" s="42"/>
      <c r="K889" s="42"/>
      <c r="L889" s="5"/>
      <c r="M889" s="5"/>
      <c r="N889" s="5"/>
      <c r="O889" s="5"/>
      <c r="P889" s="5"/>
      <c r="Q889" s="5"/>
    </row>
    <row r="890">
      <c r="D890" s="5"/>
      <c r="E890" s="6"/>
      <c r="J890" s="42"/>
      <c r="K890" s="42"/>
      <c r="L890" s="5"/>
      <c r="M890" s="5"/>
      <c r="N890" s="5"/>
      <c r="O890" s="5"/>
      <c r="P890" s="5"/>
      <c r="Q890" s="5"/>
    </row>
    <row r="891">
      <c r="D891" s="5"/>
      <c r="E891" s="6"/>
      <c r="J891" s="42"/>
      <c r="K891" s="42"/>
      <c r="L891" s="5"/>
      <c r="M891" s="5"/>
      <c r="N891" s="5"/>
      <c r="O891" s="5"/>
      <c r="P891" s="5"/>
      <c r="Q891" s="5"/>
    </row>
    <row r="892">
      <c r="D892" s="5"/>
      <c r="E892" s="6"/>
      <c r="J892" s="42"/>
      <c r="K892" s="42"/>
      <c r="L892" s="5"/>
      <c r="M892" s="5"/>
      <c r="N892" s="5"/>
      <c r="O892" s="5"/>
      <c r="P892" s="5"/>
      <c r="Q892" s="5"/>
    </row>
    <row r="893">
      <c r="D893" s="5"/>
      <c r="E893" s="6"/>
      <c r="J893" s="42"/>
      <c r="K893" s="42"/>
      <c r="L893" s="5"/>
      <c r="M893" s="5"/>
      <c r="N893" s="5"/>
      <c r="O893" s="5"/>
      <c r="P893" s="5"/>
      <c r="Q893" s="5"/>
    </row>
    <row r="894">
      <c r="D894" s="5"/>
      <c r="E894" s="6"/>
      <c r="J894" s="42"/>
      <c r="K894" s="42"/>
      <c r="L894" s="5"/>
      <c r="M894" s="5"/>
      <c r="N894" s="5"/>
      <c r="O894" s="5"/>
      <c r="P894" s="5"/>
      <c r="Q894" s="5"/>
    </row>
    <row r="895">
      <c r="D895" s="5"/>
      <c r="E895" s="6"/>
      <c r="J895" s="42"/>
      <c r="K895" s="42"/>
      <c r="L895" s="5"/>
      <c r="M895" s="5"/>
      <c r="N895" s="5"/>
      <c r="O895" s="5"/>
      <c r="P895" s="5"/>
      <c r="Q895" s="5"/>
    </row>
    <row r="896">
      <c r="D896" s="5"/>
      <c r="E896" s="6"/>
      <c r="J896" s="42"/>
      <c r="K896" s="42"/>
      <c r="L896" s="5"/>
      <c r="M896" s="5"/>
      <c r="N896" s="5"/>
      <c r="O896" s="5"/>
      <c r="P896" s="5"/>
      <c r="Q896" s="5"/>
    </row>
    <row r="897">
      <c r="D897" s="5"/>
      <c r="E897" s="6"/>
      <c r="J897" s="42"/>
      <c r="K897" s="42"/>
      <c r="L897" s="5"/>
      <c r="M897" s="5"/>
      <c r="N897" s="5"/>
      <c r="O897" s="5"/>
      <c r="P897" s="5"/>
      <c r="Q897" s="5"/>
    </row>
    <row r="898">
      <c r="D898" s="5"/>
      <c r="E898" s="6"/>
      <c r="J898" s="42"/>
      <c r="K898" s="42"/>
      <c r="L898" s="5"/>
      <c r="M898" s="5"/>
      <c r="N898" s="5"/>
      <c r="O898" s="5"/>
      <c r="P898" s="5"/>
      <c r="Q898" s="5"/>
    </row>
    <row r="899">
      <c r="D899" s="5"/>
      <c r="E899" s="6"/>
      <c r="J899" s="42"/>
      <c r="K899" s="42"/>
      <c r="L899" s="5"/>
      <c r="M899" s="5"/>
      <c r="N899" s="5"/>
      <c r="O899" s="5"/>
      <c r="P899" s="5"/>
      <c r="Q899" s="5"/>
    </row>
    <row r="900">
      <c r="D900" s="5"/>
      <c r="E900" s="6"/>
      <c r="J900" s="42"/>
      <c r="K900" s="42"/>
      <c r="L900" s="5"/>
      <c r="M900" s="5"/>
      <c r="N900" s="5"/>
      <c r="O900" s="5"/>
      <c r="P900" s="5"/>
      <c r="Q900" s="5"/>
    </row>
    <row r="901">
      <c r="D901" s="5"/>
      <c r="E901" s="6"/>
      <c r="J901" s="42"/>
      <c r="K901" s="42"/>
      <c r="L901" s="5"/>
      <c r="M901" s="5"/>
      <c r="N901" s="5"/>
      <c r="O901" s="5"/>
      <c r="P901" s="5"/>
      <c r="Q901" s="5"/>
    </row>
    <row r="902">
      <c r="D902" s="5"/>
      <c r="E902" s="6"/>
      <c r="J902" s="42"/>
      <c r="K902" s="42"/>
      <c r="L902" s="5"/>
      <c r="M902" s="5"/>
      <c r="N902" s="5"/>
      <c r="O902" s="5"/>
      <c r="P902" s="5"/>
      <c r="Q902" s="5"/>
    </row>
    <row r="903">
      <c r="D903" s="5"/>
      <c r="E903" s="6"/>
      <c r="J903" s="42"/>
      <c r="K903" s="42"/>
      <c r="L903" s="5"/>
      <c r="M903" s="5"/>
      <c r="N903" s="5"/>
      <c r="O903" s="5"/>
      <c r="P903" s="5"/>
      <c r="Q903" s="5"/>
    </row>
    <row r="904">
      <c r="D904" s="5"/>
      <c r="E904" s="6"/>
      <c r="J904" s="42"/>
      <c r="K904" s="42"/>
      <c r="L904" s="5"/>
      <c r="M904" s="5"/>
      <c r="N904" s="5"/>
      <c r="O904" s="5"/>
      <c r="P904" s="5"/>
      <c r="Q904" s="5"/>
    </row>
    <row r="905">
      <c r="D905" s="5"/>
      <c r="E905" s="6"/>
      <c r="J905" s="42"/>
      <c r="K905" s="42"/>
      <c r="L905" s="5"/>
      <c r="M905" s="5"/>
      <c r="N905" s="5"/>
      <c r="O905" s="5"/>
      <c r="P905" s="5"/>
      <c r="Q905" s="5"/>
    </row>
    <row r="906">
      <c r="D906" s="5"/>
      <c r="E906" s="6"/>
      <c r="J906" s="42"/>
      <c r="K906" s="42"/>
      <c r="L906" s="5"/>
      <c r="M906" s="5"/>
      <c r="N906" s="5"/>
      <c r="O906" s="5"/>
      <c r="P906" s="5"/>
      <c r="Q906" s="5"/>
    </row>
    <row r="907">
      <c r="D907" s="5"/>
      <c r="E907" s="6"/>
      <c r="J907" s="42"/>
      <c r="K907" s="42"/>
      <c r="L907" s="5"/>
      <c r="M907" s="5"/>
      <c r="N907" s="5"/>
      <c r="O907" s="5"/>
      <c r="P907" s="5"/>
      <c r="Q907" s="5"/>
    </row>
    <row r="908">
      <c r="D908" s="5"/>
      <c r="E908" s="6"/>
      <c r="J908" s="42"/>
      <c r="K908" s="42"/>
      <c r="L908" s="5"/>
      <c r="M908" s="5"/>
      <c r="N908" s="5"/>
      <c r="O908" s="5"/>
      <c r="P908" s="5"/>
      <c r="Q908" s="5"/>
    </row>
    <row r="909">
      <c r="D909" s="5"/>
      <c r="E909" s="6"/>
      <c r="J909" s="42"/>
      <c r="K909" s="42"/>
      <c r="L909" s="5"/>
      <c r="M909" s="5"/>
      <c r="N909" s="5"/>
      <c r="O909" s="5"/>
      <c r="P909" s="5"/>
      <c r="Q909" s="5"/>
    </row>
    <row r="910">
      <c r="D910" s="5"/>
      <c r="E910" s="6"/>
      <c r="J910" s="42"/>
      <c r="K910" s="42"/>
      <c r="L910" s="5"/>
      <c r="M910" s="5"/>
      <c r="N910" s="5"/>
      <c r="O910" s="5"/>
      <c r="P910" s="5"/>
      <c r="Q910" s="5"/>
    </row>
    <row r="911">
      <c r="D911" s="5"/>
      <c r="E911" s="6"/>
      <c r="J911" s="42"/>
      <c r="K911" s="42"/>
      <c r="L911" s="5"/>
      <c r="M911" s="5"/>
      <c r="N911" s="5"/>
      <c r="O911" s="5"/>
      <c r="P911" s="5"/>
      <c r="Q911" s="5"/>
    </row>
    <row r="912">
      <c r="D912" s="5"/>
      <c r="E912" s="6"/>
      <c r="J912" s="42"/>
      <c r="K912" s="42"/>
      <c r="L912" s="5"/>
      <c r="M912" s="5"/>
      <c r="N912" s="5"/>
      <c r="O912" s="5"/>
      <c r="P912" s="5"/>
      <c r="Q912" s="5"/>
    </row>
    <row r="913">
      <c r="D913" s="5"/>
      <c r="E913" s="6"/>
      <c r="J913" s="42"/>
      <c r="K913" s="42"/>
      <c r="L913" s="5"/>
      <c r="M913" s="5"/>
      <c r="N913" s="5"/>
      <c r="O913" s="5"/>
      <c r="P913" s="5"/>
      <c r="Q913" s="5"/>
    </row>
    <row r="914">
      <c r="D914" s="5"/>
      <c r="E914" s="6"/>
      <c r="J914" s="42"/>
      <c r="K914" s="42"/>
      <c r="L914" s="5"/>
      <c r="M914" s="5"/>
      <c r="N914" s="5"/>
      <c r="O914" s="5"/>
      <c r="P914" s="5"/>
      <c r="Q914" s="5"/>
    </row>
    <row r="915">
      <c r="D915" s="5"/>
      <c r="E915" s="6"/>
      <c r="J915" s="42"/>
      <c r="K915" s="42"/>
      <c r="L915" s="5"/>
      <c r="M915" s="5"/>
      <c r="N915" s="5"/>
      <c r="O915" s="5"/>
      <c r="P915" s="5"/>
      <c r="Q915" s="5"/>
    </row>
    <row r="916">
      <c r="D916" s="5"/>
      <c r="E916" s="6"/>
      <c r="J916" s="42"/>
      <c r="K916" s="42"/>
      <c r="L916" s="5"/>
      <c r="M916" s="5"/>
      <c r="N916" s="5"/>
      <c r="O916" s="5"/>
      <c r="P916" s="5"/>
      <c r="Q916" s="5"/>
    </row>
    <row r="917">
      <c r="D917" s="5"/>
      <c r="E917" s="6"/>
      <c r="J917" s="42"/>
      <c r="K917" s="42"/>
      <c r="L917" s="5"/>
      <c r="M917" s="5"/>
      <c r="N917" s="5"/>
      <c r="O917" s="5"/>
      <c r="P917" s="5"/>
      <c r="Q917" s="5"/>
    </row>
    <row r="918">
      <c r="D918" s="5"/>
      <c r="E918" s="6"/>
      <c r="J918" s="42"/>
      <c r="K918" s="42"/>
      <c r="L918" s="5"/>
      <c r="M918" s="5"/>
      <c r="N918" s="5"/>
      <c r="O918" s="5"/>
      <c r="P918" s="5"/>
      <c r="Q918" s="5"/>
    </row>
    <row r="919">
      <c r="D919" s="5"/>
      <c r="E919" s="6"/>
      <c r="J919" s="42"/>
      <c r="K919" s="42"/>
      <c r="L919" s="5"/>
      <c r="M919" s="5"/>
      <c r="N919" s="5"/>
      <c r="O919" s="5"/>
      <c r="P919" s="5"/>
      <c r="Q919" s="5"/>
    </row>
    <row r="920">
      <c r="D920" s="5"/>
      <c r="E920" s="6"/>
      <c r="J920" s="42"/>
      <c r="K920" s="42"/>
      <c r="L920" s="5"/>
      <c r="M920" s="5"/>
      <c r="N920" s="5"/>
      <c r="O920" s="5"/>
      <c r="P920" s="5"/>
      <c r="Q920" s="5"/>
    </row>
    <row r="921">
      <c r="D921" s="5"/>
      <c r="E921" s="6"/>
      <c r="J921" s="42"/>
      <c r="K921" s="42"/>
      <c r="L921" s="5"/>
      <c r="M921" s="5"/>
      <c r="N921" s="5"/>
      <c r="O921" s="5"/>
      <c r="P921" s="5"/>
      <c r="Q921" s="5"/>
    </row>
    <row r="922">
      <c r="D922" s="5"/>
      <c r="E922" s="6"/>
      <c r="J922" s="42"/>
      <c r="K922" s="42"/>
      <c r="L922" s="5"/>
      <c r="M922" s="5"/>
      <c r="N922" s="5"/>
      <c r="O922" s="5"/>
      <c r="P922" s="5"/>
      <c r="Q922" s="5"/>
    </row>
    <row r="923">
      <c r="D923" s="5"/>
      <c r="E923" s="6"/>
      <c r="J923" s="42"/>
      <c r="K923" s="42"/>
      <c r="L923" s="5"/>
      <c r="M923" s="5"/>
      <c r="N923" s="5"/>
      <c r="O923" s="5"/>
      <c r="P923" s="5"/>
      <c r="Q923" s="5"/>
    </row>
    <row r="924">
      <c r="D924" s="5"/>
      <c r="E924" s="6"/>
      <c r="J924" s="42"/>
      <c r="K924" s="42"/>
      <c r="L924" s="5"/>
      <c r="M924" s="5"/>
      <c r="N924" s="5"/>
      <c r="O924" s="5"/>
      <c r="P924" s="5"/>
      <c r="Q924" s="5"/>
    </row>
    <row r="925">
      <c r="D925" s="5"/>
      <c r="E925" s="6"/>
      <c r="J925" s="42"/>
      <c r="K925" s="42"/>
      <c r="L925" s="5"/>
      <c r="M925" s="5"/>
      <c r="N925" s="5"/>
      <c r="O925" s="5"/>
      <c r="P925" s="5"/>
      <c r="Q925" s="5"/>
    </row>
    <row r="926">
      <c r="D926" s="5"/>
      <c r="E926" s="6"/>
      <c r="J926" s="42"/>
      <c r="K926" s="42"/>
      <c r="L926" s="5"/>
      <c r="M926" s="5"/>
      <c r="N926" s="5"/>
      <c r="O926" s="5"/>
      <c r="P926" s="5"/>
      <c r="Q926" s="5"/>
    </row>
    <row r="927">
      <c r="D927" s="5"/>
      <c r="E927" s="6"/>
      <c r="J927" s="42"/>
      <c r="K927" s="42"/>
      <c r="L927" s="5"/>
      <c r="M927" s="5"/>
      <c r="N927" s="5"/>
      <c r="O927" s="5"/>
      <c r="P927" s="5"/>
      <c r="Q927" s="5"/>
    </row>
    <row r="928">
      <c r="D928" s="5"/>
      <c r="E928" s="6"/>
      <c r="J928" s="42"/>
      <c r="K928" s="42"/>
      <c r="L928" s="5"/>
      <c r="M928" s="5"/>
      <c r="N928" s="5"/>
      <c r="O928" s="5"/>
      <c r="P928" s="5"/>
      <c r="Q928" s="5"/>
    </row>
    <row r="929">
      <c r="D929" s="5"/>
      <c r="E929" s="6"/>
      <c r="J929" s="42"/>
      <c r="K929" s="42"/>
      <c r="L929" s="5"/>
      <c r="M929" s="5"/>
      <c r="N929" s="5"/>
      <c r="O929" s="5"/>
      <c r="P929" s="5"/>
      <c r="Q929" s="5"/>
    </row>
    <row r="930">
      <c r="D930" s="5"/>
      <c r="E930" s="6"/>
      <c r="J930" s="42"/>
      <c r="K930" s="42"/>
      <c r="L930" s="5"/>
      <c r="M930" s="5"/>
      <c r="N930" s="5"/>
      <c r="O930" s="5"/>
      <c r="P930" s="5"/>
      <c r="Q930" s="5"/>
    </row>
    <row r="931">
      <c r="D931" s="5"/>
      <c r="E931" s="6"/>
      <c r="J931" s="42"/>
      <c r="K931" s="42"/>
      <c r="L931" s="5"/>
      <c r="M931" s="5"/>
      <c r="N931" s="5"/>
      <c r="O931" s="5"/>
      <c r="P931" s="5"/>
      <c r="Q931" s="5"/>
    </row>
    <row r="932">
      <c r="D932" s="5"/>
      <c r="E932" s="6"/>
      <c r="J932" s="42"/>
      <c r="K932" s="42"/>
      <c r="L932" s="5"/>
      <c r="M932" s="5"/>
      <c r="N932" s="5"/>
      <c r="O932" s="5"/>
      <c r="P932" s="5"/>
      <c r="Q932" s="5"/>
    </row>
    <row r="933">
      <c r="D933" s="5"/>
      <c r="E933" s="6"/>
      <c r="J933" s="42"/>
      <c r="K933" s="42"/>
      <c r="L933" s="5"/>
      <c r="M933" s="5"/>
      <c r="N933" s="5"/>
      <c r="O933" s="5"/>
      <c r="P933" s="5"/>
      <c r="Q933" s="5"/>
    </row>
    <row r="934">
      <c r="D934" s="5"/>
      <c r="E934" s="6"/>
      <c r="J934" s="42"/>
      <c r="K934" s="42"/>
      <c r="L934" s="5"/>
      <c r="M934" s="5"/>
      <c r="N934" s="5"/>
      <c r="O934" s="5"/>
      <c r="P934" s="5"/>
      <c r="Q934" s="5"/>
    </row>
    <row r="935">
      <c r="D935" s="5"/>
      <c r="E935" s="6"/>
      <c r="J935" s="42"/>
      <c r="K935" s="42"/>
      <c r="L935" s="5"/>
      <c r="M935" s="5"/>
      <c r="N935" s="5"/>
      <c r="O935" s="5"/>
      <c r="P935" s="5"/>
      <c r="Q935" s="5"/>
    </row>
    <row r="936">
      <c r="D936" s="5"/>
      <c r="E936" s="6"/>
      <c r="J936" s="42"/>
      <c r="K936" s="42"/>
      <c r="L936" s="5"/>
      <c r="M936" s="5"/>
      <c r="N936" s="5"/>
      <c r="O936" s="5"/>
      <c r="P936" s="5"/>
      <c r="Q936" s="5"/>
    </row>
    <row r="937">
      <c r="D937" s="5"/>
      <c r="E937" s="6"/>
      <c r="J937" s="42"/>
      <c r="K937" s="42"/>
      <c r="L937" s="5"/>
      <c r="M937" s="5"/>
      <c r="N937" s="5"/>
      <c r="O937" s="5"/>
      <c r="P937" s="5"/>
      <c r="Q937" s="5"/>
    </row>
    <row r="938">
      <c r="D938" s="5"/>
      <c r="E938" s="6"/>
      <c r="J938" s="42"/>
      <c r="K938" s="42"/>
      <c r="L938" s="5"/>
      <c r="M938" s="5"/>
      <c r="N938" s="5"/>
      <c r="O938" s="5"/>
      <c r="P938" s="5"/>
      <c r="Q938" s="5"/>
    </row>
    <row r="939">
      <c r="D939" s="5"/>
      <c r="E939" s="6"/>
      <c r="J939" s="42"/>
      <c r="K939" s="42"/>
      <c r="L939" s="5"/>
      <c r="M939" s="5"/>
      <c r="N939" s="5"/>
      <c r="O939" s="5"/>
      <c r="P939" s="5"/>
      <c r="Q939" s="5"/>
    </row>
    <row r="940">
      <c r="D940" s="5"/>
      <c r="E940" s="6"/>
      <c r="J940" s="42"/>
      <c r="K940" s="42"/>
      <c r="L940" s="5"/>
      <c r="M940" s="5"/>
      <c r="N940" s="5"/>
      <c r="O940" s="5"/>
      <c r="P940" s="5"/>
      <c r="Q940" s="5"/>
    </row>
    <row r="941">
      <c r="D941" s="5"/>
      <c r="E941" s="6"/>
      <c r="J941" s="42"/>
      <c r="K941" s="42"/>
      <c r="L941" s="5"/>
      <c r="M941" s="5"/>
      <c r="N941" s="5"/>
      <c r="O941" s="5"/>
      <c r="P941" s="5"/>
      <c r="Q941" s="5"/>
    </row>
    <row r="942">
      <c r="D942" s="5"/>
      <c r="E942" s="6"/>
      <c r="J942" s="42"/>
      <c r="K942" s="42"/>
      <c r="L942" s="5"/>
      <c r="M942" s="5"/>
      <c r="N942" s="5"/>
      <c r="O942" s="5"/>
      <c r="P942" s="5"/>
      <c r="Q942" s="5"/>
    </row>
    <row r="943">
      <c r="D943" s="5"/>
      <c r="E943" s="6"/>
      <c r="J943" s="42"/>
      <c r="K943" s="42"/>
      <c r="L943" s="5"/>
      <c r="M943" s="5"/>
      <c r="N943" s="5"/>
      <c r="O943" s="5"/>
      <c r="P943" s="5"/>
      <c r="Q943" s="5"/>
    </row>
    <row r="944">
      <c r="D944" s="5"/>
      <c r="E944" s="6"/>
      <c r="J944" s="42"/>
      <c r="K944" s="42"/>
      <c r="L944" s="5"/>
      <c r="M944" s="5"/>
      <c r="N944" s="5"/>
      <c r="O944" s="5"/>
      <c r="P944" s="5"/>
      <c r="Q944" s="5"/>
    </row>
    <row r="945">
      <c r="D945" s="5"/>
      <c r="E945" s="6"/>
      <c r="J945" s="42"/>
      <c r="K945" s="42"/>
      <c r="L945" s="5"/>
      <c r="M945" s="5"/>
      <c r="N945" s="5"/>
      <c r="O945" s="5"/>
      <c r="P945" s="5"/>
      <c r="Q945" s="5"/>
    </row>
    <row r="946">
      <c r="D946" s="5"/>
      <c r="E946" s="6"/>
      <c r="J946" s="42"/>
      <c r="K946" s="42"/>
      <c r="L946" s="5"/>
      <c r="M946" s="5"/>
      <c r="N946" s="5"/>
      <c r="O946" s="5"/>
      <c r="P946" s="5"/>
      <c r="Q946" s="5"/>
    </row>
    <row r="947">
      <c r="D947" s="5"/>
      <c r="E947" s="6"/>
      <c r="J947" s="42"/>
      <c r="K947" s="42"/>
      <c r="L947" s="5"/>
      <c r="M947" s="5"/>
      <c r="N947" s="5"/>
      <c r="O947" s="5"/>
      <c r="P947" s="5"/>
      <c r="Q947" s="5"/>
    </row>
    <row r="948">
      <c r="D948" s="5"/>
      <c r="E948" s="6"/>
      <c r="J948" s="42"/>
      <c r="K948" s="42"/>
      <c r="L948" s="5"/>
      <c r="M948" s="5"/>
      <c r="N948" s="5"/>
      <c r="O948" s="5"/>
      <c r="P948" s="5"/>
      <c r="Q948" s="5"/>
    </row>
    <row r="949">
      <c r="D949" s="5"/>
      <c r="E949" s="6"/>
      <c r="J949" s="42"/>
      <c r="K949" s="42"/>
      <c r="L949" s="5"/>
      <c r="M949" s="5"/>
      <c r="N949" s="5"/>
      <c r="O949" s="5"/>
      <c r="P949" s="5"/>
      <c r="Q949" s="5"/>
    </row>
    <row r="950">
      <c r="D950" s="5"/>
      <c r="E950" s="6"/>
      <c r="J950" s="42"/>
      <c r="K950" s="42"/>
      <c r="L950" s="5"/>
      <c r="M950" s="5"/>
      <c r="N950" s="5"/>
      <c r="O950" s="5"/>
      <c r="P950" s="5"/>
      <c r="Q950" s="5"/>
    </row>
    <row r="951">
      <c r="D951" s="5"/>
      <c r="E951" s="6"/>
      <c r="J951" s="42"/>
      <c r="K951" s="42"/>
      <c r="L951" s="5"/>
      <c r="M951" s="5"/>
      <c r="N951" s="5"/>
      <c r="O951" s="5"/>
      <c r="P951" s="5"/>
      <c r="Q951" s="5"/>
    </row>
    <row r="952">
      <c r="D952" s="5"/>
      <c r="E952" s="6"/>
      <c r="J952" s="42"/>
      <c r="K952" s="42"/>
      <c r="L952" s="5"/>
      <c r="M952" s="5"/>
      <c r="N952" s="5"/>
      <c r="O952" s="5"/>
      <c r="P952" s="5"/>
      <c r="Q952" s="5"/>
    </row>
    <row r="953">
      <c r="D953" s="5"/>
      <c r="E953" s="6"/>
      <c r="J953" s="42"/>
      <c r="K953" s="42"/>
      <c r="L953" s="5"/>
      <c r="M953" s="5"/>
      <c r="N953" s="5"/>
      <c r="O953" s="5"/>
      <c r="P953" s="5"/>
      <c r="Q953" s="5"/>
    </row>
    <row r="954">
      <c r="D954" s="5"/>
      <c r="E954" s="6"/>
      <c r="J954" s="42"/>
      <c r="K954" s="42"/>
      <c r="L954" s="5"/>
      <c r="M954" s="5"/>
      <c r="N954" s="5"/>
      <c r="O954" s="5"/>
      <c r="P954" s="5"/>
      <c r="Q954" s="5"/>
    </row>
    <row r="955">
      <c r="D955" s="5"/>
      <c r="E955" s="6"/>
      <c r="J955" s="42"/>
      <c r="K955" s="42"/>
      <c r="L955" s="5"/>
      <c r="M955" s="5"/>
      <c r="N955" s="5"/>
      <c r="O955" s="5"/>
      <c r="P955" s="5"/>
      <c r="Q955" s="5"/>
    </row>
    <row r="956">
      <c r="D956" s="5"/>
      <c r="E956" s="6"/>
      <c r="J956" s="42"/>
      <c r="K956" s="42"/>
      <c r="L956" s="5"/>
      <c r="M956" s="5"/>
      <c r="N956" s="5"/>
      <c r="O956" s="5"/>
      <c r="P956" s="5"/>
      <c r="Q956" s="5"/>
    </row>
    <row r="957">
      <c r="D957" s="5"/>
      <c r="E957" s="6"/>
      <c r="J957" s="42"/>
      <c r="K957" s="42"/>
      <c r="L957" s="5"/>
      <c r="M957" s="5"/>
      <c r="N957" s="5"/>
      <c r="O957" s="5"/>
      <c r="P957" s="5"/>
      <c r="Q957" s="5"/>
    </row>
    <row r="958">
      <c r="D958" s="5"/>
      <c r="E958" s="6"/>
      <c r="J958" s="42"/>
      <c r="K958" s="42"/>
      <c r="L958" s="5"/>
      <c r="M958" s="5"/>
      <c r="N958" s="5"/>
      <c r="O958" s="5"/>
      <c r="P958" s="5"/>
      <c r="Q958" s="5"/>
    </row>
    <row r="959">
      <c r="D959" s="5"/>
      <c r="E959" s="6"/>
      <c r="J959" s="42"/>
      <c r="K959" s="42"/>
      <c r="L959" s="5"/>
      <c r="M959" s="5"/>
      <c r="N959" s="5"/>
      <c r="O959" s="5"/>
      <c r="P959" s="5"/>
      <c r="Q959" s="5"/>
    </row>
    <row r="960">
      <c r="D960" s="5"/>
      <c r="E960" s="6"/>
      <c r="J960" s="42"/>
      <c r="K960" s="42"/>
      <c r="L960" s="5"/>
      <c r="M960" s="5"/>
      <c r="N960" s="5"/>
      <c r="O960" s="5"/>
      <c r="P960" s="5"/>
      <c r="Q960" s="5"/>
    </row>
    <row r="961">
      <c r="D961" s="5"/>
      <c r="E961" s="6"/>
      <c r="J961" s="42"/>
      <c r="K961" s="42"/>
      <c r="L961" s="5"/>
      <c r="M961" s="5"/>
      <c r="N961" s="5"/>
      <c r="O961" s="5"/>
      <c r="P961" s="5"/>
      <c r="Q961" s="5"/>
    </row>
    <row r="962">
      <c r="D962" s="5"/>
      <c r="E962" s="6"/>
      <c r="J962" s="42"/>
      <c r="K962" s="42"/>
      <c r="L962" s="5"/>
      <c r="M962" s="5"/>
      <c r="N962" s="5"/>
      <c r="O962" s="5"/>
      <c r="P962" s="5"/>
      <c r="Q962" s="5"/>
    </row>
    <row r="963">
      <c r="D963" s="5"/>
      <c r="E963" s="6"/>
      <c r="J963" s="42"/>
      <c r="K963" s="42"/>
      <c r="L963" s="5"/>
      <c r="M963" s="5"/>
      <c r="N963" s="5"/>
      <c r="O963" s="5"/>
      <c r="P963" s="5"/>
      <c r="Q963" s="5"/>
    </row>
    <row r="964">
      <c r="D964" s="5"/>
      <c r="E964" s="6"/>
      <c r="J964" s="42"/>
      <c r="K964" s="42"/>
      <c r="L964" s="5"/>
      <c r="M964" s="5"/>
      <c r="N964" s="5"/>
      <c r="O964" s="5"/>
      <c r="P964" s="5"/>
      <c r="Q964" s="5"/>
    </row>
    <row r="965">
      <c r="D965" s="5"/>
      <c r="E965" s="6"/>
      <c r="J965" s="42"/>
      <c r="K965" s="42"/>
      <c r="L965" s="5"/>
      <c r="M965" s="5"/>
      <c r="N965" s="5"/>
      <c r="O965" s="5"/>
      <c r="P965" s="5"/>
      <c r="Q965" s="5"/>
    </row>
    <row r="966">
      <c r="D966" s="5"/>
      <c r="E966" s="6"/>
      <c r="J966" s="42"/>
      <c r="K966" s="42"/>
      <c r="L966" s="5"/>
      <c r="M966" s="5"/>
      <c r="N966" s="5"/>
      <c r="O966" s="5"/>
      <c r="P966" s="5"/>
      <c r="Q966" s="5"/>
    </row>
    <row r="967">
      <c r="D967" s="5"/>
      <c r="E967" s="6"/>
      <c r="J967" s="42"/>
      <c r="K967" s="42"/>
      <c r="L967" s="5"/>
      <c r="M967" s="5"/>
      <c r="N967" s="5"/>
      <c r="O967" s="5"/>
      <c r="P967" s="5"/>
      <c r="Q967" s="5"/>
    </row>
    <row r="968">
      <c r="D968" s="5"/>
      <c r="E968" s="6"/>
      <c r="J968" s="42"/>
      <c r="K968" s="42"/>
      <c r="L968" s="5"/>
      <c r="M968" s="5"/>
      <c r="N968" s="5"/>
      <c r="O968" s="5"/>
      <c r="P968" s="5"/>
      <c r="Q968" s="5"/>
    </row>
    <row r="969">
      <c r="D969" s="5"/>
      <c r="E969" s="6"/>
      <c r="J969" s="42"/>
      <c r="K969" s="42"/>
      <c r="L969" s="5"/>
      <c r="M969" s="5"/>
      <c r="N969" s="5"/>
      <c r="O969" s="5"/>
      <c r="P969" s="5"/>
      <c r="Q969" s="5"/>
    </row>
    <row r="970">
      <c r="D970" s="5"/>
      <c r="E970" s="6"/>
      <c r="J970" s="42"/>
      <c r="K970" s="42"/>
      <c r="L970" s="5"/>
      <c r="M970" s="5"/>
      <c r="N970" s="5"/>
      <c r="O970" s="5"/>
      <c r="P970" s="5"/>
      <c r="Q970" s="5"/>
    </row>
    <row r="971">
      <c r="D971" s="5"/>
      <c r="E971" s="6"/>
      <c r="J971" s="42"/>
      <c r="K971" s="42"/>
      <c r="L971" s="5"/>
      <c r="M971" s="5"/>
      <c r="N971" s="5"/>
      <c r="O971" s="5"/>
      <c r="P971" s="5"/>
      <c r="Q971" s="5"/>
    </row>
    <row r="972">
      <c r="D972" s="5"/>
      <c r="E972" s="6"/>
      <c r="J972" s="42"/>
      <c r="K972" s="42"/>
      <c r="L972" s="5"/>
      <c r="M972" s="5"/>
      <c r="N972" s="5"/>
      <c r="O972" s="5"/>
      <c r="P972" s="5"/>
      <c r="Q972" s="5"/>
    </row>
    <row r="973">
      <c r="D973" s="5"/>
      <c r="E973" s="6"/>
      <c r="J973" s="42"/>
      <c r="K973" s="42"/>
      <c r="L973" s="5"/>
      <c r="M973" s="5"/>
      <c r="N973" s="5"/>
      <c r="O973" s="5"/>
      <c r="P973" s="5"/>
      <c r="Q973" s="5"/>
    </row>
    <row r="974">
      <c r="D974" s="5"/>
      <c r="E974" s="6"/>
      <c r="J974" s="42"/>
      <c r="K974" s="42"/>
      <c r="L974" s="5"/>
      <c r="M974" s="5"/>
      <c r="N974" s="5"/>
      <c r="O974" s="5"/>
      <c r="P974" s="5"/>
      <c r="Q974" s="5"/>
    </row>
    <row r="975">
      <c r="D975" s="5"/>
      <c r="E975" s="6"/>
      <c r="J975" s="42"/>
      <c r="K975" s="42"/>
      <c r="L975" s="5"/>
      <c r="M975" s="5"/>
      <c r="N975" s="5"/>
      <c r="O975" s="5"/>
      <c r="P975" s="5"/>
      <c r="Q975" s="5"/>
    </row>
    <row r="976">
      <c r="D976" s="5"/>
      <c r="E976" s="6"/>
      <c r="J976" s="42"/>
      <c r="K976" s="42"/>
      <c r="L976" s="5"/>
      <c r="M976" s="5"/>
      <c r="N976" s="5"/>
      <c r="O976" s="5"/>
      <c r="P976" s="5"/>
      <c r="Q976" s="5"/>
    </row>
    <row r="977">
      <c r="D977" s="5"/>
      <c r="E977" s="6"/>
      <c r="J977" s="42"/>
      <c r="K977" s="42"/>
      <c r="L977" s="5"/>
      <c r="M977" s="5"/>
      <c r="N977" s="5"/>
      <c r="O977" s="5"/>
      <c r="P977" s="5"/>
      <c r="Q977" s="5"/>
    </row>
    <row r="978">
      <c r="D978" s="5"/>
      <c r="E978" s="6"/>
      <c r="J978" s="42"/>
      <c r="K978" s="42"/>
      <c r="L978" s="5"/>
      <c r="M978" s="5"/>
      <c r="N978" s="5"/>
      <c r="O978" s="5"/>
      <c r="P978" s="5"/>
      <c r="Q978" s="5"/>
    </row>
    <row r="979">
      <c r="D979" s="5"/>
      <c r="E979" s="6"/>
      <c r="J979" s="42"/>
      <c r="K979" s="42"/>
      <c r="L979" s="5"/>
      <c r="M979" s="5"/>
      <c r="N979" s="5"/>
      <c r="O979" s="5"/>
      <c r="P979" s="5"/>
      <c r="Q979" s="5"/>
    </row>
    <row r="980">
      <c r="D980" s="5"/>
      <c r="E980" s="6"/>
      <c r="J980" s="42"/>
      <c r="K980" s="42"/>
      <c r="L980" s="5"/>
      <c r="M980" s="5"/>
      <c r="N980" s="5"/>
      <c r="O980" s="5"/>
      <c r="P980" s="5"/>
      <c r="Q980" s="5"/>
    </row>
    <row r="981">
      <c r="D981" s="5"/>
      <c r="E981" s="6"/>
      <c r="J981" s="42"/>
      <c r="K981" s="42"/>
      <c r="L981" s="5"/>
      <c r="M981" s="5"/>
      <c r="N981" s="5"/>
      <c r="O981" s="5"/>
      <c r="P981" s="5"/>
      <c r="Q981" s="5"/>
    </row>
    <row r="982">
      <c r="D982" s="5"/>
      <c r="E982" s="6"/>
      <c r="J982" s="42"/>
      <c r="K982" s="42"/>
      <c r="L982" s="5"/>
      <c r="M982" s="5"/>
      <c r="N982" s="5"/>
      <c r="O982" s="5"/>
      <c r="P982" s="5"/>
      <c r="Q982" s="5"/>
    </row>
    <row r="983">
      <c r="D983" s="5"/>
      <c r="E983" s="6"/>
      <c r="J983" s="42"/>
      <c r="K983" s="42"/>
      <c r="L983" s="5"/>
      <c r="M983" s="5"/>
      <c r="N983" s="5"/>
      <c r="O983" s="5"/>
      <c r="P983" s="5"/>
      <c r="Q983" s="5"/>
    </row>
    <row r="984">
      <c r="D984" s="5"/>
      <c r="E984" s="6"/>
      <c r="J984" s="42"/>
      <c r="K984" s="42"/>
      <c r="L984" s="5"/>
      <c r="M984" s="5"/>
      <c r="N984" s="5"/>
      <c r="O984" s="5"/>
      <c r="P984" s="5"/>
      <c r="Q984" s="5"/>
    </row>
    <row r="985">
      <c r="D985" s="5"/>
      <c r="E985" s="6"/>
      <c r="J985" s="42"/>
      <c r="K985" s="42"/>
      <c r="L985" s="5"/>
      <c r="M985" s="5"/>
      <c r="N985" s="5"/>
      <c r="O985" s="5"/>
      <c r="P985" s="5"/>
      <c r="Q985" s="5"/>
    </row>
    <row r="986">
      <c r="D986" s="5"/>
      <c r="E986" s="6"/>
      <c r="J986" s="42"/>
      <c r="K986" s="42"/>
      <c r="L986" s="5"/>
      <c r="M986" s="5"/>
      <c r="N986" s="5"/>
      <c r="O986" s="5"/>
      <c r="P986" s="5"/>
      <c r="Q986" s="5"/>
    </row>
    <row r="987">
      <c r="D987" s="5"/>
      <c r="E987" s="6"/>
      <c r="J987" s="42"/>
      <c r="K987" s="42"/>
      <c r="L987" s="5"/>
      <c r="M987" s="5"/>
      <c r="N987" s="5"/>
      <c r="O987" s="5"/>
      <c r="P987" s="5"/>
      <c r="Q987" s="5"/>
    </row>
    <row r="988">
      <c r="D988" s="5"/>
      <c r="E988" s="6"/>
      <c r="J988" s="42"/>
      <c r="K988" s="42"/>
      <c r="L988" s="5"/>
      <c r="M988" s="5"/>
      <c r="N988" s="5"/>
      <c r="O988" s="5"/>
      <c r="P988" s="5"/>
      <c r="Q988" s="5"/>
    </row>
    <row r="989">
      <c r="D989" s="5"/>
      <c r="E989" s="6"/>
      <c r="J989" s="42"/>
      <c r="K989" s="42"/>
      <c r="L989" s="5"/>
      <c r="M989" s="5"/>
      <c r="N989" s="5"/>
      <c r="O989" s="5"/>
      <c r="P989" s="5"/>
      <c r="Q989" s="5"/>
    </row>
    <row r="990">
      <c r="D990" s="5"/>
      <c r="E990" s="6"/>
      <c r="J990" s="42"/>
      <c r="K990" s="42"/>
      <c r="L990" s="5"/>
      <c r="M990" s="5"/>
      <c r="N990" s="5"/>
      <c r="O990" s="5"/>
      <c r="P990" s="5"/>
      <c r="Q990" s="5"/>
    </row>
    <row r="991">
      <c r="D991" s="5"/>
      <c r="E991" s="6"/>
      <c r="J991" s="42"/>
      <c r="K991" s="42"/>
      <c r="L991" s="5"/>
      <c r="M991" s="5"/>
      <c r="N991" s="5"/>
      <c r="O991" s="5"/>
      <c r="P991" s="5"/>
      <c r="Q991" s="5"/>
    </row>
    <row r="992">
      <c r="D992" s="5"/>
      <c r="E992" s="6"/>
      <c r="J992" s="42"/>
      <c r="K992" s="42"/>
      <c r="L992" s="5"/>
      <c r="M992" s="5"/>
      <c r="N992" s="5"/>
      <c r="O992" s="5"/>
      <c r="P992" s="5"/>
      <c r="Q992" s="5"/>
    </row>
    <row r="993">
      <c r="D993" s="5"/>
      <c r="E993" s="6"/>
      <c r="J993" s="42"/>
      <c r="K993" s="42"/>
      <c r="L993" s="5"/>
      <c r="M993" s="5"/>
      <c r="N993" s="5"/>
      <c r="O993" s="5"/>
      <c r="P993" s="5"/>
      <c r="Q993" s="5"/>
    </row>
    <row r="994">
      <c r="D994" s="5"/>
      <c r="E994" s="6"/>
      <c r="J994" s="42"/>
      <c r="K994" s="42"/>
      <c r="L994" s="5"/>
      <c r="M994" s="5"/>
      <c r="N994" s="5"/>
      <c r="O994" s="5"/>
      <c r="P994" s="5"/>
      <c r="Q994" s="5"/>
    </row>
    <row r="995">
      <c r="D995" s="5"/>
      <c r="E995" s="6"/>
      <c r="J995" s="42"/>
      <c r="K995" s="42"/>
      <c r="L995" s="5"/>
      <c r="M995" s="5"/>
      <c r="N995" s="5"/>
      <c r="O995" s="5"/>
      <c r="P995" s="5"/>
      <c r="Q995" s="5"/>
    </row>
    <row r="996">
      <c r="D996" s="5"/>
      <c r="E996" s="6"/>
      <c r="J996" s="42"/>
      <c r="K996" s="42"/>
      <c r="L996" s="5"/>
      <c r="M996" s="5"/>
      <c r="N996" s="5"/>
      <c r="O996" s="5"/>
      <c r="P996" s="5"/>
      <c r="Q996" s="5"/>
    </row>
    <row r="997">
      <c r="D997" s="5"/>
      <c r="E997" s="6"/>
      <c r="J997" s="42"/>
      <c r="K997" s="42"/>
      <c r="L997" s="5"/>
      <c r="M997" s="5"/>
      <c r="N997" s="5"/>
      <c r="O997" s="5"/>
      <c r="P997" s="5"/>
      <c r="Q997" s="5"/>
    </row>
    <row r="998">
      <c r="D998" s="5"/>
      <c r="E998" s="6"/>
      <c r="J998" s="42"/>
      <c r="K998" s="42"/>
      <c r="L998" s="5"/>
      <c r="M998" s="5"/>
      <c r="N998" s="5"/>
      <c r="O998" s="5"/>
      <c r="P998" s="5"/>
      <c r="Q998" s="5"/>
    </row>
    <row r="999">
      <c r="D999" s="5"/>
      <c r="E999" s="6"/>
      <c r="J999" s="42"/>
      <c r="K999" s="42"/>
      <c r="L999" s="5"/>
      <c r="M999" s="5"/>
      <c r="N999" s="5"/>
      <c r="O999" s="5"/>
      <c r="P999" s="5"/>
      <c r="Q999" s="5"/>
    </row>
    <row r="1000">
      <c r="D1000" s="5"/>
      <c r="E1000" s="6"/>
      <c r="J1000" s="42"/>
      <c r="K1000" s="42"/>
      <c r="L1000" s="5"/>
      <c r="M1000" s="5"/>
      <c r="N1000" s="5"/>
      <c r="O1000" s="5"/>
      <c r="P1000" s="5"/>
      <c r="Q1000" s="5"/>
    </row>
  </sheetData>
  <autoFilter ref="$K$2:$O$129"/>
  <mergeCells count="3">
    <mergeCell ref="Y2:Z2"/>
    <mergeCell ref="AA2:AB2"/>
    <mergeCell ref="V1:W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6.0"/>
    <col customWidth="1" min="3" max="3" width="9.14"/>
  </cols>
  <sheetData>
    <row r="1">
      <c r="C1" s="8"/>
    </row>
    <row r="2">
      <c r="C2" s="8"/>
    </row>
    <row r="3">
      <c r="A3" s="10" t="s">
        <v>1</v>
      </c>
      <c r="B3" s="10" t="s">
        <v>6</v>
      </c>
      <c r="C3" s="79" t="s">
        <v>6978</v>
      </c>
    </row>
    <row r="4">
      <c r="A4" s="10" t="s">
        <v>34</v>
      </c>
      <c r="B4" s="23">
        <v>2358.0</v>
      </c>
      <c r="C4" s="80">
        <v>39.0</v>
      </c>
    </row>
    <row r="5">
      <c r="A5" s="10" t="s">
        <v>60</v>
      </c>
      <c r="B5" s="23">
        <v>2282.0</v>
      </c>
      <c r="C5" s="80">
        <v>15.0</v>
      </c>
    </row>
    <row r="6">
      <c r="A6" s="10" t="s">
        <v>53</v>
      </c>
      <c r="B6" s="23">
        <v>2275.0</v>
      </c>
      <c r="C6" s="80"/>
    </row>
    <row r="7">
      <c r="A7" s="10" t="s">
        <v>48</v>
      </c>
      <c r="B7" s="23">
        <v>2271.0</v>
      </c>
      <c r="C7" s="80">
        <v>33.0</v>
      </c>
    </row>
    <row r="8">
      <c r="A8" s="10" t="s">
        <v>65</v>
      </c>
      <c r="B8" s="23">
        <v>2251.0</v>
      </c>
      <c r="C8" s="80">
        <v>29.0</v>
      </c>
    </row>
    <row r="9">
      <c r="A9" s="10" t="s">
        <v>56</v>
      </c>
      <c r="B9" s="23">
        <v>2234.0</v>
      </c>
      <c r="C9" s="80">
        <v>35.0</v>
      </c>
    </row>
    <row r="10">
      <c r="A10" s="10" t="s">
        <v>71</v>
      </c>
      <c r="B10" s="23">
        <v>2229.0</v>
      </c>
      <c r="C10" s="80">
        <v>31.0</v>
      </c>
    </row>
    <row r="11">
      <c r="A11" s="10" t="s">
        <v>73</v>
      </c>
      <c r="B11" s="23">
        <v>2191.0</v>
      </c>
      <c r="C11" s="80">
        <v>36.0</v>
      </c>
    </row>
    <row r="12">
      <c r="A12" s="10" t="s">
        <v>78</v>
      </c>
      <c r="B12" s="23">
        <v>2177.0</v>
      </c>
      <c r="C12" s="80">
        <v>39.0</v>
      </c>
    </row>
    <row r="13">
      <c r="A13" s="10" t="s">
        <v>90</v>
      </c>
      <c r="B13" s="23">
        <v>2173.0</v>
      </c>
      <c r="C13" s="80">
        <v>27.0</v>
      </c>
    </row>
    <row r="14">
      <c r="A14" s="10" t="s">
        <v>68</v>
      </c>
      <c r="B14" s="23">
        <v>2170.0</v>
      </c>
      <c r="C14" s="80">
        <v>30.0</v>
      </c>
    </row>
    <row r="15">
      <c r="A15" s="10" t="s">
        <v>118</v>
      </c>
      <c r="B15" s="23">
        <v>2168.0</v>
      </c>
      <c r="C15" s="80"/>
    </row>
    <row r="16">
      <c r="A16" s="10" t="s">
        <v>83</v>
      </c>
      <c r="B16" s="23">
        <v>2160.0</v>
      </c>
      <c r="C16" s="80">
        <v>31.0</v>
      </c>
    </row>
    <row r="17">
      <c r="A17" s="10" t="s">
        <v>93</v>
      </c>
      <c r="B17" s="23">
        <v>2143.0</v>
      </c>
      <c r="C17" s="80">
        <v>31.0</v>
      </c>
    </row>
    <row r="18">
      <c r="A18" s="10" t="s">
        <v>101</v>
      </c>
      <c r="B18" s="23">
        <v>2141.0</v>
      </c>
      <c r="C18" s="80"/>
    </row>
    <row r="19">
      <c r="A19" s="10" t="s">
        <v>80</v>
      </c>
      <c r="B19" s="23">
        <v>2135.0</v>
      </c>
      <c r="C19" s="80">
        <v>21.0</v>
      </c>
    </row>
    <row r="20">
      <c r="A20" s="10" t="s">
        <v>95</v>
      </c>
      <c r="B20" s="23">
        <v>2133.0</v>
      </c>
      <c r="C20" s="80">
        <v>31.0</v>
      </c>
    </row>
    <row r="21">
      <c r="A21" s="10" t="s">
        <v>104</v>
      </c>
      <c r="B21" s="23">
        <v>2133.0</v>
      </c>
      <c r="C21" s="80">
        <v>31.0</v>
      </c>
    </row>
    <row r="22">
      <c r="A22" s="10" t="s">
        <v>107</v>
      </c>
      <c r="B22" s="23">
        <v>2107.0</v>
      </c>
      <c r="C22" s="80"/>
    </row>
    <row r="23">
      <c r="A23" s="10" t="s">
        <v>124</v>
      </c>
      <c r="B23" s="23">
        <v>2100.0</v>
      </c>
      <c r="C23" s="80">
        <v>28.0</v>
      </c>
    </row>
    <row r="24">
      <c r="A24" s="10" t="s">
        <v>139</v>
      </c>
      <c r="B24" s="23">
        <v>2093.0</v>
      </c>
      <c r="C24" s="80">
        <v>17.0</v>
      </c>
    </row>
    <row r="25">
      <c r="A25" s="10" t="s">
        <v>85</v>
      </c>
      <c r="B25" s="23">
        <v>2088.0</v>
      </c>
      <c r="C25" s="80">
        <v>23.0</v>
      </c>
    </row>
    <row r="26">
      <c r="A26" s="10" t="s">
        <v>98</v>
      </c>
      <c r="B26" s="23">
        <v>2082.0</v>
      </c>
      <c r="C26" s="80"/>
    </row>
    <row r="27">
      <c r="A27" s="10" t="s">
        <v>111</v>
      </c>
      <c r="B27" s="23">
        <v>2078.0</v>
      </c>
      <c r="C27" s="80">
        <v>27.0</v>
      </c>
      <c r="J27" s="5"/>
    </row>
    <row r="28">
      <c r="A28" s="10" t="s">
        <v>113</v>
      </c>
      <c r="B28" s="23">
        <v>2071.0</v>
      </c>
      <c r="C28" s="80">
        <v>26.0</v>
      </c>
    </row>
    <row r="29">
      <c r="A29" s="10" t="s">
        <v>121</v>
      </c>
      <c r="B29" s="23">
        <v>2069.0</v>
      </c>
      <c r="C29" s="80">
        <v>25.0</v>
      </c>
    </row>
    <row r="30">
      <c r="A30" s="10" t="s">
        <v>145</v>
      </c>
      <c r="B30" s="23">
        <v>2066.0</v>
      </c>
      <c r="C30" s="80" t="s">
        <v>36</v>
      </c>
    </row>
    <row r="31">
      <c r="A31" s="10" t="s">
        <v>173</v>
      </c>
      <c r="B31" s="23">
        <v>2065.0</v>
      </c>
      <c r="C31" s="80">
        <v>23.0</v>
      </c>
    </row>
    <row r="32">
      <c r="A32" s="10" t="s">
        <v>134</v>
      </c>
      <c r="B32" s="23">
        <v>2064.0</v>
      </c>
      <c r="C32" s="80">
        <v>23.0</v>
      </c>
    </row>
    <row r="33">
      <c r="A33" s="10" t="s">
        <v>215</v>
      </c>
      <c r="B33" s="23">
        <v>2056.0</v>
      </c>
      <c r="C33" s="80">
        <v>22.0</v>
      </c>
    </row>
    <row r="34">
      <c r="A34" s="10" t="s">
        <v>137</v>
      </c>
      <c r="B34" s="23">
        <v>2054.0</v>
      </c>
      <c r="C34" s="80">
        <v>23.0</v>
      </c>
    </row>
    <row r="35">
      <c r="A35" s="10" t="s">
        <v>131</v>
      </c>
      <c r="B35" s="23">
        <v>2054.0</v>
      </c>
      <c r="C35" s="80">
        <v>23.0</v>
      </c>
    </row>
    <row r="36">
      <c r="A36" s="10" t="s">
        <v>147</v>
      </c>
      <c r="B36" s="23">
        <v>2050.0</v>
      </c>
      <c r="C36" s="80">
        <v>42.0</v>
      </c>
    </row>
    <row r="37">
      <c r="A37" s="10" t="s">
        <v>267</v>
      </c>
      <c r="B37" s="23">
        <v>2050.0</v>
      </c>
      <c r="C37" s="80">
        <v>26.0</v>
      </c>
    </row>
    <row r="38">
      <c r="A38" s="10" t="s">
        <v>248</v>
      </c>
      <c r="B38" s="23">
        <v>2040.0</v>
      </c>
      <c r="C38" s="80" t="s">
        <v>36</v>
      </c>
    </row>
    <row r="39">
      <c r="A39" s="10" t="s">
        <v>129</v>
      </c>
      <c r="B39" s="23">
        <v>2038.0</v>
      </c>
      <c r="C39" s="80" t="s">
        <v>36</v>
      </c>
    </row>
    <row r="40">
      <c r="A40" s="10" t="s">
        <v>142</v>
      </c>
      <c r="B40" s="23">
        <v>2037.0</v>
      </c>
      <c r="C40" s="80" t="s">
        <v>36</v>
      </c>
    </row>
    <row r="41">
      <c r="A41" s="10" t="s">
        <v>168</v>
      </c>
      <c r="B41" s="23">
        <v>2030.0</v>
      </c>
      <c r="C41" s="80">
        <v>31.0</v>
      </c>
    </row>
    <row r="42">
      <c r="A42" s="10" t="s">
        <v>197</v>
      </c>
      <c r="B42" s="23">
        <v>2027.0</v>
      </c>
      <c r="C42" s="80" t="s">
        <v>36</v>
      </c>
    </row>
    <row r="43">
      <c r="A43" s="10" t="s">
        <v>165</v>
      </c>
      <c r="B43" s="23">
        <v>2027.0</v>
      </c>
      <c r="C43" s="80">
        <v>33.0</v>
      </c>
    </row>
    <row r="44">
      <c r="A44" s="10" t="s">
        <v>331</v>
      </c>
      <c r="B44" s="23">
        <v>2025.0</v>
      </c>
      <c r="C44" s="80" t="s">
        <v>36</v>
      </c>
    </row>
    <row r="45">
      <c r="A45" s="10" t="s">
        <v>184</v>
      </c>
      <c r="B45" s="23">
        <v>2019.0</v>
      </c>
      <c r="C45" s="80" t="s">
        <v>36</v>
      </c>
    </row>
    <row r="46">
      <c r="A46" s="10" t="s">
        <v>156</v>
      </c>
      <c r="B46" s="23">
        <v>2014.0</v>
      </c>
      <c r="C46" s="80">
        <v>25.0</v>
      </c>
    </row>
    <row r="47">
      <c r="A47" s="10" t="s">
        <v>151</v>
      </c>
      <c r="B47" s="23">
        <v>2012.0</v>
      </c>
      <c r="C47" s="80">
        <v>29.0</v>
      </c>
    </row>
    <row r="48">
      <c r="A48" s="10" t="s">
        <v>180</v>
      </c>
      <c r="B48" s="23">
        <v>1998.0</v>
      </c>
      <c r="C48" s="80">
        <v>22.0</v>
      </c>
    </row>
    <row r="49">
      <c r="A49" s="10" t="s">
        <v>221</v>
      </c>
      <c r="B49" s="23">
        <v>1998.0</v>
      </c>
      <c r="C49" s="80" t="s">
        <v>36</v>
      </c>
    </row>
    <row r="50">
      <c r="A50" s="10" t="s">
        <v>200</v>
      </c>
      <c r="B50" s="23">
        <v>1998.0</v>
      </c>
      <c r="C50" s="80" t="s">
        <v>36</v>
      </c>
    </row>
    <row r="51">
      <c r="A51" s="10" t="s">
        <v>159</v>
      </c>
      <c r="B51" s="23">
        <v>1997.0</v>
      </c>
      <c r="C51" s="80">
        <v>37.0</v>
      </c>
    </row>
    <row r="52">
      <c r="A52" s="10" t="s">
        <v>176</v>
      </c>
      <c r="B52" s="23">
        <v>1996.0</v>
      </c>
      <c r="C52" s="80">
        <v>22.0</v>
      </c>
    </row>
    <row r="53">
      <c r="A53" s="10" t="s">
        <v>213</v>
      </c>
      <c r="B53" s="23">
        <v>1989.0</v>
      </c>
      <c r="C53" s="80">
        <v>21.0</v>
      </c>
    </row>
    <row r="54">
      <c r="A54" s="10" t="s">
        <v>217</v>
      </c>
      <c r="B54" s="23">
        <v>1986.0</v>
      </c>
      <c r="C54" s="80">
        <v>27.0</v>
      </c>
    </row>
    <row r="55">
      <c r="A55" s="10" t="s">
        <v>204</v>
      </c>
      <c r="B55" s="23">
        <v>1985.0</v>
      </c>
      <c r="C55" s="80">
        <v>29.0</v>
      </c>
    </row>
    <row r="56">
      <c r="A56" s="10" t="s">
        <v>237</v>
      </c>
      <c r="B56" s="23">
        <v>1966.0</v>
      </c>
      <c r="C56" s="80">
        <v>31.0</v>
      </c>
    </row>
    <row r="57">
      <c r="A57" s="10" t="s">
        <v>284</v>
      </c>
      <c r="B57" s="23">
        <v>1963.0</v>
      </c>
      <c r="C57" s="80" t="s">
        <v>36</v>
      </c>
    </row>
    <row r="58">
      <c r="A58" s="10" t="s">
        <v>211</v>
      </c>
      <c r="B58" s="23">
        <v>1961.0</v>
      </c>
      <c r="C58" s="80" t="s">
        <v>36</v>
      </c>
    </row>
    <row r="59">
      <c r="A59" s="10" t="s">
        <v>225</v>
      </c>
      <c r="B59" s="23">
        <v>1960.0</v>
      </c>
      <c r="C59" s="80">
        <v>21.0</v>
      </c>
    </row>
    <row r="60">
      <c r="A60" s="10" t="s">
        <v>265</v>
      </c>
      <c r="B60" s="23">
        <v>1960.0</v>
      </c>
      <c r="C60" s="80">
        <v>27.0</v>
      </c>
    </row>
    <row r="61">
      <c r="A61" s="10" t="s">
        <v>271</v>
      </c>
      <c r="B61" s="23">
        <v>1958.0</v>
      </c>
      <c r="C61" s="80">
        <v>23.0</v>
      </c>
    </row>
    <row r="62">
      <c r="A62" s="10" t="s">
        <v>232</v>
      </c>
      <c r="B62" s="23">
        <v>1956.0</v>
      </c>
      <c r="C62" s="80" t="s">
        <v>36</v>
      </c>
    </row>
    <row r="63">
      <c r="A63" s="10" t="s">
        <v>428</v>
      </c>
      <c r="B63" s="23">
        <v>1951.0</v>
      </c>
      <c r="C63" s="80">
        <v>26.0</v>
      </c>
    </row>
    <row r="64">
      <c r="A64" s="10" t="s">
        <v>251</v>
      </c>
      <c r="B64" s="23">
        <v>1951.0</v>
      </c>
      <c r="C64" s="80" t="s">
        <v>36</v>
      </c>
    </row>
    <row r="65">
      <c r="A65" s="10" t="s">
        <v>298</v>
      </c>
      <c r="B65" s="23">
        <v>1951.0</v>
      </c>
      <c r="C65" s="80" t="s">
        <v>36</v>
      </c>
    </row>
    <row r="66">
      <c r="A66" s="10" t="s">
        <v>446</v>
      </c>
      <c r="B66" s="23">
        <v>1949.0</v>
      </c>
      <c r="C66" s="80" t="s">
        <v>36</v>
      </c>
    </row>
    <row r="67">
      <c r="A67" s="10" t="s">
        <v>414</v>
      </c>
      <c r="B67" s="23">
        <v>1947.0</v>
      </c>
      <c r="C67" s="80">
        <v>25.0</v>
      </c>
    </row>
    <row r="68">
      <c r="A68" s="10" t="s">
        <v>335</v>
      </c>
      <c r="B68" s="23">
        <v>1947.0</v>
      </c>
      <c r="C68" s="80">
        <v>18.0</v>
      </c>
    </row>
    <row r="69">
      <c r="A69" s="10" t="s">
        <v>245</v>
      </c>
      <c r="B69" s="23">
        <v>1947.0</v>
      </c>
      <c r="C69" s="80">
        <v>21.0</v>
      </c>
    </row>
    <row r="70">
      <c r="A70" s="10" t="s">
        <v>189</v>
      </c>
      <c r="B70" s="23">
        <v>1946.0</v>
      </c>
      <c r="C70" s="80" t="s">
        <v>36</v>
      </c>
    </row>
    <row r="71">
      <c r="A71" s="10" t="s">
        <v>242</v>
      </c>
      <c r="B71" s="23">
        <v>1946.0</v>
      </c>
      <c r="C71" s="80">
        <v>28.0</v>
      </c>
    </row>
    <row r="72">
      <c r="A72" s="10" t="s">
        <v>433</v>
      </c>
      <c r="B72" s="23">
        <v>1944.0</v>
      </c>
      <c r="C72" s="80">
        <v>13.0</v>
      </c>
    </row>
    <row r="73">
      <c r="A73" s="10" t="s">
        <v>339</v>
      </c>
      <c r="B73" s="23">
        <v>1942.0</v>
      </c>
      <c r="C73" s="80">
        <v>18.0</v>
      </c>
    </row>
    <row r="74">
      <c r="A74" s="10" t="s">
        <v>262</v>
      </c>
      <c r="B74" s="23">
        <v>1941.0</v>
      </c>
      <c r="C74" s="80">
        <v>26.0</v>
      </c>
    </row>
    <row r="75">
      <c r="A75" s="10" t="s">
        <v>294</v>
      </c>
      <c r="B75" s="23">
        <v>1940.0</v>
      </c>
      <c r="C75" s="80" t="s">
        <v>36</v>
      </c>
    </row>
    <row r="76">
      <c r="A76" s="10" t="s">
        <v>301</v>
      </c>
      <c r="B76" s="23">
        <v>1938.0</v>
      </c>
      <c r="C76" s="80" t="s">
        <v>36</v>
      </c>
    </row>
    <row r="77">
      <c r="A77" s="10" t="s">
        <v>259</v>
      </c>
      <c r="B77" s="23">
        <v>1937.0</v>
      </c>
      <c r="C77" s="80" t="s">
        <v>36</v>
      </c>
    </row>
    <row r="78">
      <c r="A78" s="10" t="s">
        <v>347</v>
      </c>
      <c r="B78" s="23">
        <v>1931.0</v>
      </c>
      <c r="C78" s="80">
        <v>17.0</v>
      </c>
    </row>
    <row r="79">
      <c r="A79" s="10" t="s">
        <v>256</v>
      </c>
      <c r="B79" s="23">
        <v>1931.0</v>
      </c>
      <c r="C79" s="80" t="s">
        <v>36</v>
      </c>
    </row>
    <row r="80">
      <c r="A80" s="10" t="s">
        <v>384</v>
      </c>
      <c r="B80" s="23">
        <v>1928.0</v>
      </c>
      <c r="C80" s="80">
        <v>22.0</v>
      </c>
    </row>
    <row r="81">
      <c r="A81" s="10" t="s">
        <v>321</v>
      </c>
      <c r="B81" s="23">
        <v>1928.0</v>
      </c>
      <c r="C81" s="80" t="s">
        <v>36</v>
      </c>
    </row>
    <row r="82">
      <c r="A82" s="10" t="s">
        <v>568</v>
      </c>
      <c r="B82" s="23">
        <v>1926.0</v>
      </c>
      <c r="C82" s="80">
        <v>24.0</v>
      </c>
    </row>
    <row r="83">
      <c r="A83" s="10" t="s">
        <v>437</v>
      </c>
      <c r="B83" s="23">
        <v>1923.0</v>
      </c>
      <c r="C83" s="80">
        <v>25.0</v>
      </c>
    </row>
    <row r="84">
      <c r="A84" s="10" t="s">
        <v>311</v>
      </c>
      <c r="B84" s="23">
        <v>1919.0</v>
      </c>
      <c r="C84" s="80">
        <v>17.0</v>
      </c>
    </row>
    <row r="85">
      <c r="A85" s="10" t="s">
        <v>277</v>
      </c>
      <c r="B85" s="23">
        <v>1915.0</v>
      </c>
      <c r="C85" s="80">
        <v>25.0</v>
      </c>
    </row>
    <row r="86">
      <c r="A86" s="10" t="s">
        <v>342</v>
      </c>
      <c r="B86" s="23">
        <v>1914.0</v>
      </c>
      <c r="C86" s="80">
        <v>22.0</v>
      </c>
    </row>
    <row r="87">
      <c r="A87" s="10" t="s">
        <v>324</v>
      </c>
      <c r="B87" s="23">
        <v>1912.0</v>
      </c>
      <c r="C87" s="80">
        <v>19.0</v>
      </c>
    </row>
    <row r="88">
      <c r="A88" s="10" t="s">
        <v>417</v>
      </c>
      <c r="B88" s="23">
        <v>1910.0</v>
      </c>
      <c r="C88" s="80" t="s">
        <v>36</v>
      </c>
    </row>
    <row r="89">
      <c r="A89" s="10" t="s">
        <v>550</v>
      </c>
      <c r="B89" s="23">
        <v>1909.0</v>
      </c>
      <c r="C89" s="80">
        <v>18.0</v>
      </c>
    </row>
    <row r="90">
      <c r="A90" s="10" t="s">
        <v>365</v>
      </c>
      <c r="B90" s="23">
        <v>1909.0</v>
      </c>
      <c r="C90" s="80" t="s">
        <v>36</v>
      </c>
    </row>
    <row r="91">
      <c r="A91" s="10" t="s">
        <v>274</v>
      </c>
      <c r="B91" s="23">
        <v>1907.0</v>
      </c>
      <c r="C91" s="80">
        <v>31.0</v>
      </c>
    </row>
    <row r="92">
      <c r="A92" s="10" t="s">
        <v>290</v>
      </c>
      <c r="B92" s="23">
        <v>1906.0</v>
      </c>
      <c r="C92" s="80">
        <v>22.0</v>
      </c>
    </row>
    <row r="93">
      <c r="A93" s="10" t="s">
        <v>316</v>
      </c>
      <c r="B93" s="23">
        <v>1906.0</v>
      </c>
      <c r="C93" s="80">
        <v>28.0</v>
      </c>
    </row>
    <row r="94">
      <c r="A94" s="10" t="s">
        <v>395</v>
      </c>
      <c r="B94" s="23">
        <v>1906.0</v>
      </c>
      <c r="C94" s="80">
        <v>25.0</v>
      </c>
    </row>
    <row r="95">
      <c r="A95" s="10" t="s">
        <v>378</v>
      </c>
      <c r="B95" s="23">
        <v>1906.0</v>
      </c>
      <c r="C95" s="80">
        <v>22.0</v>
      </c>
    </row>
    <row r="96">
      <c r="A96" s="10" t="s">
        <v>308</v>
      </c>
      <c r="B96" s="23">
        <v>1905.0</v>
      </c>
      <c r="C96" s="80" t="s">
        <v>36</v>
      </c>
    </row>
    <row r="97">
      <c r="A97" s="10" t="s">
        <v>589</v>
      </c>
      <c r="B97" s="23">
        <v>1900.0</v>
      </c>
      <c r="C97" s="80">
        <v>22.0</v>
      </c>
    </row>
    <row r="98">
      <c r="A98" s="10" t="s">
        <v>452</v>
      </c>
      <c r="B98" s="23">
        <v>1900.0</v>
      </c>
      <c r="C98" s="80">
        <v>31.0</v>
      </c>
    </row>
    <row r="99">
      <c r="A99" s="10" t="s">
        <v>390</v>
      </c>
      <c r="B99" s="23">
        <v>1900.0</v>
      </c>
      <c r="C99" s="80">
        <v>18.0</v>
      </c>
    </row>
    <row r="100">
      <c r="A100" s="10" t="s">
        <v>388</v>
      </c>
      <c r="B100" s="23">
        <v>1900.0</v>
      </c>
      <c r="C100" s="80">
        <v>22.0</v>
      </c>
    </row>
    <row r="101">
      <c r="A101" s="10" t="s">
        <v>194</v>
      </c>
      <c r="B101" s="23">
        <v>1894.0</v>
      </c>
      <c r="C101" s="80">
        <v>27.0</v>
      </c>
    </row>
    <row r="102">
      <c r="A102" s="10" t="s">
        <v>357</v>
      </c>
      <c r="B102" s="23">
        <v>1893.0</v>
      </c>
      <c r="C102" s="80">
        <v>27.0</v>
      </c>
    </row>
    <row r="103">
      <c r="A103" s="10" t="s">
        <v>328</v>
      </c>
      <c r="B103" s="23">
        <v>1892.0</v>
      </c>
      <c r="C103" s="80" t="s">
        <v>36</v>
      </c>
    </row>
    <row r="104">
      <c r="A104" s="10" t="s">
        <v>441</v>
      </c>
      <c r="B104" s="23">
        <v>1891.0</v>
      </c>
      <c r="C104" s="80">
        <v>37.0</v>
      </c>
    </row>
    <row r="105">
      <c r="A105" s="10" t="s">
        <v>405</v>
      </c>
      <c r="B105" s="23">
        <v>1891.0</v>
      </c>
      <c r="C105" s="80" t="s">
        <v>36</v>
      </c>
    </row>
    <row r="106">
      <c r="A106" s="10" t="s">
        <v>495</v>
      </c>
      <c r="B106" s="23">
        <v>1888.0</v>
      </c>
      <c r="C106" s="80">
        <v>24.0</v>
      </c>
    </row>
    <row r="107">
      <c r="A107" s="10" t="s">
        <v>541</v>
      </c>
      <c r="B107" s="23">
        <v>1887.0</v>
      </c>
      <c r="C107" s="80">
        <v>25.0</v>
      </c>
    </row>
    <row r="108">
      <c r="A108" s="10" t="s">
        <v>458</v>
      </c>
      <c r="B108" s="23">
        <v>1885.0</v>
      </c>
      <c r="C108" s="80">
        <v>28.0</v>
      </c>
    </row>
    <row r="109">
      <c r="A109" s="10" t="s">
        <v>556</v>
      </c>
      <c r="B109" s="23">
        <v>1885.0</v>
      </c>
      <c r="C109" s="80">
        <v>25.0</v>
      </c>
    </row>
    <row r="110">
      <c r="A110" s="10" t="s">
        <v>398</v>
      </c>
      <c r="B110" s="23">
        <v>1881.0</v>
      </c>
      <c r="C110" s="80">
        <v>23.0</v>
      </c>
    </row>
    <row r="111">
      <c r="A111" s="10" t="s">
        <v>286</v>
      </c>
      <c r="B111" s="23">
        <v>1879.0</v>
      </c>
      <c r="C111" s="80">
        <v>26.0</v>
      </c>
    </row>
    <row r="112">
      <c r="A112" s="10" t="s">
        <v>411</v>
      </c>
      <c r="B112" s="23">
        <v>1878.0</v>
      </c>
      <c r="C112" s="80" t="s">
        <v>36</v>
      </c>
    </row>
    <row r="113">
      <c r="A113" s="10" t="s">
        <v>449</v>
      </c>
      <c r="B113" s="23">
        <v>1876.0</v>
      </c>
      <c r="C113" s="80">
        <v>15.0</v>
      </c>
    </row>
    <row r="114">
      <c r="A114" s="10" t="s">
        <v>305</v>
      </c>
      <c r="B114" s="23">
        <v>1875.0</v>
      </c>
      <c r="C114" s="80">
        <v>25.0</v>
      </c>
    </row>
    <row r="115">
      <c r="A115" s="10" t="s">
        <v>509</v>
      </c>
      <c r="B115" s="23">
        <v>1875.0</v>
      </c>
      <c r="C115" s="80">
        <v>28.0</v>
      </c>
    </row>
    <row r="116">
      <c r="A116" s="10" t="s">
        <v>292</v>
      </c>
      <c r="B116" s="23">
        <v>1873.0</v>
      </c>
      <c r="C116" s="80">
        <v>26.0</v>
      </c>
    </row>
    <row r="117">
      <c r="A117" s="10" t="s">
        <v>464</v>
      </c>
      <c r="B117" s="23">
        <v>1873.0</v>
      </c>
      <c r="C117" s="80" t="s">
        <v>36</v>
      </c>
    </row>
    <row r="118">
      <c r="A118" s="10" t="s">
        <v>469</v>
      </c>
      <c r="B118" s="23">
        <v>1872.0</v>
      </c>
      <c r="C118" s="80" t="s">
        <v>36</v>
      </c>
    </row>
    <row r="119">
      <c r="A119" s="10" t="s">
        <v>478</v>
      </c>
      <c r="B119" s="23">
        <v>1868.0</v>
      </c>
      <c r="C119" s="80" t="s">
        <v>36</v>
      </c>
    </row>
    <row r="120">
      <c r="A120" s="10" t="s">
        <v>558</v>
      </c>
      <c r="B120" s="23">
        <v>1868.0</v>
      </c>
      <c r="C120" s="80">
        <v>18.0</v>
      </c>
    </row>
    <row r="121">
      <c r="A121" s="10" t="s">
        <v>483</v>
      </c>
      <c r="B121" s="23">
        <v>1866.0</v>
      </c>
      <c r="C121" s="80">
        <v>41.0</v>
      </c>
    </row>
    <row r="122">
      <c r="A122" s="10" t="s">
        <v>532</v>
      </c>
      <c r="B122" s="23">
        <v>1866.0</v>
      </c>
      <c r="C122" s="80">
        <v>24.0</v>
      </c>
    </row>
    <row r="123">
      <c r="A123" s="10" t="s">
        <v>498</v>
      </c>
      <c r="B123" s="23">
        <v>1864.0</v>
      </c>
      <c r="C123" s="80" t="s">
        <v>36</v>
      </c>
    </row>
    <row r="124">
      <c r="A124" s="10" t="s">
        <v>492</v>
      </c>
      <c r="B124" s="23">
        <v>1862.0</v>
      </c>
      <c r="C124" s="80">
        <v>26.0</v>
      </c>
    </row>
    <row r="125">
      <c r="A125" s="10" t="s">
        <v>500</v>
      </c>
      <c r="B125" s="23">
        <v>1860.0</v>
      </c>
      <c r="C125" s="80" t="s">
        <v>36</v>
      </c>
    </row>
    <row r="126">
      <c r="A126" s="10" t="s">
        <v>504</v>
      </c>
      <c r="B126" s="23">
        <v>1859.0</v>
      </c>
      <c r="C126" s="80" t="s">
        <v>36</v>
      </c>
    </row>
    <row r="127">
      <c r="A127" s="10" t="s">
        <v>402</v>
      </c>
      <c r="B127" s="23">
        <v>1857.0</v>
      </c>
      <c r="C127" s="80">
        <v>23.0</v>
      </c>
    </row>
    <row r="128">
      <c r="A128" s="10" t="s">
        <v>360</v>
      </c>
      <c r="B128" s="23">
        <v>1855.0</v>
      </c>
      <c r="C128" s="80">
        <v>24.0</v>
      </c>
    </row>
    <row r="129">
      <c r="A129" s="10" t="s">
        <v>627</v>
      </c>
      <c r="B129" s="23">
        <v>1854.0</v>
      </c>
      <c r="C129" s="80">
        <v>24.0</v>
      </c>
    </row>
    <row r="130">
      <c r="A130" s="10" t="s">
        <v>668</v>
      </c>
      <c r="B130" s="23">
        <v>1854.0</v>
      </c>
      <c r="C130" s="80">
        <v>22.0</v>
      </c>
    </row>
    <row r="131">
      <c r="A131" s="10" t="s">
        <v>362</v>
      </c>
      <c r="B131" s="23">
        <v>1853.0</v>
      </c>
      <c r="C131" s="80">
        <v>16.0</v>
      </c>
    </row>
    <row r="132">
      <c r="A132" s="10" t="s">
        <v>472</v>
      </c>
      <c r="B132" s="23">
        <v>1849.0</v>
      </c>
      <c r="C132" s="80">
        <v>32.0</v>
      </c>
    </row>
    <row r="133">
      <c r="A133" s="10" t="s">
        <v>393</v>
      </c>
      <c r="B133" s="23">
        <v>1848.0</v>
      </c>
      <c r="C133" s="80" t="s">
        <v>36</v>
      </c>
    </row>
    <row r="134">
      <c r="A134" s="10" t="s">
        <v>529</v>
      </c>
      <c r="B134" s="23">
        <v>1847.0</v>
      </c>
      <c r="C134" s="80">
        <v>23.0</v>
      </c>
    </row>
    <row r="135">
      <c r="A135" s="10" t="s">
        <v>408</v>
      </c>
      <c r="B135" s="23">
        <v>1846.0</v>
      </c>
      <c r="C135" s="80">
        <v>11.0</v>
      </c>
    </row>
    <row r="136">
      <c r="A136" s="10" t="s">
        <v>455</v>
      </c>
      <c r="B136" s="23">
        <v>1846.0</v>
      </c>
      <c r="C136" s="80">
        <v>27.0</v>
      </c>
    </row>
    <row r="137">
      <c r="A137" s="10" t="s">
        <v>461</v>
      </c>
      <c r="B137" s="23">
        <v>1846.0</v>
      </c>
      <c r="C137" s="80" t="s">
        <v>36</v>
      </c>
    </row>
    <row r="138">
      <c r="A138" s="10" t="s">
        <v>512</v>
      </c>
      <c r="B138" s="23">
        <v>1844.0</v>
      </c>
      <c r="C138" s="80">
        <v>30.0</v>
      </c>
    </row>
    <row r="139">
      <c r="A139" s="10" t="s">
        <v>535</v>
      </c>
      <c r="B139" s="23">
        <v>1844.0</v>
      </c>
      <c r="C139" s="80" t="s">
        <v>36</v>
      </c>
    </row>
    <row r="140">
      <c r="A140" s="10" t="s">
        <v>443</v>
      </c>
      <c r="B140" s="23">
        <v>1842.0</v>
      </c>
      <c r="C140" s="80">
        <v>18.0</v>
      </c>
    </row>
    <row r="141">
      <c r="A141" s="10" t="s">
        <v>553</v>
      </c>
      <c r="B141" s="23">
        <v>1842.0</v>
      </c>
      <c r="C141" s="80">
        <v>25.0</v>
      </c>
    </row>
    <row r="142">
      <c r="A142" s="10" t="s">
        <v>611</v>
      </c>
      <c r="B142" s="23">
        <v>1841.0</v>
      </c>
      <c r="C142" s="80">
        <v>20.0</v>
      </c>
    </row>
    <row r="143">
      <c r="A143" s="10" t="s">
        <v>480</v>
      </c>
      <c r="B143" s="23">
        <v>1841.0</v>
      </c>
      <c r="C143" s="80">
        <v>30.0</v>
      </c>
    </row>
    <row r="144">
      <c r="A144" s="10" t="s">
        <v>353</v>
      </c>
      <c r="B144" s="23">
        <v>1839.0</v>
      </c>
      <c r="C144" s="80">
        <v>26.0</v>
      </c>
    </row>
    <row r="145">
      <c r="A145" s="10" t="s">
        <v>381</v>
      </c>
      <c r="B145" s="23">
        <v>1836.0</v>
      </c>
      <c r="C145" s="80">
        <v>27.0</v>
      </c>
    </row>
    <row r="146">
      <c r="A146" s="10" t="s">
        <v>586</v>
      </c>
      <c r="B146" s="23">
        <v>1832.0</v>
      </c>
      <c r="C146" s="80">
        <v>25.0</v>
      </c>
    </row>
    <row r="147">
      <c r="A147" s="10" t="s">
        <v>570</v>
      </c>
      <c r="B147" s="23">
        <v>1832.0</v>
      </c>
      <c r="C147" s="80" t="s">
        <v>36</v>
      </c>
    </row>
    <row r="148">
      <c r="A148" s="10" t="s">
        <v>515</v>
      </c>
      <c r="B148" s="23">
        <v>1830.0</v>
      </c>
      <c r="C148" s="80">
        <v>20.0</v>
      </c>
    </row>
    <row r="149">
      <c r="A149" s="10" t="s">
        <v>528</v>
      </c>
      <c r="B149" s="23">
        <v>1829.0</v>
      </c>
      <c r="C149" s="80">
        <v>25.0</v>
      </c>
    </row>
    <row r="150">
      <c r="A150" s="10" t="s">
        <v>599</v>
      </c>
      <c r="B150" s="23">
        <v>1829.0</v>
      </c>
      <c r="C150" s="80">
        <v>17.0</v>
      </c>
    </row>
    <row r="151">
      <c r="A151" s="10" t="s">
        <v>420</v>
      </c>
      <c r="B151" s="23">
        <v>1828.0</v>
      </c>
      <c r="C151" s="80" t="s">
        <v>36</v>
      </c>
    </row>
    <row r="152">
      <c r="A152" s="10" t="s">
        <v>636</v>
      </c>
      <c r="B152" s="23">
        <v>1828.0</v>
      </c>
      <c r="C152" s="80">
        <v>31.0</v>
      </c>
    </row>
    <row r="153">
      <c r="A153" s="10" t="s">
        <v>466</v>
      </c>
      <c r="B153" s="23">
        <v>1827.0</v>
      </c>
      <c r="C153" s="80">
        <v>17.0</v>
      </c>
    </row>
    <row r="154">
      <c r="A154" s="10" t="s">
        <v>828</v>
      </c>
      <c r="B154" s="23">
        <v>1827.0</v>
      </c>
      <c r="C154" s="80" t="s">
        <v>36</v>
      </c>
    </row>
    <row r="155">
      <c r="A155" s="10" t="s">
        <v>660</v>
      </c>
      <c r="B155" s="23">
        <v>1825.0</v>
      </c>
      <c r="C155" s="80" t="s">
        <v>36</v>
      </c>
    </row>
    <row r="156">
      <c r="A156" s="10" t="s">
        <v>373</v>
      </c>
      <c r="B156" s="23">
        <v>1819.0</v>
      </c>
      <c r="C156" s="80">
        <v>29.0</v>
      </c>
    </row>
    <row r="157">
      <c r="A157" s="10" t="s">
        <v>547</v>
      </c>
      <c r="B157" s="23">
        <v>1818.0</v>
      </c>
      <c r="C157" s="80">
        <v>29.0</v>
      </c>
    </row>
    <row r="158">
      <c r="A158" s="10" t="s">
        <v>896</v>
      </c>
      <c r="B158" s="23">
        <v>1816.0</v>
      </c>
      <c r="C158" s="80">
        <v>27.0</v>
      </c>
    </row>
    <row r="159">
      <c r="A159" s="10" t="s">
        <v>572</v>
      </c>
      <c r="B159" s="23">
        <v>1815.0</v>
      </c>
      <c r="C159" s="80">
        <v>10.0</v>
      </c>
    </row>
    <row r="160">
      <c r="A160" s="10" t="s">
        <v>521</v>
      </c>
      <c r="B160" s="23">
        <v>1815.0</v>
      </c>
      <c r="C160" s="80">
        <v>25.0</v>
      </c>
    </row>
    <row r="161">
      <c r="A161" s="10" t="s">
        <v>663</v>
      </c>
      <c r="B161" s="23">
        <v>1813.0</v>
      </c>
      <c r="C161" s="80">
        <v>22.0</v>
      </c>
    </row>
    <row r="162">
      <c r="A162" s="10" t="s">
        <v>3210</v>
      </c>
      <c r="B162" s="23">
        <v>1811.0</v>
      </c>
      <c r="C162" s="80">
        <v>29.0</v>
      </c>
    </row>
    <row r="163">
      <c r="A163" s="10" t="s">
        <v>827</v>
      </c>
      <c r="B163" s="23">
        <v>1809.0</v>
      </c>
      <c r="C163" s="80">
        <v>21.0</v>
      </c>
    </row>
    <row r="164">
      <c r="A164" s="10" t="s">
        <v>720</v>
      </c>
      <c r="B164" s="23">
        <v>1809.0</v>
      </c>
      <c r="C164" s="80" t="s">
        <v>36</v>
      </c>
    </row>
    <row r="165">
      <c r="A165" s="10" t="s">
        <v>604</v>
      </c>
      <c r="B165" s="23">
        <v>1807.0</v>
      </c>
      <c r="C165" s="80">
        <v>26.0</v>
      </c>
    </row>
    <row r="166">
      <c r="A166" s="10" t="s">
        <v>701</v>
      </c>
      <c r="B166" s="23">
        <v>1805.0</v>
      </c>
      <c r="C166" s="80">
        <v>23.0</v>
      </c>
    </row>
    <row r="167">
      <c r="A167" s="10" t="s">
        <v>487</v>
      </c>
      <c r="B167" s="23">
        <v>1805.0</v>
      </c>
      <c r="C167" s="80">
        <v>16.0</v>
      </c>
    </row>
    <row r="168">
      <c r="A168" s="10" t="s">
        <v>774</v>
      </c>
      <c r="B168" s="23">
        <v>1804.0</v>
      </c>
      <c r="C168" s="80">
        <v>18.0</v>
      </c>
    </row>
    <row r="169">
      <c r="A169" s="10" t="s">
        <v>717</v>
      </c>
      <c r="B169" s="23">
        <v>1801.0</v>
      </c>
      <c r="C169" s="80">
        <v>18.0</v>
      </c>
    </row>
    <row r="170">
      <c r="A170" s="10" t="s">
        <v>651</v>
      </c>
      <c r="B170" s="23">
        <v>1801.0</v>
      </c>
      <c r="C170" s="80" t="s">
        <v>36</v>
      </c>
    </row>
    <row r="171">
      <c r="A171" s="10" t="s">
        <v>655</v>
      </c>
      <c r="B171" s="23">
        <v>1801.0</v>
      </c>
      <c r="C171" s="80">
        <v>41.0</v>
      </c>
    </row>
    <row r="172">
      <c r="A172" s="10" t="s">
        <v>575</v>
      </c>
      <c r="B172" s="23">
        <v>1800.0</v>
      </c>
      <c r="C172" s="80">
        <v>17.0</v>
      </c>
    </row>
    <row r="173">
      <c r="A173" s="10" t="s">
        <v>602</v>
      </c>
      <c r="B173" s="23">
        <v>1799.0</v>
      </c>
      <c r="C173" s="80" t="s">
        <v>36</v>
      </c>
    </row>
    <row r="174">
      <c r="A174" s="10" t="s">
        <v>666</v>
      </c>
      <c r="B174" s="23">
        <v>1799.0</v>
      </c>
      <c r="C174" s="80">
        <v>28.0</v>
      </c>
    </row>
    <row r="175">
      <c r="A175" s="10" t="s">
        <v>518</v>
      </c>
      <c r="B175" s="23">
        <v>1798.0</v>
      </c>
      <c r="C175" s="80">
        <v>20.0</v>
      </c>
    </row>
    <row r="176">
      <c r="A176" s="10" t="s">
        <v>597</v>
      </c>
      <c r="B176" s="23">
        <v>1798.0</v>
      </c>
      <c r="C176" s="80">
        <v>14.0</v>
      </c>
    </row>
    <row r="177">
      <c r="A177" s="10" t="s">
        <v>770</v>
      </c>
      <c r="B177" s="23">
        <v>1797.0</v>
      </c>
      <c r="C177" s="80" t="s">
        <v>36</v>
      </c>
    </row>
    <row r="178">
      <c r="A178" s="10" t="s">
        <v>648</v>
      </c>
      <c r="B178" s="23">
        <v>1796.0</v>
      </c>
      <c r="C178" s="80">
        <v>15.0</v>
      </c>
    </row>
    <row r="179">
      <c r="A179" s="10" t="s">
        <v>679</v>
      </c>
      <c r="B179" s="23">
        <v>1794.0</v>
      </c>
      <c r="C179" s="80">
        <v>19.0</v>
      </c>
    </row>
    <row r="180">
      <c r="A180" s="10" t="s">
        <v>688</v>
      </c>
      <c r="B180" s="23">
        <v>1792.0</v>
      </c>
      <c r="C180" s="80" t="s">
        <v>36</v>
      </c>
    </row>
    <row r="181">
      <c r="A181" s="10" t="s">
        <v>563</v>
      </c>
      <c r="B181" s="23">
        <v>1792.0</v>
      </c>
      <c r="C181" s="80" t="s">
        <v>36</v>
      </c>
    </row>
    <row r="182">
      <c r="A182" s="10" t="s">
        <v>760</v>
      </c>
      <c r="B182" s="23">
        <v>1792.0</v>
      </c>
      <c r="C182" s="80" t="s">
        <v>36</v>
      </c>
    </row>
    <row r="183">
      <c r="A183" s="10" t="s">
        <v>424</v>
      </c>
      <c r="B183" s="23">
        <v>1792.0</v>
      </c>
      <c r="C183" s="80" t="s">
        <v>36</v>
      </c>
    </row>
    <row r="184">
      <c r="A184" s="10" t="s">
        <v>727</v>
      </c>
      <c r="B184" s="23">
        <v>1791.0</v>
      </c>
      <c r="C184" s="80">
        <v>23.0</v>
      </c>
    </row>
    <row r="185">
      <c r="A185" s="10" t="s">
        <v>524</v>
      </c>
      <c r="B185" s="23">
        <v>1791.0</v>
      </c>
      <c r="C185" s="80">
        <v>16.0</v>
      </c>
    </row>
    <row r="186">
      <c r="A186" s="10" t="s">
        <v>593</v>
      </c>
      <c r="B186" s="23">
        <v>1790.0</v>
      </c>
      <c r="C186" s="80">
        <v>13.0</v>
      </c>
    </row>
    <row r="187">
      <c r="A187" s="10" t="s">
        <v>630</v>
      </c>
      <c r="B187" s="23">
        <v>1789.0</v>
      </c>
      <c r="C187" s="80">
        <v>21.0</v>
      </c>
    </row>
    <row r="188">
      <c r="A188" s="10" t="s">
        <v>581</v>
      </c>
      <c r="B188" s="23">
        <v>1785.0</v>
      </c>
      <c r="C188" s="80">
        <v>14.0</v>
      </c>
    </row>
    <row r="189">
      <c r="A189" s="10" t="s">
        <v>578</v>
      </c>
      <c r="B189" s="23">
        <v>1784.0</v>
      </c>
      <c r="C189" s="80" t="s">
        <v>36</v>
      </c>
    </row>
    <row r="190">
      <c r="A190" s="10" t="s">
        <v>624</v>
      </c>
      <c r="B190" s="23">
        <v>1784.0</v>
      </c>
      <c r="C190" s="80" t="s">
        <v>36</v>
      </c>
    </row>
    <row r="191">
      <c r="A191" s="10" t="s">
        <v>538</v>
      </c>
      <c r="B191" s="23">
        <v>1783.0</v>
      </c>
      <c r="C191" s="80">
        <v>26.0</v>
      </c>
    </row>
    <row r="192">
      <c r="A192" s="10" t="s">
        <v>854</v>
      </c>
      <c r="B192" s="23">
        <v>1781.0</v>
      </c>
      <c r="C192" s="80" t="s">
        <v>36</v>
      </c>
    </row>
    <row r="193">
      <c r="A193" s="10" t="s">
        <v>693</v>
      </c>
      <c r="B193" s="23">
        <v>1781.0</v>
      </c>
      <c r="C193" s="80">
        <v>24.0</v>
      </c>
    </row>
    <row r="194">
      <c r="A194" s="10" t="s">
        <v>769</v>
      </c>
      <c r="B194" s="23">
        <v>1780.0</v>
      </c>
      <c r="C194" s="80">
        <v>31.0</v>
      </c>
    </row>
    <row r="195">
      <c r="A195" s="10" t="s">
        <v>633</v>
      </c>
      <c r="B195" s="23">
        <v>1778.0</v>
      </c>
      <c r="C195" s="80">
        <v>23.0</v>
      </c>
    </row>
    <row r="196">
      <c r="A196" s="10" t="s">
        <v>619</v>
      </c>
      <c r="B196" s="23">
        <v>1777.0</v>
      </c>
      <c r="C196" s="80">
        <v>21.0</v>
      </c>
    </row>
    <row r="197">
      <c r="A197" s="10" t="s">
        <v>723</v>
      </c>
      <c r="B197" s="23">
        <v>1777.0</v>
      </c>
      <c r="C197" s="80">
        <v>23.0</v>
      </c>
    </row>
    <row r="198">
      <c r="A198" s="10" t="s">
        <v>614</v>
      </c>
      <c r="B198" s="23">
        <v>1774.0</v>
      </c>
      <c r="C198" s="80" t="s">
        <v>36</v>
      </c>
    </row>
    <row r="199">
      <c r="A199" s="10" t="s">
        <v>992</v>
      </c>
      <c r="B199" s="23">
        <v>1774.0</v>
      </c>
      <c r="C199" s="80" t="s">
        <v>36</v>
      </c>
    </row>
    <row r="200">
      <c r="A200" s="10" t="s">
        <v>756</v>
      </c>
      <c r="B200" s="23">
        <v>1773.0</v>
      </c>
      <c r="C200" s="80">
        <v>22.0</v>
      </c>
    </row>
    <row r="201">
      <c r="A201" s="10" t="s">
        <v>616</v>
      </c>
      <c r="B201" s="23">
        <v>1773.0</v>
      </c>
      <c r="C201" s="80">
        <v>30.0</v>
      </c>
    </row>
    <row r="202">
      <c r="A202" s="10" t="s">
        <v>734</v>
      </c>
      <c r="B202" s="23">
        <v>1772.0</v>
      </c>
      <c r="C202" s="80" t="s">
        <v>36</v>
      </c>
    </row>
    <row r="203">
      <c r="A203" s="10" t="s">
        <v>876</v>
      </c>
      <c r="B203" s="23">
        <v>1768.0</v>
      </c>
      <c r="C203" s="80" t="s">
        <v>36</v>
      </c>
    </row>
    <row r="204">
      <c r="A204" s="10" t="s">
        <v>565</v>
      </c>
      <c r="B204" s="23">
        <v>1767.0</v>
      </c>
      <c r="C204" s="80">
        <v>26.0</v>
      </c>
    </row>
    <row r="205">
      <c r="A205" s="10" t="s">
        <v>844</v>
      </c>
      <c r="B205" s="23">
        <v>1767.0</v>
      </c>
      <c r="C205" s="80">
        <v>25.0</v>
      </c>
    </row>
    <row r="206">
      <c r="A206" s="10" t="s">
        <v>708</v>
      </c>
      <c r="B206" s="23">
        <v>1762.0</v>
      </c>
      <c r="C206" s="80">
        <v>19.0</v>
      </c>
    </row>
    <row r="207">
      <c r="A207" s="10" t="s">
        <v>878</v>
      </c>
      <c r="B207" s="23">
        <v>1759.0</v>
      </c>
      <c r="C207" s="80" t="s">
        <v>36</v>
      </c>
    </row>
    <row r="208">
      <c r="A208" s="10" t="s">
        <v>772</v>
      </c>
      <c r="B208" s="23">
        <v>1759.0</v>
      </c>
      <c r="C208" s="80" t="s">
        <v>36</v>
      </c>
    </row>
    <row r="209">
      <c r="A209" s="10" t="s">
        <v>609</v>
      </c>
      <c r="B209" s="23">
        <v>1756.0</v>
      </c>
      <c r="C209" s="80">
        <v>19.0</v>
      </c>
    </row>
    <row r="210">
      <c r="A210" s="10" t="s">
        <v>671</v>
      </c>
      <c r="B210" s="23">
        <v>1754.0</v>
      </c>
      <c r="C210" s="80">
        <v>29.0</v>
      </c>
    </row>
    <row r="211">
      <c r="A211" s="10" t="s">
        <v>841</v>
      </c>
      <c r="B211" s="23">
        <v>1753.0</v>
      </c>
      <c r="C211" s="80" t="s">
        <v>36</v>
      </c>
    </row>
    <row r="212">
      <c r="A212" s="10" t="s">
        <v>742</v>
      </c>
      <c r="B212" s="23">
        <v>1753.0</v>
      </c>
      <c r="C212" s="80" t="s">
        <v>36</v>
      </c>
    </row>
    <row r="213">
      <c r="A213" s="10" t="s">
        <v>832</v>
      </c>
      <c r="B213" s="23">
        <v>1752.0</v>
      </c>
      <c r="C213" s="80">
        <v>25.0</v>
      </c>
    </row>
    <row r="214">
      <c r="A214" s="10" t="s">
        <v>729</v>
      </c>
      <c r="B214" s="23">
        <v>1752.0</v>
      </c>
      <c r="C214" s="80" t="s">
        <v>36</v>
      </c>
    </row>
    <row r="215">
      <c r="A215" s="10" t="s">
        <v>814</v>
      </c>
      <c r="B215" s="23">
        <v>1749.0</v>
      </c>
      <c r="C215" s="80">
        <v>31.0</v>
      </c>
    </row>
    <row r="216">
      <c r="A216" s="10" t="s">
        <v>791</v>
      </c>
      <c r="B216" s="23">
        <v>1749.0</v>
      </c>
      <c r="C216" s="80" t="s">
        <v>36</v>
      </c>
    </row>
    <row r="217">
      <c r="A217" s="10" t="s">
        <v>641</v>
      </c>
      <c r="B217" s="23">
        <v>1749.0</v>
      </c>
      <c r="C217" s="80">
        <v>24.0</v>
      </c>
    </row>
    <row r="218">
      <c r="A218" s="10" t="s">
        <v>696</v>
      </c>
      <c r="B218" s="23">
        <v>1748.0</v>
      </c>
      <c r="C218" s="80" t="s">
        <v>36</v>
      </c>
    </row>
    <row r="219">
      <c r="A219" s="10" t="s">
        <v>704</v>
      </c>
      <c r="B219" s="23">
        <v>1748.0</v>
      </c>
      <c r="C219" s="80">
        <v>23.0</v>
      </c>
    </row>
    <row r="220">
      <c r="A220" s="10" t="s">
        <v>796</v>
      </c>
      <c r="B220" s="23">
        <v>1748.0</v>
      </c>
      <c r="C220" s="80" t="s">
        <v>36</v>
      </c>
    </row>
    <row r="221">
      <c r="A221" s="10" t="s">
        <v>803</v>
      </c>
      <c r="B221" s="23">
        <v>1747.0</v>
      </c>
      <c r="C221" s="80">
        <v>25.0</v>
      </c>
    </row>
    <row r="222">
      <c r="A222" s="10" t="s">
        <v>799</v>
      </c>
      <c r="B222" s="23">
        <v>1747.0</v>
      </c>
      <c r="C222" s="80" t="s">
        <v>36</v>
      </c>
    </row>
    <row r="223">
      <c r="A223" s="10" t="s">
        <v>875</v>
      </c>
      <c r="B223" s="23">
        <v>1744.0</v>
      </c>
      <c r="C223" s="80">
        <v>26.0</v>
      </c>
    </row>
    <row r="224">
      <c r="A224" s="10" t="s">
        <v>780</v>
      </c>
      <c r="B224" s="23">
        <v>1743.0</v>
      </c>
      <c r="C224" s="80">
        <v>11.0</v>
      </c>
    </row>
    <row r="225">
      <c r="A225" s="10" t="s">
        <v>738</v>
      </c>
      <c r="B225" s="23">
        <v>1743.0</v>
      </c>
      <c r="C225" s="80" t="s">
        <v>36</v>
      </c>
    </row>
    <row r="226">
      <c r="A226" s="10" t="s">
        <v>802</v>
      </c>
      <c r="B226" s="23">
        <v>1742.0</v>
      </c>
      <c r="C226" s="80">
        <v>24.0</v>
      </c>
    </row>
    <row r="227">
      <c r="A227" s="10" t="s">
        <v>822</v>
      </c>
      <c r="B227" s="23">
        <v>1741.0</v>
      </c>
      <c r="C227" s="80">
        <v>26.0</v>
      </c>
    </row>
    <row r="228">
      <c r="A228" s="10" t="s">
        <v>819</v>
      </c>
      <c r="B228" s="23">
        <v>1741.0</v>
      </c>
      <c r="C228" s="80" t="s">
        <v>36</v>
      </c>
    </row>
    <row r="229">
      <c r="A229" s="10" t="s">
        <v>868</v>
      </c>
      <c r="B229" s="23">
        <v>1739.0</v>
      </c>
      <c r="C229" s="80">
        <v>35.0</v>
      </c>
    </row>
    <row r="230">
      <c r="A230" s="10" t="s">
        <v>1011</v>
      </c>
      <c r="B230" s="23">
        <v>1736.0</v>
      </c>
      <c r="C230" s="80" t="s">
        <v>36</v>
      </c>
    </row>
    <row r="231">
      <c r="A231" s="10" t="s">
        <v>833</v>
      </c>
      <c r="B231" s="23">
        <v>1735.0</v>
      </c>
      <c r="C231" s="80">
        <v>13.0</v>
      </c>
    </row>
    <row r="232">
      <c r="A232" s="10" t="s">
        <v>782</v>
      </c>
      <c r="B232" s="23">
        <v>1735.0</v>
      </c>
      <c r="C232" s="80" t="s">
        <v>36</v>
      </c>
    </row>
    <row r="233">
      <c r="A233" s="10" t="s">
        <v>835</v>
      </c>
      <c r="B233" s="23">
        <v>1735.0</v>
      </c>
      <c r="C233" s="80" t="s">
        <v>36</v>
      </c>
    </row>
    <row r="234">
      <c r="A234" s="10" t="s">
        <v>785</v>
      </c>
      <c r="B234" s="23">
        <v>1731.0</v>
      </c>
      <c r="C234" s="80">
        <v>20.0</v>
      </c>
    </row>
    <row r="235">
      <c r="A235" s="10" t="s">
        <v>777</v>
      </c>
      <c r="B235" s="23">
        <v>1730.0</v>
      </c>
      <c r="C235" s="80">
        <v>20.0</v>
      </c>
    </row>
    <row r="236">
      <c r="A236" s="10" t="s">
        <v>982</v>
      </c>
      <c r="B236" s="23">
        <v>1730.0</v>
      </c>
      <c r="C236" s="80" t="s">
        <v>36</v>
      </c>
    </row>
    <row r="237">
      <c r="A237" s="10" t="s">
        <v>645</v>
      </c>
      <c r="B237" s="23">
        <v>1730.0</v>
      </c>
      <c r="C237" s="80">
        <v>24.0</v>
      </c>
    </row>
    <row r="238">
      <c r="A238" s="10" t="s">
        <v>544</v>
      </c>
      <c r="B238" s="23">
        <v>1729.0</v>
      </c>
      <c r="C238" s="80" t="s">
        <v>36</v>
      </c>
    </row>
    <row r="239">
      <c r="A239" s="10" t="s">
        <v>910</v>
      </c>
      <c r="B239" s="23">
        <v>1729.0</v>
      </c>
      <c r="C239" s="80" t="s">
        <v>36</v>
      </c>
    </row>
    <row r="240">
      <c r="A240" s="10" t="s">
        <v>764</v>
      </c>
      <c r="B240" s="23">
        <v>1728.0</v>
      </c>
      <c r="C240" s="80">
        <v>17.0</v>
      </c>
    </row>
    <row r="241">
      <c r="A241" s="10" t="s">
        <v>675</v>
      </c>
      <c r="B241" s="23">
        <v>1728.0</v>
      </c>
      <c r="C241" s="80">
        <v>24.0</v>
      </c>
    </row>
    <row r="242">
      <c r="A242" s="10" t="s">
        <v>848</v>
      </c>
      <c r="B242" s="23">
        <v>1728.0</v>
      </c>
      <c r="C242" s="80" t="s">
        <v>36</v>
      </c>
    </row>
    <row r="243">
      <c r="A243" s="10" t="s">
        <v>788</v>
      </c>
      <c r="B243" s="23">
        <v>1726.0</v>
      </c>
      <c r="C243" s="80">
        <v>24.0</v>
      </c>
    </row>
    <row r="244">
      <c r="A244" s="10" t="s">
        <v>911</v>
      </c>
      <c r="B244" s="23">
        <v>1726.0</v>
      </c>
      <c r="C244" s="80">
        <v>24.0</v>
      </c>
    </row>
    <row r="245">
      <c r="A245" s="10" t="s">
        <v>713</v>
      </c>
      <c r="B245" s="23">
        <v>1726.0</v>
      </c>
      <c r="C245" s="80" t="s">
        <v>36</v>
      </c>
    </row>
    <row r="246">
      <c r="A246" s="10" t="s">
        <v>1063</v>
      </c>
      <c r="B246" s="23">
        <v>1726.0</v>
      </c>
      <c r="C246" s="80">
        <v>19.0</v>
      </c>
    </row>
    <row r="247">
      <c r="A247" s="10" t="s">
        <v>851</v>
      </c>
      <c r="B247" s="23">
        <v>1725.0</v>
      </c>
      <c r="C247" s="80" t="s">
        <v>36</v>
      </c>
    </row>
    <row r="248">
      <c r="A248" s="10" t="s">
        <v>863</v>
      </c>
      <c r="B248" s="23">
        <v>1724.0</v>
      </c>
      <c r="C248" s="80">
        <v>24.0</v>
      </c>
    </row>
    <row r="249">
      <c r="A249" s="10" t="s">
        <v>858</v>
      </c>
      <c r="B249" s="23">
        <v>1723.0</v>
      </c>
      <c r="C249" s="80" t="s">
        <v>36</v>
      </c>
    </row>
    <row r="250">
      <c r="A250" s="10" t="s">
        <v>860</v>
      </c>
      <c r="B250" s="23">
        <v>1723.0</v>
      </c>
      <c r="C250" s="80" t="s">
        <v>36</v>
      </c>
    </row>
    <row r="251">
      <c r="A251" s="10" t="s">
        <v>830</v>
      </c>
      <c r="B251" s="23">
        <v>1721.0</v>
      </c>
      <c r="C251" s="80">
        <v>12.0</v>
      </c>
    </row>
    <row r="252">
      <c r="A252" s="10" t="s">
        <v>917</v>
      </c>
      <c r="B252" s="23">
        <v>1719.0</v>
      </c>
      <c r="C252" s="80">
        <v>21.0</v>
      </c>
    </row>
    <row r="253">
      <c r="A253" s="10" t="s">
        <v>951</v>
      </c>
      <c r="B253" s="23">
        <v>1718.0</v>
      </c>
      <c r="C253" s="80">
        <v>31.0</v>
      </c>
    </row>
    <row r="254">
      <c r="A254" s="10" t="s">
        <v>967</v>
      </c>
      <c r="B254" s="23">
        <v>1718.0</v>
      </c>
      <c r="C254" s="80" t="s">
        <v>36</v>
      </c>
    </row>
    <row r="255">
      <c r="A255" s="10" t="s">
        <v>838</v>
      </c>
      <c r="B255" s="23">
        <v>1717.0</v>
      </c>
      <c r="C255" s="80">
        <v>18.0</v>
      </c>
    </row>
    <row r="256">
      <c r="A256" s="10" t="s">
        <v>976</v>
      </c>
      <c r="B256" s="23">
        <v>1715.0</v>
      </c>
      <c r="C256" s="80">
        <v>21.0</v>
      </c>
    </row>
    <row r="257">
      <c r="A257" s="10" t="s">
        <v>824</v>
      </c>
      <c r="B257" s="23">
        <v>1714.0</v>
      </c>
      <c r="C257" s="80">
        <v>27.0</v>
      </c>
    </row>
    <row r="258">
      <c r="A258" s="10" t="s">
        <v>1001</v>
      </c>
      <c r="B258" s="23">
        <v>1710.0</v>
      </c>
      <c r="C258" s="80" t="s">
        <v>36</v>
      </c>
    </row>
    <row r="259">
      <c r="A259" s="10" t="s">
        <v>915</v>
      </c>
      <c r="B259" s="23">
        <v>1709.0</v>
      </c>
      <c r="C259" s="80">
        <v>12.0</v>
      </c>
    </row>
    <row r="260">
      <c r="A260" s="10" t="s">
        <v>981</v>
      </c>
      <c r="B260" s="23">
        <v>1708.0</v>
      </c>
      <c r="C260" s="80" t="s">
        <v>36</v>
      </c>
    </row>
    <row r="261">
      <c r="A261" s="10" t="s">
        <v>906</v>
      </c>
      <c r="B261" s="23">
        <v>1707.0</v>
      </c>
      <c r="C261" s="80">
        <v>24.0</v>
      </c>
    </row>
    <row r="262">
      <c r="A262" s="10" t="s">
        <v>748</v>
      </c>
      <c r="B262" s="23">
        <v>1707.0</v>
      </c>
      <c r="C262" s="80">
        <v>30.0</v>
      </c>
    </row>
    <row r="263">
      <c r="A263" s="10" t="s">
        <v>847</v>
      </c>
      <c r="B263" s="23">
        <v>1706.0</v>
      </c>
      <c r="C263" s="80">
        <v>28.0</v>
      </c>
    </row>
    <row r="264">
      <c r="A264" s="10" t="s">
        <v>865</v>
      </c>
      <c r="B264" s="23">
        <v>1706.0</v>
      </c>
      <c r="C264" s="80">
        <v>25.0</v>
      </c>
    </row>
    <row r="265">
      <c r="A265" s="10" t="s">
        <v>940</v>
      </c>
      <c r="B265" s="23">
        <v>1705.0</v>
      </c>
      <c r="C265" s="80">
        <v>21.0</v>
      </c>
    </row>
    <row r="266">
      <c r="A266" s="10" t="s">
        <v>837</v>
      </c>
      <c r="B266" s="23">
        <v>1705.0</v>
      </c>
      <c r="C266" s="80">
        <v>32.0</v>
      </c>
    </row>
    <row r="267">
      <c r="A267" s="10" t="s">
        <v>6980</v>
      </c>
      <c r="B267" s="23">
        <v>1705.0</v>
      </c>
      <c r="C267" s="80">
        <v>23.0</v>
      </c>
    </row>
    <row r="268">
      <c r="A268" s="10" t="s">
        <v>752</v>
      </c>
      <c r="B268" s="23">
        <v>1701.0</v>
      </c>
      <c r="C268" s="80" t="s">
        <v>36</v>
      </c>
    </row>
    <row r="269">
      <c r="A269" s="10" t="s">
        <v>811</v>
      </c>
      <c r="B269" s="23">
        <v>1700.0</v>
      </c>
      <c r="C269" s="80" t="s">
        <v>36</v>
      </c>
    </row>
    <row r="270">
      <c r="A270" s="10" t="s">
        <v>945</v>
      </c>
      <c r="B270" s="23">
        <v>1699.0</v>
      </c>
      <c r="C270" s="80" t="s">
        <v>36</v>
      </c>
    </row>
    <row r="271">
      <c r="A271" s="10" t="s">
        <v>870</v>
      </c>
      <c r="B271" s="23">
        <v>1699.0</v>
      </c>
      <c r="C271" s="80" t="s">
        <v>36</v>
      </c>
    </row>
    <row r="272">
      <c r="A272" s="10" t="s">
        <v>898</v>
      </c>
      <c r="B272" s="23">
        <v>1698.0</v>
      </c>
      <c r="C272" s="80">
        <v>20.0</v>
      </c>
    </row>
    <row r="273">
      <c r="A273" s="10" t="s">
        <v>368</v>
      </c>
      <c r="B273" s="23">
        <v>1692.0</v>
      </c>
      <c r="C273" s="80">
        <v>27.0</v>
      </c>
    </row>
    <row r="274">
      <c r="A274" s="10" t="s">
        <v>1051</v>
      </c>
      <c r="B274" s="23">
        <v>1692.0</v>
      </c>
      <c r="C274" s="80">
        <v>23.0</v>
      </c>
    </row>
    <row r="275">
      <c r="A275" s="10" t="s">
        <v>979</v>
      </c>
      <c r="B275" s="23">
        <v>1690.0</v>
      </c>
      <c r="C275" s="80">
        <v>21.0</v>
      </c>
    </row>
    <row r="276">
      <c r="A276" s="10" t="s">
        <v>857</v>
      </c>
      <c r="B276" s="23">
        <v>1690.0</v>
      </c>
      <c r="C276" s="80">
        <v>33.0</v>
      </c>
    </row>
    <row r="277">
      <c r="A277" s="10" t="s">
        <v>808</v>
      </c>
      <c r="B277" s="23">
        <v>1689.0</v>
      </c>
      <c r="C277" s="80">
        <v>22.0</v>
      </c>
    </row>
    <row r="278">
      <c r="A278" s="10" t="s">
        <v>840</v>
      </c>
      <c r="B278" s="23">
        <v>1688.0</v>
      </c>
      <c r="C278" s="80">
        <v>26.0</v>
      </c>
    </row>
    <row r="279">
      <c r="A279" s="10" t="s">
        <v>923</v>
      </c>
      <c r="B279" s="23">
        <v>1687.0</v>
      </c>
      <c r="C279" s="80">
        <v>20.0</v>
      </c>
    </row>
    <row r="280">
      <c r="A280" s="10" t="s">
        <v>985</v>
      </c>
      <c r="B280" s="23">
        <v>1686.0</v>
      </c>
      <c r="C280" s="80" t="s">
        <v>36</v>
      </c>
    </row>
    <row r="281">
      <c r="A281" s="10" t="s">
        <v>924</v>
      </c>
      <c r="B281" s="23">
        <v>1685.0</v>
      </c>
      <c r="C281" s="80" t="s">
        <v>36</v>
      </c>
    </row>
    <row r="282">
      <c r="A282" s="10" t="s">
        <v>861</v>
      </c>
      <c r="B282" s="23">
        <v>1683.0</v>
      </c>
      <c r="C282" s="80">
        <v>22.0</v>
      </c>
    </row>
    <row r="283">
      <c r="A283" s="10" t="s">
        <v>1037</v>
      </c>
      <c r="B283" s="23">
        <v>1681.0</v>
      </c>
      <c r="C283" s="80">
        <v>23.0</v>
      </c>
    </row>
    <row r="284">
      <c r="A284" s="10" t="s">
        <v>1067</v>
      </c>
      <c r="B284" s="23">
        <v>1681.0</v>
      </c>
      <c r="C284" s="80">
        <v>17.0</v>
      </c>
    </row>
    <row r="285">
      <c r="A285" s="10" t="s">
        <v>932</v>
      </c>
      <c r="B285" s="23">
        <v>1676.0</v>
      </c>
      <c r="C285" s="80">
        <v>19.0</v>
      </c>
    </row>
    <row r="286">
      <c r="A286" s="10" t="s">
        <v>806</v>
      </c>
      <c r="B286" s="23">
        <v>1675.0</v>
      </c>
      <c r="C286" s="80">
        <v>25.0</v>
      </c>
    </row>
    <row r="287">
      <c r="A287" s="10" t="s">
        <v>1132</v>
      </c>
      <c r="B287" s="23">
        <v>1674.0</v>
      </c>
      <c r="C287" s="80">
        <v>11.0</v>
      </c>
    </row>
    <row r="288">
      <c r="A288" s="10" t="s">
        <v>901</v>
      </c>
      <c r="B288" s="23">
        <v>1671.0</v>
      </c>
      <c r="C288" s="80" t="s">
        <v>36</v>
      </c>
    </row>
    <row r="289">
      <c r="A289" s="10" t="s">
        <v>890</v>
      </c>
      <c r="B289" s="23">
        <v>1670.0</v>
      </c>
      <c r="C289" s="80">
        <v>17.0</v>
      </c>
    </row>
    <row r="290">
      <c r="A290" s="10" t="s">
        <v>937</v>
      </c>
      <c r="B290" s="23">
        <v>1669.0</v>
      </c>
      <c r="C290" s="80" t="s">
        <v>36</v>
      </c>
    </row>
    <row r="291">
      <c r="A291" s="10" t="s">
        <v>744</v>
      </c>
      <c r="B291" s="23">
        <v>1667.0</v>
      </c>
      <c r="C291" s="80">
        <v>22.0</v>
      </c>
    </row>
    <row r="292">
      <c r="A292" s="10" t="s">
        <v>953</v>
      </c>
      <c r="B292" s="23">
        <v>1667.0</v>
      </c>
      <c r="C292" s="80" t="s">
        <v>36</v>
      </c>
    </row>
    <row r="293">
      <c r="A293" s="10" t="s">
        <v>1046</v>
      </c>
      <c r="B293" s="23">
        <v>1667.0</v>
      </c>
      <c r="C293" s="80" t="s">
        <v>36</v>
      </c>
    </row>
    <row r="294">
      <c r="A294" s="10" t="s">
        <v>790</v>
      </c>
      <c r="B294" s="23">
        <v>1667.0</v>
      </c>
      <c r="C294" s="80">
        <v>18.0</v>
      </c>
    </row>
    <row r="295">
      <c r="A295" s="10" t="s">
        <v>873</v>
      </c>
      <c r="B295" s="23">
        <v>1666.0</v>
      </c>
      <c r="C295" s="80">
        <v>16.0</v>
      </c>
    </row>
    <row r="296">
      <c r="A296" s="10" t="s">
        <v>891</v>
      </c>
      <c r="B296" s="23">
        <v>1666.0</v>
      </c>
      <c r="C296" s="80">
        <v>27.0</v>
      </c>
    </row>
    <row r="297">
      <c r="A297" s="10" t="s">
        <v>880</v>
      </c>
      <c r="B297" s="23">
        <v>1666.0</v>
      </c>
      <c r="C297" s="80">
        <v>18.0</v>
      </c>
    </row>
    <row r="298">
      <c r="A298" s="10" t="s">
        <v>957</v>
      </c>
      <c r="B298" s="23">
        <v>1666.0</v>
      </c>
      <c r="C298" s="80" t="s">
        <v>36</v>
      </c>
    </row>
    <row r="299">
      <c r="A299" s="10" t="s">
        <v>907</v>
      </c>
      <c r="B299" s="23">
        <v>1665.0</v>
      </c>
      <c r="C299" s="80" t="s">
        <v>36</v>
      </c>
    </row>
    <row r="300">
      <c r="A300" s="10" t="s">
        <v>960</v>
      </c>
      <c r="B300" s="23">
        <v>1665.0</v>
      </c>
      <c r="C300" s="80">
        <v>17.0</v>
      </c>
    </row>
    <row r="301">
      <c r="A301" s="10" t="s">
        <v>963</v>
      </c>
      <c r="B301" s="23">
        <v>1665.0</v>
      </c>
      <c r="C301" s="80" t="s">
        <v>36</v>
      </c>
    </row>
    <row r="302">
      <c r="A302" s="10" t="s">
        <v>894</v>
      </c>
      <c r="B302" s="23">
        <v>1664.0</v>
      </c>
      <c r="C302" s="80">
        <v>24.0</v>
      </c>
    </row>
    <row r="303">
      <c r="A303" s="10" t="s">
        <v>885</v>
      </c>
      <c r="B303" s="23">
        <v>1664.0</v>
      </c>
      <c r="C303" s="80">
        <v>31.0</v>
      </c>
    </row>
    <row r="304">
      <c r="A304" s="10" t="s">
        <v>1215</v>
      </c>
      <c r="B304" s="23">
        <v>1663.0</v>
      </c>
      <c r="C304" s="80" t="s">
        <v>36</v>
      </c>
    </row>
    <row r="305">
      <c r="A305" s="10" t="s">
        <v>920</v>
      </c>
      <c r="B305" s="23">
        <v>1662.0</v>
      </c>
      <c r="C305" s="80">
        <v>18.0</v>
      </c>
    </row>
    <row r="306">
      <c r="A306" s="10" t="s">
        <v>1107</v>
      </c>
      <c r="B306" s="23">
        <v>1662.0</v>
      </c>
      <c r="C306" s="80">
        <v>26.0</v>
      </c>
    </row>
    <row r="307">
      <c r="A307" s="10" t="s">
        <v>1079</v>
      </c>
      <c r="B307" s="23">
        <v>1662.0</v>
      </c>
      <c r="C307" s="80">
        <v>17.0</v>
      </c>
    </row>
    <row r="308">
      <c r="A308" s="10" t="s">
        <v>1156</v>
      </c>
      <c r="B308" s="23">
        <v>1662.0</v>
      </c>
      <c r="C308" s="80">
        <v>22.0</v>
      </c>
    </row>
    <row r="309">
      <c r="A309" s="10" t="s">
        <v>926</v>
      </c>
      <c r="B309" s="23">
        <v>1660.0</v>
      </c>
      <c r="C309" s="80">
        <v>22.0</v>
      </c>
    </row>
    <row r="310">
      <c r="A310" s="10" t="s">
        <v>1028</v>
      </c>
      <c r="B310" s="23">
        <v>1658.0</v>
      </c>
      <c r="C310" s="80">
        <v>25.0</v>
      </c>
    </row>
    <row r="311">
      <c r="A311" s="10" t="s">
        <v>936</v>
      </c>
      <c r="B311" s="23">
        <v>1658.0</v>
      </c>
      <c r="C311" s="80" t="s">
        <v>36</v>
      </c>
    </row>
    <row r="312">
      <c r="A312" s="10" t="s">
        <v>1005</v>
      </c>
      <c r="B312" s="23">
        <v>1658.0</v>
      </c>
      <c r="C312" s="80">
        <v>21.0</v>
      </c>
    </row>
    <row r="313">
      <c r="A313" s="10" t="s">
        <v>1008</v>
      </c>
      <c r="B313" s="23">
        <v>1657.0</v>
      </c>
      <c r="C313" s="80">
        <v>20.0</v>
      </c>
    </row>
    <row r="314">
      <c r="A314" s="10" t="s">
        <v>965</v>
      </c>
      <c r="B314" s="23">
        <v>1656.0</v>
      </c>
      <c r="C314" s="80">
        <v>21.0</v>
      </c>
    </row>
    <row r="315">
      <c r="A315" s="10" t="s">
        <v>913</v>
      </c>
      <c r="B315" s="23">
        <v>1655.0</v>
      </c>
      <c r="C315" s="80">
        <v>14.0</v>
      </c>
    </row>
    <row r="316">
      <c r="A316" s="10" t="s">
        <v>1117</v>
      </c>
      <c r="B316" s="23">
        <v>1654.0</v>
      </c>
      <c r="C316" s="80">
        <v>27.0</v>
      </c>
    </row>
    <row r="317">
      <c r="A317" s="10" t="s">
        <v>1002</v>
      </c>
      <c r="B317" s="23">
        <v>1653.0</v>
      </c>
      <c r="C317" s="80">
        <v>38.0</v>
      </c>
    </row>
    <row r="318">
      <c r="A318" s="10" t="s">
        <v>888</v>
      </c>
      <c r="B318" s="23">
        <v>1650.0</v>
      </c>
      <c r="C318" s="80">
        <v>25.0</v>
      </c>
    </row>
    <row r="319">
      <c r="A319" s="10" t="s">
        <v>1017</v>
      </c>
      <c r="B319" s="23">
        <v>1649.0</v>
      </c>
      <c r="C319" s="80">
        <v>26.0</v>
      </c>
    </row>
    <row r="320">
      <c r="A320" s="10" t="s">
        <v>1163</v>
      </c>
      <c r="B320" s="23">
        <v>1648.0</v>
      </c>
      <c r="C320" s="80" t="s">
        <v>36</v>
      </c>
    </row>
    <row r="321">
      <c r="A321" s="10" t="s">
        <v>990</v>
      </c>
      <c r="B321" s="23">
        <v>1648.0</v>
      </c>
      <c r="C321" s="80">
        <v>18.0</v>
      </c>
    </row>
    <row r="322">
      <c r="A322" s="10" t="s">
        <v>1049</v>
      </c>
      <c r="B322" s="23">
        <v>1648.0</v>
      </c>
      <c r="C322" s="80" t="s">
        <v>36</v>
      </c>
    </row>
    <row r="323">
      <c r="A323" s="10" t="s">
        <v>1014</v>
      </c>
      <c r="B323" s="23">
        <v>1648.0</v>
      </c>
      <c r="C323" s="80" t="s">
        <v>36</v>
      </c>
    </row>
    <row r="324">
      <c r="A324" s="10" t="s">
        <v>883</v>
      </c>
      <c r="B324" s="23">
        <v>1647.0</v>
      </c>
      <c r="C324" s="80" t="s">
        <v>36</v>
      </c>
    </row>
    <row r="325">
      <c r="A325" s="10" t="s">
        <v>1059</v>
      </c>
      <c r="B325" s="23">
        <v>1647.0</v>
      </c>
      <c r="C325" s="80">
        <v>20.0</v>
      </c>
    </row>
    <row r="326">
      <c r="A326" s="10" t="s">
        <v>1112</v>
      </c>
      <c r="B326" s="23">
        <v>1647.0</v>
      </c>
      <c r="C326" s="80">
        <v>23.0</v>
      </c>
    </row>
    <row r="327">
      <c r="A327" s="10" t="s">
        <v>1024</v>
      </c>
      <c r="B327" s="23">
        <v>1647.0</v>
      </c>
      <c r="C327" s="80" t="s">
        <v>36</v>
      </c>
    </row>
    <row r="328">
      <c r="A328" s="10" t="s">
        <v>1022</v>
      </c>
      <c r="B328" s="23">
        <v>1647.0</v>
      </c>
      <c r="C328" s="80">
        <v>13.0</v>
      </c>
    </row>
    <row r="329">
      <c r="A329" s="10" t="s">
        <v>1088</v>
      </c>
      <c r="B329" s="23">
        <v>1646.0</v>
      </c>
      <c r="C329" s="80" t="s">
        <v>36</v>
      </c>
    </row>
    <row r="330">
      <c r="A330" s="10" t="s">
        <v>1086</v>
      </c>
      <c r="B330" s="23">
        <v>1643.0</v>
      </c>
      <c r="C330" s="80">
        <v>25.0</v>
      </c>
    </row>
    <row r="331">
      <c r="A331" s="10" t="s">
        <v>1198</v>
      </c>
      <c r="B331" s="23">
        <v>1642.0</v>
      </c>
      <c r="C331" s="80" t="s">
        <v>36</v>
      </c>
    </row>
    <row r="332">
      <c r="A332" s="10" t="s">
        <v>1087</v>
      </c>
      <c r="B332" s="23">
        <v>1642.0</v>
      </c>
      <c r="C332" s="80" t="s">
        <v>36</v>
      </c>
    </row>
    <row r="333">
      <c r="A333" s="10" t="s">
        <v>1255</v>
      </c>
      <c r="B333" s="23">
        <v>1641.0</v>
      </c>
      <c r="C333" s="80">
        <v>20.0</v>
      </c>
    </row>
    <row r="334">
      <c r="A334" s="10" t="s">
        <v>1039</v>
      </c>
      <c r="B334" s="23">
        <v>1641.0</v>
      </c>
      <c r="C334" s="80">
        <v>32.0</v>
      </c>
    </row>
    <row r="335">
      <c r="A335" s="10" t="s">
        <v>1074</v>
      </c>
      <c r="B335" s="23">
        <v>1640.0</v>
      </c>
      <c r="C335" s="80">
        <v>24.0</v>
      </c>
    </row>
    <row r="336">
      <c r="A336" s="10" t="s">
        <v>931</v>
      </c>
      <c r="B336" s="23">
        <v>1639.0</v>
      </c>
      <c r="C336" s="80">
        <v>19.0</v>
      </c>
    </row>
    <row r="337">
      <c r="A337" s="10" t="s">
        <v>1171</v>
      </c>
      <c r="B337" s="23">
        <v>1638.0</v>
      </c>
      <c r="C337" s="80">
        <v>10.0</v>
      </c>
    </row>
    <row r="338">
      <c r="A338" s="10" t="s">
        <v>794</v>
      </c>
      <c r="B338" s="23">
        <v>1635.0</v>
      </c>
      <c r="C338" s="80">
        <v>21.0</v>
      </c>
    </row>
    <row r="339">
      <c r="A339" s="10" t="s">
        <v>1030</v>
      </c>
      <c r="B339" s="23">
        <v>1634.0</v>
      </c>
      <c r="C339" s="80">
        <v>18.0</v>
      </c>
    </row>
    <row r="340">
      <c r="A340" s="10" t="s">
        <v>1159</v>
      </c>
      <c r="B340" s="23">
        <v>1634.0</v>
      </c>
      <c r="C340" s="80" t="s">
        <v>36</v>
      </c>
    </row>
    <row r="341">
      <c r="A341" s="10" t="s">
        <v>929</v>
      </c>
      <c r="B341" s="23">
        <v>1633.0</v>
      </c>
      <c r="C341" s="80" t="s">
        <v>36</v>
      </c>
    </row>
    <row r="342">
      <c r="A342" s="10" t="s">
        <v>998</v>
      </c>
      <c r="B342" s="23">
        <v>1630.0</v>
      </c>
      <c r="C342" s="80">
        <v>8.0</v>
      </c>
    </row>
    <row r="343">
      <c r="A343" s="10" t="s">
        <v>1091</v>
      </c>
      <c r="B343" s="23">
        <v>1629.0</v>
      </c>
      <c r="C343" s="80">
        <v>18.0</v>
      </c>
    </row>
    <row r="344">
      <c r="A344" s="10" t="s">
        <v>1267</v>
      </c>
      <c r="B344" s="23">
        <v>1628.0</v>
      </c>
      <c r="C344" s="80" t="s">
        <v>36</v>
      </c>
    </row>
    <row r="345">
      <c r="A345" s="10" t="s">
        <v>1055</v>
      </c>
      <c r="B345" s="23">
        <v>1628.0</v>
      </c>
      <c r="C345" s="80" t="s">
        <v>36</v>
      </c>
    </row>
    <row r="346">
      <c r="A346" s="10" t="s">
        <v>1248</v>
      </c>
      <c r="B346" s="23">
        <v>1625.0</v>
      </c>
      <c r="C346" s="80">
        <v>22.0</v>
      </c>
    </row>
    <row r="347">
      <c r="A347" s="10" t="s">
        <v>966</v>
      </c>
      <c r="B347" s="23">
        <v>1623.0</v>
      </c>
      <c r="C347" s="80">
        <v>20.0</v>
      </c>
    </row>
    <row r="348">
      <c r="A348" s="10" t="s">
        <v>1019</v>
      </c>
      <c r="B348" s="23">
        <v>1622.0</v>
      </c>
      <c r="C348" s="80" t="s">
        <v>36</v>
      </c>
    </row>
    <row r="349">
      <c r="A349" s="10" t="s">
        <v>904</v>
      </c>
      <c r="B349" s="23">
        <v>1622.0</v>
      </c>
      <c r="C349" s="80" t="s">
        <v>36</v>
      </c>
    </row>
    <row r="350">
      <c r="A350" s="10" t="s">
        <v>1032</v>
      </c>
      <c r="B350" s="23">
        <v>1621.0</v>
      </c>
      <c r="C350" s="80">
        <v>19.0</v>
      </c>
    </row>
    <row r="351">
      <c r="A351" s="10" t="s">
        <v>958</v>
      </c>
      <c r="B351" s="23">
        <v>1621.0</v>
      </c>
      <c r="C351" s="80">
        <v>22.0</v>
      </c>
    </row>
    <row r="352">
      <c r="A352" s="10" t="s">
        <v>974</v>
      </c>
      <c r="B352" s="23">
        <v>1620.0</v>
      </c>
      <c r="C352" s="80">
        <v>24.0</v>
      </c>
    </row>
    <row r="353">
      <c r="A353" s="10" t="s">
        <v>995</v>
      </c>
      <c r="B353" s="23">
        <v>1620.0</v>
      </c>
      <c r="C353" s="80">
        <v>18.0</v>
      </c>
    </row>
    <row r="354">
      <c r="A354" s="10" t="s">
        <v>1072</v>
      </c>
      <c r="B354" s="23">
        <v>1620.0</v>
      </c>
      <c r="C354" s="80">
        <v>13.0</v>
      </c>
    </row>
    <row r="355">
      <c r="A355" s="10" t="s">
        <v>1218</v>
      </c>
      <c r="B355" s="23">
        <v>1619.0</v>
      </c>
      <c r="C355" s="80">
        <v>17.0</v>
      </c>
    </row>
    <row r="356">
      <c r="A356" s="10" t="s">
        <v>942</v>
      </c>
      <c r="B356" s="23">
        <v>1616.0</v>
      </c>
      <c r="C356" s="80">
        <v>25.0</v>
      </c>
    </row>
    <row r="357">
      <c r="A357" s="10" t="s">
        <v>971</v>
      </c>
      <c r="B357" s="23">
        <v>1615.0</v>
      </c>
      <c r="C357" s="80">
        <v>5.0</v>
      </c>
    </row>
    <row r="358">
      <c r="A358" s="10" t="s">
        <v>1096</v>
      </c>
      <c r="B358" s="23">
        <v>1614.0</v>
      </c>
      <c r="C358" s="80">
        <v>23.0</v>
      </c>
    </row>
    <row r="359">
      <c r="A359" s="10" t="s">
        <v>1102</v>
      </c>
      <c r="B359" s="23">
        <v>1612.0</v>
      </c>
      <c r="C359" s="80">
        <v>18.0</v>
      </c>
    </row>
    <row r="360">
      <c r="A360" s="10" t="s">
        <v>1109</v>
      </c>
      <c r="B360" s="23">
        <v>1608.0</v>
      </c>
      <c r="C360" s="80">
        <v>17.0</v>
      </c>
    </row>
    <row r="361">
      <c r="A361" s="10" t="s">
        <v>997</v>
      </c>
      <c r="B361" s="23">
        <v>1608.0</v>
      </c>
      <c r="C361" s="80">
        <v>21.0</v>
      </c>
    </row>
    <row r="362">
      <c r="A362" s="10" t="s">
        <v>1149</v>
      </c>
      <c r="B362" s="23">
        <v>1607.0</v>
      </c>
      <c r="C362" s="80" t="s">
        <v>36</v>
      </c>
    </row>
    <row r="363">
      <c r="A363" s="10" t="s">
        <v>1125</v>
      </c>
      <c r="B363" s="23">
        <v>1607.0</v>
      </c>
      <c r="C363" s="80" t="s">
        <v>36</v>
      </c>
    </row>
    <row r="364">
      <c r="A364" s="10" t="s">
        <v>970</v>
      </c>
      <c r="B364" s="23">
        <v>1604.0</v>
      </c>
      <c r="C364" s="80" t="s">
        <v>36</v>
      </c>
    </row>
    <row r="365">
      <c r="A365" s="10" t="s">
        <v>1119</v>
      </c>
      <c r="B365" s="23">
        <v>1603.0</v>
      </c>
      <c r="C365" s="80">
        <v>13.0</v>
      </c>
    </row>
    <row r="366">
      <c r="A366" s="10" t="s">
        <v>1134</v>
      </c>
      <c r="B366" s="23">
        <v>1602.0</v>
      </c>
      <c r="C366" s="80">
        <v>17.0</v>
      </c>
    </row>
    <row r="367">
      <c r="A367" s="10" t="s">
        <v>1225</v>
      </c>
      <c r="B367" s="23">
        <v>1602.0</v>
      </c>
      <c r="C367" s="80">
        <v>25.0</v>
      </c>
    </row>
    <row r="368">
      <c r="A368" s="10" t="s">
        <v>1082</v>
      </c>
      <c r="B368" s="23">
        <v>1601.0</v>
      </c>
      <c r="C368" s="80">
        <v>16.0</v>
      </c>
    </row>
    <row r="369">
      <c r="A369" s="10" t="s">
        <v>1077</v>
      </c>
      <c r="B369" s="23">
        <v>1600.0</v>
      </c>
      <c r="C369" s="80">
        <v>18.0</v>
      </c>
    </row>
    <row r="370">
      <c r="A370" s="10" t="s">
        <v>1139</v>
      </c>
      <c r="B370" s="23">
        <v>1598.0</v>
      </c>
      <c r="C370" s="80" t="s">
        <v>36</v>
      </c>
    </row>
    <row r="371">
      <c r="A371" s="10" t="s">
        <v>1331</v>
      </c>
      <c r="B371" s="23">
        <v>1597.0</v>
      </c>
      <c r="C371" s="80" t="s">
        <v>36</v>
      </c>
    </row>
    <row r="372">
      <c r="A372" s="10" t="s">
        <v>1093</v>
      </c>
      <c r="B372" s="23">
        <v>1596.0</v>
      </c>
      <c r="C372" s="80" t="s">
        <v>36</v>
      </c>
    </row>
    <row r="373">
      <c r="A373" s="10" t="s">
        <v>1100</v>
      </c>
      <c r="B373" s="23">
        <v>1595.0</v>
      </c>
      <c r="C373" s="80">
        <v>24.0</v>
      </c>
    </row>
    <row r="374">
      <c r="A374" s="10" t="s">
        <v>1140</v>
      </c>
      <c r="B374" s="23">
        <v>1594.0</v>
      </c>
      <c r="C374" s="80" t="s">
        <v>36</v>
      </c>
    </row>
    <row r="375">
      <c r="A375" s="10" t="s">
        <v>1143</v>
      </c>
      <c r="B375" s="23">
        <v>1594.0</v>
      </c>
      <c r="C375" s="80">
        <v>12.0</v>
      </c>
    </row>
    <row r="376">
      <c r="A376" s="10" t="s">
        <v>1145</v>
      </c>
      <c r="B376" s="23">
        <v>1594.0</v>
      </c>
      <c r="C376" s="80">
        <v>15.0</v>
      </c>
    </row>
    <row r="377">
      <c r="A377" s="10" t="s">
        <v>1169</v>
      </c>
      <c r="B377" s="23">
        <v>1593.0</v>
      </c>
      <c r="C377" s="80">
        <v>12.0</v>
      </c>
    </row>
    <row r="378">
      <c r="A378" s="10" t="s">
        <v>1360</v>
      </c>
      <c r="B378" s="23">
        <v>1592.0</v>
      </c>
      <c r="C378" s="80">
        <v>21.0</v>
      </c>
    </row>
    <row r="379">
      <c r="A379" s="10" t="s">
        <v>1136</v>
      </c>
      <c r="B379" s="23">
        <v>1591.0</v>
      </c>
      <c r="C379" s="80">
        <v>20.0</v>
      </c>
    </row>
    <row r="380">
      <c r="A380" s="10" t="s">
        <v>1167</v>
      </c>
      <c r="B380" s="23">
        <v>1591.0</v>
      </c>
      <c r="C380" s="80" t="s">
        <v>36</v>
      </c>
    </row>
    <row r="381">
      <c r="A381" s="10" t="s">
        <v>1161</v>
      </c>
      <c r="B381" s="23">
        <v>1589.0</v>
      </c>
      <c r="C381" s="80">
        <v>15.0</v>
      </c>
    </row>
    <row r="382">
      <c r="A382" s="10" t="s">
        <v>1170</v>
      </c>
      <c r="B382" s="23">
        <v>1586.0</v>
      </c>
      <c r="C382" s="80">
        <v>26.0</v>
      </c>
    </row>
    <row r="383">
      <c r="A383" s="10" t="s">
        <v>988</v>
      </c>
      <c r="B383" s="23">
        <v>1586.0</v>
      </c>
      <c r="C383" s="80">
        <v>18.0</v>
      </c>
    </row>
    <row r="384">
      <c r="A384" s="10" t="s">
        <v>1129</v>
      </c>
      <c r="B384" s="23">
        <v>1584.0</v>
      </c>
      <c r="C384" s="80">
        <v>19.0</v>
      </c>
    </row>
    <row r="385">
      <c r="A385" s="10" t="s">
        <v>1114</v>
      </c>
      <c r="B385" s="23">
        <v>1584.0</v>
      </c>
      <c r="C385" s="80">
        <v>21.0</v>
      </c>
    </row>
    <row r="386">
      <c r="A386" s="10" t="s">
        <v>1069</v>
      </c>
      <c r="B386" s="23">
        <v>1584.0</v>
      </c>
      <c r="C386" s="80">
        <v>23.0</v>
      </c>
    </row>
    <row r="387">
      <c r="A387" s="10" t="s">
        <v>903</v>
      </c>
      <c r="B387" s="23">
        <v>1581.0</v>
      </c>
      <c r="C387" s="80">
        <v>17.0</v>
      </c>
    </row>
    <row r="388">
      <c r="A388" s="10" t="s">
        <v>1195</v>
      </c>
      <c r="B388" s="23">
        <v>1579.0</v>
      </c>
      <c r="C388" s="80">
        <v>22.0</v>
      </c>
    </row>
    <row r="389">
      <c r="A389" s="10" t="s">
        <v>1187</v>
      </c>
      <c r="B389" s="23">
        <v>1578.0</v>
      </c>
      <c r="C389" s="80">
        <v>37.0</v>
      </c>
    </row>
    <row r="390">
      <c r="A390" s="10" t="s">
        <v>1182</v>
      </c>
      <c r="B390" s="23">
        <v>1576.0</v>
      </c>
      <c r="C390" s="80">
        <v>17.0</v>
      </c>
    </row>
    <row r="391">
      <c r="A391" s="10" t="s">
        <v>1192</v>
      </c>
      <c r="B391" s="23">
        <v>1575.0</v>
      </c>
      <c r="C391" s="80" t="s">
        <v>36</v>
      </c>
    </row>
    <row r="392">
      <c r="A392" s="10" t="s">
        <v>1057</v>
      </c>
      <c r="B392" s="23">
        <v>1575.0</v>
      </c>
      <c r="C392" s="80" t="s">
        <v>36</v>
      </c>
    </row>
    <row r="393">
      <c r="A393" s="10" t="s">
        <v>1147</v>
      </c>
      <c r="B393" s="23">
        <v>1575.0</v>
      </c>
      <c r="C393" s="80">
        <v>20.0</v>
      </c>
    </row>
    <row r="394">
      <c r="A394" s="10" t="s">
        <v>1154</v>
      </c>
      <c r="B394" s="23">
        <v>1573.0</v>
      </c>
      <c r="C394" s="80">
        <v>22.0</v>
      </c>
    </row>
    <row r="395">
      <c r="A395" s="10" t="s">
        <v>1281</v>
      </c>
      <c r="B395" s="23">
        <v>1573.0</v>
      </c>
      <c r="C395" s="80" t="s">
        <v>36</v>
      </c>
    </row>
    <row r="396">
      <c r="A396" s="10" t="s">
        <v>1164</v>
      </c>
      <c r="B396" s="23">
        <v>1573.0</v>
      </c>
      <c r="C396" s="80">
        <v>18.0</v>
      </c>
    </row>
    <row r="397">
      <c r="A397" s="10" t="s">
        <v>1065</v>
      </c>
      <c r="B397" s="23">
        <v>1572.0</v>
      </c>
      <c r="C397" s="80">
        <v>21.0</v>
      </c>
    </row>
    <row r="398">
      <c r="A398" s="10" t="s">
        <v>1012</v>
      </c>
      <c r="B398" s="23">
        <v>1572.0</v>
      </c>
      <c r="C398" s="80" t="s">
        <v>36</v>
      </c>
    </row>
    <row r="399">
      <c r="A399" s="10" t="s">
        <v>1202</v>
      </c>
      <c r="B399" s="23">
        <v>1572.0</v>
      </c>
      <c r="C399" s="80">
        <v>12.0</v>
      </c>
    </row>
    <row r="400">
      <c r="A400" s="10" t="s">
        <v>1304</v>
      </c>
      <c r="B400" s="23">
        <v>1572.0</v>
      </c>
      <c r="C400" s="80">
        <v>21.0</v>
      </c>
    </row>
    <row r="401">
      <c r="A401" s="10" t="s">
        <v>1190</v>
      </c>
      <c r="B401" s="23">
        <v>1570.0</v>
      </c>
      <c r="C401" s="80">
        <v>24.0</v>
      </c>
    </row>
    <row r="402">
      <c r="A402" s="10" t="s">
        <v>1293</v>
      </c>
      <c r="B402" s="23">
        <v>1563.0</v>
      </c>
      <c r="C402" s="80">
        <v>7.0</v>
      </c>
    </row>
    <row r="403">
      <c r="A403" s="10" t="s">
        <v>1228</v>
      </c>
      <c r="B403" s="23">
        <v>1561.0</v>
      </c>
      <c r="C403" s="80">
        <v>17.0</v>
      </c>
    </row>
    <row r="404">
      <c r="A404" s="10" t="s">
        <v>1098</v>
      </c>
      <c r="B404" s="23">
        <v>1560.0</v>
      </c>
      <c r="C404" s="80">
        <v>25.0</v>
      </c>
    </row>
    <row r="405">
      <c r="A405" s="10" t="s">
        <v>1251</v>
      </c>
      <c r="B405" s="23">
        <v>1560.0</v>
      </c>
      <c r="C405" s="80">
        <v>17.0</v>
      </c>
    </row>
    <row r="406">
      <c r="A406" s="10" t="s">
        <v>1084</v>
      </c>
      <c r="B406" s="23">
        <v>1558.0</v>
      </c>
      <c r="C406" s="80">
        <v>19.0</v>
      </c>
    </row>
    <row r="407">
      <c r="A407" s="10" t="s">
        <v>1279</v>
      </c>
      <c r="B407" s="23">
        <v>1557.0</v>
      </c>
      <c r="C407" s="80">
        <v>3.0</v>
      </c>
    </row>
    <row r="408">
      <c r="A408" s="10" t="s">
        <v>766</v>
      </c>
      <c r="B408" s="23">
        <v>1556.0</v>
      </c>
      <c r="C408" s="80" t="s">
        <v>36</v>
      </c>
    </row>
    <row r="409">
      <c r="A409" s="10" t="s">
        <v>1173</v>
      </c>
      <c r="B409" s="23">
        <v>1555.0</v>
      </c>
      <c r="C409" s="80">
        <v>27.0</v>
      </c>
    </row>
    <row r="410">
      <c r="A410" s="10" t="s">
        <v>1230</v>
      </c>
      <c r="B410" s="23">
        <v>1555.0</v>
      </c>
      <c r="C410" s="80" t="s">
        <v>36</v>
      </c>
    </row>
    <row r="411">
      <c r="A411" s="10" t="s">
        <v>1205</v>
      </c>
      <c r="B411" s="23">
        <v>1554.0</v>
      </c>
      <c r="C411" s="80" t="s">
        <v>36</v>
      </c>
    </row>
    <row r="412">
      <c r="A412" s="10" t="s">
        <v>1320</v>
      </c>
      <c r="B412" s="23">
        <v>1552.0</v>
      </c>
      <c r="C412" s="80">
        <v>19.0</v>
      </c>
    </row>
    <row r="413">
      <c r="A413" s="10" t="s">
        <v>1237</v>
      </c>
      <c r="B413" s="23">
        <v>1552.0</v>
      </c>
      <c r="C413" s="80">
        <v>22.0</v>
      </c>
    </row>
    <row r="414">
      <c r="A414" s="10" t="s">
        <v>1234</v>
      </c>
      <c r="B414" s="23">
        <v>1552.0</v>
      </c>
      <c r="C414" s="80" t="s">
        <v>36</v>
      </c>
    </row>
    <row r="415">
      <c r="A415" s="10" t="s">
        <v>1104</v>
      </c>
      <c r="B415" s="23">
        <v>1548.0</v>
      </c>
      <c r="C415" s="80">
        <v>13.0</v>
      </c>
    </row>
    <row r="416">
      <c r="A416" s="10" t="s">
        <v>1207</v>
      </c>
      <c r="B416" s="23">
        <v>1548.0</v>
      </c>
      <c r="C416" s="80">
        <v>19.0</v>
      </c>
    </row>
    <row r="417">
      <c r="A417" s="10" t="s">
        <v>1242</v>
      </c>
      <c r="B417" s="23">
        <v>1547.0</v>
      </c>
      <c r="C417" s="80">
        <v>25.0</v>
      </c>
    </row>
    <row r="418">
      <c r="A418" s="10" t="s">
        <v>1176</v>
      </c>
      <c r="B418" s="23">
        <v>1546.0</v>
      </c>
      <c r="C418" s="80">
        <v>23.0</v>
      </c>
    </row>
    <row r="419">
      <c r="A419" s="10" t="s">
        <v>1045</v>
      </c>
      <c r="B419" s="23">
        <v>1545.0</v>
      </c>
      <c r="C419" s="80">
        <v>14.0</v>
      </c>
    </row>
    <row r="420">
      <c r="A420" s="10" t="s">
        <v>1250</v>
      </c>
      <c r="B420" s="23">
        <v>1545.0</v>
      </c>
      <c r="C420" s="80">
        <v>14.0</v>
      </c>
    </row>
    <row r="421">
      <c r="A421" s="10" t="s">
        <v>1258</v>
      </c>
      <c r="B421" s="23">
        <v>1544.0</v>
      </c>
      <c r="C421" s="80">
        <v>14.0</v>
      </c>
    </row>
    <row r="422">
      <c r="A422" s="10" t="s">
        <v>1151</v>
      </c>
      <c r="B422" s="23">
        <v>1543.0</v>
      </c>
      <c r="C422" s="80">
        <v>11.0</v>
      </c>
    </row>
    <row r="423">
      <c r="A423" s="10" t="s">
        <v>1034</v>
      </c>
      <c r="B423" s="23">
        <v>1540.0</v>
      </c>
      <c r="C423" s="80" t="s">
        <v>36</v>
      </c>
    </row>
    <row r="424">
      <c r="A424" s="10" t="s">
        <v>1261</v>
      </c>
      <c r="B424" s="23">
        <v>1540.0</v>
      </c>
      <c r="C424" s="80">
        <v>23.0</v>
      </c>
    </row>
    <row r="425">
      <c r="A425" s="10" t="s">
        <v>1439</v>
      </c>
      <c r="B425" s="23">
        <v>1538.0</v>
      </c>
      <c r="C425" s="80">
        <v>14.0</v>
      </c>
    </row>
    <row r="426">
      <c r="A426" s="10" t="s">
        <v>1199</v>
      </c>
      <c r="B426" s="23">
        <v>1537.0</v>
      </c>
      <c r="C426" s="80" t="s">
        <v>36</v>
      </c>
    </row>
    <row r="427">
      <c r="A427" s="10" t="s">
        <v>1212</v>
      </c>
      <c r="B427" s="23">
        <v>1536.0</v>
      </c>
      <c r="C427" s="80" t="s">
        <v>36</v>
      </c>
    </row>
    <row r="428">
      <c r="A428" s="10" t="s">
        <v>1394</v>
      </c>
      <c r="B428" s="23">
        <v>1536.0</v>
      </c>
      <c r="C428" s="80">
        <v>13.0</v>
      </c>
    </row>
    <row r="429">
      <c r="A429" s="10" t="s">
        <v>1179</v>
      </c>
      <c r="B429" s="23">
        <v>1535.0</v>
      </c>
      <c r="C429" s="80" t="s">
        <v>36</v>
      </c>
    </row>
    <row r="430">
      <c r="A430" s="10" t="s">
        <v>1276</v>
      </c>
      <c r="B430" s="23">
        <v>1534.0</v>
      </c>
      <c r="C430" s="80" t="s">
        <v>36</v>
      </c>
    </row>
    <row r="431">
      <c r="A431" s="10" t="s">
        <v>1052</v>
      </c>
      <c r="B431" s="23">
        <v>1531.0</v>
      </c>
      <c r="C431" s="80">
        <v>10.0</v>
      </c>
    </row>
    <row r="432">
      <c r="A432" s="10" t="s">
        <v>1186</v>
      </c>
      <c r="B432" s="23">
        <v>1530.0</v>
      </c>
      <c r="C432" s="80">
        <v>22.0</v>
      </c>
    </row>
    <row r="433">
      <c r="A433" s="10" t="s">
        <v>1283</v>
      </c>
      <c r="B433" s="23">
        <v>1529.0</v>
      </c>
      <c r="C433" s="80" t="s">
        <v>36</v>
      </c>
    </row>
    <row r="434">
      <c r="A434" s="10" t="s">
        <v>1285</v>
      </c>
      <c r="B434" s="23">
        <v>1528.0</v>
      </c>
      <c r="C434" s="80" t="s">
        <v>36</v>
      </c>
    </row>
    <row r="435">
      <c r="A435" s="10" t="s">
        <v>1222</v>
      </c>
      <c r="B435" s="23">
        <v>1527.0</v>
      </c>
      <c r="C435" s="80" t="s">
        <v>36</v>
      </c>
    </row>
    <row r="436">
      <c r="A436" s="10" t="s">
        <v>1271</v>
      </c>
      <c r="B436" s="23">
        <v>1526.0</v>
      </c>
      <c r="C436" s="80" t="s">
        <v>36</v>
      </c>
    </row>
    <row r="437">
      <c r="A437" s="10" t="s">
        <v>1233</v>
      </c>
      <c r="B437" s="23">
        <v>1525.0</v>
      </c>
      <c r="C437" s="80">
        <v>24.0</v>
      </c>
    </row>
    <row r="438">
      <c r="A438" s="10" t="s">
        <v>1245</v>
      </c>
      <c r="B438" s="23">
        <v>1522.0</v>
      </c>
      <c r="C438" s="80">
        <v>19.0</v>
      </c>
    </row>
    <row r="439">
      <c r="A439" s="10" t="s">
        <v>1265</v>
      </c>
      <c r="B439" s="23">
        <v>1522.0</v>
      </c>
      <c r="C439" s="80" t="s">
        <v>36</v>
      </c>
    </row>
    <row r="440">
      <c r="A440" s="10" t="s">
        <v>1269</v>
      </c>
      <c r="B440" s="23">
        <v>1521.0</v>
      </c>
      <c r="C440" s="80">
        <v>15.0</v>
      </c>
    </row>
    <row r="441">
      <c r="A441" s="10" t="s">
        <v>1352</v>
      </c>
      <c r="B441" s="23">
        <v>1521.0</v>
      </c>
      <c r="C441" s="80">
        <v>25.0</v>
      </c>
    </row>
    <row r="442">
      <c r="A442" s="10" t="s">
        <v>1291</v>
      </c>
      <c r="B442" s="23">
        <v>1521.0</v>
      </c>
      <c r="C442" s="80" t="s">
        <v>36</v>
      </c>
    </row>
    <row r="443">
      <c r="A443" s="10" t="s">
        <v>1274</v>
      </c>
      <c r="B443" s="23">
        <v>1520.0</v>
      </c>
      <c r="C443" s="80">
        <v>16.0</v>
      </c>
    </row>
    <row r="444">
      <c r="A444" s="10" t="s">
        <v>1382</v>
      </c>
      <c r="B444" s="23">
        <v>1519.0</v>
      </c>
      <c r="C444" s="80">
        <v>23.0</v>
      </c>
    </row>
    <row r="445">
      <c r="A445" s="10" t="s">
        <v>1240</v>
      </c>
      <c r="B445" s="23">
        <v>1516.0</v>
      </c>
      <c r="C445" s="80">
        <v>16.0</v>
      </c>
    </row>
    <row r="446">
      <c r="A446" s="10" t="s">
        <v>1295</v>
      </c>
      <c r="B446" s="23">
        <v>1516.0</v>
      </c>
      <c r="C446" s="80" t="s">
        <v>36</v>
      </c>
    </row>
    <row r="447">
      <c r="A447" s="10" t="s">
        <v>1302</v>
      </c>
      <c r="B447" s="23">
        <v>1516.0</v>
      </c>
      <c r="C447" s="80">
        <v>28.0</v>
      </c>
    </row>
    <row r="448">
      <c r="A448" s="10" t="s">
        <v>1318</v>
      </c>
      <c r="B448" s="23">
        <v>1515.0</v>
      </c>
      <c r="C448" s="80" t="s">
        <v>36</v>
      </c>
    </row>
    <row r="449">
      <c r="A449" s="10" t="s">
        <v>1370</v>
      </c>
      <c r="B449" s="23">
        <v>1513.0</v>
      </c>
      <c r="C449" s="80" t="s">
        <v>36</v>
      </c>
    </row>
    <row r="450">
      <c r="A450" s="10" t="s">
        <v>1236</v>
      </c>
      <c r="B450" s="23">
        <v>1511.0</v>
      </c>
      <c r="C450" s="80">
        <v>21.0</v>
      </c>
    </row>
    <row r="451">
      <c r="A451" s="10" t="s">
        <v>1313</v>
      </c>
      <c r="B451" s="23">
        <v>1511.0</v>
      </c>
      <c r="C451" s="80">
        <v>17.0</v>
      </c>
    </row>
    <row r="452">
      <c r="A452" s="10" t="s">
        <v>1287</v>
      </c>
      <c r="B452" s="23">
        <v>1510.0</v>
      </c>
      <c r="C452" s="80">
        <v>22.0</v>
      </c>
    </row>
    <row r="453">
      <c r="A453" s="10" t="s">
        <v>1497</v>
      </c>
      <c r="B453" s="23">
        <v>1510.0</v>
      </c>
      <c r="C453" s="80" t="s">
        <v>36</v>
      </c>
    </row>
    <row r="454">
      <c r="A454" s="10" t="s">
        <v>1289</v>
      </c>
      <c r="B454" s="23">
        <v>1508.0</v>
      </c>
      <c r="C454" s="80">
        <v>26.0</v>
      </c>
    </row>
    <row r="455">
      <c r="A455" s="10" t="s">
        <v>1310</v>
      </c>
      <c r="B455" s="23">
        <v>1507.0</v>
      </c>
      <c r="C455" s="80" t="s">
        <v>36</v>
      </c>
    </row>
    <row r="456">
      <c r="A456" s="10" t="s">
        <v>1326</v>
      </c>
      <c r="B456" s="23">
        <v>1506.0</v>
      </c>
      <c r="C456" s="80">
        <v>18.0</v>
      </c>
    </row>
    <row r="457">
      <c r="A457" s="10" t="s">
        <v>1126</v>
      </c>
      <c r="B457" s="23">
        <v>1504.0</v>
      </c>
      <c r="C457" s="80">
        <v>21.0</v>
      </c>
    </row>
    <row r="458">
      <c r="A458" s="10" t="s">
        <v>1316</v>
      </c>
      <c r="B458" s="23">
        <v>1504.0</v>
      </c>
      <c r="C458" s="80">
        <v>29.0</v>
      </c>
    </row>
    <row r="459">
      <c r="A459" s="10" t="s">
        <v>1254</v>
      </c>
      <c r="B459" s="23">
        <v>1503.0</v>
      </c>
      <c r="C459" s="80">
        <v>15.0</v>
      </c>
    </row>
    <row r="460">
      <c r="A460" s="10" t="s">
        <v>1336</v>
      </c>
      <c r="B460" s="23">
        <v>1503.0</v>
      </c>
      <c r="C460" s="80">
        <v>21.0</v>
      </c>
    </row>
    <row r="461">
      <c r="A461" s="10" t="s">
        <v>1309</v>
      </c>
      <c r="B461" s="23">
        <v>1498.0</v>
      </c>
      <c r="C461" s="80">
        <v>19.0</v>
      </c>
    </row>
    <row r="462">
      <c r="A462" s="10" t="s">
        <v>1349</v>
      </c>
      <c r="B462" s="23">
        <v>1495.0</v>
      </c>
      <c r="C462" s="80" t="s">
        <v>36</v>
      </c>
    </row>
    <row r="463">
      <c r="A463" s="10" t="s">
        <v>1339</v>
      </c>
      <c r="B463" s="23">
        <v>1495.0</v>
      </c>
      <c r="C463" s="80">
        <v>13.0</v>
      </c>
    </row>
    <row r="464">
      <c r="A464" s="10" t="s">
        <v>1209</v>
      </c>
      <c r="B464" s="23">
        <v>1491.0</v>
      </c>
      <c r="C464" s="80">
        <v>22.0</v>
      </c>
    </row>
    <row r="465">
      <c r="A465" s="10" t="s">
        <v>1355</v>
      </c>
      <c r="B465" s="23">
        <v>1491.0</v>
      </c>
      <c r="C465" s="80">
        <v>39.0</v>
      </c>
    </row>
    <row r="466">
      <c r="A466" s="10" t="s">
        <v>1423</v>
      </c>
      <c r="B466" s="23">
        <v>1488.0</v>
      </c>
      <c r="C466" s="80">
        <v>15.0</v>
      </c>
    </row>
    <row r="467">
      <c r="A467" s="10" t="s">
        <v>1324</v>
      </c>
      <c r="B467" s="23">
        <v>1487.0</v>
      </c>
      <c r="C467" s="80">
        <v>20.0</v>
      </c>
    </row>
    <row r="468">
      <c r="A468" s="10" t="s">
        <v>1342</v>
      </c>
      <c r="B468" s="23">
        <v>1486.0</v>
      </c>
      <c r="C468" s="80" t="s">
        <v>36</v>
      </c>
    </row>
    <row r="469">
      <c r="A469" s="10" t="s">
        <v>1392</v>
      </c>
      <c r="B469" s="23">
        <v>1483.0</v>
      </c>
      <c r="C469" s="80">
        <v>18.0</v>
      </c>
    </row>
    <row r="470">
      <c r="A470" s="10" t="s">
        <v>1263</v>
      </c>
      <c r="B470" s="23">
        <v>1482.0</v>
      </c>
      <c r="C470" s="80">
        <v>12.0</v>
      </c>
    </row>
    <row r="471">
      <c r="A471" s="10" t="s">
        <v>1346</v>
      </c>
      <c r="B471" s="23">
        <v>1482.0</v>
      </c>
      <c r="C471" s="80">
        <v>14.0</v>
      </c>
    </row>
    <row r="472">
      <c r="A472" s="10" t="s">
        <v>1344</v>
      </c>
      <c r="B472" s="23">
        <v>1482.0</v>
      </c>
      <c r="C472" s="80">
        <v>16.0</v>
      </c>
    </row>
    <row r="473">
      <c r="A473" s="10" t="s">
        <v>1385</v>
      </c>
      <c r="B473" s="23">
        <v>1481.0</v>
      </c>
      <c r="C473" s="80">
        <v>15.0</v>
      </c>
    </row>
    <row r="474">
      <c r="A474" s="10" t="s">
        <v>1387</v>
      </c>
      <c r="B474" s="23">
        <v>1481.0</v>
      </c>
      <c r="C474" s="80" t="s">
        <v>36</v>
      </c>
    </row>
    <row r="475">
      <c r="A475" s="10" t="s">
        <v>1396</v>
      </c>
      <c r="B475" s="23">
        <v>1473.0</v>
      </c>
      <c r="C475" s="80">
        <v>24.0</v>
      </c>
    </row>
    <row r="476">
      <c r="A476" s="10" t="s">
        <v>1456</v>
      </c>
      <c r="B476" s="23">
        <v>1473.0</v>
      </c>
      <c r="C476" s="80">
        <v>16.0</v>
      </c>
    </row>
    <row r="477">
      <c r="A477" s="10" t="s">
        <v>1122</v>
      </c>
      <c r="B477" s="23">
        <v>1472.0</v>
      </c>
      <c r="C477" s="80">
        <v>22.0</v>
      </c>
    </row>
    <row r="478">
      <c r="A478" s="10" t="s">
        <v>1416</v>
      </c>
      <c r="B478" s="23">
        <v>1471.0</v>
      </c>
      <c r="C478" s="80">
        <v>15.0</v>
      </c>
    </row>
    <row r="479">
      <c r="A479" s="10" t="s">
        <v>1431</v>
      </c>
      <c r="B479" s="23">
        <v>1470.0</v>
      </c>
      <c r="C479" s="80">
        <v>22.0</v>
      </c>
    </row>
    <row r="480">
      <c r="A480" s="10" t="s">
        <v>1447</v>
      </c>
      <c r="B480" s="23">
        <v>1467.0</v>
      </c>
      <c r="C480" s="80" t="s">
        <v>36</v>
      </c>
    </row>
    <row r="481">
      <c r="A481" s="10" t="s">
        <v>1413</v>
      </c>
      <c r="B481" s="23">
        <v>1467.0</v>
      </c>
      <c r="C481" s="80" t="s">
        <v>36</v>
      </c>
    </row>
    <row r="482">
      <c r="A482" s="10" t="s">
        <v>1409</v>
      </c>
      <c r="B482" s="23">
        <v>1467.0</v>
      </c>
      <c r="C482" s="80" t="s">
        <v>36</v>
      </c>
    </row>
    <row r="483">
      <c r="A483" s="10" t="s">
        <v>1372</v>
      </c>
      <c r="B483" s="23">
        <v>1466.0</v>
      </c>
      <c r="C483" s="80">
        <v>27.0</v>
      </c>
    </row>
    <row r="484">
      <c r="A484" s="10" t="s">
        <v>1473</v>
      </c>
      <c r="B484" s="23">
        <v>1466.0</v>
      </c>
      <c r="C484" s="80" t="s">
        <v>36</v>
      </c>
    </row>
    <row r="485">
      <c r="A485" s="10" t="s">
        <v>1436</v>
      </c>
      <c r="B485" s="23">
        <v>1465.0</v>
      </c>
      <c r="C485" s="80">
        <v>13.0</v>
      </c>
    </row>
    <row r="486">
      <c r="A486" s="10" t="s">
        <v>1399</v>
      </c>
      <c r="B486" s="23">
        <v>1462.0</v>
      </c>
      <c r="C486" s="80">
        <v>14.0</v>
      </c>
    </row>
    <row r="487">
      <c r="A487" s="10" t="s">
        <v>1481</v>
      </c>
      <c r="B487" s="23">
        <v>1461.0</v>
      </c>
      <c r="C487" s="80">
        <v>18.0</v>
      </c>
    </row>
    <row r="488">
      <c r="A488" s="10" t="s">
        <v>1511</v>
      </c>
      <c r="B488" s="23">
        <v>1461.0</v>
      </c>
      <c r="C488" s="80">
        <v>17.0</v>
      </c>
    </row>
    <row r="489">
      <c r="A489" s="10" t="s">
        <v>1403</v>
      </c>
      <c r="B489" s="23">
        <v>1457.0</v>
      </c>
      <c r="C489" s="80">
        <v>16.0</v>
      </c>
    </row>
    <row r="490">
      <c r="A490" s="10" t="s">
        <v>1374</v>
      </c>
      <c r="B490" s="23">
        <v>1456.0</v>
      </c>
      <c r="C490" s="80">
        <v>12.0</v>
      </c>
    </row>
    <row r="491">
      <c r="A491" s="10" t="s">
        <v>1475</v>
      </c>
      <c r="B491" s="23">
        <v>1455.0</v>
      </c>
      <c r="C491" s="80">
        <v>19.0</v>
      </c>
    </row>
    <row r="492">
      <c r="A492" s="10" t="s">
        <v>1516</v>
      </c>
      <c r="B492" s="23">
        <v>1455.0</v>
      </c>
      <c r="C492" s="80" t="s">
        <v>36</v>
      </c>
    </row>
    <row r="493">
      <c r="A493" s="10" t="s">
        <v>1418</v>
      </c>
      <c r="B493" s="23">
        <v>1453.0</v>
      </c>
      <c r="C493" s="80" t="s">
        <v>36</v>
      </c>
    </row>
    <row r="494">
      <c r="A494" s="10" t="s">
        <v>1290</v>
      </c>
      <c r="B494" s="23">
        <v>1450.0</v>
      </c>
      <c r="C494" s="80">
        <v>13.0</v>
      </c>
    </row>
    <row r="495">
      <c r="A495" s="10" t="s">
        <v>1333</v>
      </c>
      <c r="B495" s="23">
        <v>1449.0</v>
      </c>
      <c r="C495" s="80">
        <v>18.0</v>
      </c>
    </row>
    <row r="496">
      <c r="A496" s="10" t="s">
        <v>1363</v>
      </c>
      <c r="B496" s="23">
        <v>1449.0</v>
      </c>
      <c r="C496" s="80">
        <v>27.0</v>
      </c>
    </row>
    <row r="497">
      <c r="A497" s="10" t="s">
        <v>1561</v>
      </c>
      <c r="B497" s="23">
        <v>1448.0</v>
      </c>
      <c r="C497" s="80">
        <v>21.0</v>
      </c>
    </row>
    <row r="498">
      <c r="A498" s="10" t="s">
        <v>1428</v>
      </c>
      <c r="B498" s="23">
        <v>1448.0</v>
      </c>
      <c r="C498" s="80">
        <v>17.0</v>
      </c>
    </row>
    <row r="499">
      <c r="A499" s="10" t="s">
        <v>1494</v>
      </c>
      <c r="B499" s="23">
        <v>1447.0</v>
      </c>
      <c r="C499" s="80">
        <v>13.0</v>
      </c>
    </row>
    <row r="500">
      <c r="A500" s="10" t="s">
        <v>1433</v>
      </c>
      <c r="B500" s="23">
        <v>1443.0</v>
      </c>
      <c r="C500" s="80">
        <v>16.0</v>
      </c>
    </row>
    <row r="501">
      <c r="A501" s="10" t="s">
        <v>1500</v>
      </c>
      <c r="B501" s="23">
        <v>1441.0</v>
      </c>
      <c r="C501" s="80">
        <v>15.0</v>
      </c>
    </row>
    <row r="502">
      <c r="A502" s="10" t="s">
        <v>1377</v>
      </c>
      <c r="B502" s="23">
        <v>1441.0</v>
      </c>
      <c r="C502" s="80">
        <v>20.0</v>
      </c>
    </row>
    <row r="503">
      <c r="A503" s="10" t="s">
        <v>1604</v>
      </c>
      <c r="B503" s="23">
        <v>1441.0</v>
      </c>
      <c r="C503" s="80">
        <v>27.0</v>
      </c>
    </row>
    <row r="504">
      <c r="A504" s="10" t="s">
        <v>1442</v>
      </c>
      <c r="B504" s="23">
        <v>1441.0</v>
      </c>
      <c r="C504" s="80" t="s">
        <v>36</v>
      </c>
    </row>
    <row r="505">
      <c r="A505" s="10" t="s">
        <v>1483</v>
      </c>
      <c r="B505" s="23">
        <v>1441.0</v>
      </c>
      <c r="C505" s="80" t="s">
        <v>36</v>
      </c>
    </row>
    <row r="506">
      <c r="A506" s="10" t="s">
        <v>1595</v>
      </c>
      <c r="B506" s="23">
        <v>1440.0</v>
      </c>
      <c r="C506" s="80" t="s">
        <v>36</v>
      </c>
    </row>
    <row r="507">
      <c r="A507" s="10" t="s">
        <v>1468</v>
      </c>
      <c r="B507" s="23">
        <v>1439.0</v>
      </c>
      <c r="C507" s="80">
        <v>17.0</v>
      </c>
    </row>
    <row r="508">
      <c r="A508" s="10" t="s">
        <v>3608</v>
      </c>
      <c r="B508" s="23">
        <v>1439.0</v>
      </c>
      <c r="C508" s="80">
        <v>12.0</v>
      </c>
    </row>
    <row r="509">
      <c r="A509" s="10" t="s">
        <v>1451</v>
      </c>
      <c r="B509" s="23">
        <v>1435.0</v>
      </c>
      <c r="C509" s="80">
        <v>14.0</v>
      </c>
    </row>
    <row r="510">
      <c r="A510" s="10" t="s">
        <v>5410</v>
      </c>
      <c r="B510" s="23">
        <v>1431.0</v>
      </c>
      <c r="C510" s="80">
        <v>25.0</v>
      </c>
    </row>
    <row r="511">
      <c r="A511" s="10" t="s">
        <v>1445</v>
      </c>
      <c r="B511" s="23">
        <v>1431.0</v>
      </c>
      <c r="C511" s="80">
        <v>19.0</v>
      </c>
    </row>
    <row r="512">
      <c r="A512" s="10" t="s">
        <v>1605</v>
      </c>
      <c r="B512" s="23">
        <v>1431.0</v>
      </c>
      <c r="C512" s="80">
        <v>13.0</v>
      </c>
    </row>
    <row r="513">
      <c r="A513" s="10" t="s">
        <v>1401</v>
      </c>
      <c r="B513" s="23">
        <v>1426.0</v>
      </c>
      <c r="C513" s="80" t="s">
        <v>36</v>
      </c>
    </row>
    <row r="514">
      <c r="A514" s="10" t="s">
        <v>1537</v>
      </c>
      <c r="B514" s="23">
        <v>1423.0</v>
      </c>
      <c r="C514" s="80" t="s">
        <v>36</v>
      </c>
    </row>
    <row r="515">
      <c r="A515" s="10" t="s">
        <v>1406</v>
      </c>
      <c r="B515" s="23">
        <v>1423.0</v>
      </c>
      <c r="C515" s="80">
        <v>25.0</v>
      </c>
    </row>
    <row r="516">
      <c r="A516" s="10" t="s">
        <v>1465</v>
      </c>
      <c r="B516" s="23">
        <v>1423.0</v>
      </c>
      <c r="C516" s="80">
        <v>12.0</v>
      </c>
    </row>
    <row r="517">
      <c r="A517" s="10" t="s">
        <v>1589</v>
      </c>
      <c r="B517" s="23">
        <v>1422.0</v>
      </c>
      <c r="C517" s="80" t="s">
        <v>36</v>
      </c>
    </row>
    <row r="518">
      <c r="A518" s="10" t="s">
        <v>1299</v>
      </c>
      <c r="B518" s="23">
        <v>1421.0</v>
      </c>
      <c r="C518" s="80">
        <v>25.0</v>
      </c>
    </row>
    <row r="519">
      <c r="A519" s="10" t="s">
        <v>1492</v>
      </c>
      <c r="B519" s="23">
        <v>1421.0</v>
      </c>
      <c r="C519" s="80" t="s">
        <v>36</v>
      </c>
    </row>
    <row r="520">
      <c r="A520" s="10" t="s">
        <v>1449</v>
      </c>
      <c r="B520" s="23">
        <v>1416.0</v>
      </c>
      <c r="C520" s="80">
        <v>19.0</v>
      </c>
    </row>
    <row r="521">
      <c r="A521" s="10" t="s">
        <v>1498</v>
      </c>
      <c r="B521" s="23">
        <v>1415.0</v>
      </c>
      <c r="C521" s="80" t="s">
        <v>36</v>
      </c>
    </row>
    <row r="522">
      <c r="A522" s="10" t="s">
        <v>1579</v>
      </c>
      <c r="B522" s="23">
        <v>1414.0</v>
      </c>
      <c r="C522" s="80" t="s">
        <v>36</v>
      </c>
    </row>
    <row r="523">
      <c r="A523" s="10" t="s">
        <v>1366</v>
      </c>
      <c r="B523" s="23">
        <v>1412.0</v>
      </c>
      <c r="C523" s="80" t="s">
        <v>36</v>
      </c>
    </row>
    <row r="524">
      <c r="A524" s="10" t="s">
        <v>1042</v>
      </c>
      <c r="B524" s="23">
        <v>1410.0</v>
      </c>
      <c r="C524" s="80">
        <v>21.0</v>
      </c>
    </row>
    <row r="525">
      <c r="A525" s="10" t="s">
        <v>1542</v>
      </c>
      <c r="B525" s="23">
        <v>1409.0</v>
      </c>
      <c r="C525" s="80">
        <v>19.0</v>
      </c>
    </row>
    <row r="526">
      <c r="A526" s="10" t="s">
        <v>1486</v>
      </c>
      <c r="B526" s="23">
        <v>1409.0</v>
      </c>
      <c r="C526" s="80" t="s">
        <v>36</v>
      </c>
    </row>
    <row r="527">
      <c r="A527" s="10" t="s">
        <v>1513</v>
      </c>
      <c r="B527" s="23">
        <v>1407.0</v>
      </c>
      <c r="C527" s="80">
        <v>23.0</v>
      </c>
    </row>
    <row r="528">
      <c r="A528" s="10" t="s">
        <v>1539</v>
      </c>
      <c r="B528" s="23">
        <v>1402.0</v>
      </c>
      <c r="C528" s="80" t="s">
        <v>36</v>
      </c>
    </row>
    <row r="529">
      <c r="A529" s="10" t="s">
        <v>1531</v>
      </c>
      <c r="B529" s="23">
        <v>1402.0</v>
      </c>
      <c r="C529" s="80" t="s">
        <v>36</v>
      </c>
    </row>
    <row r="530">
      <c r="A530" s="10" t="s">
        <v>1297</v>
      </c>
      <c r="B530" s="23">
        <v>1399.0</v>
      </c>
      <c r="C530" s="80">
        <v>2.0</v>
      </c>
    </row>
    <row r="531">
      <c r="A531" s="10" t="s">
        <v>1510</v>
      </c>
      <c r="B531" s="23">
        <v>1398.0</v>
      </c>
      <c r="C531" s="80">
        <v>10.0</v>
      </c>
    </row>
    <row r="532">
      <c r="A532" s="10" t="s">
        <v>1458</v>
      </c>
      <c r="B532" s="23">
        <v>1394.0</v>
      </c>
      <c r="C532" s="80" t="s">
        <v>36</v>
      </c>
    </row>
    <row r="533">
      <c r="A533" s="10" t="s">
        <v>4019</v>
      </c>
      <c r="B533" s="23">
        <v>1394.0</v>
      </c>
      <c r="C533" s="80">
        <v>15.0</v>
      </c>
    </row>
    <row r="534">
      <c r="A534" s="10" t="s">
        <v>1549</v>
      </c>
      <c r="B534" s="23">
        <v>1394.0</v>
      </c>
      <c r="C534" s="80" t="s">
        <v>36</v>
      </c>
    </row>
    <row r="535">
      <c r="A535" s="10" t="s">
        <v>1545</v>
      </c>
      <c r="B535" s="23">
        <v>1393.0</v>
      </c>
      <c r="C535" s="80" t="s">
        <v>36</v>
      </c>
    </row>
    <row r="536">
      <c r="A536" s="10" t="s">
        <v>1567</v>
      </c>
      <c r="B536" s="23">
        <v>1392.0</v>
      </c>
      <c r="C536" s="80" t="s">
        <v>36</v>
      </c>
    </row>
    <row r="537">
      <c r="A537" s="10" t="s">
        <v>1553</v>
      </c>
      <c r="B537" s="23">
        <v>1391.0</v>
      </c>
      <c r="C537" s="80" t="s">
        <v>36</v>
      </c>
    </row>
    <row r="538">
      <c r="A538" s="10" t="s">
        <v>1651</v>
      </c>
      <c r="B538" s="23">
        <v>1390.0</v>
      </c>
      <c r="C538" s="80" t="s">
        <v>36</v>
      </c>
    </row>
    <row r="539">
      <c r="A539" s="10" t="s">
        <v>1556</v>
      </c>
      <c r="B539" s="23">
        <v>1390.0</v>
      </c>
      <c r="C539" s="80" t="s">
        <v>36</v>
      </c>
    </row>
    <row r="540">
      <c r="A540" s="10" t="s">
        <v>1489</v>
      </c>
      <c r="B540" s="23">
        <v>1387.0</v>
      </c>
      <c r="C540" s="80" t="s">
        <v>36</v>
      </c>
    </row>
    <row r="541">
      <c r="A541" s="10" t="s">
        <v>1421</v>
      </c>
      <c r="B541" s="23">
        <v>1387.0</v>
      </c>
      <c r="C541" s="80">
        <v>21.0</v>
      </c>
    </row>
    <row r="542">
      <c r="A542" s="10" t="s">
        <v>1503</v>
      </c>
      <c r="B542" s="23">
        <v>1387.0</v>
      </c>
      <c r="C542" s="80" t="s">
        <v>36</v>
      </c>
    </row>
    <row r="543">
      <c r="A543" s="10" t="s">
        <v>1519</v>
      </c>
      <c r="B543" s="23">
        <v>1386.0</v>
      </c>
      <c r="C543" s="80">
        <v>22.0</v>
      </c>
    </row>
    <row r="544">
      <c r="A544" s="10" t="s">
        <v>1558</v>
      </c>
      <c r="B544" s="23">
        <v>1385.0</v>
      </c>
      <c r="C544" s="80" t="s">
        <v>36</v>
      </c>
    </row>
    <row r="545">
      <c r="A545" s="10" t="s">
        <v>1357</v>
      </c>
      <c r="B545" s="23">
        <v>1381.0</v>
      </c>
      <c r="C545" s="80">
        <v>20.0</v>
      </c>
    </row>
    <row r="546">
      <c r="A546" s="10" t="s">
        <v>1659</v>
      </c>
      <c r="B546" s="23">
        <v>1376.0</v>
      </c>
      <c r="C546" s="80">
        <v>23.0</v>
      </c>
    </row>
    <row r="547">
      <c r="A547" s="10" t="s">
        <v>1571</v>
      </c>
      <c r="B547" s="23">
        <v>1373.0</v>
      </c>
      <c r="C547" s="80" t="s">
        <v>36</v>
      </c>
    </row>
    <row r="548">
      <c r="A548" s="10" t="s">
        <v>1506</v>
      </c>
      <c r="B548" s="23">
        <v>1370.0</v>
      </c>
      <c r="C548" s="80" t="s">
        <v>36</v>
      </c>
    </row>
    <row r="549">
      <c r="A549" s="10" t="s">
        <v>1584</v>
      </c>
      <c r="B549" s="23">
        <v>1370.0</v>
      </c>
      <c r="C549" s="80">
        <v>16.0</v>
      </c>
    </row>
    <row r="550">
      <c r="A550" s="10" t="s">
        <v>1576</v>
      </c>
      <c r="B550" s="23">
        <v>1370.0</v>
      </c>
      <c r="C550" s="80">
        <v>11.0</v>
      </c>
    </row>
    <row r="551">
      <c r="A551" s="10" t="s">
        <v>1529</v>
      </c>
      <c r="B551" s="23">
        <v>1369.0</v>
      </c>
      <c r="C551" s="80" t="s">
        <v>36</v>
      </c>
    </row>
    <row r="552">
      <c r="A552" s="10" t="s">
        <v>1478</v>
      </c>
      <c r="B552" s="23">
        <v>1368.0</v>
      </c>
      <c r="C552" s="80">
        <v>19.0</v>
      </c>
    </row>
    <row r="553">
      <c r="A553" s="10" t="s">
        <v>1586</v>
      </c>
      <c r="B553" s="23">
        <v>1366.0</v>
      </c>
      <c r="C553" s="80">
        <v>12.0</v>
      </c>
    </row>
    <row r="554">
      <c r="A554" s="10" t="s">
        <v>1546</v>
      </c>
      <c r="B554" s="23">
        <v>1362.0</v>
      </c>
      <c r="C554" s="80">
        <v>23.0</v>
      </c>
    </row>
    <row r="555">
      <c r="A555" s="10" t="s">
        <v>1574</v>
      </c>
      <c r="B555" s="23">
        <v>1361.0</v>
      </c>
      <c r="C555" s="80">
        <v>8.0</v>
      </c>
    </row>
    <row r="556">
      <c r="A556" s="10" t="s">
        <v>1593</v>
      </c>
      <c r="B556" s="23">
        <v>1360.0</v>
      </c>
      <c r="C556" s="80">
        <v>19.0</v>
      </c>
    </row>
    <row r="557">
      <c r="A557" s="10" t="s">
        <v>1591</v>
      </c>
      <c r="B557" s="23">
        <v>1360.0</v>
      </c>
      <c r="C557" s="80" t="s">
        <v>36</v>
      </c>
    </row>
    <row r="558">
      <c r="A558" s="10" t="s">
        <v>1582</v>
      </c>
      <c r="B558" s="23">
        <v>1359.0</v>
      </c>
      <c r="C558" s="80">
        <v>19.0</v>
      </c>
    </row>
    <row r="559">
      <c r="A559" s="10" t="s">
        <v>1463</v>
      </c>
      <c r="B559" s="23">
        <v>1356.0</v>
      </c>
      <c r="C559" s="80">
        <v>23.0</v>
      </c>
    </row>
    <row r="560">
      <c r="A560" s="10" t="s">
        <v>1526</v>
      </c>
      <c r="B560" s="23">
        <v>1354.0</v>
      </c>
      <c r="C560" s="80">
        <v>19.0</v>
      </c>
    </row>
    <row r="561">
      <c r="A561" s="10" t="s">
        <v>1460</v>
      </c>
      <c r="B561" s="23">
        <v>1353.0</v>
      </c>
      <c r="C561" s="80">
        <v>16.0</v>
      </c>
    </row>
    <row r="562">
      <c r="A562" s="10" t="s">
        <v>1322</v>
      </c>
      <c r="B562" s="23">
        <v>1352.0</v>
      </c>
      <c r="C562" s="80">
        <v>14.0</v>
      </c>
    </row>
    <row r="563">
      <c r="A563" s="10" t="s">
        <v>1564</v>
      </c>
      <c r="B563" s="23">
        <v>1351.0</v>
      </c>
      <c r="C563" s="80" t="s">
        <v>36</v>
      </c>
    </row>
    <row r="564">
      <c r="A564" s="10" t="s">
        <v>1643</v>
      </c>
      <c r="B564" s="23">
        <v>1346.0</v>
      </c>
      <c r="C564" s="80">
        <v>14.0</v>
      </c>
    </row>
    <row r="565">
      <c r="A565" s="10" t="s">
        <v>1615</v>
      </c>
      <c r="B565" s="23">
        <v>1343.0</v>
      </c>
      <c r="C565" s="80" t="s">
        <v>36</v>
      </c>
    </row>
    <row r="566">
      <c r="A566" s="10" t="s">
        <v>1612</v>
      </c>
      <c r="B566" s="23">
        <v>1343.0</v>
      </c>
      <c r="C566" s="80">
        <v>16.0</v>
      </c>
    </row>
    <row r="567">
      <c r="A567" s="10" t="s">
        <v>1610</v>
      </c>
      <c r="B567" s="23">
        <v>1341.0</v>
      </c>
      <c r="C567" s="80">
        <v>12.0</v>
      </c>
    </row>
    <row r="568">
      <c r="A568" s="10" t="s">
        <v>1598</v>
      </c>
      <c r="B568" s="23">
        <v>1341.0</v>
      </c>
      <c r="C568" s="80">
        <v>7.0</v>
      </c>
    </row>
    <row r="569">
      <c r="A569" s="10" t="s">
        <v>1648</v>
      </c>
      <c r="B569" s="23">
        <v>1335.0</v>
      </c>
      <c r="C569" s="80">
        <v>8.0</v>
      </c>
    </row>
    <row r="570">
      <c r="A570" s="10" t="s">
        <v>1608</v>
      </c>
      <c r="B570" s="23">
        <v>1334.0</v>
      </c>
      <c r="C570" s="80" t="s">
        <v>36</v>
      </c>
    </row>
    <row r="571">
      <c r="A571" s="10" t="s">
        <v>1634</v>
      </c>
      <c r="B571" s="23">
        <v>1333.0</v>
      </c>
      <c r="C571" s="80" t="s">
        <v>36</v>
      </c>
    </row>
    <row r="572">
      <c r="A572" s="10" t="s">
        <v>1628</v>
      </c>
      <c r="B572" s="23">
        <v>1330.0</v>
      </c>
      <c r="C572" s="80">
        <v>20.0</v>
      </c>
    </row>
    <row r="573">
      <c r="A573" s="10" t="s">
        <v>1623</v>
      </c>
      <c r="B573" s="23">
        <v>1327.0</v>
      </c>
      <c r="C573" s="80">
        <v>11.0</v>
      </c>
    </row>
    <row r="574">
      <c r="A574" s="10" t="s">
        <v>1617</v>
      </c>
      <c r="B574" s="23">
        <v>1326.0</v>
      </c>
      <c r="C574" s="80">
        <v>6.0</v>
      </c>
    </row>
    <row r="575">
      <c r="A575" s="10" t="s">
        <v>1638</v>
      </c>
      <c r="B575" s="23">
        <v>1320.0</v>
      </c>
      <c r="C575" s="80">
        <v>19.0</v>
      </c>
    </row>
    <row r="576">
      <c r="A576" s="10" t="s">
        <v>1633</v>
      </c>
      <c r="B576" s="23">
        <v>1320.0</v>
      </c>
      <c r="C576" s="80">
        <v>8.0</v>
      </c>
    </row>
    <row r="577">
      <c r="A577" s="10" t="s">
        <v>1601</v>
      </c>
      <c r="B577" s="23">
        <v>1319.0</v>
      </c>
      <c r="C577" s="80">
        <v>12.0</v>
      </c>
    </row>
    <row r="578">
      <c r="A578" s="10" t="s">
        <v>1641</v>
      </c>
      <c r="B578" s="23">
        <v>1315.0</v>
      </c>
      <c r="C578" s="80" t="s">
        <v>36</v>
      </c>
    </row>
    <row r="579">
      <c r="A579" s="10" t="s">
        <v>1631</v>
      </c>
      <c r="B579" s="23">
        <v>1314.0</v>
      </c>
      <c r="C579" s="80">
        <v>17.0</v>
      </c>
    </row>
    <row r="580">
      <c r="A580" s="10" t="s">
        <v>1521</v>
      </c>
      <c r="B580" s="23">
        <v>1302.0</v>
      </c>
      <c r="C580" s="80" t="s">
        <v>36</v>
      </c>
    </row>
    <row r="581">
      <c r="A581" s="10" t="s">
        <v>1678</v>
      </c>
      <c r="B581" s="23">
        <v>1293.0</v>
      </c>
      <c r="C581" s="80">
        <v>11.0</v>
      </c>
    </row>
    <row r="582">
      <c r="A582" s="10" t="s">
        <v>1646</v>
      </c>
      <c r="B582" s="23">
        <v>1289.0</v>
      </c>
      <c r="C582" s="80">
        <v>15.0</v>
      </c>
    </row>
    <row r="583">
      <c r="A583" s="10" t="s">
        <v>1625</v>
      </c>
      <c r="B583" s="23">
        <v>1288.0</v>
      </c>
      <c r="C583" s="80" t="s">
        <v>36</v>
      </c>
    </row>
    <row r="584">
      <c r="A584" s="10" t="s">
        <v>1680</v>
      </c>
      <c r="B584" s="23">
        <v>1287.0</v>
      </c>
      <c r="C584" s="80" t="s">
        <v>36</v>
      </c>
    </row>
    <row r="585">
      <c r="A585" s="10" t="s">
        <v>1620</v>
      </c>
      <c r="B585" s="23">
        <v>1279.0</v>
      </c>
      <c r="C585" s="80">
        <v>25.0</v>
      </c>
    </row>
    <row r="586">
      <c r="A586" s="10" t="s">
        <v>1656</v>
      </c>
      <c r="B586" s="23">
        <v>1278.0</v>
      </c>
      <c r="C586" s="80" t="s">
        <v>36</v>
      </c>
    </row>
    <row r="587">
      <c r="A587" s="10" t="s">
        <v>1664</v>
      </c>
      <c r="B587" s="23">
        <v>1273.0</v>
      </c>
      <c r="C587" s="80">
        <v>19.0</v>
      </c>
    </row>
    <row r="588">
      <c r="A588" s="10" t="s">
        <v>1600</v>
      </c>
      <c r="B588" s="23">
        <v>1266.0</v>
      </c>
      <c r="C588" s="80" t="s">
        <v>36</v>
      </c>
    </row>
    <row r="589">
      <c r="A589" s="10" t="s">
        <v>1673</v>
      </c>
      <c r="B589" s="23">
        <v>1263.0</v>
      </c>
      <c r="C589" s="80">
        <v>11.0</v>
      </c>
    </row>
    <row r="590">
      <c r="A590" s="10" t="s">
        <v>1670</v>
      </c>
      <c r="B590" s="23">
        <v>1255.0</v>
      </c>
      <c r="C590" s="80" t="s">
        <v>36</v>
      </c>
    </row>
    <row r="591">
      <c r="A591" s="10" t="s">
        <v>1683</v>
      </c>
      <c r="B591" s="23">
        <v>1253.0</v>
      </c>
      <c r="C591" s="80" t="s">
        <v>36</v>
      </c>
    </row>
    <row r="592">
      <c r="A592" s="10" t="s">
        <v>1675</v>
      </c>
      <c r="B592" s="23">
        <v>1252.0</v>
      </c>
      <c r="C592" s="80" t="s">
        <v>36</v>
      </c>
    </row>
    <row r="593">
      <c r="A593" s="10" t="s">
        <v>1676</v>
      </c>
      <c r="B593" s="23">
        <v>1245.0</v>
      </c>
      <c r="C593" s="80" t="s">
        <v>36</v>
      </c>
    </row>
    <row r="594">
      <c r="A594" s="10" t="s">
        <v>1688</v>
      </c>
      <c r="B594" s="23">
        <v>1243.0</v>
      </c>
      <c r="C594" s="80">
        <v>14.0</v>
      </c>
    </row>
    <row r="595">
      <c r="A595" s="10" t="s">
        <v>1685</v>
      </c>
      <c r="B595" s="23">
        <v>1229.0</v>
      </c>
      <c r="C595" s="80" t="s">
        <v>36</v>
      </c>
    </row>
    <row r="596">
      <c r="A596" s="10" t="s">
        <v>1690</v>
      </c>
      <c r="B596" s="23">
        <v>1216.0</v>
      </c>
      <c r="C596" s="80">
        <v>12.0</v>
      </c>
    </row>
    <row r="597">
      <c r="A597" s="10" t="s">
        <v>1693</v>
      </c>
      <c r="B597" s="10" t="s">
        <v>36</v>
      </c>
      <c r="C597" s="80">
        <v>43.0</v>
      </c>
    </row>
    <row r="598">
      <c r="A598" s="10" t="s">
        <v>1695</v>
      </c>
      <c r="B598" s="10" t="s">
        <v>36</v>
      </c>
      <c r="C598" s="80">
        <v>34.0</v>
      </c>
    </row>
    <row r="599">
      <c r="A599" s="10"/>
      <c r="B599" s="23"/>
      <c r="C599" s="80"/>
    </row>
    <row r="600">
      <c r="A600" s="10"/>
      <c r="B600" s="23"/>
      <c r="C600" s="80"/>
    </row>
    <row r="601">
      <c r="A601" s="10"/>
      <c r="B601" s="23"/>
      <c r="C601" s="80"/>
    </row>
    <row r="602">
      <c r="A602" s="10"/>
      <c r="B602" s="23"/>
      <c r="C602" s="80"/>
    </row>
    <row r="603">
      <c r="A603" s="10"/>
      <c r="B603" s="23"/>
      <c r="C603" s="80"/>
    </row>
    <row r="604">
      <c r="A604" s="10"/>
      <c r="B604" s="23"/>
      <c r="C604" s="80"/>
    </row>
    <row r="605">
      <c r="A605" s="10"/>
      <c r="B605" s="23"/>
      <c r="C605" s="80"/>
    </row>
    <row r="606">
      <c r="A606" s="10"/>
      <c r="B606" s="23"/>
      <c r="C606" s="80"/>
    </row>
    <row r="607">
      <c r="A607" s="10"/>
      <c r="B607" s="23"/>
      <c r="C607" s="80"/>
    </row>
    <row r="608">
      <c r="A608" s="10"/>
      <c r="B608" s="23"/>
      <c r="C608" s="80"/>
    </row>
    <row r="609">
      <c r="A609" s="10"/>
      <c r="B609" s="23"/>
      <c r="C609" s="80"/>
    </row>
    <row r="610">
      <c r="A610" s="10"/>
      <c r="B610" s="23"/>
      <c r="C610" s="80"/>
    </row>
    <row r="611">
      <c r="A611" s="10"/>
      <c r="B611" s="23"/>
      <c r="C611" s="80"/>
    </row>
    <row r="612">
      <c r="A612" s="10"/>
      <c r="B612" s="23"/>
      <c r="C612" s="80"/>
    </row>
    <row r="613">
      <c r="A613" s="10"/>
      <c r="B613" s="23"/>
      <c r="C613" s="80"/>
    </row>
    <row r="614">
      <c r="A614" s="10"/>
      <c r="B614" s="23"/>
      <c r="C614" s="80"/>
    </row>
    <row r="615">
      <c r="A615" s="10"/>
      <c r="B615" s="23"/>
      <c r="C615" s="80"/>
    </row>
    <row r="616">
      <c r="C616" s="8"/>
    </row>
    <row r="617">
      <c r="C617" s="8"/>
    </row>
    <row r="618">
      <c r="C618" s="8"/>
    </row>
    <row r="619">
      <c r="C619" s="8"/>
    </row>
    <row r="620">
      <c r="C620" s="8"/>
    </row>
    <row r="621">
      <c r="C621" s="8"/>
    </row>
    <row r="622">
      <c r="C622" s="8"/>
    </row>
    <row r="623">
      <c r="C623" s="8"/>
    </row>
    <row r="624">
      <c r="C624" s="8"/>
    </row>
    <row r="625">
      <c r="C625" s="8"/>
    </row>
    <row r="626">
      <c r="C626" s="8"/>
    </row>
    <row r="627">
      <c r="C627" s="8"/>
    </row>
    <row r="628">
      <c r="C628" s="8"/>
    </row>
    <row r="629">
      <c r="C629" s="8"/>
    </row>
    <row r="630">
      <c r="C630" s="8"/>
    </row>
    <row r="631">
      <c r="C631" s="8"/>
    </row>
    <row r="632">
      <c r="C632" s="8"/>
    </row>
    <row r="633">
      <c r="C633" s="8"/>
    </row>
    <row r="634">
      <c r="C634" s="8"/>
    </row>
    <row r="635">
      <c r="C635" s="8"/>
    </row>
    <row r="636">
      <c r="C636" s="8"/>
    </row>
    <row r="637">
      <c r="C637" s="8"/>
    </row>
    <row r="638">
      <c r="C638" s="8"/>
    </row>
    <row r="639">
      <c r="C639" s="8"/>
    </row>
    <row r="640">
      <c r="C640" s="8"/>
    </row>
    <row r="641">
      <c r="C641" s="8"/>
    </row>
    <row r="642">
      <c r="C642" s="8"/>
    </row>
    <row r="643">
      <c r="C643" s="8"/>
    </row>
    <row r="644">
      <c r="C644" s="8"/>
    </row>
    <row r="645">
      <c r="C645" s="8"/>
    </row>
    <row r="646">
      <c r="C646" s="8"/>
    </row>
    <row r="647">
      <c r="C647" s="8"/>
    </row>
    <row r="648">
      <c r="C648" s="8"/>
    </row>
    <row r="649">
      <c r="C649" s="8"/>
    </row>
    <row r="650">
      <c r="C650" s="8"/>
    </row>
    <row r="651">
      <c r="C651" s="8"/>
    </row>
    <row r="652">
      <c r="C652" s="8"/>
    </row>
    <row r="653">
      <c r="C653" s="8"/>
    </row>
    <row r="654">
      <c r="C654" s="8"/>
    </row>
    <row r="655">
      <c r="C655" s="8"/>
    </row>
    <row r="656">
      <c r="C656" s="8"/>
    </row>
    <row r="657">
      <c r="C657" s="8"/>
    </row>
    <row r="658">
      <c r="C658" s="8"/>
    </row>
    <row r="659">
      <c r="C659" s="8"/>
    </row>
    <row r="660">
      <c r="C660" s="8"/>
    </row>
    <row r="661">
      <c r="C661" s="8"/>
    </row>
    <row r="662">
      <c r="C662" s="8"/>
    </row>
    <row r="663">
      <c r="C663" s="8"/>
    </row>
    <row r="664">
      <c r="C664" s="8"/>
    </row>
    <row r="665">
      <c r="C665" s="8"/>
    </row>
    <row r="666">
      <c r="C666" s="8"/>
    </row>
    <row r="667">
      <c r="C667" s="8"/>
    </row>
    <row r="668">
      <c r="C668" s="8"/>
    </row>
    <row r="669">
      <c r="C669" s="8"/>
    </row>
    <row r="670">
      <c r="C670" s="8"/>
    </row>
    <row r="671">
      <c r="C671" s="8"/>
    </row>
    <row r="672">
      <c r="C672" s="8"/>
    </row>
    <row r="673">
      <c r="C673" s="8"/>
    </row>
    <row r="674">
      <c r="C674" s="8"/>
    </row>
    <row r="675">
      <c r="C675" s="8"/>
    </row>
    <row r="676">
      <c r="C676" s="8"/>
    </row>
    <row r="677">
      <c r="C677" s="8"/>
    </row>
    <row r="678">
      <c r="C678" s="8"/>
    </row>
    <row r="679">
      <c r="C679" s="8"/>
    </row>
    <row r="680">
      <c r="C680" s="8"/>
    </row>
    <row r="681">
      <c r="C681" s="8"/>
    </row>
    <row r="682">
      <c r="C682" s="8"/>
    </row>
    <row r="683">
      <c r="C683" s="8"/>
    </row>
    <row r="684">
      <c r="C684" s="8"/>
    </row>
    <row r="685">
      <c r="C685" s="8"/>
    </row>
    <row r="686">
      <c r="C686" s="8"/>
    </row>
    <row r="687">
      <c r="C687" s="8"/>
    </row>
    <row r="688">
      <c r="C688" s="8"/>
    </row>
    <row r="689">
      <c r="C689" s="8"/>
    </row>
    <row r="690">
      <c r="C690" s="8"/>
    </row>
    <row r="691">
      <c r="C691" s="8"/>
    </row>
    <row r="692">
      <c r="C692" s="8"/>
    </row>
    <row r="693">
      <c r="C693" s="8"/>
    </row>
    <row r="694">
      <c r="C694" s="8"/>
    </row>
    <row r="695">
      <c r="C695" s="8"/>
    </row>
    <row r="696">
      <c r="C696" s="8"/>
    </row>
    <row r="697">
      <c r="C697" s="8"/>
    </row>
    <row r="698">
      <c r="C698" s="8"/>
    </row>
    <row r="699">
      <c r="C699" s="8"/>
    </row>
    <row r="700">
      <c r="C700" s="8"/>
    </row>
    <row r="701">
      <c r="C701" s="8"/>
    </row>
    <row r="702">
      <c r="C702" s="8"/>
    </row>
    <row r="703">
      <c r="C703" s="8"/>
    </row>
    <row r="704">
      <c r="C704" s="8"/>
    </row>
    <row r="705">
      <c r="C705" s="8"/>
    </row>
    <row r="706">
      <c r="C706" s="8"/>
    </row>
    <row r="707">
      <c r="C707" s="8"/>
    </row>
    <row r="708">
      <c r="C708" s="8"/>
    </row>
    <row r="709">
      <c r="C709" s="8"/>
    </row>
    <row r="710">
      <c r="C710" s="8"/>
    </row>
    <row r="711">
      <c r="C711" s="8"/>
    </row>
    <row r="712">
      <c r="C712" s="8"/>
    </row>
    <row r="713">
      <c r="C713" s="8"/>
    </row>
    <row r="714">
      <c r="C714" s="8"/>
    </row>
    <row r="715">
      <c r="C715" s="8"/>
    </row>
    <row r="716">
      <c r="C716" s="8"/>
    </row>
    <row r="717">
      <c r="C717" s="8"/>
    </row>
    <row r="718">
      <c r="C718" s="8"/>
    </row>
    <row r="719">
      <c r="C719" s="8"/>
    </row>
    <row r="720">
      <c r="C720" s="8"/>
    </row>
    <row r="721">
      <c r="C721" s="8"/>
    </row>
    <row r="722">
      <c r="C722" s="8"/>
    </row>
    <row r="723">
      <c r="C723" s="8"/>
    </row>
    <row r="724">
      <c r="C724" s="8"/>
    </row>
    <row r="725">
      <c r="C725" s="8"/>
    </row>
    <row r="726">
      <c r="C726" s="8"/>
    </row>
    <row r="727">
      <c r="C727" s="8"/>
    </row>
    <row r="728">
      <c r="C728" s="8"/>
    </row>
    <row r="729">
      <c r="C729" s="8"/>
    </row>
    <row r="730">
      <c r="C730" s="8"/>
    </row>
    <row r="731">
      <c r="C731" s="8"/>
    </row>
    <row r="732">
      <c r="C732" s="8"/>
    </row>
    <row r="733">
      <c r="C733" s="8"/>
    </row>
    <row r="734">
      <c r="C734" s="8"/>
    </row>
    <row r="735">
      <c r="C735" s="8"/>
    </row>
    <row r="736">
      <c r="C736" s="8"/>
    </row>
    <row r="737">
      <c r="C737" s="8"/>
    </row>
    <row r="738">
      <c r="C738" s="8"/>
    </row>
    <row r="739">
      <c r="C739" s="8"/>
    </row>
    <row r="740">
      <c r="C740" s="8"/>
    </row>
    <row r="741">
      <c r="C741" s="8"/>
    </row>
    <row r="742">
      <c r="C742" s="8"/>
    </row>
    <row r="743">
      <c r="C743" s="8"/>
    </row>
    <row r="744">
      <c r="C744" s="8"/>
    </row>
    <row r="745">
      <c r="C745" s="8"/>
    </row>
    <row r="746">
      <c r="C746" s="8"/>
    </row>
    <row r="747">
      <c r="C747" s="8"/>
    </row>
    <row r="748">
      <c r="C748" s="8"/>
    </row>
    <row r="749">
      <c r="C749" s="8"/>
    </row>
    <row r="750">
      <c r="C750" s="8"/>
    </row>
    <row r="751">
      <c r="C751" s="8"/>
    </row>
    <row r="752">
      <c r="C752" s="8"/>
    </row>
    <row r="753">
      <c r="C753" s="8"/>
    </row>
    <row r="754">
      <c r="C754" s="8"/>
    </row>
    <row r="755">
      <c r="C755" s="8"/>
    </row>
    <row r="756">
      <c r="C756" s="8"/>
    </row>
    <row r="757">
      <c r="C757" s="8"/>
    </row>
    <row r="758">
      <c r="C758" s="8"/>
    </row>
    <row r="759">
      <c r="C759" s="8"/>
    </row>
    <row r="760">
      <c r="C760" s="8"/>
    </row>
    <row r="761">
      <c r="C761" s="8"/>
    </row>
    <row r="762">
      <c r="C762" s="8"/>
    </row>
    <row r="763">
      <c r="C763" s="8"/>
    </row>
    <row r="764">
      <c r="C764" s="8"/>
    </row>
    <row r="765">
      <c r="C765" s="8"/>
    </row>
    <row r="766">
      <c r="C766" s="8"/>
    </row>
    <row r="767">
      <c r="C767" s="8"/>
    </row>
    <row r="768">
      <c r="C768" s="8"/>
    </row>
    <row r="769">
      <c r="C769" s="8"/>
    </row>
    <row r="770">
      <c r="C770" s="8"/>
    </row>
    <row r="771">
      <c r="C771" s="8"/>
    </row>
    <row r="772">
      <c r="C772" s="8"/>
    </row>
    <row r="773">
      <c r="C773" s="8"/>
    </row>
    <row r="774">
      <c r="C774" s="8"/>
    </row>
    <row r="775">
      <c r="C775" s="8"/>
    </row>
    <row r="776">
      <c r="C776" s="8"/>
    </row>
    <row r="777">
      <c r="C777" s="8"/>
    </row>
    <row r="778">
      <c r="C778" s="8"/>
    </row>
    <row r="779">
      <c r="C779" s="8"/>
    </row>
    <row r="780">
      <c r="C780" s="8"/>
    </row>
    <row r="781">
      <c r="C781" s="8"/>
    </row>
    <row r="782">
      <c r="C782" s="8"/>
    </row>
    <row r="783">
      <c r="C783" s="8"/>
    </row>
    <row r="784">
      <c r="C784" s="8"/>
    </row>
    <row r="785">
      <c r="C785" s="8"/>
    </row>
    <row r="786">
      <c r="C786" s="8"/>
    </row>
    <row r="787">
      <c r="C787" s="8"/>
    </row>
    <row r="788">
      <c r="C788" s="8"/>
    </row>
    <row r="789">
      <c r="C789" s="8"/>
    </row>
    <row r="790">
      <c r="C790" s="8"/>
    </row>
    <row r="791">
      <c r="C791" s="8"/>
    </row>
    <row r="792">
      <c r="C792" s="8"/>
    </row>
    <row r="793">
      <c r="C793" s="8"/>
    </row>
    <row r="794">
      <c r="C794" s="8"/>
    </row>
    <row r="795">
      <c r="C795" s="8"/>
    </row>
    <row r="796">
      <c r="C796" s="8"/>
    </row>
    <row r="797">
      <c r="C797" s="8"/>
    </row>
    <row r="798">
      <c r="C798" s="8"/>
    </row>
    <row r="799">
      <c r="C799" s="8"/>
    </row>
    <row r="800">
      <c r="C800" s="8"/>
    </row>
    <row r="801">
      <c r="C801" s="8"/>
    </row>
    <row r="802">
      <c r="C802" s="8"/>
    </row>
    <row r="803">
      <c r="C803" s="8"/>
    </row>
    <row r="804">
      <c r="C804" s="8"/>
    </row>
    <row r="805">
      <c r="C805" s="8"/>
    </row>
    <row r="806">
      <c r="C806" s="8"/>
    </row>
    <row r="807">
      <c r="C807" s="8"/>
    </row>
    <row r="808">
      <c r="C808" s="8"/>
    </row>
    <row r="809">
      <c r="C809" s="8"/>
    </row>
    <row r="810">
      <c r="C810" s="8"/>
    </row>
    <row r="811">
      <c r="C811" s="8"/>
    </row>
    <row r="812">
      <c r="C812" s="8"/>
    </row>
    <row r="813">
      <c r="C813" s="8"/>
    </row>
    <row r="814">
      <c r="C814" s="8"/>
    </row>
    <row r="815">
      <c r="C815" s="8"/>
    </row>
    <row r="816">
      <c r="C816" s="8"/>
    </row>
    <row r="817">
      <c r="C817" s="8"/>
    </row>
    <row r="818">
      <c r="C818" s="8"/>
    </row>
    <row r="819">
      <c r="C819" s="8"/>
    </row>
    <row r="820">
      <c r="C820" s="8"/>
    </row>
    <row r="821">
      <c r="C821" s="8"/>
    </row>
    <row r="822">
      <c r="C822" s="8"/>
    </row>
    <row r="823">
      <c r="C823" s="8"/>
    </row>
    <row r="824">
      <c r="C824" s="8"/>
    </row>
    <row r="825">
      <c r="C825" s="8"/>
    </row>
    <row r="826">
      <c r="C826" s="8"/>
    </row>
    <row r="827">
      <c r="C827" s="8"/>
    </row>
    <row r="828">
      <c r="C828" s="8"/>
    </row>
    <row r="829">
      <c r="C829" s="8"/>
    </row>
    <row r="830">
      <c r="C830" s="8"/>
    </row>
    <row r="831">
      <c r="C831" s="8"/>
    </row>
    <row r="832">
      <c r="C832" s="8"/>
    </row>
    <row r="833">
      <c r="C833" s="8"/>
    </row>
    <row r="834">
      <c r="C834" s="8"/>
    </row>
    <row r="835">
      <c r="C835" s="8"/>
    </row>
    <row r="836">
      <c r="C836" s="8"/>
    </row>
    <row r="837">
      <c r="C837" s="8"/>
    </row>
    <row r="838">
      <c r="C838" s="8"/>
    </row>
    <row r="839">
      <c r="C839" s="8"/>
    </row>
    <row r="840">
      <c r="C840" s="8"/>
    </row>
    <row r="841">
      <c r="C841" s="8"/>
    </row>
    <row r="842">
      <c r="C842" s="8"/>
    </row>
    <row r="843">
      <c r="C843" s="8"/>
    </row>
  </sheetData>
  <conditionalFormatting sqref="B4:B615">
    <cfRule type="colorScale" priority="1">
      <colorScale>
        <cfvo type="min"/>
        <cfvo type="percentile" val="50"/>
        <cfvo type="max"/>
        <color rgb="FFE06666"/>
        <color rgb="FFFFD666"/>
        <color rgb="FF3D85C6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4.43"/>
    <col customWidth="1" min="3" max="3" width="6.43"/>
    <col customWidth="1" min="4" max="4" width="9.14"/>
    <col customWidth="1" min="5" max="5" width="10.57"/>
    <col customWidth="1" min="6" max="6" width="8.29"/>
    <col customWidth="1" min="7" max="7" width="8.57"/>
    <col customWidth="1" min="8" max="8" width="9.86"/>
    <col customWidth="1" min="9" max="9" width="17.14"/>
    <col customWidth="1" min="10" max="10" width="7.43"/>
    <col customWidth="1" min="11" max="11" width="20.0"/>
    <col customWidth="1" min="12" max="12" width="43.86"/>
    <col customWidth="1" hidden="1" min="13" max="13" width="81.43"/>
  </cols>
  <sheetData>
    <row r="1" ht="15.75" customHeight="1">
      <c r="C1" s="68"/>
      <c r="E1" s="5"/>
      <c r="F1" s="5"/>
      <c r="G1" s="5"/>
      <c r="H1" s="5"/>
      <c r="M1" s="69"/>
    </row>
    <row r="2" ht="24.75" customHeight="1">
      <c r="A2" s="9" t="s">
        <v>0</v>
      </c>
      <c r="B2" s="10" t="s">
        <v>1</v>
      </c>
      <c r="C2" s="70" t="s">
        <v>3</v>
      </c>
      <c r="D2" s="10" t="s">
        <v>4</v>
      </c>
      <c r="E2" s="13" t="s">
        <v>5</v>
      </c>
      <c r="F2" s="71" t="s">
        <v>6</v>
      </c>
      <c r="G2" s="43" t="s">
        <v>12</v>
      </c>
      <c r="H2" s="17" t="s">
        <v>20</v>
      </c>
      <c r="I2" s="21" t="s">
        <v>27</v>
      </c>
      <c r="J2" s="22" t="s">
        <v>6965</v>
      </c>
      <c r="K2" s="22" t="s">
        <v>30</v>
      </c>
      <c r="L2" s="22" t="s">
        <v>31</v>
      </c>
      <c r="M2" s="72" t="s">
        <v>6966</v>
      </c>
    </row>
    <row r="3" ht="15.75" customHeight="1">
      <c r="A3" s="9">
        <v>1.0</v>
      </c>
      <c r="B3" s="10" t="s">
        <v>1564</v>
      </c>
      <c r="C3" s="73">
        <v>43625.86346064815</v>
      </c>
      <c r="D3" s="10" t="s">
        <v>39</v>
      </c>
      <c r="E3" s="74">
        <v>3.0</v>
      </c>
      <c r="F3" s="71">
        <v>1355.0</v>
      </c>
      <c r="G3" s="43">
        <v>9.09</v>
      </c>
      <c r="H3" s="75">
        <f t="shared" ref="H3:H366" si="1">(max(C:C)-C3)</f>
        <v>0.02193287037</v>
      </c>
      <c r="I3" s="76" t="s">
        <v>6967</v>
      </c>
      <c r="J3" s="77" t="str">
        <f>VLOOKUP(B3,'TA_2019-07-10'!$B$4:$AA$658,26,0)</f>
        <v/>
      </c>
      <c r="K3" t="str">
        <f t="shared" ref="K3:K366" si="2">CONCATENATE("@",B3)</f>
        <v>@1958javier0102</v>
      </c>
      <c r="L3" s="31" t="str">
        <f t="shared" ref="L3:L366" si="3">Concatenate("https://www.chess.com/member/",B3)</f>
        <v>https://www.chess.com/member/1958javier0102</v>
      </c>
      <c r="M3" s="78">
        <v>42198.57846064815</v>
      </c>
    </row>
    <row r="4" ht="15.75" customHeight="1">
      <c r="A4" s="9">
        <v>2.0</v>
      </c>
      <c r="B4" s="10" t="s">
        <v>752</v>
      </c>
      <c r="C4" s="73">
        <v>43625.80092592593</v>
      </c>
      <c r="D4" s="10" t="s">
        <v>35</v>
      </c>
      <c r="E4" s="74">
        <v>8.0</v>
      </c>
      <c r="F4" s="71">
        <v>1754.0</v>
      </c>
      <c r="G4" s="43">
        <v>0.0</v>
      </c>
      <c r="H4" s="75">
        <f t="shared" si="1"/>
        <v>0.08446759259</v>
      </c>
      <c r="I4" s="76" t="s">
        <v>6967</v>
      </c>
      <c r="J4" s="77" t="str">
        <f>VLOOKUP(B4,'TA_2019-07-10'!$B$4:$AA$658,26,0)</f>
        <v/>
      </c>
      <c r="K4" t="str">
        <f t="shared" si="2"/>
        <v>@3doroteo2</v>
      </c>
      <c r="L4" s="31" t="str">
        <f t="shared" si="3"/>
        <v>https://www.chess.com/member/3doroteo2</v>
      </c>
      <c r="M4" s="78">
        <v>43351.77</v>
      </c>
    </row>
    <row r="5" ht="15.75" customHeight="1">
      <c r="A5" s="9">
        <v>3.0</v>
      </c>
      <c r="B5" s="10" t="s">
        <v>1385</v>
      </c>
      <c r="C5" s="73">
        <v>43624.80635416666</v>
      </c>
      <c r="D5" s="10" t="s">
        <v>39</v>
      </c>
      <c r="E5" s="74">
        <v>0.0</v>
      </c>
      <c r="F5" s="71">
        <v>1481.0</v>
      </c>
      <c r="G5" s="43">
        <v>0.0</v>
      </c>
      <c r="H5" s="75">
        <f t="shared" si="1"/>
        <v>1.079039352</v>
      </c>
      <c r="I5" s="76" t="s">
        <v>6967</v>
      </c>
      <c r="J5" s="77" t="str">
        <f>VLOOKUP(B5,'TA_2019-07-10'!$B$4:$AA$658,26,0)</f>
        <v/>
      </c>
      <c r="K5" t="str">
        <f t="shared" si="2"/>
        <v>@84fc</v>
      </c>
      <c r="L5" s="31" t="str">
        <f t="shared" si="3"/>
        <v>https://www.chess.com/member/84fc</v>
      </c>
      <c r="M5" s="78">
        <v>42167.52736111111</v>
      </c>
    </row>
    <row r="6" ht="15.75" customHeight="1">
      <c r="A6" s="9">
        <v>4.0</v>
      </c>
      <c r="B6" s="10" t="s">
        <v>883</v>
      </c>
      <c r="C6" s="73">
        <v>43625.8084375</v>
      </c>
      <c r="D6" s="10" t="s">
        <v>35</v>
      </c>
      <c r="E6" s="74">
        <v>16.0</v>
      </c>
      <c r="F6" s="71">
        <v>1657.0</v>
      </c>
      <c r="G6" s="43">
        <v>0.0</v>
      </c>
      <c r="H6" s="75">
        <f t="shared" si="1"/>
        <v>0.07695601851</v>
      </c>
      <c r="I6" s="76" t="s">
        <v>6967</v>
      </c>
      <c r="J6" s="77" t="str">
        <f>VLOOKUP(B6,'TA_2019-07-10'!$B$4:$AA$658,26,0)</f>
        <v/>
      </c>
      <c r="K6" t="str">
        <f t="shared" si="2"/>
        <v>@abols</v>
      </c>
      <c r="L6" s="31" t="str">
        <f t="shared" si="3"/>
        <v>https://www.chess.com/member/abols</v>
      </c>
      <c r="M6" s="78">
        <v>43068.61769675926</v>
      </c>
    </row>
    <row r="7" ht="15.75" customHeight="1">
      <c r="A7" s="9">
        <v>5.0</v>
      </c>
      <c r="B7" s="10" t="s">
        <v>461</v>
      </c>
      <c r="C7" s="73">
        <v>43625.79446759259</v>
      </c>
      <c r="D7" s="10" t="s">
        <v>39</v>
      </c>
      <c r="E7" s="74">
        <v>19.0</v>
      </c>
      <c r="F7" s="71">
        <v>1856.0</v>
      </c>
      <c r="G7" s="43">
        <v>0.0</v>
      </c>
      <c r="H7" s="75">
        <f t="shared" si="1"/>
        <v>0.09092592593</v>
      </c>
      <c r="I7" s="76" t="s">
        <v>6967</v>
      </c>
      <c r="J7" s="77" t="str">
        <f>VLOOKUP(B7,'TA_2019-07-10'!$B$4:$AA$658,26,0)</f>
        <v/>
      </c>
      <c r="K7" t="str">
        <f t="shared" si="2"/>
        <v>@ad3154</v>
      </c>
      <c r="L7" s="31" t="str">
        <f t="shared" si="3"/>
        <v>https://www.chess.com/member/ad3154</v>
      </c>
      <c r="M7" s="78">
        <v>43226.75724537037</v>
      </c>
    </row>
    <row r="8" ht="15.75" customHeight="1">
      <c r="A8" s="9">
        <v>6.0</v>
      </c>
      <c r="B8" s="10" t="s">
        <v>417</v>
      </c>
      <c r="C8" s="73">
        <v>43625.87431712963</v>
      </c>
      <c r="D8" s="10" t="s">
        <v>39</v>
      </c>
      <c r="E8" s="74">
        <v>19.0</v>
      </c>
      <c r="F8" s="71">
        <v>1947.0</v>
      </c>
      <c r="G8" s="43">
        <v>0.0</v>
      </c>
      <c r="H8" s="75">
        <f t="shared" si="1"/>
        <v>0.01107638889</v>
      </c>
      <c r="I8" s="76" t="s">
        <v>6967</v>
      </c>
      <c r="J8" s="77" t="str">
        <f>VLOOKUP(B8,'TA_2019-07-10'!$B$4:$AA$658,26,0)</f>
        <v/>
      </c>
      <c r="K8" t="str">
        <f t="shared" si="2"/>
        <v>@adrianconde</v>
      </c>
      <c r="L8" s="31" t="str">
        <f t="shared" si="3"/>
        <v>https://www.chess.com/member/adrianconde</v>
      </c>
      <c r="M8" s="78">
        <v>43297.90112268519</v>
      </c>
    </row>
    <row r="9" ht="15.75" customHeight="1">
      <c r="A9" s="9">
        <v>7.0</v>
      </c>
      <c r="B9" s="10" t="s">
        <v>1233</v>
      </c>
      <c r="C9" s="73">
        <v>43625.86914351852</v>
      </c>
      <c r="D9" s="10" t="s">
        <v>39</v>
      </c>
      <c r="E9" s="74">
        <v>26.0</v>
      </c>
      <c r="F9" s="71">
        <v>1553.0</v>
      </c>
      <c r="G9" s="43">
        <v>4.55</v>
      </c>
      <c r="H9" s="75">
        <f t="shared" si="1"/>
        <v>0.01625</v>
      </c>
      <c r="I9" s="76" t="s">
        <v>6967</v>
      </c>
      <c r="J9" s="77" t="str">
        <f>VLOOKUP(B9,'TA_2019-07-10'!$B$4:$AA$658,26,0)</f>
        <v/>
      </c>
      <c r="K9" t="str">
        <f t="shared" si="2"/>
        <v>@adrianjudasp</v>
      </c>
      <c r="L9" s="31" t="str">
        <f t="shared" si="3"/>
        <v>https://www.chess.com/member/adrianjudasp</v>
      </c>
      <c r="M9" s="78">
        <v>43345.945555555554</v>
      </c>
    </row>
    <row r="10" ht="15.75" customHeight="1">
      <c r="A10" s="9">
        <v>8.0</v>
      </c>
      <c r="B10" s="10" t="s">
        <v>960</v>
      </c>
      <c r="C10" s="73">
        <v>43622.98868055556</v>
      </c>
      <c r="D10" s="10" t="s">
        <v>39</v>
      </c>
      <c r="E10" s="74">
        <v>0.0</v>
      </c>
      <c r="F10" s="71">
        <v>1665.0</v>
      </c>
      <c r="G10" s="43">
        <v>0.0</v>
      </c>
      <c r="H10" s="75">
        <f t="shared" si="1"/>
        <v>2.896712963</v>
      </c>
      <c r="I10" s="76" t="s">
        <v>6967</v>
      </c>
      <c r="J10" s="77" t="str">
        <f>VLOOKUP(B10,'TA_2019-07-10'!$B$4:$AA$658,26,0)</f>
        <v/>
      </c>
      <c r="K10" t="str">
        <f t="shared" si="2"/>
        <v>@adriano_92</v>
      </c>
      <c r="L10" s="31" t="str">
        <f t="shared" si="3"/>
        <v>https://www.chess.com/member/adriano_92</v>
      </c>
      <c r="M10" s="78">
        <v>43026.76763888889</v>
      </c>
    </row>
    <row r="11" ht="15.75" customHeight="1">
      <c r="A11" s="9">
        <v>9.0</v>
      </c>
      <c r="B11" s="10" t="s">
        <v>274</v>
      </c>
      <c r="C11" s="73">
        <v>43625.68618055555</v>
      </c>
      <c r="D11" s="10" t="s">
        <v>39</v>
      </c>
      <c r="E11" s="74">
        <v>2.0</v>
      </c>
      <c r="F11" s="71">
        <v>1923.0</v>
      </c>
      <c r="G11" s="43">
        <v>0.0</v>
      </c>
      <c r="H11" s="75">
        <f t="shared" si="1"/>
        <v>0.199212963</v>
      </c>
      <c r="I11" s="76" t="s">
        <v>6967</v>
      </c>
      <c r="J11" s="77" t="str">
        <f>VLOOKUP(B11,'TA_2019-07-10'!$B$4:$AA$658,26,0)</f>
        <v/>
      </c>
      <c r="K11" t="str">
        <f t="shared" si="2"/>
        <v>@aegrandi94</v>
      </c>
      <c r="L11" s="31" t="str">
        <f t="shared" si="3"/>
        <v>https://www.chess.com/member/aegrandi94</v>
      </c>
      <c r="M11" s="78">
        <v>42919.61019675926</v>
      </c>
    </row>
    <row r="12" ht="15.75" customHeight="1">
      <c r="A12" s="9">
        <v>11.0</v>
      </c>
      <c r="B12" s="10" t="s">
        <v>688</v>
      </c>
      <c r="C12" s="73">
        <v>43624.4531712963</v>
      </c>
      <c r="D12" s="10" t="s">
        <v>39</v>
      </c>
      <c r="E12" s="74">
        <v>0.0</v>
      </c>
      <c r="F12" s="71">
        <v>1792.0</v>
      </c>
      <c r="G12" s="43">
        <v>0.0</v>
      </c>
      <c r="H12" s="75">
        <f t="shared" si="1"/>
        <v>1.432222222</v>
      </c>
      <c r="I12" s="76" t="s">
        <v>6967</v>
      </c>
      <c r="J12" s="77" t="str">
        <f>VLOOKUP(B12,'TA_2019-07-10'!$B$4:$AA$658,26,0)</f>
        <v/>
      </c>
      <c r="K12" t="str">
        <f t="shared" si="2"/>
        <v>@agu_riverplate</v>
      </c>
      <c r="L12" s="31" t="str">
        <f t="shared" si="3"/>
        <v>https://www.chess.com/member/agu_riverplate</v>
      </c>
      <c r="M12" s="78">
        <v>43520.01646990741</v>
      </c>
    </row>
    <row r="13" ht="15.75" customHeight="1">
      <c r="A13" s="9">
        <v>17.0</v>
      </c>
      <c r="B13" s="10" t="s">
        <v>1307</v>
      </c>
      <c r="C13" s="73">
        <v>43625.6384375</v>
      </c>
      <c r="D13" s="10" t="s">
        <v>39</v>
      </c>
      <c r="E13" s="74">
        <v>20.0</v>
      </c>
      <c r="F13" s="71">
        <v>1494.0</v>
      </c>
      <c r="G13" s="43">
        <v>1.54</v>
      </c>
      <c r="H13" s="75">
        <f t="shared" si="1"/>
        <v>0.2469560185</v>
      </c>
      <c r="I13" s="76" t="s">
        <v>6967</v>
      </c>
      <c r="J13" s="77" t="str">
        <f>VLOOKUP(B13,'TA_2019-07-10'!$B$4:$AA$658,26,0)</f>
        <v/>
      </c>
      <c r="K13" t="str">
        <f t="shared" si="2"/>
        <v>@alderetejc</v>
      </c>
      <c r="L13" s="31" t="str">
        <f t="shared" si="3"/>
        <v>https://www.chess.com/member/alderetejc</v>
      </c>
      <c r="M13" s="78">
        <v>43345.69074074074</v>
      </c>
    </row>
    <row r="14" ht="15.75" customHeight="1">
      <c r="A14" s="9">
        <v>10.0</v>
      </c>
      <c r="B14" s="10" t="s">
        <v>1143</v>
      </c>
      <c r="C14" s="73">
        <v>43625.682546296295</v>
      </c>
      <c r="D14" s="10" t="s">
        <v>39</v>
      </c>
      <c r="E14" s="74">
        <v>0.0</v>
      </c>
      <c r="F14" s="71">
        <v>1594.0</v>
      </c>
      <c r="G14" s="43">
        <v>0.0</v>
      </c>
      <c r="H14" s="75">
        <f t="shared" si="1"/>
        <v>0.2028472222</v>
      </c>
      <c r="I14" s="76" t="s">
        <v>6967</v>
      </c>
      <c r="J14" s="77" t="str">
        <f>VLOOKUP(B14,'TA_2019-07-10'!$B$4:$AA$658,26,0)</f>
        <v/>
      </c>
      <c r="K14" t="str">
        <f t="shared" si="2"/>
        <v>@aeonkronus</v>
      </c>
      <c r="L14" s="31" t="str">
        <f t="shared" si="3"/>
        <v>https://www.chess.com/member/aeonkronus</v>
      </c>
      <c r="M14" s="78">
        <v>43357.76253472222</v>
      </c>
    </row>
    <row r="15" ht="15.75" customHeight="1">
      <c r="A15" s="9">
        <v>12.0</v>
      </c>
      <c r="B15" s="10" t="s">
        <v>985</v>
      </c>
      <c r="C15" s="73">
        <v>43625.874930555554</v>
      </c>
      <c r="D15" s="10" t="s">
        <v>39</v>
      </c>
      <c r="E15" s="74">
        <v>6.0</v>
      </c>
      <c r="F15" s="71">
        <v>1664.0</v>
      </c>
      <c r="G15" s="43">
        <v>0.0</v>
      </c>
      <c r="H15" s="75">
        <f t="shared" si="1"/>
        <v>0.01046296296</v>
      </c>
      <c r="I15" s="76" t="s">
        <v>6967</v>
      </c>
      <c r="J15" s="77" t="str">
        <f>VLOOKUP(B15,'TA_2019-07-10'!$B$4:$AA$658,26,0)</f>
        <v/>
      </c>
      <c r="K15" t="str">
        <f t="shared" si="2"/>
        <v>@aguspelliza</v>
      </c>
      <c r="L15" s="31" t="str">
        <f t="shared" si="3"/>
        <v>https://www.chess.com/member/aguspelliza</v>
      </c>
      <c r="M15" s="78">
        <v>42346.75226851852</v>
      </c>
    </row>
    <row r="16" ht="15.75" customHeight="1">
      <c r="A16" s="9">
        <v>13.0</v>
      </c>
      <c r="B16" s="10" t="s">
        <v>1463</v>
      </c>
      <c r="C16" s="73">
        <v>43625.43152777778</v>
      </c>
      <c r="D16" s="10" t="s">
        <v>35</v>
      </c>
      <c r="E16" s="74">
        <v>14.0</v>
      </c>
      <c r="F16" s="71">
        <v>1338.0</v>
      </c>
      <c r="G16" s="43">
        <v>0.0</v>
      </c>
      <c r="H16" s="75">
        <f t="shared" si="1"/>
        <v>0.4538657407</v>
      </c>
      <c r="I16" s="76" t="s">
        <v>6967</v>
      </c>
      <c r="J16" s="77" t="str">
        <f>VLOOKUP(B16,'TA_2019-07-10'!$B$4:$AA$658,26,0)</f>
        <v/>
      </c>
      <c r="K16" t="str">
        <f t="shared" si="2"/>
        <v>@agusquinntana</v>
      </c>
      <c r="L16" s="31" t="str">
        <f t="shared" si="3"/>
        <v>https://www.chess.com/member/agusquinntana</v>
      </c>
      <c r="M16" s="78">
        <v>42255.46087962963</v>
      </c>
    </row>
    <row r="17" ht="15.75" customHeight="1">
      <c r="A17" s="9">
        <v>14.0</v>
      </c>
      <c r="B17" s="10" t="s">
        <v>1604</v>
      </c>
      <c r="C17" s="73">
        <v>43625.87388888889</v>
      </c>
      <c r="D17" s="10" t="s">
        <v>39</v>
      </c>
      <c r="E17" s="74">
        <v>0.0</v>
      </c>
      <c r="F17" s="71">
        <v>1352.0</v>
      </c>
      <c r="G17" s="43">
        <v>51.16</v>
      </c>
      <c r="H17" s="75">
        <f t="shared" si="1"/>
        <v>0.01150462963</v>
      </c>
      <c r="I17" s="76" t="s">
        <v>6967</v>
      </c>
      <c r="J17" s="77" t="str">
        <f>VLOOKUP(B17,'TA_2019-07-10'!$B$4:$AA$658,26,0)</f>
        <v/>
      </c>
      <c r="K17" t="str">
        <f t="shared" si="2"/>
        <v>@agustinfermin39</v>
      </c>
      <c r="L17" s="31" t="str">
        <f t="shared" si="3"/>
        <v>https://www.chess.com/member/agustinfermin39</v>
      </c>
      <c r="M17" s="78">
        <v>39910.88087962963</v>
      </c>
    </row>
    <row r="18" ht="15.75" customHeight="1">
      <c r="A18" s="9">
        <v>15.0</v>
      </c>
      <c r="B18" s="10" t="s">
        <v>1342</v>
      </c>
      <c r="C18" s="73">
        <v>43625.86194444444</v>
      </c>
      <c r="D18" s="10" t="s">
        <v>39</v>
      </c>
      <c r="E18" s="74">
        <v>3.0</v>
      </c>
      <c r="F18" s="71">
        <v>1483.0</v>
      </c>
      <c r="G18" s="43">
        <v>0.0</v>
      </c>
      <c r="H18" s="75">
        <f t="shared" si="1"/>
        <v>0.02344907408</v>
      </c>
      <c r="I18" s="76" t="s">
        <v>6967</v>
      </c>
      <c r="J18" s="77" t="str">
        <f>VLOOKUP(B18,'TA_2019-07-10'!$B$4:$AA$658,26,0)</f>
        <v/>
      </c>
      <c r="K18" t="str">
        <f t="shared" si="2"/>
        <v>@aimontero</v>
      </c>
      <c r="L18" s="31" t="str">
        <f t="shared" si="3"/>
        <v>https://www.chess.com/member/aimontero</v>
      </c>
      <c r="M18" s="78">
        <v>43525.39142361111</v>
      </c>
    </row>
    <row r="19" ht="15.75" customHeight="1">
      <c r="A19" s="9">
        <v>18.0</v>
      </c>
      <c r="B19" s="10" t="s">
        <v>292</v>
      </c>
      <c r="C19" s="73">
        <v>43625.664872685185</v>
      </c>
      <c r="D19" s="10" t="s">
        <v>39</v>
      </c>
      <c r="E19" s="74">
        <v>14.0</v>
      </c>
      <c r="F19" s="71">
        <v>1875.0</v>
      </c>
      <c r="G19" s="43">
        <v>0.0</v>
      </c>
      <c r="H19" s="75">
        <f t="shared" si="1"/>
        <v>0.2205208333</v>
      </c>
      <c r="I19" s="76" t="s">
        <v>6967</v>
      </c>
      <c r="J19" s="77" t="str">
        <f>VLOOKUP(B19,'TA_2019-07-10'!$B$4:$AA$658,26,0)</f>
        <v/>
      </c>
      <c r="K19" t="str">
        <f t="shared" si="2"/>
        <v>@alecaldi</v>
      </c>
      <c r="L19" s="31" t="str">
        <f t="shared" si="3"/>
        <v>https://www.chess.com/member/alecaldi</v>
      </c>
      <c r="M19" s="78">
        <v>43346.89685185185</v>
      </c>
    </row>
    <row r="20" ht="15.75" customHeight="1">
      <c r="A20" s="9">
        <v>22.0</v>
      </c>
      <c r="B20" s="10" t="s">
        <v>1074</v>
      </c>
      <c r="C20" s="73">
        <v>43625.8672337963</v>
      </c>
      <c r="D20" s="10" t="s">
        <v>35</v>
      </c>
      <c r="E20" s="74">
        <v>3.0</v>
      </c>
      <c r="F20" s="71">
        <v>1622.0</v>
      </c>
      <c r="G20" s="43">
        <v>0.0</v>
      </c>
      <c r="H20" s="75">
        <f t="shared" si="1"/>
        <v>0.01815972222</v>
      </c>
      <c r="I20" s="76" t="s">
        <v>6967</v>
      </c>
      <c r="J20" s="77" t="str">
        <f>VLOOKUP(B20,'TA_2019-07-10'!$B$4:$AA$658,26,0)</f>
        <v/>
      </c>
      <c r="K20" t="str">
        <f t="shared" si="2"/>
        <v>@alejuan17</v>
      </c>
      <c r="L20" s="31" t="str">
        <f t="shared" si="3"/>
        <v>https://www.chess.com/member/alejuan17</v>
      </c>
      <c r="M20" s="78">
        <v>41124.720046296294</v>
      </c>
    </row>
    <row r="21" ht="15.75" customHeight="1">
      <c r="A21" s="9">
        <v>16.0</v>
      </c>
      <c r="B21" s="10" t="s">
        <v>1593</v>
      </c>
      <c r="C21" s="73">
        <v>43625.649560185186</v>
      </c>
      <c r="D21" s="10" t="s">
        <v>39</v>
      </c>
      <c r="E21" s="74">
        <v>0.0</v>
      </c>
      <c r="F21" s="71">
        <v>1360.0</v>
      </c>
      <c r="G21" s="43">
        <v>0.0</v>
      </c>
      <c r="H21" s="75">
        <f t="shared" si="1"/>
        <v>0.2358333333</v>
      </c>
      <c r="I21" s="76" t="s">
        <v>6967</v>
      </c>
      <c r="J21" s="77" t="str">
        <f>VLOOKUP(B21,'TA_2019-07-10'!$B$4:$AA$658,26,0)</f>
        <v/>
      </c>
      <c r="K21" t="str">
        <f t="shared" si="2"/>
        <v>@alat1</v>
      </c>
      <c r="L21" s="31" t="str">
        <f t="shared" si="3"/>
        <v>https://www.chess.com/member/alat1</v>
      </c>
      <c r="M21" s="78">
        <v>43289.61431712963</v>
      </c>
    </row>
    <row r="22" ht="15.75" customHeight="1">
      <c r="A22" s="9">
        <v>19.0</v>
      </c>
      <c r="B22" s="10" t="s">
        <v>342</v>
      </c>
      <c r="C22" s="73">
        <v>43625.747465277775</v>
      </c>
      <c r="D22" s="10" t="s">
        <v>39</v>
      </c>
      <c r="E22" s="74">
        <v>2.0</v>
      </c>
      <c r="F22" s="71">
        <v>1933.0</v>
      </c>
      <c r="G22" s="43">
        <v>0.0</v>
      </c>
      <c r="H22" s="75">
        <f t="shared" si="1"/>
        <v>0.1379282407</v>
      </c>
      <c r="I22" s="76" t="s">
        <v>6967</v>
      </c>
      <c r="J22" s="77" t="str">
        <f>VLOOKUP(B22,'TA_2019-07-10'!$B$4:$AA$658,26,0)</f>
        <v/>
      </c>
      <c r="K22" t="str">
        <f t="shared" si="2"/>
        <v>@aleferplas</v>
      </c>
      <c r="L22" s="31" t="str">
        <f t="shared" si="3"/>
        <v>https://www.chess.com/member/aleferplas</v>
      </c>
      <c r="M22" s="78">
        <v>42730.146006944444</v>
      </c>
    </row>
    <row r="23" ht="15.75" customHeight="1">
      <c r="A23" s="9">
        <v>20.0</v>
      </c>
      <c r="B23" s="10" t="s">
        <v>1145</v>
      </c>
      <c r="C23" s="73">
        <v>43625.47253472222</v>
      </c>
      <c r="D23" s="10" t="s">
        <v>39</v>
      </c>
      <c r="E23" s="74">
        <v>0.0</v>
      </c>
      <c r="F23" s="71">
        <v>1594.0</v>
      </c>
      <c r="G23" s="43">
        <v>0.0</v>
      </c>
      <c r="H23" s="75">
        <f t="shared" si="1"/>
        <v>0.4128587963</v>
      </c>
      <c r="I23" s="76" t="s">
        <v>6967</v>
      </c>
      <c r="J23" s="77" t="str">
        <f>VLOOKUP(B23,'TA_2019-07-10'!$B$4:$AA$658,26,0)</f>
        <v/>
      </c>
      <c r="K23" t="str">
        <f t="shared" si="2"/>
        <v>@alejandrol02</v>
      </c>
      <c r="L23" s="31" t="str">
        <f t="shared" si="3"/>
        <v>https://www.chess.com/member/alejandrol02</v>
      </c>
      <c r="M23" s="78">
        <v>42884.55033564815</v>
      </c>
    </row>
    <row r="24" ht="15.75" customHeight="1">
      <c r="A24" s="9">
        <v>28.0</v>
      </c>
      <c r="B24" s="10" t="s">
        <v>1159</v>
      </c>
      <c r="C24" s="73">
        <v>43625.82067129629</v>
      </c>
      <c r="D24" s="10" t="s">
        <v>39</v>
      </c>
      <c r="E24" s="74">
        <v>7.0</v>
      </c>
      <c r="F24" s="71">
        <v>1642.0</v>
      </c>
      <c r="G24" s="43">
        <v>6.0</v>
      </c>
      <c r="H24" s="75">
        <f t="shared" si="1"/>
        <v>0.06472222223</v>
      </c>
      <c r="I24" s="76" t="s">
        <v>6968</v>
      </c>
      <c r="J24" s="77" t="str">
        <f>VLOOKUP(B24,'TA_2019-07-10'!$B$4:$AA$658,26,0)</f>
        <v/>
      </c>
      <c r="K24" t="str">
        <f t="shared" si="2"/>
        <v>@andresitose1985</v>
      </c>
      <c r="L24" s="31" t="str">
        <f t="shared" si="3"/>
        <v>https://www.chess.com/member/andresitose1985</v>
      </c>
      <c r="M24" s="78">
        <v>43121.85186342592</v>
      </c>
    </row>
    <row r="25" ht="15.75" customHeight="1">
      <c r="A25" s="9">
        <v>21.0</v>
      </c>
      <c r="B25" s="10" t="s">
        <v>124</v>
      </c>
      <c r="C25" s="73">
        <v>43623.70523148148</v>
      </c>
      <c r="D25" s="10" t="s">
        <v>39</v>
      </c>
      <c r="E25" s="74">
        <v>2.0</v>
      </c>
      <c r="F25" s="71">
        <v>2043.0</v>
      </c>
      <c r="G25" s="43">
        <v>0.0</v>
      </c>
      <c r="H25" s="75">
        <f t="shared" si="1"/>
        <v>2.180162037</v>
      </c>
      <c r="I25" s="76" t="s">
        <v>6967</v>
      </c>
      <c r="J25" s="77" t="str">
        <f>VLOOKUP(B25,'TA_2019-07-10'!$B$4:$AA$658,26,0)</f>
        <v/>
      </c>
      <c r="K25" t="str">
        <f t="shared" si="2"/>
        <v>@alejosolo</v>
      </c>
      <c r="L25" s="31" t="str">
        <f t="shared" si="3"/>
        <v>https://www.chess.com/member/alejosolo</v>
      </c>
      <c r="M25" s="78">
        <v>41059.99769675926</v>
      </c>
    </row>
    <row r="26" ht="15.75" customHeight="1">
      <c r="A26" s="9">
        <v>23.0</v>
      </c>
      <c r="B26" s="10" t="s">
        <v>1399</v>
      </c>
      <c r="C26" s="73">
        <v>43625.807962962965</v>
      </c>
      <c r="D26" s="10" t="s">
        <v>39</v>
      </c>
      <c r="E26" s="74">
        <v>2.0</v>
      </c>
      <c r="F26" s="71">
        <v>1481.0</v>
      </c>
      <c r="G26" s="43">
        <v>0.0</v>
      </c>
      <c r="H26" s="75">
        <f t="shared" si="1"/>
        <v>0.07743055555</v>
      </c>
      <c r="I26" s="76" t="s">
        <v>6967</v>
      </c>
      <c r="J26" s="77" t="str">
        <f>VLOOKUP(B26,'TA_2019-07-10'!$B$4:$AA$658,26,0)</f>
        <v/>
      </c>
      <c r="K26" t="str">
        <f t="shared" si="2"/>
        <v>@alemasdiez</v>
      </c>
      <c r="L26" s="31" t="str">
        <f t="shared" si="3"/>
        <v>https://www.chess.com/member/alemasdiez</v>
      </c>
      <c r="M26" s="78">
        <v>43478.556539351855</v>
      </c>
    </row>
    <row r="27" ht="15.75" customHeight="1">
      <c r="A27" s="9">
        <v>24.0</v>
      </c>
      <c r="B27" s="10" t="s">
        <v>1055</v>
      </c>
      <c r="C27" s="73">
        <v>43625.74087962963</v>
      </c>
      <c r="D27" s="10" t="s">
        <v>39</v>
      </c>
      <c r="E27" s="74">
        <v>1.0</v>
      </c>
      <c r="F27" s="71">
        <v>1628.0</v>
      </c>
      <c r="G27" s="43">
        <v>100.0</v>
      </c>
      <c r="H27" s="75">
        <f t="shared" si="1"/>
        <v>0.1445138889</v>
      </c>
      <c r="I27" s="76" t="s">
        <v>6967</v>
      </c>
      <c r="J27" s="77" t="str">
        <f>VLOOKUP(B27,'TA_2019-07-10'!$B$4:$AA$658,26,0)</f>
        <v/>
      </c>
      <c r="K27" t="str">
        <f t="shared" si="2"/>
        <v>@aliguir</v>
      </c>
      <c r="L27" s="31" t="str">
        <f t="shared" si="3"/>
        <v>https://www.chess.com/member/aliguir</v>
      </c>
      <c r="M27" s="78">
        <v>43090.439363425925</v>
      </c>
    </row>
    <row r="28" ht="15.75" customHeight="1">
      <c r="A28" s="9">
        <v>25.0</v>
      </c>
      <c r="B28" s="10" t="s">
        <v>875</v>
      </c>
      <c r="C28" s="73">
        <v>43625.293854166666</v>
      </c>
      <c r="D28" s="10" t="s">
        <v>39</v>
      </c>
      <c r="E28" s="74">
        <v>6.0</v>
      </c>
      <c r="F28" s="71">
        <v>1730.0</v>
      </c>
      <c r="G28" s="43">
        <v>0.0</v>
      </c>
      <c r="H28" s="75">
        <f t="shared" si="1"/>
        <v>0.5915393519</v>
      </c>
      <c r="I28" s="76" t="s">
        <v>6967</v>
      </c>
      <c r="J28" s="77" t="str">
        <f>VLOOKUP(B28,'TA_2019-07-10'!$B$4:$AA$658,26,0)</f>
        <v/>
      </c>
      <c r="K28" t="str">
        <f t="shared" si="2"/>
        <v>@alitam</v>
      </c>
      <c r="L28" s="31" t="str">
        <f t="shared" si="3"/>
        <v>https://www.chess.com/member/alitam</v>
      </c>
      <c r="M28" s="78">
        <v>43479.83872685185</v>
      </c>
    </row>
    <row r="29" ht="15.75" customHeight="1">
      <c r="A29" s="9">
        <v>26.0</v>
      </c>
      <c r="B29" s="10" t="s">
        <v>1057</v>
      </c>
      <c r="C29" s="73">
        <v>43625.45417824074</v>
      </c>
      <c r="D29" s="10" t="s">
        <v>39</v>
      </c>
      <c r="E29" s="74">
        <v>3.0</v>
      </c>
      <c r="F29" s="71">
        <v>1575.0</v>
      </c>
      <c r="G29" s="43">
        <v>0.0</v>
      </c>
      <c r="H29" s="75">
        <f t="shared" si="1"/>
        <v>0.4312152778</v>
      </c>
      <c r="I29" s="76" t="s">
        <v>6967</v>
      </c>
      <c r="J29" s="77" t="str">
        <f>VLOOKUP(B29,'TA_2019-07-10'!$B$4:$AA$658,26,0)</f>
        <v/>
      </c>
      <c r="K29" t="str">
        <f t="shared" si="2"/>
        <v>@alma-157</v>
      </c>
      <c r="L29" s="31" t="str">
        <f t="shared" si="3"/>
        <v>https://www.chess.com/member/alma-157</v>
      </c>
      <c r="M29" s="78">
        <v>41488.0265625</v>
      </c>
    </row>
    <row r="30" ht="15.75" customHeight="1">
      <c r="A30" s="9">
        <v>29.0</v>
      </c>
      <c r="B30" s="10" t="s">
        <v>232</v>
      </c>
      <c r="C30" s="73">
        <v>43625.67208333333</v>
      </c>
      <c r="D30" s="10" t="s">
        <v>39</v>
      </c>
      <c r="E30" s="74">
        <v>5.0</v>
      </c>
      <c r="F30" s="71">
        <v>1960.0</v>
      </c>
      <c r="G30" s="43">
        <v>0.0</v>
      </c>
      <c r="H30" s="75">
        <f t="shared" si="1"/>
        <v>0.2133101852</v>
      </c>
      <c r="I30" s="76" t="s">
        <v>6968</v>
      </c>
      <c r="J30" s="77" t="str">
        <f>VLOOKUP(B30,'TA_2019-07-10'!$B$4:$AA$658,26,0)</f>
        <v/>
      </c>
      <c r="K30" t="str">
        <f t="shared" si="2"/>
        <v>@animzowitsch</v>
      </c>
      <c r="L30" s="31" t="str">
        <f t="shared" si="3"/>
        <v>https://www.chess.com/member/animzowitsch</v>
      </c>
      <c r="M30" s="78">
        <v>43479.973275462966</v>
      </c>
    </row>
    <row r="31" ht="15.75" customHeight="1">
      <c r="A31" s="9">
        <v>27.0</v>
      </c>
      <c r="B31" s="10" t="s">
        <v>483</v>
      </c>
      <c r="C31" s="73">
        <v>43625.461909722224</v>
      </c>
      <c r="D31" s="10" t="s">
        <v>35</v>
      </c>
      <c r="E31" s="74">
        <v>0.0</v>
      </c>
      <c r="F31" s="71">
        <v>1866.0</v>
      </c>
      <c r="G31" s="43">
        <v>100.0</v>
      </c>
      <c r="H31" s="75">
        <f t="shared" si="1"/>
        <v>0.4234837963</v>
      </c>
      <c r="I31" s="76" t="s">
        <v>6968</v>
      </c>
      <c r="J31" s="77" t="str">
        <f>VLOOKUP(B31,'TA_2019-07-10'!$B$4:$AA$658,26,0)</f>
        <v/>
      </c>
      <c r="K31" t="str">
        <f t="shared" si="2"/>
        <v>@andresgv36</v>
      </c>
      <c r="L31" s="31" t="str">
        <f t="shared" si="3"/>
        <v>https://www.chess.com/member/andresgv36</v>
      </c>
      <c r="M31" s="78">
        <v>43346.93157407407</v>
      </c>
    </row>
    <row r="32" ht="15.75" customHeight="1">
      <c r="A32" s="9">
        <v>30.0</v>
      </c>
      <c r="B32" s="10" t="s">
        <v>1281</v>
      </c>
      <c r="C32" s="73">
        <v>43625.81612268519</v>
      </c>
      <c r="D32" s="10" t="s">
        <v>39</v>
      </c>
      <c r="E32" s="74">
        <v>4.0</v>
      </c>
      <c r="F32" s="71">
        <v>1577.0</v>
      </c>
      <c r="G32" s="43">
        <v>0.0</v>
      </c>
      <c r="H32" s="75">
        <f t="shared" si="1"/>
        <v>0.06927083333</v>
      </c>
      <c r="I32" s="76" t="s">
        <v>6968</v>
      </c>
      <c r="J32" s="77" t="str">
        <f>VLOOKUP(B32,'TA_2019-07-10'!$B$4:$AA$658,26,0)</f>
        <v/>
      </c>
      <c r="K32" t="str">
        <f t="shared" si="2"/>
        <v>@aperassi</v>
      </c>
      <c r="L32" s="31" t="str">
        <f t="shared" si="3"/>
        <v>https://www.chess.com/member/aperassi</v>
      </c>
      <c r="M32" s="78">
        <v>43288.72620370371</v>
      </c>
    </row>
    <row r="33" ht="15.75" customHeight="1">
      <c r="A33" s="9">
        <v>31.0</v>
      </c>
      <c r="B33" s="10" t="s">
        <v>1591</v>
      </c>
      <c r="C33" s="73">
        <v>43625.87300925926</v>
      </c>
      <c r="D33" s="10" t="s">
        <v>35</v>
      </c>
      <c r="E33" s="74">
        <v>0.0</v>
      </c>
      <c r="F33" s="71">
        <v>1360.0</v>
      </c>
      <c r="G33" s="43">
        <v>0.0</v>
      </c>
      <c r="H33" s="75">
        <f t="shared" si="1"/>
        <v>0.01238425926</v>
      </c>
      <c r="I33" s="76" t="s">
        <v>6968</v>
      </c>
      <c r="J33" s="77" t="str">
        <f>VLOOKUP(B33,'TA_2019-07-10'!$B$4:$AA$658,26,0)</f>
        <v/>
      </c>
      <c r="K33" t="str">
        <f t="shared" si="2"/>
        <v>@arbal37</v>
      </c>
      <c r="L33" s="31" t="str">
        <f t="shared" si="3"/>
        <v>https://www.chess.com/member/arbal37</v>
      </c>
      <c r="M33" s="78">
        <v>42253.95642361111</v>
      </c>
    </row>
    <row r="34" ht="15.75" customHeight="1">
      <c r="A34" s="9">
        <v>33.0</v>
      </c>
      <c r="B34" s="10" t="s">
        <v>974</v>
      </c>
      <c r="C34" s="73">
        <v>43625.124930555554</v>
      </c>
      <c r="D34" s="10" t="s">
        <v>39</v>
      </c>
      <c r="E34" s="74">
        <v>12.0</v>
      </c>
      <c r="F34" s="71">
        <v>1631.0</v>
      </c>
      <c r="G34" s="43">
        <v>0.0</v>
      </c>
      <c r="H34" s="75">
        <f t="shared" si="1"/>
        <v>0.760462963</v>
      </c>
      <c r="I34" s="76" t="s">
        <v>6968</v>
      </c>
      <c r="J34" s="77" t="str">
        <f>VLOOKUP(B34,'TA_2019-07-10'!$B$4:$AA$658,26,0)</f>
        <v/>
      </c>
      <c r="K34" t="str">
        <f t="shared" si="2"/>
        <v>@arielgalvan2017</v>
      </c>
      <c r="L34" s="31" t="str">
        <f t="shared" si="3"/>
        <v>https://www.chess.com/member/arielgalvan2017</v>
      </c>
      <c r="M34" s="78">
        <v>43230.39084490741</v>
      </c>
    </row>
    <row r="35" ht="15.75" customHeight="1">
      <c r="A35" s="9">
        <v>34.0</v>
      </c>
      <c r="B35" s="10" t="s">
        <v>189</v>
      </c>
      <c r="C35" s="73">
        <v>43625.72056712963</v>
      </c>
      <c r="D35" s="10" t="s">
        <v>39</v>
      </c>
      <c r="E35" s="74">
        <v>15.0</v>
      </c>
      <c r="F35" s="71">
        <v>1982.0</v>
      </c>
      <c r="G35" s="43">
        <v>0.0</v>
      </c>
      <c r="H35" s="75">
        <f t="shared" si="1"/>
        <v>0.1648263889</v>
      </c>
      <c r="I35" s="76" t="s">
        <v>6968</v>
      </c>
      <c r="J35" s="77" t="str">
        <f>VLOOKUP(B35,'TA_2019-07-10'!$B$4:$AA$658,26,0)</f>
        <v/>
      </c>
      <c r="K35" t="str">
        <f t="shared" si="2"/>
        <v>@armandot11</v>
      </c>
      <c r="L35" s="31" t="str">
        <f t="shared" si="3"/>
        <v>https://www.chess.com/member/armandot11</v>
      </c>
      <c r="M35" s="78">
        <v>41785.94994212963</v>
      </c>
    </row>
    <row r="36" ht="15.75" customHeight="1">
      <c r="A36" s="9">
        <v>38.0</v>
      </c>
      <c r="B36" s="10" t="s">
        <v>568</v>
      </c>
      <c r="C36" s="73">
        <v>43625.84361111111</v>
      </c>
      <c r="D36" s="10" t="s">
        <v>39</v>
      </c>
      <c r="E36" s="74">
        <v>4.0</v>
      </c>
      <c r="F36" s="71">
        <v>1877.0</v>
      </c>
      <c r="G36" s="43">
        <v>0.0</v>
      </c>
      <c r="H36" s="75">
        <f t="shared" si="1"/>
        <v>0.04178240741</v>
      </c>
      <c r="I36" s="76" t="s">
        <v>6968</v>
      </c>
      <c r="J36" s="77" t="str">
        <f>VLOOKUP(B36,'TA_2019-07-10'!$B$4:$AA$658,26,0)</f>
        <v/>
      </c>
      <c r="K36" t="str">
        <f t="shared" si="2"/>
        <v>@atiliozamorin</v>
      </c>
      <c r="L36" s="31" t="str">
        <f t="shared" si="3"/>
        <v>https://www.chess.com/member/atiliozamorin</v>
      </c>
      <c r="M36" s="78">
        <v>42174.84395833333</v>
      </c>
    </row>
    <row r="37" ht="15.75" customHeight="1">
      <c r="A37" s="9">
        <v>32.0</v>
      </c>
      <c r="B37" s="10" t="s">
        <v>910</v>
      </c>
      <c r="C37" s="73">
        <v>43625.034317129626</v>
      </c>
      <c r="D37" s="10" t="s">
        <v>39</v>
      </c>
      <c r="E37" s="74">
        <v>0.0</v>
      </c>
      <c r="F37" s="71">
        <v>1689.0</v>
      </c>
      <c r="G37" s="43">
        <v>0.0</v>
      </c>
      <c r="H37" s="75">
        <f t="shared" si="1"/>
        <v>0.8510763889</v>
      </c>
      <c r="I37" s="76" t="s">
        <v>6968</v>
      </c>
      <c r="J37" s="77" t="str">
        <f>VLOOKUP(B37,'TA_2019-07-10'!$B$4:$AA$658,26,0)</f>
        <v/>
      </c>
      <c r="K37" t="str">
        <f t="shared" si="2"/>
        <v>@argomago</v>
      </c>
      <c r="L37" s="31" t="str">
        <f t="shared" si="3"/>
        <v>https://www.chess.com/member/argomago</v>
      </c>
      <c r="M37" s="78">
        <v>43354.42633101852</v>
      </c>
    </row>
    <row r="38" ht="15.75" customHeight="1">
      <c r="A38" s="9">
        <v>35.0</v>
      </c>
      <c r="B38" s="10" t="s">
        <v>995</v>
      </c>
      <c r="C38" s="73">
        <v>43625.55420138889</v>
      </c>
      <c r="D38" s="10" t="s">
        <v>39</v>
      </c>
      <c r="E38" s="74">
        <v>7.0</v>
      </c>
      <c r="F38" s="71">
        <v>1647.0</v>
      </c>
      <c r="G38" s="43">
        <v>0.0</v>
      </c>
      <c r="H38" s="75">
        <f t="shared" si="1"/>
        <v>0.3311921296</v>
      </c>
      <c r="I38" s="76" t="s">
        <v>6968</v>
      </c>
      <c r="J38" s="77" t="str">
        <f>VLOOKUP(B38,'TA_2019-07-10'!$B$4:$AA$658,26,0)</f>
        <v/>
      </c>
      <c r="K38" t="str">
        <f t="shared" si="2"/>
        <v>@arrostito</v>
      </c>
      <c r="L38" s="31" t="str">
        <f t="shared" si="3"/>
        <v>https://www.chess.com/member/arrostito</v>
      </c>
      <c r="M38" s="78">
        <v>40795.751435185186</v>
      </c>
    </row>
    <row r="39" ht="15.75" customHeight="1">
      <c r="A39" s="9">
        <v>36.0</v>
      </c>
      <c r="B39" s="10" t="s">
        <v>679</v>
      </c>
      <c r="C39" s="73">
        <v>43623.958333333336</v>
      </c>
      <c r="D39" s="10" t="s">
        <v>35</v>
      </c>
      <c r="E39" s="74">
        <v>0.0</v>
      </c>
      <c r="F39" s="71">
        <v>1794.0</v>
      </c>
      <c r="G39" s="43">
        <v>3.7</v>
      </c>
      <c r="H39" s="75">
        <f t="shared" si="1"/>
        <v>1.927060185</v>
      </c>
      <c r="I39" s="76" t="s">
        <v>6968</v>
      </c>
      <c r="J39" s="77" t="str">
        <f>VLOOKUP(B39,'TA_2019-07-10'!$B$4:$AA$658,26,0)</f>
        <v/>
      </c>
      <c r="K39" t="str">
        <f t="shared" si="2"/>
        <v>@arsenick89</v>
      </c>
      <c r="L39" s="31" t="str">
        <f t="shared" si="3"/>
        <v>https://www.chess.com/member/arsenick89</v>
      </c>
      <c r="M39" s="78">
        <v>40814.48621527778</v>
      </c>
    </row>
    <row r="40" ht="15.75" customHeight="1">
      <c r="A40" s="9">
        <v>42.0</v>
      </c>
      <c r="B40" s="10" t="s">
        <v>738</v>
      </c>
      <c r="C40" s="73">
        <v>43625.81625</v>
      </c>
      <c r="D40" s="10" t="s">
        <v>39</v>
      </c>
      <c r="E40" s="74">
        <v>2.0</v>
      </c>
      <c r="F40" s="71">
        <v>1743.0</v>
      </c>
      <c r="G40" s="43">
        <v>0.0</v>
      </c>
      <c r="H40" s="75">
        <f t="shared" si="1"/>
        <v>0.06914351851</v>
      </c>
      <c r="I40" s="76" t="s">
        <v>6968</v>
      </c>
      <c r="J40" s="77" t="str">
        <f>VLOOKUP(B40,'TA_2019-07-10'!$B$4:$AA$658,26,0)</f>
        <v/>
      </c>
      <c r="K40" t="str">
        <f t="shared" si="2"/>
        <v>@barista86ar</v>
      </c>
      <c r="L40" s="31" t="str">
        <f t="shared" si="3"/>
        <v>https://www.chess.com/member/barista86ar</v>
      </c>
      <c r="M40" s="78">
        <v>41912.55180555556</v>
      </c>
    </row>
    <row r="41" ht="15.75" customHeight="1">
      <c r="A41" s="9">
        <v>37.0</v>
      </c>
      <c r="B41" s="10" t="s">
        <v>830</v>
      </c>
      <c r="C41" s="73">
        <v>43625.83835648148</v>
      </c>
      <c r="D41" s="10" t="s">
        <v>39</v>
      </c>
      <c r="E41" s="74">
        <v>0.0</v>
      </c>
      <c r="F41" s="71">
        <v>1736.0</v>
      </c>
      <c r="G41" s="43">
        <v>50.0</v>
      </c>
      <c r="H41" s="75">
        <f t="shared" si="1"/>
        <v>0.04703703704</v>
      </c>
      <c r="I41" s="76" t="s">
        <v>6968</v>
      </c>
      <c r="J41" s="77" t="str">
        <f>VLOOKUP(B41,'TA_2019-07-10'!$B$4:$AA$658,26,0)</f>
        <v/>
      </c>
      <c r="K41" t="str">
        <f t="shared" si="2"/>
        <v>@artemisa4</v>
      </c>
      <c r="L41" s="31" t="str">
        <f t="shared" si="3"/>
        <v>https://www.chess.com/member/artemisa4</v>
      </c>
      <c r="M41" s="78">
        <v>42314.07164351852</v>
      </c>
    </row>
    <row r="42" ht="15.75" customHeight="1">
      <c r="A42" s="9">
        <v>39.0</v>
      </c>
      <c r="B42" s="10" t="s">
        <v>455</v>
      </c>
      <c r="C42" s="73">
        <v>43625.8602662037</v>
      </c>
      <c r="D42" s="10" t="s">
        <v>39</v>
      </c>
      <c r="E42" s="74">
        <v>4.0</v>
      </c>
      <c r="F42" s="71">
        <v>1873.0</v>
      </c>
      <c r="G42" s="43">
        <v>0.0</v>
      </c>
      <c r="H42" s="75">
        <f t="shared" si="1"/>
        <v>0.02512731482</v>
      </c>
      <c r="I42" s="76" t="s">
        <v>6968</v>
      </c>
      <c r="J42" s="77" t="str">
        <f>VLOOKUP(B42,'TA_2019-07-10'!$B$4:$AA$658,26,0)</f>
        <v/>
      </c>
      <c r="K42" t="str">
        <f t="shared" si="2"/>
        <v>@augusto_jc</v>
      </c>
      <c r="L42" s="31" t="str">
        <f t="shared" si="3"/>
        <v>https://www.chess.com/member/augusto_jc</v>
      </c>
      <c r="M42" s="78">
        <v>43225.78481481481</v>
      </c>
    </row>
    <row r="43" ht="15.75" customHeight="1">
      <c r="A43" s="9">
        <v>40.0</v>
      </c>
      <c r="B43" s="10" t="s">
        <v>734</v>
      </c>
      <c r="C43" s="73">
        <v>43625.605891203704</v>
      </c>
      <c r="D43" s="10" t="s">
        <v>39</v>
      </c>
      <c r="E43" s="74">
        <v>0.0</v>
      </c>
      <c r="F43" s="71">
        <v>1772.0</v>
      </c>
      <c r="G43" s="43">
        <v>0.0</v>
      </c>
      <c r="H43" s="75">
        <f t="shared" si="1"/>
        <v>0.2795023148</v>
      </c>
      <c r="I43" s="76" t="s">
        <v>6968</v>
      </c>
      <c r="J43" s="77" t="str">
        <f>VLOOKUP(B43,'TA_2019-07-10'!$B$4:$AA$658,26,0)</f>
        <v/>
      </c>
      <c r="K43" t="str">
        <f t="shared" si="2"/>
        <v>@b63924</v>
      </c>
      <c r="L43" s="31" t="str">
        <f t="shared" si="3"/>
        <v>https://www.chess.com/member/b63924</v>
      </c>
      <c r="M43" s="78">
        <v>43353.906319444446</v>
      </c>
    </row>
    <row r="44" ht="15.75" customHeight="1">
      <c r="A44" s="9">
        <v>43.0</v>
      </c>
      <c r="B44" s="10" t="s">
        <v>937</v>
      </c>
      <c r="C44" s="73">
        <v>43625.64408564815</v>
      </c>
      <c r="D44" s="10" t="s">
        <v>39</v>
      </c>
      <c r="E44" s="74">
        <v>0.0</v>
      </c>
      <c r="F44" s="71">
        <v>1699.0</v>
      </c>
      <c r="G44" s="43">
        <v>0.0</v>
      </c>
      <c r="H44" s="75">
        <f t="shared" si="1"/>
        <v>0.2413078704</v>
      </c>
      <c r="I44" s="76" t="s">
        <v>6968</v>
      </c>
      <c r="J44" s="77" t="str">
        <f>VLOOKUP(B44,'TA_2019-07-10'!$B$4:$AA$658,26,0)</f>
        <v/>
      </c>
      <c r="K44" t="str">
        <f t="shared" si="2"/>
        <v>@berdier</v>
      </c>
      <c r="L44" s="31" t="str">
        <f t="shared" si="3"/>
        <v>https://www.chess.com/member/berdier</v>
      </c>
      <c r="M44" s="78">
        <v>42171.5865625</v>
      </c>
    </row>
    <row r="45" ht="15.75" customHeight="1">
      <c r="A45" s="9">
        <v>41.0</v>
      </c>
      <c r="B45" s="10" t="s">
        <v>1198</v>
      </c>
      <c r="C45" s="73">
        <v>43625.49219907408</v>
      </c>
      <c r="D45" s="10" t="s">
        <v>39</v>
      </c>
      <c r="E45" s="74">
        <v>2.0</v>
      </c>
      <c r="F45" s="71">
        <v>1624.0</v>
      </c>
      <c r="G45" s="43">
        <v>45.45</v>
      </c>
      <c r="H45" s="75">
        <f t="shared" si="1"/>
        <v>0.3931944444</v>
      </c>
      <c r="I45" s="76" t="s">
        <v>6968</v>
      </c>
      <c r="J45" s="77" t="str">
        <f>VLOOKUP(B45,'TA_2019-07-10'!$B$4:$AA$658,26,0)</f>
        <v/>
      </c>
      <c r="K45" t="str">
        <f t="shared" si="2"/>
        <v>@bantees</v>
      </c>
      <c r="L45" s="31" t="str">
        <f t="shared" si="3"/>
        <v>https://www.chess.com/member/bantees</v>
      </c>
      <c r="M45" s="78">
        <v>41640.0691087963</v>
      </c>
    </row>
    <row r="46" ht="15.75" customHeight="1">
      <c r="A46" s="9">
        <v>44.0</v>
      </c>
      <c r="B46" s="10" t="s">
        <v>1447</v>
      </c>
      <c r="C46" s="73">
        <v>43625.42722222222</v>
      </c>
      <c r="D46" s="10" t="s">
        <v>35</v>
      </c>
      <c r="E46" s="74">
        <v>20.0</v>
      </c>
      <c r="F46" s="71">
        <v>1495.0</v>
      </c>
      <c r="G46" s="43">
        <v>0.0</v>
      </c>
      <c r="H46" s="75">
        <f t="shared" si="1"/>
        <v>0.4581712963</v>
      </c>
      <c r="I46" s="76" t="s">
        <v>6968</v>
      </c>
      <c r="J46" s="77" t="str">
        <f>VLOOKUP(B46,'TA_2019-07-10'!$B$4:$AA$658,26,0)</f>
        <v/>
      </c>
      <c r="K46" t="str">
        <f t="shared" si="2"/>
        <v>@betolyn</v>
      </c>
      <c r="L46" s="31" t="str">
        <f t="shared" si="3"/>
        <v>https://www.chess.com/member/betolyn</v>
      </c>
      <c r="M46" s="78">
        <v>42371.44603009259</v>
      </c>
    </row>
    <row r="47" ht="15.75" customHeight="1">
      <c r="A47" s="9">
        <v>45.0</v>
      </c>
      <c r="B47" s="10" t="s">
        <v>917</v>
      </c>
      <c r="C47" s="73">
        <v>43625.82400462963</v>
      </c>
      <c r="D47" s="10" t="s">
        <v>39</v>
      </c>
      <c r="E47" s="74">
        <v>42.0</v>
      </c>
      <c r="F47" s="71">
        <v>1738.0</v>
      </c>
      <c r="G47" s="43">
        <v>6.98</v>
      </c>
      <c r="H47" s="75">
        <f t="shared" si="1"/>
        <v>0.06138888889</v>
      </c>
      <c r="I47" s="76" t="s">
        <v>6968</v>
      </c>
      <c r="J47" s="77" t="str">
        <f>VLOOKUP(B47,'TA_2019-07-10'!$B$4:$AA$658,26,0)</f>
        <v/>
      </c>
      <c r="K47" t="str">
        <f t="shared" si="2"/>
        <v>@bf85</v>
      </c>
      <c r="L47" s="31" t="str">
        <f t="shared" si="3"/>
        <v>https://www.chess.com/member/bf85</v>
      </c>
      <c r="M47" s="78">
        <v>43358.48438657408</v>
      </c>
    </row>
    <row r="48" ht="15.75" customHeight="1">
      <c r="A48" s="9">
        <v>46.0</v>
      </c>
      <c r="B48" s="10" t="s">
        <v>1059</v>
      </c>
      <c r="C48" s="73">
        <v>43625.06587962963</v>
      </c>
      <c r="D48" s="10" t="s">
        <v>35</v>
      </c>
      <c r="E48" s="74">
        <v>6.0</v>
      </c>
      <c r="F48" s="71">
        <v>1666.0</v>
      </c>
      <c r="G48" s="43">
        <v>0.0</v>
      </c>
      <c r="H48" s="75">
        <f t="shared" si="1"/>
        <v>0.8195138889</v>
      </c>
      <c r="I48" s="76" t="s">
        <v>6968</v>
      </c>
      <c r="J48" s="77" t="str">
        <f>VLOOKUP(B48,'TA_2019-07-10'!$B$4:$AA$658,26,0)</f>
        <v/>
      </c>
      <c r="K48" t="str">
        <f t="shared" si="2"/>
        <v>@bishopzunder</v>
      </c>
      <c r="L48" s="31" t="str">
        <f t="shared" si="3"/>
        <v>https://www.chess.com/member/bishopzunder</v>
      </c>
      <c r="M48" s="78">
        <v>43181.39538194444</v>
      </c>
    </row>
    <row r="49" ht="15.75" customHeight="1">
      <c r="A49" s="9">
        <v>47.0</v>
      </c>
      <c r="B49" s="10" t="s">
        <v>1630</v>
      </c>
      <c r="C49" s="73">
        <v>43625.857824074075</v>
      </c>
      <c r="D49" s="10" t="s">
        <v>39</v>
      </c>
      <c r="E49" s="74">
        <v>1.0</v>
      </c>
      <c r="F49" s="71">
        <v>1319.0</v>
      </c>
      <c r="G49" s="43">
        <v>0.0</v>
      </c>
      <c r="H49" s="75">
        <f t="shared" si="1"/>
        <v>0.02756944444</v>
      </c>
      <c r="I49" s="76" t="s">
        <v>6968</v>
      </c>
      <c r="J49" s="77" t="str">
        <f>VLOOKUP(B49,'TA_2019-07-10'!$B$4:$AA$658,26,0)</f>
        <v/>
      </c>
      <c r="K49" t="str">
        <f t="shared" si="2"/>
        <v>@bochini10</v>
      </c>
      <c r="L49" s="31" t="str">
        <f t="shared" si="3"/>
        <v>https://www.chess.com/member/bochini10</v>
      </c>
      <c r="M49" s="78">
        <v>42283.95266203704</v>
      </c>
    </row>
    <row r="50" ht="15.75" customHeight="1">
      <c r="A50" s="9">
        <v>48.0</v>
      </c>
      <c r="B50" s="10" t="s">
        <v>137</v>
      </c>
      <c r="C50" s="73">
        <v>43625.85016203704</v>
      </c>
      <c r="D50" s="10" t="s">
        <v>39</v>
      </c>
      <c r="E50" s="74">
        <v>18.0</v>
      </c>
      <c r="F50" s="71">
        <v>2087.0</v>
      </c>
      <c r="G50" s="43">
        <v>0.0</v>
      </c>
      <c r="H50" s="75">
        <f t="shared" si="1"/>
        <v>0.03523148148</v>
      </c>
      <c r="I50" s="76" t="s">
        <v>6968</v>
      </c>
      <c r="J50" s="77" t="str">
        <f>VLOOKUP(B50,'TA_2019-07-10'!$B$4:$AA$658,26,0)</f>
        <v/>
      </c>
      <c r="K50" t="str">
        <f t="shared" si="2"/>
        <v>@bolbochini</v>
      </c>
      <c r="L50" s="31" t="str">
        <f t="shared" si="3"/>
        <v>https://www.chess.com/member/bolbochini</v>
      </c>
      <c r="M50" s="78">
        <v>43226.33152777778</v>
      </c>
    </row>
    <row r="51" ht="15.75" customHeight="1">
      <c r="A51" s="9">
        <v>50.0</v>
      </c>
      <c r="B51" s="10" t="s">
        <v>1582</v>
      </c>
      <c r="C51" s="73">
        <v>43625.84206018518</v>
      </c>
      <c r="D51" s="10" t="s">
        <v>39</v>
      </c>
      <c r="E51" s="74">
        <v>7.0</v>
      </c>
      <c r="F51" s="71">
        <v>1347.0</v>
      </c>
      <c r="G51" s="43">
        <v>0.0</v>
      </c>
      <c r="H51" s="75">
        <f t="shared" si="1"/>
        <v>0.04333333333</v>
      </c>
      <c r="I51" s="76" t="s">
        <v>6968</v>
      </c>
      <c r="J51" s="77" t="str">
        <f>VLOOKUP(B51,'TA_2019-07-10'!$B$4:$AA$658,26,0)</f>
        <v/>
      </c>
      <c r="K51" t="str">
        <f t="shared" si="2"/>
        <v>@bosques</v>
      </c>
      <c r="L51" s="31" t="str">
        <f t="shared" si="3"/>
        <v>https://www.chess.com/member/bosques</v>
      </c>
      <c r="M51" s="78">
        <v>41286.06421296296</v>
      </c>
    </row>
    <row r="52" ht="15.75" customHeight="1">
      <c r="A52" s="9">
        <v>52.0</v>
      </c>
      <c r="B52" s="10" t="s">
        <v>1289</v>
      </c>
      <c r="C52" s="73">
        <v>43625.66694444444</v>
      </c>
      <c r="D52" s="10" t="s">
        <v>39</v>
      </c>
      <c r="E52" s="74">
        <v>0.0</v>
      </c>
      <c r="F52" s="71">
        <v>1508.0</v>
      </c>
      <c r="G52" s="43">
        <v>0.0</v>
      </c>
      <c r="H52" s="75">
        <f t="shared" si="1"/>
        <v>0.2184490741</v>
      </c>
      <c r="I52" s="76" t="s">
        <v>6968</v>
      </c>
      <c r="J52" s="77" t="str">
        <f>VLOOKUP(B52,'TA_2019-07-10'!$B$4:$AA$658,26,0)</f>
        <v/>
      </c>
      <c r="K52" t="str">
        <f t="shared" si="2"/>
        <v>@brandonfiorenza</v>
      </c>
      <c r="L52" s="31" t="str">
        <f t="shared" si="3"/>
        <v>https://www.chess.com/member/brandonfiorenza</v>
      </c>
      <c r="M52" s="78">
        <v>43234.452673611115</v>
      </c>
    </row>
    <row r="53" ht="15.75" customHeight="1">
      <c r="A53" s="9">
        <v>49.0</v>
      </c>
      <c r="B53" s="10" t="s">
        <v>1445</v>
      </c>
      <c r="C53" s="73">
        <v>43625.83142361111</v>
      </c>
      <c r="D53" s="10" t="s">
        <v>39</v>
      </c>
      <c r="E53" s="74">
        <v>0.0</v>
      </c>
      <c r="F53" s="71">
        <v>1444.0</v>
      </c>
      <c r="G53" s="43">
        <v>0.0</v>
      </c>
      <c r="H53" s="75">
        <f t="shared" si="1"/>
        <v>0.05396990741</v>
      </c>
      <c r="I53" s="76" t="s">
        <v>6968</v>
      </c>
      <c r="J53" s="77" t="str">
        <f>VLOOKUP(B53,'TA_2019-07-10'!$B$4:$AA$658,26,0)</f>
        <v/>
      </c>
      <c r="K53" t="str">
        <f t="shared" si="2"/>
        <v>@bor1975</v>
      </c>
      <c r="L53" s="31" t="str">
        <f t="shared" si="3"/>
        <v>https://www.chess.com/member/bor1975</v>
      </c>
      <c r="M53" s="78">
        <v>42167.78172453704</v>
      </c>
    </row>
    <row r="54" ht="15.75" customHeight="1">
      <c r="A54" s="9">
        <v>54.0</v>
      </c>
      <c r="B54" s="10" t="s">
        <v>791</v>
      </c>
      <c r="C54" s="73">
        <v>43625.46162037037</v>
      </c>
      <c r="D54" s="10" t="s">
        <v>39</v>
      </c>
      <c r="E54" s="74">
        <v>0.0</v>
      </c>
      <c r="F54" s="71">
        <v>1749.0</v>
      </c>
      <c r="G54" s="43">
        <v>0.0</v>
      </c>
      <c r="H54" s="75">
        <f t="shared" si="1"/>
        <v>0.4237731481</v>
      </c>
      <c r="I54" s="76" t="s">
        <v>6969</v>
      </c>
      <c r="J54" s="77" t="str">
        <f>VLOOKUP(B54,'TA_2019-07-10'!$B$4:$AA$658,26,0)</f>
        <v/>
      </c>
      <c r="K54" t="str">
        <f t="shared" si="2"/>
        <v>@brunowe159</v>
      </c>
      <c r="L54" s="31" t="str">
        <f t="shared" si="3"/>
        <v>https://www.chess.com/member/brunowe159</v>
      </c>
      <c r="M54" s="78">
        <v>43106.600636574076</v>
      </c>
    </row>
    <row r="55" ht="15.75" customHeight="1">
      <c r="A55" s="9">
        <v>51.0</v>
      </c>
      <c r="B55" s="10" t="s">
        <v>532</v>
      </c>
      <c r="C55" s="73">
        <v>43625.88384259259</v>
      </c>
      <c r="D55" s="10" t="s">
        <v>39</v>
      </c>
      <c r="E55" s="74">
        <v>6.0</v>
      </c>
      <c r="F55" s="71">
        <v>1866.0</v>
      </c>
      <c r="G55" s="43">
        <v>0.0</v>
      </c>
      <c r="H55" s="75">
        <f t="shared" si="1"/>
        <v>0.001550925925</v>
      </c>
      <c r="I55" s="76" t="s">
        <v>6968</v>
      </c>
      <c r="J55" s="77" t="str">
        <f>VLOOKUP(B55,'TA_2019-07-10'!$B$4:$AA$658,26,0)</f>
        <v/>
      </c>
      <c r="K55" t="str">
        <f t="shared" si="2"/>
        <v>@brainlesspawn</v>
      </c>
      <c r="L55" s="31" t="str">
        <f t="shared" si="3"/>
        <v>https://www.chess.com/member/brainlesspawn</v>
      </c>
      <c r="M55" s="78">
        <v>42191.641435185185</v>
      </c>
    </row>
    <row r="56" ht="15.75" customHeight="1">
      <c r="A56" s="9">
        <v>55.0</v>
      </c>
      <c r="B56" s="10" t="s">
        <v>1086</v>
      </c>
      <c r="C56" s="73">
        <v>43625.60854166667</v>
      </c>
      <c r="D56" s="10" t="s">
        <v>39</v>
      </c>
      <c r="E56" s="74">
        <v>5.0</v>
      </c>
      <c r="F56" s="71">
        <v>1608.0</v>
      </c>
      <c r="G56" s="43">
        <v>0.0</v>
      </c>
      <c r="H56" s="75">
        <f t="shared" si="1"/>
        <v>0.2768518518</v>
      </c>
      <c r="I56" s="76" t="s">
        <v>6969</v>
      </c>
      <c r="J56" s="77" t="str">
        <f>VLOOKUP(B56,'TA_2019-07-10'!$B$4:$AA$658,26,0)</f>
        <v/>
      </c>
      <c r="K56" t="str">
        <f t="shared" si="2"/>
        <v>@caballorey</v>
      </c>
      <c r="L56" s="31" t="str">
        <f t="shared" si="3"/>
        <v>https://www.chess.com/member/caballorey</v>
      </c>
      <c r="M56" s="78">
        <v>40153.84344907408</v>
      </c>
    </row>
    <row r="57" ht="15.75" customHeight="1">
      <c r="A57" s="9">
        <v>56.0</v>
      </c>
      <c r="B57" s="10" t="s">
        <v>1418</v>
      </c>
      <c r="C57" s="73">
        <v>43625.837430555555</v>
      </c>
      <c r="D57" s="10" t="s">
        <v>39</v>
      </c>
      <c r="E57" s="74">
        <v>7.0</v>
      </c>
      <c r="F57" s="71">
        <v>1453.0</v>
      </c>
      <c r="G57" s="43">
        <v>0.0</v>
      </c>
      <c r="H57" s="75">
        <f t="shared" si="1"/>
        <v>0.04796296296</v>
      </c>
      <c r="I57" s="76" t="s">
        <v>6969</v>
      </c>
      <c r="J57" s="77" t="str">
        <f>VLOOKUP(B57,'TA_2019-07-10'!$B$4:$AA$658,26,0)</f>
        <v/>
      </c>
      <c r="K57" t="str">
        <f t="shared" si="2"/>
        <v>@cabeza47</v>
      </c>
      <c r="L57" s="31" t="str">
        <f t="shared" si="3"/>
        <v>https://www.chess.com/member/cabeza47</v>
      </c>
      <c r="M57" s="78">
        <v>42488.023564814815</v>
      </c>
    </row>
    <row r="58" ht="15.75" customHeight="1">
      <c r="A58" s="9">
        <v>58.0</v>
      </c>
      <c r="B58" s="10" t="s">
        <v>1497</v>
      </c>
      <c r="C58" s="73">
        <v>43625.45116898148</v>
      </c>
      <c r="D58" s="10" t="s">
        <v>35</v>
      </c>
      <c r="E58" s="74">
        <v>214.0</v>
      </c>
      <c r="F58" s="71">
        <v>1443.0</v>
      </c>
      <c r="G58" s="43">
        <v>0.0</v>
      </c>
      <c r="H58" s="75">
        <f t="shared" si="1"/>
        <v>0.434224537</v>
      </c>
      <c r="I58" s="76" t="s">
        <v>6969</v>
      </c>
      <c r="J58" s="77" t="str">
        <f>VLOOKUP(B58,'TA_2019-07-10'!$B$4:$AA$658,26,0)</f>
        <v/>
      </c>
      <c r="K58" t="str">
        <f t="shared" si="2"/>
        <v>@calix1956</v>
      </c>
      <c r="L58" s="31" t="str">
        <f t="shared" si="3"/>
        <v>https://www.chess.com/member/calix1956</v>
      </c>
      <c r="M58" s="78">
        <v>43296.53408564815</v>
      </c>
    </row>
    <row r="59" ht="15.75" customHeight="1">
      <c r="A59" s="9">
        <v>53.0</v>
      </c>
      <c r="B59" s="10" t="s">
        <v>611</v>
      </c>
      <c r="C59" s="73">
        <v>43625.81162037037</v>
      </c>
      <c r="D59" s="10" t="s">
        <v>35</v>
      </c>
      <c r="E59" s="74">
        <v>6.0</v>
      </c>
      <c r="F59" s="71">
        <v>1792.0</v>
      </c>
      <c r="G59" s="43">
        <v>0.0</v>
      </c>
      <c r="H59" s="75">
        <f t="shared" si="1"/>
        <v>0.07377314815</v>
      </c>
      <c r="I59" s="76" t="s">
        <v>6968</v>
      </c>
      <c r="J59" s="77" t="str">
        <f>VLOOKUP(B59,'TA_2019-07-10'!$B$4:$AA$658,26,0)</f>
        <v/>
      </c>
      <c r="K59" t="str">
        <f t="shared" si="2"/>
        <v>@brausen77</v>
      </c>
      <c r="L59" s="31" t="str">
        <f t="shared" si="3"/>
        <v>https://www.chess.com/member/brausen77</v>
      </c>
      <c r="M59" s="78">
        <v>40083.33949074074</v>
      </c>
    </row>
    <row r="60" ht="15.75" customHeight="1">
      <c r="A60" s="9">
        <v>59.0</v>
      </c>
      <c r="B60" s="10" t="s">
        <v>563</v>
      </c>
      <c r="C60" s="73">
        <v>43625.40053240741</v>
      </c>
      <c r="D60" s="10" t="s">
        <v>39</v>
      </c>
      <c r="E60" s="74">
        <v>1.0</v>
      </c>
      <c r="F60" s="71">
        <v>1839.0</v>
      </c>
      <c r="G60" s="43">
        <v>0.0</v>
      </c>
      <c r="H60" s="75">
        <f t="shared" si="1"/>
        <v>0.4848611111</v>
      </c>
      <c r="I60" s="76" t="s">
        <v>6969</v>
      </c>
      <c r="J60" s="77" t="str">
        <f>VLOOKUP(B60,'TA_2019-07-10'!$B$4:$AA$658,26,0)</f>
        <v/>
      </c>
      <c r="K60" t="str">
        <f t="shared" si="2"/>
        <v>@calyddf</v>
      </c>
      <c r="L60" s="31" t="str">
        <f t="shared" si="3"/>
        <v>https://www.chess.com/member/calyddf</v>
      </c>
      <c r="M60" s="78">
        <v>43122.52680555556</v>
      </c>
    </row>
    <row r="61" ht="15.75" customHeight="1">
      <c r="A61" s="9">
        <v>61.0</v>
      </c>
      <c r="B61" s="10" t="s">
        <v>1318</v>
      </c>
      <c r="C61" s="73">
        <v>43625.86577546296</v>
      </c>
      <c r="D61" s="10" t="s">
        <v>39</v>
      </c>
      <c r="E61" s="74">
        <v>6.0</v>
      </c>
      <c r="F61" s="71">
        <v>1505.0</v>
      </c>
      <c r="G61" s="43">
        <v>0.0</v>
      </c>
      <c r="H61" s="75">
        <f t="shared" si="1"/>
        <v>0.01961805556</v>
      </c>
      <c r="I61" s="76" t="s">
        <v>6969</v>
      </c>
      <c r="J61" s="77" t="str">
        <f>VLOOKUP(B61,'TA_2019-07-10'!$B$4:$AA$658,26,0)</f>
        <v/>
      </c>
      <c r="K61" t="str">
        <f t="shared" si="2"/>
        <v>@carlos041280</v>
      </c>
      <c r="L61" s="31" t="str">
        <f t="shared" si="3"/>
        <v>https://www.chess.com/member/carlos041280</v>
      </c>
      <c r="M61" s="78">
        <v>43350.36131944445</v>
      </c>
    </row>
    <row r="62" ht="15.75" customHeight="1">
      <c r="A62" s="9">
        <v>57.0</v>
      </c>
      <c r="B62" s="10" t="s">
        <v>953</v>
      </c>
      <c r="C62" s="73">
        <v>43623.525972222225</v>
      </c>
      <c r="D62" s="10" t="s">
        <v>39</v>
      </c>
      <c r="E62" s="74">
        <v>0.0</v>
      </c>
      <c r="F62" s="71">
        <v>1667.0</v>
      </c>
      <c r="G62" s="43">
        <v>0.0</v>
      </c>
      <c r="H62" s="75">
        <f t="shared" si="1"/>
        <v>2.359421296</v>
      </c>
      <c r="I62" s="76" t="s">
        <v>6969</v>
      </c>
      <c r="J62" s="77" t="str">
        <f>VLOOKUP(B62,'TA_2019-07-10'!$B$4:$AA$658,26,0)</f>
        <v/>
      </c>
      <c r="K62" t="str">
        <f t="shared" si="2"/>
        <v>@calca_boedo</v>
      </c>
      <c r="L62" s="31" t="str">
        <f t="shared" si="3"/>
        <v>https://www.chess.com/member/calca_boedo</v>
      </c>
      <c r="M62" s="78">
        <v>42439.409097222226</v>
      </c>
    </row>
    <row r="63" ht="15.75" customHeight="1">
      <c r="A63" s="9">
        <v>67.0</v>
      </c>
      <c r="B63" s="10" t="s">
        <v>521</v>
      </c>
      <c r="C63" s="73">
        <v>43625.86405092593</v>
      </c>
      <c r="D63" s="10" t="s">
        <v>39</v>
      </c>
      <c r="E63" s="74">
        <v>4.0</v>
      </c>
      <c r="F63" s="71">
        <v>1825.0</v>
      </c>
      <c r="G63" s="43">
        <v>0.0</v>
      </c>
      <c r="H63" s="75">
        <f t="shared" si="1"/>
        <v>0.02134259259</v>
      </c>
      <c r="I63" s="76" t="s">
        <v>6969</v>
      </c>
      <c r="J63" s="77" t="str">
        <f>VLOOKUP(B63,'TA_2019-07-10'!$B$4:$AA$658,26,0)</f>
        <v/>
      </c>
      <c r="K63" t="str">
        <f t="shared" si="2"/>
        <v>@chanchino</v>
      </c>
      <c r="L63" s="31" t="str">
        <f t="shared" si="3"/>
        <v>https://www.chess.com/member/chanchino</v>
      </c>
      <c r="M63" s="78">
        <v>43478.757372685184</v>
      </c>
    </row>
    <row r="64" ht="15.75" customHeight="1">
      <c r="A64" s="9">
        <v>60.0</v>
      </c>
      <c r="B64" s="10" t="s">
        <v>578</v>
      </c>
      <c r="C64" s="73">
        <v>43625.710011574076</v>
      </c>
      <c r="D64" s="10" t="s">
        <v>39</v>
      </c>
      <c r="E64" s="74">
        <v>0.0</v>
      </c>
      <c r="F64" s="71">
        <v>1784.0</v>
      </c>
      <c r="G64" s="43">
        <v>0.0</v>
      </c>
      <c r="H64" s="75">
        <f t="shared" si="1"/>
        <v>0.1753819444</v>
      </c>
      <c r="I64" s="76" t="s">
        <v>6969</v>
      </c>
      <c r="J64" s="77" t="str">
        <f>VLOOKUP(B64,'TA_2019-07-10'!$B$4:$AA$658,26,0)</f>
        <v/>
      </c>
      <c r="K64" t="str">
        <f t="shared" si="2"/>
        <v>@capo69</v>
      </c>
      <c r="L64" s="31" t="str">
        <f t="shared" si="3"/>
        <v>https://www.chess.com/member/capo69</v>
      </c>
      <c r="M64" s="78">
        <v>43258.998391203706</v>
      </c>
    </row>
    <row r="65" ht="15.75" customHeight="1">
      <c r="A65" s="9">
        <v>62.0</v>
      </c>
      <c r="B65" s="10" t="s">
        <v>1187</v>
      </c>
      <c r="C65" s="73">
        <v>43625.88539351852</v>
      </c>
      <c r="D65" s="10" t="s">
        <v>39</v>
      </c>
      <c r="E65" s="74">
        <v>0.0</v>
      </c>
      <c r="F65" s="71">
        <v>1578.0</v>
      </c>
      <c r="G65" s="43">
        <v>0.0</v>
      </c>
      <c r="H65" s="75">
        <f t="shared" si="1"/>
        <v>0</v>
      </c>
      <c r="I65" s="76" t="s">
        <v>6969</v>
      </c>
      <c r="J65" s="77" t="str">
        <f>VLOOKUP(B65,'TA_2019-07-10'!$B$4:$AA$658,26,0)</f>
        <v/>
      </c>
      <c r="K65" t="str">
        <f t="shared" si="2"/>
        <v>@carlosaxarlian</v>
      </c>
      <c r="L65" s="31" t="str">
        <f t="shared" si="3"/>
        <v>https://www.chess.com/member/carlosaxarlian</v>
      </c>
      <c r="M65" s="78">
        <v>42174.278229166666</v>
      </c>
    </row>
    <row r="66" ht="15.75" customHeight="1">
      <c r="A66" s="9">
        <v>63.0</v>
      </c>
      <c r="B66" s="10" t="s">
        <v>388</v>
      </c>
      <c r="C66" s="73">
        <v>43625.79840277778</v>
      </c>
      <c r="D66" s="10" t="s">
        <v>39</v>
      </c>
      <c r="E66" s="74">
        <v>0.0</v>
      </c>
      <c r="F66" s="71">
        <v>1900.0</v>
      </c>
      <c r="G66" s="43">
        <v>0.0</v>
      </c>
      <c r="H66" s="75">
        <f t="shared" si="1"/>
        <v>0.08699074074</v>
      </c>
      <c r="I66" s="76" t="s">
        <v>6969</v>
      </c>
      <c r="J66" s="77" t="str">
        <f>VLOOKUP(B66,'TA_2019-07-10'!$B$4:$AA$658,26,0)</f>
        <v/>
      </c>
      <c r="K66" t="str">
        <f t="shared" si="2"/>
        <v>@castoriadis</v>
      </c>
      <c r="L66" s="31" t="str">
        <f t="shared" si="3"/>
        <v>https://www.chess.com/member/castoriadis</v>
      </c>
      <c r="M66" s="78">
        <v>43478.53402777778</v>
      </c>
    </row>
    <row r="67" ht="15.75" customHeight="1">
      <c r="A67" s="9">
        <v>64.0</v>
      </c>
      <c r="B67" s="10" t="s">
        <v>1537</v>
      </c>
      <c r="C67" s="73">
        <v>43625.440613425926</v>
      </c>
      <c r="D67" s="10" t="s">
        <v>39</v>
      </c>
      <c r="E67" s="74">
        <v>10.0</v>
      </c>
      <c r="F67" s="71">
        <v>1423.0</v>
      </c>
      <c r="G67" s="43">
        <v>0.0</v>
      </c>
      <c r="H67" s="75">
        <f t="shared" si="1"/>
        <v>0.4447800926</v>
      </c>
      <c r="I67" s="76" t="s">
        <v>6969</v>
      </c>
      <c r="J67" s="77" t="str">
        <f>VLOOKUP(B67,'TA_2019-07-10'!$B$4:$AA$658,26,0)</f>
        <v/>
      </c>
      <c r="K67" t="str">
        <f t="shared" si="2"/>
        <v>@cesarmart</v>
      </c>
      <c r="L67" s="31" t="str">
        <f t="shared" si="3"/>
        <v>https://www.chess.com/member/cesarmart</v>
      </c>
      <c r="M67" s="78">
        <v>41807.88762731481</v>
      </c>
    </row>
    <row r="68" ht="15.75" customHeight="1">
      <c r="A68" s="9">
        <v>65.0</v>
      </c>
      <c r="B68" s="10" t="s">
        <v>184</v>
      </c>
      <c r="C68" s="73">
        <v>43625.71079861111</v>
      </c>
      <c r="D68" s="10" t="s">
        <v>39</v>
      </c>
      <c r="E68" s="74">
        <v>0.0</v>
      </c>
      <c r="F68" s="71">
        <v>2019.0</v>
      </c>
      <c r="G68" s="43">
        <v>0.0</v>
      </c>
      <c r="H68" s="75">
        <f t="shared" si="1"/>
        <v>0.1745949074</v>
      </c>
      <c r="I68" s="76" t="s">
        <v>6969</v>
      </c>
      <c r="J68" s="77" t="str">
        <f>VLOOKUP(B68,'TA_2019-07-10'!$B$4:$AA$658,26,0)</f>
        <v/>
      </c>
      <c r="K68" t="str">
        <f t="shared" si="2"/>
        <v>@cesarpro</v>
      </c>
      <c r="L68" s="31" t="str">
        <f t="shared" si="3"/>
        <v>https://www.chess.com/member/cesarpro</v>
      </c>
      <c r="M68" s="78">
        <v>41698.31384259259</v>
      </c>
    </row>
    <row r="69" ht="15.75" customHeight="1">
      <c r="A69" s="9">
        <v>70.0</v>
      </c>
      <c r="B69" s="10" t="s">
        <v>321</v>
      </c>
      <c r="C69" s="73">
        <v>43625.82724537037</v>
      </c>
      <c r="D69" s="10" t="s">
        <v>39</v>
      </c>
      <c r="E69" s="74">
        <v>6.0</v>
      </c>
      <c r="F69" s="71">
        <v>1927.0</v>
      </c>
      <c r="G69" s="43">
        <v>0.0</v>
      </c>
      <c r="H69" s="75">
        <f t="shared" si="1"/>
        <v>0.05814814815</v>
      </c>
      <c r="I69" s="76" t="s">
        <v>6969</v>
      </c>
      <c r="J69" s="77" t="str">
        <f>VLOOKUP(B69,'TA_2019-07-10'!$B$4:$AA$658,26,0)</f>
        <v/>
      </c>
      <c r="K69" t="str">
        <f t="shared" si="2"/>
        <v>@chimicus</v>
      </c>
      <c r="L69" s="31" t="str">
        <f t="shared" si="3"/>
        <v>https://www.chess.com/member/chimicus</v>
      </c>
      <c r="M69" s="78">
        <v>43479.61478009259</v>
      </c>
    </row>
    <row r="70" ht="15.75" customHeight="1">
      <c r="A70" s="9">
        <v>66.0</v>
      </c>
      <c r="B70" s="10" t="s">
        <v>441</v>
      </c>
      <c r="C70" s="73">
        <v>43625.70481481482</v>
      </c>
      <c r="D70" s="10" t="s">
        <v>39</v>
      </c>
      <c r="E70" s="74">
        <v>2.0</v>
      </c>
      <c r="F70" s="71">
        <v>1877.0</v>
      </c>
      <c r="G70" s="43">
        <v>0.0</v>
      </c>
      <c r="H70" s="75">
        <f t="shared" si="1"/>
        <v>0.1805787037</v>
      </c>
      <c r="I70" s="76" t="s">
        <v>6969</v>
      </c>
      <c r="J70" s="77" t="str">
        <f>VLOOKUP(B70,'TA_2019-07-10'!$B$4:$AA$658,26,0)</f>
        <v/>
      </c>
      <c r="K70" t="str">
        <f t="shared" si="2"/>
        <v>@chacarita</v>
      </c>
      <c r="L70" s="31" t="str">
        <f t="shared" si="3"/>
        <v>https://www.chess.com/member/chacarita</v>
      </c>
      <c r="M70" s="78">
        <v>42173.92696759259</v>
      </c>
    </row>
    <row r="71" ht="15.75" customHeight="1">
      <c r="A71" s="9">
        <v>68.0</v>
      </c>
      <c r="B71" s="10" t="s">
        <v>1119</v>
      </c>
      <c r="C71" s="73">
        <v>43625.85628472222</v>
      </c>
      <c r="D71" s="10" t="s">
        <v>35</v>
      </c>
      <c r="E71" s="74">
        <v>12.0</v>
      </c>
      <c r="F71" s="71">
        <v>1602.0</v>
      </c>
      <c r="G71" s="43">
        <v>0.0</v>
      </c>
      <c r="H71" s="75">
        <f t="shared" si="1"/>
        <v>0.0291087963</v>
      </c>
      <c r="I71" s="76" t="s">
        <v>6969</v>
      </c>
      <c r="J71" s="77" t="str">
        <f>VLOOKUP(B71,'TA_2019-07-10'!$B$4:$AA$658,26,0)</f>
        <v/>
      </c>
      <c r="K71" t="str">
        <f t="shared" si="2"/>
        <v>@charlemagno</v>
      </c>
      <c r="L71" s="31" t="str">
        <f t="shared" si="3"/>
        <v>https://www.chess.com/member/charlemagno</v>
      </c>
      <c r="M71" s="78">
        <v>41448.84326388889</v>
      </c>
    </row>
    <row r="72" ht="15.75" customHeight="1">
      <c r="A72" s="9">
        <v>71.0</v>
      </c>
      <c r="B72" s="10" t="s">
        <v>1545</v>
      </c>
      <c r="C72" s="73">
        <v>43624.38166666667</v>
      </c>
      <c r="D72" s="10" t="s">
        <v>39</v>
      </c>
      <c r="E72" s="74">
        <v>8.0</v>
      </c>
      <c r="F72" s="71">
        <v>1395.0</v>
      </c>
      <c r="G72" s="43">
        <v>0.0</v>
      </c>
      <c r="H72" s="75">
        <f t="shared" si="1"/>
        <v>1.503726852</v>
      </c>
      <c r="I72" s="76" t="s">
        <v>6969</v>
      </c>
      <c r="J72" s="77" t="str">
        <f>VLOOKUP(B72,'TA_2019-07-10'!$B$4:$AA$658,26,0)</f>
        <v/>
      </c>
      <c r="K72" t="str">
        <f t="shared" si="2"/>
        <v>@chinogarcia57</v>
      </c>
      <c r="L72" s="31" t="str">
        <f t="shared" si="3"/>
        <v>https://www.chess.com/member/chinogarcia57</v>
      </c>
      <c r="M72" s="78">
        <v>43226.03542824074</v>
      </c>
    </row>
    <row r="73" ht="15.75" customHeight="1">
      <c r="A73" s="9">
        <v>74.0</v>
      </c>
      <c r="B73" s="10" t="s">
        <v>311</v>
      </c>
      <c r="C73" s="73">
        <v>43624.45607638889</v>
      </c>
      <c r="D73" s="10" t="s">
        <v>39</v>
      </c>
      <c r="E73" s="74">
        <v>3.0</v>
      </c>
      <c r="F73" s="71">
        <v>1915.0</v>
      </c>
      <c r="G73" s="43">
        <v>0.0</v>
      </c>
      <c r="H73" s="75">
        <f t="shared" si="1"/>
        <v>1.42931713</v>
      </c>
      <c r="I73" s="76" t="s">
        <v>6969</v>
      </c>
      <c r="J73" s="77" t="str">
        <f>VLOOKUP(B73,'TA_2019-07-10'!$B$4:$AA$658,26,0)</f>
        <v/>
      </c>
      <c r="K73" t="str">
        <f t="shared" si="2"/>
        <v>@cicloneto</v>
      </c>
      <c r="L73" s="31" t="str">
        <f t="shared" si="3"/>
        <v>https://www.chess.com/member/cicloneto</v>
      </c>
      <c r="M73" s="78">
        <v>43177.26327546296</v>
      </c>
    </row>
    <row r="74" ht="15.75" customHeight="1">
      <c r="A74" s="9">
        <v>69.0</v>
      </c>
      <c r="B74" s="10" t="s">
        <v>1002</v>
      </c>
      <c r="C74" s="73">
        <v>43623.42518518519</v>
      </c>
      <c r="D74" s="10" t="s">
        <v>39</v>
      </c>
      <c r="E74" s="74">
        <v>0.0</v>
      </c>
      <c r="F74" s="71">
        <v>1653.0</v>
      </c>
      <c r="G74" s="43">
        <v>0.0</v>
      </c>
      <c r="H74" s="75">
        <f t="shared" si="1"/>
        <v>2.460208333</v>
      </c>
      <c r="I74" s="76" t="s">
        <v>6969</v>
      </c>
      <c r="J74" s="77" t="str">
        <f>VLOOKUP(B74,'TA_2019-07-10'!$B$4:$AA$658,26,0)</f>
        <v/>
      </c>
      <c r="K74" t="str">
        <f t="shared" si="2"/>
        <v>@charnival</v>
      </c>
      <c r="L74" s="31" t="str">
        <f t="shared" si="3"/>
        <v>https://www.chess.com/member/charnival</v>
      </c>
      <c r="M74" s="78">
        <v>43320.52721064815</v>
      </c>
    </row>
    <row r="75" ht="15.75" customHeight="1">
      <c r="A75" s="9">
        <v>72.0</v>
      </c>
      <c r="B75" s="10" t="s">
        <v>1503</v>
      </c>
      <c r="C75" s="73">
        <v>43624.77197916667</v>
      </c>
      <c r="D75" s="10" t="s">
        <v>39</v>
      </c>
      <c r="E75" s="74">
        <v>23.0</v>
      </c>
      <c r="F75" s="71">
        <v>1393.0</v>
      </c>
      <c r="G75" s="43">
        <v>4.65</v>
      </c>
      <c r="H75" s="75">
        <f t="shared" si="1"/>
        <v>1.113414352</v>
      </c>
      <c r="I75" s="76" t="s">
        <v>6969</v>
      </c>
      <c r="J75" s="77" t="str">
        <f>VLOOKUP(B75,'TA_2019-07-10'!$B$4:$AA$658,26,0)</f>
        <v/>
      </c>
      <c r="K75" t="str">
        <f t="shared" si="2"/>
        <v>@chinorg</v>
      </c>
      <c r="L75" s="31" t="str">
        <f t="shared" si="3"/>
        <v>https://www.chess.com/member/chinorg</v>
      </c>
      <c r="M75" s="78">
        <v>42294.341898148145</v>
      </c>
    </row>
    <row r="76" ht="15.75" customHeight="1">
      <c r="A76" s="9">
        <v>73.0</v>
      </c>
      <c r="B76" s="10" t="s">
        <v>729</v>
      </c>
      <c r="C76" s="73">
        <v>43625.80541666667</v>
      </c>
      <c r="D76" s="10" t="s">
        <v>35</v>
      </c>
      <c r="E76" s="74">
        <v>2.0</v>
      </c>
      <c r="F76" s="71">
        <v>1773.0</v>
      </c>
      <c r="G76" s="43">
        <v>0.0</v>
      </c>
      <c r="H76" s="75">
        <f t="shared" si="1"/>
        <v>0.07997685185</v>
      </c>
      <c r="I76" s="76" t="s">
        <v>6969</v>
      </c>
      <c r="J76" s="77" t="str">
        <f>VLOOKUP(B76,'TA_2019-07-10'!$B$4:$AA$658,26,0)</f>
        <v/>
      </c>
      <c r="K76" t="str">
        <f t="shared" si="2"/>
        <v>@chmazur</v>
      </c>
      <c r="L76" s="31" t="str">
        <f t="shared" si="3"/>
        <v>https://www.chess.com/member/chmazur</v>
      </c>
      <c r="M76" s="78">
        <v>43287.28326388889</v>
      </c>
    </row>
    <row r="77" ht="15.75" customHeight="1">
      <c r="A77" s="9">
        <v>79.0</v>
      </c>
      <c r="B77" s="10" t="s">
        <v>271</v>
      </c>
      <c r="C77" s="73">
        <v>43625.88243055555</v>
      </c>
      <c r="D77" s="10" t="s">
        <v>39</v>
      </c>
      <c r="E77" s="74">
        <v>14.0</v>
      </c>
      <c r="F77" s="71">
        <v>1938.0</v>
      </c>
      <c r="G77" s="43">
        <v>0.0</v>
      </c>
      <c r="H77" s="75">
        <f t="shared" si="1"/>
        <v>0.002962962964</v>
      </c>
      <c r="I77" s="76" t="s">
        <v>6969</v>
      </c>
      <c r="J77" s="77" t="str">
        <f>VLOOKUP(B77,'TA_2019-07-10'!$B$4:$AA$658,26,0)</f>
        <v/>
      </c>
      <c r="K77" t="str">
        <f t="shared" si="2"/>
        <v>@cochrane2100</v>
      </c>
      <c r="L77" s="31" t="str">
        <f t="shared" si="3"/>
        <v>https://www.chess.com/member/cochrane2100</v>
      </c>
      <c r="M77" s="78">
        <v>42491.45537037037</v>
      </c>
    </row>
    <row r="78" ht="15.75" customHeight="1">
      <c r="A78" s="9">
        <v>75.0</v>
      </c>
      <c r="B78" s="10" t="s">
        <v>764</v>
      </c>
      <c r="C78" s="73">
        <v>43625.777974537035</v>
      </c>
      <c r="D78" s="10" t="s">
        <v>39</v>
      </c>
      <c r="E78" s="74">
        <v>0.0</v>
      </c>
      <c r="F78" s="71">
        <v>1766.0</v>
      </c>
      <c r="G78" s="43">
        <v>0.0</v>
      </c>
      <c r="H78" s="75">
        <f t="shared" si="1"/>
        <v>0.1074189815</v>
      </c>
      <c r="I78" s="76" t="s">
        <v>6969</v>
      </c>
      <c r="J78" s="77" t="str">
        <f>VLOOKUP(B78,'TA_2019-07-10'!$B$4:$AA$658,26,0)</f>
        <v/>
      </c>
      <c r="K78" t="str">
        <f t="shared" si="2"/>
        <v>@cireile</v>
      </c>
      <c r="L78" s="31" t="str">
        <f t="shared" si="3"/>
        <v>https://www.chess.com/member/cireile</v>
      </c>
      <c r="M78" s="78">
        <v>42676.00682870371</v>
      </c>
    </row>
    <row r="79" ht="15.75" customHeight="1">
      <c r="A79" s="9">
        <v>76.0</v>
      </c>
      <c r="B79" s="10" t="s">
        <v>284</v>
      </c>
      <c r="C79" s="73">
        <v>43625.73174768518</v>
      </c>
      <c r="D79" s="10" t="s">
        <v>35</v>
      </c>
      <c r="E79" s="74">
        <v>14.0</v>
      </c>
      <c r="F79" s="71">
        <v>1933.0</v>
      </c>
      <c r="G79" s="43">
        <v>50.0</v>
      </c>
      <c r="H79" s="75">
        <f t="shared" si="1"/>
        <v>0.1536458333</v>
      </c>
      <c r="I79" s="76" t="s">
        <v>6969</v>
      </c>
      <c r="J79" s="77" t="str">
        <f>VLOOKUP(B79,'TA_2019-07-10'!$B$4:$AA$658,26,0)</f>
        <v/>
      </c>
      <c r="K79" t="str">
        <f t="shared" si="2"/>
        <v>@ciro375</v>
      </c>
      <c r="L79" s="31" t="str">
        <f t="shared" si="3"/>
        <v>https://www.chess.com/member/ciro375</v>
      </c>
      <c r="M79" s="78">
        <v>43290.579050925924</v>
      </c>
    </row>
    <row r="80" ht="15.75" customHeight="1">
      <c r="A80" s="9">
        <v>77.0</v>
      </c>
      <c r="B80" s="10" t="s">
        <v>1242</v>
      </c>
      <c r="C80" s="73">
        <v>43625.49674768518</v>
      </c>
      <c r="D80" s="10" t="s">
        <v>39</v>
      </c>
      <c r="E80" s="74">
        <v>0.0</v>
      </c>
      <c r="F80" s="71">
        <v>1547.0</v>
      </c>
      <c r="G80" s="43">
        <v>0.0</v>
      </c>
      <c r="H80" s="75">
        <f t="shared" si="1"/>
        <v>0.3886458333</v>
      </c>
      <c r="I80" s="76" t="s">
        <v>6969</v>
      </c>
      <c r="J80" s="77" t="str">
        <f>VLOOKUP(B80,'TA_2019-07-10'!$B$4:$AA$658,26,0)</f>
        <v/>
      </c>
      <c r="K80" t="str">
        <f t="shared" si="2"/>
        <v>@claudiovent63</v>
      </c>
      <c r="L80" s="31" t="str">
        <f t="shared" si="3"/>
        <v>https://www.chess.com/member/claudiovent63</v>
      </c>
      <c r="M80" s="78">
        <v>43478.48431712963</v>
      </c>
    </row>
    <row r="81" ht="15.75" customHeight="1">
      <c r="A81" s="9">
        <v>80.0</v>
      </c>
      <c r="B81" s="10" t="s">
        <v>420</v>
      </c>
      <c r="C81" s="73">
        <v>43625.140439814815</v>
      </c>
      <c r="D81" s="10" t="s">
        <v>39</v>
      </c>
      <c r="E81" s="74">
        <v>6.0</v>
      </c>
      <c r="F81" s="71">
        <v>1865.0</v>
      </c>
      <c r="G81" s="43">
        <v>0.0</v>
      </c>
      <c r="H81" s="75">
        <f t="shared" si="1"/>
        <v>0.7449537037</v>
      </c>
      <c r="I81" s="76" t="s">
        <v>6970</v>
      </c>
      <c r="J81" s="77" t="str">
        <f>VLOOKUP(B81,'TA_2019-07-10'!$B$4:$AA$658,26,0)</f>
        <v/>
      </c>
      <c r="K81" t="str">
        <f t="shared" si="2"/>
        <v>@cristian87chess</v>
      </c>
      <c r="L81" s="31" t="str">
        <f t="shared" si="3"/>
        <v>https://www.chess.com/member/cristian87chess</v>
      </c>
      <c r="M81" s="78">
        <v>43146.444398148145</v>
      </c>
    </row>
    <row r="82" ht="15.75" customHeight="1">
      <c r="A82" s="9">
        <v>87.0</v>
      </c>
      <c r="B82" s="10" t="s">
        <v>262</v>
      </c>
      <c r="C82" s="73">
        <v>43625.45103009259</v>
      </c>
      <c r="D82" s="10" t="s">
        <v>35</v>
      </c>
      <c r="E82" s="74">
        <v>1.0</v>
      </c>
      <c r="F82" s="71">
        <v>1941.0</v>
      </c>
      <c r="G82" s="43">
        <v>0.0</v>
      </c>
      <c r="H82" s="75">
        <f t="shared" si="1"/>
        <v>0.4343634259</v>
      </c>
      <c r="I82" s="76" t="s">
        <v>6970</v>
      </c>
      <c r="J82" s="77" t="str">
        <f>VLOOKUP(B82,'TA_2019-07-10'!$B$4:$AA$658,26,0)</f>
        <v/>
      </c>
      <c r="K82" t="str">
        <f t="shared" si="2"/>
        <v>@danielkm29</v>
      </c>
      <c r="L82" s="31" t="str">
        <f t="shared" si="3"/>
        <v>https://www.chess.com/member/danielkm29</v>
      </c>
      <c r="M82" s="78">
        <v>43259.01115740741</v>
      </c>
    </row>
    <row r="83" ht="15.75" customHeight="1">
      <c r="A83" s="9">
        <v>78.0</v>
      </c>
      <c r="B83" s="10" t="s">
        <v>1481</v>
      </c>
      <c r="C83" s="73">
        <v>43625.80862268519</v>
      </c>
      <c r="D83" s="10" t="s">
        <v>39</v>
      </c>
      <c r="E83" s="74">
        <v>18.0</v>
      </c>
      <c r="F83" s="71">
        <v>1462.0</v>
      </c>
      <c r="G83" s="43">
        <v>4.17</v>
      </c>
      <c r="H83" s="75">
        <f t="shared" si="1"/>
        <v>0.07677083333</v>
      </c>
      <c r="I83" s="76" t="s">
        <v>6969</v>
      </c>
      <c r="J83" s="77" t="str">
        <f>VLOOKUP(B83,'TA_2019-07-10'!$B$4:$AA$658,26,0)</f>
        <v/>
      </c>
      <c r="K83" t="str">
        <f t="shared" si="2"/>
        <v>@claudiusgustav</v>
      </c>
      <c r="L83" s="31" t="str">
        <f t="shared" si="3"/>
        <v>https://www.chess.com/member/claudiusgustav</v>
      </c>
      <c r="M83" s="78">
        <v>43106.0346875</v>
      </c>
    </row>
    <row r="84" ht="15.75" customHeight="1">
      <c r="A84" s="9">
        <v>81.0</v>
      </c>
      <c r="B84" s="10" t="s">
        <v>449</v>
      </c>
      <c r="C84" s="73">
        <v>43621.052453703705</v>
      </c>
      <c r="D84" s="10" t="s">
        <v>39</v>
      </c>
      <c r="E84" s="74">
        <v>0.0</v>
      </c>
      <c r="F84" s="71">
        <v>1876.0</v>
      </c>
      <c r="G84" s="43">
        <v>0.0</v>
      </c>
      <c r="H84" s="75">
        <f t="shared" si="1"/>
        <v>4.832939815</v>
      </c>
      <c r="I84" s="76" t="s">
        <v>6970</v>
      </c>
      <c r="J84" s="77" t="str">
        <f>VLOOKUP(B84,'TA_2019-07-10'!$B$4:$AA$658,26,0)</f>
        <v/>
      </c>
      <c r="K84" t="str">
        <f t="shared" si="2"/>
        <v>@cristianjs19</v>
      </c>
      <c r="L84" s="31" t="str">
        <f t="shared" si="3"/>
        <v>https://www.chess.com/member/cristianjs19</v>
      </c>
      <c r="M84" s="78">
        <v>43087.414826388886</v>
      </c>
    </row>
    <row r="85" ht="15.75" customHeight="1">
      <c r="A85" s="9">
        <v>82.0</v>
      </c>
      <c r="B85" s="10" t="s">
        <v>1218</v>
      </c>
      <c r="C85" s="73">
        <v>43623.9984375</v>
      </c>
      <c r="D85" s="10" t="s">
        <v>39</v>
      </c>
      <c r="E85" s="74">
        <v>1.0</v>
      </c>
      <c r="F85" s="71">
        <v>1572.0</v>
      </c>
      <c r="G85" s="43">
        <v>60.0</v>
      </c>
      <c r="H85" s="75">
        <f t="shared" si="1"/>
        <v>1.886956019</v>
      </c>
      <c r="I85" s="76" t="s">
        <v>6970</v>
      </c>
      <c r="J85" s="77" t="str">
        <f>VLOOKUP(B85,'TA_2019-07-10'!$B$4:$AA$658,26,0)</f>
        <v/>
      </c>
      <c r="K85" t="str">
        <f t="shared" si="2"/>
        <v>@cristiannlopez</v>
      </c>
      <c r="L85" s="31" t="str">
        <f t="shared" si="3"/>
        <v>https://www.chess.com/member/cristiannlopez</v>
      </c>
      <c r="M85" s="78">
        <v>42186.38417824074</v>
      </c>
    </row>
    <row r="86" ht="15.75" customHeight="1">
      <c r="A86" s="9">
        <v>83.0</v>
      </c>
      <c r="B86" s="10" t="s">
        <v>660</v>
      </c>
      <c r="C86" s="73">
        <v>43625.54896990741</v>
      </c>
      <c r="D86" s="10" t="s">
        <v>39</v>
      </c>
      <c r="E86" s="74">
        <v>10.0</v>
      </c>
      <c r="F86" s="71">
        <v>1801.0</v>
      </c>
      <c r="G86" s="43">
        <v>0.0</v>
      </c>
      <c r="H86" s="75">
        <f t="shared" si="1"/>
        <v>0.3364236111</v>
      </c>
      <c r="I86" s="76" t="s">
        <v>6970</v>
      </c>
      <c r="J86" s="77" t="str">
        <f>VLOOKUP(B86,'TA_2019-07-10'!$B$4:$AA$658,26,0)</f>
        <v/>
      </c>
      <c r="K86" t="str">
        <f t="shared" si="2"/>
        <v>@daleboca98</v>
      </c>
      <c r="L86" s="31" t="str">
        <f t="shared" si="3"/>
        <v>https://www.chess.com/member/daleboca98</v>
      </c>
      <c r="M86" s="78">
        <v>43120.959444444445</v>
      </c>
    </row>
    <row r="87" ht="15.75" customHeight="1">
      <c r="A87" s="9">
        <v>84.0</v>
      </c>
      <c r="B87" s="10" t="s">
        <v>951</v>
      </c>
      <c r="C87" s="73">
        <v>43625.55976851852</v>
      </c>
      <c r="D87" s="10" t="s">
        <v>39</v>
      </c>
      <c r="E87" s="74">
        <v>28.0</v>
      </c>
      <c r="F87" s="71">
        <v>1666.0</v>
      </c>
      <c r="G87" s="43">
        <v>0.5</v>
      </c>
      <c r="H87" s="75">
        <f t="shared" si="1"/>
        <v>0.325625</v>
      </c>
      <c r="I87" s="76" t="s">
        <v>6970</v>
      </c>
      <c r="J87" s="77" t="str">
        <f>VLOOKUP(B87,'TA_2019-07-10'!$B$4:$AA$658,26,0)</f>
        <v/>
      </c>
      <c r="K87" t="str">
        <f t="shared" si="2"/>
        <v>@damian_abel</v>
      </c>
      <c r="L87" s="31" t="str">
        <f t="shared" si="3"/>
        <v>https://www.chess.com/member/damian_abel</v>
      </c>
      <c r="M87" s="78">
        <v>41079.37902777778</v>
      </c>
    </row>
    <row r="88" ht="15.75" customHeight="1">
      <c r="A88" s="9">
        <v>85.0</v>
      </c>
      <c r="B88" s="10" t="s">
        <v>1366</v>
      </c>
      <c r="C88" s="73">
        <v>43624.92982638889</v>
      </c>
      <c r="D88" s="10" t="s">
        <v>39</v>
      </c>
      <c r="E88" s="74">
        <v>4.0</v>
      </c>
      <c r="F88" s="71">
        <v>1459.0</v>
      </c>
      <c r="G88" s="43">
        <v>25.0</v>
      </c>
      <c r="H88" s="75">
        <f t="shared" si="1"/>
        <v>0.9555671296</v>
      </c>
      <c r="I88" s="76" t="s">
        <v>6970</v>
      </c>
      <c r="J88" s="77" t="str">
        <f>VLOOKUP(B88,'TA_2019-07-10'!$B$4:$AA$658,26,0)</f>
        <v/>
      </c>
      <c r="K88" t="str">
        <f t="shared" si="2"/>
        <v>@daniel_amico</v>
      </c>
      <c r="L88" s="31" t="str">
        <f t="shared" si="3"/>
        <v>https://www.chess.com/member/daniel_amico</v>
      </c>
      <c r="M88" s="78">
        <v>43294.99949074074</v>
      </c>
    </row>
    <row r="89" ht="15.75" customHeight="1">
      <c r="A89" s="9">
        <v>89.0</v>
      </c>
      <c r="B89" s="10" t="s">
        <v>360</v>
      </c>
      <c r="C89" s="73">
        <v>43625.874085648145</v>
      </c>
      <c r="D89" s="10" t="s">
        <v>35</v>
      </c>
      <c r="E89" s="74">
        <v>2.0</v>
      </c>
      <c r="F89" s="71">
        <v>1874.0</v>
      </c>
      <c r="G89" s="43">
        <v>0.0</v>
      </c>
      <c r="H89" s="75">
        <f t="shared" si="1"/>
        <v>0.01130787037</v>
      </c>
      <c r="I89" s="76" t="s">
        <v>6970</v>
      </c>
      <c r="J89" s="77" t="str">
        <f>VLOOKUP(B89,'TA_2019-07-10'!$B$4:$AA$658,26,0)</f>
        <v/>
      </c>
      <c r="K89" t="str">
        <f t="shared" si="2"/>
        <v>@dhargentina</v>
      </c>
      <c r="L89" s="31" t="str">
        <f t="shared" si="3"/>
        <v>https://www.chess.com/member/dhargentina</v>
      </c>
      <c r="M89" s="78">
        <v>43471.625289351854</v>
      </c>
    </row>
    <row r="90" ht="15.75" customHeight="1">
      <c r="A90" s="9">
        <v>86.0</v>
      </c>
      <c r="B90" s="10" t="s">
        <v>393</v>
      </c>
      <c r="C90" s="73">
        <v>43625.582025462965</v>
      </c>
      <c r="D90" s="10" t="s">
        <v>35</v>
      </c>
      <c r="E90" s="74">
        <v>18.0</v>
      </c>
      <c r="F90" s="71">
        <v>1860.0</v>
      </c>
      <c r="G90" s="43">
        <v>0.0</v>
      </c>
      <c r="H90" s="75">
        <f t="shared" si="1"/>
        <v>0.3033680556</v>
      </c>
      <c r="I90" s="76" t="s">
        <v>6970</v>
      </c>
      <c r="J90" s="77" t="str">
        <f>VLOOKUP(B90,'TA_2019-07-10'!$B$4:$AA$658,26,0)</f>
        <v/>
      </c>
      <c r="K90" t="str">
        <f t="shared" si="2"/>
        <v>@danielito51</v>
      </c>
      <c r="L90" s="31" t="str">
        <f t="shared" si="3"/>
        <v>https://www.chess.com/member/danielito51</v>
      </c>
      <c r="M90" s="78">
        <v>42173.851851851854</v>
      </c>
    </row>
    <row r="91" ht="15.75" customHeight="1">
      <c r="A91" s="9">
        <v>90.0</v>
      </c>
      <c r="B91" s="10" t="s">
        <v>744</v>
      </c>
      <c r="C91" s="73">
        <v>43625.71363425926</v>
      </c>
      <c r="D91" s="10" t="s">
        <v>39</v>
      </c>
      <c r="E91" s="74">
        <v>8.0</v>
      </c>
      <c r="F91" s="71">
        <v>1714.0</v>
      </c>
      <c r="G91" s="43">
        <v>9.52</v>
      </c>
      <c r="H91" s="75">
        <f t="shared" si="1"/>
        <v>0.1717592593</v>
      </c>
      <c r="I91" s="76" t="s">
        <v>6970</v>
      </c>
      <c r="J91" s="77" t="str">
        <f>VLOOKUP(B91,'TA_2019-07-10'!$B$4:$AA$658,26,0)</f>
        <v/>
      </c>
      <c r="K91" t="str">
        <f t="shared" si="2"/>
        <v>@diegoazh</v>
      </c>
      <c r="L91" s="31" t="str">
        <f t="shared" si="3"/>
        <v>https://www.chess.com/member/diegoazh</v>
      </c>
      <c r="M91" s="78">
        <v>40072.58597222222</v>
      </c>
    </row>
    <row r="92" ht="15.75" customHeight="1">
      <c r="A92" s="9">
        <v>91.0</v>
      </c>
      <c r="B92" s="10" t="s">
        <v>936</v>
      </c>
      <c r="C92" s="73">
        <v>43624.76648148148</v>
      </c>
      <c r="D92" s="10" t="s">
        <v>39</v>
      </c>
      <c r="E92" s="74">
        <v>4.0</v>
      </c>
      <c r="F92" s="71">
        <v>1643.0</v>
      </c>
      <c r="G92" s="43">
        <v>0.0</v>
      </c>
      <c r="H92" s="75">
        <f t="shared" si="1"/>
        <v>1.118912037</v>
      </c>
      <c r="I92" s="76" t="s">
        <v>6970</v>
      </c>
      <c r="J92" s="77" t="str">
        <f>VLOOKUP(B92,'TA_2019-07-10'!$B$4:$AA$658,26,0)</f>
        <v/>
      </c>
      <c r="K92" t="str">
        <f t="shared" si="2"/>
        <v>@diegofpr</v>
      </c>
      <c r="L92" s="31" t="str">
        <f t="shared" si="3"/>
        <v>https://www.chess.com/member/diegofpr</v>
      </c>
      <c r="M92" s="78">
        <v>43162.42030092593</v>
      </c>
    </row>
    <row r="93" ht="15.75" customHeight="1">
      <c r="A93" s="9">
        <v>93.0</v>
      </c>
      <c r="B93" s="10" t="s">
        <v>589</v>
      </c>
      <c r="C93" s="73">
        <v>43625.8287037037</v>
      </c>
      <c r="D93" s="10" t="s">
        <v>35</v>
      </c>
      <c r="E93" s="74">
        <v>8.0</v>
      </c>
      <c r="F93" s="71">
        <v>1893.0</v>
      </c>
      <c r="G93" s="43">
        <v>0.0</v>
      </c>
      <c r="H93" s="75">
        <f t="shared" si="1"/>
        <v>0.05668981482</v>
      </c>
      <c r="I93" s="76" t="s">
        <v>6970</v>
      </c>
      <c r="J93" s="77" t="str">
        <f>VLOOKUP(B93,'TA_2019-07-10'!$B$4:$AA$658,26,0)</f>
        <v/>
      </c>
      <c r="K93" t="str">
        <f t="shared" si="2"/>
        <v>@drsigmund</v>
      </c>
      <c r="L93" s="31" t="str">
        <f t="shared" si="3"/>
        <v>https://www.chess.com/member/drsigmund</v>
      </c>
      <c r="M93" s="78">
        <v>42374.59032407407</v>
      </c>
    </row>
    <row r="94" ht="15.75" customHeight="1">
      <c r="A94" s="9">
        <v>88.0</v>
      </c>
      <c r="B94" s="10" t="s">
        <v>785</v>
      </c>
      <c r="C94" s="73">
        <v>43625.84273148148</v>
      </c>
      <c r="D94" s="10" t="s">
        <v>39</v>
      </c>
      <c r="E94" s="74">
        <v>8.0</v>
      </c>
      <c r="F94" s="71">
        <v>1731.0</v>
      </c>
      <c r="G94" s="43">
        <v>0.0</v>
      </c>
      <c r="H94" s="75">
        <f t="shared" si="1"/>
        <v>0.04266203703</v>
      </c>
      <c r="I94" s="76" t="s">
        <v>6970</v>
      </c>
      <c r="J94" s="77" t="str">
        <f>VLOOKUP(B94,'TA_2019-07-10'!$B$4:$AA$658,26,0)</f>
        <v/>
      </c>
      <c r="K94" t="str">
        <f t="shared" si="2"/>
        <v>@deivid90</v>
      </c>
      <c r="L94" s="31" t="str">
        <f t="shared" si="3"/>
        <v>https://www.chess.com/member/deivid90</v>
      </c>
      <c r="M94" s="78">
        <v>43223.88068287037</v>
      </c>
    </row>
    <row r="95" ht="15.75" customHeight="1">
      <c r="A95" s="9">
        <v>94.0</v>
      </c>
      <c r="B95" s="10" t="s">
        <v>197</v>
      </c>
      <c r="C95" s="73">
        <v>43625.84490740741</v>
      </c>
      <c r="D95" s="10" t="s">
        <v>39</v>
      </c>
      <c r="E95" s="74">
        <v>8.0</v>
      </c>
      <c r="F95" s="71">
        <v>2037.0</v>
      </c>
      <c r="G95" s="43">
        <v>0.0</v>
      </c>
      <c r="H95" s="75">
        <f t="shared" si="1"/>
        <v>0.04048611111</v>
      </c>
      <c r="I95" s="76" t="s">
        <v>6970</v>
      </c>
      <c r="J95" s="77" t="str">
        <f>VLOOKUP(B95,'TA_2019-07-10'!$B$4:$AA$658,26,0)</f>
        <v/>
      </c>
      <c r="K95" t="str">
        <f t="shared" si="2"/>
        <v>@drvalt</v>
      </c>
      <c r="L95" s="31" t="str">
        <f t="shared" si="3"/>
        <v>https://www.chess.com/member/drvalt</v>
      </c>
      <c r="M95" s="78">
        <v>42931.03702546296</v>
      </c>
    </row>
    <row r="96" ht="15.75" customHeight="1">
      <c r="A96" s="9">
        <v>95.0</v>
      </c>
      <c r="B96" s="10" t="s">
        <v>1617</v>
      </c>
      <c r="C96" s="73">
        <v>43623.70606481482</v>
      </c>
      <c r="D96" s="10" t="s">
        <v>39</v>
      </c>
      <c r="E96" s="74">
        <v>1.0</v>
      </c>
      <c r="F96" s="71">
        <v>1321.0</v>
      </c>
      <c r="G96" s="43">
        <v>0.0</v>
      </c>
      <c r="H96" s="75">
        <f t="shared" si="1"/>
        <v>2.179328704</v>
      </c>
      <c r="I96" s="76" t="s">
        <v>6970</v>
      </c>
      <c r="J96" s="77" t="str">
        <f>VLOOKUP(B96,'TA_2019-07-10'!$B$4:$AA$658,26,0)</f>
        <v/>
      </c>
      <c r="K96" t="str">
        <f t="shared" si="2"/>
        <v>@drvanvan</v>
      </c>
      <c r="L96" s="31" t="str">
        <f t="shared" si="3"/>
        <v>https://www.chess.com/member/drvanvan</v>
      </c>
      <c r="M96" s="78">
        <v>43169.135717592595</v>
      </c>
    </row>
    <row r="97" ht="15.75" customHeight="1">
      <c r="A97" s="9">
        <v>96.0</v>
      </c>
      <c r="B97" s="10" t="s">
        <v>1001</v>
      </c>
      <c r="C97" s="73">
        <v>43624.84180555555</v>
      </c>
      <c r="D97" s="10" t="s">
        <v>39</v>
      </c>
      <c r="E97" s="74">
        <v>4.0</v>
      </c>
      <c r="F97" s="71">
        <v>1650.0</v>
      </c>
      <c r="G97" s="43">
        <v>0.0</v>
      </c>
      <c r="H97" s="75">
        <f t="shared" si="1"/>
        <v>1.043587963</v>
      </c>
      <c r="I97" s="76" t="s">
        <v>6970</v>
      </c>
      <c r="J97" s="77" t="str">
        <f>VLOOKUP(B97,'TA_2019-07-10'!$B$4:$AA$658,26,0)</f>
        <v/>
      </c>
      <c r="K97" t="str">
        <f t="shared" si="2"/>
        <v>@e-m-e</v>
      </c>
      <c r="L97" s="31" t="str">
        <f t="shared" si="3"/>
        <v>https://www.chess.com/member/e-m-e</v>
      </c>
      <c r="M97" s="78">
        <v>43106.65075231482</v>
      </c>
    </row>
    <row r="98" ht="15.75" customHeight="1">
      <c r="A98" s="9">
        <v>98.0</v>
      </c>
      <c r="B98" s="10" t="s">
        <v>645</v>
      </c>
      <c r="C98" s="73">
        <v>43625.868796296294</v>
      </c>
      <c r="D98" s="10" t="s">
        <v>39</v>
      </c>
      <c r="E98" s="74">
        <v>4.0</v>
      </c>
      <c r="F98" s="71">
        <v>1745.0</v>
      </c>
      <c r="G98" s="43">
        <v>0.0</v>
      </c>
      <c r="H98" s="75">
        <f t="shared" si="1"/>
        <v>0.01659722222</v>
      </c>
      <c r="I98" s="76" t="s">
        <v>6970</v>
      </c>
      <c r="J98" s="77" t="str">
        <f>VLOOKUP(B98,'TA_2019-07-10'!$B$4:$AA$658,26,0)</f>
        <v/>
      </c>
      <c r="K98" t="str">
        <f t="shared" si="2"/>
        <v>@edolina</v>
      </c>
      <c r="L98" s="31" t="str">
        <f t="shared" si="3"/>
        <v>https://www.chess.com/member/edolina</v>
      </c>
      <c r="M98" s="78">
        <v>43225.73303240741</v>
      </c>
    </row>
    <row r="99" ht="15.75" customHeight="1">
      <c r="A99" s="9">
        <v>92.0</v>
      </c>
      <c r="B99" s="10" t="s">
        <v>215</v>
      </c>
      <c r="C99" s="73">
        <v>43625.86923611111</v>
      </c>
      <c r="D99" s="10" t="s">
        <v>39</v>
      </c>
      <c r="E99" s="74">
        <v>0.0</v>
      </c>
      <c r="F99" s="71">
        <v>1991.0</v>
      </c>
      <c r="G99" s="43">
        <v>0.0</v>
      </c>
      <c r="H99" s="75">
        <f t="shared" si="1"/>
        <v>0.01615740741</v>
      </c>
      <c r="I99" s="76" t="s">
        <v>6970</v>
      </c>
      <c r="J99" s="77" t="str">
        <f>VLOOKUP(B99,'TA_2019-07-10'!$B$4:$AA$658,26,0)</f>
        <v/>
      </c>
      <c r="K99" t="str">
        <f t="shared" si="2"/>
        <v>@diegopr83</v>
      </c>
      <c r="L99" s="31" t="str">
        <f t="shared" si="3"/>
        <v>https://www.chess.com/member/diegopr83</v>
      </c>
      <c r="M99" s="78">
        <v>43560.47555555555</v>
      </c>
    </row>
    <row r="100" ht="15.75" customHeight="1">
      <c r="A100" s="9">
        <v>99.0</v>
      </c>
      <c r="B100" s="10" t="s">
        <v>211</v>
      </c>
      <c r="C100" s="73">
        <v>43625.81049768518</v>
      </c>
      <c r="D100" s="10" t="s">
        <v>35</v>
      </c>
      <c r="E100" s="74">
        <v>7.0</v>
      </c>
      <c r="F100" s="71">
        <v>1982.0</v>
      </c>
      <c r="G100" s="43">
        <v>0.0</v>
      </c>
      <c r="H100" s="75">
        <f t="shared" si="1"/>
        <v>0.07489583334</v>
      </c>
      <c r="I100" s="76" t="s">
        <v>6970</v>
      </c>
      <c r="J100" s="77" t="str">
        <f>VLOOKUP(B100,'TA_2019-07-10'!$B$4:$AA$658,26,0)</f>
        <v/>
      </c>
      <c r="K100" t="str">
        <f t="shared" si="2"/>
        <v>@eduardo2</v>
      </c>
      <c r="L100" s="31" t="str">
        <f t="shared" si="3"/>
        <v>https://www.chess.com/member/eduardo2</v>
      </c>
      <c r="M100" s="78">
        <v>42950.603101851855</v>
      </c>
    </row>
    <row r="101" ht="15.75" customHeight="1">
      <c r="A101" s="9">
        <v>100.0</v>
      </c>
      <c r="B101" s="10" t="s">
        <v>256</v>
      </c>
      <c r="C101" s="73">
        <v>43625.867939814816</v>
      </c>
      <c r="D101" s="10" t="s">
        <v>39</v>
      </c>
      <c r="E101" s="74">
        <v>1.0</v>
      </c>
      <c r="F101" s="71">
        <v>1966.0</v>
      </c>
      <c r="G101" s="43">
        <v>0.0</v>
      </c>
      <c r="H101" s="75">
        <f t="shared" si="1"/>
        <v>0.0174537037</v>
      </c>
      <c r="I101" s="76" t="s">
        <v>6970</v>
      </c>
      <c r="J101" s="77" t="str">
        <f>VLOOKUP(B101,'TA_2019-07-10'!$B$4:$AA$658,26,0)</f>
        <v/>
      </c>
      <c r="K101" t="str">
        <f t="shared" si="2"/>
        <v>@eduardomelamedoff</v>
      </c>
      <c r="L101" s="31" t="str">
        <f t="shared" si="3"/>
        <v>https://www.chess.com/member/eduardomelamedoff</v>
      </c>
      <c r="M101" s="78">
        <v>43231.73462962963</v>
      </c>
    </row>
    <row r="102" ht="15.75" customHeight="1">
      <c r="A102" s="9">
        <v>103.0</v>
      </c>
      <c r="B102" s="10" t="s">
        <v>913</v>
      </c>
      <c r="C102" s="73">
        <v>43625.75158564815</v>
      </c>
      <c r="D102" s="10" t="s">
        <v>39</v>
      </c>
      <c r="E102" s="74">
        <v>7.0</v>
      </c>
      <c r="F102" s="71">
        <v>1673.0</v>
      </c>
      <c r="G102" s="43">
        <v>0.0</v>
      </c>
      <c r="H102" s="75">
        <f t="shared" si="1"/>
        <v>0.1338078704</v>
      </c>
      <c r="I102" s="76" t="s">
        <v>6970</v>
      </c>
      <c r="J102" s="77" t="str">
        <f>VLOOKUP(B102,'TA_2019-07-10'!$B$4:$AA$658,26,0)</f>
        <v/>
      </c>
      <c r="K102" t="str">
        <f t="shared" si="2"/>
        <v>@eltulio</v>
      </c>
      <c r="L102" s="31" t="str">
        <f t="shared" si="3"/>
        <v>https://www.chess.com/member/eltulio</v>
      </c>
      <c r="M102" s="78">
        <v>43349.78261574074</v>
      </c>
    </row>
    <row r="103" ht="15.75" customHeight="1">
      <c r="A103" s="9">
        <v>97.0</v>
      </c>
      <c r="B103" s="10" t="s">
        <v>550</v>
      </c>
      <c r="C103" s="73">
        <v>43625.84270833333</v>
      </c>
      <c r="D103" s="10" t="s">
        <v>39</v>
      </c>
      <c r="E103" s="74">
        <v>1.0</v>
      </c>
      <c r="F103" s="71">
        <v>1900.0</v>
      </c>
      <c r="G103" s="43">
        <v>0.0</v>
      </c>
      <c r="H103" s="75">
        <f t="shared" si="1"/>
        <v>0.04268518519</v>
      </c>
      <c r="I103" s="76" t="s">
        <v>6970</v>
      </c>
      <c r="J103" s="77" t="str">
        <f>VLOOKUP(B103,'TA_2019-07-10'!$B$4:$AA$658,26,0)</f>
        <v/>
      </c>
      <c r="K103" t="str">
        <f t="shared" si="2"/>
        <v>@edgargrau</v>
      </c>
      <c r="L103" s="31" t="str">
        <f t="shared" si="3"/>
        <v>https://www.chess.com/member/edgargrau</v>
      </c>
      <c r="M103" s="78">
        <v>42158.37244212963</v>
      </c>
    </row>
    <row r="104" ht="15.75" customHeight="1">
      <c r="A104" s="9">
        <v>101.0</v>
      </c>
      <c r="B104" s="10" t="s">
        <v>446</v>
      </c>
      <c r="C104" s="73">
        <v>43625.81024305556</v>
      </c>
      <c r="D104" s="10" t="s">
        <v>39</v>
      </c>
      <c r="E104" s="74">
        <v>16.0</v>
      </c>
      <c r="F104" s="71">
        <v>1887.0</v>
      </c>
      <c r="G104" s="43">
        <v>14.63</v>
      </c>
      <c r="H104" s="75">
        <f t="shared" si="1"/>
        <v>0.07515046296</v>
      </c>
      <c r="I104" s="76" t="s">
        <v>6970</v>
      </c>
      <c r="J104" s="77" t="str">
        <f>VLOOKUP(B104,'TA_2019-07-10'!$B$4:$AA$658,26,0)</f>
        <v/>
      </c>
      <c r="K104" t="str">
        <f t="shared" si="2"/>
        <v>@elcroata</v>
      </c>
      <c r="L104" s="31" t="str">
        <f t="shared" si="3"/>
        <v>https://www.chess.com/member/elcroata</v>
      </c>
      <c r="M104" s="78">
        <v>43257.557800925926</v>
      </c>
    </row>
    <row r="105" ht="15.75" customHeight="1">
      <c r="A105" s="9">
        <v>106.0</v>
      </c>
      <c r="B105" s="10" t="s">
        <v>890</v>
      </c>
      <c r="C105" s="73">
        <v>43625.57335648148</v>
      </c>
      <c r="D105" s="10" t="s">
        <v>39</v>
      </c>
      <c r="E105" s="74">
        <v>17.0</v>
      </c>
      <c r="F105" s="71">
        <v>1693.0</v>
      </c>
      <c r="G105" s="43">
        <v>0.0</v>
      </c>
      <c r="H105" s="75">
        <f t="shared" si="1"/>
        <v>0.312037037</v>
      </c>
      <c r="I105" s="76" t="s">
        <v>6970</v>
      </c>
      <c r="J105" s="77" t="str">
        <f>VLOOKUP(B105,'TA_2019-07-10'!$B$4:$AA$658,26,0)</f>
        <v/>
      </c>
      <c r="K105" t="str">
        <f t="shared" si="2"/>
        <v>@emanuelmorita</v>
      </c>
      <c r="L105" s="31" t="str">
        <f t="shared" si="3"/>
        <v>https://www.chess.com/member/emanuelmorita</v>
      </c>
      <c r="M105" s="78">
        <v>41379.82943287037</v>
      </c>
    </row>
    <row r="106" ht="15.75" customHeight="1">
      <c r="A106" s="9">
        <v>102.0</v>
      </c>
      <c r="B106" s="10" t="s">
        <v>970</v>
      </c>
      <c r="C106" s="73">
        <v>43625.81394675926</v>
      </c>
      <c r="D106" s="10" t="s">
        <v>39</v>
      </c>
      <c r="E106" s="74">
        <v>6.0</v>
      </c>
      <c r="F106" s="71">
        <v>1651.0</v>
      </c>
      <c r="G106" s="43">
        <v>0.0</v>
      </c>
      <c r="H106" s="75">
        <f t="shared" si="1"/>
        <v>0.07144675926</v>
      </c>
      <c r="I106" s="76" t="s">
        <v>6970</v>
      </c>
      <c r="J106" s="77" t="str">
        <f>VLOOKUP(B106,'TA_2019-07-10'!$B$4:$AA$658,26,0)</f>
        <v/>
      </c>
      <c r="K106" t="str">
        <f t="shared" si="2"/>
        <v>@elmago2018</v>
      </c>
      <c r="L106" s="31" t="str">
        <f t="shared" si="3"/>
        <v>https://www.chess.com/member/elmago2018</v>
      </c>
      <c r="M106" s="78">
        <v>43520.82850694445</v>
      </c>
    </row>
    <row r="107" ht="15.75" customHeight="1">
      <c r="A107" s="9">
        <v>104.0</v>
      </c>
      <c r="B107" s="10" t="s">
        <v>1625</v>
      </c>
      <c r="C107" s="73">
        <v>43625.70174768518</v>
      </c>
      <c r="D107" s="10" t="s">
        <v>39</v>
      </c>
      <c r="E107" s="74">
        <v>13.0</v>
      </c>
      <c r="F107" s="71">
        <v>1320.0</v>
      </c>
      <c r="G107" s="43">
        <v>3.64</v>
      </c>
      <c r="H107" s="75">
        <f t="shared" si="1"/>
        <v>0.1836458333</v>
      </c>
      <c r="I107" s="76" t="s">
        <v>6970</v>
      </c>
      <c r="J107" s="77" t="str">
        <f>VLOOKUP(B107,'TA_2019-07-10'!$B$4:$AA$658,26,0)</f>
        <v/>
      </c>
      <c r="K107" t="str">
        <f t="shared" si="2"/>
        <v>@eluacunia</v>
      </c>
      <c r="L107" s="31" t="str">
        <f t="shared" si="3"/>
        <v>https://www.chess.com/member/eluacunia</v>
      </c>
      <c r="M107" s="78">
        <v>43230.850960648146</v>
      </c>
    </row>
    <row r="108" ht="15.75" customHeight="1">
      <c r="A108" s="9">
        <v>107.0</v>
      </c>
      <c r="B108" s="10" t="s">
        <v>880</v>
      </c>
      <c r="C108" s="73">
        <v>43625.87478009259</v>
      </c>
      <c r="D108" s="10" t="s">
        <v>39</v>
      </c>
      <c r="E108" s="74">
        <v>23.0</v>
      </c>
      <c r="F108" s="71">
        <v>1712.0</v>
      </c>
      <c r="G108" s="43">
        <v>0.0</v>
      </c>
      <c r="H108" s="75">
        <f t="shared" si="1"/>
        <v>0.01061342593</v>
      </c>
      <c r="I108" s="76" t="s">
        <v>6970</v>
      </c>
      <c r="J108" s="77" t="str">
        <f>VLOOKUP(B108,'TA_2019-07-10'!$B$4:$AA$658,26,0)</f>
        <v/>
      </c>
      <c r="K108" t="str">
        <f t="shared" si="2"/>
        <v>@emilianodelcampo</v>
      </c>
      <c r="L108" s="31" t="str">
        <f t="shared" si="3"/>
        <v>https://www.chess.com/member/emilianodelcampo</v>
      </c>
      <c r="M108" s="78">
        <v>43287.977222222224</v>
      </c>
    </row>
    <row r="109" ht="15.75" customHeight="1">
      <c r="A109" s="9">
        <v>109.0</v>
      </c>
      <c r="B109" s="10" t="s">
        <v>1222</v>
      </c>
      <c r="C109" s="73">
        <v>43625.67731481481</v>
      </c>
      <c r="D109" s="10" t="s">
        <v>39</v>
      </c>
      <c r="E109" s="74">
        <v>13.0</v>
      </c>
      <c r="F109" s="71">
        <v>1536.0</v>
      </c>
      <c r="G109" s="43">
        <v>0.0</v>
      </c>
      <c r="H109" s="75">
        <f t="shared" si="1"/>
        <v>0.2080787037</v>
      </c>
      <c r="I109" s="76" t="s">
        <v>6971</v>
      </c>
      <c r="J109" s="77" t="str">
        <f>VLOOKUP(B109,'TA_2019-07-10'!$B$4:$AA$658,26,0)</f>
        <v/>
      </c>
      <c r="K109" t="str">
        <f t="shared" si="2"/>
        <v>@endycool</v>
      </c>
      <c r="L109" s="31" t="str">
        <f t="shared" si="3"/>
        <v>https://www.chess.com/member/endycool</v>
      </c>
      <c r="M109" s="78">
        <v>43478.58337962963</v>
      </c>
    </row>
    <row r="110" ht="15.75" customHeight="1">
      <c r="A110" s="9">
        <v>105.0</v>
      </c>
      <c r="B110" s="10" t="s">
        <v>1439</v>
      </c>
      <c r="C110" s="73">
        <v>43625.483819444446</v>
      </c>
      <c r="D110" s="10" t="s">
        <v>39</v>
      </c>
      <c r="E110" s="74">
        <v>2.0</v>
      </c>
      <c r="F110" s="71">
        <v>1445.0</v>
      </c>
      <c r="G110" s="43">
        <v>20.0</v>
      </c>
      <c r="H110" s="75">
        <f t="shared" si="1"/>
        <v>0.4015740741</v>
      </c>
      <c r="I110" s="76" t="s">
        <v>6970</v>
      </c>
      <c r="J110" s="77" t="str">
        <f>VLOOKUP(B110,'TA_2019-07-10'!$B$4:$AA$658,26,0)</f>
        <v/>
      </c>
      <c r="K110" t="str">
        <f t="shared" si="2"/>
        <v>@emanuel_porco</v>
      </c>
      <c r="L110" s="31" t="str">
        <f t="shared" si="3"/>
        <v>https://www.chess.com/member/emanuel_porco</v>
      </c>
      <c r="M110" s="78">
        <v>42929.73306712963</v>
      </c>
    </row>
    <row r="111" ht="15.75" customHeight="1">
      <c r="A111" s="9">
        <v>111.0</v>
      </c>
      <c r="B111" s="10" t="s">
        <v>524</v>
      </c>
      <c r="C111" s="73">
        <v>43625.773935185185</v>
      </c>
      <c r="D111" s="10" t="s">
        <v>35</v>
      </c>
      <c r="E111" s="74">
        <v>12.0</v>
      </c>
      <c r="F111" s="71">
        <v>1799.0</v>
      </c>
      <c r="G111" s="43">
        <v>0.0</v>
      </c>
      <c r="H111" s="75">
        <f t="shared" si="1"/>
        <v>0.1114583333</v>
      </c>
      <c r="I111" s="76" t="s">
        <v>6971</v>
      </c>
      <c r="J111" s="77" t="str">
        <f>VLOOKUP(B111,'TA_2019-07-10'!$B$4:$AA$658,26,0)</f>
        <v/>
      </c>
      <c r="K111" t="str">
        <f t="shared" si="2"/>
        <v>@enroquemuylargo</v>
      </c>
      <c r="L111" s="31" t="str">
        <f t="shared" si="3"/>
        <v>https://www.chess.com/member/enroquemuylargo</v>
      </c>
      <c r="M111" s="78">
        <v>41695.95894675926</v>
      </c>
    </row>
    <row r="112" ht="15.75" customHeight="1">
      <c r="A112" s="9">
        <v>108.0</v>
      </c>
      <c r="B112" s="10" t="s">
        <v>1228</v>
      </c>
      <c r="C112" s="73">
        <v>43625.35391203704</v>
      </c>
      <c r="D112" s="10" t="s">
        <v>39</v>
      </c>
      <c r="E112" s="74">
        <v>11.0</v>
      </c>
      <c r="F112" s="71">
        <v>1537.0</v>
      </c>
      <c r="G112" s="43">
        <v>11.11</v>
      </c>
      <c r="H112" s="75">
        <f t="shared" si="1"/>
        <v>0.5314814815</v>
      </c>
      <c r="I112" s="76" t="s">
        <v>6971</v>
      </c>
      <c r="J112" s="77" t="str">
        <f>VLOOKUP(B112,'TA_2019-07-10'!$B$4:$AA$658,26,0)</f>
        <v/>
      </c>
      <c r="K112" t="str">
        <f t="shared" si="2"/>
        <v>@emiliogonzalez77</v>
      </c>
      <c r="L112" s="31" t="str">
        <f t="shared" si="3"/>
        <v>https://www.chess.com/member/emiliogonzalez77</v>
      </c>
      <c r="M112" s="78">
        <v>42297.871469907404</v>
      </c>
    </row>
    <row r="113" ht="15.75" customHeight="1">
      <c r="A113" s="9">
        <v>112.0</v>
      </c>
      <c r="B113" s="10" t="s">
        <v>581</v>
      </c>
      <c r="C113" s="73">
        <v>43625.877858796295</v>
      </c>
      <c r="D113" s="10" t="s">
        <v>35</v>
      </c>
      <c r="E113" s="74">
        <v>13.0</v>
      </c>
      <c r="F113" s="71">
        <v>1785.0</v>
      </c>
      <c r="G113" s="43">
        <v>0.0</v>
      </c>
      <c r="H113" s="75">
        <f t="shared" si="1"/>
        <v>0.007534722223</v>
      </c>
      <c r="I113" s="76" t="s">
        <v>6971</v>
      </c>
      <c r="J113" s="77" t="str">
        <f>VLOOKUP(B113,'TA_2019-07-10'!$B$4:$AA$658,26,0)</f>
        <v/>
      </c>
      <c r="K113" t="str">
        <f t="shared" si="2"/>
        <v>@eparrondo</v>
      </c>
      <c r="L113" s="31" t="str">
        <f t="shared" si="3"/>
        <v>https://www.chess.com/member/eparrondo</v>
      </c>
      <c r="M113" s="78">
        <v>42555.9262962963</v>
      </c>
    </row>
    <row r="114" ht="15.75" customHeight="1">
      <c r="A114" s="9">
        <v>113.0</v>
      </c>
      <c r="B114" s="10" t="s">
        <v>1088</v>
      </c>
      <c r="C114" s="73">
        <v>43624.73960648148</v>
      </c>
      <c r="D114" s="10" t="s">
        <v>39</v>
      </c>
      <c r="E114" s="74">
        <v>4.0</v>
      </c>
      <c r="F114" s="71">
        <v>1601.0</v>
      </c>
      <c r="G114" s="43">
        <v>0.0</v>
      </c>
      <c r="H114" s="75">
        <f t="shared" si="1"/>
        <v>1.145787037</v>
      </c>
      <c r="I114" s="76" t="s">
        <v>6971</v>
      </c>
      <c r="J114" s="77" t="str">
        <f>VLOOKUP(B114,'TA_2019-07-10'!$B$4:$AA$658,26,0)</f>
        <v/>
      </c>
      <c r="K114" t="str">
        <f t="shared" si="2"/>
        <v>@ernestoluis</v>
      </c>
      <c r="L114" s="31" t="str">
        <f t="shared" si="3"/>
        <v>https://www.chess.com/member/ernestoluis</v>
      </c>
      <c r="M114" s="78">
        <v>43153.60530092593</v>
      </c>
    </row>
    <row r="115" ht="15.75" customHeight="1">
      <c r="A115" s="9">
        <v>114.0</v>
      </c>
      <c r="B115" s="10" t="s">
        <v>572</v>
      </c>
      <c r="C115" s="73">
        <v>43625.75775462963</v>
      </c>
      <c r="D115" s="10" t="s">
        <v>39</v>
      </c>
      <c r="E115" s="74">
        <v>7.0</v>
      </c>
      <c r="F115" s="71">
        <v>1791.0</v>
      </c>
      <c r="G115" s="43">
        <v>0.0</v>
      </c>
      <c r="H115" s="75">
        <f t="shared" si="1"/>
        <v>0.1276388889</v>
      </c>
      <c r="I115" s="76" t="s">
        <v>6971</v>
      </c>
      <c r="J115" s="77" t="str">
        <f>VLOOKUP(B115,'TA_2019-07-10'!$B$4:$AA$658,26,0)</f>
        <v/>
      </c>
      <c r="K115" t="str">
        <f t="shared" si="2"/>
        <v>@erodri22</v>
      </c>
      <c r="L115" s="31" t="str">
        <f t="shared" si="3"/>
        <v>https://www.chess.com/member/erodri22</v>
      </c>
      <c r="M115" s="78">
        <v>43347.646458333336</v>
      </c>
    </row>
    <row r="116" ht="15.75" customHeight="1">
      <c r="A116" s="9">
        <v>115.0</v>
      </c>
      <c r="B116" s="10" t="s">
        <v>1390</v>
      </c>
      <c r="C116" s="73">
        <v>43625.46619212963</v>
      </c>
      <c r="D116" s="10" t="s">
        <v>39</v>
      </c>
      <c r="E116" s="74">
        <v>4.0</v>
      </c>
      <c r="F116" s="71">
        <v>1478.0</v>
      </c>
      <c r="G116" s="43">
        <v>0.0</v>
      </c>
      <c r="H116" s="75">
        <f t="shared" si="1"/>
        <v>0.4192013889</v>
      </c>
      <c r="I116" s="76" t="s">
        <v>6971</v>
      </c>
      <c r="J116" s="77" t="str">
        <f>VLOOKUP(B116,'TA_2019-07-10'!$B$4:$AA$658,26,0)</f>
        <v/>
      </c>
      <c r="K116" t="str">
        <f t="shared" si="2"/>
        <v>@escipcion</v>
      </c>
      <c r="L116" s="31" t="str">
        <f t="shared" si="3"/>
        <v>https://www.chess.com/member/escipcion</v>
      </c>
      <c r="M116" s="78">
        <v>43605.87608796296</v>
      </c>
    </row>
    <row r="117" ht="15.75" customHeight="1">
      <c r="A117" s="9">
        <v>117.0</v>
      </c>
      <c r="B117" s="10" t="s">
        <v>1297</v>
      </c>
      <c r="C117" s="73">
        <v>43625.83032407407</v>
      </c>
      <c r="D117" s="10" t="s">
        <v>39</v>
      </c>
      <c r="E117" s="74">
        <v>15.0</v>
      </c>
      <c r="F117" s="71">
        <v>1526.0</v>
      </c>
      <c r="G117" s="43">
        <v>0.0</v>
      </c>
      <c r="H117" s="75">
        <f t="shared" si="1"/>
        <v>0.05506944445</v>
      </c>
      <c r="I117" s="76" t="s">
        <v>6971</v>
      </c>
      <c r="J117" s="77" t="str">
        <f>VLOOKUP(B117,'TA_2019-07-10'!$B$4:$AA$658,26,0)</f>
        <v/>
      </c>
      <c r="K117" t="str">
        <f t="shared" si="2"/>
        <v>@estebanla</v>
      </c>
      <c r="L117" s="31" t="str">
        <f t="shared" si="3"/>
        <v>https://www.chess.com/member/estebanla</v>
      </c>
      <c r="M117" s="78">
        <v>41724.89942129629</v>
      </c>
    </row>
    <row r="118" ht="15.75" customHeight="1">
      <c r="A118" s="9">
        <v>110.0</v>
      </c>
      <c r="B118" s="10" t="s">
        <v>71</v>
      </c>
      <c r="C118" s="73">
        <v>43624.55383101852</v>
      </c>
      <c r="D118" s="10" t="s">
        <v>39</v>
      </c>
      <c r="E118" s="74">
        <v>0.0</v>
      </c>
      <c r="F118" s="71">
        <v>2229.0</v>
      </c>
      <c r="G118" s="43">
        <v>0.0</v>
      </c>
      <c r="H118" s="75">
        <f t="shared" si="1"/>
        <v>1.3315625</v>
      </c>
      <c r="I118" s="76" t="s">
        <v>6971</v>
      </c>
      <c r="J118" s="77" t="str">
        <f>VLOOKUP(B118,'TA_2019-07-10'!$B$4:$AA$658,26,0)</f>
        <v/>
      </c>
      <c r="K118" t="str">
        <f t="shared" si="2"/>
        <v>@engendro</v>
      </c>
      <c r="L118" s="31" t="str">
        <f t="shared" si="3"/>
        <v>https://www.chess.com/member/engendro</v>
      </c>
      <c r="M118" s="78">
        <v>43479.517233796294</v>
      </c>
    </row>
    <row r="119" ht="15.75" customHeight="1">
      <c r="A119" s="9">
        <v>118.0</v>
      </c>
      <c r="B119" s="10" t="s">
        <v>696</v>
      </c>
      <c r="C119" s="73">
        <v>43625.854895833334</v>
      </c>
      <c r="D119" s="10" t="s">
        <v>39</v>
      </c>
      <c r="E119" s="74">
        <v>4.0</v>
      </c>
      <c r="F119" s="71">
        <v>1748.0</v>
      </c>
      <c r="G119" s="43">
        <v>0.0</v>
      </c>
      <c r="H119" s="75">
        <f t="shared" si="1"/>
        <v>0.03049768518</v>
      </c>
      <c r="I119" s="76" t="s">
        <v>6971</v>
      </c>
      <c r="J119" s="77" t="str">
        <f>VLOOKUP(B119,'TA_2019-07-10'!$B$4:$AA$658,26,0)</f>
        <v/>
      </c>
      <c r="K119" t="str">
        <f t="shared" si="2"/>
        <v>@estoyquemado</v>
      </c>
      <c r="L119" s="31" t="str">
        <f t="shared" si="3"/>
        <v>https://www.chess.com/member/estoyquemado</v>
      </c>
      <c r="M119" s="78">
        <v>40930.52284722222</v>
      </c>
    </row>
    <row r="120" ht="15.75" customHeight="1">
      <c r="A120" s="9">
        <v>121.0</v>
      </c>
      <c r="B120" s="10" t="s">
        <v>362</v>
      </c>
      <c r="C120" s="73">
        <v>43625.4040625</v>
      </c>
      <c r="D120" s="10" t="s">
        <v>39</v>
      </c>
      <c r="E120" s="74">
        <v>10.0</v>
      </c>
      <c r="F120" s="71">
        <v>1878.0</v>
      </c>
      <c r="G120" s="43">
        <v>0.0</v>
      </c>
      <c r="H120" s="75">
        <f t="shared" si="1"/>
        <v>0.4813310185</v>
      </c>
      <c r="I120" s="76" t="s">
        <v>6971</v>
      </c>
      <c r="J120" s="77" t="str">
        <f>VLOOKUP(B120,'TA_2019-07-10'!$B$4:$AA$658,26,0)</f>
        <v/>
      </c>
      <c r="K120" t="str">
        <f t="shared" si="2"/>
        <v>@facunet</v>
      </c>
      <c r="L120" s="31" t="str">
        <f t="shared" si="3"/>
        <v>https://www.chess.com/member/facunet</v>
      </c>
      <c r="M120" s="78">
        <v>42829.79491898148</v>
      </c>
    </row>
    <row r="121" ht="15.75" customHeight="1">
      <c r="A121" s="9">
        <v>116.0</v>
      </c>
      <c r="B121" s="10" t="s">
        <v>981</v>
      </c>
      <c r="C121" s="73">
        <v>43625.77694444444</v>
      </c>
      <c r="D121" s="10" t="s">
        <v>39</v>
      </c>
      <c r="E121" s="74">
        <v>5.0</v>
      </c>
      <c r="F121" s="71">
        <v>1684.0</v>
      </c>
      <c r="G121" s="43">
        <v>4.48</v>
      </c>
      <c r="H121" s="75">
        <f t="shared" si="1"/>
        <v>0.1084490741</v>
      </c>
      <c r="I121" s="76" t="s">
        <v>6971</v>
      </c>
      <c r="J121" s="77" t="str">
        <f>VLOOKUP(B121,'TA_2019-07-10'!$B$4:$AA$658,26,0)</f>
        <v/>
      </c>
      <c r="K121" t="str">
        <f t="shared" si="2"/>
        <v>@esna12394</v>
      </c>
      <c r="L121" s="31" t="str">
        <f t="shared" si="3"/>
        <v>https://www.chess.com/member/esna12394</v>
      </c>
      <c r="M121" s="78">
        <v>43598.340266203704</v>
      </c>
    </row>
    <row r="122" ht="15.75" customHeight="1">
      <c r="A122" s="9">
        <v>119.0</v>
      </c>
      <c r="B122" s="10" t="s">
        <v>298</v>
      </c>
      <c r="C122" s="73">
        <v>43622.340266203704</v>
      </c>
      <c r="D122" s="10" t="s">
        <v>35</v>
      </c>
      <c r="E122" s="74">
        <v>3.0</v>
      </c>
      <c r="F122" s="71">
        <v>1942.0</v>
      </c>
      <c r="G122" s="43">
        <v>0.0</v>
      </c>
      <c r="H122" s="75">
        <f t="shared" si="1"/>
        <v>3.545127315</v>
      </c>
      <c r="I122" s="76" t="s">
        <v>6971</v>
      </c>
      <c r="J122" s="77" t="str">
        <f>VLOOKUP(B122,'TA_2019-07-10'!$B$4:$AA$658,26,0)</f>
        <v/>
      </c>
      <c r="K122" t="str">
        <f t="shared" si="2"/>
        <v>@etagwerker</v>
      </c>
      <c r="L122" s="31" t="str">
        <f t="shared" si="3"/>
        <v>https://www.chess.com/member/etagwerker</v>
      </c>
      <c r="M122" s="78">
        <v>43342.51358796296</v>
      </c>
    </row>
    <row r="123" ht="15.75" customHeight="1">
      <c r="A123" s="9">
        <v>124.0</v>
      </c>
      <c r="B123" s="10" t="s">
        <v>1037</v>
      </c>
      <c r="C123" s="73">
        <v>43625.58513888889</v>
      </c>
      <c r="D123" s="10" t="s">
        <v>35</v>
      </c>
      <c r="E123" s="74">
        <v>9.0</v>
      </c>
      <c r="F123" s="71">
        <v>1698.0</v>
      </c>
      <c r="G123" s="43">
        <v>15.0</v>
      </c>
      <c r="H123" s="75">
        <f t="shared" si="1"/>
        <v>0.3002546296</v>
      </c>
      <c r="I123" s="76" t="s">
        <v>6971</v>
      </c>
      <c r="J123" s="77" t="str">
        <f>VLOOKUP(B123,'TA_2019-07-10'!$B$4:$AA$658,26,0)</f>
        <v/>
      </c>
      <c r="K123" t="str">
        <f t="shared" si="2"/>
        <v>@fedebau</v>
      </c>
      <c r="L123" s="31" t="str">
        <f t="shared" si="3"/>
        <v>https://www.chess.com/member/fedebau</v>
      </c>
      <c r="M123" s="78">
        <v>41643.73471064815</v>
      </c>
    </row>
    <row r="124" ht="15.75" customHeight="1">
      <c r="A124" s="9">
        <v>120.0</v>
      </c>
      <c r="B124" s="10" t="s">
        <v>1498</v>
      </c>
      <c r="C124" s="73">
        <v>43625.81486111111</v>
      </c>
      <c r="D124" s="10" t="s">
        <v>39</v>
      </c>
      <c r="E124" s="74">
        <v>0.0</v>
      </c>
      <c r="F124" s="71">
        <v>1415.0</v>
      </c>
      <c r="G124" s="43">
        <v>0.0</v>
      </c>
      <c r="H124" s="75">
        <f t="shared" si="1"/>
        <v>0.07053240741</v>
      </c>
      <c r="I124" s="76" t="s">
        <v>6971</v>
      </c>
      <c r="J124" s="77" t="str">
        <f>VLOOKUP(B124,'TA_2019-07-10'!$B$4:$AA$658,26,0)</f>
        <v/>
      </c>
      <c r="K124" t="str">
        <f t="shared" si="2"/>
        <v>@faanfe</v>
      </c>
      <c r="L124" s="31" t="str">
        <f t="shared" si="3"/>
        <v>https://www.chess.com/member/faanfe</v>
      </c>
      <c r="M124" s="78">
        <v>43171.85303240741</v>
      </c>
    </row>
    <row r="125" ht="15.75" customHeight="1">
      <c r="A125" s="9">
        <v>122.0</v>
      </c>
      <c r="B125" s="10" t="s">
        <v>1519</v>
      </c>
      <c r="C125" s="73">
        <v>43625.840532407405</v>
      </c>
      <c r="D125" s="10" t="s">
        <v>39</v>
      </c>
      <c r="E125" s="74">
        <v>6.0</v>
      </c>
      <c r="F125" s="71">
        <v>1446.0</v>
      </c>
      <c r="G125" s="43">
        <v>1.49</v>
      </c>
      <c r="H125" s="75">
        <f t="shared" si="1"/>
        <v>0.04486111111</v>
      </c>
      <c r="I125" s="76" t="s">
        <v>6971</v>
      </c>
      <c r="J125" s="77" t="str">
        <f>VLOOKUP(B125,'TA_2019-07-10'!$B$4:$AA$658,26,0)</f>
        <v/>
      </c>
      <c r="K125" t="str">
        <f t="shared" si="2"/>
        <v>@faustosalazar</v>
      </c>
      <c r="L125" s="31" t="str">
        <f t="shared" si="3"/>
        <v>https://www.chess.com/member/faustosalazar</v>
      </c>
      <c r="M125" s="78">
        <v>43346.931597222225</v>
      </c>
    </row>
    <row r="126" ht="15.75" customHeight="1">
      <c r="A126" s="9">
        <v>125.0</v>
      </c>
      <c r="B126" s="10" t="s">
        <v>437</v>
      </c>
      <c r="C126" s="73">
        <v>43625.87837962963</v>
      </c>
      <c r="D126" s="10" t="s">
        <v>39</v>
      </c>
      <c r="E126" s="74">
        <v>10.0</v>
      </c>
      <c r="F126" s="71">
        <v>1910.0</v>
      </c>
      <c r="G126" s="43">
        <v>0.0</v>
      </c>
      <c r="H126" s="75">
        <f t="shared" si="1"/>
        <v>0.007013888891</v>
      </c>
      <c r="I126" s="76" t="s">
        <v>6971</v>
      </c>
      <c r="J126" s="77" t="str">
        <f>VLOOKUP(B126,'TA_2019-07-10'!$B$4:$AA$658,26,0)</f>
        <v/>
      </c>
      <c r="K126" t="str">
        <f t="shared" si="2"/>
        <v>@fedepousa</v>
      </c>
      <c r="L126" s="31" t="str">
        <f t="shared" si="3"/>
        <v>https://www.chess.com/member/fedepousa</v>
      </c>
      <c r="M126" s="78">
        <v>43350.86236111111</v>
      </c>
    </row>
    <row r="127" ht="15.75" customHeight="1">
      <c r="A127" s="9">
        <v>131.0</v>
      </c>
      <c r="B127" s="10" t="s">
        <v>145</v>
      </c>
      <c r="C127" s="73">
        <v>43625.83880787037</v>
      </c>
      <c r="D127" s="10" t="s">
        <v>35</v>
      </c>
      <c r="E127" s="74">
        <v>12.0</v>
      </c>
      <c r="F127" s="71">
        <v>2056.0</v>
      </c>
      <c r="G127" s="43">
        <v>3.45</v>
      </c>
      <c r="H127" s="75">
        <f t="shared" si="1"/>
        <v>0.04658564815</v>
      </c>
      <c r="I127" s="76" t="s">
        <v>6971</v>
      </c>
      <c r="J127" s="77" t="str">
        <f>VLOOKUP(B127,'TA_2019-07-10'!$B$4:$AA$658,26,0)</f>
        <v/>
      </c>
      <c r="K127" t="str">
        <f t="shared" si="2"/>
        <v>@ferdix</v>
      </c>
      <c r="L127" s="31" t="str">
        <f t="shared" si="3"/>
        <v>https://www.chess.com/member/ferdix</v>
      </c>
      <c r="M127" s="78">
        <v>43495.127847222226</v>
      </c>
    </row>
    <row r="128" ht="15.75" customHeight="1">
      <c r="A128" s="9">
        <v>123.0</v>
      </c>
      <c r="B128" s="10" t="s">
        <v>469</v>
      </c>
      <c r="C128" s="73">
        <v>43622.974016203705</v>
      </c>
      <c r="D128" s="10" t="s">
        <v>39</v>
      </c>
      <c r="E128" s="74">
        <v>0.0</v>
      </c>
      <c r="F128" s="71">
        <v>1872.0</v>
      </c>
      <c r="G128" s="43">
        <v>0.0</v>
      </c>
      <c r="H128" s="75">
        <f t="shared" si="1"/>
        <v>2.911377315</v>
      </c>
      <c r="I128" s="76" t="s">
        <v>6971</v>
      </c>
      <c r="J128" s="77" t="str">
        <f>VLOOKUP(B128,'TA_2019-07-10'!$B$4:$AA$658,26,0)</f>
        <v/>
      </c>
      <c r="K128" t="str">
        <f t="shared" si="2"/>
        <v>@fde1975</v>
      </c>
      <c r="L128" s="31" t="str">
        <f t="shared" si="3"/>
        <v>https://www.chess.com/member/fde1975</v>
      </c>
      <c r="M128" s="78">
        <v>43479.40217592593</v>
      </c>
    </row>
    <row r="129" ht="15.75" customHeight="1">
      <c r="A129" s="9">
        <v>126.0</v>
      </c>
      <c r="B129" s="10" t="s">
        <v>65</v>
      </c>
      <c r="C129" s="73">
        <v>43625.79945601852</v>
      </c>
      <c r="D129" s="10" t="s">
        <v>35</v>
      </c>
      <c r="E129" s="74">
        <v>2.0</v>
      </c>
      <c r="F129" s="71">
        <v>2251.0</v>
      </c>
      <c r="G129" s="43">
        <v>0.0</v>
      </c>
      <c r="H129" s="75">
        <f t="shared" si="1"/>
        <v>0.0859375</v>
      </c>
      <c r="I129" s="76" t="s">
        <v>6971</v>
      </c>
      <c r="J129" s="77" t="str">
        <f>VLOOKUP(B129,'TA_2019-07-10'!$B$4:$AA$658,26,0)</f>
        <v/>
      </c>
      <c r="K129" t="str">
        <f t="shared" si="2"/>
        <v>@federer_online</v>
      </c>
      <c r="L129" s="31" t="str">
        <f t="shared" si="3"/>
        <v>https://www.chess.com/member/federer_online</v>
      </c>
      <c r="M129" s="78">
        <v>43578.91420138889</v>
      </c>
    </row>
    <row r="130" ht="15.75" customHeight="1">
      <c r="A130" s="9">
        <v>127.0</v>
      </c>
      <c r="B130" s="10" t="s">
        <v>876</v>
      </c>
      <c r="C130" s="73">
        <v>43625.85023148148</v>
      </c>
      <c r="D130" s="10" t="s">
        <v>39</v>
      </c>
      <c r="E130" s="74">
        <v>7.0</v>
      </c>
      <c r="F130" s="71">
        <v>1745.0</v>
      </c>
      <c r="G130" s="43">
        <v>4.17</v>
      </c>
      <c r="H130" s="75">
        <f t="shared" si="1"/>
        <v>0.03516203703</v>
      </c>
      <c r="I130" s="76" t="s">
        <v>6971</v>
      </c>
      <c r="J130" s="77" t="str">
        <f>VLOOKUP(B130,'TA_2019-07-10'!$B$4:$AA$658,26,0)</f>
        <v/>
      </c>
      <c r="K130" t="str">
        <f t="shared" si="2"/>
        <v>@federiconyarlathotep</v>
      </c>
      <c r="L130" s="31" t="str">
        <f t="shared" si="3"/>
        <v>https://www.chess.com/member/federiconyarlathotep</v>
      </c>
      <c r="M130" s="78">
        <v>43345.966319444444</v>
      </c>
    </row>
    <row r="131" ht="15.75" customHeight="1">
      <c r="A131" s="9">
        <v>128.0</v>
      </c>
      <c r="B131" s="10" t="s">
        <v>570</v>
      </c>
      <c r="C131" s="73">
        <v>43625.88284722222</v>
      </c>
      <c r="D131" s="10" t="s">
        <v>39</v>
      </c>
      <c r="E131" s="74">
        <v>1.0</v>
      </c>
      <c r="F131" s="71">
        <v>1864.0</v>
      </c>
      <c r="G131" s="43">
        <v>0.0</v>
      </c>
      <c r="H131" s="75">
        <f t="shared" si="1"/>
        <v>0.002546296295</v>
      </c>
      <c r="I131" s="76" t="s">
        <v>6971</v>
      </c>
      <c r="J131" s="77" t="str">
        <f>VLOOKUP(B131,'TA_2019-07-10'!$B$4:$AA$658,26,0)</f>
        <v/>
      </c>
      <c r="K131" t="str">
        <f t="shared" si="2"/>
        <v>@federicosena</v>
      </c>
      <c r="L131" s="31" t="str">
        <f t="shared" si="3"/>
        <v>https://www.chess.com/member/federicosena</v>
      </c>
      <c r="M131" s="78">
        <v>43290.77793981481</v>
      </c>
    </row>
    <row r="132" ht="15.75" customHeight="1">
      <c r="A132" s="9">
        <v>129.0</v>
      </c>
      <c r="B132" s="10" t="s">
        <v>1346</v>
      </c>
      <c r="C132" s="73">
        <v>43625.66436342592</v>
      </c>
      <c r="D132" s="10" t="s">
        <v>35</v>
      </c>
      <c r="E132" s="74">
        <v>3.0</v>
      </c>
      <c r="F132" s="71">
        <v>1511.0</v>
      </c>
      <c r="G132" s="43">
        <v>0.0</v>
      </c>
      <c r="H132" s="75">
        <f t="shared" si="1"/>
        <v>0.2210300926</v>
      </c>
      <c r="I132" s="76" t="s">
        <v>6971</v>
      </c>
      <c r="J132" s="77" t="str">
        <f>VLOOKUP(B132,'TA_2019-07-10'!$B$4:$AA$658,26,0)</f>
        <v/>
      </c>
      <c r="K132" t="str">
        <f t="shared" si="2"/>
        <v>@fegatelloattack</v>
      </c>
      <c r="L132" s="31" t="str">
        <f t="shared" si="3"/>
        <v>https://www.chess.com/member/fegatelloattack</v>
      </c>
      <c r="M132" s="78">
        <v>43266.034375</v>
      </c>
    </row>
    <row r="133" ht="15.75" customHeight="1">
      <c r="A133" s="9">
        <v>132.0</v>
      </c>
      <c r="B133" s="10" t="s">
        <v>727</v>
      </c>
      <c r="C133" s="73">
        <v>43625.86813657408</v>
      </c>
      <c r="D133" s="10" t="s">
        <v>39</v>
      </c>
      <c r="E133" s="74">
        <v>9.0</v>
      </c>
      <c r="F133" s="71">
        <v>1781.0</v>
      </c>
      <c r="G133" s="43">
        <v>0.0</v>
      </c>
      <c r="H133" s="75">
        <f t="shared" si="1"/>
        <v>0.01725694444</v>
      </c>
      <c r="I133" s="76" t="s">
        <v>6971</v>
      </c>
      <c r="J133" s="77" t="str">
        <f>VLOOKUP(B133,'TA_2019-07-10'!$B$4:$AA$658,26,0)</f>
        <v/>
      </c>
      <c r="K133" t="str">
        <f t="shared" si="2"/>
        <v>@fernamos</v>
      </c>
      <c r="L133" s="31" t="str">
        <f t="shared" si="3"/>
        <v>https://www.chess.com/member/fernamos</v>
      </c>
      <c r="M133" s="78">
        <v>41493.53518518519</v>
      </c>
    </row>
    <row r="134" ht="15.75" customHeight="1">
      <c r="A134" s="9">
        <v>136.0</v>
      </c>
      <c r="B134" s="10" t="s">
        <v>339</v>
      </c>
      <c r="C134" s="73">
        <v>43625.80587962963</v>
      </c>
      <c r="D134" s="10" t="s">
        <v>39</v>
      </c>
      <c r="E134" s="74">
        <v>20.0</v>
      </c>
      <c r="F134" s="71">
        <v>1931.0</v>
      </c>
      <c r="G134" s="43">
        <v>4.0</v>
      </c>
      <c r="H134" s="75">
        <f t="shared" si="1"/>
        <v>0.07951388889</v>
      </c>
      <c r="I134" s="76" t="s">
        <v>6972</v>
      </c>
      <c r="J134" s="77" t="str">
        <f>VLOOKUP(B134,'TA_2019-07-10'!$B$4:$AA$658,26,0)</f>
        <v/>
      </c>
      <c r="K134" t="str">
        <f t="shared" si="2"/>
        <v>@filo82</v>
      </c>
      <c r="L134" s="31" t="str">
        <f t="shared" si="3"/>
        <v>https://www.chess.com/member/filo82</v>
      </c>
      <c r="M134" s="78">
        <v>43287.13291666667</v>
      </c>
    </row>
    <row r="135" ht="15.75" customHeight="1">
      <c r="A135" s="9">
        <v>130.0</v>
      </c>
      <c r="B135" s="10" t="s">
        <v>827</v>
      </c>
      <c r="C135" s="73">
        <v>43625.88097222222</v>
      </c>
      <c r="D135" s="10" t="s">
        <v>39</v>
      </c>
      <c r="E135" s="74">
        <v>7.0</v>
      </c>
      <c r="F135" s="71">
        <v>1772.0</v>
      </c>
      <c r="G135" s="43">
        <v>0.0</v>
      </c>
      <c r="H135" s="75">
        <f t="shared" si="1"/>
        <v>0.004421296297</v>
      </c>
      <c r="I135" s="76" t="s">
        <v>6971</v>
      </c>
      <c r="J135" s="77" t="str">
        <f>VLOOKUP(B135,'TA_2019-07-10'!$B$4:$AA$658,26,0)</f>
        <v/>
      </c>
      <c r="K135" t="str">
        <f t="shared" si="2"/>
        <v>@ferceleste</v>
      </c>
      <c r="L135" s="31" t="str">
        <f t="shared" si="3"/>
        <v>https://www.chess.com/member/ferceleste</v>
      </c>
      <c r="M135" s="78">
        <v>43480.532905092594</v>
      </c>
    </row>
    <row r="136" ht="15.75" customHeight="1">
      <c r="A136" s="9">
        <v>133.0</v>
      </c>
      <c r="B136" s="10" t="s">
        <v>1558</v>
      </c>
      <c r="C136" s="73">
        <v>43624.5096412037</v>
      </c>
      <c r="D136" s="10" t="s">
        <v>39</v>
      </c>
      <c r="E136" s="74">
        <v>0.0</v>
      </c>
      <c r="F136" s="71">
        <v>1385.0</v>
      </c>
      <c r="G136" s="43">
        <v>66.67</v>
      </c>
      <c r="H136" s="75">
        <f t="shared" si="1"/>
        <v>1.375752315</v>
      </c>
      <c r="I136" s="76" t="s">
        <v>6971</v>
      </c>
      <c r="J136" s="77" t="str">
        <f>VLOOKUP(B136,'TA_2019-07-10'!$B$4:$AA$658,26,0)</f>
        <v/>
      </c>
      <c r="K136" t="str">
        <f t="shared" si="2"/>
        <v>@fernandoivanp</v>
      </c>
      <c r="L136" s="31" t="str">
        <f t="shared" si="3"/>
        <v>https://www.chess.com/member/fernandoivanp</v>
      </c>
      <c r="M136" s="78">
        <v>43620.32115740741</v>
      </c>
    </row>
    <row r="137" ht="15.75" customHeight="1">
      <c r="A137" s="9">
        <v>134.0</v>
      </c>
      <c r="B137" s="10" t="s">
        <v>811</v>
      </c>
      <c r="C137" s="73">
        <v>43625.742685185185</v>
      </c>
      <c r="D137" s="10" t="s">
        <v>39</v>
      </c>
      <c r="E137" s="74">
        <v>25.0</v>
      </c>
      <c r="F137" s="71">
        <v>1726.0</v>
      </c>
      <c r="G137" s="43">
        <v>16.67</v>
      </c>
      <c r="H137" s="75">
        <f t="shared" si="1"/>
        <v>0.1427083333</v>
      </c>
      <c r="I137" s="76" t="s">
        <v>6971</v>
      </c>
      <c r="J137" s="77" t="str">
        <f>VLOOKUP(B137,'TA_2019-07-10'!$B$4:$AA$658,26,0)</f>
        <v/>
      </c>
      <c r="K137" t="str">
        <f t="shared" si="2"/>
        <v>@fernandomasdeu</v>
      </c>
      <c r="L137" s="31" t="str">
        <f t="shared" si="3"/>
        <v>https://www.chess.com/member/fernandomasdeu</v>
      </c>
      <c r="M137" s="78">
        <v>43479.99730324074</v>
      </c>
    </row>
    <row r="138" ht="15.75" customHeight="1">
      <c r="A138" s="9">
        <v>135.0</v>
      </c>
      <c r="B138" s="10" t="s">
        <v>93</v>
      </c>
      <c r="C138" s="73">
        <v>43625.745833333334</v>
      </c>
      <c r="D138" s="10" t="s">
        <v>39</v>
      </c>
      <c r="E138" s="74">
        <v>10.0</v>
      </c>
      <c r="F138" s="71">
        <v>2150.0</v>
      </c>
      <c r="G138" s="43">
        <v>0.0</v>
      </c>
      <c r="H138" s="75">
        <f t="shared" si="1"/>
        <v>0.1395601852</v>
      </c>
      <c r="I138" s="76" t="s">
        <v>6972</v>
      </c>
      <c r="J138" s="77" t="str">
        <f>VLOOKUP(B138,'TA_2019-07-10'!$B$4:$AA$658,26,0)</f>
        <v/>
      </c>
      <c r="K138" t="str">
        <f t="shared" si="2"/>
        <v>@ferruchess</v>
      </c>
      <c r="L138" s="31" t="str">
        <f t="shared" si="3"/>
        <v>https://www.chess.com/member/ferruchess</v>
      </c>
      <c r="M138" s="78">
        <v>43349.4684375</v>
      </c>
    </row>
    <row r="139" ht="15.75" customHeight="1">
      <c r="A139" s="9">
        <v>137.0</v>
      </c>
      <c r="B139" s="10" t="s">
        <v>614</v>
      </c>
      <c r="C139" s="73">
        <v>43625.795381944445</v>
      </c>
      <c r="D139" s="10" t="s">
        <v>39</v>
      </c>
      <c r="E139" s="74">
        <v>12.0</v>
      </c>
      <c r="F139" s="71">
        <v>1807.0</v>
      </c>
      <c r="G139" s="43">
        <v>0.0</v>
      </c>
      <c r="H139" s="75">
        <f t="shared" si="1"/>
        <v>0.09001157407</v>
      </c>
      <c r="I139" s="76" t="s">
        <v>6972</v>
      </c>
      <c r="J139" s="77" t="str">
        <f>VLOOKUP(B139,'TA_2019-07-10'!$B$4:$AA$658,26,0)</f>
        <v/>
      </c>
      <c r="K139" t="str">
        <f t="shared" si="2"/>
        <v>@firmatense</v>
      </c>
      <c r="L139" s="31" t="str">
        <f t="shared" si="3"/>
        <v>https://www.chess.com/member/firmatense</v>
      </c>
      <c r="M139" s="78">
        <v>42929.29069444445</v>
      </c>
    </row>
    <row r="140" ht="15.75" customHeight="1">
      <c r="A140" s="9">
        <v>139.0</v>
      </c>
      <c r="B140" s="10" t="s">
        <v>965</v>
      </c>
      <c r="C140" s="73">
        <v>43625.861759259256</v>
      </c>
      <c r="D140" s="10" t="s">
        <v>39</v>
      </c>
      <c r="E140" s="74">
        <v>5.0</v>
      </c>
      <c r="F140" s="71">
        <v>1668.0</v>
      </c>
      <c r="G140" s="43">
        <v>3.7</v>
      </c>
      <c r="H140" s="75">
        <f t="shared" si="1"/>
        <v>0.02363425926</v>
      </c>
      <c r="I140" s="76" t="s">
        <v>6972</v>
      </c>
      <c r="J140" s="77" t="str">
        <f>VLOOKUP(B140,'TA_2019-07-10'!$B$4:$AA$658,26,0)</f>
        <v/>
      </c>
      <c r="K140" t="str">
        <f t="shared" si="2"/>
        <v>@flacotony</v>
      </c>
      <c r="L140" s="31" t="str">
        <f t="shared" si="3"/>
        <v>https://www.chess.com/member/flacotony</v>
      </c>
      <c r="M140" s="78">
        <v>43290.797581018516</v>
      </c>
    </row>
    <row r="141" ht="15.75" customHeight="1">
      <c r="A141" s="9">
        <v>138.0</v>
      </c>
      <c r="B141" s="10" t="s">
        <v>1615</v>
      </c>
      <c r="C141" s="73">
        <v>43625.46766203704</v>
      </c>
      <c r="D141" s="10" t="s">
        <v>39</v>
      </c>
      <c r="E141" s="74">
        <v>20.0</v>
      </c>
      <c r="F141" s="71">
        <v>1332.0</v>
      </c>
      <c r="G141" s="43">
        <v>5.48</v>
      </c>
      <c r="H141" s="75">
        <f t="shared" si="1"/>
        <v>0.4177314815</v>
      </c>
      <c r="I141" s="76" t="s">
        <v>6972</v>
      </c>
      <c r="J141" s="77" t="str">
        <f>VLOOKUP(B141,'TA_2019-07-10'!$B$4:$AA$658,26,0)</f>
        <v/>
      </c>
      <c r="K141" t="str">
        <f t="shared" si="2"/>
        <v>@fittipaldimarcelo</v>
      </c>
      <c r="L141" s="31" t="str">
        <f t="shared" si="3"/>
        <v>https://www.chess.com/member/fittipaldimarcelo</v>
      </c>
      <c r="M141" s="78">
        <v>43347.362025462964</v>
      </c>
    </row>
    <row r="142" ht="15.75" customHeight="1">
      <c r="A142" s="9">
        <v>140.0</v>
      </c>
      <c r="B142" s="10" t="s">
        <v>976</v>
      </c>
      <c r="C142" s="73">
        <v>43625.72844907407</v>
      </c>
      <c r="D142" s="10" t="s">
        <v>39</v>
      </c>
      <c r="E142" s="74">
        <v>6.0</v>
      </c>
      <c r="F142" s="71">
        <v>1735.0</v>
      </c>
      <c r="G142" s="43">
        <v>0.0</v>
      </c>
      <c r="H142" s="75">
        <f t="shared" si="1"/>
        <v>0.1569444444</v>
      </c>
      <c r="I142" s="76" t="s">
        <v>6972</v>
      </c>
      <c r="J142" s="77" t="str">
        <f>VLOOKUP(B142,'TA_2019-07-10'!$B$4:$AA$658,26,0)</f>
        <v/>
      </c>
      <c r="K142" t="str">
        <f t="shared" si="2"/>
        <v>@fmp2404</v>
      </c>
      <c r="L142" s="31" t="str">
        <f t="shared" si="3"/>
        <v>https://www.chess.com/member/fmp2404</v>
      </c>
      <c r="M142" s="78">
        <v>40390.022569444445</v>
      </c>
    </row>
    <row r="143" ht="15.75" customHeight="1">
      <c r="A143" s="9">
        <v>141.0</v>
      </c>
      <c r="B143" s="10" t="s">
        <v>1551</v>
      </c>
      <c r="C143" s="73">
        <v>43625.50077546296</v>
      </c>
      <c r="D143" s="10" t="s">
        <v>39</v>
      </c>
      <c r="E143" s="74">
        <v>5.0</v>
      </c>
      <c r="F143" s="71">
        <v>1425.0</v>
      </c>
      <c r="G143" s="43">
        <v>0.0</v>
      </c>
      <c r="H143" s="75">
        <f t="shared" si="1"/>
        <v>0.3846180556</v>
      </c>
      <c r="I143" s="76" t="s">
        <v>6972</v>
      </c>
      <c r="J143" s="77" t="str">
        <f>VLOOKUP(B143,'TA_2019-07-10'!$B$4:$AA$658,26,0)</f>
        <v/>
      </c>
      <c r="K143" t="str">
        <f t="shared" si="2"/>
        <v>@fooode</v>
      </c>
      <c r="L143" s="31" t="str">
        <f t="shared" si="3"/>
        <v>https://www.chess.com/member/fooode</v>
      </c>
      <c r="M143" s="78">
        <v>42950.610868055555</v>
      </c>
    </row>
    <row r="144" ht="15.75" customHeight="1">
      <c r="A144" s="9">
        <v>142.0</v>
      </c>
      <c r="B144" s="10" t="s">
        <v>80</v>
      </c>
      <c r="C144" s="73">
        <v>43625.6753125</v>
      </c>
      <c r="D144" s="10" t="s">
        <v>39</v>
      </c>
      <c r="E144" s="74">
        <v>3.0</v>
      </c>
      <c r="F144" s="71">
        <v>2172.0</v>
      </c>
      <c r="G144" s="43">
        <v>0.0</v>
      </c>
      <c r="H144" s="75">
        <f t="shared" si="1"/>
        <v>0.2100810185</v>
      </c>
      <c r="I144" s="76" t="s">
        <v>6972</v>
      </c>
      <c r="J144" s="77" t="str">
        <f>VLOOKUP(B144,'TA_2019-07-10'!$B$4:$AA$658,26,0)</f>
        <v/>
      </c>
      <c r="K144" t="str">
        <f t="shared" si="2"/>
        <v>@franco_brc</v>
      </c>
      <c r="L144" s="31" t="str">
        <f t="shared" si="3"/>
        <v>https://www.chess.com/member/franco_brc</v>
      </c>
      <c r="M144" s="78">
        <v>42172.87155092593</v>
      </c>
    </row>
    <row r="145" ht="15.75" customHeight="1">
      <c r="A145" s="9">
        <v>143.0</v>
      </c>
      <c r="B145" s="10" t="s">
        <v>1372</v>
      </c>
      <c r="C145" s="73">
        <v>43624.17744212963</v>
      </c>
      <c r="D145" s="10" t="s">
        <v>39</v>
      </c>
      <c r="E145" s="74">
        <v>0.0</v>
      </c>
      <c r="F145" s="71">
        <v>1466.0</v>
      </c>
      <c r="G145" s="43">
        <v>0.0</v>
      </c>
      <c r="H145" s="75">
        <f t="shared" si="1"/>
        <v>1.707951389</v>
      </c>
      <c r="I145" s="76" t="s">
        <v>6972</v>
      </c>
      <c r="J145" s="77" t="str">
        <f>VLOOKUP(B145,'TA_2019-07-10'!$B$4:$AA$658,26,0)</f>
        <v/>
      </c>
      <c r="K145" t="str">
        <f t="shared" si="2"/>
        <v>@franconiz</v>
      </c>
      <c r="L145" s="31" t="str">
        <f t="shared" si="3"/>
        <v>https://www.chess.com/member/franconiz</v>
      </c>
      <c r="M145" s="78">
        <v>42378.16857638889</v>
      </c>
    </row>
    <row r="146" ht="15.75" customHeight="1">
      <c r="A146" s="9">
        <v>144.0</v>
      </c>
      <c r="B146" s="10" t="s">
        <v>1093</v>
      </c>
      <c r="C146" s="73">
        <v>43624.98767361111</v>
      </c>
      <c r="D146" s="10" t="s">
        <v>35</v>
      </c>
      <c r="E146" s="74">
        <v>1.0</v>
      </c>
      <c r="F146" s="71">
        <v>1596.0</v>
      </c>
      <c r="G146" s="43">
        <v>0.0</v>
      </c>
      <c r="H146" s="75">
        <f t="shared" si="1"/>
        <v>0.8977199074</v>
      </c>
      <c r="I146" s="76" t="s">
        <v>6972</v>
      </c>
      <c r="J146" s="77" t="str">
        <f>VLOOKUP(B146,'TA_2019-07-10'!$B$4:$AA$658,26,0)</f>
        <v/>
      </c>
      <c r="K146" t="str">
        <f t="shared" si="2"/>
        <v>@fredyferrari</v>
      </c>
      <c r="L146" s="31" t="str">
        <f t="shared" si="3"/>
        <v>https://www.chess.com/member/fredyferrari</v>
      </c>
      <c r="M146" s="78">
        <v>42270.66668981482</v>
      </c>
    </row>
    <row r="147" ht="15.75" customHeight="1">
      <c r="A147" s="9">
        <v>145.0</v>
      </c>
      <c r="B147" s="10" t="s">
        <v>466</v>
      </c>
      <c r="C147" s="73">
        <v>43625.7975</v>
      </c>
      <c r="D147" s="10" t="s">
        <v>39</v>
      </c>
      <c r="E147" s="74">
        <v>2.0</v>
      </c>
      <c r="F147" s="71">
        <v>1872.0</v>
      </c>
      <c r="G147" s="43">
        <v>0.0</v>
      </c>
      <c r="H147" s="75">
        <f t="shared" si="1"/>
        <v>0.08789351852</v>
      </c>
      <c r="I147" s="76" t="s">
        <v>6972</v>
      </c>
      <c r="J147" s="77" t="str">
        <f>VLOOKUP(B147,'TA_2019-07-10'!$B$4:$AA$658,26,0)</f>
        <v/>
      </c>
      <c r="K147" t="str">
        <f t="shared" si="2"/>
        <v>@gabrieledominguez</v>
      </c>
      <c r="L147" s="31" t="str">
        <f t="shared" si="3"/>
        <v>https://www.chess.com/member/gabrieledominguez</v>
      </c>
      <c r="M147" s="78">
        <v>43506.967141203706</v>
      </c>
    </row>
    <row r="148" ht="15.75" customHeight="1">
      <c r="A148" s="9">
        <v>146.0</v>
      </c>
      <c r="B148" s="10" t="s">
        <v>129</v>
      </c>
      <c r="C148" s="73">
        <v>43625.80425925926</v>
      </c>
      <c r="D148" s="10" t="s">
        <v>39</v>
      </c>
      <c r="E148" s="74">
        <v>56.0</v>
      </c>
      <c r="F148" s="71">
        <v>2124.0</v>
      </c>
      <c r="G148" s="43">
        <v>0.0</v>
      </c>
      <c r="H148" s="75">
        <f t="shared" si="1"/>
        <v>0.08113425926</v>
      </c>
      <c r="I148" s="76" t="s">
        <v>6972</v>
      </c>
      <c r="J148" s="77" t="str">
        <f>VLOOKUP(B148,'TA_2019-07-10'!$B$4:$AA$658,26,0)</f>
        <v/>
      </c>
      <c r="K148" t="str">
        <f t="shared" si="2"/>
        <v>@gar2706</v>
      </c>
      <c r="L148" s="31" t="str">
        <f t="shared" si="3"/>
        <v>https://www.chess.com/member/gar2706</v>
      </c>
      <c r="M148" s="78">
        <v>43320.33950231481</v>
      </c>
    </row>
    <row r="149" ht="15.75" customHeight="1">
      <c r="A149" s="9">
        <v>148.0</v>
      </c>
      <c r="B149" s="10" t="s">
        <v>668</v>
      </c>
      <c r="C149" s="73">
        <v>43624.750185185185</v>
      </c>
      <c r="D149" s="10" t="s">
        <v>35</v>
      </c>
      <c r="E149" s="74">
        <v>3.0</v>
      </c>
      <c r="F149" s="71">
        <v>1804.0</v>
      </c>
      <c r="G149" s="43">
        <v>0.0</v>
      </c>
      <c r="H149" s="75">
        <f t="shared" si="1"/>
        <v>1.135208333</v>
      </c>
      <c r="I149" s="76" t="s">
        <v>6972</v>
      </c>
      <c r="J149" s="77" t="str">
        <f>VLOOKUP(B149,'TA_2019-07-10'!$B$4:$AA$658,26,0)</f>
        <v/>
      </c>
      <c r="K149" t="str">
        <f t="shared" si="2"/>
        <v>@gecama</v>
      </c>
      <c r="L149" s="31" t="str">
        <f t="shared" si="3"/>
        <v>https://www.chess.com/member/gecama</v>
      </c>
      <c r="M149" s="78">
        <v>43232.918541666666</v>
      </c>
    </row>
    <row r="150" ht="15.75" customHeight="1">
      <c r="A150" s="9">
        <v>149.0</v>
      </c>
      <c r="B150" s="10" t="s">
        <v>237</v>
      </c>
      <c r="C150" s="73">
        <v>43625.638136574074</v>
      </c>
      <c r="D150" s="10" t="s">
        <v>35</v>
      </c>
      <c r="E150" s="74">
        <v>26.0</v>
      </c>
      <c r="F150" s="71">
        <v>1965.0</v>
      </c>
      <c r="G150" s="43">
        <v>0.0</v>
      </c>
      <c r="H150" s="75">
        <f t="shared" si="1"/>
        <v>0.2472569444</v>
      </c>
      <c r="I150" s="76" t="s">
        <v>6972</v>
      </c>
      <c r="J150" s="77" t="str">
        <f>VLOOKUP(B150,'TA_2019-07-10'!$B$4:$AA$658,26,0)</f>
        <v/>
      </c>
      <c r="K150" t="str">
        <f t="shared" si="2"/>
        <v>@geracarp</v>
      </c>
      <c r="L150" s="31" t="str">
        <f t="shared" si="3"/>
        <v>https://www.chess.com/member/geracarp</v>
      </c>
      <c r="M150" s="78">
        <v>43479.62086805556</v>
      </c>
    </row>
    <row r="151" ht="15.75" customHeight="1">
      <c r="A151" s="9">
        <v>150.0</v>
      </c>
      <c r="B151" s="10" t="s">
        <v>1442</v>
      </c>
      <c r="C151" s="73">
        <v>43625.7971875</v>
      </c>
      <c r="D151" s="10" t="s">
        <v>39</v>
      </c>
      <c r="E151" s="74">
        <v>7.0</v>
      </c>
      <c r="F151" s="71">
        <v>1449.0</v>
      </c>
      <c r="G151" s="43">
        <v>0.0</v>
      </c>
      <c r="H151" s="75">
        <f t="shared" si="1"/>
        <v>0.08820601852</v>
      </c>
      <c r="I151" s="76" t="s">
        <v>6972</v>
      </c>
      <c r="J151" s="77" t="str">
        <f>VLOOKUP(B151,'TA_2019-07-10'!$B$4:$AA$658,26,0)</f>
        <v/>
      </c>
      <c r="K151" t="str">
        <f t="shared" si="2"/>
        <v>@german_faiella</v>
      </c>
      <c r="L151" s="31" t="str">
        <f t="shared" si="3"/>
        <v>https://www.chess.com/member/german_faiella</v>
      </c>
      <c r="M151" s="78">
        <v>43545.68696759259</v>
      </c>
    </row>
    <row r="152" ht="15.75" customHeight="1">
      <c r="A152" s="9">
        <v>151.0</v>
      </c>
      <c r="B152" s="10" t="s">
        <v>799</v>
      </c>
      <c r="C152" s="73">
        <v>43625.547800925924</v>
      </c>
      <c r="D152" s="10" t="s">
        <v>39</v>
      </c>
      <c r="E152" s="74">
        <v>0.0</v>
      </c>
      <c r="F152" s="71">
        <v>1747.0</v>
      </c>
      <c r="G152" s="43">
        <v>0.0</v>
      </c>
      <c r="H152" s="75">
        <f t="shared" si="1"/>
        <v>0.3375925926</v>
      </c>
      <c r="I152" s="76" t="s">
        <v>6972</v>
      </c>
      <c r="J152" s="77" t="str">
        <f>VLOOKUP(B152,'TA_2019-07-10'!$B$4:$AA$658,26,0)</f>
        <v/>
      </c>
      <c r="K152" t="str">
        <f t="shared" si="2"/>
        <v>@ggartenhaus</v>
      </c>
      <c r="L152" s="31" t="str">
        <f t="shared" si="3"/>
        <v>https://www.chess.com/member/ggartenhaus</v>
      </c>
      <c r="M152" s="78">
        <v>42953.89451388889</v>
      </c>
    </row>
    <row r="153" ht="15.75" customHeight="1">
      <c r="A153" s="9">
        <v>152.0</v>
      </c>
      <c r="B153" s="10" t="s">
        <v>1546</v>
      </c>
      <c r="C153" s="73">
        <v>43625.75863425926</v>
      </c>
      <c r="D153" s="10" t="s">
        <v>39</v>
      </c>
      <c r="E153" s="74">
        <v>13.0</v>
      </c>
      <c r="F153" s="71">
        <v>1393.0</v>
      </c>
      <c r="G153" s="43">
        <v>0.0</v>
      </c>
      <c r="H153" s="75">
        <f t="shared" si="1"/>
        <v>0.1267592593</v>
      </c>
      <c r="I153" s="76" t="s">
        <v>6972</v>
      </c>
      <c r="J153" s="77" t="str">
        <f>VLOOKUP(B153,'TA_2019-07-10'!$B$4:$AA$658,26,0)</f>
        <v/>
      </c>
      <c r="K153" t="str">
        <f t="shared" si="2"/>
        <v>@ginkgo2017</v>
      </c>
      <c r="L153" s="31" t="str">
        <f t="shared" si="3"/>
        <v>https://www.chess.com/member/ginkgo2017</v>
      </c>
      <c r="M153" s="78">
        <v>43320.44462962963</v>
      </c>
    </row>
    <row r="154" ht="15.75" customHeight="1">
      <c r="A154" s="9">
        <v>153.0</v>
      </c>
      <c r="B154" s="10" t="s">
        <v>1571</v>
      </c>
      <c r="C154" s="73">
        <v>43625.77947916667</v>
      </c>
      <c r="D154" s="10" t="s">
        <v>39</v>
      </c>
      <c r="E154" s="74">
        <v>0.0</v>
      </c>
      <c r="F154" s="71">
        <v>1373.0</v>
      </c>
      <c r="G154" s="43">
        <v>0.0</v>
      </c>
      <c r="H154" s="75">
        <f t="shared" si="1"/>
        <v>0.1059143519</v>
      </c>
      <c r="I154" s="76" t="s">
        <v>6972</v>
      </c>
      <c r="J154" s="77" t="str">
        <f>VLOOKUP(B154,'TA_2019-07-10'!$B$4:$AA$658,26,0)</f>
        <v/>
      </c>
      <c r="K154" t="str">
        <f t="shared" si="2"/>
        <v>@gioser093</v>
      </c>
      <c r="L154" s="31" t="str">
        <f t="shared" si="3"/>
        <v>https://www.chess.com/member/gioser093</v>
      </c>
      <c r="M154" s="78">
        <v>43291.704421296294</v>
      </c>
    </row>
    <row r="155" ht="15.75" customHeight="1">
      <c r="A155" s="9">
        <v>154.0</v>
      </c>
      <c r="B155" s="10" t="s">
        <v>1269</v>
      </c>
      <c r="C155" s="73">
        <v>43625.501759259256</v>
      </c>
      <c r="D155" s="10" t="s">
        <v>35</v>
      </c>
      <c r="E155" s="74">
        <v>22.0</v>
      </c>
      <c r="F155" s="71">
        <v>1533.0</v>
      </c>
      <c r="G155" s="43">
        <v>0.0</v>
      </c>
      <c r="H155" s="75">
        <f t="shared" si="1"/>
        <v>0.3836342593</v>
      </c>
      <c r="I155" s="76" t="s">
        <v>6972</v>
      </c>
      <c r="J155" s="77" t="str">
        <f>VLOOKUP(B155,'TA_2019-07-10'!$B$4:$AA$658,26,0)</f>
        <v/>
      </c>
      <c r="K155" t="str">
        <f t="shared" si="2"/>
        <v>@giulius</v>
      </c>
      <c r="L155" s="31" t="str">
        <f t="shared" si="3"/>
        <v>https://www.chess.com/member/giulius</v>
      </c>
      <c r="M155" s="78">
        <v>43560.53925925926</v>
      </c>
    </row>
    <row r="156" ht="15.75" customHeight="1">
      <c r="A156" s="9">
        <v>155.0</v>
      </c>
      <c r="B156" s="10" t="s">
        <v>1310</v>
      </c>
      <c r="C156" s="73">
        <v>43625.86541666667</v>
      </c>
      <c r="D156" s="10" t="s">
        <v>39</v>
      </c>
      <c r="E156" s="74">
        <v>1.0</v>
      </c>
      <c r="F156" s="71">
        <v>1514.0</v>
      </c>
      <c r="G156" s="43">
        <v>0.0</v>
      </c>
      <c r="H156" s="75">
        <f t="shared" si="1"/>
        <v>0.01997685185</v>
      </c>
      <c r="I156" s="76" t="s">
        <v>6972</v>
      </c>
      <c r="J156" s="77" t="str">
        <f>VLOOKUP(B156,'TA_2019-07-10'!$B$4:$AA$658,26,0)</f>
        <v/>
      </c>
      <c r="K156" t="str">
        <f t="shared" si="2"/>
        <v>@gmguillo</v>
      </c>
      <c r="L156" s="31" t="str">
        <f t="shared" si="3"/>
        <v>https://www.chess.com/member/gmguillo</v>
      </c>
      <c r="M156" s="78">
        <v>43349.02278935185</v>
      </c>
    </row>
    <row r="157" ht="15.75" customHeight="1">
      <c r="A157" s="9">
        <v>157.0</v>
      </c>
      <c r="B157" s="10" t="s">
        <v>265</v>
      </c>
      <c r="C157" s="73">
        <v>43625.63701388889</v>
      </c>
      <c r="D157" s="10" t="s">
        <v>39</v>
      </c>
      <c r="E157" s="74">
        <v>0.0</v>
      </c>
      <c r="F157" s="71">
        <v>1960.0</v>
      </c>
      <c r="G157" s="43">
        <v>0.0</v>
      </c>
      <c r="H157" s="75">
        <f t="shared" si="1"/>
        <v>0.2483796296</v>
      </c>
      <c r="I157" s="76" t="s">
        <v>6972</v>
      </c>
      <c r="J157" s="77" t="str">
        <f>VLOOKUP(B157,'TA_2019-07-10'!$B$4:$AA$658,26,0)</f>
        <v/>
      </c>
      <c r="K157" t="str">
        <f t="shared" si="2"/>
        <v>@gregoooo</v>
      </c>
      <c r="L157" s="31" t="str">
        <f t="shared" si="3"/>
        <v>https://www.chess.com/member/gregoooo</v>
      </c>
      <c r="M157" s="78">
        <v>43352.7577662037</v>
      </c>
    </row>
    <row r="158" ht="15.75" customHeight="1">
      <c r="A158" s="9">
        <v>147.0</v>
      </c>
      <c r="B158" s="10" t="s">
        <v>901</v>
      </c>
      <c r="C158" s="73">
        <v>43625.361226851855</v>
      </c>
      <c r="D158" s="10" t="s">
        <v>39</v>
      </c>
      <c r="E158" s="74">
        <v>3.0</v>
      </c>
      <c r="F158" s="71">
        <v>1646.0</v>
      </c>
      <c r="G158" s="43">
        <v>0.0</v>
      </c>
      <c r="H158" s="75">
        <f t="shared" si="1"/>
        <v>0.5241666667</v>
      </c>
      <c r="I158" s="76" t="s">
        <v>6972</v>
      </c>
      <c r="J158" s="77" t="str">
        <f>VLOOKUP(B158,'TA_2019-07-10'!$B$4:$AA$658,26,0)</f>
        <v/>
      </c>
      <c r="K158" t="str">
        <f t="shared" si="2"/>
        <v>@gardelito_07</v>
      </c>
      <c r="L158" s="31" t="str">
        <f t="shared" si="3"/>
        <v>https://www.chess.com/member/gardelito_07</v>
      </c>
      <c r="M158" s="78">
        <v>43605.438564814816</v>
      </c>
    </row>
    <row r="159" ht="15.75" customHeight="1">
      <c r="A159" s="9">
        <v>158.0</v>
      </c>
      <c r="B159" s="10" t="s">
        <v>176</v>
      </c>
      <c r="C159" s="73">
        <v>43625.726747685185</v>
      </c>
      <c r="D159" s="10" t="s">
        <v>35</v>
      </c>
      <c r="E159" s="74">
        <v>1.0</v>
      </c>
      <c r="F159" s="71">
        <v>2001.0</v>
      </c>
      <c r="G159" s="43">
        <v>0.0</v>
      </c>
      <c r="H159" s="75">
        <f t="shared" si="1"/>
        <v>0.1586458333</v>
      </c>
      <c r="I159" s="76" t="s">
        <v>6972</v>
      </c>
      <c r="J159" s="77" t="str">
        <f>VLOOKUP(B159,'TA_2019-07-10'!$B$4:$AA$658,26,0)</f>
        <v/>
      </c>
      <c r="K159" t="str">
        <f t="shared" si="2"/>
        <v>@hangar17</v>
      </c>
      <c r="L159" s="31" t="str">
        <f t="shared" si="3"/>
        <v>https://www.chess.com/member/hangar17</v>
      </c>
      <c r="M159" s="78">
        <v>41068.08460648148</v>
      </c>
    </row>
    <row r="160" ht="15.75" customHeight="1">
      <c r="A160" s="9">
        <v>159.0</v>
      </c>
      <c r="B160" s="10" t="s">
        <v>1483</v>
      </c>
      <c r="C160" s="73">
        <v>43623.12332175926</v>
      </c>
      <c r="D160" s="10" t="s">
        <v>35</v>
      </c>
      <c r="E160" s="74">
        <v>2.0</v>
      </c>
      <c r="F160" s="71">
        <v>1482.0</v>
      </c>
      <c r="G160" s="43">
        <v>0.0</v>
      </c>
      <c r="H160" s="75">
        <f t="shared" si="1"/>
        <v>2.762071759</v>
      </c>
      <c r="I160" s="76" t="s">
        <v>6972</v>
      </c>
      <c r="J160" s="77" t="str">
        <f>VLOOKUP(B160,'TA_2019-07-10'!$B$4:$AA$658,26,0)</f>
        <v/>
      </c>
      <c r="K160" t="str">
        <f t="shared" si="2"/>
        <v>@hdesantis</v>
      </c>
      <c r="L160" s="31" t="str">
        <f t="shared" si="3"/>
        <v>https://www.chess.com/member/hdesantis</v>
      </c>
      <c r="M160" s="78">
        <v>39910.66119212963</v>
      </c>
    </row>
    <row r="161" ht="15.75" customHeight="1">
      <c r="A161" s="9">
        <v>161.0</v>
      </c>
      <c r="B161" s="10" t="s">
        <v>1192</v>
      </c>
      <c r="C161" s="73">
        <v>43625.79145833333</v>
      </c>
      <c r="D161" s="10" t="s">
        <v>39</v>
      </c>
      <c r="E161" s="74">
        <v>0.0</v>
      </c>
      <c r="F161" s="71">
        <v>1575.0</v>
      </c>
      <c r="G161" s="43">
        <v>0.0</v>
      </c>
      <c r="H161" s="75">
        <f t="shared" si="1"/>
        <v>0.09393518518</v>
      </c>
      <c r="I161" s="76" t="s">
        <v>6972</v>
      </c>
      <c r="J161" s="77" t="str">
        <f>VLOOKUP(B161,'TA_2019-07-10'!$B$4:$AA$658,26,0)</f>
        <v/>
      </c>
      <c r="K161" t="str">
        <f t="shared" si="2"/>
        <v>@hernan222</v>
      </c>
      <c r="L161" s="31" t="str">
        <f t="shared" si="3"/>
        <v>https://www.chess.com/member/hernan222</v>
      </c>
      <c r="M161" s="78">
        <v>43346.75202546296</v>
      </c>
    </row>
    <row r="162" ht="15.75" customHeight="1">
      <c r="A162" s="9">
        <v>156.0</v>
      </c>
      <c r="B162" s="10" t="s">
        <v>498</v>
      </c>
      <c r="C162" s="73">
        <v>43625.84261574074</v>
      </c>
      <c r="D162" s="10" t="s">
        <v>39</v>
      </c>
      <c r="E162" s="74">
        <v>5.0</v>
      </c>
      <c r="F162" s="71">
        <v>1882.0</v>
      </c>
      <c r="G162" s="43">
        <v>0.0</v>
      </c>
      <c r="H162" s="75">
        <f t="shared" si="1"/>
        <v>0.04277777778</v>
      </c>
      <c r="I162" s="76" t="s">
        <v>6972</v>
      </c>
      <c r="J162" s="77" t="str">
        <f>VLOOKUP(B162,'TA_2019-07-10'!$B$4:$AA$658,26,0)</f>
        <v/>
      </c>
      <c r="K162" t="str">
        <f t="shared" si="2"/>
        <v>@gonza_inv</v>
      </c>
      <c r="L162" s="31" t="str">
        <f t="shared" si="3"/>
        <v>https://www.chess.com/member/gonza_inv</v>
      </c>
      <c r="M162" s="78">
        <v>43479.73967592593</v>
      </c>
    </row>
    <row r="163" ht="15.75" customHeight="1">
      <c r="A163" s="9">
        <v>162.0</v>
      </c>
      <c r="B163" s="10" t="s">
        <v>1326</v>
      </c>
      <c r="C163" s="73">
        <v>43623.71949074074</v>
      </c>
      <c r="D163" s="10" t="s">
        <v>39</v>
      </c>
      <c r="E163" s="74">
        <v>0.0</v>
      </c>
      <c r="F163" s="71">
        <v>1506.0</v>
      </c>
      <c r="G163" s="43">
        <v>0.0</v>
      </c>
      <c r="H163" s="75">
        <f t="shared" si="1"/>
        <v>2.165902778</v>
      </c>
      <c r="I163" s="76" t="s">
        <v>6973</v>
      </c>
      <c r="J163" s="77" t="str">
        <f>VLOOKUP(B163,'TA_2019-07-10'!$B$4:$AA$658,26,0)</f>
        <v/>
      </c>
      <c r="K163" t="str">
        <f t="shared" si="2"/>
        <v>@hernanfv</v>
      </c>
      <c r="L163" s="31" t="str">
        <f t="shared" si="3"/>
        <v>https://www.chess.com/member/hernanfv</v>
      </c>
      <c r="M163" s="78">
        <v>42174.64011574074</v>
      </c>
    </row>
    <row r="164" ht="15.75" customHeight="1">
      <c r="A164" s="9">
        <v>163.0</v>
      </c>
      <c r="B164" s="10" t="s">
        <v>774</v>
      </c>
      <c r="C164" s="73">
        <v>43625.643217592595</v>
      </c>
      <c r="D164" s="10" t="s">
        <v>35</v>
      </c>
      <c r="E164" s="74">
        <v>2.0</v>
      </c>
      <c r="F164" s="71">
        <v>1794.0</v>
      </c>
      <c r="G164" s="43">
        <v>0.0</v>
      </c>
      <c r="H164" s="75">
        <f t="shared" si="1"/>
        <v>0.2421759259</v>
      </c>
      <c r="I164" s="76" t="s">
        <v>6973</v>
      </c>
      <c r="J164" s="77" t="str">
        <f>VLOOKUP(B164,'TA_2019-07-10'!$B$4:$AA$658,26,0)</f>
        <v/>
      </c>
      <c r="K164" t="str">
        <f t="shared" si="2"/>
        <v>@hgarau</v>
      </c>
      <c r="L164" s="31" t="str">
        <f t="shared" si="3"/>
        <v>https://www.chess.com/member/hgarau</v>
      </c>
      <c r="M164" s="78">
        <v>42187.32728009259</v>
      </c>
    </row>
    <row r="165" ht="15.75" customHeight="1">
      <c r="A165" s="9">
        <v>165.0</v>
      </c>
      <c r="B165" s="10" t="s">
        <v>1584</v>
      </c>
      <c r="C165" s="73">
        <v>43625.415451388886</v>
      </c>
      <c r="D165" s="10" t="s">
        <v>39</v>
      </c>
      <c r="E165" s="74">
        <v>3.0</v>
      </c>
      <c r="F165" s="71">
        <v>1328.0</v>
      </c>
      <c r="G165" s="43">
        <v>6.12</v>
      </c>
      <c r="H165" s="75">
        <f t="shared" si="1"/>
        <v>0.4699421296</v>
      </c>
      <c r="I165" s="76" t="s">
        <v>6973</v>
      </c>
      <c r="J165" s="77" t="str">
        <f>VLOOKUP(B165,'TA_2019-07-10'!$B$4:$AA$658,26,0)</f>
        <v/>
      </c>
      <c r="K165" t="str">
        <f t="shared" si="2"/>
        <v>@hostname</v>
      </c>
      <c r="L165" s="31" t="str">
        <f t="shared" si="3"/>
        <v>https://www.chess.com/member/hostname</v>
      </c>
      <c r="M165" s="78">
        <v>43478.812210648146</v>
      </c>
    </row>
    <row r="166" ht="15.75" customHeight="1">
      <c r="A166" s="9">
        <v>160.0</v>
      </c>
      <c r="B166" s="10" t="s">
        <v>990</v>
      </c>
      <c r="C166" s="73">
        <v>43625.400347222225</v>
      </c>
      <c r="D166" s="10" t="s">
        <v>39</v>
      </c>
      <c r="E166" s="74">
        <v>4.0</v>
      </c>
      <c r="F166" s="71">
        <v>1667.0</v>
      </c>
      <c r="G166" s="43">
        <v>0.0</v>
      </c>
      <c r="H166" s="75">
        <f t="shared" si="1"/>
        <v>0.4850462963</v>
      </c>
      <c r="I166" s="76" t="s">
        <v>6972</v>
      </c>
      <c r="J166" s="77" t="str">
        <f>VLOOKUP(B166,'TA_2019-07-10'!$B$4:$AA$658,26,0)</f>
        <v/>
      </c>
      <c r="K166" t="str">
        <f t="shared" si="2"/>
        <v>@hernan135</v>
      </c>
      <c r="L166" s="31" t="str">
        <f t="shared" si="3"/>
        <v>https://www.chess.com/member/hernan135</v>
      </c>
      <c r="M166" s="78">
        <v>42780.524143518516</v>
      </c>
    </row>
    <row r="167" ht="15.75" customHeight="1">
      <c r="A167" s="9">
        <v>170.0</v>
      </c>
      <c r="B167" s="10" t="s">
        <v>828</v>
      </c>
      <c r="C167" s="73">
        <v>43625.876875</v>
      </c>
      <c r="D167" s="10" t="s">
        <v>35</v>
      </c>
      <c r="E167" s="74">
        <v>10.0</v>
      </c>
      <c r="F167" s="71">
        <v>1726.0</v>
      </c>
      <c r="G167" s="43">
        <v>0.0</v>
      </c>
      <c r="H167" s="75">
        <f t="shared" si="1"/>
        <v>0.008518518516</v>
      </c>
      <c r="I167" s="76" t="s">
        <v>6973</v>
      </c>
      <c r="J167" s="77" t="str">
        <f>VLOOKUP(B167,'TA_2019-07-10'!$B$4:$AA$658,26,0)</f>
        <v/>
      </c>
      <c r="K167" t="str">
        <f t="shared" si="2"/>
        <v>@ivanleiko</v>
      </c>
      <c r="L167" s="31" t="str">
        <f t="shared" si="3"/>
        <v>https://www.chess.com/member/ivanleiko</v>
      </c>
      <c r="M167" s="78">
        <v>43227.49841435185</v>
      </c>
    </row>
    <row r="168" ht="15.75" customHeight="1">
      <c r="A168" s="9">
        <v>164.0</v>
      </c>
      <c r="B168" s="10" t="s">
        <v>619</v>
      </c>
      <c r="C168" s="73">
        <v>43625.834340277775</v>
      </c>
      <c r="D168" s="10" t="s">
        <v>39</v>
      </c>
      <c r="E168" s="74">
        <v>22.0</v>
      </c>
      <c r="F168" s="71">
        <v>1829.0</v>
      </c>
      <c r="G168" s="43">
        <v>0.0</v>
      </c>
      <c r="H168" s="75">
        <f t="shared" si="1"/>
        <v>0.05105324074</v>
      </c>
      <c r="I168" s="76" t="s">
        <v>6973</v>
      </c>
      <c r="J168" s="77" t="str">
        <f>VLOOKUP(B168,'TA_2019-07-10'!$B$4:$AA$658,26,0)</f>
        <v/>
      </c>
      <c r="K168" t="str">
        <f t="shared" si="2"/>
        <v>@horaciocastagna</v>
      </c>
      <c r="L168" s="31" t="str">
        <f t="shared" si="3"/>
        <v>https://www.chess.com/member/horaciocastagna</v>
      </c>
      <c r="M168" s="78">
        <v>43347.49638888889</v>
      </c>
    </row>
    <row r="169" ht="15.75" customHeight="1">
      <c r="A169" s="9">
        <v>166.0</v>
      </c>
      <c r="B169" s="10" t="s">
        <v>1287</v>
      </c>
      <c r="C169" s="73">
        <v>43625.87064814815</v>
      </c>
      <c r="D169" s="10" t="s">
        <v>39</v>
      </c>
      <c r="E169" s="74">
        <v>2.0</v>
      </c>
      <c r="F169" s="71">
        <v>1526.0</v>
      </c>
      <c r="G169" s="43">
        <v>0.0</v>
      </c>
      <c r="H169" s="75">
        <f t="shared" si="1"/>
        <v>0.01474537037</v>
      </c>
      <c r="I169" s="76" t="s">
        <v>6973</v>
      </c>
      <c r="J169" s="77" t="str">
        <f>VLOOKUP(B169,'TA_2019-07-10'!$B$4:$AA$658,26,0)</f>
        <v/>
      </c>
      <c r="K169" t="str">
        <f t="shared" si="2"/>
        <v>@ignigerm74</v>
      </c>
      <c r="L169" s="31" t="str">
        <f t="shared" si="3"/>
        <v>https://www.chess.com/member/ignigerm74</v>
      </c>
      <c r="M169" s="78">
        <v>42929.88008101852</v>
      </c>
    </row>
    <row r="170" ht="15.75" customHeight="1">
      <c r="A170" s="9">
        <v>167.0</v>
      </c>
      <c r="B170" s="10" t="s">
        <v>1136</v>
      </c>
      <c r="C170" s="73">
        <v>43625.751296296294</v>
      </c>
      <c r="D170" s="10" t="s">
        <v>35</v>
      </c>
      <c r="E170" s="74">
        <v>4.0</v>
      </c>
      <c r="F170" s="71">
        <v>1593.0</v>
      </c>
      <c r="G170" s="43">
        <v>0.0</v>
      </c>
      <c r="H170" s="75">
        <f t="shared" si="1"/>
        <v>0.1340972222</v>
      </c>
      <c r="I170" s="76" t="s">
        <v>6973</v>
      </c>
      <c r="J170" s="77" t="str">
        <f>VLOOKUP(B170,'TA_2019-07-10'!$B$4:$AA$658,26,0)</f>
        <v/>
      </c>
      <c r="K170" t="str">
        <f t="shared" si="2"/>
        <v>@ilajedrecista</v>
      </c>
      <c r="L170" s="31" t="str">
        <f t="shared" si="3"/>
        <v>https://www.chess.com/member/ilajedrecista</v>
      </c>
      <c r="M170" s="78">
        <v>43054.80677083333</v>
      </c>
    </row>
    <row r="171" ht="15.75" customHeight="1">
      <c r="A171" s="9">
        <v>168.0</v>
      </c>
      <c r="B171" s="10" t="s">
        <v>424</v>
      </c>
      <c r="C171" s="73">
        <v>43625.799849537034</v>
      </c>
      <c r="D171" s="10" t="s">
        <v>39</v>
      </c>
      <c r="E171" s="74">
        <v>1.0</v>
      </c>
      <c r="F171" s="71">
        <v>1820.0</v>
      </c>
      <c r="G171" s="43">
        <v>0.0</v>
      </c>
      <c r="H171" s="75">
        <f t="shared" si="1"/>
        <v>0.08554398148</v>
      </c>
      <c r="I171" s="76" t="s">
        <v>6973</v>
      </c>
      <c r="J171" s="77" t="str">
        <f>VLOOKUP(B171,'TA_2019-07-10'!$B$4:$AA$658,26,0)</f>
        <v/>
      </c>
      <c r="K171" t="str">
        <f t="shared" si="2"/>
        <v>@ismacuasni</v>
      </c>
      <c r="L171" s="31" t="str">
        <f t="shared" si="3"/>
        <v>https://www.chess.com/member/ismacuasni</v>
      </c>
      <c r="M171" s="78">
        <v>42834.55011574074</v>
      </c>
    </row>
    <row r="172" ht="15.75" customHeight="1">
      <c r="A172" s="9">
        <v>169.0</v>
      </c>
      <c r="B172" s="10" t="s">
        <v>118</v>
      </c>
      <c r="C172" s="73">
        <v>43625.37091435185</v>
      </c>
      <c r="D172" s="10" t="s">
        <v>39</v>
      </c>
      <c r="E172" s="74">
        <v>45.0</v>
      </c>
      <c r="F172" s="71">
        <v>2208.0</v>
      </c>
      <c r="G172" s="43">
        <v>0.0</v>
      </c>
      <c r="H172" s="75">
        <f t="shared" si="1"/>
        <v>0.5144791667</v>
      </c>
      <c r="I172" s="76" t="s">
        <v>6973</v>
      </c>
      <c r="J172" s="77" t="str">
        <f>VLOOKUP(B172,'TA_2019-07-10'!$B$4:$AA$658,26,0)</f>
        <v/>
      </c>
      <c r="K172" t="str">
        <f t="shared" si="2"/>
        <v>@iturraspe</v>
      </c>
      <c r="L172" s="31" t="str">
        <f t="shared" si="3"/>
        <v>https://www.chess.com/member/iturraspe</v>
      </c>
      <c r="M172" s="78">
        <v>42814.5005787037</v>
      </c>
    </row>
    <row r="173" ht="15.75" customHeight="1">
      <c r="A173" s="9">
        <v>174.0</v>
      </c>
      <c r="B173" s="10" t="s">
        <v>666</v>
      </c>
      <c r="C173" s="73">
        <v>43624.85804398148</v>
      </c>
      <c r="D173" s="10" t="s">
        <v>39</v>
      </c>
      <c r="E173" s="74">
        <v>0.0</v>
      </c>
      <c r="F173" s="71">
        <v>1799.0</v>
      </c>
      <c r="G173" s="43">
        <v>0.0</v>
      </c>
      <c r="H173" s="75">
        <f t="shared" si="1"/>
        <v>1.027349537</v>
      </c>
      <c r="I173" s="76" t="s">
        <v>6973</v>
      </c>
      <c r="J173" s="77" t="str">
        <f>VLOOKUP(B173,'TA_2019-07-10'!$B$4:$AA$658,26,0)</f>
        <v/>
      </c>
      <c r="K173" t="str">
        <f t="shared" si="2"/>
        <v>@jennifher</v>
      </c>
      <c r="L173" s="31" t="str">
        <f t="shared" si="3"/>
        <v>https://www.chess.com/member/jennifher</v>
      </c>
      <c r="M173" s="78">
        <v>43567.10833333333</v>
      </c>
    </row>
    <row r="174" ht="15.75" customHeight="1">
      <c r="A174" s="9">
        <v>171.0</v>
      </c>
      <c r="B174" s="10" t="s">
        <v>98</v>
      </c>
      <c r="C174" s="73">
        <v>43625.746157407404</v>
      </c>
      <c r="D174" s="10" t="s">
        <v>35</v>
      </c>
      <c r="E174" s="74">
        <v>9.0</v>
      </c>
      <c r="F174" s="71">
        <v>2097.0</v>
      </c>
      <c r="G174" s="43">
        <v>0.0</v>
      </c>
      <c r="H174" s="75">
        <f t="shared" si="1"/>
        <v>0.1392361111</v>
      </c>
      <c r="I174" s="76" t="s">
        <v>6973</v>
      </c>
      <c r="J174" s="77" t="str">
        <f>VLOOKUP(B174,'TA_2019-07-10'!$B$4:$AA$658,26,0)</f>
        <v/>
      </c>
      <c r="K174" t="str">
        <f t="shared" si="2"/>
        <v>@jabellini</v>
      </c>
      <c r="L174" s="31" t="str">
        <f t="shared" si="3"/>
        <v>https://www.chess.com/member/jabellini</v>
      </c>
      <c r="M174" s="78">
        <v>43019.58503472222</v>
      </c>
    </row>
    <row r="175" ht="15.75" customHeight="1">
      <c r="A175" s="9">
        <v>172.0</v>
      </c>
      <c r="B175" s="10" t="s">
        <v>1396</v>
      </c>
      <c r="C175" s="73">
        <v>43625.85716435185</v>
      </c>
      <c r="D175" s="10" t="s">
        <v>39</v>
      </c>
      <c r="E175" s="74">
        <v>0.0</v>
      </c>
      <c r="F175" s="71">
        <v>1473.0</v>
      </c>
      <c r="G175" s="43">
        <v>0.0</v>
      </c>
      <c r="H175" s="75">
        <f t="shared" si="1"/>
        <v>0.02822916667</v>
      </c>
      <c r="I175" s="76" t="s">
        <v>6973</v>
      </c>
      <c r="J175" s="77" t="str">
        <f>VLOOKUP(B175,'TA_2019-07-10'!$B$4:$AA$658,26,0)</f>
        <v/>
      </c>
      <c r="K175" t="str">
        <f t="shared" si="2"/>
        <v>@jacquesdupont</v>
      </c>
      <c r="L175" s="31" t="str">
        <f t="shared" si="3"/>
        <v>https://www.chess.com/member/jacquesdupont</v>
      </c>
      <c r="M175" s="78">
        <v>42636.432025462964</v>
      </c>
    </row>
    <row r="176" ht="15.75" customHeight="1">
      <c r="A176" s="9">
        <v>175.0</v>
      </c>
      <c r="B176" s="10" t="s">
        <v>1274</v>
      </c>
      <c r="C176" s="73">
        <v>43625.67501157407</v>
      </c>
      <c r="D176" s="10" t="s">
        <v>39</v>
      </c>
      <c r="E176" s="74">
        <v>2.0</v>
      </c>
      <c r="F176" s="71">
        <v>1535.0</v>
      </c>
      <c r="G176" s="43">
        <v>0.0</v>
      </c>
      <c r="H176" s="75">
        <f t="shared" si="1"/>
        <v>0.2103819444</v>
      </c>
      <c r="I176" s="76" t="s">
        <v>6973</v>
      </c>
      <c r="J176" s="77" t="str">
        <f>VLOOKUP(B176,'TA_2019-07-10'!$B$4:$AA$658,26,0)</f>
        <v/>
      </c>
      <c r="K176" t="str">
        <f t="shared" si="2"/>
        <v>@jesipoly</v>
      </c>
      <c r="L176" s="31" t="str">
        <f t="shared" si="3"/>
        <v>https://www.chess.com/member/jesipoly</v>
      </c>
      <c r="M176" s="78">
        <v>42175.741111111114</v>
      </c>
    </row>
    <row r="177" ht="15.75" customHeight="1">
      <c r="A177" s="9">
        <v>176.0</v>
      </c>
      <c r="B177" s="10" t="s">
        <v>1433</v>
      </c>
      <c r="C177" s="73">
        <v>43625.7996412037</v>
      </c>
      <c r="D177" s="10" t="s">
        <v>35</v>
      </c>
      <c r="E177" s="74">
        <v>13.0</v>
      </c>
      <c r="F177" s="71">
        <v>1414.0</v>
      </c>
      <c r="G177" s="43">
        <v>0.0</v>
      </c>
      <c r="H177" s="75">
        <f t="shared" si="1"/>
        <v>0.08575231482</v>
      </c>
      <c r="I177" s="76" t="s">
        <v>6973</v>
      </c>
      <c r="J177" s="77" t="str">
        <f>VLOOKUP(B177,'TA_2019-07-10'!$B$4:$AA$658,26,0)</f>
        <v/>
      </c>
      <c r="K177" t="str">
        <f t="shared" si="2"/>
        <v>@jil11</v>
      </c>
      <c r="L177" s="31" t="str">
        <f t="shared" si="3"/>
        <v>https://www.chess.com/member/jil11</v>
      </c>
      <c r="M177" s="78">
        <v>42186.60880787037</v>
      </c>
    </row>
    <row r="178" ht="15.75" customHeight="1">
      <c r="A178" s="9">
        <v>177.0</v>
      </c>
      <c r="B178" s="10" t="s">
        <v>788</v>
      </c>
      <c r="C178" s="73">
        <v>43625.04413194444</v>
      </c>
      <c r="D178" s="10" t="s">
        <v>39</v>
      </c>
      <c r="E178" s="74">
        <v>5.0</v>
      </c>
      <c r="F178" s="71">
        <v>1734.0</v>
      </c>
      <c r="G178" s="43">
        <v>0.0</v>
      </c>
      <c r="H178" s="75">
        <f t="shared" si="1"/>
        <v>0.8412615741</v>
      </c>
      <c r="I178" s="76" t="s">
        <v>6973</v>
      </c>
      <c r="J178" s="77" t="str">
        <f>VLOOKUP(B178,'TA_2019-07-10'!$B$4:$AA$658,26,0)</f>
        <v/>
      </c>
      <c r="K178" t="str">
        <f t="shared" si="2"/>
        <v>@joacoska</v>
      </c>
      <c r="L178" s="31" t="str">
        <f t="shared" si="3"/>
        <v>https://www.chess.com/member/joacoska</v>
      </c>
      <c r="M178" s="78">
        <v>43591.06283564815</v>
      </c>
    </row>
    <row r="179" ht="15.75" customHeight="1">
      <c r="A179" s="9">
        <v>178.0</v>
      </c>
      <c r="B179" s="10" t="s">
        <v>609</v>
      </c>
      <c r="C179" s="73">
        <v>43625.52667824074</v>
      </c>
      <c r="D179" s="10" t="s">
        <v>39</v>
      </c>
      <c r="E179" s="74">
        <v>27.0</v>
      </c>
      <c r="F179" s="71">
        <v>1781.0</v>
      </c>
      <c r="G179" s="43">
        <v>10.68</v>
      </c>
      <c r="H179" s="75">
        <f t="shared" si="1"/>
        <v>0.3587152778</v>
      </c>
      <c r="I179" s="76" t="s">
        <v>6973</v>
      </c>
      <c r="J179" s="77" t="str">
        <f>VLOOKUP(B179,'TA_2019-07-10'!$B$4:$AA$658,26,0)</f>
        <v/>
      </c>
      <c r="K179" t="str">
        <f t="shared" si="2"/>
        <v>@joanmiguelcarcel</v>
      </c>
      <c r="L179" s="31" t="str">
        <f t="shared" si="3"/>
        <v>https://www.chess.com/member/joanmiguelcarcel</v>
      </c>
      <c r="M179" s="78">
        <v>42289.73204861111</v>
      </c>
    </row>
    <row r="180" ht="15.75" customHeight="1">
      <c r="A180" s="9">
        <v>180.0</v>
      </c>
      <c r="B180" s="10" t="s">
        <v>1205</v>
      </c>
      <c r="C180" s="73">
        <v>43625.84744212963</v>
      </c>
      <c r="D180" s="10" t="s">
        <v>39</v>
      </c>
      <c r="E180" s="74">
        <v>2.0</v>
      </c>
      <c r="F180" s="71">
        <v>1559.0</v>
      </c>
      <c r="G180" s="43">
        <v>0.0</v>
      </c>
      <c r="H180" s="75">
        <f t="shared" si="1"/>
        <v>0.03795138889</v>
      </c>
      <c r="I180" s="76" t="s">
        <v>6973</v>
      </c>
      <c r="J180" s="77" t="str">
        <f>VLOOKUP(B180,'TA_2019-07-10'!$B$4:$AA$658,26,0)</f>
        <v/>
      </c>
      <c r="K180" t="str">
        <f t="shared" si="2"/>
        <v>@joccjo</v>
      </c>
      <c r="L180" s="31" t="str">
        <f t="shared" si="3"/>
        <v>https://www.chess.com/member/joccjo</v>
      </c>
      <c r="M180" s="78">
        <v>43287.43528935185</v>
      </c>
    </row>
    <row r="181" ht="15.75" customHeight="1">
      <c r="A181" s="9">
        <v>173.0</v>
      </c>
      <c r="B181" s="10" t="s">
        <v>156</v>
      </c>
      <c r="C181" s="73">
        <v>43625.783113425925</v>
      </c>
      <c r="D181" s="10" t="s">
        <v>39</v>
      </c>
      <c r="E181" s="74">
        <v>8.0</v>
      </c>
      <c r="F181" s="71">
        <v>2019.0</v>
      </c>
      <c r="G181" s="43">
        <v>0.0</v>
      </c>
      <c r="H181" s="75">
        <f t="shared" si="1"/>
        <v>0.1022800926</v>
      </c>
      <c r="I181" s="76" t="s">
        <v>6973</v>
      </c>
      <c r="J181" s="77" t="str">
        <f>VLOOKUP(B181,'TA_2019-07-10'!$B$4:$AA$658,26,0)</f>
        <v/>
      </c>
      <c r="K181" t="str">
        <f t="shared" si="2"/>
        <v>@jebannister94</v>
      </c>
      <c r="L181" s="31" t="str">
        <f t="shared" si="3"/>
        <v>https://www.chess.com/member/jebannister94</v>
      </c>
      <c r="M181" s="78">
        <v>43025.61083333333</v>
      </c>
    </row>
    <row r="182" ht="15.75" customHeight="1">
      <c r="A182" s="9">
        <v>181.0</v>
      </c>
      <c r="B182" s="10" t="s">
        <v>1082</v>
      </c>
      <c r="C182" s="73">
        <v>43625.84130787037</v>
      </c>
      <c r="D182" s="10" t="s">
        <v>39</v>
      </c>
      <c r="E182" s="74">
        <v>2.0</v>
      </c>
      <c r="F182" s="71">
        <v>1633.0</v>
      </c>
      <c r="G182" s="43">
        <v>0.0</v>
      </c>
      <c r="H182" s="75">
        <f t="shared" si="1"/>
        <v>0.04408564815</v>
      </c>
      <c r="I182" s="76" t="s">
        <v>6973</v>
      </c>
      <c r="J182" s="77" t="str">
        <f>VLOOKUP(B182,'TA_2019-07-10'!$B$4:$AA$658,26,0)</f>
        <v/>
      </c>
      <c r="K182" t="str">
        <f t="shared" si="2"/>
        <v>@johan74</v>
      </c>
      <c r="L182" s="31" t="str">
        <f t="shared" si="3"/>
        <v>https://www.chess.com/member/johan74</v>
      </c>
      <c r="M182" s="78">
        <v>43017.596655092595</v>
      </c>
    </row>
    <row r="183" ht="15.75" customHeight="1">
      <c r="A183" s="9">
        <v>183.0</v>
      </c>
      <c r="B183" s="10" t="s">
        <v>411</v>
      </c>
      <c r="C183" s="73">
        <v>43625.811585648145</v>
      </c>
      <c r="D183" s="10" t="s">
        <v>35</v>
      </c>
      <c r="E183" s="74">
        <v>18.0</v>
      </c>
      <c r="F183" s="71">
        <v>1888.0</v>
      </c>
      <c r="G183" s="43">
        <v>0.0</v>
      </c>
      <c r="H183" s="75">
        <f t="shared" si="1"/>
        <v>0.07380787037</v>
      </c>
      <c r="I183" s="76" t="s">
        <v>6973</v>
      </c>
      <c r="J183" s="77" t="str">
        <f>VLOOKUP(B183,'TA_2019-07-10'!$B$4:$AA$658,26,0)</f>
        <v/>
      </c>
      <c r="K183" t="str">
        <f t="shared" si="2"/>
        <v>@jorca952</v>
      </c>
      <c r="L183" s="31" t="str">
        <f t="shared" si="3"/>
        <v>https://www.chess.com/member/jorca952</v>
      </c>
      <c r="M183" s="78">
        <v>43211.52814814815</v>
      </c>
    </row>
    <row r="184" ht="15.75" customHeight="1">
      <c r="A184" s="9">
        <v>179.0</v>
      </c>
      <c r="B184" s="10" t="s">
        <v>857</v>
      </c>
      <c r="C184" s="73">
        <v>43625.86158564815</v>
      </c>
      <c r="D184" s="10" t="s">
        <v>39</v>
      </c>
      <c r="E184" s="74">
        <v>0.0</v>
      </c>
      <c r="F184" s="71">
        <v>1690.0</v>
      </c>
      <c r="G184" s="43">
        <v>0.0</v>
      </c>
      <c r="H184" s="75">
        <f t="shared" si="1"/>
        <v>0.02380787037</v>
      </c>
      <c r="I184" s="76" t="s">
        <v>6973</v>
      </c>
      <c r="J184" s="77" t="str">
        <f>VLOOKUP(B184,'TA_2019-07-10'!$B$4:$AA$658,26,0)</f>
        <v/>
      </c>
      <c r="K184" t="str">
        <f t="shared" si="2"/>
        <v>@jobavajr</v>
      </c>
      <c r="L184" s="31" t="str">
        <f t="shared" si="3"/>
        <v>https://www.chess.com/member/jobavajr</v>
      </c>
      <c r="M184" s="78">
        <v>42839.39730324074</v>
      </c>
    </row>
    <row r="185" ht="15.75" customHeight="1">
      <c r="A185" s="9">
        <v>185.0</v>
      </c>
      <c r="B185" s="10" t="s">
        <v>1648</v>
      </c>
      <c r="C185" s="73">
        <v>43625.35113425926</v>
      </c>
      <c r="D185" s="10" t="s">
        <v>35</v>
      </c>
      <c r="E185" s="74">
        <v>1.0</v>
      </c>
      <c r="F185" s="71">
        <v>1304.0</v>
      </c>
      <c r="G185" s="43">
        <v>0.0</v>
      </c>
      <c r="H185" s="75">
        <f t="shared" si="1"/>
        <v>0.5342592593</v>
      </c>
      <c r="I185" s="76" t="s">
        <v>6973</v>
      </c>
      <c r="J185" s="77" t="str">
        <f>VLOOKUP(B185,'TA_2019-07-10'!$B$4:$AA$658,26,0)</f>
        <v/>
      </c>
      <c r="K185" t="str">
        <f t="shared" si="2"/>
        <v>@jorgebianchi</v>
      </c>
      <c r="L185" s="31" t="str">
        <f t="shared" si="3"/>
        <v>https://www.chess.com/member/jorgebianchi</v>
      </c>
      <c r="M185" s="78">
        <v>42930.999456018515</v>
      </c>
    </row>
    <row r="186" ht="15.75" customHeight="1">
      <c r="A186" s="9">
        <v>182.0</v>
      </c>
      <c r="B186" s="10" t="s">
        <v>277</v>
      </c>
      <c r="C186" s="73">
        <v>43625.86207175926</v>
      </c>
      <c r="D186" s="10" t="s">
        <v>278</v>
      </c>
      <c r="E186" s="74">
        <v>2.0</v>
      </c>
      <c r="F186" s="71">
        <v>1911.0</v>
      </c>
      <c r="G186" s="43">
        <v>0.0</v>
      </c>
      <c r="H186" s="75">
        <f t="shared" si="1"/>
        <v>0.02332175926</v>
      </c>
      <c r="I186" s="76" t="s">
        <v>6973</v>
      </c>
      <c r="J186" s="77" t="str">
        <f>VLOOKUP(B186,'TA_2019-07-10'!$B$4:$AA$658,26,0)</f>
        <v/>
      </c>
      <c r="K186" t="str">
        <f t="shared" si="2"/>
        <v>@jonyjm</v>
      </c>
      <c r="L186" s="31" t="str">
        <f t="shared" si="3"/>
        <v>https://www.chess.com/member/jonyjm</v>
      </c>
      <c r="M186" s="78">
        <v>43120.58412037037</v>
      </c>
    </row>
    <row r="187" ht="15.75" customHeight="1">
      <c r="A187" s="9">
        <v>184.0</v>
      </c>
      <c r="B187" s="10" t="s">
        <v>1279</v>
      </c>
      <c r="C187" s="73">
        <v>43625.81177083333</v>
      </c>
      <c r="D187" s="10" t="s">
        <v>39</v>
      </c>
      <c r="E187" s="74">
        <v>4.0</v>
      </c>
      <c r="F187" s="71">
        <v>1557.0</v>
      </c>
      <c r="G187" s="43">
        <v>0.0</v>
      </c>
      <c r="H187" s="75">
        <f t="shared" si="1"/>
        <v>0.07362268519</v>
      </c>
      <c r="I187" s="76" t="s">
        <v>6973</v>
      </c>
      <c r="J187" s="77" t="str">
        <f>VLOOKUP(B187,'TA_2019-07-10'!$B$4:$AA$658,26,0)</f>
        <v/>
      </c>
      <c r="K187" t="str">
        <f t="shared" si="2"/>
        <v>@jorge811</v>
      </c>
      <c r="L187" s="31" t="str">
        <f t="shared" si="3"/>
        <v>https://www.chess.com/member/jorge811</v>
      </c>
      <c r="M187" s="78">
        <v>43355.65331018518</v>
      </c>
    </row>
    <row r="188" ht="15.75" customHeight="1">
      <c r="A188" s="9">
        <v>187.0</v>
      </c>
      <c r="B188" s="10" t="s">
        <v>1651</v>
      </c>
      <c r="C188" s="73">
        <v>43625.83844907407</v>
      </c>
      <c r="D188" s="10" t="s">
        <v>39</v>
      </c>
      <c r="E188" s="74">
        <v>2.0</v>
      </c>
      <c r="F188" s="71">
        <v>1375.0</v>
      </c>
      <c r="G188" s="43">
        <v>100.0</v>
      </c>
      <c r="H188" s="75">
        <f t="shared" si="1"/>
        <v>0.04694444445</v>
      </c>
      <c r="I188" s="76" t="s">
        <v>6973</v>
      </c>
      <c r="J188" s="77" t="str">
        <f>VLOOKUP(B188,'TA_2019-07-10'!$B$4:$AA$658,26,0)</f>
        <v/>
      </c>
      <c r="K188" t="str">
        <f t="shared" si="2"/>
        <v>@joseluismaz</v>
      </c>
      <c r="L188" s="31" t="str">
        <f t="shared" si="3"/>
        <v>https://www.chess.com/member/joseluismaz</v>
      </c>
      <c r="M188" s="78">
        <v>42930.03792824074</v>
      </c>
    </row>
    <row r="189" ht="15.75" customHeight="1">
      <c r="A189" s="9">
        <v>191.0</v>
      </c>
      <c r="B189" s="10" t="s">
        <v>1199</v>
      </c>
      <c r="C189" s="73">
        <v>43625.66143518518</v>
      </c>
      <c r="D189" s="10" t="s">
        <v>39</v>
      </c>
      <c r="E189" s="74">
        <v>0.0</v>
      </c>
      <c r="F189" s="71">
        <v>1572.0</v>
      </c>
      <c r="G189" s="43">
        <v>0.0</v>
      </c>
      <c r="H189" s="75">
        <f t="shared" si="1"/>
        <v>0.2239583333</v>
      </c>
      <c r="I189" s="76" t="s">
        <v>6974</v>
      </c>
      <c r="J189" s="77" t="str">
        <f>VLOOKUP(B189,'TA_2019-07-10'!$B$4:$AA$658,26,0)</f>
        <v/>
      </c>
      <c r="K189" t="str">
        <f t="shared" si="2"/>
        <v>@juanpennisi</v>
      </c>
      <c r="L189" s="31" t="str">
        <f t="shared" si="3"/>
        <v>https://www.chess.com/member/juanpennisi</v>
      </c>
      <c r="M189" s="78">
        <v>43478.58902777778</v>
      </c>
    </row>
    <row r="190" ht="15.75" customHeight="1">
      <c r="A190" s="9">
        <v>186.0</v>
      </c>
      <c r="B190" s="10" t="s">
        <v>841</v>
      </c>
      <c r="C190" s="73">
        <v>43625.87631944445</v>
      </c>
      <c r="D190" s="10" t="s">
        <v>39</v>
      </c>
      <c r="E190" s="74">
        <v>11.0</v>
      </c>
      <c r="F190" s="71">
        <v>1754.0</v>
      </c>
      <c r="G190" s="43">
        <v>0.0</v>
      </c>
      <c r="H190" s="75">
        <f t="shared" si="1"/>
        <v>0.009074074071</v>
      </c>
      <c r="I190" s="76" t="s">
        <v>6973</v>
      </c>
      <c r="J190" s="77" t="str">
        <f>VLOOKUP(B190,'TA_2019-07-10'!$B$4:$AA$658,26,0)</f>
        <v/>
      </c>
      <c r="K190" t="str">
        <f t="shared" si="2"/>
        <v>@jorgepappalardo</v>
      </c>
      <c r="L190" s="31" t="str">
        <f t="shared" si="3"/>
        <v>https://www.chess.com/member/jorgepappalardo</v>
      </c>
      <c r="M190" s="78">
        <v>41931.90578703704</v>
      </c>
    </row>
    <row r="191" ht="15.75" customHeight="1">
      <c r="A191" s="9">
        <v>188.0</v>
      </c>
      <c r="B191" s="10" t="s">
        <v>1421</v>
      </c>
      <c r="C191" s="73">
        <v>43625.61127314815</v>
      </c>
      <c r="D191" s="10" t="s">
        <v>39</v>
      </c>
      <c r="E191" s="74">
        <v>4.0</v>
      </c>
      <c r="F191" s="71">
        <v>1391.0</v>
      </c>
      <c r="G191" s="43">
        <v>25.0</v>
      </c>
      <c r="H191" s="75">
        <f t="shared" si="1"/>
        <v>0.2741203704</v>
      </c>
      <c r="I191" s="76" t="s">
        <v>6973</v>
      </c>
      <c r="J191" s="77" t="str">
        <f>VLOOKUP(B191,'TA_2019-07-10'!$B$4:$AA$658,26,0)</f>
        <v/>
      </c>
      <c r="K191" t="str">
        <f t="shared" si="2"/>
        <v>@juanba00</v>
      </c>
      <c r="L191" s="31" t="str">
        <f t="shared" si="3"/>
        <v>https://www.chess.com/member/juanba00</v>
      </c>
      <c r="M191" s="78">
        <v>42991.62880787037</v>
      </c>
    </row>
    <row r="192" ht="15.75" customHeight="1">
      <c r="A192" s="9">
        <v>189.0</v>
      </c>
      <c r="B192" s="10" t="s">
        <v>104</v>
      </c>
      <c r="C192" s="73">
        <v>43625.79991898148</v>
      </c>
      <c r="D192" s="10" t="s">
        <v>39</v>
      </c>
      <c r="E192" s="74">
        <v>0.0</v>
      </c>
      <c r="F192" s="71">
        <v>2133.0</v>
      </c>
      <c r="G192" s="43">
        <v>0.0</v>
      </c>
      <c r="H192" s="75">
        <f t="shared" si="1"/>
        <v>0.08547453704</v>
      </c>
      <c r="I192" s="76" t="s">
        <v>6974</v>
      </c>
      <c r="J192" s="77" t="str">
        <f>VLOOKUP(B192,'TA_2019-07-10'!$B$4:$AA$658,26,0)</f>
        <v/>
      </c>
      <c r="K192" t="str">
        <f t="shared" si="2"/>
        <v>@juancruz88</v>
      </c>
      <c r="L192" s="31" t="str">
        <f t="shared" si="3"/>
        <v>https://www.chess.com/member/juancruz88</v>
      </c>
      <c r="M192" s="78">
        <v>43620.410416666666</v>
      </c>
    </row>
    <row r="193" ht="15.75" customHeight="1">
      <c r="A193" s="9">
        <v>192.0</v>
      </c>
      <c r="B193" s="10" t="s">
        <v>365</v>
      </c>
      <c r="C193" s="73">
        <v>43625.82335648148</v>
      </c>
      <c r="D193" s="10" t="s">
        <v>39</v>
      </c>
      <c r="E193" s="74">
        <v>0.0</v>
      </c>
      <c r="F193" s="71">
        <v>1912.0</v>
      </c>
      <c r="G193" s="43">
        <v>0.0</v>
      </c>
      <c r="H193" s="75">
        <f t="shared" si="1"/>
        <v>0.06203703704</v>
      </c>
      <c r="I193" s="76" t="s">
        <v>6974</v>
      </c>
      <c r="J193" s="77" t="str">
        <f>VLOOKUP(B193,'TA_2019-07-10'!$B$4:$AA$658,26,0)</f>
        <v/>
      </c>
      <c r="K193" t="str">
        <f t="shared" si="2"/>
        <v>@juanrobuschi</v>
      </c>
      <c r="L193" s="31" t="str">
        <f t="shared" si="3"/>
        <v>https://www.chess.com/member/juanrobuschi</v>
      </c>
      <c r="M193" s="78">
        <v>43294.49729166667</v>
      </c>
    </row>
    <row r="194" ht="15.75" customHeight="1">
      <c r="A194" s="9">
        <v>193.0</v>
      </c>
      <c r="B194" s="10" t="s">
        <v>1329</v>
      </c>
      <c r="C194" s="73">
        <v>43625.53962962963</v>
      </c>
      <c r="D194" s="10" t="s">
        <v>39</v>
      </c>
      <c r="E194" s="74">
        <v>3.0</v>
      </c>
      <c r="F194" s="71">
        <v>1502.0</v>
      </c>
      <c r="G194" s="43">
        <v>0.0</v>
      </c>
      <c r="H194" s="75">
        <f t="shared" si="1"/>
        <v>0.3457638889</v>
      </c>
      <c r="I194" s="76" t="s">
        <v>6974</v>
      </c>
      <c r="J194" s="77" t="str">
        <f>VLOOKUP(B194,'TA_2019-07-10'!$B$4:$AA$658,26,0)</f>
        <v/>
      </c>
      <c r="K194" t="str">
        <f t="shared" si="2"/>
        <v>@julems</v>
      </c>
      <c r="L194" s="31" t="str">
        <f t="shared" si="3"/>
        <v>https://www.chess.com/member/julems</v>
      </c>
      <c r="M194" s="78">
        <v>42294.72488425926</v>
      </c>
    </row>
    <row r="195" ht="15.75" customHeight="1">
      <c r="A195" s="9">
        <v>194.0</v>
      </c>
      <c r="B195" s="10" t="s">
        <v>1492</v>
      </c>
      <c r="C195" s="73">
        <v>43625.78331018519</v>
      </c>
      <c r="D195" s="10" t="s">
        <v>39</v>
      </c>
      <c r="E195" s="74">
        <v>0.0</v>
      </c>
      <c r="F195" s="71">
        <v>1421.0</v>
      </c>
      <c r="G195" s="43">
        <v>0.0</v>
      </c>
      <c r="H195" s="75">
        <f t="shared" si="1"/>
        <v>0.1020833333</v>
      </c>
      <c r="I195" s="76" t="s">
        <v>6974</v>
      </c>
      <c r="J195" s="77" t="str">
        <f>VLOOKUP(B195,'TA_2019-07-10'!$B$4:$AA$658,26,0)</f>
        <v/>
      </c>
      <c r="K195" t="str">
        <f t="shared" si="2"/>
        <v>@julian_g</v>
      </c>
      <c r="L195" s="31" t="str">
        <f t="shared" si="3"/>
        <v>https://www.chess.com/member/julian_g</v>
      </c>
      <c r="M195" s="78">
        <v>42929.64331018519</v>
      </c>
    </row>
    <row r="196" ht="15.75" customHeight="1">
      <c r="A196" s="9">
        <v>190.0</v>
      </c>
      <c r="B196" s="10" t="s">
        <v>708</v>
      </c>
      <c r="C196" s="73">
        <v>43625.695497685185</v>
      </c>
      <c r="D196" s="10" t="s">
        <v>39</v>
      </c>
      <c r="E196" s="74">
        <v>2.0</v>
      </c>
      <c r="F196" s="71">
        <v>1762.0</v>
      </c>
      <c r="G196" s="43">
        <v>0.0</v>
      </c>
      <c r="H196" s="75">
        <f t="shared" si="1"/>
        <v>0.1898958333</v>
      </c>
      <c r="I196" s="76" t="s">
        <v>6974</v>
      </c>
      <c r="J196" s="77" t="str">
        <f>VLOOKUP(B196,'TA_2019-07-10'!$B$4:$AA$658,26,0)</f>
        <v/>
      </c>
      <c r="K196" t="str">
        <f t="shared" si="2"/>
        <v>@juandadamo</v>
      </c>
      <c r="L196" s="31" t="str">
        <f t="shared" si="3"/>
        <v>https://www.chess.com/member/juandadamo</v>
      </c>
      <c r="M196" s="78">
        <v>43226.733831018515</v>
      </c>
    </row>
    <row r="197" ht="15.75" customHeight="1">
      <c r="A197" s="9">
        <v>195.0</v>
      </c>
      <c r="B197" s="10" t="s">
        <v>1465</v>
      </c>
      <c r="C197" s="73">
        <v>43625.88167824074</v>
      </c>
      <c r="D197" s="10" t="s">
        <v>39</v>
      </c>
      <c r="E197" s="74">
        <v>30.0</v>
      </c>
      <c r="F197" s="71">
        <v>1440.0</v>
      </c>
      <c r="G197" s="43">
        <v>0.0</v>
      </c>
      <c r="H197" s="75">
        <f t="shared" si="1"/>
        <v>0.00371527778</v>
      </c>
      <c r="I197" s="76" t="s">
        <v>6974</v>
      </c>
      <c r="J197" s="77" t="str">
        <f>VLOOKUP(B197,'TA_2019-07-10'!$B$4:$AA$658,26,0)</f>
        <v/>
      </c>
      <c r="K197" t="str">
        <f t="shared" si="2"/>
        <v>@julianruffo</v>
      </c>
      <c r="L197" s="31" t="str">
        <f t="shared" si="3"/>
        <v>https://www.chess.com/member/julianruffo</v>
      </c>
      <c r="M197" s="78">
        <v>43479.5984375</v>
      </c>
    </row>
    <row r="198" ht="15.75" customHeight="1">
      <c r="A198" s="9">
        <v>196.0</v>
      </c>
      <c r="B198" s="10" t="s">
        <v>1336</v>
      </c>
      <c r="C198" s="73">
        <v>43625.42885416667</v>
      </c>
      <c r="D198" s="10" t="s">
        <v>39</v>
      </c>
      <c r="E198" s="74">
        <v>10.0</v>
      </c>
      <c r="F198" s="71">
        <v>1511.0</v>
      </c>
      <c r="G198" s="43">
        <v>2.17</v>
      </c>
      <c r="H198" s="75">
        <f t="shared" si="1"/>
        <v>0.4565393518</v>
      </c>
      <c r="I198" s="76" t="s">
        <v>6974</v>
      </c>
      <c r="J198" s="77" t="str">
        <f>VLOOKUP(B198,'TA_2019-07-10'!$B$4:$AA$658,26,0)</f>
        <v/>
      </c>
      <c r="K198" t="str">
        <f t="shared" si="2"/>
        <v>@julioadn</v>
      </c>
      <c r="L198" s="31" t="str">
        <f t="shared" si="3"/>
        <v>https://www.chess.com/member/julioadn</v>
      </c>
      <c r="M198" s="78">
        <v>40973.01295138889</v>
      </c>
    </row>
    <row r="199" ht="15.75" customHeight="1">
      <c r="A199" s="9">
        <v>197.0</v>
      </c>
      <c r="B199" s="10" t="s">
        <v>1511</v>
      </c>
      <c r="C199" s="73">
        <v>43625.55435185185</v>
      </c>
      <c r="D199" s="10" t="s">
        <v>39</v>
      </c>
      <c r="E199" s="74">
        <v>25.0</v>
      </c>
      <c r="F199" s="71">
        <v>1406.0</v>
      </c>
      <c r="G199" s="43">
        <v>0.0</v>
      </c>
      <c r="H199" s="75">
        <f t="shared" si="1"/>
        <v>0.3310416667</v>
      </c>
      <c r="I199" s="76" t="s">
        <v>6974</v>
      </c>
      <c r="J199" s="77" t="str">
        <f>VLOOKUP(B199,'TA_2019-07-10'!$B$4:$AA$658,26,0)</f>
        <v/>
      </c>
      <c r="K199" t="str">
        <f t="shared" si="2"/>
        <v>@kanalla</v>
      </c>
      <c r="L199" s="31" t="str">
        <f t="shared" si="3"/>
        <v>https://www.chess.com/member/kanalla</v>
      </c>
      <c r="M199" s="78">
        <v>43148.14177083333</v>
      </c>
    </row>
    <row r="200" ht="15.75" customHeight="1">
      <c r="A200" s="9">
        <v>198.0</v>
      </c>
      <c r="B200" s="10" t="s">
        <v>368</v>
      </c>
      <c r="C200" s="73">
        <v>43625.87909722222</v>
      </c>
      <c r="D200" s="10" t="s">
        <v>39</v>
      </c>
      <c r="E200" s="74">
        <v>9.0</v>
      </c>
      <c r="F200" s="71">
        <v>1815.0</v>
      </c>
      <c r="G200" s="43">
        <v>0.0</v>
      </c>
      <c r="H200" s="75">
        <f t="shared" si="1"/>
        <v>0.006296296298</v>
      </c>
      <c r="I200" s="76" t="s">
        <v>6974</v>
      </c>
      <c r="J200" s="77" t="str">
        <f>VLOOKUP(B200,'TA_2019-07-10'!$B$4:$AA$658,26,0)</f>
        <v/>
      </c>
      <c r="K200" t="str">
        <f t="shared" si="2"/>
        <v>@kdraguicevich</v>
      </c>
      <c r="L200" s="31" t="str">
        <f t="shared" si="3"/>
        <v>https://www.chess.com/member/kdraguicevich</v>
      </c>
      <c r="M200" s="78">
        <v>43147.83384259259</v>
      </c>
    </row>
    <row r="201" ht="15.75" customHeight="1">
      <c r="A201" s="9">
        <v>199.0</v>
      </c>
      <c r="B201" s="10" t="s">
        <v>1156</v>
      </c>
      <c r="C201" s="73">
        <v>43625.66054398148</v>
      </c>
      <c r="D201" s="10" t="s">
        <v>39</v>
      </c>
      <c r="E201" s="74">
        <v>2.0</v>
      </c>
      <c r="F201" s="71">
        <v>1652.0</v>
      </c>
      <c r="G201" s="43">
        <v>0.0</v>
      </c>
      <c r="H201" s="75">
        <f t="shared" si="1"/>
        <v>0.224849537</v>
      </c>
      <c r="I201" s="76" t="s">
        <v>6974</v>
      </c>
      <c r="J201" s="77" t="str">
        <f>VLOOKUP(B201,'TA_2019-07-10'!$B$4:$AA$658,26,0)</f>
        <v/>
      </c>
      <c r="K201" t="str">
        <f t="shared" si="2"/>
        <v>@khaesarus</v>
      </c>
      <c r="L201" s="31" t="str">
        <f t="shared" si="3"/>
        <v>https://www.chess.com/member/khaesarus</v>
      </c>
      <c r="M201" s="78">
        <v>43228.942708333336</v>
      </c>
    </row>
    <row r="202" ht="15.75" customHeight="1">
      <c r="A202" s="9">
        <v>200.0</v>
      </c>
      <c r="B202" s="10" t="s">
        <v>207</v>
      </c>
      <c r="C202" s="73">
        <v>43625.641018518516</v>
      </c>
      <c r="D202" s="10" t="s">
        <v>35</v>
      </c>
      <c r="E202" s="74">
        <v>5.0</v>
      </c>
      <c r="F202" s="71">
        <v>1988.0</v>
      </c>
      <c r="G202" s="43">
        <v>0.0</v>
      </c>
      <c r="H202" s="75">
        <f t="shared" si="1"/>
        <v>0.244375</v>
      </c>
      <c r="I202" s="76" t="s">
        <v>6974</v>
      </c>
      <c r="J202" s="77" t="str">
        <f>VLOOKUP(B202,'TA_2019-07-10'!$B$4:$AA$658,26,0)</f>
        <v/>
      </c>
      <c r="K202" t="str">
        <f t="shared" si="2"/>
        <v>@knoxivo</v>
      </c>
      <c r="L202" s="31" t="str">
        <f t="shared" si="3"/>
        <v>https://www.chess.com/member/knoxivo</v>
      </c>
      <c r="M202" s="78">
        <v>42173.73504629629</v>
      </c>
    </row>
    <row r="203" ht="15.75" customHeight="1">
      <c r="A203" s="9">
        <v>201.0</v>
      </c>
      <c r="B203" s="10" t="s">
        <v>200</v>
      </c>
      <c r="C203" s="73">
        <v>43621.911944444444</v>
      </c>
      <c r="D203" s="10" t="s">
        <v>39</v>
      </c>
      <c r="E203" s="74">
        <v>0.0</v>
      </c>
      <c r="F203" s="71">
        <v>1998.0</v>
      </c>
      <c r="G203" s="43">
        <v>50.0</v>
      </c>
      <c r="H203" s="75">
        <f t="shared" si="1"/>
        <v>3.973449074</v>
      </c>
      <c r="I203" s="76" t="s">
        <v>6974</v>
      </c>
      <c r="J203" s="77" t="str">
        <f>VLOOKUP(B203,'TA_2019-07-10'!$B$4:$AA$658,26,0)</f>
        <v/>
      </c>
      <c r="K203" t="str">
        <f t="shared" si="2"/>
        <v>@korsinsky</v>
      </c>
      <c r="L203" s="31" t="str">
        <f t="shared" si="3"/>
        <v>https://www.chess.com/member/korsinsky</v>
      </c>
      <c r="M203" s="78">
        <v>43347.71030092592</v>
      </c>
    </row>
    <row r="204" ht="15.75" customHeight="1">
      <c r="A204" s="9">
        <v>202.0</v>
      </c>
      <c r="B204" s="10" t="s">
        <v>713</v>
      </c>
      <c r="C204" s="73">
        <v>43625.23550925926</v>
      </c>
      <c r="D204" s="10" t="s">
        <v>39</v>
      </c>
      <c r="E204" s="74">
        <v>1.0</v>
      </c>
      <c r="F204" s="71">
        <v>1732.0</v>
      </c>
      <c r="G204" s="43">
        <v>0.0</v>
      </c>
      <c r="H204" s="75">
        <f t="shared" si="1"/>
        <v>0.6498842593</v>
      </c>
      <c r="I204" s="76" t="s">
        <v>6974</v>
      </c>
      <c r="J204" s="77" t="str">
        <f>VLOOKUP(B204,'TA_2019-07-10'!$B$4:$AA$658,26,0)</f>
        <v/>
      </c>
      <c r="K204" t="str">
        <f t="shared" si="2"/>
        <v>@krahser</v>
      </c>
      <c r="L204" s="31" t="str">
        <f t="shared" si="3"/>
        <v>https://www.chess.com/member/krahser</v>
      </c>
      <c r="M204" s="78">
        <v>42212.20600694444</v>
      </c>
    </row>
    <row r="205" ht="15.75" customHeight="1">
      <c r="A205" s="9">
        <v>203.0</v>
      </c>
      <c r="B205" s="10" t="s">
        <v>509</v>
      </c>
      <c r="C205" s="73">
        <v>43625.80311342593</v>
      </c>
      <c r="D205" s="10" t="s">
        <v>39</v>
      </c>
      <c r="E205" s="74">
        <v>5.0</v>
      </c>
      <c r="F205" s="71">
        <v>1781.0</v>
      </c>
      <c r="G205" s="43">
        <v>7.69</v>
      </c>
      <c r="H205" s="75">
        <f t="shared" si="1"/>
        <v>0.08228009259</v>
      </c>
      <c r="I205" s="76" t="s">
        <v>6974</v>
      </c>
      <c r="J205" s="77" t="str">
        <f>VLOOKUP(B205,'TA_2019-07-10'!$B$4:$AA$658,26,0)</f>
        <v/>
      </c>
      <c r="K205" t="str">
        <f t="shared" si="2"/>
        <v>@lakardumbe</v>
      </c>
      <c r="L205" s="31" t="str">
        <f t="shared" si="3"/>
        <v>https://www.chess.com/member/lakardumbe</v>
      </c>
      <c r="M205" s="78">
        <v>41397.578125</v>
      </c>
    </row>
    <row r="206" ht="15.75" customHeight="1">
      <c r="A206" s="9">
        <v>204.0</v>
      </c>
      <c r="B206" s="10" t="s">
        <v>1633</v>
      </c>
      <c r="C206" s="73">
        <v>43625.59049768518</v>
      </c>
      <c r="D206" s="10" t="s">
        <v>39</v>
      </c>
      <c r="E206" s="74">
        <v>3.0</v>
      </c>
      <c r="F206" s="71">
        <v>1332.0</v>
      </c>
      <c r="G206" s="43">
        <v>0.0</v>
      </c>
      <c r="H206" s="75">
        <f t="shared" si="1"/>
        <v>0.2948958333</v>
      </c>
      <c r="I206" s="76" t="s">
        <v>6974</v>
      </c>
      <c r="J206" s="77" t="str">
        <f>VLOOKUP(B206,'TA_2019-07-10'!$B$4:$AA$658,26,0)</f>
        <v/>
      </c>
      <c r="K206" t="str">
        <f t="shared" si="2"/>
        <v>@lamaquinita</v>
      </c>
      <c r="L206" s="31" t="str">
        <f t="shared" si="3"/>
        <v>https://www.chess.com/member/lamaquinita</v>
      </c>
      <c r="M206" s="78">
        <v>43478.634780092594</v>
      </c>
    </row>
    <row r="207" ht="15.75" customHeight="1">
      <c r="A207" s="9">
        <v>205.0</v>
      </c>
      <c r="B207" s="10" t="s">
        <v>147</v>
      </c>
      <c r="C207" s="73">
        <v>43625.854733796295</v>
      </c>
      <c r="D207" s="10" t="s">
        <v>35</v>
      </c>
      <c r="E207" s="74">
        <v>0.0</v>
      </c>
      <c r="F207" s="71">
        <v>2050.0</v>
      </c>
      <c r="G207" s="43">
        <v>0.0</v>
      </c>
      <c r="H207" s="75">
        <f t="shared" si="1"/>
        <v>0.03065972222</v>
      </c>
      <c r="I207" s="76" t="s">
        <v>6974</v>
      </c>
      <c r="J207" s="77" t="str">
        <f>VLOOKUP(B207,'TA_2019-07-10'!$B$4:$AA$658,26,0)</f>
        <v/>
      </c>
      <c r="K207" t="str">
        <f t="shared" si="2"/>
        <v>@lastherojr</v>
      </c>
      <c r="L207" s="31" t="str">
        <f t="shared" si="3"/>
        <v>https://www.chess.com/member/lastherojr</v>
      </c>
      <c r="M207" s="78">
        <v>43256.85634259259</v>
      </c>
    </row>
    <row r="208" ht="15.75" customHeight="1">
      <c r="A208" s="9">
        <v>210.0</v>
      </c>
      <c r="B208" s="10" t="s">
        <v>1470</v>
      </c>
      <c r="C208" s="73">
        <v>43625.83111111111</v>
      </c>
      <c r="D208" s="10" t="s">
        <v>39</v>
      </c>
      <c r="E208" s="74">
        <v>11.0</v>
      </c>
      <c r="F208" s="71">
        <v>1412.0</v>
      </c>
      <c r="G208" s="43">
        <v>0.0</v>
      </c>
      <c r="H208" s="75">
        <f t="shared" si="1"/>
        <v>0.05428240741</v>
      </c>
      <c r="I208" s="76" t="s">
        <v>6974</v>
      </c>
      <c r="J208" s="77" t="str">
        <f>VLOOKUP(B208,'TA_2019-07-10'!$B$4:$AA$658,26,0)</f>
        <v/>
      </c>
      <c r="K208" t="str">
        <f t="shared" si="2"/>
        <v>@lemy74</v>
      </c>
      <c r="L208" s="31" t="str">
        <f t="shared" si="3"/>
        <v>https://www.chess.com/member/lemy74</v>
      </c>
      <c r="M208" s="78">
        <v>42137.41175925926</v>
      </c>
    </row>
    <row r="209" ht="15.75" customHeight="1">
      <c r="A209" s="9">
        <v>206.0</v>
      </c>
      <c r="B209" s="10" t="s">
        <v>945</v>
      </c>
      <c r="C209" s="73">
        <v>43625.54944444444</v>
      </c>
      <c r="D209" s="10" t="s">
        <v>35</v>
      </c>
      <c r="E209" s="74">
        <v>2.0</v>
      </c>
      <c r="F209" s="71">
        <v>1664.0</v>
      </c>
      <c r="G209" s="43">
        <v>0.0</v>
      </c>
      <c r="H209" s="75">
        <f t="shared" si="1"/>
        <v>0.3359490741</v>
      </c>
      <c r="I209" s="76" t="s">
        <v>6974</v>
      </c>
      <c r="J209" s="77" t="str">
        <f>VLOOKUP(B209,'TA_2019-07-10'!$B$4:$AA$658,26,0)</f>
        <v/>
      </c>
      <c r="K209" t="str">
        <f t="shared" si="2"/>
        <v>@leandroalassia</v>
      </c>
      <c r="L209" s="31" t="str">
        <f t="shared" si="3"/>
        <v>https://www.chess.com/member/leandroalassia</v>
      </c>
      <c r="M209" s="78">
        <v>42037.44987268518</v>
      </c>
    </row>
    <row r="210" ht="15.75" customHeight="1">
      <c r="A210" s="9">
        <v>207.0</v>
      </c>
      <c r="B210" s="10" t="s">
        <v>641</v>
      </c>
      <c r="C210" s="73">
        <v>43625.845347222225</v>
      </c>
      <c r="D210" s="10" t="s">
        <v>39</v>
      </c>
      <c r="E210" s="74">
        <v>2.0</v>
      </c>
      <c r="F210" s="71">
        <v>1769.0</v>
      </c>
      <c r="G210" s="43">
        <v>16.67</v>
      </c>
      <c r="H210" s="75">
        <f t="shared" si="1"/>
        <v>0.04004629629</v>
      </c>
      <c r="I210" s="76" t="s">
        <v>6974</v>
      </c>
      <c r="J210" s="77" t="str">
        <f>VLOOKUP(B210,'TA_2019-07-10'!$B$4:$AA$658,26,0)</f>
        <v/>
      </c>
      <c r="K210" t="str">
        <f t="shared" si="2"/>
        <v>@leandrobonzi</v>
      </c>
      <c r="L210" s="31" t="str">
        <f t="shared" si="3"/>
        <v>https://www.chess.com/member/leandrobonzi</v>
      </c>
      <c r="M210" s="78">
        <v>42472.50784722222</v>
      </c>
    </row>
    <row r="211" ht="15.75" customHeight="1">
      <c r="A211" s="9">
        <v>208.0</v>
      </c>
      <c r="B211" s="10" t="s">
        <v>906</v>
      </c>
      <c r="C211" s="73">
        <v>43625.67883101852</v>
      </c>
      <c r="D211" s="10" t="s">
        <v>39</v>
      </c>
      <c r="E211" s="74">
        <v>51.0</v>
      </c>
      <c r="F211" s="71">
        <v>1698.0</v>
      </c>
      <c r="G211" s="43">
        <v>0.0</v>
      </c>
      <c r="H211" s="75">
        <f t="shared" si="1"/>
        <v>0.2065625</v>
      </c>
      <c r="I211" s="76" t="s">
        <v>6974</v>
      </c>
      <c r="J211" s="77" t="str">
        <f>VLOOKUP(B211,'TA_2019-07-10'!$B$4:$AA$658,26,0)</f>
        <v/>
      </c>
      <c r="K211" t="str">
        <f t="shared" si="2"/>
        <v>@leandrodaniel</v>
      </c>
      <c r="L211" s="31" t="str">
        <f t="shared" si="3"/>
        <v>https://www.chess.com/member/leandrodaniel</v>
      </c>
      <c r="M211" s="78">
        <v>43510.58170138889</v>
      </c>
    </row>
    <row r="212" ht="15.75" customHeight="1">
      <c r="A212" s="9">
        <v>211.0</v>
      </c>
      <c r="B212" s="10" t="s">
        <v>1608</v>
      </c>
      <c r="C212" s="73">
        <v>43625.82545138889</v>
      </c>
      <c r="D212" s="10" t="s">
        <v>39</v>
      </c>
      <c r="E212" s="74">
        <v>3.0</v>
      </c>
      <c r="F212" s="71">
        <v>1352.0</v>
      </c>
      <c r="G212" s="43">
        <v>3.17</v>
      </c>
      <c r="H212" s="75">
        <f t="shared" si="1"/>
        <v>0.05994212963</v>
      </c>
      <c r="I212" s="76" t="s">
        <v>6974</v>
      </c>
      <c r="J212" s="77" t="str">
        <f>VLOOKUP(B212,'TA_2019-07-10'!$B$4:$AA$658,26,0)</f>
        <v/>
      </c>
      <c r="K212" t="str">
        <f t="shared" si="2"/>
        <v>@leocuello86</v>
      </c>
      <c r="L212" s="31" t="str">
        <f t="shared" si="3"/>
        <v>https://www.chess.com/member/leocuello86</v>
      </c>
    </row>
    <row r="213" ht="15.75" customHeight="1">
      <c r="A213" s="9">
        <v>212.0</v>
      </c>
      <c r="B213" s="10" t="s">
        <v>717</v>
      </c>
      <c r="C213" s="73">
        <v>43625.88355324074</v>
      </c>
      <c r="D213" s="10" t="s">
        <v>39</v>
      </c>
      <c r="E213" s="74">
        <v>7.0</v>
      </c>
      <c r="F213" s="71">
        <v>1769.0</v>
      </c>
      <c r="G213" s="43">
        <v>13.33</v>
      </c>
      <c r="H213" s="75">
        <f t="shared" si="1"/>
        <v>0.001840277779</v>
      </c>
      <c r="I213" s="76" t="s">
        <v>6974</v>
      </c>
      <c r="J213" s="77" t="str">
        <f>VLOOKUP(B213,'TA_2019-07-10'!$B$4:$AA$658,26,0)</f>
        <v/>
      </c>
      <c r="K213" t="str">
        <f t="shared" si="2"/>
        <v>@leonardobonelli</v>
      </c>
      <c r="L213" s="31" t="str">
        <f t="shared" si="3"/>
        <v>https://www.chess.com/member/leonardobonelli</v>
      </c>
    </row>
    <row r="214" ht="15.75" customHeight="1">
      <c r="A214" s="9">
        <v>213.0</v>
      </c>
      <c r="B214" s="10" t="s">
        <v>903</v>
      </c>
      <c r="C214" s="73">
        <v>43625.8178125</v>
      </c>
      <c r="D214" s="10" t="s">
        <v>39</v>
      </c>
      <c r="E214" s="74">
        <v>9.0</v>
      </c>
      <c r="F214" s="71">
        <v>1630.0</v>
      </c>
      <c r="G214" s="43">
        <v>0.0</v>
      </c>
      <c r="H214" s="75">
        <f t="shared" si="1"/>
        <v>0.06758101852</v>
      </c>
      <c r="I214" s="76" t="s">
        <v>6974</v>
      </c>
      <c r="J214" s="77" t="str">
        <f>VLOOKUP(B214,'TA_2019-07-10'!$B$4:$AA$658,26,0)</f>
        <v/>
      </c>
      <c r="K214" t="str">
        <f t="shared" si="2"/>
        <v>@lichu13</v>
      </c>
      <c r="L214" s="31" t="str">
        <f t="shared" si="3"/>
        <v>https://www.chess.com/member/lichu13</v>
      </c>
    </row>
    <row r="215" ht="15.75" customHeight="1">
      <c r="A215" s="9">
        <v>214.0</v>
      </c>
      <c r="B215" s="10" t="s">
        <v>865</v>
      </c>
      <c r="C215" s="73">
        <v>43625.707650462966</v>
      </c>
      <c r="D215" s="10" t="s">
        <v>39</v>
      </c>
      <c r="E215" s="74">
        <v>14.0</v>
      </c>
      <c r="F215" s="71">
        <v>1727.0</v>
      </c>
      <c r="G215" s="43">
        <v>0.0</v>
      </c>
      <c r="H215" s="75">
        <f t="shared" si="1"/>
        <v>0.1777430556</v>
      </c>
      <c r="I215" s="76" t="s">
        <v>6974</v>
      </c>
      <c r="J215" s="77" t="str">
        <f>VLOOKUP(B215,'TA_2019-07-10'!$B$4:$AA$658,26,0)</f>
        <v/>
      </c>
      <c r="K215" t="str">
        <f t="shared" si="2"/>
        <v>@limajoaquin</v>
      </c>
      <c r="L215" s="31" t="str">
        <f t="shared" si="3"/>
        <v>https://www.chess.com/member/limajoaquin</v>
      </c>
    </row>
    <row r="216" ht="15.75" customHeight="1">
      <c r="A216" s="9">
        <v>217.0</v>
      </c>
      <c r="B216" s="10" t="s">
        <v>1164</v>
      </c>
      <c r="C216" s="73">
        <v>43625.869166666664</v>
      </c>
      <c r="D216" s="10" t="s">
        <v>39</v>
      </c>
      <c r="E216" s="74">
        <v>17.0</v>
      </c>
      <c r="F216" s="71">
        <v>1618.0</v>
      </c>
      <c r="G216" s="43">
        <v>0.0</v>
      </c>
      <c r="H216" s="75">
        <f t="shared" si="1"/>
        <v>0.01622685185</v>
      </c>
      <c r="I216" s="76" t="s">
        <v>6975</v>
      </c>
      <c r="J216" s="77" t="str">
        <f>VLOOKUP(B216,'TA_2019-07-10'!$B$4:$AA$658,26,0)</f>
        <v/>
      </c>
      <c r="K216" t="str">
        <f t="shared" si="2"/>
        <v>@lpqtp</v>
      </c>
      <c r="L216" s="31" t="str">
        <f t="shared" si="3"/>
        <v>https://www.chess.com/member/lpqtp</v>
      </c>
    </row>
    <row r="217" ht="15.75" customHeight="1">
      <c r="A217" s="9">
        <v>209.0</v>
      </c>
      <c r="B217" s="10" t="s">
        <v>558</v>
      </c>
      <c r="C217" s="73">
        <v>43625.56505787037</v>
      </c>
      <c r="D217" s="10" t="s">
        <v>39</v>
      </c>
      <c r="E217" s="74">
        <v>1.0</v>
      </c>
      <c r="F217" s="71">
        <v>1831.0</v>
      </c>
      <c r="G217" s="43">
        <v>0.0</v>
      </c>
      <c r="H217" s="75">
        <f t="shared" si="1"/>
        <v>0.3203356481</v>
      </c>
      <c r="I217" s="76" t="s">
        <v>6974</v>
      </c>
      <c r="J217" s="77" t="str">
        <f>VLOOKUP(B217,'TA_2019-07-10'!$B$4:$AA$658,26,0)</f>
        <v/>
      </c>
      <c r="K217" t="str">
        <f t="shared" si="2"/>
        <v>@leanic</v>
      </c>
      <c r="L217" s="31" t="str">
        <f t="shared" si="3"/>
        <v>https://www.chess.com/member/leanic</v>
      </c>
    </row>
    <row r="218" ht="15.75" customHeight="1">
      <c r="A218" s="9">
        <v>215.0</v>
      </c>
      <c r="B218" s="10" t="s">
        <v>1109</v>
      </c>
      <c r="C218" s="73">
        <v>43625.731840277775</v>
      </c>
      <c r="D218" s="10" t="s">
        <v>39</v>
      </c>
      <c r="E218" s="74">
        <v>7.0</v>
      </c>
      <c r="F218" s="71">
        <v>1611.0</v>
      </c>
      <c r="G218" s="43">
        <v>7.69</v>
      </c>
      <c r="H218" s="75">
        <f t="shared" si="1"/>
        <v>0.1535532407</v>
      </c>
      <c r="I218" s="76" t="s">
        <v>6974</v>
      </c>
      <c r="J218" s="77" t="str">
        <f>VLOOKUP(B218,'TA_2019-07-10'!$B$4:$AA$658,26,0)</f>
        <v/>
      </c>
      <c r="K218" t="str">
        <f t="shared" si="2"/>
        <v>@lizz3190</v>
      </c>
      <c r="L218" s="31" t="str">
        <f t="shared" si="3"/>
        <v>https://www.chess.com/member/lizz3190</v>
      </c>
    </row>
    <row r="219" ht="15.75" customHeight="1">
      <c r="A219" s="9">
        <v>224.0</v>
      </c>
      <c r="B219" s="10" t="s">
        <v>458</v>
      </c>
      <c r="C219" s="73">
        <v>43625.83498842592</v>
      </c>
      <c r="D219" s="10" t="s">
        <v>39</v>
      </c>
      <c r="E219" s="74">
        <v>10.0</v>
      </c>
      <c r="F219" s="71">
        <v>1867.0</v>
      </c>
      <c r="G219" s="43">
        <v>0.0</v>
      </c>
      <c r="H219" s="75">
        <f t="shared" si="1"/>
        <v>0.0504050926</v>
      </c>
      <c r="I219" s="76" t="s">
        <v>6975</v>
      </c>
      <c r="J219" s="77" t="str">
        <f>VLOOKUP(B219,'TA_2019-07-10'!$B$4:$AA$658,26,0)</f>
        <v/>
      </c>
      <c r="K219" t="str">
        <f t="shared" si="2"/>
        <v>@luvre</v>
      </c>
      <c r="L219" s="31" t="str">
        <f t="shared" si="3"/>
        <v>https://www.chess.com/member/luvre</v>
      </c>
    </row>
    <row r="220" ht="15.75" customHeight="1">
      <c r="A220" s="9">
        <v>216.0</v>
      </c>
      <c r="B220" s="10" t="s">
        <v>693</v>
      </c>
      <c r="C220" s="73">
        <v>43625.64200231482</v>
      </c>
      <c r="D220" s="10" t="s">
        <v>39</v>
      </c>
      <c r="E220" s="74">
        <v>2.0</v>
      </c>
      <c r="F220" s="71">
        <v>1793.0</v>
      </c>
      <c r="G220" s="43">
        <v>14.29</v>
      </c>
      <c r="H220" s="75">
        <f t="shared" si="1"/>
        <v>0.2433912037</v>
      </c>
      <c r="I220" s="76" t="s">
        <v>6975</v>
      </c>
      <c r="J220" s="77" t="str">
        <f>VLOOKUP(B220,'TA_2019-07-10'!$B$4:$AA$658,26,0)</f>
        <v/>
      </c>
      <c r="K220" t="str">
        <f t="shared" si="2"/>
        <v>@lolanga</v>
      </c>
      <c r="L220" s="31" t="str">
        <f t="shared" si="3"/>
        <v>https://www.chess.com/member/lolanga</v>
      </c>
    </row>
    <row r="221" ht="15.75" customHeight="1">
      <c r="A221" s="9">
        <v>218.0</v>
      </c>
      <c r="B221" s="10" t="s">
        <v>328</v>
      </c>
      <c r="C221" s="73">
        <v>43625.656863425924</v>
      </c>
      <c r="D221" s="10" t="s">
        <v>35</v>
      </c>
      <c r="E221" s="74">
        <v>2.0</v>
      </c>
      <c r="F221" s="71">
        <v>1929.0</v>
      </c>
      <c r="G221" s="43">
        <v>0.0</v>
      </c>
      <c r="H221" s="75">
        <f t="shared" si="1"/>
        <v>0.2285300926</v>
      </c>
      <c r="I221" s="76" t="s">
        <v>6975</v>
      </c>
      <c r="J221" s="77" t="str">
        <f>VLOOKUP(B221,'TA_2019-07-10'!$B$4:$AA$658,26,0)</f>
        <v/>
      </c>
      <c r="K221" t="str">
        <f t="shared" si="2"/>
        <v>@lrovere</v>
      </c>
      <c r="L221" s="31" t="str">
        <f t="shared" si="3"/>
        <v>https://www.chess.com/member/lrovere</v>
      </c>
    </row>
    <row r="222" ht="15.75" customHeight="1">
      <c r="A222" s="9">
        <v>219.0</v>
      </c>
      <c r="B222" s="10" t="s">
        <v>868</v>
      </c>
      <c r="C222" s="73">
        <v>43625.4578125</v>
      </c>
      <c r="D222" s="10" t="s">
        <v>35</v>
      </c>
      <c r="E222" s="74">
        <v>3.0</v>
      </c>
      <c r="F222" s="71">
        <v>1742.0</v>
      </c>
      <c r="G222" s="43">
        <v>0.0</v>
      </c>
      <c r="H222" s="75">
        <f t="shared" si="1"/>
        <v>0.4275810185</v>
      </c>
      <c r="I222" s="76" t="s">
        <v>6975</v>
      </c>
      <c r="J222" s="77" t="str">
        <f>VLOOKUP(B222,'TA_2019-07-10'!$B$4:$AA$658,26,0)</f>
        <v/>
      </c>
      <c r="K222" t="str">
        <f t="shared" si="2"/>
        <v>@lucascapdevilaroby</v>
      </c>
      <c r="L222" s="31" t="str">
        <f t="shared" si="3"/>
        <v>https://www.chess.com/member/lucascapdevilaroby</v>
      </c>
    </row>
    <row r="223" ht="15.75" customHeight="1">
      <c r="A223" s="9">
        <v>220.0</v>
      </c>
      <c r="B223" s="10" t="s">
        <v>1473</v>
      </c>
      <c r="C223" s="73">
        <v>43625.59300925926</v>
      </c>
      <c r="D223" s="10" t="s">
        <v>39</v>
      </c>
      <c r="E223" s="74">
        <v>2.0</v>
      </c>
      <c r="F223" s="71">
        <v>1463.0</v>
      </c>
      <c r="G223" s="43">
        <v>0.0</v>
      </c>
      <c r="H223" s="75">
        <f t="shared" si="1"/>
        <v>0.2923842593</v>
      </c>
      <c r="I223" s="76" t="s">
        <v>6975</v>
      </c>
      <c r="J223" s="77" t="str">
        <f>VLOOKUP(B223,'TA_2019-07-10'!$B$4:$AA$658,26,0)</f>
        <v/>
      </c>
      <c r="K223" t="str">
        <f t="shared" si="2"/>
        <v>@lucasf09u</v>
      </c>
      <c r="L223" s="31" t="str">
        <f t="shared" si="3"/>
        <v>https://www.chess.com/member/lucasf09u</v>
      </c>
    </row>
    <row r="224" ht="15.75" customHeight="1">
      <c r="A224" s="9">
        <v>221.0</v>
      </c>
      <c r="B224" s="10" t="s">
        <v>1394</v>
      </c>
      <c r="C224" s="73">
        <v>43625.677349537036</v>
      </c>
      <c r="D224" s="10" t="s">
        <v>39</v>
      </c>
      <c r="E224" s="74">
        <v>20.0</v>
      </c>
      <c r="F224" s="71">
        <v>1519.0</v>
      </c>
      <c r="G224" s="43">
        <v>3.85</v>
      </c>
      <c r="H224" s="75">
        <f t="shared" si="1"/>
        <v>0.2080439815</v>
      </c>
      <c r="I224" s="76" t="s">
        <v>6975</v>
      </c>
      <c r="J224" s="77" t="str">
        <f>VLOOKUP(B224,'TA_2019-07-10'!$B$4:$AA$658,26,0)</f>
        <v/>
      </c>
      <c r="K224" t="str">
        <f t="shared" si="2"/>
        <v>@lucio1993</v>
      </c>
      <c r="L224" s="31" t="str">
        <f t="shared" si="3"/>
        <v>https://www.chess.com/member/lucio1993</v>
      </c>
    </row>
    <row r="225" ht="15.75" customHeight="1">
      <c r="A225" s="9">
        <v>222.0</v>
      </c>
      <c r="B225" s="10" t="s">
        <v>248</v>
      </c>
      <c r="C225" s="73">
        <v>43625.45353009259</v>
      </c>
      <c r="D225" s="10" t="s">
        <v>39</v>
      </c>
      <c r="E225" s="74">
        <v>10.0</v>
      </c>
      <c r="F225" s="71">
        <v>2011.0</v>
      </c>
      <c r="G225" s="43">
        <v>0.0</v>
      </c>
      <c r="H225" s="75">
        <f t="shared" si="1"/>
        <v>0.4318634259</v>
      </c>
      <c r="I225" s="76" t="s">
        <v>6975</v>
      </c>
      <c r="J225" s="77" t="str">
        <f>VLOOKUP(B225,'TA_2019-07-10'!$B$4:$AA$658,26,0)</f>
        <v/>
      </c>
      <c r="K225" t="str">
        <f t="shared" si="2"/>
        <v>@luis_albert</v>
      </c>
      <c r="L225" s="31" t="str">
        <f t="shared" si="3"/>
        <v>https://www.chess.com/member/luis_albert</v>
      </c>
    </row>
    <row r="226" ht="15.75" customHeight="1">
      <c r="A226" s="9">
        <v>226.0</v>
      </c>
      <c r="B226" s="10" t="s">
        <v>760</v>
      </c>
      <c r="C226" s="73">
        <v>43625.037083333336</v>
      </c>
      <c r="D226" s="10" t="s">
        <v>35</v>
      </c>
      <c r="E226" s="74">
        <v>3.0</v>
      </c>
      <c r="F226" s="71">
        <v>1806.0</v>
      </c>
      <c r="G226" s="43">
        <v>0.0</v>
      </c>
      <c r="H226" s="75">
        <f t="shared" si="1"/>
        <v>0.8483101852</v>
      </c>
      <c r="I226" s="76" t="s">
        <v>6975</v>
      </c>
      <c r="J226" s="77" t="str">
        <f>VLOOKUP(B226,'TA_2019-07-10'!$B$4:$AA$658,26,0)</f>
        <v/>
      </c>
      <c r="K226" t="str">
        <f t="shared" si="2"/>
        <v>@mabmen</v>
      </c>
      <c r="L226" s="31" t="str">
        <f t="shared" si="3"/>
        <v>https://www.chess.com/member/mabmen</v>
      </c>
    </row>
    <row r="227" ht="15.75" customHeight="1">
      <c r="A227" s="9">
        <v>223.0</v>
      </c>
      <c r="B227" s="10" t="s">
        <v>350</v>
      </c>
      <c r="C227" s="73">
        <v>43625.86803240741</v>
      </c>
      <c r="D227" s="10" t="s">
        <v>39</v>
      </c>
      <c r="E227" s="74">
        <v>7.0</v>
      </c>
      <c r="F227" s="71">
        <v>1835.0</v>
      </c>
      <c r="G227" s="43">
        <v>0.0</v>
      </c>
      <c r="H227" s="75">
        <f t="shared" si="1"/>
        <v>0.01736111111</v>
      </c>
      <c r="I227" s="76" t="s">
        <v>6975</v>
      </c>
      <c r="J227" s="77" t="str">
        <f>VLOOKUP(B227,'TA_2019-07-10'!$B$4:$AA$658,26,0)</f>
        <v/>
      </c>
      <c r="K227" t="str">
        <f t="shared" si="2"/>
        <v>@lusur</v>
      </c>
      <c r="L227" s="31" t="str">
        <f t="shared" si="3"/>
        <v>https://www.chess.com/member/lusur</v>
      </c>
    </row>
    <row r="228" ht="15.75" customHeight="1">
      <c r="A228" s="9">
        <v>228.0</v>
      </c>
      <c r="B228" s="10" t="s">
        <v>78</v>
      </c>
      <c r="C228" s="73">
        <v>43625.876539351855</v>
      </c>
      <c r="D228" s="10" t="s">
        <v>35</v>
      </c>
      <c r="E228" s="74">
        <v>39.0</v>
      </c>
      <c r="F228" s="71">
        <v>2175.0</v>
      </c>
      <c r="G228" s="43">
        <v>12.5</v>
      </c>
      <c r="H228" s="75">
        <f t="shared" si="1"/>
        <v>0.008854166663</v>
      </c>
      <c r="I228" s="76" t="s">
        <v>6975</v>
      </c>
      <c r="J228" s="77" t="str">
        <f>VLOOKUP(B228,'TA_2019-07-10'!$B$4:$AA$658,26,0)</f>
        <v/>
      </c>
      <c r="K228" t="str">
        <f t="shared" si="2"/>
        <v>@magisterio</v>
      </c>
      <c r="L228" s="31" t="str">
        <f t="shared" si="3"/>
        <v>https://www.chess.com/member/magisterio</v>
      </c>
    </row>
    <row r="229" ht="15.75" customHeight="1">
      <c r="A229" s="9">
        <v>225.0</v>
      </c>
      <c r="B229" s="10" t="s">
        <v>1302</v>
      </c>
      <c r="C229" s="73">
        <v>43625.87024305556</v>
      </c>
      <c r="D229" s="10" t="s">
        <v>39</v>
      </c>
      <c r="E229" s="74">
        <v>0.0</v>
      </c>
      <c r="F229" s="71">
        <v>1516.0</v>
      </c>
      <c r="G229" s="43">
        <v>0.0</v>
      </c>
      <c r="H229" s="75">
        <f t="shared" si="1"/>
        <v>0.01515046296</v>
      </c>
      <c r="I229" s="76" t="s">
        <v>6975</v>
      </c>
      <c r="J229" s="77" t="str">
        <f>VLOOKUP(B229,'TA_2019-07-10'!$B$4:$AA$658,26,0)</f>
        <v/>
      </c>
      <c r="K229" t="str">
        <f t="shared" si="2"/>
        <v>@maarolf</v>
      </c>
      <c r="L229" s="31" t="str">
        <f t="shared" si="3"/>
        <v>https://www.chess.com/member/maarolf</v>
      </c>
    </row>
    <row r="230" ht="15.75" customHeight="1">
      <c r="A230" s="9">
        <v>231.0</v>
      </c>
      <c r="B230" s="10" t="s">
        <v>1521</v>
      </c>
      <c r="C230" s="73">
        <v>43625.860081018516</v>
      </c>
      <c r="D230" s="10" t="s">
        <v>39</v>
      </c>
      <c r="E230" s="74">
        <v>20.0</v>
      </c>
      <c r="F230" s="71">
        <v>1470.0</v>
      </c>
      <c r="G230" s="43">
        <v>1.75</v>
      </c>
      <c r="H230" s="75">
        <f t="shared" si="1"/>
        <v>0.0253125</v>
      </c>
      <c r="I230" s="76" t="s">
        <v>6975</v>
      </c>
      <c r="J230" s="77" t="str">
        <f>VLOOKUP(B230,'TA_2019-07-10'!$B$4:$AA$658,26,0)</f>
        <v/>
      </c>
      <c r="K230" t="str">
        <f t="shared" si="2"/>
        <v>@marco826</v>
      </c>
      <c r="L230" s="31" t="str">
        <f t="shared" si="3"/>
        <v>https://www.chess.com/member/marco826</v>
      </c>
    </row>
    <row r="231" ht="15.75" customHeight="1">
      <c r="A231" s="9">
        <v>227.0</v>
      </c>
      <c r="B231" s="10" t="s">
        <v>870</v>
      </c>
      <c r="C231" s="73">
        <v>43625.87793981482</v>
      </c>
      <c r="D231" s="10" t="s">
        <v>39</v>
      </c>
      <c r="E231" s="74">
        <v>1.0</v>
      </c>
      <c r="F231" s="71">
        <v>1715.0</v>
      </c>
      <c r="G231" s="43">
        <v>0.0</v>
      </c>
      <c r="H231" s="75">
        <f t="shared" si="1"/>
        <v>0.0074537037</v>
      </c>
      <c r="I231" s="76" t="s">
        <v>6975</v>
      </c>
      <c r="J231" s="77" t="str">
        <f>VLOOKUP(B231,'TA_2019-07-10'!$B$4:$AA$658,26,0)</f>
        <v/>
      </c>
      <c r="K231" t="str">
        <f t="shared" si="2"/>
        <v>@maedhros1</v>
      </c>
      <c r="L231" s="31" t="str">
        <f t="shared" si="3"/>
        <v>https://www.chess.com/member/maedhros1</v>
      </c>
    </row>
    <row r="232" ht="15.75" customHeight="1">
      <c r="A232" s="9">
        <v>229.0</v>
      </c>
      <c r="B232" s="10" t="s">
        <v>929</v>
      </c>
      <c r="C232" s="73">
        <v>43625.70790509259</v>
      </c>
      <c r="D232" s="10" t="s">
        <v>35</v>
      </c>
      <c r="E232" s="74">
        <v>10.0</v>
      </c>
      <c r="F232" s="71">
        <v>1633.0</v>
      </c>
      <c r="G232" s="43">
        <v>0.0</v>
      </c>
      <c r="H232" s="75">
        <f t="shared" si="1"/>
        <v>0.1774884259</v>
      </c>
      <c r="I232" s="76" t="s">
        <v>6975</v>
      </c>
      <c r="J232" s="77" t="str">
        <f>VLOOKUP(B232,'TA_2019-07-10'!$B$4:$AA$658,26,0)</f>
        <v/>
      </c>
      <c r="K232" t="str">
        <f t="shared" si="2"/>
        <v>@mandianes</v>
      </c>
      <c r="L232" s="31" t="str">
        <f t="shared" si="3"/>
        <v>https://www.chess.com/member/mandianes</v>
      </c>
    </row>
    <row r="233" ht="15.75" customHeight="1">
      <c r="A233" s="9">
        <v>232.0</v>
      </c>
      <c r="B233" s="10" t="s">
        <v>704</v>
      </c>
      <c r="C233" s="73">
        <v>43625.40508101852</v>
      </c>
      <c r="D233" s="10" t="s">
        <v>39</v>
      </c>
      <c r="E233" s="74">
        <v>19.0</v>
      </c>
      <c r="F233" s="71">
        <v>1784.0</v>
      </c>
      <c r="G233" s="43">
        <v>0.0</v>
      </c>
      <c r="H233" s="75">
        <f t="shared" si="1"/>
        <v>0.4803125</v>
      </c>
      <c r="I233" s="76" t="s">
        <v>6975</v>
      </c>
      <c r="J233" s="77" t="str">
        <f>VLOOKUP(B233,'TA_2019-07-10'!$B$4:$AA$658,26,0)</f>
        <v/>
      </c>
      <c r="K233" t="str">
        <f t="shared" si="2"/>
        <v>@marcoscalova2</v>
      </c>
      <c r="L233" s="31" t="str">
        <f t="shared" si="3"/>
        <v>https://www.chess.com/member/marcoscalova2</v>
      </c>
    </row>
    <row r="234" ht="15.75" customHeight="1">
      <c r="A234" s="9">
        <v>235.0</v>
      </c>
      <c r="B234" s="10" t="s">
        <v>398</v>
      </c>
      <c r="C234" s="73">
        <v>43625.82690972222</v>
      </c>
      <c r="D234" s="10" t="s">
        <v>39</v>
      </c>
      <c r="E234" s="74">
        <v>5.0</v>
      </c>
      <c r="F234" s="71">
        <v>1875.0</v>
      </c>
      <c r="G234" s="43">
        <v>0.0</v>
      </c>
      <c r="H234" s="75">
        <f t="shared" si="1"/>
        <v>0.0584837963</v>
      </c>
      <c r="I234" s="76" t="s">
        <v>6975</v>
      </c>
      <c r="J234" s="77" t="str">
        <f>VLOOKUP(B234,'TA_2019-07-10'!$B$4:$AA$658,26,0)</f>
        <v/>
      </c>
      <c r="K234" t="str">
        <f t="shared" si="2"/>
        <v>@martin-barrea</v>
      </c>
      <c r="L234" s="31" t="str">
        <f t="shared" si="3"/>
        <v>https://www.chess.com/member/martin-barrea</v>
      </c>
    </row>
    <row r="235" ht="15.75" customHeight="1">
      <c r="A235" s="9">
        <v>230.0</v>
      </c>
      <c r="B235" s="10" t="s">
        <v>1182</v>
      </c>
      <c r="C235" s="73">
        <v>43625.71555555556</v>
      </c>
      <c r="D235" s="10" t="s">
        <v>35</v>
      </c>
      <c r="E235" s="74">
        <v>2.0</v>
      </c>
      <c r="F235" s="71">
        <v>1576.0</v>
      </c>
      <c r="G235" s="43">
        <v>0.0</v>
      </c>
      <c r="H235" s="75">
        <f t="shared" si="1"/>
        <v>0.169837963</v>
      </c>
      <c r="I235" s="76" t="s">
        <v>6975</v>
      </c>
      <c r="J235" s="77" t="str">
        <f>VLOOKUP(B235,'TA_2019-07-10'!$B$4:$AA$658,26,0)</f>
        <v/>
      </c>
      <c r="K235" t="str">
        <f t="shared" si="2"/>
        <v>@marce2501</v>
      </c>
      <c r="L235" s="31" t="str">
        <f t="shared" si="3"/>
        <v>https://www.chess.com/member/marce2501</v>
      </c>
    </row>
    <row r="236" ht="15.75" customHeight="1">
      <c r="A236" s="9">
        <v>233.0</v>
      </c>
      <c r="B236" s="10" t="s">
        <v>1149</v>
      </c>
      <c r="C236" s="73">
        <v>43623.77543981482</v>
      </c>
      <c r="D236" s="10" t="s">
        <v>39</v>
      </c>
      <c r="E236" s="74">
        <v>0.0</v>
      </c>
      <c r="F236" s="71">
        <v>1593.0</v>
      </c>
      <c r="G236" s="43">
        <v>0.0</v>
      </c>
      <c r="H236" s="75">
        <f t="shared" si="1"/>
        <v>2.109953704</v>
      </c>
      <c r="I236" s="76" t="s">
        <v>6975</v>
      </c>
      <c r="J236" s="77" t="str">
        <f>VLOOKUP(B236,'TA_2019-07-10'!$B$4:$AA$658,26,0)</f>
        <v/>
      </c>
      <c r="K236" t="str">
        <f t="shared" si="2"/>
        <v>@mariano7373</v>
      </c>
      <c r="L236" s="31" t="str">
        <f t="shared" si="3"/>
        <v>https://www.chess.com/member/mariano7373</v>
      </c>
    </row>
    <row r="237" ht="15.75" customHeight="1">
      <c r="A237" s="9">
        <v>236.0</v>
      </c>
      <c r="B237" s="10" t="s">
        <v>1271</v>
      </c>
      <c r="C237" s="73">
        <v>43625.78087962963</v>
      </c>
      <c r="D237" s="10" t="s">
        <v>35</v>
      </c>
      <c r="E237" s="74">
        <v>3.0</v>
      </c>
      <c r="F237" s="71">
        <v>1546.0</v>
      </c>
      <c r="G237" s="43">
        <v>0.0</v>
      </c>
      <c r="H237" s="75">
        <f t="shared" si="1"/>
        <v>0.1045138889</v>
      </c>
      <c r="I237" s="76" t="s">
        <v>6975</v>
      </c>
      <c r="J237" s="77" t="str">
        <f>VLOOKUP(B237,'TA_2019-07-10'!$B$4:$AA$658,26,0)</f>
        <v/>
      </c>
      <c r="K237" t="str">
        <f t="shared" si="2"/>
        <v>@matata88</v>
      </c>
      <c r="L237" s="31" t="str">
        <f t="shared" si="3"/>
        <v>https://www.chess.com/member/matata88</v>
      </c>
    </row>
    <row r="238" ht="15.75" customHeight="1">
      <c r="A238" s="9">
        <v>237.0</v>
      </c>
      <c r="B238" s="10" t="s">
        <v>1114</v>
      </c>
      <c r="C238" s="73">
        <v>43625.66275462963</v>
      </c>
      <c r="D238" s="10" t="s">
        <v>35</v>
      </c>
      <c r="E238" s="74">
        <v>8.0</v>
      </c>
      <c r="F238" s="71">
        <v>1600.0</v>
      </c>
      <c r="G238" s="43">
        <v>0.0</v>
      </c>
      <c r="H238" s="75">
        <f t="shared" si="1"/>
        <v>0.2226388889</v>
      </c>
      <c r="I238" s="76" t="s">
        <v>6975</v>
      </c>
      <c r="J238" s="77" t="str">
        <f>VLOOKUP(B238,'TA_2019-07-10'!$B$4:$AA$658,26,0)</f>
        <v/>
      </c>
      <c r="K238" t="str">
        <f t="shared" si="2"/>
        <v>@mate9pastor</v>
      </c>
      <c r="L238" s="31" t="str">
        <f t="shared" si="3"/>
        <v>https://www.chess.com/member/mate9pastor</v>
      </c>
    </row>
    <row r="239" ht="15.75" customHeight="1">
      <c r="A239" s="9">
        <v>238.0</v>
      </c>
      <c r="B239" s="10" t="s">
        <v>790</v>
      </c>
      <c r="C239" s="73">
        <v>43625.866875</v>
      </c>
      <c r="D239" s="10" t="s">
        <v>35</v>
      </c>
      <c r="E239" s="74">
        <v>6.0</v>
      </c>
      <c r="F239" s="71">
        <v>1712.0</v>
      </c>
      <c r="G239" s="43">
        <v>0.0</v>
      </c>
      <c r="H239" s="75">
        <f t="shared" si="1"/>
        <v>0.01851851852</v>
      </c>
      <c r="I239" s="76" t="s">
        <v>6975</v>
      </c>
      <c r="J239" s="77" t="str">
        <f>VLOOKUP(B239,'TA_2019-07-10'!$B$4:$AA$658,26,0)</f>
        <v/>
      </c>
      <c r="K239" t="str">
        <f t="shared" si="2"/>
        <v>@matias66m</v>
      </c>
      <c r="L239" s="31" t="str">
        <f t="shared" si="3"/>
        <v>https://www.chess.com/member/matias66m</v>
      </c>
    </row>
    <row r="240" ht="15.75" customHeight="1">
      <c r="A240" s="9">
        <v>239.0</v>
      </c>
      <c r="B240" s="10" t="s">
        <v>967</v>
      </c>
      <c r="C240" s="73">
        <v>43625.81384259259</v>
      </c>
      <c r="D240" s="10" t="s">
        <v>39</v>
      </c>
      <c r="E240" s="74">
        <v>1.0</v>
      </c>
      <c r="F240" s="71">
        <v>1711.0</v>
      </c>
      <c r="G240" s="43">
        <v>0.0</v>
      </c>
      <c r="H240" s="75">
        <f t="shared" si="1"/>
        <v>0.07155092592</v>
      </c>
      <c r="I240" s="76" t="s">
        <v>6975</v>
      </c>
      <c r="J240" s="77" t="str">
        <f>VLOOKUP(B240,'TA_2019-07-10'!$B$4:$AA$658,26,0)</f>
        <v/>
      </c>
      <c r="K240" t="str">
        <f t="shared" si="2"/>
        <v>@matiasanu</v>
      </c>
      <c r="L240" s="31" t="str">
        <f t="shared" si="3"/>
        <v>https://www.chess.com/member/matiasanu</v>
      </c>
    </row>
    <row r="241" ht="15.75" customHeight="1">
      <c r="A241" s="9">
        <v>241.0</v>
      </c>
      <c r="B241" s="10" t="s">
        <v>1628</v>
      </c>
      <c r="C241" s="73">
        <v>43625.812581018516</v>
      </c>
      <c r="D241" s="10" t="s">
        <v>35</v>
      </c>
      <c r="E241" s="74">
        <v>3.0</v>
      </c>
      <c r="F241" s="71">
        <v>1327.0</v>
      </c>
      <c r="G241" s="43">
        <v>0.0</v>
      </c>
      <c r="H241" s="75">
        <f t="shared" si="1"/>
        <v>0.0728125</v>
      </c>
      <c r="I241" s="76" t="s">
        <v>6975</v>
      </c>
      <c r="J241" s="77" t="str">
        <f>VLOOKUP(B241,'TA_2019-07-10'!$B$4:$AA$658,26,0)</f>
        <v/>
      </c>
      <c r="K241" t="str">
        <f t="shared" si="2"/>
        <v>@matiasluis</v>
      </c>
      <c r="L241" s="31" t="str">
        <f t="shared" si="3"/>
        <v>https://www.chess.com/member/matiasluis</v>
      </c>
    </row>
    <row r="242" ht="15.75" customHeight="1">
      <c r="A242" s="9">
        <v>234.0</v>
      </c>
      <c r="B242" s="10" t="s">
        <v>390</v>
      </c>
      <c r="C242" s="73">
        <v>43624.810844907406</v>
      </c>
      <c r="D242" s="10" t="s">
        <v>35</v>
      </c>
      <c r="E242" s="74">
        <v>0.0</v>
      </c>
      <c r="F242" s="71">
        <v>1900.0</v>
      </c>
      <c r="G242" s="43">
        <v>0.0</v>
      </c>
      <c r="H242" s="75">
        <f t="shared" si="1"/>
        <v>1.074548611</v>
      </c>
      <c r="I242" s="76" t="s">
        <v>6975</v>
      </c>
      <c r="J242" s="77" t="str">
        <f>VLOOKUP(B242,'TA_2019-07-10'!$B$4:$AA$658,26,0)</f>
        <v/>
      </c>
      <c r="K242" t="str">
        <f t="shared" si="2"/>
        <v>@marianoramella</v>
      </c>
      <c r="L242" s="31" t="str">
        <f t="shared" si="3"/>
        <v>https://www.chess.com/member/marianoramella</v>
      </c>
    </row>
    <row r="243" ht="15.75" customHeight="1">
      <c r="A243" s="9">
        <v>243.0</v>
      </c>
      <c r="B243" s="10" t="s">
        <v>593</v>
      </c>
      <c r="C243" s="73">
        <v>43624.82136574074</v>
      </c>
      <c r="D243" s="10" t="s">
        <v>39</v>
      </c>
      <c r="E243" s="74">
        <v>1.0</v>
      </c>
      <c r="F243" s="71">
        <v>1824.0</v>
      </c>
      <c r="G243" s="43">
        <v>0.0</v>
      </c>
      <c r="H243" s="75">
        <f t="shared" si="1"/>
        <v>1.064027778</v>
      </c>
      <c r="I243" s="76" t="s">
        <v>6976</v>
      </c>
      <c r="J243" s="77" t="str">
        <f>VLOOKUP(B243,'TA_2019-07-10'!$B$4:$AA$658,26,0)</f>
        <v/>
      </c>
      <c r="K243" t="str">
        <f t="shared" si="2"/>
        <v>@matin</v>
      </c>
      <c r="L243" s="31" t="str">
        <f t="shared" si="3"/>
        <v>https://www.chess.com/member/matin</v>
      </c>
    </row>
    <row r="244" ht="15.75" customHeight="1">
      <c r="A244" s="9">
        <v>240.0</v>
      </c>
      <c r="B244" s="10" t="s">
        <v>1456</v>
      </c>
      <c r="C244" s="73">
        <v>43625.76412037037</v>
      </c>
      <c r="D244" s="10" t="s">
        <v>39</v>
      </c>
      <c r="E244" s="74">
        <v>2.0</v>
      </c>
      <c r="F244" s="71">
        <v>1438.0</v>
      </c>
      <c r="G244" s="43">
        <v>23.53</v>
      </c>
      <c r="H244" s="75">
        <f t="shared" si="1"/>
        <v>0.1212731482</v>
      </c>
      <c r="I244" s="76" t="s">
        <v>6975</v>
      </c>
      <c r="J244" s="77" t="str">
        <f>VLOOKUP(B244,'TA_2019-07-10'!$B$4:$AA$658,26,0)</f>
        <v/>
      </c>
      <c r="K244" t="str">
        <f t="shared" si="2"/>
        <v>@matiasfu86</v>
      </c>
      <c r="L244" s="31" t="str">
        <f t="shared" si="3"/>
        <v>https://www.chess.com/member/matiasfu86</v>
      </c>
    </row>
    <row r="245" ht="15.75" customHeight="1">
      <c r="A245" s="9">
        <v>245.0</v>
      </c>
      <c r="B245" s="10" t="s">
        <v>556</v>
      </c>
      <c r="C245" s="73">
        <v>43625.381006944444</v>
      </c>
      <c r="D245" s="10" t="s">
        <v>39</v>
      </c>
      <c r="E245" s="74">
        <v>4.0</v>
      </c>
      <c r="F245" s="71">
        <v>1856.0</v>
      </c>
      <c r="G245" s="43">
        <v>0.0</v>
      </c>
      <c r="H245" s="75">
        <f t="shared" si="1"/>
        <v>0.5043865741</v>
      </c>
      <c r="I245" s="76" t="s">
        <v>6976</v>
      </c>
      <c r="J245" s="77" t="str">
        <f>VLOOKUP(B245,'TA_2019-07-10'!$B$4:$AA$658,26,0)</f>
        <v/>
      </c>
      <c r="K245" t="str">
        <f t="shared" si="2"/>
        <v>@mauricx98</v>
      </c>
      <c r="L245" s="31" t="str">
        <f t="shared" si="3"/>
        <v>https://www.chess.com/member/mauricx98</v>
      </c>
    </row>
    <row r="246" ht="15.75" customHeight="1">
      <c r="A246" s="9">
        <v>242.0</v>
      </c>
      <c r="B246" s="10" t="s">
        <v>1605</v>
      </c>
      <c r="C246" s="73">
        <v>43625.48758101852</v>
      </c>
      <c r="D246" s="10" t="s">
        <v>39</v>
      </c>
      <c r="E246" s="74">
        <v>2.0</v>
      </c>
      <c r="F246" s="71">
        <v>1391.0</v>
      </c>
      <c r="G246" s="43">
        <v>10.0</v>
      </c>
      <c r="H246" s="75">
        <f t="shared" si="1"/>
        <v>0.3978125</v>
      </c>
      <c r="I246" s="76" t="s">
        <v>6975</v>
      </c>
      <c r="J246" s="77" t="str">
        <f>VLOOKUP(B246,'TA_2019-07-10'!$B$4:$AA$658,26,0)</f>
        <v/>
      </c>
      <c r="K246" t="str">
        <f t="shared" si="2"/>
        <v>@matiast103</v>
      </c>
      <c r="L246" s="31" t="str">
        <f t="shared" si="3"/>
        <v>https://www.chess.com/member/matiast103</v>
      </c>
    </row>
    <row r="247" ht="15.75" customHeight="1">
      <c r="A247" s="9">
        <v>246.0</v>
      </c>
      <c r="B247" s="10" t="s">
        <v>1008</v>
      </c>
      <c r="C247" s="73">
        <v>43625.80986111111</v>
      </c>
      <c r="D247" s="10" t="s">
        <v>35</v>
      </c>
      <c r="E247" s="74">
        <v>9.0</v>
      </c>
      <c r="F247" s="71">
        <v>1669.0</v>
      </c>
      <c r="G247" s="43">
        <v>0.0</v>
      </c>
      <c r="H247" s="75">
        <f t="shared" si="1"/>
        <v>0.07553240741</v>
      </c>
      <c r="I247" s="76" t="s">
        <v>6976</v>
      </c>
      <c r="J247" s="77" t="str">
        <f>VLOOKUP(B247,'TA_2019-07-10'!$B$4:$AA$658,26,0)</f>
        <v/>
      </c>
      <c r="K247" t="str">
        <f t="shared" si="2"/>
        <v>@maximobernardo</v>
      </c>
      <c r="L247" s="31" t="str">
        <f t="shared" si="3"/>
        <v>https://www.chess.com/member/maximobernardo</v>
      </c>
    </row>
    <row r="248" ht="15.75" customHeight="1">
      <c r="A248" s="9">
        <v>247.0</v>
      </c>
      <c r="B248" s="10" t="s">
        <v>1392</v>
      </c>
      <c r="C248" s="73">
        <v>43625.85070601852</v>
      </c>
      <c r="D248" s="10" t="s">
        <v>39</v>
      </c>
      <c r="E248" s="74">
        <v>4.0</v>
      </c>
      <c r="F248" s="71">
        <v>1473.0</v>
      </c>
      <c r="G248" s="43">
        <v>0.0</v>
      </c>
      <c r="H248" s="75">
        <f t="shared" si="1"/>
        <v>0.0346875</v>
      </c>
      <c r="I248" s="76" t="s">
        <v>6976</v>
      </c>
      <c r="J248" s="77" t="str">
        <f>VLOOKUP(B248,'TA_2019-07-10'!$B$4:$AA$658,26,0)</f>
        <v/>
      </c>
      <c r="K248" t="str">
        <f t="shared" si="2"/>
        <v>@maximpumpkins</v>
      </c>
      <c r="L248" s="31" t="str">
        <f t="shared" si="3"/>
        <v>https://www.chess.com/member/maximpumpkins</v>
      </c>
    </row>
    <row r="249" ht="15.75" customHeight="1">
      <c r="A249" s="9">
        <v>249.0</v>
      </c>
      <c r="B249" s="10" t="s">
        <v>225</v>
      </c>
      <c r="C249" s="73">
        <v>43625.79347222222</v>
      </c>
      <c r="D249" s="10" t="s">
        <v>39</v>
      </c>
      <c r="E249" s="74">
        <v>4.0</v>
      </c>
      <c r="F249" s="71">
        <v>1954.0</v>
      </c>
      <c r="G249" s="43">
        <v>0.0</v>
      </c>
      <c r="H249" s="75">
        <f t="shared" si="1"/>
        <v>0.0919212963</v>
      </c>
      <c r="I249" s="76" t="s">
        <v>6976</v>
      </c>
      <c r="J249" s="77" t="str">
        <f>VLOOKUP(B249,'TA_2019-07-10'!$B$4:$AA$658,26,0)</f>
        <v/>
      </c>
      <c r="K249" t="str">
        <f t="shared" si="2"/>
        <v>@mfcarlosburgos</v>
      </c>
      <c r="L249" s="31" t="str">
        <f t="shared" si="3"/>
        <v>https://www.chess.com/member/mfcarlosburgos</v>
      </c>
    </row>
    <row r="250" ht="15.75" customHeight="1">
      <c r="A250" s="9">
        <v>244.0</v>
      </c>
      <c r="B250" s="10" t="s">
        <v>1171</v>
      </c>
      <c r="C250" s="73">
        <v>43625.78496527778</v>
      </c>
      <c r="D250" s="10" t="s">
        <v>39</v>
      </c>
      <c r="E250" s="74">
        <v>0.0</v>
      </c>
      <c r="F250" s="71">
        <v>1586.0</v>
      </c>
      <c r="G250" s="43">
        <v>22.22</v>
      </c>
      <c r="H250" s="75">
        <f t="shared" si="1"/>
        <v>0.1004282407</v>
      </c>
      <c r="I250" s="76" t="s">
        <v>6976</v>
      </c>
      <c r="J250" s="77" t="str">
        <f>VLOOKUP(B250,'TA_2019-07-10'!$B$4:$AA$658,26,0)</f>
        <v/>
      </c>
      <c r="K250" t="str">
        <f t="shared" si="2"/>
        <v>@mauriciofrances</v>
      </c>
      <c r="L250" s="31" t="str">
        <f t="shared" si="3"/>
        <v>https://www.chess.com/member/mauriciofrances</v>
      </c>
    </row>
    <row r="251" ht="15.75" customHeight="1">
      <c r="A251" s="9">
        <v>248.0</v>
      </c>
      <c r="B251" s="10" t="s">
        <v>267</v>
      </c>
      <c r="C251" s="73">
        <v>43625.82319444444</v>
      </c>
      <c r="D251" s="10" t="s">
        <v>39</v>
      </c>
      <c r="E251" s="74">
        <v>33.0</v>
      </c>
      <c r="F251" s="71">
        <v>1952.0</v>
      </c>
      <c r="G251" s="43">
        <v>22.64</v>
      </c>
      <c r="H251" s="75">
        <f t="shared" si="1"/>
        <v>0.06219907408</v>
      </c>
      <c r="I251" s="76" t="s">
        <v>6976</v>
      </c>
      <c r="J251" s="77" t="str">
        <f>VLOOKUP(B251,'TA_2019-07-10'!$B$4:$AA$658,26,0)</f>
        <v/>
      </c>
      <c r="K251" t="str">
        <f t="shared" si="2"/>
        <v>@maxpower23</v>
      </c>
      <c r="L251" s="31" t="str">
        <f t="shared" si="3"/>
        <v>https://www.chess.com/member/maxpower23</v>
      </c>
    </row>
    <row r="252" ht="15.75" customHeight="1">
      <c r="A252" s="9">
        <v>252.0</v>
      </c>
      <c r="B252" s="10" t="s">
        <v>770</v>
      </c>
      <c r="C252" s="73">
        <v>43625.820856481485</v>
      </c>
      <c r="D252" s="10" t="s">
        <v>35</v>
      </c>
      <c r="E252" s="74">
        <v>5.0</v>
      </c>
      <c r="F252" s="71">
        <v>1763.0</v>
      </c>
      <c r="G252" s="43">
        <v>0.0</v>
      </c>
      <c r="H252" s="75">
        <f t="shared" si="1"/>
        <v>0.06453703703</v>
      </c>
      <c r="I252" s="76" t="s">
        <v>6976</v>
      </c>
      <c r="J252" s="77" t="str">
        <f>VLOOKUP(B252,'TA_2019-07-10'!$B$4:$AA$658,26,0)</f>
        <v/>
      </c>
      <c r="K252" t="str">
        <f t="shared" si="2"/>
        <v>@mono_loco</v>
      </c>
      <c r="L252" s="31" t="str">
        <f t="shared" si="3"/>
        <v>https://www.chess.com/member/mono_loco</v>
      </c>
    </row>
    <row r="253" ht="15.75" customHeight="1">
      <c r="A253" s="9">
        <v>250.0</v>
      </c>
      <c r="B253" s="10" t="s">
        <v>1304</v>
      </c>
      <c r="C253" s="73">
        <v>43624.835497685184</v>
      </c>
      <c r="D253" s="10" t="s">
        <v>39</v>
      </c>
      <c r="E253" s="74">
        <v>6.0</v>
      </c>
      <c r="F253" s="71">
        <v>1555.0</v>
      </c>
      <c r="G253" s="43">
        <v>7.14</v>
      </c>
      <c r="H253" s="75">
        <f t="shared" si="1"/>
        <v>1.049895833</v>
      </c>
      <c r="I253" s="76" t="s">
        <v>6976</v>
      </c>
      <c r="J253" s="77" t="str">
        <f>VLOOKUP(B253,'TA_2019-07-10'!$B$4:$AA$658,26,0)</f>
        <v/>
      </c>
      <c r="K253" t="str">
        <f t="shared" si="2"/>
        <v>@miguel-32</v>
      </c>
      <c r="L253" s="31" t="str">
        <f t="shared" si="3"/>
        <v>https://www.chess.com/member/miguel-32</v>
      </c>
    </row>
    <row r="254" ht="15.75" customHeight="1">
      <c r="A254" s="9">
        <v>255.0</v>
      </c>
      <c r="B254" s="10" t="s">
        <v>1052</v>
      </c>
      <c r="C254" s="73">
        <v>43625.85633101852</v>
      </c>
      <c r="D254" s="10" t="s">
        <v>39</v>
      </c>
      <c r="E254" s="74">
        <v>5.0</v>
      </c>
      <c r="F254" s="71">
        <v>1572.0</v>
      </c>
      <c r="G254" s="43">
        <v>0.0</v>
      </c>
      <c r="H254" s="75">
        <f t="shared" si="1"/>
        <v>0.0290625</v>
      </c>
      <c r="I254" s="76" t="s">
        <v>6976</v>
      </c>
      <c r="J254" s="77" t="str">
        <f>VLOOKUP(B254,'TA_2019-07-10'!$B$4:$AA$658,26,0)</f>
        <v/>
      </c>
      <c r="K254" t="str">
        <f t="shared" si="2"/>
        <v>@mtsguitar</v>
      </c>
      <c r="L254" s="31" t="str">
        <f t="shared" si="3"/>
        <v>https://www.chess.com/member/mtsguitar</v>
      </c>
    </row>
    <row r="255" ht="15.75" customHeight="1">
      <c r="A255" s="9">
        <v>251.0</v>
      </c>
      <c r="B255" s="10" t="s">
        <v>535</v>
      </c>
      <c r="C255" s="73">
        <v>43625.884571759256</v>
      </c>
      <c r="D255" s="10" t="s">
        <v>39</v>
      </c>
      <c r="E255" s="74">
        <v>0.0</v>
      </c>
      <c r="F255" s="71">
        <v>1844.0</v>
      </c>
      <c r="G255" s="43">
        <v>0.0</v>
      </c>
      <c r="H255" s="75">
        <f t="shared" si="1"/>
        <v>0.0008217592622</v>
      </c>
      <c r="I255" s="76" t="s">
        <v>6976</v>
      </c>
      <c r="J255" s="77" t="str">
        <f>VLOOKUP(B255,'TA_2019-07-10'!$B$4:$AA$658,26,0)</f>
        <v/>
      </c>
      <c r="K255" t="str">
        <f t="shared" si="2"/>
        <v>@mkramski</v>
      </c>
      <c r="L255" s="31" t="str">
        <f t="shared" si="3"/>
        <v>https://www.chess.com/member/mkramski</v>
      </c>
    </row>
    <row r="256" ht="15.75" customHeight="1">
      <c r="A256" s="9">
        <v>253.0</v>
      </c>
      <c r="B256" s="10" t="s">
        <v>1030</v>
      </c>
      <c r="C256" s="73">
        <v>43625.79447916667</v>
      </c>
      <c r="D256" s="10" t="s">
        <v>39</v>
      </c>
      <c r="E256" s="74">
        <v>21.0</v>
      </c>
      <c r="F256" s="71">
        <v>1670.0</v>
      </c>
      <c r="G256" s="43">
        <v>7.14</v>
      </c>
      <c r="H256" s="75">
        <f t="shared" si="1"/>
        <v>0.09091435185</v>
      </c>
      <c r="I256" s="76" t="s">
        <v>6976</v>
      </c>
      <c r="J256" s="77" t="str">
        <f>VLOOKUP(B256,'TA_2019-07-10'!$B$4:$AA$658,26,0)</f>
        <v/>
      </c>
      <c r="K256" t="str">
        <f t="shared" si="2"/>
        <v>@motor-psico1990</v>
      </c>
      <c r="L256" s="31" t="str">
        <f t="shared" si="3"/>
        <v>https://www.chess.com/member/motor-psico1990</v>
      </c>
    </row>
    <row r="257" ht="15.75" customHeight="1">
      <c r="A257" s="9">
        <v>256.0</v>
      </c>
      <c r="B257" s="10" t="s">
        <v>324</v>
      </c>
      <c r="C257" s="73">
        <v>43625.87657407407</v>
      </c>
      <c r="D257" s="10" t="s">
        <v>35</v>
      </c>
      <c r="E257" s="74">
        <v>19.0</v>
      </c>
      <c r="F257" s="71">
        <v>1892.0</v>
      </c>
      <c r="G257" s="43">
        <v>0.0</v>
      </c>
      <c r="H257" s="75">
        <f t="shared" si="1"/>
        <v>0.008819444447</v>
      </c>
      <c r="I257" s="76" t="s">
        <v>6976</v>
      </c>
      <c r="J257" s="77" t="str">
        <f>VLOOKUP(B257,'TA_2019-07-10'!$B$4:$AA$658,26,0)</f>
        <v/>
      </c>
      <c r="K257" t="str">
        <f t="shared" si="2"/>
        <v>@multivac</v>
      </c>
      <c r="L257" s="31" t="str">
        <f t="shared" si="3"/>
        <v>https://www.chess.com/member/multivac</v>
      </c>
    </row>
    <row r="258" ht="15.75" customHeight="1">
      <c r="A258" s="9">
        <v>257.0</v>
      </c>
      <c r="B258" s="10" t="s">
        <v>1500</v>
      </c>
      <c r="C258" s="73">
        <v>43625.81141203704</v>
      </c>
      <c r="D258" s="10" t="s">
        <v>39</v>
      </c>
      <c r="E258" s="74">
        <v>2.0</v>
      </c>
      <c r="F258" s="71">
        <v>1438.0</v>
      </c>
      <c r="G258" s="43">
        <v>0.0</v>
      </c>
      <c r="H258" s="75">
        <f t="shared" si="1"/>
        <v>0.07398148148</v>
      </c>
      <c r="I258" s="76" t="s">
        <v>6976</v>
      </c>
      <c r="J258" s="77" t="str">
        <f>VLOOKUP(B258,'TA_2019-07-10'!$B$4:$AA$658,26,0)</f>
        <v/>
      </c>
      <c r="K258" t="str">
        <f t="shared" si="2"/>
        <v>@munino0895</v>
      </c>
      <c r="L258" s="31" t="str">
        <f t="shared" si="3"/>
        <v>https://www.chess.com/member/munino0895</v>
      </c>
    </row>
    <row r="259" ht="15.75" customHeight="1">
      <c r="A259" s="9">
        <v>259.0</v>
      </c>
      <c r="B259" s="10" t="s">
        <v>1258</v>
      </c>
      <c r="C259" s="73">
        <v>43625.83148148148</v>
      </c>
      <c r="D259" s="10" t="s">
        <v>39</v>
      </c>
      <c r="E259" s="74">
        <v>3.0</v>
      </c>
      <c r="F259" s="71">
        <v>1544.0</v>
      </c>
      <c r="G259" s="43">
        <v>0.0</v>
      </c>
      <c r="H259" s="75">
        <f t="shared" si="1"/>
        <v>0.05391203704</v>
      </c>
      <c r="I259" s="76" t="s">
        <v>6976</v>
      </c>
      <c r="J259" s="77" t="str">
        <f>VLOOKUP(B259,'TA_2019-07-10'!$B$4:$AA$658,26,0)</f>
        <v/>
      </c>
      <c r="K259" t="str">
        <f t="shared" si="2"/>
        <v>@naher</v>
      </c>
      <c r="L259" s="31" t="str">
        <f t="shared" si="3"/>
        <v>https://www.chess.com/member/naher</v>
      </c>
    </row>
    <row r="260" ht="15.75" customHeight="1">
      <c r="A260" s="9">
        <v>254.0</v>
      </c>
      <c r="B260" s="10" t="s">
        <v>814</v>
      </c>
      <c r="C260" s="73">
        <v>43625.642222222225</v>
      </c>
      <c r="D260" s="10" t="s">
        <v>39</v>
      </c>
      <c r="E260" s="74">
        <v>0.0</v>
      </c>
      <c r="F260" s="71">
        <v>1743.0</v>
      </c>
      <c r="G260" s="43">
        <v>0.0</v>
      </c>
      <c r="H260" s="75">
        <f t="shared" si="1"/>
        <v>0.2431712963</v>
      </c>
      <c r="I260" s="76" t="s">
        <v>6976</v>
      </c>
      <c r="J260" s="77" t="str">
        <f>VLOOKUP(B260,'TA_2019-07-10'!$B$4:$AA$658,26,0)</f>
        <v/>
      </c>
      <c r="K260" t="str">
        <f t="shared" si="2"/>
        <v>@mr8020</v>
      </c>
      <c r="L260" s="31" t="str">
        <f t="shared" si="3"/>
        <v>https://www.chess.com/member/mr8020</v>
      </c>
    </row>
    <row r="261" ht="15.75" customHeight="1">
      <c r="A261" s="9">
        <v>261.0</v>
      </c>
      <c r="B261" s="10" t="s">
        <v>1569</v>
      </c>
      <c r="C261" s="73">
        <v>43625.83943287037</v>
      </c>
      <c r="D261" s="10" t="s">
        <v>39</v>
      </c>
      <c r="E261" s="74">
        <v>5.0</v>
      </c>
      <c r="F261" s="71">
        <v>1364.0</v>
      </c>
      <c r="G261" s="43">
        <v>31.71</v>
      </c>
      <c r="H261" s="75">
        <f t="shared" si="1"/>
        <v>0.04596064815</v>
      </c>
      <c r="I261" s="76" t="s">
        <v>6976</v>
      </c>
      <c r="J261" s="77" t="str">
        <f>VLOOKUP(B261,'TA_2019-07-10'!$B$4:$AA$658,26,0)</f>
        <v/>
      </c>
      <c r="K261" t="str">
        <f t="shared" si="2"/>
        <v>@naww13</v>
      </c>
      <c r="L261" s="31" t="str">
        <f t="shared" si="3"/>
        <v>https://www.chess.com/member/naww13</v>
      </c>
    </row>
    <row r="262" ht="15.75" customHeight="1">
      <c r="A262" s="9">
        <v>258.0</v>
      </c>
      <c r="B262" s="10" t="s">
        <v>259</v>
      </c>
      <c r="C262" s="73">
        <v>43625.54004629629</v>
      </c>
      <c r="D262" s="10" t="s">
        <v>35</v>
      </c>
      <c r="E262" s="74">
        <v>15.0</v>
      </c>
      <c r="F262" s="71">
        <v>1941.0</v>
      </c>
      <c r="G262" s="43">
        <v>0.0</v>
      </c>
      <c r="H262" s="75">
        <f t="shared" si="1"/>
        <v>0.3453472222</v>
      </c>
      <c r="I262" s="76" t="s">
        <v>6976</v>
      </c>
      <c r="J262" s="77" t="str">
        <f>VLOOKUP(B262,'TA_2019-07-10'!$B$4:$AA$658,26,0)</f>
        <v/>
      </c>
      <c r="K262" t="str">
        <f t="shared" si="2"/>
        <v>@mynameisjeanvaljean</v>
      </c>
      <c r="L262" s="31" t="str">
        <f t="shared" si="3"/>
        <v>https://www.chess.com/member/mynameisjeanvaljean</v>
      </c>
    </row>
    <row r="263" ht="15.75" customHeight="1">
      <c r="A263" s="9">
        <v>263.0</v>
      </c>
      <c r="B263" s="10" t="s">
        <v>575</v>
      </c>
      <c r="C263" s="73">
        <v>43625.747615740744</v>
      </c>
      <c r="D263" s="10" t="s">
        <v>39</v>
      </c>
      <c r="E263" s="74">
        <v>5.0</v>
      </c>
      <c r="F263" s="71">
        <v>1789.0</v>
      </c>
      <c r="G263" s="43">
        <v>3.03</v>
      </c>
      <c r="H263" s="75">
        <f t="shared" si="1"/>
        <v>0.1377777778</v>
      </c>
      <c r="I263" s="76" t="s">
        <v>6976</v>
      </c>
      <c r="J263" s="77" t="str">
        <f>VLOOKUP(B263,'TA_2019-07-10'!$B$4:$AA$658,26,0)</f>
        <v/>
      </c>
      <c r="K263" t="str">
        <f t="shared" si="2"/>
        <v>@nicolaslumbreras</v>
      </c>
      <c r="L263" s="31" t="str">
        <f t="shared" si="3"/>
        <v>https://www.chess.com/member/nicolaslumbreras</v>
      </c>
    </row>
    <row r="264" ht="15.75" customHeight="1">
      <c r="A264" s="9">
        <v>260.0</v>
      </c>
      <c r="B264" s="10" t="s">
        <v>1122</v>
      </c>
      <c r="C264" s="73">
        <v>43625.81456018519</v>
      </c>
      <c r="D264" s="10" t="s">
        <v>39</v>
      </c>
      <c r="E264" s="74">
        <v>4.0</v>
      </c>
      <c r="F264" s="71">
        <v>1572.0</v>
      </c>
      <c r="G264" s="43">
        <v>5.88</v>
      </c>
      <c r="H264" s="75">
        <f t="shared" si="1"/>
        <v>0.07083333333</v>
      </c>
      <c r="I264" s="76" t="s">
        <v>6976</v>
      </c>
      <c r="J264" s="77" t="str">
        <f>VLOOKUP(B264,'TA_2019-07-10'!$B$4:$AA$658,26,0)</f>
        <v/>
      </c>
      <c r="K264" t="str">
        <f t="shared" si="2"/>
        <v>@nanov</v>
      </c>
      <c r="L264" s="31" t="str">
        <f t="shared" si="3"/>
        <v>https://www.chess.com/member/nanov</v>
      </c>
    </row>
    <row r="265" ht="15.75" customHeight="1">
      <c r="A265" s="9">
        <v>265.0</v>
      </c>
      <c r="B265" s="10" t="s">
        <v>1539</v>
      </c>
      <c r="C265" s="73">
        <v>43625.87195601852</v>
      </c>
      <c r="D265" s="10" t="s">
        <v>39</v>
      </c>
      <c r="E265" s="74">
        <v>7.0</v>
      </c>
      <c r="F265" s="71">
        <v>1409.0</v>
      </c>
      <c r="G265" s="43">
        <v>0.0</v>
      </c>
      <c r="H265" s="75">
        <f t="shared" si="1"/>
        <v>0.0134375</v>
      </c>
      <c r="I265" s="76" t="s">
        <v>6976</v>
      </c>
      <c r="J265" s="77" t="str">
        <f>VLOOKUP(B265,'TA_2019-07-10'!$B$4:$AA$658,26,0)</f>
        <v/>
      </c>
      <c r="K265" t="str">
        <f t="shared" si="2"/>
        <v>@nimble_momonga</v>
      </c>
      <c r="L265" s="31" t="str">
        <f t="shared" si="3"/>
        <v>https://www.chess.com/member/nimble_momonga</v>
      </c>
    </row>
    <row r="266" ht="15.75" customHeight="1">
      <c r="A266" s="9">
        <v>262.0</v>
      </c>
      <c r="B266" s="10" t="s">
        <v>1045</v>
      </c>
      <c r="C266" s="73">
        <v>43625.85559027778</v>
      </c>
      <c r="D266" s="10" t="s">
        <v>39</v>
      </c>
      <c r="E266" s="74">
        <v>13.0</v>
      </c>
      <c r="F266" s="71">
        <v>1627.0</v>
      </c>
      <c r="G266" s="43">
        <v>0.0</v>
      </c>
      <c r="H266" s="75">
        <f t="shared" si="1"/>
        <v>0.02980324074</v>
      </c>
      <c r="I266" s="76" t="s">
        <v>6976</v>
      </c>
      <c r="J266" s="77" t="str">
        <f>VLOOKUP(B266,'TA_2019-07-10'!$B$4:$AA$658,26,0)</f>
        <v/>
      </c>
      <c r="K266" t="str">
        <f t="shared" si="2"/>
        <v>@nerylizzy</v>
      </c>
      <c r="L266" s="31" t="str">
        <f t="shared" si="3"/>
        <v>https://www.chess.com/member/nerylizzy</v>
      </c>
    </row>
    <row r="267" ht="15.75" customHeight="1">
      <c r="A267" s="9">
        <v>267.0</v>
      </c>
      <c r="B267" s="10" t="s">
        <v>873</v>
      </c>
      <c r="C267" s="73">
        <v>43625.51143518519</v>
      </c>
      <c r="D267" s="10" t="s">
        <v>39</v>
      </c>
      <c r="E267" s="74">
        <v>10.0</v>
      </c>
      <c r="F267" s="71">
        <v>1685.0</v>
      </c>
      <c r="G267" s="43">
        <v>0.0</v>
      </c>
      <c r="H267" s="75">
        <f t="shared" si="1"/>
        <v>0.3739583333</v>
      </c>
      <c r="I267" s="76" t="s">
        <v>6976</v>
      </c>
      <c r="J267" s="77" t="str">
        <f>VLOOKUP(B267,'TA_2019-07-10'!$B$4:$AA$658,26,0)</f>
        <v/>
      </c>
      <c r="K267" t="str">
        <f t="shared" si="2"/>
        <v>@nnico87</v>
      </c>
      <c r="L267" s="31" t="str">
        <f t="shared" si="3"/>
        <v>https://www.chess.com/member/nnico87</v>
      </c>
    </row>
    <row r="268" ht="15.75" customHeight="1">
      <c r="A268" s="9">
        <v>264.0</v>
      </c>
      <c r="B268" s="10" t="s">
        <v>1186</v>
      </c>
      <c r="C268" s="73">
        <v>43624.770532407405</v>
      </c>
      <c r="D268" s="10" t="s">
        <v>39</v>
      </c>
      <c r="E268" s="74">
        <v>24.0</v>
      </c>
      <c r="F268" s="71">
        <v>1566.0</v>
      </c>
      <c r="G268" s="43">
        <v>4.44</v>
      </c>
      <c r="H268" s="75">
        <f t="shared" si="1"/>
        <v>1.114861111</v>
      </c>
      <c r="I268" s="76" t="s">
        <v>6976</v>
      </c>
      <c r="J268" s="77" t="str">
        <f>VLOOKUP(B268,'TA_2019-07-10'!$B$4:$AA$658,26,0)</f>
        <v/>
      </c>
      <c r="K268" t="str">
        <f t="shared" si="2"/>
        <v>@niconico16</v>
      </c>
      <c r="L268" s="31" t="str">
        <f t="shared" si="3"/>
        <v>https://www.chess.com/member/niconico16</v>
      </c>
    </row>
    <row r="269" ht="15.75" customHeight="1">
      <c r="A269" s="9">
        <v>269.0</v>
      </c>
      <c r="B269" s="10" t="s">
        <v>1069</v>
      </c>
      <c r="C269" s="73">
        <v>43625.680868055555</v>
      </c>
      <c r="D269" s="10" t="s">
        <v>35</v>
      </c>
      <c r="E269" s="74">
        <v>8.0</v>
      </c>
      <c r="F269" s="71">
        <v>1606.0</v>
      </c>
      <c r="G269" s="43">
        <v>0.0</v>
      </c>
      <c r="H269" s="75">
        <f t="shared" si="1"/>
        <v>0.204525463</v>
      </c>
      <c r="I269" s="76" t="s">
        <v>6976</v>
      </c>
      <c r="J269" s="77" t="str">
        <f>VLOOKUP(B269,'TA_2019-07-10'!$B$4:$AA$658,26,0)</f>
        <v/>
      </c>
      <c r="K269" t="str">
        <f t="shared" si="2"/>
        <v>@nyko1978</v>
      </c>
      <c r="L269" s="31" t="str">
        <f t="shared" si="3"/>
        <v>https://www.chess.com/member/nyko1978</v>
      </c>
    </row>
    <row r="270" ht="15.75" customHeight="1">
      <c r="A270" s="9">
        <v>266.0</v>
      </c>
      <c r="B270" s="10" t="s">
        <v>1014</v>
      </c>
      <c r="C270" s="73">
        <v>43624.53636574074</v>
      </c>
      <c r="D270" s="10" t="s">
        <v>39</v>
      </c>
      <c r="E270" s="74">
        <v>2.0</v>
      </c>
      <c r="F270" s="71">
        <v>1665.0</v>
      </c>
      <c r="G270" s="43">
        <v>3.57</v>
      </c>
      <c r="H270" s="75">
        <f t="shared" si="1"/>
        <v>1.349027778</v>
      </c>
      <c r="I270" s="76" t="s">
        <v>6976</v>
      </c>
      <c r="J270" s="77" t="str">
        <f>VLOOKUP(B270,'TA_2019-07-10'!$B$4:$AA$658,26,0)</f>
        <v/>
      </c>
      <c r="K270" t="str">
        <f t="shared" si="2"/>
        <v>@nippur1957</v>
      </c>
      <c r="L270" s="31" t="str">
        <f t="shared" si="3"/>
        <v>https://www.chess.com/member/nippur1957</v>
      </c>
    </row>
    <row r="271" ht="15.75" customHeight="1">
      <c r="A271" s="9">
        <v>270.0</v>
      </c>
      <c r="B271" s="10" t="s">
        <v>1179</v>
      </c>
      <c r="C271" s="73">
        <v>43625.866006944445</v>
      </c>
      <c r="D271" s="10" t="s">
        <v>39</v>
      </c>
      <c r="E271" s="74">
        <v>3.0</v>
      </c>
      <c r="F271" s="71">
        <v>1560.0</v>
      </c>
      <c r="G271" s="43">
        <v>0.0</v>
      </c>
      <c r="H271" s="75">
        <f t="shared" si="1"/>
        <v>0.01938657407</v>
      </c>
      <c r="I271" s="76" t="s">
        <v>6977</v>
      </c>
      <c r="J271" s="77" t="str">
        <f>VLOOKUP(B271,'TA_2019-07-10'!$B$4:$AA$658,26,0)</f>
        <v/>
      </c>
      <c r="K271" t="str">
        <f t="shared" si="2"/>
        <v>@oblivskep</v>
      </c>
      <c r="L271" s="31" t="str">
        <f t="shared" si="3"/>
        <v>https://www.chess.com/member/oblivskep</v>
      </c>
    </row>
    <row r="272" ht="15.75" customHeight="1">
      <c r="A272" s="9">
        <v>276.0</v>
      </c>
      <c r="B272" s="10" t="s">
        <v>1370</v>
      </c>
      <c r="C272" s="73">
        <v>43625.85827546296</v>
      </c>
      <c r="D272" s="10" t="s">
        <v>39</v>
      </c>
      <c r="E272" s="74">
        <v>4.0</v>
      </c>
      <c r="F272" s="71">
        <v>1503.0</v>
      </c>
      <c r="G272" s="43">
        <v>0.0</v>
      </c>
      <c r="H272" s="75">
        <f t="shared" si="1"/>
        <v>0.02711805556</v>
      </c>
      <c r="I272" s="76" t="s">
        <v>6977</v>
      </c>
      <c r="J272" s="77" t="str">
        <f>VLOOKUP(B272,'TA_2019-07-10'!$B$4:$AA$658,26,0)</f>
        <v/>
      </c>
      <c r="K272" t="str">
        <f t="shared" si="2"/>
        <v>@pablobelzunce</v>
      </c>
      <c r="L272" s="31" t="str">
        <f t="shared" si="3"/>
        <v>https://www.chess.com/member/pablobelzunce</v>
      </c>
    </row>
    <row r="273" ht="15.75" customHeight="1">
      <c r="A273" s="9">
        <v>268.0</v>
      </c>
      <c r="B273" s="10" t="s">
        <v>1161</v>
      </c>
      <c r="C273" s="73">
        <v>43621.31288194445</v>
      </c>
      <c r="D273" s="10" t="s">
        <v>35</v>
      </c>
      <c r="E273" s="74">
        <v>0.0</v>
      </c>
      <c r="F273" s="71">
        <v>1589.0</v>
      </c>
      <c r="G273" s="43">
        <v>0.0</v>
      </c>
      <c r="H273" s="75">
        <f t="shared" si="1"/>
        <v>4.572511574</v>
      </c>
      <c r="I273" s="76" t="s">
        <v>6976</v>
      </c>
      <c r="J273" s="77" t="str">
        <f>VLOOKUP(B273,'TA_2019-07-10'!$B$4:$AA$658,26,0)</f>
        <v/>
      </c>
      <c r="K273" t="str">
        <f t="shared" si="2"/>
        <v>@nsebastian61</v>
      </c>
      <c r="L273" s="31" t="str">
        <f t="shared" si="3"/>
        <v>https://www.chess.com/member/nsebastian61</v>
      </c>
    </row>
    <row r="274" ht="15.75" customHeight="1">
      <c r="A274" s="9">
        <v>271.0</v>
      </c>
      <c r="B274" s="10" t="s">
        <v>1368</v>
      </c>
      <c r="C274" s="73">
        <v>43625.690150462964</v>
      </c>
      <c r="D274" s="10" t="s">
        <v>39</v>
      </c>
      <c r="E274" s="74">
        <v>4.0</v>
      </c>
      <c r="F274" s="71">
        <v>1488.0</v>
      </c>
      <c r="G274" s="43">
        <v>4.35</v>
      </c>
      <c r="H274" s="75">
        <f t="shared" si="1"/>
        <v>0.1952430556</v>
      </c>
      <c r="I274" s="76" t="s">
        <v>6977</v>
      </c>
      <c r="J274" s="77" t="str">
        <f>VLOOKUP(B274,'TA_2019-07-10'!$B$4:$AA$658,26,0)</f>
        <v/>
      </c>
      <c r="K274" t="str">
        <f t="shared" si="2"/>
        <v>@ode2logo</v>
      </c>
      <c r="L274" s="31" t="str">
        <f t="shared" si="3"/>
        <v>https://www.chess.com/member/ode2logo</v>
      </c>
    </row>
    <row r="275" ht="15.75" customHeight="1">
      <c r="A275" s="9">
        <v>272.0</v>
      </c>
      <c r="B275" s="10" t="s">
        <v>1413</v>
      </c>
      <c r="C275" s="73">
        <v>43625.758784722224</v>
      </c>
      <c r="D275" s="10" t="s">
        <v>39</v>
      </c>
      <c r="E275" s="74">
        <v>5.0</v>
      </c>
      <c r="F275" s="71">
        <v>1458.0</v>
      </c>
      <c r="G275" s="43">
        <v>0.0</v>
      </c>
      <c r="H275" s="75">
        <f t="shared" si="1"/>
        <v>0.1266087963</v>
      </c>
      <c r="I275" s="76" t="s">
        <v>6977</v>
      </c>
      <c r="J275" s="77" t="str">
        <f>VLOOKUP(B275,'TA_2019-07-10'!$B$4:$AA$658,26,0)</f>
        <v/>
      </c>
      <c r="K275" t="str">
        <f t="shared" si="2"/>
        <v>@ollerwe</v>
      </c>
      <c r="L275" s="31" t="str">
        <f t="shared" si="3"/>
        <v>https://www.chess.com/member/ollerwe</v>
      </c>
    </row>
    <row r="276" ht="15.75" customHeight="1">
      <c r="A276" s="9">
        <v>273.0</v>
      </c>
      <c r="B276" s="10" t="s">
        <v>213</v>
      </c>
      <c r="C276" s="73">
        <v>43624.880532407406</v>
      </c>
      <c r="D276" s="10" t="s">
        <v>35</v>
      </c>
      <c r="E276" s="74">
        <v>0.0</v>
      </c>
      <c r="F276" s="71">
        <v>1992.0</v>
      </c>
      <c r="G276" s="43">
        <v>0.0</v>
      </c>
      <c r="H276" s="75">
        <f t="shared" si="1"/>
        <v>1.004861111</v>
      </c>
      <c r="I276" s="76" t="s">
        <v>6977</v>
      </c>
      <c r="J276" s="77" t="str">
        <f>VLOOKUP(B276,'TA_2019-07-10'!$B$4:$AA$658,26,0)</f>
        <v/>
      </c>
      <c r="K276" t="str">
        <f t="shared" si="2"/>
        <v>@omicron</v>
      </c>
      <c r="L276" s="31" t="str">
        <f t="shared" si="3"/>
        <v>https://www.chess.com/member/omicron</v>
      </c>
    </row>
    <row r="277" ht="15.75" customHeight="1">
      <c r="A277" s="9">
        <v>274.0</v>
      </c>
      <c r="B277" s="10" t="s">
        <v>1409</v>
      </c>
      <c r="C277" s="73">
        <v>43623.990648148145</v>
      </c>
      <c r="D277" s="10" t="s">
        <v>39</v>
      </c>
      <c r="E277" s="74">
        <v>0.0</v>
      </c>
      <c r="F277" s="71">
        <v>1467.0</v>
      </c>
      <c r="G277" s="43">
        <v>0.0</v>
      </c>
      <c r="H277" s="75">
        <f t="shared" si="1"/>
        <v>1.89474537</v>
      </c>
      <c r="I277" s="76" t="s">
        <v>6977</v>
      </c>
      <c r="J277" s="77" t="str">
        <f>VLOOKUP(B277,'TA_2019-07-10'!$B$4:$AA$658,26,0)</f>
        <v/>
      </c>
      <c r="K277" t="str">
        <f t="shared" si="2"/>
        <v>@osok</v>
      </c>
      <c r="L277" s="31" t="str">
        <f t="shared" si="3"/>
        <v>https://www.chess.com/member/osok</v>
      </c>
    </row>
    <row r="278" ht="15.75" customHeight="1">
      <c r="A278" s="9">
        <v>277.0</v>
      </c>
      <c r="B278" s="10" t="s">
        <v>1263</v>
      </c>
      <c r="C278" s="73">
        <v>43625.81880787037</v>
      </c>
      <c r="D278" s="10" t="s">
        <v>39</v>
      </c>
      <c r="E278" s="74">
        <v>4.0</v>
      </c>
      <c r="F278" s="71">
        <v>1502.0</v>
      </c>
      <c r="G278" s="43">
        <v>0.0</v>
      </c>
      <c r="H278" s="75">
        <f t="shared" si="1"/>
        <v>0.06658564815</v>
      </c>
      <c r="I278" s="76" t="s">
        <v>6977</v>
      </c>
      <c r="J278" s="77" t="str">
        <f>VLOOKUP(B278,'TA_2019-07-10'!$B$4:$AA$658,26,0)</f>
        <v/>
      </c>
      <c r="K278" t="str">
        <f t="shared" si="2"/>
        <v>@pablocostantini</v>
      </c>
      <c r="L278" s="31" t="str">
        <f t="shared" si="3"/>
        <v>https://www.chess.com/member/pablocostantini</v>
      </c>
    </row>
    <row r="279" ht="15.75" customHeight="1">
      <c r="A279" s="9">
        <v>283.0</v>
      </c>
      <c r="B279" s="10" t="s">
        <v>180</v>
      </c>
      <c r="C279" s="73">
        <v>43625.655590277776</v>
      </c>
      <c r="D279" s="10" t="s">
        <v>39</v>
      </c>
      <c r="E279" s="74">
        <v>16.0</v>
      </c>
      <c r="F279" s="71">
        <v>2024.0</v>
      </c>
      <c r="G279" s="43">
        <v>0.0</v>
      </c>
      <c r="H279" s="75">
        <f t="shared" si="1"/>
        <v>0.2298032407</v>
      </c>
      <c r="I279" s="76" t="s">
        <v>6977</v>
      </c>
      <c r="J279" s="77" t="str">
        <f>VLOOKUP(B279,'TA_2019-07-10'!$B$4:$AA$658,26,0)</f>
        <v/>
      </c>
      <c r="K279" t="str">
        <f t="shared" si="2"/>
        <v>@pedroroverano</v>
      </c>
      <c r="L279" s="31" t="str">
        <f t="shared" si="3"/>
        <v>https://www.chess.com/member/pedroroverano</v>
      </c>
    </row>
    <row r="280" ht="15.75" customHeight="1">
      <c r="A280" s="9">
        <v>275.0</v>
      </c>
      <c r="B280" s="10" t="s">
        <v>1486</v>
      </c>
      <c r="C280" s="73">
        <v>43625.79619212963</v>
      </c>
      <c r="D280" s="10" t="s">
        <v>35</v>
      </c>
      <c r="E280" s="74">
        <v>2.0</v>
      </c>
      <c r="F280" s="71">
        <v>1443.0</v>
      </c>
      <c r="G280" s="43">
        <v>0.0</v>
      </c>
      <c r="H280" s="75">
        <f t="shared" si="1"/>
        <v>0.08920138889</v>
      </c>
      <c r="I280" s="76" t="s">
        <v>6977</v>
      </c>
      <c r="J280" s="77" t="str">
        <f>VLOOKUP(B280,'TA_2019-07-10'!$B$4:$AA$658,26,0)</f>
        <v/>
      </c>
      <c r="K280" t="str">
        <f t="shared" si="2"/>
        <v>@pablinlin</v>
      </c>
      <c r="L280" s="31" t="str">
        <f t="shared" si="3"/>
        <v>https://www.chess.com/member/pablinlin</v>
      </c>
    </row>
    <row r="281" ht="15.75" customHeight="1">
      <c r="A281" s="9">
        <v>278.0</v>
      </c>
      <c r="B281" s="10" t="s">
        <v>604</v>
      </c>
      <c r="C281" s="73">
        <v>43625.67266203704</v>
      </c>
      <c r="D281" s="10" t="s">
        <v>39</v>
      </c>
      <c r="E281" s="74">
        <v>6.0</v>
      </c>
      <c r="F281" s="71">
        <v>1773.0</v>
      </c>
      <c r="G281" s="43">
        <v>0.0</v>
      </c>
      <c r="H281" s="75">
        <f t="shared" si="1"/>
        <v>0.2127314815</v>
      </c>
      <c r="I281" s="76" t="s">
        <v>6977</v>
      </c>
      <c r="J281" s="77" t="str">
        <f>VLOOKUP(B281,'TA_2019-07-10'!$B$4:$AA$658,26,0)</f>
        <v/>
      </c>
      <c r="K281" t="str">
        <f t="shared" si="2"/>
        <v>@pablogiglesias</v>
      </c>
      <c r="L281" s="31" t="str">
        <f t="shared" si="3"/>
        <v>https://www.chess.com/member/pablogiglesias</v>
      </c>
    </row>
    <row r="282" ht="15.75" customHeight="1">
      <c r="A282" s="9">
        <v>279.0</v>
      </c>
      <c r="B282" s="10" t="s">
        <v>1237</v>
      </c>
      <c r="C282" s="73">
        <v>43625.464791666665</v>
      </c>
      <c r="D282" s="10" t="s">
        <v>39</v>
      </c>
      <c r="E282" s="74">
        <v>8.0</v>
      </c>
      <c r="F282" s="71">
        <v>1561.0</v>
      </c>
      <c r="G282" s="43">
        <v>4.0</v>
      </c>
      <c r="H282" s="75">
        <f t="shared" si="1"/>
        <v>0.4206018519</v>
      </c>
      <c r="I282" s="76" t="s">
        <v>6977</v>
      </c>
      <c r="J282" s="77" t="str">
        <f>VLOOKUP(B282,'TA_2019-07-10'!$B$4:$AA$658,26,0)</f>
        <v/>
      </c>
      <c r="K282" t="str">
        <f t="shared" si="2"/>
        <v>@pajarito_remendado</v>
      </c>
      <c r="L282" s="31" t="str">
        <f t="shared" si="3"/>
        <v>https://www.chess.com/member/pajarito_remendado</v>
      </c>
    </row>
    <row r="283" ht="15.75" customHeight="1">
      <c r="A283" s="9">
        <v>280.0</v>
      </c>
      <c r="B283" s="10" t="s">
        <v>1634</v>
      </c>
      <c r="C283" s="73">
        <v>43625.81071759259</v>
      </c>
      <c r="D283" s="10" t="s">
        <v>39</v>
      </c>
      <c r="E283" s="74">
        <v>5.0</v>
      </c>
      <c r="F283" s="71">
        <v>1337.0</v>
      </c>
      <c r="G283" s="43">
        <v>0.0</v>
      </c>
      <c r="H283" s="75">
        <f t="shared" si="1"/>
        <v>0.07467592593</v>
      </c>
      <c r="I283" s="76" t="s">
        <v>6977</v>
      </c>
      <c r="J283" s="77" t="str">
        <f>VLOOKUP(B283,'TA_2019-07-10'!$B$4:$AA$658,26,0)</f>
        <v/>
      </c>
      <c r="K283" t="str">
        <f t="shared" si="2"/>
        <v>@patriciowallace</v>
      </c>
      <c r="L283" s="31" t="str">
        <f t="shared" si="3"/>
        <v>https://www.chess.com/member/patriciowallace</v>
      </c>
    </row>
    <row r="284" ht="15.75" customHeight="1">
      <c r="A284" s="9">
        <v>281.0</v>
      </c>
      <c r="B284" s="10" t="s">
        <v>627</v>
      </c>
      <c r="C284" s="73">
        <v>43625.820856481485</v>
      </c>
      <c r="D284" s="10" t="s">
        <v>39</v>
      </c>
      <c r="E284" s="74">
        <v>14.0</v>
      </c>
      <c r="F284" s="71">
        <v>1798.0</v>
      </c>
      <c r="G284" s="43">
        <v>0.0</v>
      </c>
      <c r="H284" s="75">
        <f t="shared" si="1"/>
        <v>0.06453703703</v>
      </c>
      <c r="I284" s="76" t="s">
        <v>6977</v>
      </c>
      <c r="J284" s="77" t="str">
        <f>VLOOKUP(B284,'TA_2019-07-10'!$B$4:$AA$658,26,0)</f>
        <v/>
      </c>
      <c r="K284" t="str">
        <f t="shared" si="2"/>
        <v>@pcheva</v>
      </c>
      <c r="L284" s="31" t="str">
        <f t="shared" si="3"/>
        <v>https://www.chess.com/member/pcheva</v>
      </c>
    </row>
    <row r="285" ht="15.75" customHeight="1">
      <c r="A285" s="9">
        <v>286.0</v>
      </c>
      <c r="B285" s="10" t="s">
        <v>1344</v>
      </c>
      <c r="C285" s="73">
        <v>43625.878969907404</v>
      </c>
      <c r="D285" s="10" t="s">
        <v>35</v>
      </c>
      <c r="E285" s="74">
        <v>1.0</v>
      </c>
      <c r="F285" s="71">
        <v>1486.0</v>
      </c>
      <c r="G285" s="43">
        <v>0.0</v>
      </c>
      <c r="H285" s="75">
        <f t="shared" si="1"/>
        <v>0.006423611114</v>
      </c>
      <c r="I285" s="76" t="s">
        <v>6977</v>
      </c>
      <c r="J285" s="77" t="str">
        <f>VLOOKUP(B285,'TA_2019-07-10'!$B$4:$AA$658,26,0)</f>
        <v/>
      </c>
      <c r="K285" t="str">
        <f t="shared" si="2"/>
        <v>@piccoman</v>
      </c>
      <c r="L285" s="31" t="str">
        <f t="shared" si="3"/>
        <v>https://www.chess.com/member/piccoman</v>
      </c>
    </row>
    <row r="286" ht="15.75" customHeight="1">
      <c r="A286" s="9">
        <v>282.0</v>
      </c>
      <c r="B286" s="10" t="s">
        <v>723</v>
      </c>
      <c r="C286" s="73">
        <v>43621.75609953704</v>
      </c>
      <c r="D286" s="10" t="s">
        <v>39</v>
      </c>
      <c r="E286" s="74">
        <v>0.0</v>
      </c>
      <c r="F286" s="71">
        <v>1777.0</v>
      </c>
      <c r="G286" s="43">
        <v>100.0</v>
      </c>
      <c r="H286" s="75">
        <f t="shared" si="1"/>
        <v>4.129293981</v>
      </c>
      <c r="I286" s="76" t="s">
        <v>6977</v>
      </c>
      <c r="J286" s="77" t="str">
        <f>VLOOKUP(B286,'TA_2019-07-10'!$B$4:$AA$658,26,0)</f>
        <v/>
      </c>
      <c r="K286" t="str">
        <f t="shared" si="2"/>
        <v>@pedroforna</v>
      </c>
      <c r="L286" s="31" t="str">
        <f t="shared" si="3"/>
        <v>https://www.chess.com/member/pedroforna</v>
      </c>
    </row>
    <row r="287" ht="15.75" customHeight="1">
      <c r="A287" s="9">
        <v>284.0</v>
      </c>
      <c r="B287" s="10" t="s">
        <v>1255</v>
      </c>
      <c r="C287" s="73">
        <v>43625.644583333335</v>
      </c>
      <c r="D287" s="10" t="s">
        <v>39</v>
      </c>
      <c r="E287" s="74">
        <v>2.0</v>
      </c>
      <c r="F287" s="71">
        <v>1590.0</v>
      </c>
      <c r="G287" s="43">
        <v>2.08</v>
      </c>
      <c r="H287" s="75">
        <f t="shared" si="1"/>
        <v>0.2408101852</v>
      </c>
      <c r="I287" s="76" t="s">
        <v>6977</v>
      </c>
      <c r="J287" s="77" t="str">
        <f>VLOOKUP(B287,'TA_2019-07-10'!$B$4:$AA$658,26,0)</f>
        <v/>
      </c>
      <c r="K287" t="str">
        <f t="shared" si="2"/>
        <v>@peonmulo</v>
      </c>
      <c r="L287" s="31" t="str">
        <f t="shared" si="3"/>
        <v>https://www.chess.com/member/peonmulo</v>
      </c>
    </row>
    <row r="288" ht="15.75" customHeight="1">
      <c r="A288" s="9">
        <v>287.0</v>
      </c>
      <c r="B288" s="10" t="s">
        <v>599</v>
      </c>
      <c r="C288" s="73">
        <v>43625.868993055556</v>
      </c>
      <c r="D288" s="10" t="s">
        <v>39</v>
      </c>
      <c r="E288" s="74">
        <v>7.0</v>
      </c>
      <c r="F288" s="71">
        <v>1836.0</v>
      </c>
      <c r="G288" s="43">
        <v>0.0</v>
      </c>
      <c r="H288" s="75">
        <f t="shared" si="1"/>
        <v>0.01640046296</v>
      </c>
      <c r="I288" s="76" t="s">
        <v>6977</v>
      </c>
      <c r="J288" s="77" t="str">
        <f>VLOOKUP(B288,'TA_2019-07-10'!$B$4:$AA$658,26,0)</f>
        <v/>
      </c>
      <c r="K288" t="str">
        <f t="shared" si="2"/>
        <v>@pinchachess</v>
      </c>
      <c r="L288" s="31" t="str">
        <f t="shared" si="3"/>
        <v>https://www.chess.com/member/pinchachess</v>
      </c>
    </row>
    <row r="289" ht="15.75" customHeight="1">
      <c r="A289" s="9">
        <v>290.0</v>
      </c>
      <c r="B289" s="10" t="s">
        <v>1451</v>
      </c>
      <c r="C289" s="73">
        <v>43624.64053240741</v>
      </c>
      <c r="D289" s="10" t="s">
        <v>35</v>
      </c>
      <c r="E289" s="74">
        <v>2.0</v>
      </c>
      <c r="F289" s="71">
        <v>1435.0</v>
      </c>
      <c r="G289" s="43">
        <v>0.0</v>
      </c>
      <c r="H289" s="75">
        <f t="shared" si="1"/>
        <v>1.244861111</v>
      </c>
      <c r="I289" s="76" t="s">
        <v>6977</v>
      </c>
      <c r="J289" s="77" t="str">
        <f>VLOOKUP(B289,'TA_2019-07-10'!$B$4:$AA$658,26,0)</f>
        <v/>
      </c>
      <c r="K289" t="str">
        <f t="shared" si="2"/>
        <v>@pistacho16</v>
      </c>
      <c r="L289" s="31" t="str">
        <f t="shared" si="3"/>
        <v>https://www.chess.com/member/pistacho16</v>
      </c>
    </row>
    <row r="290" ht="15.75" customHeight="1">
      <c r="A290" s="9">
        <v>285.0</v>
      </c>
      <c r="B290" s="10" t="s">
        <v>1096</v>
      </c>
      <c r="C290" s="73">
        <v>43623.32497685185</v>
      </c>
      <c r="D290" s="10" t="s">
        <v>39</v>
      </c>
      <c r="E290" s="74">
        <v>0.0</v>
      </c>
      <c r="F290" s="71">
        <v>1614.0</v>
      </c>
      <c r="G290" s="43">
        <v>0.0</v>
      </c>
      <c r="H290" s="75">
        <f t="shared" si="1"/>
        <v>2.560416667</v>
      </c>
      <c r="I290" s="76" t="s">
        <v>6977</v>
      </c>
      <c r="J290" s="77" t="str">
        <f>VLOOKUP(B290,'TA_2019-07-10'!$B$4:$AA$658,26,0)</f>
        <v/>
      </c>
      <c r="K290" t="str">
        <f t="shared" si="2"/>
        <v>@pepeluiss</v>
      </c>
      <c r="L290" s="31" t="str">
        <f t="shared" si="3"/>
        <v>https://www.chess.com/member/pepeluiss</v>
      </c>
    </row>
    <row r="291" ht="15.75" customHeight="1">
      <c r="A291" s="9">
        <v>288.0</v>
      </c>
      <c r="B291" s="10" t="s">
        <v>1005</v>
      </c>
      <c r="C291" s="73">
        <v>43625.87758101852</v>
      </c>
      <c r="D291" s="10" t="s">
        <v>39</v>
      </c>
      <c r="E291" s="74">
        <v>9.0</v>
      </c>
      <c r="F291" s="71">
        <v>1648.0</v>
      </c>
      <c r="G291" s="43">
        <v>0.0</v>
      </c>
      <c r="H291" s="75">
        <f t="shared" si="1"/>
        <v>0.0078125</v>
      </c>
      <c r="I291" s="76" t="s">
        <v>6977</v>
      </c>
      <c r="J291" s="77" t="str">
        <f>VLOOKUP(B291,'TA_2019-07-10'!$B$4:$AA$658,26,0)</f>
        <v/>
      </c>
      <c r="K291" t="str">
        <f t="shared" si="2"/>
        <v>@pirataczornomaz</v>
      </c>
      <c r="L291" s="31" t="str">
        <f t="shared" si="3"/>
        <v>https://www.chess.com/member/pirataczornomaz</v>
      </c>
    </row>
    <row r="292" ht="15.75" customHeight="1">
      <c r="A292" s="9">
        <v>291.0</v>
      </c>
      <c r="B292" s="10" t="s">
        <v>982</v>
      </c>
      <c r="C292" s="73">
        <v>43624.84890046297</v>
      </c>
      <c r="D292" s="10" t="s">
        <v>39</v>
      </c>
      <c r="E292" s="74">
        <v>3.0</v>
      </c>
      <c r="F292" s="71">
        <v>1730.0</v>
      </c>
      <c r="G292" s="43">
        <v>25.0</v>
      </c>
      <c r="H292" s="75">
        <f t="shared" si="1"/>
        <v>1.036493056</v>
      </c>
      <c r="I292" s="76" t="s">
        <v>6977</v>
      </c>
      <c r="J292" s="77" t="str">
        <f>VLOOKUP(B292,'TA_2019-07-10'!$B$4:$AA$658,26,0)</f>
        <v/>
      </c>
      <c r="K292" t="str">
        <f t="shared" si="2"/>
        <v>@playero</v>
      </c>
      <c r="L292" s="31" t="str">
        <f t="shared" si="3"/>
        <v>https://www.chess.com/member/playero</v>
      </c>
    </row>
    <row r="293" ht="15.75" customHeight="1">
      <c r="A293" s="9">
        <v>293.0</v>
      </c>
      <c r="B293" s="10" t="s">
        <v>1601</v>
      </c>
      <c r="C293" s="73">
        <v>43625.76195601852</v>
      </c>
      <c r="D293" s="10" t="s">
        <v>39</v>
      </c>
      <c r="E293" s="74">
        <v>7.0</v>
      </c>
      <c r="F293" s="71">
        <v>1341.0</v>
      </c>
      <c r="G293" s="43">
        <v>0.0</v>
      </c>
      <c r="H293" s="75">
        <f t="shared" si="1"/>
        <v>0.1234375</v>
      </c>
      <c r="I293" s="76" t="s">
        <v>6977</v>
      </c>
      <c r="J293" s="77" t="str">
        <f>VLOOKUP(B293,'TA_2019-07-10'!$B$4:$AA$658,26,0)</f>
        <v/>
      </c>
      <c r="K293" t="str">
        <f t="shared" si="2"/>
        <v>@polsky03</v>
      </c>
      <c r="L293" s="31" t="str">
        <f t="shared" si="3"/>
        <v>https://www.chess.com/member/polsky03</v>
      </c>
    </row>
    <row r="294" ht="15.75" customHeight="1">
      <c r="A294" s="9">
        <v>289.0</v>
      </c>
      <c r="B294" s="10" t="s">
        <v>1291</v>
      </c>
      <c r="C294" s="73">
        <v>43625.02846064815</v>
      </c>
      <c r="D294" s="10" t="s">
        <v>39</v>
      </c>
      <c r="E294" s="74">
        <v>0.0</v>
      </c>
      <c r="F294" s="71">
        <v>1521.0</v>
      </c>
      <c r="G294" s="43">
        <v>0.0</v>
      </c>
      <c r="H294" s="75">
        <f t="shared" si="1"/>
        <v>0.8569328704</v>
      </c>
      <c r="I294" s="76" t="s">
        <v>6977</v>
      </c>
      <c r="J294" s="77" t="str">
        <f>VLOOKUP(B294,'TA_2019-07-10'!$B$4:$AA$658,26,0)</f>
        <v/>
      </c>
      <c r="K294" t="str">
        <f t="shared" si="2"/>
        <v>@pisapiufranco</v>
      </c>
      <c r="L294" s="31" t="str">
        <f t="shared" si="3"/>
        <v>https://www.chess.com/member/pisapiufranco</v>
      </c>
    </row>
    <row r="295" ht="15.75" customHeight="1">
      <c r="A295" s="9">
        <v>297.0</v>
      </c>
      <c r="B295" s="10" t="s">
        <v>472</v>
      </c>
      <c r="C295" s="73">
        <v>43625.73322916667</v>
      </c>
      <c r="D295" s="10" t="s">
        <v>39</v>
      </c>
      <c r="E295" s="74">
        <v>19.0</v>
      </c>
      <c r="F295" s="71">
        <v>1833.0</v>
      </c>
      <c r="G295" s="43">
        <v>18.37</v>
      </c>
      <c r="H295" s="75">
        <f t="shared" si="1"/>
        <v>0.1521643518</v>
      </c>
      <c r="I295" s="76" t="s">
        <v>6979</v>
      </c>
      <c r="J295" s="77" t="str">
        <f>VLOOKUP(B295,'TA_2019-07-10'!$B$4:$AA$658,26,0)</f>
        <v/>
      </c>
      <c r="K295" t="str">
        <f t="shared" si="2"/>
        <v>@qwaserdecobre</v>
      </c>
      <c r="L295" s="31" t="str">
        <f t="shared" si="3"/>
        <v>https://www.chess.com/member/qwaserdecobre</v>
      </c>
    </row>
    <row r="296" ht="15.75" customHeight="1">
      <c r="A296" s="9">
        <v>292.0</v>
      </c>
      <c r="B296" s="10" t="s">
        <v>1403</v>
      </c>
      <c r="C296" s="73">
        <v>43624.87861111111</v>
      </c>
      <c r="D296" s="10" t="s">
        <v>39</v>
      </c>
      <c r="E296" s="74">
        <v>14.0</v>
      </c>
      <c r="F296" s="71">
        <v>1455.0</v>
      </c>
      <c r="G296" s="43">
        <v>6.67</v>
      </c>
      <c r="H296" s="75">
        <f t="shared" si="1"/>
        <v>1.006782407</v>
      </c>
      <c r="I296" s="76" t="s">
        <v>6977</v>
      </c>
      <c r="J296" s="77" t="str">
        <f>VLOOKUP(B296,'TA_2019-07-10'!$B$4:$AA$658,26,0)</f>
        <v/>
      </c>
      <c r="K296" t="str">
        <f t="shared" si="2"/>
        <v>@pmereles</v>
      </c>
      <c r="L296" s="31" t="str">
        <f t="shared" si="3"/>
        <v>https://www.chess.com/member/pmereles</v>
      </c>
    </row>
    <row r="297" ht="15.75" customHeight="1">
      <c r="A297" s="9">
        <v>294.0</v>
      </c>
      <c r="B297" s="10" t="s">
        <v>1265</v>
      </c>
      <c r="C297" s="73">
        <v>43625.4158912037</v>
      </c>
      <c r="D297" s="10" t="s">
        <v>39</v>
      </c>
      <c r="E297" s="74">
        <v>19.0</v>
      </c>
      <c r="F297" s="71">
        <v>1525.0</v>
      </c>
      <c r="G297" s="43">
        <v>0.41</v>
      </c>
      <c r="H297" s="75">
        <f t="shared" si="1"/>
        <v>0.4695023148</v>
      </c>
      <c r="I297" s="76" t="s">
        <v>6977</v>
      </c>
      <c r="J297" s="77" t="str">
        <f>VLOOKUP(B297,'TA_2019-07-10'!$B$4:$AA$658,26,0)</f>
        <v/>
      </c>
      <c r="K297" t="str">
        <f t="shared" si="2"/>
        <v>@providencia22</v>
      </c>
      <c r="L297" s="31" t="str">
        <f t="shared" si="3"/>
        <v>https://www.chess.com/member/providencia22</v>
      </c>
    </row>
    <row r="298" ht="15.75" customHeight="1">
      <c r="A298" s="9">
        <v>295.0</v>
      </c>
      <c r="B298" s="10" t="s">
        <v>844</v>
      </c>
      <c r="C298" s="73">
        <v>43625.611134259256</v>
      </c>
      <c r="D298" s="10" t="s">
        <v>39</v>
      </c>
      <c r="E298" s="74">
        <v>14.0</v>
      </c>
      <c r="F298" s="71">
        <v>1770.0</v>
      </c>
      <c r="G298" s="43">
        <v>0.0</v>
      </c>
      <c r="H298" s="75">
        <f t="shared" si="1"/>
        <v>0.2742592593</v>
      </c>
      <c r="I298" s="76" t="s">
        <v>6977</v>
      </c>
      <c r="J298" s="77" t="str">
        <f>VLOOKUP(B298,'TA_2019-07-10'!$B$4:$AA$658,26,0)</f>
        <v/>
      </c>
      <c r="K298" t="str">
        <f t="shared" si="2"/>
        <v>@psanmart</v>
      </c>
      <c r="L298" s="31" t="str">
        <f t="shared" si="3"/>
        <v>https://www.chess.com/member/psanmart</v>
      </c>
    </row>
    <row r="299" ht="15.75" customHeight="1">
      <c r="A299" s="9">
        <v>298.0</v>
      </c>
      <c r="B299" s="10" t="s">
        <v>1598</v>
      </c>
      <c r="C299" s="73">
        <v>43625.81953703704</v>
      </c>
      <c r="D299" s="10" t="s">
        <v>39</v>
      </c>
      <c r="E299" s="74">
        <v>2.0</v>
      </c>
      <c r="F299" s="71">
        <v>1364.0</v>
      </c>
      <c r="G299" s="43">
        <v>0.0</v>
      </c>
      <c r="H299" s="75">
        <f t="shared" si="1"/>
        <v>0.06585648148</v>
      </c>
      <c r="I299" s="76" t="s">
        <v>6979</v>
      </c>
      <c r="J299" s="77" t="str">
        <f>VLOOKUP(B299,'TA_2019-07-10'!$B$4:$AA$658,26,0)</f>
        <v/>
      </c>
      <c r="K299" t="str">
        <f t="shared" si="2"/>
        <v>@qwe_aldo</v>
      </c>
      <c r="L299" s="31" t="str">
        <f t="shared" si="3"/>
        <v>https://www.chess.com/member/qwe_aldo</v>
      </c>
    </row>
    <row r="300" ht="15.75" customHeight="1">
      <c r="A300" s="9">
        <v>299.0</v>
      </c>
      <c r="B300" s="10" t="s">
        <v>1147</v>
      </c>
      <c r="C300" s="73">
        <v>43625.86096064815</v>
      </c>
      <c r="D300" s="10" t="s">
        <v>39</v>
      </c>
      <c r="E300" s="74">
        <v>0.0</v>
      </c>
      <c r="F300" s="71">
        <v>1593.0</v>
      </c>
      <c r="G300" s="43">
        <v>0.0</v>
      </c>
      <c r="H300" s="75">
        <f t="shared" si="1"/>
        <v>0.02443287037</v>
      </c>
      <c r="I300" s="76" t="s">
        <v>6979</v>
      </c>
      <c r="J300" s="77" t="str">
        <f>VLOOKUP(B300,'TA_2019-07-10'!$B$4:$AA$658,26,0)</f>
        <v/>
      </c>
      <c r="K300" t="str">
        <f t="shared" si="2"/>
        <v>@rapmillo</v>
      </c>
      <c r="L300" s="31" t="str">
        <f t="shared" si="3"/>
        <v>https://www.chess.com/member/rapmillo</v>
      </c>
    </row>
    <row r="301" ht="15.75" customHeight="1">
      <c r="A301" s="9">
        <v>300.0</v>
      </c>
      <c r="B301" s="10" t="s">
        <v>1169</v>
      </c>
      <c r="C301" s="73">
        <v>43625.84038194444</v>
      </c>
      <c r="D301" s="10" t="s">
        <v>35</v>
      </c>
      <c r="E301" s="74">
        <v>29.0</v>
      </c>
      <c r="F301" s="71">
        <v>1597.0</v>
      </c>
      <c r="G301" s="43">
        <v>0.0</v>
      </c>
      <c r="H301" s="75">
        <f t="shared" si="1"/>
        <v>0.04501157408</v>
      </c>
      <c r="I301" s="76" t="s">
        <v>6979</v>
      </c>
      <c r="J301" s="77" t="str">
        <f>VLOOKUP(B301,'TA_2019-07-10'!$B$4:$AA$658,26,0)</f>
        <v/>
      </c>
      <c r="K301" t="str">
        <f t="shared" si="2"/>
        <v>@rdiegoc</v>
      </c>
      <c r="L301" s="31" t="str">
        <f t="shared" si="3"/>
        <v>https://www.chess.com/member/rdiegoc</v>
      </c>
    </row>
    <row r="302" ht="15.75" customHeight="1">
      <c r="A302" s="9">
        <v>302.0</v>
      </c>
      <c r="B302" s="10" t="s">
        <v>1215</v>
      </c>
      <c r="C302" s="73">
        <v>43625.38895833334</v>
      </c>
      <c r="D302" s="10" t="s">
        <v>39</v>
      </c>
      <c r="E302" s="74">
        <v>6.0</v>
      </c>
      <c r="F302" s="71">
        <v>1663.0</v>
      </c>
      <c r="G302" s="43">
        <v>0.0</v>
      </c>
      <c r="H302" s="75">
        <f t="shared" si="1"/>
        <v>0.4964351852</v>
      </c>
      <c r="I302" s="76" t="s">
        <v>6979</v>
      </c>
      <c r="J302" s="77" t="str">
        <f>VLOOKUP(B302,'TA_2019-07-10'!$B$4:$AA$658,26,0)</f>
        <v/>
      </c>
      <c r="K302" t="str">
        <f t="shared" si="2"/>
        <v>@renzoefra</v>
      </c>
      <c r="L302" s="31" t="str">
        <f t="shared" si="3"/>
        <v>https://www.chess.com/member/renzoefra</v>
      </c>
    </row>
    <row r="303" ht="15.75" customHeight="1">
      <c r="A303" s="9">
        <v>296.0</v>
      </c>
      <c r="B303" s="10" t="s">
        <v>60</v>
      </c>
      <c r="C303" s="73">
        <v>43625.80847222222</v>
      </c>
      <c r="D303" s="10" t="s">
        <v>35</v>
      </c>
      <c r="E303" s="74">
        <v>8.0</v>
      </c>
      <c r="F303" s="71">
        <v>2275.0</v>
      </c>
      <c r="G303" s="43">
        <v>0.0</v>
      </c>
      <c r="H303" s="75">
        <f t="shared" si="1"/>
        <v>0.0769212963</v>
      </c>
      <c r="I303" s="76" t="s">
        <v>6977</v>
      </c>
      <c r="J303" s="77" t="str">
        <f>VLOOKUP(B303,'TA_2019-07-10'!$B$4:$AA$658,26,0)</f>
        <v/>
      </c>
      <c r="K303" t="str">
        <f t="shared" si="2"/>
        <v>@quemero-73</v>
      </c>
      <c r="L303" s="31" t="str">
        <f t="shared" si="3"/>
        <v>https://www.chess.com/member/quemero-73</v>
      </c>
    </row>
    <row r="304" ht="15.75" customHeight="1">
      <c r="A304" s="9">
        <v>303.0</v>
      </c>
      <c r="B304" s="10" t="s">
        <v>221</v>
      </c>
      <c r="C304" s="73">
        <v>43625.49752314815</v>
      </c>
      <c r="D304" s="10" t="s">
        <v>39</v>
      </c>
      <c r="E304" s="74">
        <v>2.0</v>
      </c>
      <c r="F304" s="71">
        <v>1985.0</v>
      </c>
      <c r="G304" s="43">
        <v>0.0</v>
      </c>
      <c r="H304" s="75">
        <f t="shared" si="1"/>
        <v>0.3878703704</v>
      </c>
      <c r="I304" s="76" t="s">
        <v>6979</v>
      </c>
      <c r="J304" s="77" t="str">
        <f>VLOOKUP(B304,'TA_2019-07-10'!$B$4:$AA$658,26,0)</f>
        <v/>
      </c>
      <c r="K304" t="str">
        <f t="shared" si="2"/>
        <v>@reykemero</v>
      </c>
      <c r="L304" s="31" t="str">
        <f t="shared" si="3"/>
        <v>https://www.chess.com/member/reykemero</v>
      </c>
    </row>
    <row r="305" ht="15.75" customHeight="1">
      <c r="A305" s="9">
        <v>305.0</v>
      </c>
      <c r="B305" s="10" t="s">
        <v>769</v>
      </c>
      <c r="C305" s="73">
        <v>43625.7668287037</v>
      </c>
      <c r="D305" s="10" t="s">
        <v>39</v>
      </c>
      <c r="E305" s="74">
        <v>41.0</v>
      </c>
      <c r="F305" s="71">
        <v>1784.0</v>
      </c>
      <c r="G305" s="43">
        <v>0.0</v>
      </c>
      <c r="H305" s="75">
        <f t="shared" si="1"/>
        <v>0.1185648148</v>
      </c>
      <c r="I305" s="76" t="s">
        <v>6979</v>
      </c>
      <c r="J305" s="77" t="str">
        <f>VLOOKUP(B305,'TA_2019-07-10'!$B$4:$AA$658,26,0)</f>
        <v/>
      </c>
      <c r="K305" t="str">
        <f t="shared" si="2"/>
        <v>@riosl</v>
      </c>
      <c r="L305" s="31" t="str">
        <f t="shared" si="3"/>
        <v>https://www.chess.com/member/riosl</v>
      </c>
    </row>
    <row r="306" ht="15.75" customHeight="1">
      <c r="A306" s="9">
        <v>301.0</v>
      </c>
      <c r="B306" s="10" t="s">
        <v>168</v>
      </c>
      <c r="C306" s="73">
        <v>43624.978796296295</v>
      </c>
      <c r="D306" s="10" t="s">
        <v>39</v>
      </c>
      <c r="E306" s="74">
        <v>0.0</v>
      </c>
      <c r="F306" s="71">
        <v>2030.0</v>
      </c>
      <c r="G306" s="43">
        <v>0.0</v>
      </c>
      <c r="H306" s="75">
        <f t="shared" si="1"/>
        <v>0.9065972222</v>
      </c>
      <c r="I306" s="76" t="s">
        <v>6979</v>
      </c>
      <c r="J306" s="77" t="str">
        <f>VLOOKUP(B306,'TA_2019-07-10'!$B$4:$AA$658,26,0)</f>
        <v/>
      </c>
      <c r="K306" t="str">
        <f t="shared" si="2"/>
        <v>@relchuarts</v>
      </c>
      <c r="L306" s="31" t="str">
        <f t="shared" si="3"/>
        <v>https://www.chess.com/member/relchuarts</v>
      </c>
    </row>
    <row r="307" ht="15.75" customHeight="1">
      <c r="A307" s="9">
        <v>308.0</v>
      </c>
      <c r="B307" s="10" t="s">
        <v>1170</v>
      </c>
      <c r="C307" s="73">
        <v>43625.87988425926</v>
      </c>
      <c r="D307" s="10" t="s">
        <v>35</v>
      </c>
      <c r="E307" s="74">
        <v>8.0</v>
      </c>
      <c r="F307" s="71">
        <v>1586.0</v>
      </c>
      <c r="G307" s="43">
        <v>0.0</v>
      </c>
      <c r="H307" s="75">
        <f t="shared" si="1"/>
        <v>0.005509259259</v>
      </c>
      <c r="I307" s="76" t="s">
        <v>6979</v>
      </c>
      <c r="J307" s="77" t="str">
        <f>VLOOKUP(B307,'TA_2019-07-10'!$B$4:$AA$658,26,0)</f>
        <v/>
      </c>
      <c r="K307" t="str">
        <f t="shared" si="2"/>
        <v>@robertodrueda</v>
      </c>
      <c r="L307" s="31" t="str">
        <f t="shared" si="3"/>
        <v>https://www.chess.com/member/robertodrueda</v>
      </c>
    </row>
    <row r="308" ht="15.75" customHeight="1">
      <c r="A308" s="9">
        <v>304.0</v>
      </c>
      <c r="B308" s="10" t="s">
        <v>1248</v>
      </c>
      <c r="C308" s="73">
        <v>43625.72010416666</v>
      </c>
      <c r="D308" s="10" t="s">
        <v>39</v>
      </c>
      <c r="E308" s="74">
        <v>6.0</v>
      </c>
      <c r="F308" s="71">
        <v>1600.0</v>
      </c>
      <c r="G308" s="43">
        <v>0.0</v>
      </c>
      <c r="H308" s="75">
        <f t="shared" si="1"/>
        <v>0.1652893519</v>
      </c>
      <c r="I308" s="76" t="s">
        <v>6979</v>
      </c>
      <c r="J308" s="77" t="str">
        <f>VLOOKUP(B308,'TA_2019-07-10'!$B$4:$AA$658,26,0)</f>
        <v/>
      </c>
      <c r="K308" t="str">
        <f t="shared" si="2"/>
        <v>@richard007</v>
      </c>
      <c r="L308" s="31" t="str">
        <f t="shared" si="3"/>
        <v>https://www.chess.com/member/richard007</v>
      </c>
    </row>
    <row r="309" ht="15.75" customHeight="1">
      <c r="A309" s="9">
        <v>306.0</v>
      </c>
      <c r="B309" s="10" t="s">
        <v>1478</v>
      </c>
      <c r="C309" s="73">
        <v>43625.49653935185</v>
      </c>
      <c r="D309" s="10" t="s">
        <v>39</v>
      </c>
      <c r="E309" s="74">
        <v>12.0</v>
      </c>
      <c r="F309" s="71">
        <v>1388.0</v>
      </c>
      <c r="G309" s="43">
        <v>0.0</v>
      </c>
      <c r="H309" s="75">
        <f t="shared" si="1"/>
        <v>0.3888541667</v>
      </c>
      <c r="I309" s="76" t="s">
        <v>6979</v>
      </c>
      <c r="J309" s="77" t="str">
        <f>VLOOKUP(B309,'TA_2019-07-10'!$B$4:$AA$658,26,0)</f>
        <v/>
      </c>
      <c r="K309" t="str">
        <f t="shared" si="2"/>
        <v>@rob_tabris</v>
      </c>
      <c r="L309" s="31" t="str">
        <f t="shared" si="3"/>
        <v>https://www.chess.com/member/rob_tabris</v>
      </c>
    </row>
    <row r="310" ht="15.75" customHeight="1">
      <c r="A310" s="9">
        <v>310.0</v>
      </c>
      <c r="B310" s="10" t="s">
        <v>159</v>
      </c>
      <c r="C310" s="73">
        <v>43625.67626157407</v>
      </c>
      <c r="D310" s="10" t="s">
        <v>39</v>
      </c>
      <c r="E310" s="74">
        <v>19.0</v>
      </c>
      <c r="F310" s="71">
        <v>2027.0</v>
      </c>
      <c r="G310" s="43">
        <v>0.0</v>
      </c>
      <c r="H310" s="75">
        <f t="shared" si="1"/>
        <v>0.2091319444</v>
      </c>
      <c r="I310" s="76" t="s">
        <v>6979</v>
      </c>
      <c r="J310" s="77" t="str">
        <f>VLOOKUP(B310,'TA_2019-07-10'!$B$4:$AA$658,26,0)</f>
        <v/>
      </c>
      <c r="K310" t="str">
        <f t="shared" si="2"/>
        <v>@rojitto</v>
      </c>
      <c r="L310" s="31" t="str">
        <f t="shared" si="3"/>
        <v>https://www.chess.com/member/rojitto</v>
      </c>
    </row>
    <row r="311" ht="15.75" customHeight="1">
      <c r="A311" s="9">
        <v>307.0</v>
      </c>
      <c r="B311" s="10" t="s">
        <v>402</v>
      </c>
      <c r="C311" s="73">
        <v>43625.65167824074</v>
      </c>
      <c r="D311" s="10" t="s">
        <v>39</v>
      </c>
      <c r="E311" s="74">
        <v>0.0</v>
      </c>
      <c r="F311" s="71">
        <v>1893.0</v>
      </c>
      <c r="G311" s="43">
        <v>0.0</v>
      </c>
      <c r="H311" s="75">
        <f t="shared" si="1"/>
        <v>0.2337152778</v>
      </c>
      <c r="I311" s="76" t="s">
        <v>6979</v>
      </c>
      <c r="J311" s="77" t="str">
        <f>VLOOKUP(B311,'TA_2019-07-10'!$B$4:$AA$658,26,0)</f>
        <v/>
      </c>
      <c r="K311" t="str">
        <f t="shared" si="2"/>
        <v>@robergal</v>
      </c>
      <c r="L311" s="31" t="str">
        <f t="shared" si="3"/>
        <v>https://www.chess.com/member/robergal</v>
      </c>
    </row>
    <row r="312" ht="15.75" customHeight="1">
      <c r="A312" s="9">
        <v>311.0</v>
      </c>
      <c r="B312" s="10" t="s">
        <v>1225</v>
      </c>
      <c r="C312" s="73">
        <v>43625.79802083333</v>
      </c>
      <c r="D312" s="10" t="s">
        <v>39</v>
      </c>
      <c r="E312" s="74">
        <v>6.0</v>
      </c>
      <c r="F312" s="71">
        <v>1600.0</v>
      </c>
      <c r="G312" s="43">
        <v>0.0</v>
      </c>
      <c r="H312" s="75">
        <f t="shared" si="1"/>
        <v>0.08737268519</v>
      </c>
      <c r="I312" s="76" t="s">
        <v>6979</v>
      </c>
      <c r="J312" s="77" t="str">
        <f>VLOOKUP(B312,'TA_2019-07-10'!$B$4:$AA$658,26,0)</f>
        <v/>
      </c>
      <c r="K312" t="str">
        <f t="shared" si="2"/>
        <v>@roma-i</v>
      </c>
      <c r="L312" s="31" t="str">
        <f t="shared" si="3"/>
        <v>https://www.chess.com/member/roma-i</v>
      </c>
    </row>
    <row r="313" ht="15.75" customHeight="1">
      <c r="A313" s="9">
        <v>315.0</v>
      </c>
      <c r="B313" s="10" t="s">
        <v>1377</v>
      </c>
      <c r="C313" s="73">
        <v>43625.88166666667</v>
      </c>
      <c r="D313" s="10" t="s">
        <v>39</v>
      </c>
      <c r="E313" s="74">
        <v>5.0</v>
      </c>
      <c r="F313" s="71">
        <v>1462.0</v>
      </c>
      <c r="G313" s="43">
        <v>0.0</v>
      </c>
      <c r="H313" s="75">
        <f t="shared" si="1"/>
        <v>0.00372685185</v>
      </c>
      <c r="I313" s="76" t="s">
        <v>6979</v>
      </c>
      <c r="J313" s="77" t="str">
        <f>VLOOKUP(B313,'TA_2019-07-10'!$B$4:$AA$658,26,0)</f>
        <v/>
      </c>
      <c r="K313" t="str">
        <f t="shared" si="2"/>
        <v>@ruival</v>
      </c>
      <c r="L313" s="31" t="str">
        <f t="shared" si="3"/>
        <v>https://www.chess.com/member/ruival</v>
      </c>
    </row>
    <row r="314" ht="15.75" customHeight="1">
      <c r="A314" s="9">
        <v>309.0</v>
      </c>
      <c r="B314" s="10" t="s">
        <v>1431</v>
      </c>
      <c r="C314" s="73">
        <v>43625.86858796296</v>
      </c>
      <c r="D314" s="10" t="s">
        <v>39</v>
      </c>
      <c r="E314" s="74">
        <v>6.0</v>
      </c>
      <c r="F314" s="71">
        <v>1459.0</v>
      </c>
      <c r="G314" s="43">
        <v>0.0</v>
      </c>
      <c r="H314" s="75">
        <f t="shared" si="1"/>
        <v>0.01680555556</v>
      </c>
      <c r="I314" s="76" t="s">
        <v>6979</v>
      </c>
      <c r="J314" s="77" t="str">
        <f>VLOOKUP(B314,'TA_2019-07-10'!$B$4:$AA$658,26,0)</f>
        <v/>
      </c>
      <c r="K314" t="str">
        <f t="shared" si="2"/>
        <v>@rodsha</v>
      </c>
      <c r="L314" s="31" t="str">
        <f t="shared" si="3"/>
        <v>https://www.chess.com/member/rodsha</v>
      </c>
    </row>
    <row r="315" ht="15.75" customHeight="1">
      <c r="A315" s="9">
        <v>312.0</v>
      </c>
      <c r="B315" s="10" t="s">
        <v>648</v>
      </c>
      <c r="C315" s="73">
        <v>43625.555659722224</v>
      </c>
      <c r="D315" s="10" t="s">
        <v>35</v>
      </c>
      <c r="E315" s="74">
        <v>25.0</v>
      </c>
      <c r="F315" s="71">
        <v>1802.0</v>
      </c>
      <c r="G315" s="43">
        <v>0.0</v>
      </c>
      <c r="H315" s="75">
        <f t="shared" si="1"/>
        <v>0.3297337963</v>
      </c>
      <c r="I315" s="76" t="s">
        <v>6979</v>
      </c>
      <c r="J315" s="77" t="str">
        <f>VLOOKUP(B315,'TA_2019-07-10'!$B$4:$AA$658,26,0)</f>
        <v/>
      </c>
      <c r="K315" t="str">
        <f t="shared" si="2"/>
        <v>@roy_kaplan</v>
      </c>
      <c r="L315" s="31" t="str">
        <f t="shared" si="3"/>
        <v>https://www.chess.com/member/roy_kaplan</v>
      </c>
    </row>
    <row r="316" ht="15.75" customHeight="1">
      <c r="A316" s="9">
        <v>313.0</v>
      </c>
      <c r="B316" s="10" t="s">
        <v>1549</v>
      </c>
      <c r="C316" s="73">
        <v>43625.50974537037</v>
      </c>
      <c r="D316" s="10" t="s">
        <v>39</v>
      </c>
      <c r="E316" s="74">
        <v>0.0</v>
      </c>
      <c r="F316" s="71">
        <v>1394.0</v>
      </c>
      <c r="G316" s="43">
        <v>0.0</v>
      </c>
      <c r="H316" s="75">
        <f t="shared" si="1"/>
        <v>0.3756481481</v>
      </c>
      <c r="I316" s="76" t="s">
        <v>6979</v>
      </c>
      <c r="J316" s="77" t="str">
        <f>VLOOKUP(B316,'TA_2019-07-10'!$B$4:$AA$658,26,0)</f>
        <v/>
      </c>
      <c r="K316" t="str">
        <f t="shared" si="2"/>
        <v>@rubeniguazu</v>
      </c>
      <c r="L316" s="31" t="str">
        <f t="shared" si="3"/>
        <v>https://www.chess.com/member/rubeniguazu</v>
      </c>
    </row>
    <row r="317" ht="15.75" customHeight="1">
      <c r="A317" s="9">
        <v>316.0</v>
      </c>
      <c r="B317" s="10" t="s">
        <v>242</v>
      </c>
      <c r="C317" s="73">
        <v>43625.878125</v>
      </c>
      <c r="D317" s="10" t="s">
        <v>35</v>
      </c>
      <c r="E317" s="74">
        <v>5.0</v>
      </c>
      <c r="F317" s="71">
        <v>1976.0</v>
      </c>
      <c r="G317" s="43">
        <v>0.0</v>
      </c>
      <c r="H317" s="75">
        <f t="shared" si="1"/>
        <v>0.007268518515</v>
      </c>
      <c r="I317" s="76" t="s">
        <v>6979</v>
      </c>
      <c r="J317" s="77" t="str">
        <f>VLOOKUP(B317,'TA_2019-07-10'!$B$4:$AA$658,26,0)</f>
        <v/>
      </c>
      <c r="K317" t="str">
        <f t="shared" si="2"/>
        <v>@rundun</v>
      </c>
      <c r="L317" s="31" t="str">
        <f t="shared" si="3"/>
        <v>https://www.chess.com/member/rundun</v>
      </c>
    </row>
    <row r="318" ht="15.75" customHeight="1">
      <c r="A318" s="9">
        <v>314.0</v>
      </c>
      <c r="B318" s="10" t="s">
        <v>1190</v>
      </c>
      <c r="C318" s="73">
        <v>43625.589479166665</v>
      </c>
      <c r="D318" s="10" t="s">
        <v>39</v>
      </c>
      <c r="E318" s="74">
        <v>26.0</v>
      </c>
      <c r="F318" s="71">
        <v>1580.0</v>
      </c>
      <c r="G318" s="43">
        <v>5.62</v>
      </c>
      <c r="H318" s="75">
        <f t="shared" si="1"/>
        <v>0.2959143519</v>
      </c>
      <c r="I318" s="76" t="s">
        <v>6979</v>
      </c>
      <c r="J318" s="77" t="str">
        <f>VLOOKUP(B318,'TA_2019-07-10'!$B$4:$AA$658,26,0)</f>
        <v/>
      </c>
      <c r="K318" t="str">
        <f t="shared" si="2"/>
        <v>@rubenkriskovich</v>
      </c>
      <c r="L318" s="31" t="str">
        <f t="shared" si="3"/>
        <v>https://www.chess.com/member/rubenkriskovich</v>
      </c>
    </row>
    <row r="319" ht="15.75" customHeight="1">
      <c r="A319" s="9">
        <v>317.0</v>
      </c>
      <c r="B319" s="10" t="s">
        <v>85</v>
      </c>
      <c r="C319" s="73">
        <v>43625.43822916667</v>
      </c>
      <c r="D319" s="10" t="s">
        <v>35</v>
      </c>
      <c r="E319" s="74">
        <v>9.0</v>
      </c>
      <c r="F319" s="71">
        <v>2117.0</v>
      </c>
      <c r="G319" s="43">
        <v>0.0</v>
      </c>
      <c r="H319" s="75">
        <f t="shared" si="1"/>
        <v>0.4471643518</v>
      </c>
      <c r="I319" s="76" t="s">
        <v>6979</v>
      </c>
      <c r="J319" s="77" t="str">
        <f>VLOOKUP(B319,'TA_2019-07-10'!$B$4:$AA$658,26,0)</f>
        <v/>
      </c>
      <c r="K319" t="str">
        <f t="shared" si="2"/>
        <v>@sandrodeamerica</v>
      </c>
      <c r="L319" s="31" t="str">
        <f t="shared" si="3"/>
        <v>https://www.chess.com/member/sandrodeamerica</v>
      </c>
    </row>
    <row r="320" ht="15.75" customHeight="1">
      <c r="A320" s="9">
        <v>319.0</v>
      </c>
      <c r="B320" s="10" t="s">
        <v>1025</v>
      </c>
      <c r="C320" s="73">
        <v>43625.789039351854</v>
      </c>
      <c r="D320" s="10" t="s">
        <v>39</v>
      </c>
      <c r="E320" s="74">
        <v>6.0</v>
      </c>
      <c r="F320" s="71">
        <v>1720.0</v>
      </c>
      <c r="G320" s="43">
        <v>0.0</v>
      </c>
      <c r="H320" s="75">
        <f t="shared" si="1"/>
        <v>0.09635416666</v>
      </c>
      <c r="I320" s="76" t="s">
        <v>6979</v>
      </c>
      <c r="J320" s="77" t="str">
        <f>VLOOKUP(B320,'TA_2019-07-10'!$B$4:$AA$658,26,0)</f>
        <v/>
      </c>
      <c r="K320" t="str">
        <f t="shared" si="2"/>
        <v>@santiblues</v>
      </c>
      <c r="L320" s="31" t="str">
        <f t="shared" si="3"/>
        <v>https://www.chess.com/member/santiblues</v>
      </c>
    </row>
    <row r="321" ht="15.75" customHeight="1">
      <c r="A321" s="9">
        <v>322.0</v>
      </c>
      <c r="B321" s="10" t="s">
        <v>121</v>
      </c>
      <c r="C321" s="73">
        <v>43623.84148148148</v>
      </c>
      <c r="D321" s="10" t="s">
        <v>39</v>
      </c>
      <c r="E321" s="74">
        <v>0.0</v>
      </c>
      <c r="F321" s="71">
        <v>2109.0</v>
      </c>
      <c r="G321" s="43">
        <v>0.0</v>
      </c>
      <c r="H321" s="75">
        <f t="shared" si="1"/>
        <v>2.043912037</v>
      </c>
      <c r="I321" s="76" t="s">
        <v>6979</v>
      </c>
      <c r="J321" s="77" t="str">
        <f>VLOOKUP(B321,'TA_2019-07-10'!$B$4:$AA$658,26,0)</f>
        <v/>
      </c>
      <c r="K321" t="str">
        <f t="shared" si="2"/>
        <v>@sebaschanz</v>
      </c>
      <c r="L321" s="31" t="str">
        <f t="shared" si="3"/>
        <v>https://www.chess.com/member/sebaschanz</v>
      </c>
    </row>
    <row r="322" ht="15.75" customHeight="1">
      <c r="A322" s="9">
        <v>318.0</v>
      </c>
      <c r="B322" s="10" t="s">
        <v>772</v>
      </c>
      <c r="C322" s="73">
        <v>43623.67717592593</v>
      </c>
      <c r="D322" s="10" t="s">
        <v>39</v>
      </c>
      <c r="E322" s="74">
        <v>0.0</v>
      </c>
      <c r="F322" s="71">
        <v>1759.0</v>
      </c>
      <c r="G322" s="43">
        <v>0.0</v>
      </c>
      <c r="H322" s="75">
        <f t="shared" si="1"/>
        <v>2.208217593</v>
      </c>
      <c r="I322" s="76" t="s">
        <v>6979</v>
      </c>
      <c r="J322" s="77" t="str">
        <f>VLOOKUP(B322,'TA_2019-07-10'!$B$4:$AA$658,26,0)</f>
        <v/>
      </c>
      <c r="K322" t="str">
        <f t="shared" si="2"/>
        <v>@santiagoverdino</v>
      </c>
      <c r="L322" s="31" t="str">
        <f t="shared" si="3"/>
        <v>https://www.chess.com/member/santiagoverdino</v>
      </c>
    </row>
    <row r="323" ht="15.75" customHeight="1">
      <c r="A323" s="9">
        <v>320.0</v>
      </c>
      <c r="B323" s="10" t="s">
        <v>915</v>
      </c>
      <c r="C323" s="73">
        <v>43625.50980324074</v>
      </c>
      <c r="D323" s="10" t="s">
        <v>39</v>
      </c>
      <c r="E323" s="74">
        <v>12.0</v>
      </c>
      <c r="F323" s="71">
        <v>1715.0</v>
      </c>
      <c r="G323" s="43">
        <v>0.0</v>
      </c>
      <c r="H323" s="75">
        <f t="shared" si="1"/>
        <v>0.3755902778</v>
      </c>
      <c r="I323" s="76" t="s">
        <v>6979</v>
      </c>
      <c r="J323" s="77" t="str">
        <f>VLOOKUP(B323,'TA_2019-07-10'!$B$4:$AA$658,26,0)</f>
        <v/>
      </c>
      <c r="K323" t="str">
        <f t="shared" si="2"/>
        <v>@seba7arg</v>
      </c>
      <c r="L323" s="31" t="str">
        <f t="shared" si="3"/>
        <v>https://www.chess.com/member/seba7arg</v>
      </c>
    </row>
    <row r="324" ht="15.75" customHeight="1">
      <c r="A324" s="9">
        <v>321.0</v>
      </c>
      <c r="B324" s="10" t="s">
        <v>997</v>
      </c>
      <c r="C324" s="73">
        <v>43625.8175</v>
      </c>
      <c r="D324" s="10" t="s">
        <v>39</v>
      </c>
      <c r="E324" s="74">
        <v>1.0</v>
      </c>
      <c r="F324" s="71">
        <v>1651.0</v>
      </c>
      <c r="G324" s="43">
        <v>0.0</v>
      </c>
      <c r="H324" s="75">
        <f t="shared" si="1"/>
        <v>0.06789351852</v>
      </c>
      <c r="I324" s="76" t="s">
        <v>6979</v>
      </c>
      <c r="J324" s="77" t="str">
        <f>VLOOKUP(B324,'TA_2019-07-10'!$B$4:$AA$658,26,0)</f>
        <v/>
      </c>
      <c r="K324" t="str">
        <f t="shared" si="2"/>
        <v>@sebasanchez58</v>
      </c>
      <c r="L324" s="31" t="str">
        <f t="shared" si="3"/>
        <v>https://www.chess.com/member/sebasanchez58</v>
      </c>
    </row>
    <row r="325" ht="15.75" customHeight="1">
      <c r="A325" s="9">
        <v>323.0</v>
      </c>
      <c r="B325" s="10" t="s">
        <v>1516</v>
      </c>
      <c r="C325" s="73">
        <v>43625.189988425926</v>
      </c>
      <c r="D325" s="10" t="s">
        <v>39</v>
      </c>
      <c r="E325" s="74">
        <v>3.0</v>
      </c>
      <c r="F325" s="71">
        <v>1406.0</v>
      </c>
      <c r="G325" s="43">
        <v>0.0</v>
      </c>
      <c r="H325" s="75">
        <f t="shared" si="1"/>
        <v>0.6954050926</v>
      </c>
      <c r="I325" s="76" t="s">
        <v>6979</v>
      </c>
      <c r="J325" s="77" t="str">
        <f>VLOOKUP(B325,'TA_2019-07-10'!$B$4:$AA$658,26,0)</f>
        <v/>
      </c>
      <c r="K325" t="str">
        <f t="shared" si="2"/>
        <v>@sebasre</v>
      </c>
      <c r="L325" s="31" t="str">
        <f t="shared" si="3"/>
        <v>https://www.chess.com/member/sebasre</v>
      </c>
    </row>
    <row r="326" ht="15.75" customHeight="1">
      <c r="A326" s="9">
        <v>324.0</v>
      </c>
      <c r="B326" s="10" t="s">
        <v>1295</v>
      </c>
      <c r="C326" s="73">
        <v>43625.47204861111</v>
      </c>
      <c r="D326" s="10" t="s">
        <v>35</v>
      </c>
      <c r="E326" s="74">
        <v>5.0</v>
      </c>
      <c r="F326" s="71">
        <v>1519.0</v>
      </c>
      <c r="G326" s="43">
        <v>0.0</v>
      </c>
      <c r="H326" s="75">
        <f t="shared" si="1"/>
        <v>0.4133449074</v>
      </c>
      <c r="I326" s="76" t="s">
        <v>95</v>
      </c>
      <c r="J326" s="77" t="str">
        <f>VLOOKUP(B326,'TA_2019-07-10'!$B$4:$AA$658,26,0)</f>
        <v/>
      </c>
      <c r="K326" t="str">
        <f t="shared" si="2"/>
        <v>@sebastian-pianaroli</v>
      </c>
      <c r="L326" s="31" t="str">
        <f t="shared" si="3"/>
        <v>https://www.chess.com/member/sebastian-pianaroli</v>
      </c>
    </row>
    <row r="327" ht="15.75" customHeight="1">
      <c r="A327" s="9">
        <v>327.0</v>
      </c>
      <c r="B327" s="10" t="s">
        <v>1072</v>
      </c>
      <c r="C327" s="73">
        <v>43625.67724537037</v>
      </c>
      <c r="D327" s="10" t="s">
        <v>35</v>
      </c>
      <c r="E327" s="74">
        <v>41.0</v>
      </c>
      <c r="F327" s="71">
        <v>1588.0</v>
      </c>
      <c r="G327" s="43">
        <v>4.26</v>
      </c>
      <c r="H327" s="75">
        <f t="shared" si="1"/>
        <v>0.2081481482</v>
      </c>
      <c r="I327" s="76" t="s">
        <v>95</v>
      </c>
      <c r="J327" s="77" t="str">
        <f>VLOOKUP(B327,'TA_2019-07-10'!$B$4:$AA$658,26,0)</f>
        <v/>
      </c>
      <c r="K327" t="str">
        <f t="shared" si="2"/>
        <v>@setember</v>
      </c>
      <c r="L327" s="31" t="str">
        <f t="shared" si="3"/>
        <v>https://www.chess.com/member/setember</v>
      </c>
    </row>
    <row r="328" ht="15.75" customHeight="1">
      <c r="A328" s="9">
        <v>325.0</v>
      </c>
      <c r="B328" s="10" t="s">
        <v>1250</v>
      </c>
      <c r="C328" s="73">
        <v>43625.87395833333</v>
      </c>
      <c r="D328" s="10" t="s">
        <v>39</v>
      </c>
      <c r="E328" s="74">
        <v>0.0</v>
      </c>
      <c r="F328" s="71">
        <v>1545.0</v>
      </c>
      <c r="G328" s="43">
        <v>0.0</v>
      </c>
      <c r="H328" s="75">
        <f t="shared" si="1"/>
        <v>0.01143518519</v>
      </c>
      <c r="I328" s="76" t="s">
        <v>95</v>
      </c>
      <c r="J328" s="77" t="str">
        <f>VLOOKUP(B328,'TA_2019-07-10'!$B$4:$AA$658,26,0)</f>
        <v/>
      </c>
      <c r="K328" t="str">
        <f t="shared" si="2"/>
        <v>@sergeyfleita</v>
      </c>
      <c r="L328" s="31" t="str">
        <f t="shared" si="3"/>
        <v>https://www.chess.com/member/sergeyfleita</v>
      </c>
    </row>
    <row r="329" ht="15.75" customHeight="1">
      <c r="A329" s="9">
        <v>331.0</v>
      </c>
      <c r="B329" s="10" t="s">
        <v>782</v>
      </c>
      <c r="C329" s="73">
        <v>43625.824108796296</v>
      </c>
      <c r="D329" s="10" t="s">
        <v>39</v>
      </c>
      <c r="E329" s="74">
        <v>3.0</v>
      </c>
      <c r="F329" s="71">
        <v>1753.0</v>
      </c>
      <c r="G329" s="43">
        <v>0.0</v>
      </c>
      <c r="H329" s="75">
        <f t="shared" si="1"/>
        <v>0.06128472222</v>
      </c>
      <c r="I329" s="76" t="s">
        <v>95</v>
      </c>
      <c r="J329" s="77" t="str">
        <f>VLOOKUP(B329,'TA_2019-07-10'!$B$4:$AA$658,26,0)</f>
        <v/>
      </c>
      <c r="K329" t="str">
        <f t="shared" si="2"/>
        <v>@stevedaniel</v>
      </c>
      <c r="L329" s="31" t="str">
        <f t="shared" si="3"/>
        <v>https://www.chess.com/member/stevedaniel</v>
      </c>
    </row>
    <row r="330" ht="15.75" customHeight="1">
      <c r="A330" s="9">
        <v>326.0</v>
      </c>
      <c r="B330" s="10" t="s">
        <v>888</v>
      </c>
      <c r="C330" s="73">
        <v>43621.779814814814</v>
      </c>
      <c r="D330" s="10" t="s">
        <v>39</v>
      </c>
      <c r="E330" s="74">
        <v>0.0</v>
      </c>
      <c r="F330" s="71">
        <v>1705.0</v>
      </c>
      <c r="G330" s="43">
        <v>0.0</v>
      </c>
      <c r="H330" s="75">
        <f t="shared" si="1"/>
        <v>4.105578704</v>
      </c>
      <c r="I330" s="76" t="s">
        <v>95</v>
      </c>
      <c r="J330" s="77" t="str">
        <f>VLOOKUP(B330,'TA_2019-07-10'!$B$4:$AA$658,26,0)</f>
        <v/>
      </c>
      <c r="K330" t="str">
        <f t="shared" si="2"/>
        <v>@sergio90</v>
      </c>
      <c r="L330" s="31" t="str">
        <f t="shared" si="3"/>
        <v>https://www.chess.com/member/sergio90</v>
      </c>
    </row>
    <row r="331" ht="15.75" customHeight="1">
      <c r="A331" s="9">
        <v>328.0</v>
      </c>
      <c r="B331" s="10" t="s">
        <v>1428</v>
      </c>
      <c r="C331" s="73">
        <v>43624.80730324074</v>
      </c>
      <c r="D331" s="10" t="s">
        <v>278</v>
      </c>
      <c r="E331" s="74">
        <v>3.0</v>
      </c>
      <c r="F331" s="71">
        <v>1448.0</v>
      </c>
      <c r="G331" s="43">
        <v>0.0</v>
      </c>
      <c r="H331" s="75">
        <f t="shared" si="1"/>
        <v>1.078090278</v>
      </c>
      <c r="I331" s="76" t="s">
        <v>95</v>
      </c>
      <c r="J331" s="77" t="str">
        <f>VLOOKUP(B331,'TA_2019-07-10'!$B$4:$AA$658,26,0)</f>
        <v/>
      </c>
      <c r="K331" t="str">
        <f t="shared" si="2"/>
        <v>@shadowc</v>
      </c>
      <c r="L331" s="31" t="str">
        <f t="shared" si="3"/>
        <v>https://www.chess.com/member/shadowc</v>
      </c>
    </row>
    <row r="332" ht="15.75" customHeight="1">
      <c r="A332" s="9">
        <v>329.0</v>
      </c>
      <c r="B332" s="10" t="s">
        <v>1379</v>
      </c>
      <c r="C332" s="73">
        <v>43625.82581018518</v>
      </c>
      <c r="D332" s="10" t="s">
        <v>39</v>
      </c>
      <c r="E332" s="74">
        <v>6.0</v>
      </c>
      <c r="F332" s="71">
        <v>1526.0</v>
      </c>
      <c r="G332" s="43">
        <v>0.0</v>
      </c>
      <c r="H332" s="75">
        <f t="shared" si="1"/>
        <v>0.05958333334</v>
      </c>
      <c r="I332" s="76" t="s">
        <v>95</v>
      </c>
      <c r="J332" s="77" t="str">
        <f>VLOOKUP(B332,'TA_2019-07-10'!$B$4:$AA$658,26,0)</f>
        <v/>
      </c>
      <c r="K332" t="str">
        <f t="shared" si="2"/>
        <v>@slostuzzi</v>
      </c>
      <c r="L332" s="31" t="str">
        <f t="shared" si="3"/>
        <v>https://www.chess.com/member/slostuzzi</v>
      </c>
    </row>
    <row r="333" ht="15.75" customHeight="1">
      <c r="A333" s="9">
        <v>330.0</v>
      </c>
      <c r="B333" s="10" t="s">
        <v>1309</v>
      </c>
      <c r="C333" s="73">
        <v>43625.74657407407</v>
      </c>
      <c r="D333" s="10" t="s">
        <v>35</v>
      </c>
      <c r="E333" s="74">
        <v>1.0</v>
      </c>
      <c r="F333" s="71">
        <v>1498.0</v>
      </c>
      <c r="G333" s="43">
        <v>0.0</v>
      </c>
      <c r="H333" s="75">
        <f t="shared" si="1"/>
        <v>0.1388194444</v>
      </c>
      <c r="I333" s="76" t="s">
        <v>95</v>
      </c>
      <c r="J333" s="77" t="str">
        <f>VLOOKUP(B333,'TA_2019-07-10'!$B$4:$AA$658,26,0)</f>
        <v/>
      </c>
      <c r="K333" t="str">
        <f t="shared" si="2"/>
        <v>@smilanese</v>
      </c>
      <c r="L333" s="31" t="str">
        <f t="shared" si="3"/>
        <v>https://www.chess.com/member/smilanese</v>
      </c>
    </row>
    <row r="334" ht="15.75" customHeight="1">
      <c r="A334" s="9">
        <v>333.0</v>
      </c>
      <c r="B334" s="10" t="s">
        <v>1167</v>
      </c>
      <c r="C334" s="73">
        <v>43625.868101851855</v>
      </c>
      <c r="D334" s="10" t="s">
        <v>39</v>
      </c>
      <c r="E334" s="74">
        <v>13.0</v>
      </c>
      <c r="F334" s="71">
        <v>1573.0</v>
      </c>
      <c r="G334" s="43">
        <v>0.0</v>
      </c>
      <c r="H334" s="75">
        <f t="shared" si="1"/>
        <v>0.01729166666</v>
      </c>
      <c r="I334" s="76" t="s">
        <v>95</v>
      </c>
      <c r="J334" s="77" t="str">
        <f>VLOOKUP(B334,'TA_2019-07-10'!$B$4:$AA$658,26,0)</f>
        <v/>
      </c>
      <c r="K334" t="str">
        <f t="shared" si="2"/>
        <v>@sundunga</v>
      </c>
      <c r="L334" s="31" t="str">
        <f t="shared" si="3"/>
        <v>https://www.chess.com/member/sundunga</v>
      </c>
    </row>
    <row r="335" ht="15.75" customHeight="1">
      <c r="A335" s="9">
        <v>334.0</v>
      </c>
      <c r="B335" s="10" t="s">
        <v>942</v>
      </c>
      <c r="C335" s="73">
        <v>43625.861134259256</v>
      </c>
      <c r="D335" s="10" t="s">
        <v>35</v>
      </c>
      <c r="E335" s="74">
        <v>8.0</v>
      </c>
      <c r="F335" s="71">
        <v>1629.0</v>
      </c>
      <c r="G335" s="43">
        <v>0.0</v>
      </c>
      <c r="H335" s="75">
        <f t="shared" si="1"/>
        <v>0.02425925926</v>
      </c>
      <c r="I335" s="76" t="s">
        <v>95</v>
      </c>
      <c r="J335" s="77" t="str">
        <f>VLOOKUP(B335,'TA_2019-07-10'!$B$4:$AA$658,26,0)</f>
        <v/>
      </c>
      <c r="K335" t="str">
        <f t="shared" si="2"/>
        <v>@surfaca</v>
      </c>
      <c r="L335" s="31" t="str">
        <f t="shared" si="3"/>
        <v>https://www.chess.com/member/surfaca</v>
      </c>
    </row>
    <row r="336" ht="15.75" customHeight="1">
      <c r="A336" s="9">
        <v>335.0</v>
      </c>
      <c r="B336" s="10" t="s">
        <v>433</v>
      </c>
      <c r="C336" s="73">
        <v>43625.86680555555</v>
      </c>
      <c r="D336" s="10" t="s">
        <v>39</v>
      </c>
      <c r="E336" s="74">
        <v>13.0</v>
      </c>
      <c r="F336" s="71">
        <v>1966.0</v>
      </c>
      <c r="G336" s="43">
        <v>0.0</v>
      </c>
      <c r="H336" s="75">
        <f t="shared" si="1"/>
        <v>0.01858796296</v>
      </c>
      <c r="I336" s="76" t="s">
        <v>95</v>
      </c>
      <c r="J336" s="77" t="str">
        <f>VLOOKUP(B336,'TA_2019-07-10'!$B$4:$AA$658,26,0)</f>
        <v/>
      </c>
      <c r="K336" t="str">
        <f t="shared" si="2"/>
        <v>@sursur2018</v>
      </c>
      <c r="L336" s="31" t="str">
        <f t="shared" si="3"/>
        <v>https://www.chess.com/member/sursur2018</v>
      </c>
    </row>
    <row r="337" ht="15.75" customHeight="1">
      <c r="A337" s="9">
        <v>338.0</v>
      </c>
      <c r="B337" s="10" t="s">
        <v>1100</v>
      </c>
      <c r="C337" s="73">
        <v>43624.02662037037</v>
      </c>
      <c r="D337" s="10" t="s">
        <v>39</v>
      </c>
      <c r="E337" s="74">
        <v>6.0</v>
      </c>
      <c r="F337" s="71">
        <v>1598.0</v>
      </c>
      <c r="G337" s="43">
        <v>0.0</v>
      </c>
      <c r="H337" s="75">
        <f t="shared" si="1"/>
        <v>1.858773148</v>
      </c>
      <c r="I337" s="76" t="s">
        <v>95</v>
      </c>
      <c r="J337" s="77" t="str">
        <f>VLOOKUP(B337,'TA_2019-07-10'!$B$4:$AA$658,26,0)</f>
        <v/>
      </c>
      <c r="K337" t="str">
        <f t="shared" si="2"/>
        <v>@tarikurosevich</v>
      </c>
      <c r="L337" s="31" t="str">
        <f t="shared" si="3"/>
        <v>https://www.chess.com/member/tarikurosevich</v>
      </c>
    </row>
    <row r="338" ht="15.75" customHeight="1">
      <c r="A338" s="9">
        <v>332.0</v>
      </c>
      <c r="B338" s="10" t="s">
        <v>1067</v>
      </c>
      <c r="C338" s="73">
        <v>43625.840902777774</v>
      </c>
      <c r="D338" s="10" t="s">
        <v>35</v>
      </c>
      <c r="E338" s="74">
        <v>8.0</v>
      </c>
      <c r="F338" s="71">
        <v>1673.0</v>
      </c>
      <c r="G338" s="43">
        <v>22.22</v>
      </c>
      <c r="H338" s="75">
        <f t="shared" si="1"/>
        <v>0.04449074074</v>
      </c>
      <c r="I338" s="76" t="s">
        <v>95</v>
      </c>
      <c r="J338" s="77" t="str">
        <f>VLOOKUP(B338,'TA_2019-07-10'!$B$4:$AA$658,26,0)</f>
        <v/>
      </c>
      <c r="K338" t="str">
        <f t="shared" si="2"/>
        <v>@street-hassle</v>
      </c>
      <c r="L338" s="31" t="str">
        <f t="shared" si="3"/>
        <v>https://www.chess.com/member/street-hassle</v>
      </c>
    </row>
    <row r="339" ht="15.75" customHeight="1">
      <c r="A339" s="9">
        <v>336.0</v>
      </c>
      <c r="B339" s="10" t="s">
        <v>720</v>
      </c>
      <c r="C339" s="73">
        <v>43625.74175925926</v>
      </c>
      <c r="D339" s="10" t="s">
        <v>39</v>
      </c>
      <c r="E339" s="74">
        <v>38.0</v>
      </c>
      <c r="F339" s="71">
        <v>1786.0</v>
      </c>
      <c r="G339" s="43">
        <v>0.0</v>
      </c>
      <c r="H339" s="75">
        <f t="shared" si="1"/>
        <v>0.1436342593</v>
      </c>
      <c r="I339" s="76" t="s">
        <v>95</v>
      </c>
      <c r="J339" s="77" t="str">
        <f>VLOOKUP(B339,'TA_2019-07-10'!$B$4:$AA$658,26,0)</f>
        <v/>
      </c>
      <c r="K339" t="str">
        <f t="shared" si="2"/>
        <v>@t_muller</v>
      </c>
      <c r="L339" s="31" t="str">
        <f t="shared" si="3"/>
        <v>https://www.chess.com/member/t_muller</v>
      </c>
    </row>
    <row r="340" ht="15.75" customHeight="1">
      <c r="A340" s="9">
        <v>340.0</v>
      </c>
      <c r="B340" s="10" t="s">
        <v>1458</v>
      </c>
      <c r="C340" s="73">
        <v>43625.759039351855</v>
      </c>
      <c r="D340" s="10" t="s">
        <v>39</v>
      </c>
      <c r="E340" s="74">
        <v>11.0</v>
      </c>
      <c r="F340" s="71">
        <v>1414.0</v>
      </c>
      <c r="G340" s="43">
        <v>13.64</v>
      </c>
      <c r="H340" s="75">
        <f t="shared" si="1"/>
        <v>0.1263541667</v>
      </c>
      <c r="I340" s="76" t="s">
        <v>95</v>
      </c>
      <c r="J340" s="77" t="str">
        <f>VLOOKUP(B340,'TA_2019-07-10'!$B$4:$AA$658,26,0)</f>
        <v/>
      </c>
      <c r="K340" t="str">
        <f t="shared" si="2"/>
        <v>@teseoh</v>
      </c>
      <c r="L340" s="31" t="str">
        <f t="shared" si="3"/>
        <v>https://www.chess.com/member/teseoh</v>
      </c>
    </row>
    <row r="341" ht="15.75" customHeight="1">
      <c r="A341" s="9">
        <v>337.0</v>
      </c>
      <c r="B341" s="10" t="s">
        <v>885</v>
      </c>
      <c r="C341" s="73">
        <v>43624.02782407407</v>
      </c>
      <c r="D341" s="10" t="s">
        <v>39</v>
      </c>
      <c r="E341" s="74">
        <v>2.0</v>
      </c>
      <c r="F341" s="71">
        <v>1664.0</v>
      </c>
      <c r="G341" s="43">
        <v>0.0</v>
      </c>
      <c r="H341" s="75">
        <f t="shared" si="1"/>
        <v>1.857569444</v>
      </c>
      <c r="I341" s="76" t="s">
        <v>95</v>
      </c>
      <c r="J341" s="77" t="str">
        <f>VLOOKUP(B341,'TA_2019-07-10'!$B$4:$AA$658,26,0)</f>
        <v/>
      </c>
      <c r="K341" t="str">
        <f t="shared" si="2"/>
        <v>@t1m34f1r3</v>
      </c>
      <c r="L341" s="31" t="str">
        <f t="shared" si="3"/>
        <v>https://www.chess.com/member/t1m34f1r3</v>
      </c>
    </row>
    <row r="342" ht="15.75" customHeight="1">
      <c r="A342" s="9">
        <v>342.0</v>
      </c>
      <c r="B342" s="10" t="s">
        <v>840</v>
      </c>
      <c r="C342" s="73">
        <v>43625.85804398148</v>
      </c>
      <c r="D342" s="10" t="s">
        <v>39</v>
      </c>
      <c r="E342" s="74">
        <v>7.0</v>
      </c>
      <c r="F342" s="71">
        <v>1719.0</v>
      </c>
      <c r="G342" s="43">
        <v>5.88</v>
      </c>
      <c r="H342" s="75">
        <f t="shared" si="1"/>
        <v>0.02734953703</v>
      </c>
      <c r="I342" s="76" t="s">
        <v>95</v>
      </c>
      <c r="J342" s="77" t="str">
        <f>VLOOKUP(B342,'TA_2019-07-10'!$B$4:$AA$658,26,0)</f>
        <v/>
      </c>
      <c r="K342" t="str">
        <f t="shared" si="2"/>
        <v>@tinchovic</v>
      </c>
      <c r="L342" s="31" t="str">
        <f t="shared" si="3"/>
        <v>https://www.chess.com/member/tinchovic</v>
      </c>
    </row>
    <row r="343" ht="15.75" customHeight="1">
      <c r="A343" s="9">
        <v>339.0</v>
      </c>
      <c r="B343" s="10" t="s">
        <v>1561</v>
      </c>
      <c r="C343" s="73">
        <v>43625.75678240741</v>
      </c>
      <c r="D343" s="10" t="s">
        <v>35</v>
      </c>
      <c r="E343" s="74">
        <v>70.0</v>
      </c>
      <c r="F343" s="71">
        <v>1438.0</v>
      </c>
      <c r="G343" s="43">
        <v>0.0</v>
      </c>
      <c r="H343" s="75">
        <f t="shared" si="1"/>
        <v>0.1286111111</v>
      </c>
      <c r="I343" s="76" t="s">
        <v>95</v>
      </c>
      <c r="J343" s="77" t="str">
        <f>VLOOKUP(B343,'TA_2019-07-10'!$B$4:$AA$658,26,0)</f>
        <v/>
      </c>
      <c r="K343" t="str">
        <f t="shared" si="2"/>
        <v>@telmo2012</v>
      </c>
      <c r="L343" s="31" t="str">
        <f t="shared" si="3"/>
        <v>https://www.chess.com/member/telmo2012</v>
      </c>
    </row>
    <row r="344" ht="15.75" customHeight="1">
      <c r="A344" s="9">
        <v>343.0</v>
      </c>
      <c r="B344" s="10" t="s">
        <v>487</v>
      </c>
      <c r="C344" s="73">
        <v>43625.610972222225</v>
      </c>
      <c r="D344" s="10" t="s">
        <v>39</v>
      </c>
      <c r="E344" s="74">
        <v>12.0</v>
      </c>
      <c r="F344" s="71">
        <v>1842.0</v>
      </c>
      <c r="G344" s="43">
        <v>0.0</v>
      </c>
      <c r="H344" s="75">
        <f t="shared" si="1"/>
        <v>0.2744212963</v>
      </c>
      <c r="I344" s="76" t="s">
        <v>95</v>
      </c>
      <c r="J344" s="77" t="str">
        <f>VLOOKUP(B344,'TA_2019-07-10'!$B$4:$AA$658,26,0)</f>
        <v/>
      </c>
      <c r="K344" t="str">
        <f t="shared" si="2"/>
        <v>@tomasgalasso</v>
      </c>
      <c r="L344" s="31" t="str">
        <f t="shared" si="3"/>
        <v>https://www.chess.com/member/tomasgalasso</v>
      </c>
    </row>
    <row r="345" ht="15.75" customHeight="1">
      <c r="A345" s="9">
        <v>345.0</v>
      </c>
      <c r="B345" s="10" t="s">
        <v>742</v>
      </c>
      <c r="C345" s="73">
        <v>43625.78157407408</v>
      </c>
      <c r="D345" s="10" t="s">
        <v>35</v>
      </c>
      <c r="E345" s="74">
        <v>11.0</v>
      </c>
      <c r="F345" s="71">
        <v>1753.0</v>
      </c>
      <c r="G345" s="43">
        <v>0.0</v>
      </c>
      <c r="H345" s="75">
        <f t="shared" si="1"/>
        <v>0.1038194444</v>
      </c>
      <c r="I345" s="76" t="s">
        <v>95</v>
      </c>
      <c r="J345" s="77" t="str">
        <f>VLOOKUP(B345,'TA_2019-07-10'!$B$4:$AA$658,26,0)</f>
        <v/>
      </c>
      <c r="K345" t="str">
        <f t="shared" si="2"/>
        <v>@tomasverdino</v>
      </c>
      <c r="L345" s="31" t="str">
        <f t="shared" si="3"/>
        <v>https://www.chess.com/member/tomasverdino</v>
      </c>
    </row>
    <row r="346" ht="15.75" customHeight="1">
      <c r="A346" s="9">
        <v>341.0</v>
      </c>
      <c r="B346" s="10" t="s">
        <v>6980</v>
      </c>
      <c r="C346" s="73">
        <v>43622.68975694444</v>
      </c>
      <c r="D346" s="10" t="s">
        <v>39</v>
      </c>
      <c r="E346" s="74">
        <v>3.0</v>
      </c>
      <c r="F346" s="71">
        <v>1632.0</v>
      </c>
      <c r="G346" s="43">
        <v>62.5</v>
      </c>
      <c r="H346" s="75">
        <f t="shared" si="1"/>
        <v>3.195636574</v>
      </c>
      <c r="I346" s="76" t="s">
        <v>95</v>
      </c>
      <c r="J346" s="77" t="str">
        <f>VLOOKUP(B346,'TA_2019-07-10'!$B$4:$AA$658,26,0)</f>
        <v>#N/A</v>
      </c>
      <c r="K346" t="str">
        <f t="shared" si="2"/>
        <v>@thevikingof6thavenue</v>
      </c>
      <c r="L346" s="31" t="str">
        <f t="shared" si="3"/>
        <v>https://www.chess.com/member/thevikingof6thavenue</v>
      </c>
    </row>
    <row r="347" ht="15.75" customHeight="1">
      <c r="A347" s="9">
        <v>348.0</v>
      </c>
      <c r="B347" s="10" t="s">
        <v>1112</v>
      </c>
      <c r="C347" s="73">
        <v>43625.768796296295</v>
      </c>
      <c r="D347" s="10" t="s">
        <v>35</v>
      </c>
      <c r="E347" s="74">
        <v>55.0</v>
      </c>
      <c r="F347" s="71">
        <v>1640.0</v>
      </c>
      <c r="G347" s="43">
        <v>0.0</v>
      </c>
      <c r="H347" s="75">
        <f t="shared" si="1"/>
        <v>0.1165972222</v>
      </c>
      <c r="I347" s="76" t="s">
        <v>95</v>
      </c>
      <c r="J347" s="77" t="str">
        <f>VLOOKUP(B347,'TA_2019-07-10'!$B$4:$AA$658,26,0)</f>
        <v/>
      </c>
      <c r="K347" t="str">
        <f t="shared" si="2"/>
        <v>@ulisesc</v>
      </c>
      <c r="L347" s="31" t="str">
        <f t="shared" si="3"/>
        <v>https://www.chess.com/member/ulisesc</v>
      </c>
    </row>
    <row r="348" ht="15.75" customHeight="1">
      <c r="A348" s="9">
        <v>344.0</v>
      </c>
      <c r="B348" s="10" t="s">
        <v>655</v>
      </c>
      <c r="C348" s="73">
        <v>43625.56787037037</v>
      </c>
      <c r="D348" s="10" t="s">
        <v>35</v>
      </c>
      <c r="E348" s="74">
        <v>0.0</v>
      </c>
      <c r="F348" s="71">
        <v>1801.0</v>
      </c>
      <c r="G348" s="43">
        <v>0.0</v>
      </c>
      <c r="H348" s="75">
        <f t="shared" si="1"/>
        <v>0.3175231482</v>
      </c>
      <c r="I348" s="76" t="s">
        <v>95</v>
      </c>
      <c r="J348" s="77" t="str">
        <f>VLOOKUP(B348,'TA_2019-07-10'!$B$4:$AA$658,26,0)</f>
        <v/>
      </c>
      <c r="K348" t="str">
        <f t="shared" si="2"/>
        <v>@tomaskapitanchuk</v>
      </c>
      <c r="L348" s="31" t="str">
        <f t="shared" si="3"/>
        <v>https://www.chess.com/member/tomaskapitanchuk</v>
      </c>
    </row>
    <row r="349" ht="15.75" customHeight="1">
      <c r="A349" s="9">
        <v>346.0</v>
      </c>
      <c r="B349" s="10" t="s">
        <v>1339</v>
      </c>
      <c r="C349" s="73">
        <v>43625.57876157408</v>
      </c>
      <c r="D349" s="10" t="s">
        <v>39</v>
      </c>
      <c r="E349" s="74">
        <v>0.0</v>
      </c>
      <c r="F349" s="71">
        <v>1501.0</v>
      </c>
      <c r="G349" s="43">
        <v>38.64</v>
      </c>
      <c r="H349" s="75">
        <f t="shared" si="1"/>
        <v>0.3066319444</v>
      </c>
      <c r="I349" s="76" t="s">
        <v>95</v>
      </c>
      <c r="J349" s="77" t="str">
        <f>VLOOKUP(B349,'TA_2019-07-10'!$B$4:$AA$658,26,0)</f>
        <v/>
      </c>
      <c r="K349" t="str">
        <f t="shared" si="2"/>
        <v>@torivio</v>
      </c>
      <c r="L349" s="31" t="str">
        <f t="shared" si="3"/>
        <v>https://www.chess.com/member/torivio</v>
      </c>
    </row>
    <row r="350" ht="15.75" customHeight="1">
      <c r="A350" s="9">
        <v>349.0</v>
      </c>
      <c r="B350" s="10" t="s">
        <v>68</v>
      </c>
      <c r="C350" s="73">
        <v>43625.7940625</v>
      </c>
      <c r="D350" s="10" t="s">
        <v>35</v>
      </c>
      <c r="E350" s="74">
        <v>3.0</v>
      </c>
      <c r="F350" s="71">
        <v>2234.0</v>
      </c>
      <c r="G350" s="43">
        <v>0.0</v>
      </c>
      <c r="H350" s="75">
        <f t="shared" si="1"/>
        <v>0.09133101852</v>
      </c>
      <c r="I350" s="76" t="s">
        <v>95</v>
      </c>
      <c r="J350" s="77" t="str">
        <f>VLOOKUP(B350,'TA_2019-07-10'!$B$4:$AA$658,26,0)</f>
        <v/>
      </c>
      <c r="K350" t="str">
        <f t="shared" si="2"/>
        <v>@usurpov</v>
      </c>
      <c r="L350" s="31" t="str">
        <f t="shared" si="3"/>
        <v>https://www.chess.com/member/usurpov</v>
      </c>
    </row>
    <row r="351" ht="15.75" customHeight="1">
      <c r="A351" s="9">
        <v>350.0</v>
      </c>
      <c r="B351" s="10" t="s">
        <v>911</v>
      </c>
      <c r="C351" s="73">
        <v>43625.63490740741</v>
      </c>
      <c r="D351" s="10" t="s">
        <v>39</v>
      </c>
      <c r="E351" s="74">
        <v>30.0</v>
      </c>
      <c r="F351" s="71">
        <v>1712.0</v>
      </c>
      <c r="G351" s="43">
        <v>3.13</v>
      </c>
      <c r="H351" s="75">
        <f t="shared" si="1"/>
        <v>0.2504861111</v>
      </c>
      <c r="I351" s="76" t="s">
        <v>95</v>
      </c>
      <c r="J351" s="77" t="str">
        <f>VLOOKUP(B351,'TA_2019-07-10'!$B$4:$AA$658,26,0)</f>
        <v/>
      </c>
      <c r="K351" t="str">
        <f t="shared" si="2"/>
        <v>@valors</v>
      </c>
      <c r="L351" s="31" t="str">
        <f t="shared" si="3"/>
        <v>https://www.chess.com/member/valors</v>
      </c>
    </row>
    <row r="352" ht="15.75" customHeight="1">
      <c r="A352" s="9">
        <v>351.0</v>
      </c>
      <c r="B352" s="10" t="s">
        <v>1098</v>
      </c>
      <c r="C352" s="73">
        <v>43625.639085648145</v>
      </c>
      <c r="D352" s="10" t="s">
        <v>39</v>
      </c>
      <c r="E352" s="74">
        <v>17.0</v>
      </c>
      <c r="F352" s="71">
        <v>1582.0</v>
      </c>
      <c r="G352" s="43">
        <v>0.0</v>
      </c>
      <c r="H352" s="75">
        <f t="shared" si="1"/>
        <v>0.2463078704</v>
      </c>
      <c r="I352" s="76" t="s">
        <v>6982</v>
      </c>
      <c r="J352" s="77" t="str">
        <f>VLOOKUP(B352,'TA_2019-07-10'!$B$4:$AA$658,26,0)</f>
        <v/>
      </c>
      <c r="K352" t="str">
        <f t="shared" si="2"/>
        <v>@vassili14</v>
      </c>
      <c r="L352" s="31" t="str">
        <f t="shared" si="3"/>
        <v>https://www.chess.com/member/vassili14</v>
      </c>
    </row>
    <row r="353" ht="15.75" customHeight="1">
      <c r="A353" s="9">
        <v>355.0</v>
      </c>
      <c r="B353" s="10" t="s">
        <v>139</v>
      </c>
      <c r="C353" s="73">
        <v>43625.86958333333</v>
      </c>
      <c r="D353" s="10" t="s">
        <v>35</v>
      </c>
      <c r="E353" s="74">
        <v>2.0</v>
      </c>
      <c r="F353" s="71">
        <v>2058.0</v>
      </c>
      <c r="G353" s="43">
        <v>0.0</v>
      </c>
      <c r="H353" s="75">
        <f t="shared" si="1"/>
        <v>0.01581018518</v>
      </c>
      <c r="I353" s="76" t="s">
        <v>6982</v>
      </c>
      <c r="J353" s="77" t="str">
        <f>VLOOKUP(B353,'TA_2019-07-10'!$B$4:$AA$658,26,0)</f>
        <v/>
      </c>
      <c r="K353" t="str">
        <f t="shared" si="2"/>
        <v>@villardebo</v>
      </c>
      <c r="L353" s="31" t="str">
        <f t="shared" si="3"/>
        <v>https://www.chess.com/member/villardebo</v>
      </c>
    </row>
    <row r="354" ht="15.75" customHeight="1">
      <c r="A354" s="9">
        <v>347.0</v>
      </c>
      <c r="B354" s="10" t="s">
        <v>1531</v>
      </c>
      <c r="C354" s="73">
        <v>43622.5000462963</v>
      </c>
      <c r="D354" s="10" t="s">
        <v>39</v>
      </c>
      <c r="E354" s="74">
        <v>0.0</v>
      </c>
      <c r="F354" s="71">
        <v>1402.0</v>
      </c>
      <c r="G354" s="43">
        <v>100.0</v>
      </c>
      <c r="H354" s="75">
        <f t="shared" si="1"/>
        <v>3.385347222</v>
      </c>
      <c r="I354" s="76" t="s">
        <v>95</v>
      </c>
      <c r="J354" s="77" t="str">
        <f>VLOOKUP(B354,'TA_2019-07-10'!$B$4:$AA$658,26,0)</f>
        <v/>
      </c>
      <c r="K354" t="str">
        <f t="shared" si="2"/>
        <v>@turcolu</v>
      </c>
      <c r="L354" s="31" t="str">
        <f t="shared" si="3"/>
        <v>https://www.chess.com/member/turcolu</v>
      </c>
    </row>
    <row r="355" ht="15.75" customHeight="1">
      <c r="A355" s="9">
        <v>352.0</v>
      </c>
      <c r="B355" s="10" t="s">
        <v>217</v>
      </c>
      <c r="C355" s="73">
        <v>43625.50040509259</v>
      </c>
      <c r="D355" s="10" t="s">
        <v>39</v>
      </c>
      <c r="E355" s="74">
        <v>0.0</v>
      </c>
      <c r="F355" s="71">
        <v>1986.0</v>
      </c>
      <c r="G355" s="43">
        <v>0.0</v>
      </c>
      <c r="H355" s="75">
        <f t="shared" si="1"/>
        <v>0.3849884259</v>
      </c>
      <c r="I355" s="76" t="s">
        <v>6982</v>
      </c>
      <c r="J355" s="77" t="str">
        <f>VLOOKUP(B355,'TA_2019-07-10'!$B$4:$AA$658,26,0)</f>
        <v/>
      </c>
      <c r="K355" t="str">
        <f t="shared" si="2"/>
        <v>@venkiuchiha</v>
      </c>
      <c r="L355" s="31" t="str">
        <f t="shared" si="3"/>
        <v>https://www.chess.com/member/venkiuchiha</v>
      </c>
    </row>
    <row r="356" ht="15.75" customHeight="1">
      <c r="A356" s="9">
        <v>353.0</v>
      </c>
      <c r="B356" s="10" t="s">
        <v>1513</v>
      </c>
      <c r="C356" s="73">
        <v>43625.73700231482</v>
      </c>
      <c r="D356" s="10" t="s">
        <v>39</v>
      </c>
      <c r="E356" s="74">
        <v>0.0</v>
      </c>
      <c r="F356" s="71">
        <v>1407.0</v>
      </c>
      <c r="G356" s="43">
        <v>0.0</v>
      </c>
      <c r="H356" s="75">
        <f t="shared" si="1"/>
        <v>0.1483912037</v>
      </c>
      <c r="I356" s="76" t="s">
        <v>6982</v>
      </c>
      <c r="J356" s="77" t="str">
        <f>VLOOKUP(B356,'TA_2019-07-10'!$B$4:$AA$658,26,0)</f>
        <v/>
      </c>
      <c r="K356" t="str">
        <f t="shared" si="2"/>
        <v>@victorinov</v>
      </c>
      <c r="L356" s="31" t="str">
        <f t="shared" si="3"/>
        <v>https://www.chess.com/member/victorinov</v>
      </c>
    </row>
    <row r="357" ht="15.75" customHeight="1">
      <c r="A357" s="9">
        <v>356.0</v>
      </c>
      <c r="B357" s="10" t="s">
        <v>1643</v>
      </c>
      <c r="C357" s="73">
        <v>43625.86975694444</v>
      </c>
      <c r="D357" s="10" t="s">
        <v>39</v>
      </c>
      <c r="E357" s="74">
        <v>4.0</v>
      </c>
      <c r="F357" s="71">
        <v>1321.0</v>
      </c>
      <c r="G357" s="43">
        <v>0.0</v>
      </c>
      <c r="H357" s="75">
        <f t="shared" si="1"/>
        <v>0.01563657408</v>
      </c>
      <c r="I357" s="76" t="s">
        <v>6982</v>
      </c>
      <c r="J357" s="77" t="str">
        <f>VLOOKUP(B357,'TA_2019-07-10'!$B$4:$AA$658,26,0)</f>
        <v/>
      </c>
      <c r="K357" t="str">
        <f t="shared" si="2"/>
        <v>@vroza</v>
      </c>
      <c r="L357" s="31" t="str">
        <f t="shared" si="3"/>
        <v>https://www.chess.com/member/vroza</v>
      </c>
    </row>
    <row r="358" ht="15.75" customHeight="1">
      <c r="A358" s="9">
        <v>362.0</v>
      </c>
      <c r="B358" s="10" t="s">
        <v>992</v>
      </c>
      <c r="C358" s="73">
        <v>43625.83074074074</v>
      </c>
      <c r="D358" s="10" t="s">
        <v>35</v>
      </c>
      <c r="E358" s="74">
        <v>3.0</v>
      </c>
      <c r="F358" s="71">
        <v>1624.0</v>
      </c>
      <c r="G358" s="43">
        <v>0.0</v>
      </c>
      <c r="H358" s="75">
        <f t="shared" si="1"/>
        <v>0.05465277778</v>
      </c>
      <c r="I358" s="76" t="s">
        <v>6982</v>
      </c>
      <c r="J358" s="77" t="str">
        <f>VLOOKUP(B358,'TA_2019-07-10'!$B$4:$AA$658,26,0)</f>
        <v/>
      </c>
      <c r="K358" t="str">
        <f t="shared" si="2"/>
        <v>@yojorge</v>
      </c>
      <c r="L358" s="31" t="str">
        <f t="shared" si="3"/>
        <v>https://www.chess.com/member/yojorge</v>
      </c>
    </row>
    <row r="359" ht="15.75" customHeight="1">
      <c r="A359" s="9">
        <v>354.0</v>
      </c>
      <c r="B359" s="10" t="s">
        <v>378</v>
      </c>
      <c r="C359" s="73">
        <v>43623.5821875</v>
      </c>
      <c r="D359" s="10" t="s">
        <v>39</v>
      </c>
      <c r="E359" s="74">
        <v>0.0</v>
      </c>
      <c r="F359" s="71">
        <v>1906.0</v>
      </c>
      <c r="G359" s="43">
        <v>0.0</v>
      </c>
      <c r="H359" s="75">
        <f t="shared" si="1"/>
        <v>2.303206019</v>
      </c>
      <c r="I359" s="76" t="s">
        <v>6982</v>
      </c>
      <c r="J359" s="77" t="str">
        <f>VLOOKUP(B359,'TA_2019-07-10'!$B$4:$AA$658,26,0)</f>
        <v/>
      </c>
      <c r="K359" t="str">
        <f t="shared" si="2"/>
        <v>@viktu</v>
      </c>
      <c r="L359" s="31" t="str">
        <f t="shared" si="3"/>
        <v>https://www.chess.com/member/viktu</v>
      </c>
    </row>
    <row r="360" ht="15.75" customHeight="1">
      <c r="A360" s="9">
        <v>357.0</v>
      </c>
      <c r="B360" s="10" t="s">
        <v>1039</v>
      </c>
      <c r="C360" s="73">
        <v>43625.298368055555</v>
      </c>
      <c r="D360" s="10" t="s">
        <v>39</v>
      </c>
      <c r="E360" s="74">
        <v>0.0</v>
      </c>
      <c r="F360" s="71">
        <v>1641.0</v>
      </c>
      <c r="G360" s="43">
        <v>67.86</v>
      </c>
      <c r="H360" s="75">
        <f t="shared" si="1"/>
        <v>0.587025463</v>
      </c>
      <c r="I360" s="76" t="s">
        <v>6982</v>
      </c>
      <c r="J360" s="77" t="str">
        <f>VLOOKUP(B360,'TA_2019-07-10'!$B$4:$AA$658,26,0)</f>
        <v/>
      </c>
      <c r="K360" t="str">
        <f t="shared" si="2"/>
        <v>@wishmaster_89</v>
      </c>
      <c r="L360" s="31" t="str">
        <f t="shared" si="3"/>
        <v>https://www.chess.com/member/wishmaster_89</v>
      </c>
    </row>
    <row r="361" ht="15.75" customHeight="1">
      <c r="A361" s="9">
        <v>358.0</v>
      </c>
      <c r="B361" s="10" t="s">
        <v>1316</v>
      </c>
      <c r="C361" s="73">
        <v>43625.490949074076</v>
      </c>
      <c r="D361" s="10" t="s">
        <v>35</v>
      </c>
      <c r="E361" s="74">
        <v>1.0</v>
      </c>
      <c r="F361" s="71">
        <v>1504.0</v>
      </c>
      <c r="G361" s="43">
        <v>0.0</v>
      </c>
      <c r="H361" s="75">
        <f t="shared" si="1"/>
        <v>0.3944444444</v>
      </c>
      <c r="I361" s="76" t="s">
        <v>6982</v>
      </c>
      <c r="J361" s="77" t="str">
        <f>VLOOKUP(B361,'TA_2019-07-10'!$B$4:$AA$658,26,0)</f>
        <v/>
      </c>
      <c r="K361" t="str">
        <f t="shared" si="2"/>
        <v>@wonderbarin</v>
      </c>
      <c r="L361" s="31" t="str">
        <f t="shared" si="3"/>
        <v>https://www.chess.com/member/wonderbarin</v>
      </c>
    </row>
    <row r="362" ht="15.75" customHeight="1">
      <c r="A362" s="9">
        <v>359.0</v>
      </c>
      <c r="B362" s="10" t="s">
        <v>1017</v>
      </c>
      <c r="C362" s="73">
        <v>43623.68315972222</v>
      </c>
      <c r="D362" s="10" t="s">
        <v>35</v>
      </c>
      <c r="E362" s="74">
        <v>0.0</v>
      </c>
      <c r="F362" s="71">
        <v>1649.0</v>
      </c>
      <c r="G362" s="43">
        <v>100.0</v>
      </c>
      <c r="H362" s="75">
        <f t="shared" si="1"/>
        <v>2.202233796</v>
      </c>
      <c r="I362" s="76" t="s">
        <v>6982</v>
      </c>
      <c r="J362" s="77" t="str">
        <f>VLOOKUP(B362,'TA_2019-07-10'!$B$4:$AA$658,26,0)</f>
        <v/>
      </c>
      <c r="K362" t="str">
        <f t="shared" si="2"/>
        <v>@x73ar</v>
      </c>
      <c r="L362" s="31" t="str">
        <f t="shared" si="3"/>
        <v>https://www.chess.com/member/x73ar</v>
      </c>
    </row>
    <row r="363" ht="15.75" customHeight="1">
      <c r="A363" s="9">
        <v>360.0</v>
      </c>
      <c r="B363" s="10" t="s">
        <v>428</v>
      </c>
      <c r="C363" s="73">
        <v>43625.88145833334</v>
      </c>
      <c r="D363" s="10" t="s">
        <v>35</v>
      </c>
      <c r="E363" s="74">
        <v>17.0</v>
      </c>
      <c r="F363" s="71">
        <v>1909.0</v>
      </c>
      <c r="G363" s="43">
        <v>0.0</v>
      </c>
      <c r="H363" s="75">
        <f t="shared" si="1"/>
        <v>0.003935185181</v>
      </c>
      <c r="I363" s="76" t="s">
        <v>6982</v>
      </c>
      <c r="J363" s="77" t="str">
        <f>VLOOKUP(B363,'TA_2019-07-10'!$B$4:$AA$658,26,0)</f>
        <v/>
      </c>
      <c r="K363" t="str">
        <f t="shared" si="2"/>
        <v>@yelmoelpeon</v>
      </c>
      <c r="L363" s="31" t="str">
        <f t="shared" si="3"/>
        <v>https://www.chess.com/member/yelmoelpeon</v>
      </c>
    </row>
    <row r="364" ht="15.75" customHeight="1">
      <c r="A364" s="9">
        <v>361.0</v>
      </c>
      <c r="B364" s="10" t="s">
        <v>1261</v>
      </c>
      <c r="C364" s="73">
        <v>43625.72293981481</v>
      </c>
      <c r="D364" s="10" t="s">
        <v>39</v>
      </c>
      <c r="E364" s="74">
        <v>0.0</v>
      </c>
      <c r="F364" s="71">
        <v>1540.0</v>
      </c>
      <c r="G364" s="43">
        <v>100.0</v>
      </c>
      <c r="H364" s="75">
        <f t="shared" si="1"/>
        <v>0.1624537037</v>
      </c>
      <c r="I364" s="76" t="s">
        <v>6982</v>
      </c>
      <c r="J364" s="77" t="str">
        <f>VLOOKUP(B364,'TA_2019-07-10'!$B$4:$AA$658,26,0)</f>
        <v/>
      </c>
      <c r="K364" t="str">
        <f t="shared" si="2"/>
        <v>@yo_an77</v>
      </c>
      <c r="L364" s="31" t="str">
        <f t="shared" si="3"/>
        <v>https://www.chess.com/member/yo_an77</v>
      </c>
    </row>
    <row r="365" ht="15.75" customHeight="1">
      <c r="A365" s="9">
        <v>363.0</v>
      </c>
      <c r="B365" s="10" t="s">
        <v>926</v>
      </c>
      <c r="C365" s="73">
        <v>43625.87569444445</v>
      </c>
      <c r="D365" s="10" t="s">
        <v>39</v>
      </c>
      <c r="E365" s="74">
        <v>7.0</v>
      </c>
      <c r="F365" s="71">
        <v>1659.0</v>
      </c>
      <c r="G365" s="43">
        <v>0.0</v>
      </c>
      <c r="H365" s="75">
        <f t="shared" si="1"/>
        <v>0.009699074071</v>
      </c>
      <c r="I365" s="76" t="s">
        <v>6982</v>
      </c>
      <c r="J365" s="77" t="str">
        <f>VLOOKUP(B365,'TA_2019-07-10'!$B$4:$AA$658,26,0)</f>
        <v/>
      </c>
      <c r="K365" t="str">
        <f t="shared" si="2"/>
        <v>@yokoloche</v>
      </c>
      <c r="L365" s="31" t="str">
        <f t="shared" si="3"/>
        <v>https://www.chess.com/member/yokoloche</v>
      </c>
    </row>
    <row r="366" ht="15.75" customHeight="1">
      <c r="A366" s="9">
        <v>364.0</v>
      </c>
      <c r="B366" s="10" t="s">
        <v>907</v>
      </c>
      <c r="C366" s="73">
        <v>43625.57037037037</v>
      </c>
      <c r="D366" s="10" t="s">
        <v>39</v>
      </c>
      <c r="E366" s="74">
        <v>8.0</v>
      </c>
      <c r="F366" s="71">
        <v>1696.0</v>
      </c>
      <c r="G366" s="43">
        <v>0.0</v>
      </c>
      <c r="H366" s="75">
        <f t="shared" si="1"/>
        <v>0.3150231481</v>
      </c>
      <c r="I366" s="76" t="s">
        <v>6982</v>
      </c>
      <c r="J366" s="77" t="str">
        <f>VLOOKUP(B366,'TA_2019-07-10'!$B$4:$AA$658,26,0)</f>
        <v/>
      </c>
      <c r="K366" t="str">
        <f t="shared" si="2"/>
        <v>@zazaraza</v>
      </c>
      <c r="L366" s="31" t="str">
        <f t="shared" si="3"/>
        <v>https://www.chess.com/member/zazaraza</v>
      </c>
    </row>
    <row r="367" ht="15.75" customHeight="1">
      <c r="C367" s="68"/>
      <c r="E367" s="5"/>
      <c r="F367" s="5"/>
      <c r="G367" s="5"/>
      <c r="H367" s="5"/>
    </row>
    <row r="368" ht="15.75" customHeight="1">
      <c r="C368" s="68"/>
      <c r="E368" s="5"/>
      <c r="F368" s="5"/>
      <c r="G368" s="5"/>
      <c r="H368" s="5"/>
    </row>
    <row r="369" ht="15.75" customHeight="1">
      <c r="C369" s="68"/>
      <c r="E369" s="5"/>
      <c r="F369" s="5"/>
      <c r="G369" s="5"/>
      <c r="H369" s="5"/>
    </row>
    <row r="370" ht="15.75" customHeight="1">
      <c r="C370" s="68"/>
      <c r="E370" s="5"/>
      <c r="F370" s="5"/>
      <c r="G370" s="5"/>
      <c r="H370" s="5"/>
    </row>
    <row r="371" ht="15.75" customHeight="1">
      <c r="C371" s="68"/>
      <c r="E371" s="5"/>
      <c r="F371" s="5"/>
      <c r="G371" s="5"/>
      <c r="H371" s="5"/>
    </row>
    <row r="372" ht="15.75" customHeight="1">
      <c r="C372" s="68"/>
      <c r="E372" s="5"/>
      <c r="F372" s="5"/>
      <c r="G372" s="5"/>
      <c r="H372" s="5"/>
    </row>
    <row r="373" ht="15.75" customHeight="1">
      <c r="C373" s="68"/>
      <c r="E373" s="5"/>
      <c r="F373" s="5"/>
      <c r="G373" s="5"/>
      <c r="H373" s="5"/>
    </row>
    <row r="374" ht="15.75" customHeight="1">
      <c r="C374" s="68"/>
      <c r="E374" s="5"/>
      <c r="F374" s="5"/>
      <c r="G374" s="5"/>
      <c r="H374" s="5"/>
    </row>
    <row r="375" ht="15.75" customHeight="1">
      <c r="C375" s="68"/>
      <c r="E375" s="5"/>
      <c r="F375" s="5"/>
      <c r="G375" s="5"/>
      <c r="H375" s="5"/>
    </row>
    <row r="376" ht="15.75" customHeight="1">
      <c r="C376" s="68"/>
      <c r="E376" s="5"/>
      <c r="F376" s="5"/>
      <c r="G376" s="5"/>
      <c r="H376" s="5"/>
    </row>
    <row r="377" ht="15.75" customHeight="1">
      <c r="C377" s="68"/>
      <c r="E377" s="5"/>
      <c r="F377" s="5"/>
      <c r="G377" s="5"/>
      <c r="H377" s="5"/>
    </row>
    <row r="378" ht="15.75" customHeight="1">
      <c r="C378" s="68"/>
      <c r="E378" s="5"/>
      <c r="F378" s="5"/>
      <c r="G378" s="5"/>
      <c r="H378" s="5"/>
    </row>
    <row r="379" ht="15.75" customHeight="1">
      <c r="C379" s="68"/>
      <c r="E379" s="5"/>
      <c r="F379" s="5"/>
      <c r="G379" s="5"/>
      <c r="H379" s="5"/>
    </row>
    <row r="380" ht="15.75" customHeight="1">
      <c r="C380" s="68"/>
      <c r="E380" s="5"/>
      <c r="F380" s="5"/>
      <c r="G380" s="5"/>
      <c r="H380" s="5"/>
    </row>
    <row r="381" ht="15.75" customHeight="1">
      <c r="C381" s="68"/>
      <c r="E381" s="5"/>
      <c r="F381" s="5"/>
      <c r="G381" s="5"/>
      <c r="H381" s="5"/>
    </row>
    <row r="382" ht="15.75" customHeight="1">
      <c r="C382" s="68"/>
      <c r="E382" s="5"/>
      <c r="F382" s="5"/>
      <c r="G382" s="5"/>
      <c r="H382" s="5"/>
    </row>
    <row r="383" ht="15.75" customHeight="1">
      <c r="C383" s="68"/>
      <c r="E383" s="5"/>
      <c r="F383" s="5"/>
      <c r="G383" s="5"/>
      <c r="H383" s="5"/>
    </row>
    <row r="384" ht="15.75" customHeight="1">
      <c r="C384" s="68"/>
      <c r="E384" s="5"/>
      <c r="F384" s="5"/>
      <c r="G384" s="5"/>
      <c r="H384" s="5"/>
    </row>
    <row r="385" ht="15.75" customHeight="1">
      <c r="C385" s="68"/>
      <c r="E385" s="5"/>
      <c r="F385" s="5"/>
      <c r="G385" s="5"/>
      <c r="H385" s="5"/>
    </row>
    <row r="386" ht="15.75" customHeight="1">
      <c r="C386" s="68"/>
      <c r="E386" s="5"/>
      <c r="F386" s="5"/>
      <c r="G386" s="5"/>
      <c r="H386" s="5"/>
    </row>
    <row r="387" ht="15.75" customHeight="1">
      <c r="C387" s="68"/>
      <c r="E387" s="5"/>
      <c r="F387" s="5"/>
      <c r="G387" s="5"/>
      <c r="H387" s="5"/>
    </row>
    <row r="388" ht="15.75" customHeight="1">
      <c r="C388" s="68"/>
      <c r="E388" s="5"/>
      <c r="F388" s="5"/>
      <c r="G388" s="5"/>
      <c r="H388" s="5"/>
    </row>
    <row r="389" ht="15.75" customHeight="1">
      <c r="C389" s="68"/>
      <c r="E389" s="5"/>
      <c r="F389" s="5"/>
      <c r="G389" s="5"/>
      <c r="H389" s="5"/>
    </row>
    <row r="390" ht="15.75" customHeight="1">
      <c r="C390" s="68"/>
      <c r="E390" s="5"/>
      <c r="F390" s="5"/>
      <c r="G390" s="5"/>
      <c r="H390" s="5"/>
    </row>
    <row r="391" ht="15.75" customHeight="1">
      <c r="C391" s="68"/>
      <c r="E391" s="5"/>
      <c r="F391" s="5"/>
      <c r="G391" s="5"/>
      <c r="H391" s="5"/>
    </row>
    <row r="392" ht="15.75" customHeight="1">
      <c r="C392" s="68"/>
      <c r="E392" s="5"/>
      <c r="F392" s="5"/>
      <c r="G392" s="5"/>
      <c r="H392" s="5"/>
    </row>
    <row r="393" ht="15.75" customHeight="1">
      <c r="C393" s="68"/>
      <c r="E393" s="5"/>
      <c r="F393" s="5"/>
      <c r="G393" s="5"/>
      <c r="H393" s="5"/>
    </row>
    <row r="394" ht="15.75" customHeight="1">
      <c r="C394" s="68"/>
      <c r="E394" s="5"/>
      <c r="F394" s="5"/>
      <c r="G394" s="5"/>
      <c r="H394" s="5"/>
    </row>
    <row r="395" ht="15.75" customHeight="1">
      <c r="C395" s="68"/>
      <c r="E395" s="5"/>
      <c r="F395" s="5"/>
      <c r="G395" s="5"/>
      <c r="H395" s="5"/>
    </row>
    <row r="396" ht="15.75" customHeight="1">
      <c r="C396" s="68"/>
      <c r="E396" s="5"/>
      <c r="F396" s="5"/>
      <c r="G396" s="5"/>
      <c r="H396" s="5"/>
    </row>
    <row r="397" ht="15.75" customHeight="1">
      <c r="C397" s="68"/>
      <c r="E397" s="5"/>
      <c r="F397" s="5"/>
      <c r="G397" s="5"/>
      <c r="H397" s="5"/>
    </row>
    <row r="398" ht="15.75" customHeight="1">
      <c r="C398" s="68"/>
      <c r="E398" s="5"/>
      <c r="F398" s="5"/>
      <c r="G398" s="5"/>
      <c r="H398" s="5"/>
    </row>
    <row r="399" ht="15.75" customHeight="1">
      <c r="C399" s="68"/>
      <c r="E399" s="5"/>
      <c r="F399" s="5"/>
      <c r="G399" s="5"/>
      <c r="H399" s="5"/>
    </row>
    <row r="400" ht="15.75" customHeight="1">
      <c r="C400" s="68"/>
      <c r="E400" s="5"/>
      <c r="F400" s="5"/>
      <c r="G400" s="5"/>
      <c r="H400" s="5"/>
    </row>
    <row r="401" ht="15.75" customHeight="1">
      <c r="C401" s="68"/>
      <c r="E401" s="5"/>
      <c r="F401" s="5"/>
      <c r="G401" s="5"/>
      <c r="H401" s="5"/>
    </row>
    <row r="402" ht="15.75" customHeight="1">
      <c r="C402" s="68"/>
      <c r="E402" s="5"/>
      <c r="F402" s="5"/>
      <c r="G402" s="5"/>
      <c r="H402" s="5"/>
    </row>
    <row r="403" ht="15.75" customHeight="1">
      <c r="C403" s="68"/>
      <c r="E403" s="5"/>
      <c r="F403" s="5"/>
      <c r="G403" s="5"/>
      <c r="H403" s="5"/>
    </row>
    <row r="404" ht="15.75" customHeight="1">
      <c r="C404" s="68"/>
      <c r="E404" s="5"/>
      <c r="F404" s="5"/>
      <c r="G404" s="5"/>
      <c r="H404" s="5"/>
    </row>
    <row r="405" ht="15.75" customHeight="1">
      <c r="C405" s="68"/>
      <c r="E405" s="5"/>
      <c r="F405" s="5"/>
      <c r="G405" s="5"/>
      <c r="H405" s="5"/>
    </row>
    <row r="406" ht="15.75" customHeight="1">
      <c r="C406" s="68"/>
      <c r="E406" s="5"/>
      <c r="F406" s="5"/>
      <c r="G406" s="5"/>
      <c r="H406" s="5"/>
    </row>
    <row r="407" ht="15.75" customHeight="1">
      <c r="C407" s="68"/>
      <c r="E407" s="5"/>
      <c r="F407" s="5"/>
      <c r="G407" s="5"/>
      <c r="H407" s="5"/>
    </row>
    <row r="408" ht="15.75" customHeight="1">
      <c r="C408" s="68"/>
      <c r="E408" s="5"/>
      <c r="F408" s="5"/>
      <c r="G408" s="5"/>
      <c r="H408" s="5"/>
    </row>
    <row r="409" ht="15.75" customHeight="1">
      <c r="C409" s="68"/>
      <c r="E409" s="5"/>
      <c r="F409" s="5"/>
      <c r="G409" s="5"/>
      <c r="H409" s="5"/>
    </row>
    <row r="410" ht="15.75" customHeight="1">
      <c r="C410" s="68"/>
      <c r="E410" s="5"/>
      <c r="F410" s="5"/>
      <c r="G410" s="5"/>
      <c r="H410" s="5"/>
    </row>
    <row r="411" ht="15.75" customHeight="1">
      <c r="C411" s="68"/>
      <c r="E411" s="5"/>
      <c r="F411" s="5"/>
      <c r="G411" s="5"/>
      <c r="H411" s="5"/>
    </row>
    <row r="412" ht="15.75" customHeight="1">
      <c r="C412" s="68"/>
      <c r="E412" s="5"/>
      <c r="F412" s="5"/>
      <c r="G412" s="5"/>
      <c r="H412" s="5"/>
    </row>
    <row r="413" ht="15.75" customHeight="1">
      <c r="C413" s="68"/>
      <c r="E413" s="5"/>
      <c r="F413" s="5"/>
      <c r="G413" s="5"/>
      <c r="H413" s="5"/>
    </row>
    <row r="414" ht="15.75" customHeight="1">
      <c r="C414" s="68"/>
      <c r="E414" s="5"/>
      <c r="F414" s="5"/>
      <c r="G414" s="5"/>
      <c r="H414" s="5"/>
    </row>
    <row r="415" ht="15.75" customHeight="1">
      <c r="C415" s="68"/>
      <c r="E415" s="5"/>
      <c r="F415" s="5"/>
      <c r="G415" s="5"/>
      <c r="H415" s="5"/>
    </row>
    <row r="416" ht="15.75" customHeight="1">
      <c r="C416" s="68"/>
      <c r="E416" s="5"/>
      <c r="F416" s="5"/>
      <c r="G416" s="5"/>
      <c r="H416" s="5"/>
    </row>
    <row r="417" ht="15.75" customHeight="1">
      <c r="C417" s="68"/>
      <c r="E417" s="5"/>
      <c r="F417" s="5"/>
      <c r="G417" s="5"/>
      <c r="H417" s="5"/>
    </row>
    <row r="418" ht="15.75" customHeight="1">
      <c r="C418" s="68"/>
      <c r="E418" s="5"/>
      <c r="F418" s="5"/>
      <c r="G418" s="5"/>
      <c r="H418" s="5"/>
    </row>
    <row r="419" ht="15.75" customHeight="1">
      <c r="C419" s="68"/>
      <c r="E419" s="5"/>
      <c r="F419" s="5"/>
      <c r="G419" s="5"/>
      <c r="H419" s="5"/>
    </row>
    <row r="420" ht="15.75" customHeight="1">
      <c r="C420" s="68"/>
      <c r="E420" s="5"/>
      <c r="F420" s="5"/>
      <c r="G420" s="5"/>
      <c r="H420" s="5"/>
    </row>
    <row r="421" ht="15.75" customHeight="1">
      <c r="C421" s="68"/>
      <c r="E421" s="5"/>
      <c r="F421" s="5"/>
      <c r="G421" s="5"/>
      <c r="H421" s="5"/>
    </row>
    <row r="422" ht="15.75" customHeight="1">
      <c r="C422" s="68"/>
      <c r="E422" s="5"/>
      <c r="F422" s="5"/>
      <c r="G422" s="5"/>
      <c r="H422" s="5"/>
    </row>
    <row r="423" ht="15.75" customHeight="1">
      <c r="C423" s="68"/>
      <c r="E423" s="5"/>
      <c r="F423" s="5"/>
      <c r="G423" s="5"/>
      <c r="H423" s="5"/>
    </row>
    <row r="424" ht="15.75" customHeight="1">
      <c r="C424" s="68"/>
      <c r="E424" s="5"/>
      <c r="F424" s="5"/>
      <c r="G424" s="5"/>
      <c r="H424" s="5"/>
    </row>
    <row r="425" ht="15.75" customHeight="1">
      <c r="C425" s="68"/>
      <c r="E425" s="5"/>
      <c r="F425" s="5"/>
      <c r="G425" s="5"/>
      <c r="H425" s="5"/>
    </row>
    <row r="426" ht="15.75" customHeight="1">
      <c r="C426" s="68"/>
      <c r="E426" s="5"/>
      <c r="F426" s="5"/>
      <c r="G426" s="5"/>
      <c r="H426" s="5"/>
    </row>
    <row r="427" ht="15.75" customHeight="1">
      <c r="C427" s="68"/>
      <c r="E427" s="5"/>
      <c r="F427" s="5"/>
      <c r="G427" s="5"/>
      <c r="H427" s="5"/>
    </row>
    <row r="428" ht="15.75" customHeight="1">
      <c r="C428" s="68"/>
      <c r="E428" s="5"/>
      <c r="F428" s="5"/>
      <c r="G428" s="5"/>
      <c r="H428" s="5"/>
    </row>
    <row r="429" ht="15.75" customHeight="1">
      <c r="C429" s="68"/>
      <c r="E429" s="5"/>
      <c r="F429" s="5"/>
      <c r="G429" s="5"/>
      <c r="H429" s="5"/>
    </row>
    <row r="430" ht="15.75" customHeight="1">
      <c r="C430" s="68"/>
      <c r="E430" s="5"/>
      <c r="F430" s="5"/>
      <c r="G430" s="5"/>
      <c r="H430" s="5"/>
    </row>
    <row r="431" ht="15.75" customHeight="1">
      <c r="C431" s="68"/>
      <c r="E431" s="5"/>
      <c r="F431" s="5"/>
      <c r="G431" s="5"/>
      <c r="H431" s="5"/>
    </row>
    <row r="432" ht="15.75" customHeight="1">
      <c r="C432" s="68"/>
      <c r="E432" s="5"/>
      <c r="F432" s="5"/>
      <c r="G432" s="5"/>
      <c r="H432" s="5"/>
    </row>
    <row r="433" ht="15.75" customHeight="1">
      <c r="C433" s="68"/>
      <c r="E433" s="5"/>
      <c r="F433" s="5"/>
      <c r="G433" s="5"/>
      <c r="H433" s="5"/>
    </row>
    <row r="434" ht="15.75" customHeight="1">
      <c r="C434" s="68"/>
      <c r="E434" s="5"/>
      <c r="F434" s="5"/>
      <c r="G434" s="5"/>
      <c r="H434" s="5"/>
    </row>
    <row r="435" ht="15.75" customHeight="1">
      <c r="C435" s="68"/>
      <c r="E435" s="5"/>
      <c r="F435" s="5"/>
      <c r="G435" s="5"/>
      <c r="H435" s="5"/>
    </row>
    <row r="436" ht="15.75" customHeight="1">
      <c r="C436" s="68"/>
      <c r="E436" s="5"/>
      <c r="F436" s="5"/>
      <c r="G436" s="5"/>
      <c r="H436" s="5"/>
    </row>
    <row r="437" ht="15.75" customHeight="1">
      <c r="C437" s="68"/>
      <c r="E437" s="5"/>
      <c r="F437" s="5"/>
      <c r="G437" s="5"/>
      <c r="H437" s="5"/>
    </row>
    <row r="438" ht="15.75" customHeight="1">
      <c r="C438" s="68"/>
      <c r="E438" s="5"/>
      <c r="F438" s="5"/>
      <c r="G438" s="5"/>
      <c r="H438" s="5"/>
    </row>
    <row r="439" ht="15.75" customHeight="1">
      <c r="C439" s="68"/>
      <c r="E439" s="5"/>
      <c r="F439" s="5"/>
      <c r="G439" s="5"/>
      <c r="H439" s="5"/>
    </row>
    <row r="440" ht="15.75" customHeight="1">
      <c r="C440" s="68"/>
      <c r="E440" s="5"/>
      <c r="F440" s="5"/>
      <c r="G440" s="5"/>
      <c r="H440" s="5"/>
    </row>
    <row r="441" ht="15.75" customHeight="1">
      <c r="C441" s="68"/>
      <c r="E441" s="5"/>
      <c r="F441" s="5"/>
      <c r="G441" s="5"/>
      <c r="H441" s="5"/>
    </row>
    <row r="442" ht="15.75" customHeight="1">
      <c r="C442" s="68"/>
      <c r="E442" s="5"/>
      <c r="F442" s="5"/>
      <c r="G442" s="5"/>
      <c r="H442" s="5"/>
    </row>
    <row r="443" ht="15.75" customHeight="1">
      <c r="C443" s="68"/>
      <c r="E443" s="5"/>
      <c r="F443" s="5"/>
      <c r="G443" s="5"/>
      <c r="H443" s="5"/>
    </row>
    <row r="444" ht="15.75" customHeight="1">
      <c r="C444" s="68"/>
      <c r="E444" s="5"/>
      <c r="F444" s="5"/>
      <c r="G444" s="5"/>
      <c r="H444" s="5"/>
    </row>
    <row r="445" ht="15.75" customHeight="1">
      <c r="C445" s="68"/>
      <c r="E445" s="5"/>
      <c r="F445" s="5"/>
      <c r="G445" s="5"/>
      <c r="H445" s="5"/>
    </row>
    <row r="446" ht="15.75" customHeight="1">
      <c r="C446" s="68"/>
      <c r="E446" s="5"/>
      <c r="F446" s="5"/>
      <c r="G446" s="5"/>
      <c r="H446" s="5"/>
    </row>
    <row r="447" ht="15.75" customHeight="1">
      <c r="C447" s="68"/>
      <c r="E447" s="5"/>
      <c r="F447" s="5"/>
      <c r="G447" s="5"/>
      <c r="H447" s="5"/>
    </row>
    <row r="448" ht="15.75" customHeight="1">
      <c r="C448" s="68"/>
      <c r="E448" s="5"/>
      <c r="F448" s="5"/>
      <c r="G448" s="5"/>
      <c r="H448" s="5"/>
    </row>
    <row r="449" ht="15.75" customHeight="1">
      <c r="C449" s="68"/>
      <c r="E449" s="5"/>
      <c r="F449" s="5"/>
      <c r="G449" s="5"/>
      <c r="H449" s="5"/>
    </row>
    <row r="450" ht="15.75" customHeight="1">
      <c r="C450" s="68"/>
      <c r="E450" s="5"/>
      <c r="F450" s="5"/>
      <c r="G450" s="5"/>
      <c r="H450" s="5"/>
    </row>
    <row r="451" ht="15.75" customHeight="1">
      <c r="C451" s="68"/>
      <c r="E451" s="5"/>
      <c r="F451" s="5"/>
      <c r="G451" s="5"/>
      <c r="H451" s="5"/>
    </row>
    <row r="452" ht="15.75" customHeight="1">
      <c r="C452" s="68"/>
      <c r="E452" s="5"/>
      <c r="F452" s="5"/>
      <c r="G452" s="5"/>
      <c r="H452" s="5"/>
    </row>
    <row r="453" ht="15.75" customHeight="1">
      <c r="C453" s="68"/>
      <c r="E453" s="5"/>
      <c r="F453" s="5"/>
      <c r="G453" s="5"/>
      <c r="H453" s="5"/>
    </row>
    <row r="454" ht="15.75" customHeight="1">
      <c r="C454" s="68"/>
      <c r="E454" s="5"/>
      <c r="F454" s="5"/>
      <c r="G454" s="5"/>
      <c r="H454" s="5"/>
    </row>
    <row r="455" ht="15.75" customHeight="1">
      <c r="C455" s="68"/>
      <c r="E455" s="5"/>
      <c r="F455" s="5"/>
      <c r="G455" s="5"/>
      <c r="H455" s="5"/>
    </row>
    <row r="456" ht="15.75" customHeight="1">
      <c r="C456" s="68"/>
      <c r="E456" s="5"/>
      <c r="F456" s="5"/>
      <c r="G456" s="5"/>
      <c r="H456" s="5"/>
    </row>
    <row r="457" ht="15.75" customHeight="1">
      <c r="C457" s="68"/>
      <c r="E457" s="5"/>
      <c r="F457" s="5"/>
      <c r="G457" s="5"/>
      <c r="H457" s="5"/>
    </row>
    <row r="458" ht="15.75" customHeight="1">
      <c r="C458" s="68"/>
      <c r="E458" s="5"/>
      <c r="F458" s="5"/>
      <c r="G458" s="5"/>
      <c r="H458" s="5"/>
    </row>
    <row r="459" ht="15.75" customHeight="1">
      <c r="C459" s="68"/>
      <c r="E459" s="5"/>
      <c r="F459" s="5"/>
      <c r="G459" s="5"/>
      <c r="H459" s="5"/>
    </row>
    <row r="460" ht="15.75" customHeight="1">
      <c r="C460" s="68"/>
      <c r="E460" s="5"/>
      <c r="F460" s="5"/>
      <c r="G460" s="5"/>
      <c r="H460" s="5"/>
    </row>
    <row r="461" ht="15.75" customHeight="1">
      <c r="C461" s="68"/>
      <c r="E461" s="5"/>
      <c r="F461" s="5"/>
      <c r="G461" s="5"/>
      <c r="H461" s="5"/>
    </row>
    <row r="462" ht="15.75" customHeight="1">
      <c r="C462" s="68"/>
      <c r="E462" s="5"/>
      <c r="F462" s="5"/>
      <c r="G462" s="5"/>
      <c r="H462" s="5"/>
    </row>
    <row r="463" ht="15.75" customHeight="1">
      <c r="C463" s="68"/>
      <c r="E463" s="5"/>
      <c r="F463" s="5"/>
      <c r="G463" s="5"/>
      <c r="H463" s="5"/>
    </row>
    <row r="464" ht="15.75" customHeight="1">
      <c r="C464" s="68"/>
      <c r="E464" s="5"/>
      <c r="F464" s="5"/>
      <c r="G464" s="5"/>
      <c r="H464" s="5"/>
    </row>
    <row r="465" ht="15.75" customHeight="1">
      <c r="C465" s="68"/>
      <c r="E465" s="5"/>
      <c r="F465" s="5"/>
      <c r="G465" s="5"/>
      <c r="H465" s="5"/>
    </row>
    <row r="466" ht="15.75" customHeight="1">
      <c r="C466" s="68"/>
      <c r="E466" s="5"/>
      <c r="F466" s="5"/>
      <c r="G466" s="5"/>
      <c r="H466" s="5"/>
    </row>
    <row r="467" ht="15.75" customHeight="1">
      <c r="C467" s="68"/>
      <c r="E467" s="5"/>
      <c r="F467" s="5"/>
      <c r="G467" s="5"/>
      <c r="H467" s="5"/>
    </row>
    <row r="468" ht="15.75" customHeight="1">
      <c r="C468" s="68"/>
      <c r="E468" s="5"/>
      <c r="F468" s="5"/>
      <c r="G468" s="5"/>
      <c r="H468" s="5"/>
    </row>
    <row r="469" ht="15.75" customHeight="1">
      <c r="C469" s="68"/>
      <c r="E469" s="5"/>
      <c r="F469" s="5"/>
      <c r="G469" s="5"/>
      <c r="H469" s="5"/>
    </row>
    <row r="470" ht="15.75" customHeight="1">
      <c r="C470" s="68"/>
      <c r="E470" s="5"/>
      <c r="F470" s="5"/>
      <c r="G470" s="5"/>
      <c r="H470" s="5"/>
    </row>
    <row r="471" ht="15.75" customHeight="1">
      <c r="C471" s="68"/>
      <c r="E471" s="5"/>
      <c r="F471" s="5"/>
      <c r="G471" s="5"/>
      <c r="H471" s="5"/>
    </row>
    <row r="472" ht="15.75" customHeight="1">
      <c r="C472" s="68"/>
      <c r="E472" s="5"/>
      <c r="F472" s="5"/>
      <c r="G472" s="5"/>
      <c r="H472" s="5"/>
    </row>
    <row r="473" ht="15.75" customHeight="1">
      <c r="C473" s="68"/>
      <c r="E473" s="5"/>
      <c r="F473" s="5"/>
      <c r="G473" s="5"/>
      <c r="H473" s="5"/>
    </row>
    <row r="474" ht="15.75" customHeight="1">
      <c r="C474" s="68"/>
      <c r="E474" s="5"/>
      <c r="F474" s="5"/>
      <c r="G474" s="5"/>
      <c r="H474" s="5"/>
    </row>
    <row r="475" ht="15.75" customHeight="1">
      <c r="C475" s="68"/>
      <c r="E475" s="5"/>
      <c r="F475" s="5"/>
      <c r="G475" s="5"/>
      <c r="H475" s="5"/>
    </row>
    <row r="476" ht="15.75" customHeight="1">
      <c r="C476" s="68"/>
      <c r="E476" s="5"/>
      <c r="F476" s="5"/>
      <c r="G476" s="5"/>
      <c r="H476" s="5"/>
    </row>
    <row r="477" ht="15.75" customHeight="1">
      <c r="C477" s="68"/>
      <c r="E477" s="5"/>
      <c r="F477" s="5"/>
      <c r="G477" s="5"/>
      <c r="H477" s="5"/>
    </row>
    <row r="478" ht="15.75" customHeight="1">
      <c r="C478" s="68"/>
      <c r="E478" s="5"/>
      <c r="F478" s="5"/>
      <c r="G478" s="5"/>
      <c r="H478" s="5"/>
    </row>
    <row r="479" ht="15.75" customHeight="1">
      <c r="C479" s="68"/>
      <c r="E479" s="5"/>
      <c r="F479" s="5"/>
      <c r="G479" s="5"/>
      <c r="H479" s="5"/>
    </row>
    <row r="480" ht="15.75" customHeight="1">
      <c r="C480" s="68"/>
      <c r="E480" s="5"/>
      <c r="F480" s="5"/>
      <c r="G480" s="5"/>
      <c r="H480" s="5"/>
    </row>
    <row r="481" ht="15.75" customHeight="1">
      <c r="C481" s="68"/>
      <c r="E481" s="5"/>
      <c r="F481" s="5"/>
      <c r="G481" s="5"/>
      <c r="H481" s="5"/>
    </row>
    <row r="482" ht="15.75" customHeight="1">
      <c r="C482" s="68"/>
      <c r="E482" s="5"/>
      <c r="F482" s="5"/>
      <c r="G482" s="5"/>
      <c r="H482" s="5"/>
    </row>
    <row r="483" ht="15.75" customHeight="1">
      <c r="C483" s="68"/>
      <c r="E483" s="5"/>
      <c r="F483" s="5"/>
      <c r="G483" s="5"/>
      <c r="H483" s="5"/>
    </row>
    <row r="484" ht="15.75" customHeight="1">
      <c r="C484" s="68"/>
      <c r="E484" s="5"/>
      <c r="F484" s="5"/>
      <c r="G484" s="5"/>
      <c r="H484" s="5"/>
    </row>
    <row r="485" ht="15.75" customHeight="1">
      <c r="C485" s="68"/>
      <c r="E485" s="5"/>
      <c r="F485" s="5"/>
      <c r="G485" s="5"/>
      <c r="H485" s="5"/>
    </row>
    <row r="486" ht="15.75" customHeight="1">
      <c r="C486" s="68"/>
      <c r="E486" s="5"/>
      <c r="F486" s="5"/>
      <c r="G486" s="5"/>
      <c r="H486" s="5"/>
    </row>
    <row r="487" ht="15.75" customHeight="1">
      <c r="C487" s="68"/>
      <c r="E487" s="5"/>
      <c r="F487" s="5"/>
      <c r="G487" s="5"/>
      <c r="H487" s="5"/>
    </row>
    <row r="488" ht="15.75" customHeight="1">
      <c r="C488" s="68"/>
      <c r="E488" s="5"/>
      <c r="F488" s="5"/>
      <c r="G488" s="5"/>
      <c r="H488" s="5"/>
    </row>
    <row r="489" ht="15.75" customHeight="1">
      <c r="C489" s="68"/>
      <c r="E489" s="5"/>
      <c r="F489" s="5"/>
      <c r="G489" s="5"/>
      <c r="H489" s="5"/>
    </row>
    <row r="490" ht="15.75" customHeight="1">
      <c r="C490" s="68"/>
      <c r="E490" s="5"/>
      <c r="F490" s="5"/>
      <c r="G490" s="5"/>
      <c r="H490" s="5"/>
    </row>
    <row r="491" ht="15.75" customHeight="1">
      <c r="C491" s="68"/>
      <c r="E491" s="5"/>
      <c r="F491" s="5"/>
      <c r="G491" s="5"/>
      <c r="H491" s="5"/>
    </row>
    <row r="492" ht="15.75" customHeight="1">
      <c r="C492" s="68"/>
      <c r="E492" s="5"/>
      <c r="F492" s="5"/>
      <c r="G492" s="5"/>
      <c r="H492" s="5"/>
    </row>
    <row r="493" ht="15.75" customHeight="1">
      <c r="C493" s="68"/>
      <c r="E493" s="5"/>
      <c r="F493" s="5"/>
      <c r="G493" s="5"/>
      <c r="H493" s="5"/>
    </row>
    <row r="494" ht="15.75" customHeight="1">
      <c r="C494" s="68"/>
      <c r="E494" s="5"/>
      <c r="F494" s="5"/>
      <c r="G494" s="5"/>
      <c r="H494" s="5"/>
    </row>
    <row r="495" ht="15.75" customHeight="1">
      <c r="C495" s="68"/>
      <c r="E495" s="5"/>
      <c r="F495" s="5"/>
      <c r="G495" s="5"/>
      <c r="H495" s="5"/>
    </row>
    <row r="496" ht="15.75" customHeight="1">
      <c r="C496" s="68"/>
      <c r="E496" s="5"/>
      <c r="F496" s="5"/>
      <c r="G496" s="5"/>
      <c r="H496" s="5"/>
    </row>
    <row r="497" ht="15.75" customHeight="1">
      <c r="C497" s="68"/>
      <c r="E497" s="5"/>
      <c r="F497" s="5"/>
      <c r="G497" s="5"/>
      <c r="H497" s="5"/>
    </row>
    <row r="498" ht="15.75" customHeight="1">
      <c r="C498" s="68"/>
      <c r="E498" s="5"/>
      <c r="F498" s="5"/>
      <c r="G498" s="5"/>
      <c r="H498" s="5"/>
    </row>
    <row r="499" ht="15.75" customHeight="1">
      <c r="C499" s="68"/>
      <c r="E499" s="5"/>
      <c r="F499" s="5"/>
      <c r="G499" s="5"/>
      <c r="H499" s="5"/>
    </row>
    <row r="500" ht="15.75" customHeight="1">
      <c r="C500" s="68"/>
      <c r="E500" s="5"/>
      <c r="F500" s="5"/>
      <c r="G500" s="5"/>
      <c r="H500" s="5"/>
    </row>
    <row r="501" ht="15.75" customHeight="1">
      <c r="C501" s="68"/>
      <c r="E501" s="5"/>
      <c r="F501" s="5"/>
      <c r="G501" s="5"/>
      <c r="H501" s="5"/>
    </row>
    <row r="502" ht="15.75" customHeight="1">
      <c r="C502" s="68"/>
      <c r="E502" s="5"/>
      <c r="F502" s="5"/>
      <c r="G502" s="5"/>
      <c r="H502" s="5"/>
    </row>
    <row r="503" ht="15.75" customHeight="1">
      <c r="C503" s="68"/>
      <c r="E503" s="5"/>
      <c r="F503" s="5"/>
      <c r="G503" s="5"/>
      <c r="H503" s="5"/>
    </row>
    <row r="504" ht="15.75" customHeight="1">
      <c r="C504" s="68"/>
      <c r="E504" s="5"/>
      <c r="F504" s="5"/>
      <c r="G504" s="5"/>
      <c r="H504" s="5"/>
    </row>
    <row r="505" ht="15.75" customHeight="1">
      <c r="C505" s="68"/>
      <c r="E505" s="5"/>
      <c r="F505" s="5"/>
      <c r="G505" s="5"/>
      <c r="H505" s="5"/>
    </row>
    <row r="506" ht="15.75" customHeight="1">
      <c r="C506" s="68"/>
      <c r="E506" s="5"/>
      <c r="F506" s="5"/>
      <c r="G506" s="5"/>
      <c r="H506" s="5"/>
    </row>
    <row r="507" ht="15.75" customHeight="1">
      <c r="C507" s="68"/>
      <c r="E507" s="5"/>
      <c r="F507" s="5"/>
      <c r="G507" s="5"/>
      <c r="H507" s="5"/>
    </row>
    <row r="508" ht="15.75" customHeight="1">
      <c r="C508" s="68"/>
      <c r="E508" s="5"/>
      <c r="F508" s="5"/>
      <c r="G508" s="5"/>
      <c r="H508" s="5"/>
    </row>
    <row r="509" ht="15.75" customHeight="1">
      <c r="C509" s="68"/>
      <c r="E509" s="5"/>
      <c r="F509" s="5"/>
      <c r="G509" s="5"/>
      <c r="H509" s="5"/>
    </row>
    <row r="510" ht="15.75" customHeight="1">
      <c r="C510" s="68"/>
      <c r="E510" s="5"/>
      <c r="F510" s="5"/>
      <c r="G510" s="5"/>
      <c r="H510" s="5"/>
    </row>
    <row r="511" ht="15.75" customHeight="1">
      <c r="C511" s="68"/>
      <c r="E511" s="5"/>
      <c r="F511" s="5"/>
      <c r="G511" s="5"/>
      <c r="H511" s="5"/>
    </row>
    <row r="512" ht="15.75" customHeight="1">
      <c r="C512" s="68"/>
      <c r="E512" s="5"/>
      <c r="F512" s="5"/>
      <c r="G512" s="5"/>
      <c r="H512" s="5"/>
    </row>
    <row r="513" ht="15.75" customHeight="1">
      <c r="C513" s="68"/>
      <c r="E513" s="5"/>
      <c r="F513" s="5"/>
      <c r="G513" s="5"/>
      <c r="H513" s="5"/>
    </row>
    <row r="514" ht="15.75" customHeight="1">
      <c r="C514" s="68"/>
      <c r="E514" s="5"/>
      <c r="F514" s="5"/>
      <c r="G514" s="5"/>
      <c r="H514" s="5"/>
    </row>
    <row r="515" ht="15.75" customHeight="1">
      <c r="C515" s="68"/>
      <c r="E515" s="5"/>
      <c r="F515" s="5"/>
      <c r="G515" s="5"/>
      <c r="H515" s="5"/>
    </row>
    <row r="516" ht="15.75" customHeight="1">
      <c r="C516" s="68"/>
      <c r="E516" s="5"/>
      <c r="F516" s="5"/>
      <c r="G516" s="5"/>
      <c r="H516" s="5"/>
    </row>
    <row r="517" ht="15.75" customHeight="1">
      <c r="C517" s="68"/>
      <c r="E517" s="5"/>
      <c r="F517" s="5"/>
      <c r="G517" s="5"/>
      <c r="H517" s="5"/>
    </row>
    <row r="518" ht="15.75" customHeight="1">
      <c r="C518" s="68"/>
      <c r="E518" s="5"/>
      <c r="F518" s="5"/>
      <c r="G518" s="5"/>
      <c r="H518" s="5"/>
    </row>
    <row r="519" ht="15.75" customHeight="1">
      <c r="C519" s="68"/>
      <c r="E519" s="5"/>
      <c r="F519" s="5"/>
      <c r="G519" s="5"/>
      <c r="H519" s="5"/>
    </row>
    <row r="520" ht="15.75" customHeight="1">
      <c r="C520" s="68"/>
      <c r="E520" s="5"/>
      <c r="F520" s="5"/>
      <c r="G520" s="5"/>
      <c r="H520" s="5"/>
    </row>
    <row r="521" ht="15.75" customHeight="1">
      <c r="C521" s="68"/>
      <c r="E521" s="5"/>
      <c r="F521" s="5"/>
      <c r="G521" s="5"/>
      <c r="H521" s="5"/>
    </row>
    <row r="522" ht="15.75" customHeight="1">
      <c r="C522" s="68"/>
      <c r="E522" s="5"/>
      <c r="F522" s="5"/>
      <c r="G522" s="5"/>
      <c r="H522" s="5"/>
    </row>
    <row r="523" ht="15.75" customHeight="1">
      <c r="C523" s="68"/>
      <c r="E523" s="5"/>
      <c r="F523" s="5"/>
      <c r="G523" s="5"/>
      <c r="H523" s="5"/>
    </row>
    <row r="524" ht="15.75" customHeight="1">
      <c r="C524" s="68"/>
      <c r="E524" s="5"/>
      <c r="F524" s="5"/>
      <c r="G524" s="5"/>
      <c r="H524" s="5"/>
    </row>
    <row r="525" ht="15.75" customHeight="1">
      <c r="C525" s="68"/>
      <c r="E525" s="5"/>
      <c r="F525" s="5"/>
      <c r="G525" s="5"/>
      <c r="H525" s="5"/>
    </row>
    <row r="526" ht="15.75" customHeight="1">
      <c r="C526" s="68"/>
      <c r="E526" s="5"/>
      <c r="F526" s="5"/>
      <c r="G526" s="5"/>
      <c r="H526" s="5"/>
    </row>
    <row r="527" ht="15.75" customHeight="1">
      <c r="C527" s="68"/>
      <c r="E527" s="5"/>
      <c r="F527" s="5"/>
      <c r="G527" s="5"/>
      <c r="H527" s="5"/>
    </row>
    <row r="528" ht="15.75" customHeight="1">
      <c r="C528" s="68"/>
      <c r="E528" s="5"/>
      <c r="F528" s="5"/>
      <c r="G528" s="5"/>
      <c r="H528" s="5"/>
    </row>
    <row r="529" ht="15.75" customHeight="1">
      <c r="C529" s="68"/>
      <c r="E529" s="5"/>
      <c r="F529" s="5"/>
      <c r="G529" s="5"/>
      <c r="H529" s="5"/>
    </row>
    <row r="530" ht="15.75" customHeight="1">
      <c r="C530" s="68"/>
      <c r="E530" s="5"/>
      <c r="F530" s="5"/>
      <c r="G530" s="5"/>
      <c r="H530" s="5"/>
    </row>
    <row r="531" ht="15.75" customHeight="1">
      <c r="C531" s="68"/>
      <c r="E531" s="5"/>
      <c r="F531" s="5"/>
      <c r="G531" s="5"/>
      <c r="H531" s="5"/>
    </row>
    <row r="532" ht="15.75" customHeight="1">
      <c r="C532" s="68"/>
      <c r="E532" s="5"/>
      <c r="F532" s="5"/>
      <c r="G532" s="5"/>
      <c r="H532" s="5"/>
    </row>
    <row r="533" ht="15.75" customHeight="1">
      <c r="C533" s="68"/>
      <c r="E533" s="5"/>
      <c r="F533" s="5"/>
      <c r="G533" s="5"/>
      <c r="H533" s="5"/>
    </row>
    <row r="534" ht="15.75" customHeight="1">
      <c r="C534" s="68"/>
      <c r="E534" s="5"/>
      <c r="F534" s="5"/>
      <c r="G534" s="5"/>
      <c r="H534" s="5"/>
    </row>
    <row r="535" ht="15.75" customHeight="1">
      <c r="C535" s="68"/>
      <c r="E535" s="5"/>
      <c r="F535" s="5"/>
      <c r="G535" s="5"/>
      <c r="H535" s="5"/>
    </row>
    <row r="536" ht="15.75" customHeight="1">
      <c r="C536" s="68"/>
      <c r="E536" s="5"/>
      <c r="F536" s="5"/>
      <c r="G536" s="5"/>
      <c r="H536" s="5"/>
    </row>
    <row r="537" ht="15.75" customHeight="1">
      <c r="C537" s="68"/>
      <c r="E537" s="5"/>
      <c r="F537" s="5"/>
      <c r="G537" s="5"/>
      <c r="H537" s="5"/>
    </row>
    <row r="538" ht="15.75" customHeight="1">
      <c r="C538" s="68"/>
      <c r="E538" s="5"/>
      <c r="F538" s="5"/>
      <c r="G538" s="5"/>
      <c r="H538" s="5"/>
    </row>
    <row r="539" ht="15.75" customHeight="1">
      <c r="C539" s="68"/>
      <c r="E539" s="5"/>
      <c r="F539" s="5"/>
      <c r="G539" s="5"/>
      <c r="H539" s="5"/>
    </row>
    <row r="540" ht="15.75" customHeight="1">
      <c r="C540" s="68"/>
      <c r="E540" s="5"/>
      <c r="F540" s="5"/>
      <c r="G540" s="5"/>
      <c r="H540" s="5"/>
    </row>
    <row r="541" ht="15.75" customHeight="1">
      <c r="C541" s="68"/>
      <c r="E541" s="5"/>
      <c r="F541" s="5"/>
      <c r="G541" s="5"/>
      <c r="H541" s="5"/>
    </row>
    <row r="542" ht="15.75" customHeight="1">
      <c r="C542" s="68"/>
      <c r="E542" s="5"/>
      <c r="F542" s="5"/>
      <c r="G542" s="5"/>
      <c r="H542" s="5"/>
    </row>
    <row r="543" ht="15.75" customHeight="1">
      <c r="C543" s="68"/>
      <c r="E543" s="5"/>
      <c r="F543" s="5"/>
      <c r="G543" s="5"/>
      <c r="H543" s="5"/>
    </row>
    <row r="544" ht="15.75" customHeight="1">
      <c r="C544" s="68"/>
      <c r="E544" s="5"/>
      <c r="F544" s="5"/>
      <c r="G544" s="5"/>
      <c r="H544" s="5"/>
    </row>
    <row r="545" ht="15.75" customHeight="1">
      <c r="C545" s="68"/>
      <c r="E545" s="5"/>
      <c r="F545" s="5"/>
      <c r="G545" s="5"/>
      <c r="H545" s="5"/>
    </row>
    <row r="546" ht="15.75" customHeight="1">
      <c r="C546" s="68"/>
      <c r="E546" s="5"/>
      <c r="F546" s="5"/>
      <c r="G546" s="5"/>
      <c r="H546" s="5"/>
    </row>
    <row r="547" ht="15.75" customHeight="1">
      <c r="C547" s="68"/>
      <c r="E547" s="5"/>
      <c r="F547" s="5"/>
      <c r="G547" s="5"/>
      <c r="H547" s="5"/>
    </row>
    <row r="548" ht="15.75" customHeight="1">
      <c r="C548" s="68"/>
      <c r="E548" s="5"/>
      <c r="F548" s="5"/>
      <c r="G548" s="5"/>
      <c r="H548" s="5"/>
    </row>
    <row r="549" ht="15.75" customHeight="1">
      <c r="C549" s="68"/>
      <c r="E549" s="5"/>
      <c r="F549" s="5"/>
      <c r="G549" s="5"/>
      <c r="H549" s="5"/>
    </row>
    <row r="550" ht="15.75" customHeight="1">
      <c r="C550" s="68"/>
      <c r="E550" s="5"/>
      <c r="F550" s="5"/>
      <c r="G550" s="5"/>
      <c r="H550" s="5"/>
    </row>
    <row r="551" ht="15.75" customHeight="1">
      <c r="C551" s="68"/>
      <c r="E551" s="5"/>
      <c r="F551" s="5"/>
      <c r="G551" s="5"/>
      <c r="H551" s="5"/>
    </row>
    <row r="552" ht="15.75" customHeight="1">
      <c r="C552" s="68"/>
      <c r="E552" s="5"/>
      <c r="F552" s="5"/>
      <c r="G552" s="5"/>
      <c r="H552" s="5"/>
    </row>
    <row r="553" ht="15.75" customHeight="1">
      <c r="C553" s="68"/>
      <c r="E553" s="5"/>
      <c r="F553" s="5"/>
      <c r="G553" s="5"/>
      <c r="H553" s="5"/>
    </row>
    <row r="554" ht="15.75" customHeight="1">
      <c r="C554" s="68"/>
      <c r="E554" s="5"/>
      <c r="F554" s="5"/>
      <c r="G554" s="5"/>
      <c r="H554" s="5"/>
    </row>
    <row r="555" ht="15.75" customHeight="1">
      <c r="C555" s="68"/>
      <c r="E555" s="5"/>
      <c r="F555" s="5"/>
      <c r="G555" s="5"/>
      <c r="H555" s="5"/>
    </row>
    <row r="556" ht="15.75" customHeight="1">
      <c r="C556" s="68"/>
      <c r="E556" s="5"/>
      <c r="F556" s="5"/>
      <c r="G556" s="5"/>
      <c r="H556" s="5"/>
    </row>
    <row r="557" ht="15.75" customHeight="1">
      <c r="C557" s="68"/>
      <c r="E557" s="5"/>
      <c r="F557" s="5"/>
      <c r="G557" s="5"/>
      <c r="H557" s="5"/>
    </row>
    <row r="558" ht="15.75" customHeight="1">
      <c r="C558" s="68"/>
      <c r="E558" s="5"/>
      <c r="F558" s="5"/>
      <c r="G558" s="5"/>
      <c r="H558" s="5"/>
    </row>
    <row r="559" ht="15.75" customHeight="1">
      <c r="C559" s="68"/>
      <c r="E559" s="5"/>
      <c r="F559" s="5"/>
      <c r="G559" s="5"/>
      <c r="H559" s="5"/>
    </row>
    <row r="560" ht="15.75" customHeight="1">
      <c r="C560" s="68"/>
      <c r="E560" s="5"/>
      <c r="F560" s="5"/>
      <c r="G560" s="5"/>
      <c r="H560" s="5"/>
    </row>
    <row r="561" ht="15.75" customHeight="1">
      <c r="C561" s="68"/>
      <c r="E561" s="5"/>
      <c r="F561" s="5"/>
      <c r="G561" s="5"/>
      <c r="H561" s="5"/>
    </row>
    <row r="562" ht="15.75" customHeight="1">
      <c r="C562" s="68"/>
      <c r="E562" s="5"/>
      <c r="F562" s="5"/>
      <c r="G562" s="5"/>
      <c r="H562" s="5"/>
    </row>
    <row r="563" ht="15.75" customHeight="1">
      <c r="C563" s="68"/>
      <c r="E563" s="5"/>
      <c r="F563" s="5"/>
      <c r="G563" s="5"/>
      <c r="H563" s="5"/>
    </row>
    <row r="564" ht="15.75" customHeight="1">
      <c r="C564" s="68"/>
      <c r="E564" s="5"/>
      <c r="F564" s="5"/>
      <c r="G564" s="5"/>
      <c r="H564" s="5"/>
    </row>
    <row r="565" ht="15.75" customHeight="1">
      <c r="C565" s="68"/>
      <c r="E565" s="5"/>
      <c r="F565" s="5"/>
      <c r="G565" s="5"/>
      <c r="H565" s="5"/>
    </row>
    <row r="566" ht="15.75" customHeight="1">
      <c r="C566" s="68"/>
      <c r="E566" s="5"/>
      <c r="F566" s="5"/>
      <c r="G566" s="5"/>
      <c r="H566" s="5"/>
    </row>
    <row r="567" ht="15.75" customHeight="1">
      <c r="C567" s="68"/>
      <c r="E567" s="5"/>
      <c r="F567" s="5"/>
      <c r="G567" s="5"/>
      <c r="H567" s="5"/>
    </row>
    <row r="568" ht="15.75" customHeight="1">
      <c r="C568" s="68"/>
      <c r="E568" s="5"/>
      <c r="F568" s="5"/>
      <c r="G568" s="5"/>
      <c r="H568" s="5"/>
    </row>
    <row r="569" ht="15.75" customHeight="1">
      <c r="C569" s="68"/>
      <c r="E569" s="5"/>
      <c r="F569" s="5"/>
      <c r="G569" s="5"/>
      <c r="H569" s="5"/>
    </row>
    <row r="570" ht="15.75" customHeight="1">
      <c r="C570" s="68"/>
      <c r="E570" s="5"/>
      <c r="F570" s="5"/>
      <c r="G570" s="5"/>
      <c r="H570" s="5"/>
    </row>
    <row r="571" ht="15.75" customHeight="1">
      <c r="C571" s="68"/>
      <c r="E571" s="5"/>
      <c r="F571" s="5"/>
      <c r="G571" s="5"/>
      <c r="H571" s="5"/>
    </row>
    <row r="572" ht="15.75" customHeight="1">
      <c r="C572" s="68"/>
      <c r="E572" s="5"/>
      <c r="F572" s="5"/>
      <c r="G572" s="5"/>
      <c r="H572" s="5"/>
    </row>
    <row r="573" ht="15.75" customHeight="1">
      <c r="C573" s="68"/>
      <c r="E573" s="5"/>
      <c r="F573" s="5"/>
      <c r="G573" s="5"/>
      <c r="H573" s="5"/>
    </row>
    <row r="574" ht="15.75" customHeight="1">
      <c r="C574" s="68"/>
      <c r="E574" s="5"/>
      <c r="F574" s="5"/>
      <c r="G574" s="5"/>
      <c r="H574" s="5"/>
    </row>
    <row r="575" ht="15.75" customHeight="1">
      <c r="C575" s="68"/>
      <c r="E575" s="5"/>
      <c r="F575" s="5"/>
      <c r="G575" s="5"/>
      <c r="H575" s="5"/>
    </row>
    <row r="576" ht="15.75" customHeight="1">
      <c r="C576" s="68"/>
      <c r="E576" s="5"/>
      <c r="F576" s="5"/>
      <c r="G576" s="5"/>
      <c r="H576" s="5"/>
    </row>
    <row r="577" ht="15.75" customHeight="1">
      <c r="C577" s="68"/>
      <c r="E577" s="5"/>
      <c r="F577" s="5"/>
      <c r="G577" s="5"/>
      <c r="H577" s="5"/>
    </row>
    <row r="578" ht="15.75" customHeight="1">
      <c r="C578" s="68"/>
      <c r="E578" s="5"/>
      <c r="F578" s="5"/>
      <c r="G578" s="5"/>
      <c r="H578" s="5"/>
    </row>
    <row r="579" ht="15.75" customHeight="1">
      <c r="C579" s="68"/>
      <c r="E579" s="5"/>
      <c r="F579" s="5"/>
      <c r="G579" s="5"/>
      <c r="H579" s="5"/>
    </row>
    <row r="580" ht="15.75" customHeight="1">
      <c r="C580" s="68"/>
      <c r="E580" s="5"/>
      <c r="F580" s="5"/>
      <c r="G580" s="5"/>
      <c r="H580" s="5"/>
    </row>
    <row r="581" ht="15.75" customHeight="1">
      <c r="C581" s="68"/>
      <c r="E581" s="5"/>
      <c r="F581" s="5"/>
      <c r="G581" s="5"/>
      <c r="H581" s="5"/>
    </row>
    <row r="582" ht="15.75" customHeight="1">
      <c r="C582" s="68"/>
      <c r="E582" s="5"/>
      <c r="F582" s="5"/>
      <c r="G582" s="5"/>
      <c r="H582" s="5"/>
    </row>
    <row r="583" ht="15.75" customHeight="1">
      <c r="C583" s="68"/>
      <c r="E583" s="5"/>
      <c r="F583" s="5"/>
      <c r="G583" s="5"/>
      <c r="H583" s="5"/>
    </row>
    <row r="584" ht="15.75" customHeight="1">
      <c r="C584" s="68"/>
      <c r="E584" s="5"/>
      <c r="F584" s="5"/>
      <c r="G584" s="5"/>
      <c r="H584" s="5"/>
    </row>
    <row r="585" ht="15.75" customHeight="1">
      <c r="C585" s="68"/>
      <c r="E585" s="5"/>
      <c r="F585" s="5"/>
      <c r="G585" s="5"/>
      <c r="H585" s="5"/>
    </row>
    <row r="586" ht="15.75" customHeight="1">
      <c r="C586" s="68"/>
      <c r="E586" s="5"/>
      <c r="F586" s="5"/>
      <c r="G586" s="5"/>
      <c r="H586" s="5"/>
    </row>
    <row r="587" ht="15.75" customHeight="1">
      <c r="C587" s="68"/>
      <c r="E587" s="5"/>
      <c r="F587" s="5"/>
      <c r="G587" s="5"/>
      <c r="H587" s="5"/>
    </row>
    <row r="588" ht="15.75" customHeight="1">
      <c r="C588" s="68"/>
      <c r="E588" s="5"/>
      <c r="F588" s="5"/>
      <c r="G588" s="5"/>
      <c r="H588" s="5"/>
    </row>
    <row r="589" ht="15.75" customHeight="1">
      <c r="C589" s="68"/>
      <c r="E589" s="5"/>
      <c r="F589" s="5"/>
      <c r="G589" s="5"/>
      <c r="H589" s="5"/>
    </row>
    <row r="590" ht="15.75" customHeight="1">
      <c r="C590" s="68"/>
      <c r="E590" s="5"/>
      <c r="F590" s="5"/>
      <c r="G590" s="5"/>
      <c r="H590" s="5"/>
    </row>
    <row r="591" ht="15.75" customHeight="1">
      <c r="C591" s="68"/>
      <c r="E591" s="5"/>
      <c r="F591" s="5"/>
      <c r="G591" s="5"/>
      <c r="H591" s="5"/>
    </row>
    <row r="592" ht="15.75" customHeight="1">
      <c r="C592" s="68"/>
      <c r="E592" s="5"/>
      <c r="F592" s="5"/>
      <c r="G592" s="5"/>
      <c r="H592" s="5"/>
    </row>
    <row r="593" ht="15.75" customHeight="1">
      <c r="C593" s="68"/>
      <c r="E593" s="5"/>
      <c r="F593" s="5"/>
      <c r="G593" s="5"/>
      <c r="H593" s="5"/>
    </row>
    <row r="594" ht="15.75" customHeight="1">
      <c r="C594" s="68"/>
      <c r="E594" s="5"/>
      <c r="F594" s="5"/>
      <c r="G594" s="5"/>
      <c r="H594" s="5"/>
    </row>
    <row r="595" ht="15.75" customHeight="1">
      <c r="C595" s="68"/>
      <c r="E595" s="5"/>
      <c r="F595" s="5"/>
      <c r="G595" s="5"/>
      <c r="H595" s="5"/>
    </row>
    <row r="596" ht="15.75" customHeight="1">
      <c r="C596" s="68"/>
      <c r="E596" s="5"/>
      <c r="F596" s="5"/>
      <c r="G596" s="5"/>
      <c r="H596" s="5"/>
    </row>
    <row r="597" ht="15.75" customHeight="1">
      <c r="C597" s="68"/>
      <c r="E597" s="5"/>
      <c r="F597" s="5"/>
      <c r="G597" s="5"/>
      <c r="H597" s="5"/>
    </row>
    <row r="598" ht="15.75" customHeight="1">
      <c r="C598" s="68"/>
      <c r="E598" s="5"/>
      <c r="F598" s="5"/>
      <c r="G598" s="5"/>
      <c r="H598" s="5"/>
    </row>
    <row r="599" ht="15.75" customHeight="1">
      <c r="C599" s="68"/>
      <c r="E599" s="5"/>
      <c r="F599" s="5"/>
      <c r="G599" s="5"/>
      <c r="H599" s="5"/>
    </row>
    <row r="600" ht="15.75" customHeight="1">
      <c r="C600" s="68"/>
      <c r="E600" s="5"/>
      <c r="F600" s="5"/>
      <c r="G600" s="5"/>
      <c r="H600" s="5"/>
    </row>
    <row r="601" ht="15.75" customHeight="1">
      <c r="C601" s="68"/>
      <c r="E601" s="5"/>
      <c r="F601" s="5"/>
      <c r="G601" s="5"/>
      <c r="H601" s="5"/>
    </row>
    <row r="602" ht="15.75" customHeight="1">
      <c r="C602" s="68"/>
      <c r="E602" s="5"/>
      <c r="F602" s="5"/>
      <c r="G602" s="5"/>
      <c r="H602" s="5"/>
    </row>
    <row r="603" ht="15.75" customHeight="1">
      <c r="C603" s="68"/>
      <c r="E603" s="5"/>
      <c r="F603" s="5"/>
      <c r="G603" s="5"/>
      <c r="H603" s="5"/>
    </row>
    <row r="604" ht="15.75" customHeight="1">
      <c r="C604" s="68"/>
      <c r="E604" s="5"/>
      <c r="F604" s="5"/>
      <c r="G604" s="5"/>
      <c r="H604" s="5"/>
    </row>
    <row r="605" ht="15.75" customHeight="1">
      <c r="C605" s="68"/>
      <c r="E605" s="5"/>
      <c r="F605" s="5"/>
      <c r="G605" s="5"/>
      <c r="H605" s="5"/>
    </row>
    <row r="606" ht="15.75" customHeight="1">
      <c r="C606" s="68"/>
      <c r="E606" s="5"/>
      <c r="F606" s="5"/>
      <c r="G606" s="5"/>
      <c r="H606" s="5"/>
    </row>
    <row r="607" ht="15.75" customHeight="1">
      <c r="C607" s="68"/>
      <c r="E607" s="5"/>
      <c r="F607" s="5"/>
      <c r="G607" s="5"/>
      <c r="H607" s="5"/>
    </row>
    <row r="608" ht="15.75" customHeight="1">
      <c r="C608" s="68"/>
      <c r="E608" s="5"/>
      <c r="F608" s="5"/>
      <c r="G608" s="5"/>
      <c r="H608" s="5"/>
    </row>
    <row r="609" ht="15.75" customHeight="1">
      <c r="C609" s="68"/>
      <c r="E609" s="5"/>
      <c r="F609" s="5"/>
      <c r="G609" s="5"/>
      <c r="H609" s="5"/>
    </row>
    <row r="610" ht="15.75" customHeight="1">
      <c r="C610" s="68"/>
      <c r="E610" s="5"/>
      <c r="F610" s="5"/>
      <c r="G610" s="5"/>
      <c r="H610" s="5"/>
    </row>
    <row r="611" ht="15.75" customHeight="1">
      <c r="C611" s="68"/>
      <c r="E611" s="5"/>
      <c r="F611" s="5"/>
      <c r="G611" s="5"/>
      <c r="H611" s="5"/>
    </row>
    <row r="612" ht="15.75" customHeight="1">
      <c r="C612" s="68"/>
      <c r="E612" s="5"/>
      <c r="F612" s="5"/>
      <c r="G612" s="5"/>
      <c r="H612" s="5"/>
    </row>
    <row r="613" ht="15.75" customHeight="1">
      <c r="C613" s="68"/>
      <c r="E613" s="5"/>
      <c r="F613" s="5"/>
      <c r="G613" s="5"/>
      <c r="H613" s="5"/>
    </row>
    <row r="614" ht="15.75" customHeight="1">
      <c r="C614" s="68"/>
      <c r="E614" s="5"/>
      <c r="F614" s="5"/>
      <c r="G614" s="5"/>
      <c r="H614" s="5"/>
    </row>
    <row r="615" ht="15.75" customHeight="1">
      <c r="C615" s="68"/>
      <c r="E615" s="5"/>
      <c r="F615" s="5"/>
      <c r="G615" s="5"/>
      <c r="H615" s="5"/>
    </row>
    <row r="616" ht="15.75" customHeight="1">
      <c r="C616" s="68"/>
      <c r="E616" s="5"/>
      <c r="F616" s="5"/>
      <c r="G616" s="5"/>
      <c r="H616" s="5"/>
    </row>
    <row r="617" ht="15.75" customHeight="1">
      <c r="C617" s="68"/>
      <c r="E617" s="5"/>
      <c r="F617" s="5"/>
      <c r="G617" s="5"/>
      <c r="H617" s="5"/>
    </row>
    <row r="618" ht="15.75" customHeight="1">
      <c r="C618" s="68"/>
      <c r="E618" s="5"/>
      <c r="F618" s="5"/>
      <c r="G618" s="5"/>
      <c r="H618" s="5"/>
    </row>
    <row r="619" ht="15.75" customHeight="1">
      <c r="C619" s="68"/>
      <c r="E619" s="5"/>
      <c r="F619" s="5"/>
      <c r="G619" s="5"/>
      <c r="H619" s="5"/>
    </row>
    <row r="620" ht="15.75" customHeight="1">
      <c r="C620" s="68"/>
      <c r="E620" s="5"/>
      <c r="F620" s="5"/>
      <c r="G620" s="5"/>
      <c r="H620" s="5"/>
    </row>
    <row r="621" ht="15.75" customHeight="1">
      <c r="C621" s="68"/>
      <c r="E621" s="5"/>
      <c r="F621" s="5"/>
      <c r="G621" s="5"/>
      <c r="H621" s="5"/>
    </row>
    <row r="622" ht="15.75" customHeight="1">
      <c r="C622" s="68"/>
      <c r="E622" s="5"/>
      <c r="F622" s="5"/>
      <c r="G622" s="5"/>
      <c r="H622" s="5"/>
    </row>
    <row r="623" ht="15.75" customHeight="1">
      <c r="C623" s="68"/>
      <c r="E623" s="5"/>
      <c r="F623" s="5"/>
      <c r="G623" s="5"/>
      <c r="H623" s="5"/>
    </row>
    <row r="624" ht="15.75" customHeight="1">
      <c r="C624" s="68"/>
      <c r="E624" s="5"/>
      <c r="F624" s="5"/>
      <c r="G624" s="5"/>
      <c r="H624" s="5"/>
    </row>
    <row r="625" ht="15.75" customHeight="1">
      <c r="C625" s="68"/>
      <c r="E625" s="5"/>
      <c r="F625" s="5"/>
      <c r="G625" s="5"/>
      <c r="H625" s="5"/>
    </row>
    <row r="626" ht="15.75" customHeight="1">
      <c r="C626" s="68"/>
      <c r="E626" s="5"/>
      <c r="F626" s="5"/>
      <c r="G626" s="5"/>
      <c r="H626" s="5"/>
    </row>
    <row r="627" ht="15.75" customHeight="1">
      <c r="C627" s="68"/>
      <c r="E627" s="5"/>
      <c r="F627" s="5"/>
      <c r="G627" s="5"/>
      <c r="H627" s="5"/>
    </row>
    <row r="628" ht="15.75" customHeight="1">
      <c r="C628" s="68"/>
      <c r="E628" s="5"/>
      <c r="F628" s="5"/>
      <c r="G628" s="5"/>
      <c r="H628" s="5"/>
    </row>
    <row r="629" ht="15.75" customHeight="1">
      <c r="C629" s="68"/>
      <c r="E629" s="5"/>
      <c r="F629" s="5"/>
      <c r="G629" s="5"/>
      <c r="H629" s="5"/>
    </row>
    <row r="630" ht="15.75" customHeight="1">
      <c r="C630" s="68"/>
      <c r="E630" s="5"/>
      <c r="F630" s="5"/>
      <c r="G630" s="5"/>
      <c r="H630" s="5"/>
    </row>
    <row r="631" ht="15.75" customHeight="1">
      <c r="C631" s="68"/>
      <c r="E631" s="5"/>
      <c r="F631" s="5"/>
      <c r="G631" s="5"/>
      <c r="H631" s="5"/>
    </row>
    <row r="632" ht="15.75" customHeight="1">
      <c r="C632" s="68"/>
      <c r="E632" s="5"/>
      <c r="F632" s="5"/>
      <c r="G632" s="5"/>
      <c r="H632" s="5"/>
    </row>
    <row r="633" ht="15.75" customHeight="1">
      <c r="C633" s="68"/>
      <c r="E633" s="5"/>
      <c r="F633" s="5"/>
      <c r="G633" s="5"/>
      <c r="H633" s="5"/>
    </row>
    <row r="634" ht="15.75" customHeight="1">
      <c r="C634" s="68"/>
      <c r="E634" s="5"/>
      <c r="F634" s="5"/>
      <c r="G634" s="5"/>
      <c r="H634" s="5"/>
    </row>
    <row r="635" ht="15.75" customHeight="1">
      <c r="C635" s="68"/>
      <c r="E635" s="5"/>
      <c r="F635" s="5"/>
      <c r="G635" s="5"/>
      <c r="H635" s="5"/>
    </row>
    <row r="636" ht="15.75" customHeight="1">
      <c r="C636" s="68"/>
      <c r="E636" s="5"/>
      <c r="F636" s="5"/>
      <c r="G636" s="5"/>
      <c r="H636" s="5"/>
    </row>
    <row r="637" ht="15.75" customHeight="1">
      <c r="C637" s="68"/>
      <c r="E637" s="5"/>
      <c r="F637" s="5"/>
      <c r="G637" s="5"/>
      <c r="H637" s="5"/>
    </row>
    <row r="638" ht="15.75" customHeight="1">
      <c r="C638" s="68"/>
      <c r="E638" s="5"/>
      <c r="F638" s="5"/>
      <c r="G638" s="5"/>
      <c r="H638" s="5"/>
    </row>
    <row r="639" ht="15.75" customHeight="1">
      <c r="C639" s="68"/>
      <c r="E639" s="5"/>
      <c r="F639" s="5"/>
      <c r="G639" s="5"/>
      <c r="H639" s="5"/>
    </row>
    <row r="640" ht="15.75" customHeight="1">
      <c r="C640" s="68"/>
      <c r="E640" s="5"/>
      <c r="F640" s="5"/>
      <c r="G640" s="5"/>
      <c r="H640" s="5"/>
    </row>
    <row r="641" ht="15.75" customHeight="1">
      <c r="C641" s="68"/>
      <c r="E641" s="5"/>
      <c r="F641" s="5"/>
      <c r="G641" s="5"/>
      <c r="H641" s="5"/>
    </row>
    <row r="642" ht="15.75" customHeight="1">
      <c r="C642" s="68"/>
      <c r="E642" s="5"/>
      <c r="F642" s="5"/>
      <c r="G642" s="5"/>
      <c r="H642" s="5"/>
    </row>
    <row r="643" ht="15.75" customHeight="1">
      <c r="C643" s="68"/>
      <c r="E643" s="5"/>
      <c r="F643" s="5"/>
      <c r="G643" s="5"/>
      <c r="H643" s="5"/>
    </row>
    <row r="644" ht="15.75" customHeight="1">
      <c r="C644" s="68"/>
      <c r="E644" s="5"/>
      <c r="F644" s="5"/>
      <c r="G644" s="5"/>
      <c r="H644" s="5"/>
    </row>
    <row r="645" ht="15.75" customHeight="1">
      <c r="C645" s="68"/>
      <c r="E645" s="5"/>
      <c r="F645" s="5"/>
      <c r="G645" s="5"/>
      <c r="H645" s="5"/>
    </row>
    <row r="646" ht="15.75" customHeight="1">
      <c r="C646" s="68"/>
      <c r="E646" s="5"/>
      <c r="F646" s="5"/>
      <c r="G646" s="5"/>
      <c r="H646" s="5"/>
    </row>
    <row r="647" ht="15.75" customHeight="1">
      <c r="C647" s="68"/>
      <c r="E647" s="5"/>
      <c r="F647" s="5"/>
      <c r="G647" s="5"/>
      <c r="H647" s="5"/>
    </row>
    <row r="648" ht="15.75" customHeight="1">
      <c r="C648" s="68"/>
      <c r="E648" s="5"/>
      <c r="F648" s="5"/>
      <c r="G648" s="5"/>
      <c r="H648" s="5"/>
    </row>
    <row r="649" ht="15.75" customHeight="1">
      <c r="C649" s="68"/>
      <c r="E649" s="5"/>
      <c r="F649" s="5"/>
      <c r="G649" s="5"/>
      <c r="H649" s="5"/>
    </row>
    <row r="650" ht="15.75" customHeight="1">
      <c r="C650" s="68"/>
      <c r="E650" s="5"/>
      <c r="F650" s="5"/>
      <c r="G650" s="5"/>
      <c r="H650" s="5"/>
    </row>
    <row r="651" ht="15.75" customHeight="1">
      <c r="C651" s="68"/>
      <c r="E651" s="5"/>
      <c r="F651" s="5"/>
      <c r="G651" s="5"/>
      <c r="H651" s="5"/>
    </row>
    <row r="652" ht="15.75" customHeight="1">
      <c r="C652" s="68"/>
      <c r="E652" s="5"/>
      <c r="F652" s="5"/>
      <c r="G652" s="5"/>
      <c r="H652" s="5"/>
    </row>
    <row r="653" ht="15.75" customHeight="1">
      <c r="C653" s="68"/>
      <c r="E653" s="5"/>
      <c r="F653" s="5"/>
      <c r="G653" s="5"/>
      <c r="H653" s="5"/>
    </row>
    <row r="654" ht="15.75" customHeight="1">
      <c r="C654" s="68"/>
      <c r="E654" s="5"/>
      <c r="F654" s="5"/>
      <c r="G654" s="5"/>
      <c r="H654" s="5"/>
    </row>
    <row r="655" ht="15.75" customHeight="1">
      <c r="C655" s="68"/>
      <c r="E655" s="5"/>
      <c r="F655" s="5"/>
      <c r="G655" s="5"/>
      <c r="H655" s="5"/>
    </row>
    <row r="656" ht="15.75" customHeight="1">
      <c r="C656" s="68"/>
      <c r="E656" s="5"/>
      <c r="F656" s="5"/>
      <c r="G656" s="5"/>
      <c r="H656" s="5"/>
    </row>
    <row r="657" ht="15.75" customHeight="1">
      <c r="C657" s="68"/>
      <c r="E657" s="5"/>
      <c r="F657" s="5"/>
      <c r="G657" s="5"/>
      <c r="H657" s="5"/>
    </row>
    <row r="658" ht="15.75" customHeight="1">
      <c r="C658" s="68"/>
      <c r="E658" s="5"/>
      <c r="F658" s="5"/>
      <c r="G658" s="5"/>
      <c r="H658" s="5"/>
    </row>
    <row r="659" ht="15.75" customHeight="1">
      <c r="C659" s="68"/>
      <c r="E659" s="5"/>
      <c r="F659" s="5"/>
      <c r="G659" s="5"/>
      <c r="H659" s="5"/>
    </row>
    <row r="660" ht="15.75" customHeight="1">
      <c r="C660" s="68"/>
      <c r="E660" s="5"/>
      <c r="F660" s="5"/>
      <c r="G660" s="5"/>
      <c r="H660" s="5"/>
    </row>
    <row r="661" ht="15.75" customHeight="1">
      <c r="C661" s="68"/>
      <c r="E661" s="5"/>
      <c r="F661" s="5"/>
      <c r="G661" s="5"/>
      <c r="H661" s="5"/>
    </row>
    <row r="662" ht="15.75" customHeight="1">
      <c r="C662" s="68"/>
      <c r="E662" s="5"/>
      <c r="F662" s="5"/>
      <c r="G662" s="5"/>
      <c r="H662" s="5"/>
    </row>
    <row r="663" ht="15.75" customHeight="1">
      <c r="C663" s="68"/>
      <c r="E663" s="5"/>
      <c r="F663" s="5"/>
      <c r="G663" s="5"/>
      <c r="H663" s="5"/>
    </row>
    <row r="664" ht="15.75" customHeight="1">
      <c r="C664" s="68"/>
      <c r="E664" s="5"/>
      <c r="F664" s="5"/>
      <c r="G664" s="5"/>
      <c r="H664" s="5"/>
    </row>
    <row r="665" ht="15.75" customHeight="1">
      <c r="C665" s="68"/>
      <c r="E665" s="5"/>
      <c r="F665" s="5"/>
      <c r="G665" s="5"/>
      <c r="H665" s="5"/>
    </row>
    <row r="666" ht="15.75" customHeight="1">
      <c r="C666" s="68"/>
      <c r="E666" s="5"/>
      <c r="F666" s="5"/>
      <c r="G666" s="5"/>
      <c r="H666" s="5"/>
    </row>
    <row r="667" ht="15.75" customHeight="1">
      <c r="C667" s="68"/>
      <c r="E667" s="5"/>
      <c r="F667" s="5"/>
      <c r="G667" s="5"/>
      <c r="H667" s="5"/>
    </row>
    <row r="668" ht="15.75" customHeight="1">
      <c r="C668" s="68"/>
      <c r="E668" s="5"/>
      <c r="F668" s="5"/>
      <c r="G668" s="5"/>
      <c r="H668" s="5"/>
    </row>
    <row r="669" ht="15.75" customHeight="1">
      <c r="C669" s="68"/>
      <c r="E669" s="5"/>
      <c r="F669" s="5"/>
      <c r="G669" s="5"/>
      <c r="H669" s="5"/>
    </row>
    <row r="670" ht="15.75" customHeight="1">
      <c r="C670" s="68"/>
      <c r="E670" s="5"/>
      <c r="F670" s="5"/>
      <c r="G670" s="5"/>
      <c r="H670" s="5"/>
    </row>
    <row r="671" ht="15.75" customHeight="1">
      <c r="C671" s="68"/>
      <c r="E671" s="5"/>
      <c r="F671" s="5"/>
      <c r="G671" s="5"/>
      <c r="H671" s="5"/>
    </row>
    <row r="672" ht="15.75" customHeight="1">
      <c r="C672" s="68"/>
      <c r="E672" s="5"/>
      <c r="F672" s="5"/>
      <c r="G672" s="5"/>
      <c r="H672" s="5"/>
    </row>
    <row r="673" ht="15.75" customHeight="1">
      <c r="C673" s="68"/>
      <c r="E673" s="5"/>
      <c r="F673" s="5"/>
      <c r="G673" s="5"/>
      <c r="H673" s="5"/>
    </row>
    <row r="674" ht="15.75" customHeight="1">
      <c r="C674" s="68"/>
      <c r="E674" s="5"/>
      <c r="F674" s="5"/>
      <c r="G674" s="5"/>
      <c r="H674" s="5"/>
    </row>
    <row r="675" ht="15.75" customHeight="1">
      <c r="C675" s="68"/>
      <c r="E675" s="5"/>
      <c r="F675" s="5"/>
      <c r="G675" s="5"/>
      <c r="H675" s="5"/>
    </row>
    <row r="676" ht="15.75" customHeight="1">
      <c r="C676" s="68"/>
      <c r="E676" s="5"/>
      <c r="F676" s="5"/>
      <c r="G676" s="5"/>
      <c r="H676" s="5"/>
    </row>
    <row r="677" ht="15.75" customHeight="1">
      <c r="C677" s="68"/>
      <c r="E677" s="5"/>
      <c r="F677" s="5"/>
      <c r="G677" s="5"/>
      <c r="H677" s="5"/>
    </row>
    <row r="678" ht="15.75" customHeight="1">
      <c r="C678" s="68"/>
      <c r="E678" s="5"/>
      <c r="F678" s="5"/>
      <c r="G678" s="5"/>
      <c r="H678" s="5"/>
    </row>
    <row r="679" ht="15.75" customHeight="1">
      <c r="C679" s="68"/>
      <c r="E679" s="5"/>
      <c r="F679" s="5"/>
      <c r="G679" s="5"/>
      <c r="H679" s="5"/>
    </row>
    <row r="680" ht="15.75" customHeight="1">
      <c r="C680" s="68"/>
      <c r="E680" s="5"/>
      <c r="F680" s="5"/>
      <c r="G680" s="5"/>
      <c r="H680" s="5"/>
    </row>
    <row r="681" ht="15.75" customHeight="1">
      <c r="C681" s="68"/>
      <c r="E681" s="5"/>
      <c r="F681" s="5"/>
      <c r="G681" s="5"/>
      <c r="H681" s="5"/>
    </row>
    <row r="682" ht="15.75" customHeight="1">
      <c r="C682" s="68"/>
      <c r="E682" s="5"/>
      <c r="F682" s="5"/>
      <c r="G682" s="5"/>
      <c r="H682" s="5"/>
    </row>
    <row r="683" ht="15.75" customHeight="1">
      <c r="C683" s="68"/>
      <c r="E683" s="5"/>
      <c r="F683" s="5"/>
      <c r="G683" s="5"/>
      <c r="H683" s="5"/>
    </row>
    <row r="684" ht="15.75" customHeight="1">
      <c r="C684" s="68"/>
      <c r="E684" s="5"/>
      <c r="F684" s="5"/>
      <c r="G684" s="5"/>
      <c r="H684" s="5"/>
    </row>
    <row r="685" ht="15.75" customHeight="1">
      <c r="C685" s="68"/>
      <c r="E685" s="5"/>
      <c r="F685" s="5"/>
      <c r="G685" s="5"/>
      <c r="H685" s="5"/>
    </row>
    <row r="686" ht="15.75" customHeight="1">
      <c r="C686" s="68"/>
      <c r="E686" s="5"/>
      <c r="F686" s="5"/>
      <c r="G686" s="5"/>
      <c r="H686" s="5"/>
    </row>
    <row r="687" ht="15.75" customHeight="1">
      <c r="C687" s="68"/>
      <c r="E687" s="5"/>
      <c r="F687" s="5"/>
      <c r="G687" s="5"/>
      <c r="H687" s="5"/>
    </row>
    <row r="688" ht="15.75" customHeight="1">
      <c r="C688" s="68"/>
      <c r="E688" s="5"/>
      <c r="F688" s="5"/>
      <c r="G688" s="5"/>
      <c r="H688" s="5"/>
    </row>
    <row r="689" ht="15.75" customHeight="1">
      <c r="C689" s="68"/>
      <c r="E689" s="5"/>
      <c r="F689" s="5"/>
      <c r="G689" s="5"/>
      <c r="H689" s="5"/>
    </row>
    <row r="690" ht="15.75" customHeight="1">
      <c r="C690" s="68"/>
      <c r="E690" s="5"/>
      <c r="F690" s="5"/>
      <c r="G690" s="5"/>
      <c r="H690" s="5"/>
    </row>
    <row r="691" ht="15.75" customHeight="1">
      <c r="C691" s="68"/>
      <c r="E691" s="5"/>
      <c r="F691" s="5"/>
      <c r="G691" s="5"/>
      <c r="H691" s="5"/>
    </row>
    <row r="692" ht="15.75" customHeight="1">
      <c r="C692" s="68"/>
      <c r="E692" s="5"/>
      <c r="F692" s="5"/>
      <c r="G692" s="5"/>
      <c r="H692" s="5"/>
    </row>
    <row r="693" ht="15.75" customHeight="1">
      <c r="C693" s="68"/>
      <c r="E693" s="5"/>
      <c r="F693" s="5"/>
      <c r="G693" s="5"/>
      <c r="H693" s="5"/>
    </row>
    <row r="694" ht="15.75" customHeight="1">
      <c r="C694" s="68"/>
      <c r="E694" s="5"/>
      <c r="F694" s="5"/>
      <c r="G694" s="5"/>
      <c r="H694" s="5"/>
    </row>
    <row r="695" ht="15.75" customHeight="1">
      <c r="C695" s="68"/>
      <c r="E695" s="5"/>
      <c r="F695" s="5"/>
      <c r="G695" s="5"/>
      <c r="H695" s="5"/>
    </row>
    <row r="696" ht="15.75" customHeight="1">
      <c r="C696" s="68"/>
      <c r="E696" s="5"/>
      <c r="F696" s="5"/>
      <c r="G696" s="5"/>
      <c r="H696" s="5"/>
    </row>
    <row r="697" ht="15.75" customHeight="1">
      <c r="C697" s="68"/>
      <c r="E697" s="5"/>
      <c r="F697" s="5"/>
      <c r="G697" s="5"/>
      <c r="H697" s="5"/>
    </row>
    <row r="698" ht="15.75" customHeight="1">
      <c r="C698" s="68"/>
      <c r="E698" s="5"/>
      <c r="F698" s="5"/>
      <c r="G698" s="5"/>
      <c r="H698" s="5"/>
    </row>
    <row r="699" ht="15.75" customHeight="1">
      <c r="C699" s="68"/>
      <c r="E699" s="5"/>
      <c r="F699" s="5"/>
      <c r="G699" s="5"/>
      <c r="H699" s="5"/>
    </row>
    <row r="700" ht="15.75" customHeight="1">
      <c r="C700" s="68"/>
      <c r="E700" s="5"/>
      <c r="F700" s="5"/>
      <c r="G700" s="5"/>
      <c r="H700" s="5"/>
    </row>
    <row r="701" ht="15.75" customHeight="1">
      <c r="C701" s="68"/>
      <c r="E701" s="5"/>
      <c r="F701" s="5"/>
      <c r="G701" s="5"/>
      <c r="H701" s="5"/>
    </row>
    <row r="702" ht="15.75" customHeight="1">
      <c r="C702" s="68"/>
      <c r="E702" s="5"/>
      <c r="F702" s="5"/>
      <c r="G702" s="5"/>
      <c r="H702" s="5"/>
    </row>
    <row r="703" ht="15.75" customHeight="1">
      <c r="C703" s="68"/>
      <c r="E703" s="5"/>
      <c r="F703" s="5"/>
      <c r="G703" s="5"/>
      <c r="H703" s="5"/>
    </row>
    <row r="704" ht="15.75" customHeight="1">
      <c r="C704" s="68"/>
      <c r="E704" s="5"/>
      <c r="F704" s="5"/>
      <c r="G704" s="5"/>
      <c r="H704" s="5"/>
    </row>
    <row r="705" ht="15.75" customHeight="1">
      <c r="C705" s="68"/>
      <c r="E705" s="5"/>
      <c r="F705" s="5"/>
      <c r="G705" s="5"/>
      <c r="H705" s="5"/>
    </row>
    <row r="706" ht="15.75" customHeight="1">
      <c r="C706" s="68"/>
      <c r="E706" s="5"/>
      <c r="F706" s="5"/>
      <c r="G706" s="5"/>
      <c r="H706" s="5"/>
    </row>
    <row r="707" ht="15.75" customHeight="1">
      <c r="C707" s="68"/>
      <c r="E707" s="5"/>
      <c r="F707" s="5"/>
      <c r="G707" s="5"/>
      <c r="H707" s="5"/>
    </row>
    <row r="708" ht="15.75" customHeight="1">
      <c r="C708" s="68"/>
      <c r="E708" s="5"/>
      <c r="F708" s="5"/>
      <c r="G708" s="5"/>
      <c r="H708" s="5"/>
    </row>
    <row r="709" ht="15.75" customHeight="1">
      <c r="C709" s="68"/>
      <c r="E709" s="5"/>
      <c r="F709" s="5"/>
      <c r="G709" s="5"/>
      <c r="H709" s="5"/>
    </row>
    <row r="710" ht="15.75" customHeight="1">
      <c r="C710" s="68"/>
      <c r="E710" s="5"/>
      <c r="F710" s="5"/>
      <c r="G710" s="5"/>
      <c r="H710" s="5"/>
    </row>
    <row r="711" ht="15.75" customHeight="1">
      <c r="C711" s="68"/>
      <c r="E711" s="5"/>
      <c r="F711" s="5"/>
      <c r="G711" s="5"/>
      <c r="H711" s="5"/>
    </row>
    <row r="712" ht="15.75" customHeight="1">
      <c r="C712" s="68"/>
      <c r="E712" s="5"/>
      <c r="F712" s="5"/>
      <c r="G712" s="5"/>
      <c r="H712" s="5"/>
    </row>
    <row r="713" ht="15.75" customHeight="1">
      <c r="C713" s="68"/>
      <c r="E713" s="5"/>
      <c r="F713" s="5"/>
      <c r="G713" s="5"/>
      <c r="H713" s="5"/>
    </row>
    <row r="714" ht="15.75" customHeight="1">
      <c r="C714" s="68"/>
      <c r="E714" s="5"/>
      <c r="F714" s="5"/>
      <c r="G714" s="5"/>
      <c r="H714" s="5"/>
    </row>
    <row r="715" ht="15.75" customHeight="1">
      <c r="C715" s="68"/>
      <c r="E715" s="5"/>
      <c r="F715" s="5"/>
      <c r="G715" s="5"/>
      <c r="H715" s="5"/>
    </row>
    <row r="716" ht="15.75" customHeight="1">
      <c r="C716" s="68"/>
      <c r="E716" s="5"/>
      <c r="F716" s="5"/>
      <c r="G716" s="5"/>
      <c r="H716" s="5"/>
    </row>
    <row r="717" ht="15.75" customHeight="1">
      <c r="C717" s="68"/>
      <c r="E717" s="5"/>
      <c r="F717" s="5"/>
      <c r="G717" s="5"/>
      <c r="H717" s="5"/>
    </row>
    <row r="718" ht="15.75" customHeight="1">
      <c r="C718" s="68"/>
      <c r="E718" s="5"/>
      <c r="F718" s="5"/>
      <c r="G718" s="5"/>
      <c r="H718" s="5"/>
    </row>
    <row r="719" ht="15.75" customHeight="1">
      <c r="C719" s="68"/>
      <c r="E719" s="5"/>
      <c r="F719" s="5"/>
      <c r="G719" s="5"/>
      <c r="H719" s="5"/>
    </row>
    <row r="720" ht="15.75" customHeight="1">
      <c r="C720" s="68"/>
      <c r="E720" s="5"/>
      <c r="F720" s="5"/>
      <c r="G720" s="5"/>
      <c r="H720" s="5"/>
    </row>
    <row r="721" ht="15.75" customHeight="1">
      <c r="C721" s="68"/>
      <c r="E721" s="5"/>
      <c r="F721" s="5"/>
      <c r="G721" s="5"/>
      <c r="H721" s="5"/>
    </row>
    <row r="722" ht="15.75" customHeight="1">
      <c r="C722" s="68"/>
      <c r="E722" s="5"/>
      <c r="F722" s="5"/>
      <c r="G722" s="5"/>
      <c r="H722" s="5"/>
    </row>
    <row r="723" ht="15.75" customHeight="1">
      <c r="C723" s="68"/>
      <c r="E723" s="5"/>
      <c r="F723" s="5"/>
      <c r="G723" s="5"/>
      <c r="H723" s="5"/>
    </row>
    <row r="724" ht="15.75" customHeight="1">
      <c r="C724" s="68"/>
      <c r="E724" s="5"/>
      <c r="F724" s="5"/>
      <c r="G724" s="5"/>
      <c r="H724" s="5"/>
    </row>
    <row r="725" ht="15.75" customHeight="1">
      <c r="C725" s="68"/>
      <c r="E725" s="5"/>
      <c r="F725" s="5"/>
      <c r="G725" s="5"/>
      <c r="H725" s="5"/>
    </row>
    <row r="726" ht="15.75" customHeight="1">
      <c r="C726" s="68"/>
      <c r="E726" s="5"/>
      <c r="F726" s="5"/>
      <c r="G726" s="5"/>
      <c r="H726" s="5"/>
    </row>
    <row r="727" ht="15.75" customHeight="1">
      <c r="C727" s="68"/>
      <c r="E727" s="5"/>
      <c r="F727" s="5"/>
      <c r="G727" s="5"/>
      <c r="H727" s="5"/>
    </row>
    <row r="728" ht="15.75" customHeight="1">
      <c r="C728" s="68"/>
      <c r="E728" s="5"/>
      <c r="F728" s="5"/>
      <c r="G728" s="5"/>
      <c r="H728" s="5"/>
    </row>
    <row r="729" ht="15.75" customHeight="1">
      <c r="C729" s="68"/>
      <c r="E729" s="5"/>
      <c r="F729" s="5"/>
      <c r="G729" s="5"/>
      <c r="H729" s="5"/>
    </row>
    <row r="730" ht="15.75" customHeight="1">
      <c r="C730" s="68"/>
      <c r="E730" s="5"/>
      <c r="F730" s="5"/>
      <c r="G730" s="5"/>
      <c r="H730" s="5"/>
    </row>
    <row r="731" ht="15.75" customHeight="1">
      <c r="C731" s="68"/>
      <c r="E731" s="5"/>
      <c r="F731" s="5"/>
      <c r="G731" s="5"/>
      <c r="H731" s="5"/>
    </row>
    <row r="732" ht="15.75" customHeight="1">
      <c r="C732" s="68"/>
      <c r="E732" s="5"/>
      <c r="F732" s="5"/>
      <c r="G732" s="5"/>
      <c r="H732" s="5"/>
    </row>
    <row r="733" ht="15.75" customHeight="1">
      <c r="C733" s="68"/>
      <c r="E733" s="5"/>
      <c r="F733" s="5"/>
      <c r="G733" s="5"/>
      <c r="H733" s="5"/>
    </row>
    <row r="734" ht="15.75" customHeight="1">
      <c r="C734" s="68"/>
      <c r="E734" s="5"/>
      <c r="F734" s="5"/>
      <c r="G734" s="5"/>
      <c r="H734" s="5"/>
    </row>
    <row r="735" ht="15.75" customHeight="1">
      <c r="C735" s="68"/>
      <c r="E735" s="5"/>
      <c r="F735" s="5"/>
      <c r="G735" s="5"/>
      <c r="H735" s="5"/>
    </row>
    <row r="736" ht="15.75" customHeight="1">
      <c r="C736" s="68"/>
      <c r="E736" s="5"/>
      <c r="F736" s="5"/>
      <c r="G736" s="5"/>
      <c r="H736" s="5"/>
    </row>
    <row r="737" ht="15.75" customHeight="1">
      <c r="C737" s="68"/>
      <c r="E737" s="5"/>
      <c r="F737" s="5"/>
      <c r="G737" s="5"/>
      <c r="H737" s="5"/>
    </row>
    <row r="738" ht="15.75" customHeight="1">
      <c r="C738" s="68"/>
      <c r="E738" s="5"/>
      <c r="F738" s="5"/>
      <c r="G738" s="5"/>
      <c r="H738" s="5"/>
    </row>
    <row r="739" ht="15.75" customHeight="1">
      <c r="C739" s="68"/>
      <c r="E739" s="5"/>
      <c r="F739" s="5"/>
      <c r="G739" s="5"/>
      <c r="H739" s="5"/>
    </row>
    <row r="740" ht="15.75" customHeight="1">
      <c r="C740" s="68"/>
      <c r="E740" s="5"/>
      <c r="F740" s="5"/>
      <c r="G740" s="5"/>
      <c r="H740" s="5"/>
    </row>
    <row r="741" ht="15.75" customHeight="1">
      <c r="C741" s="68"/>
      <c r="E741" s="5"/>
      <c r="F741" s="5"/>
      <c r="G741" s="5"/>
      <c r="H741" s="5"/>
    </row>
    <row r="742" ht="15.75" customHeight="1">
      <c r="C742" s="68"/>
      <c r="E742" s="5"/>
      <c r="F742" s="5"/>
      <c r="G742" s="5"/>
      <c r="H742" s="5"/>
    </row>
    <row r="743" ht="15.75" customHeight="1">
      <c r="C743" s="68"/>
      <c r="E743" s="5"/>
      <c r="F743" s="5"/>
      <c r="G743" s="5"/>
      <c r="H743" s="5"/>
    </row>
    <row r="744" ht="15.75" customHeight="1">
      <c r="C744" s="68"/>
      <c r="E744" s="5"/>
      <c r="F744" s="5"/>
      <c r="G744" s="5"/>
      <c r="H744" s="5"/>
    </row>
    <row r="745" ht="15.75" customHeight="1">
      <c r="C745" s="68"/>
      <c r="E745" s="5"/>
      <c r="F745" s="5"/>
      <c r="G745" s="5"/>
      <c r="H745" s="5"/>
    </row>
    <row r="746" ht="15.75" customHeight="1">
      <c r="C746" s="68"/>
      <c r="E746" s="5"/>
      <c r="F746" s="5"/>
      <c r="G746" s="5"/>
      <c r="H746" s="5"/>
    </row>
    <row r="747" ht="15.75" customHeight="1">
      <c r="C747" s="68"/>
      <c r="E747" s="5"/>
      <c r="F747" s="5"/>
      <c r="G747" s="5"/>
      <c r="H747" s="5"/>
    </row>
    <row r="748" ht="15.75" customHeight="1">
      <c r="C748" s="68"/>
      <c r="E748" s="5"/>
      <c r="F748" s="5"/>
      <c r="G748" s="5"/>
      <c r="H748" s="5"/>
    </row>
    <row r="749" ht="15.75" customHeight="1">
      <c r="C749" s="68"/>
      <c r="E749" s="5"/>
      <c r="F749" s="5"/>
      <c r="G749" s="5"/>
      <c r="H749" s="5"/>
    </row>
    <row r="750" ht="15.75" customHeight="1">
      <c r="C750" s="68"/>
      <c r="E750" s="5"/>
      <c r="F750" s="5"/>
      <c r="G750" s="5"/>
      <c r="H750" s="5"/>
    </row>
    <row r="751" ht="15.75" customHeight="1">
      <c r="C751" s="68"/>
      <c r="E751" s="5"/>
      <c r="F751" s="5"/>
      <c r="G751" s="5"/>
      <c r="H751" s="5"/>
    </row>
    <row r="752" ht="15.75" customHeight="1">
      <c r="C752" s="68"/>
      <c r="E752" s="5"/>
      <c r="F752" s="5"/>
      <c r="G752" s="5"/>
      <c r="H752" s="5"/>
    </row>
    <row r="753" ht="15.75" customHeight="1">
      <c r="C753" s="68"/>
      <c r="E753" s="5"/>
      <c r="F753" s="5"/>
      <c r="G753" s="5"/>
      <c r="H753" s="5"/>
    </row>
    <row r="754" ht="15.75" customHeight="1">
      <c r="C754" s="68"/>
      <c r="E754" s="5"/>
      <c r="F754" s="5"/>
      <c r="G754" s="5"/>
      <c r="H754" s="5"/>
    </row>
    <row r="755" ht="15.75" customHeight="1">
      <c r="C755" s="68"/>
      <c r="E755" s="5"/>
      <c r="F755" s="5"/>
      <c r="G755" s="5"/>
      <c r="H755" s="5"/>
    </row>
    <row r="756" ht="15.75" customHeight="1">
      <c r="C756" s="68"/>
      <c r="E756" s="5"/>
      <c r="F756" s="5"/>
      <c r="G756" s="5"/>
      <c r="H756" s="5"/>
    </row>
    <row r="757" ht="15.75" customHeight="1">
      <c r="C757" s="68"/>
      <c r="E757" s="5"/>
      <c r="F757" s="5"/>
      <c r="G757" s="5"/>
      <c r="H757" s="5"/>
    </row>
    <row r="758" ht="15.75" customHeight="1">
      <c r="C758" s="68"/>
      <c r="E758" s="5"/>
      <c r="F758" s="5"/>
      <c r="G758" s="5"/>
      <c r="H758" s="5"/>
    </row>
    <row r="759" ht="15.75" customHeight="1">
      <c r="C759" s="68"/>
      <c r="E759" s="5"/>
      <c r="F759" s="5"/>
      <c r="G759" s="5"/>
      <c r="H759" s="5"/>
    </row>
    <row r="760" ht="15.75" customHeight="1">
      <c r="C760" s="68"/>
      <c r="E760" s="5"/>
      <c r="F760" s="5"/>
      <c r="G760" s="5"/>
      <c r="H760" s="5"/>
    </row>
    <row r="761" ht="15.75" customHeight="1">
      <c r="C761" s="68"/>
      <c r="E761" s="5"/>
      <c r="F761" s="5"/>
      <c r="G761" s="5"/>
      <c r="H761" s="5"/>
    </row>
    <row r="762" ht="15.75" customHeight="1">
      <c r="C762" s="68"/>
      <c r="E762" s="5"/>
      <c r="F762" s="5"/>
      <c r="G762" s="5"/>
      <c r="H762" s="5"/>
    </row>
    <row r="763" ht="15.75" customHeight="1">
      <c r="C763" s="68"/>
      <c r="E763" s="5"/>
      <c r="F763" s="5"/>
      <c r="G763" s="5"/>
      <c r="H763" s="5"/>
    </row>
    <row r="764" ht="15.75" customHeight="1">
      <c r="C764" s="68"/>
      <c r="E764" s="5"/>
      <c r="F764" s="5"/>
      <c r="G764" s="5"/>
      <c r="H764" s="5"/>
    </row>
    <row r="765" ht="15.75" customHeight="1">
      <c r="C765" s="68"/>
      <c r="E765" s="5"/>
      <c r="F765" s="5"/>
      <c r="G765" s="5"/>
      <c r="H765" s="5"/>
    </row>
    <row r="766" ht="15.75" customHeight="1">
      <c r="C766" s="68"/>
      <c r="E766" s="5"/>
      <c r="F766" s="5"/>
      <c r="G766" s="5"/>
      <c r="H766" s="5"/>
    </row>
    <row r="767" ht="15.75" customHeight="1">
      <c r="C767" s="68"/>
      <c r="E767" s="5"/>
      <c r="F767" s="5"/>
      <c r="G767" s="5"/>
      <c r="H767" s="5"/>
    </row>
    <row r="768" ht="15.75" customHeight="1">
      <c r="C768" s="68"/>
      <c r="E768" s="5"/>
      <c r="F768" s="5"/>
      <c r="G768" s="5"/>
      <c r="H768" s="5"/>
    </row>
    <row r="769" ht="15.75" customHeight="1">
      <c r="C769" s="68"/>
      <c r="E769" s="5"/>
      <c r="F769" s="5"/>
      <c r="G769" s="5"/>
      <c r="H769" s="5"/>
    </row>
    <row r="770" ht="15.75" customHeight="1">
      <c r="C770" s="68"/>
      <c r="E770" s="5"/>
      <c r="F770" s="5"/>
      <c r="G770" s="5"/>
      <c r="H770" s="5"/>
    </row>
    <row r="771" ht="15.75" customHeight="1">
      <c r="C771" s="68"/>
      <c r="E771" s="5"/>
      <c r="F771" s="5"/>
      <c r="G771" s="5"/>
      <c r="H771" s="5"/>
    </row>
    <row r="772" ht="15.75" customHeight="1">
      <c r="C772" s="68"/>
      <c r="E772" s="5"/>
      <c r="F772" s="5"/>
      <c r="G772" s="5"/>
      <c r="H772" s="5"/>
    </row>
    <row r="773" ht="15.75" customHeight="1">
      <c r="C773" s="68"/>
      <c r="E773" s="5"/>
      <c r="F773" s="5"/>
      <c r="G773" s="5"/>
      <c r="H773" s="5"/>
    </row>
    <row r="774" ht="15.75" customHeight="1">
      <c r="C774" s="68"/>
      <c r="E774" s="5"/>
      <c r="F774" s="5"/>
      <c r="G774" s="5"/>
      <c r="H774" s="5"/>
    </row>
    <row r="775" ht="15.75" customHeight="1">
      <c r="C775" s="68"/>
      <c r="E775" s="5"/>
      <c r="F775" s="5"/>
      <c r="G775" s="5"/>
      <c r="H775" s="5"/>
    </row>
    <row r="776" ht="15.75" customHeight="1">
      <c r="C776" s="68"/>
      <c r="E776" s="5"/>
      <c r="F776" s="5"/>
      <c r="G776" s="5"/>
      <c r="H776" s="5"/>
    </row>
    <row r="777" ht="15.75" customHeight="1">
      <c r="C777" s="68"/>
      <c r="E777" s="5"/>
      <c r="F777" s="5"/>
      <c r="G777" s="5"/>
      <c r="H777" s="5"/>
    </row>
    <row r="778" ht="15.75" customHeight="1">
      <c r="C778" s="68"/>
      <c r="E778" s="5"/>
      <c r="F778" s="5"/>
      <c r="G778" s="5"/>
      <c r="H778" s="5"/>
    </row>
    <row r="779" ht="15.75" customHeight="1">
      <c r="C779" s="68"/>
      <c r="E779" s="5"/>
      <c r="F779" s="5"/>
      <c r="G779" s="5"/>
      <c r="H779" s="5"/>
    </row>
    <row r="780" ht="15.75" customHeight="1">
      <c r="C780" s="68"/>
      <c r="E780" s="5"/>
      <c r="F780" s="5"/>
      <c r="G780" s="5"/>
      <c r="H780" s="5"/>
    </row>
    <row r="781" ht="15.75" customHeight="1">
      <c r="C781" s="68"/>
      <c r="E781" s="5"/>
      <c r="F781" s="5"/>
      <c r="G781" s="5"/>
      <c r="H781" s="5"/>
    </row>
    <row r="782" ht="15.75" customHeight="1">
      <c r="C782" s="68"/>
      <c r="E782" s="5"/>
      <c r="F782" s="5"/>
      <c r="G782" s="5"/>
      <c r="H782" s="5"/>
    </row>
    <row r="783" ht="15.75" customHeight="1">
      <c r="C783" s="68"/>
      <c r="E783" s="5"/>
      <c r="F783" s="5"/>
      <c r="G783" s="5"/>
      <c r="H783" s="5"/>
    </row>
    <row r="784" ht="15.75" customHeight="1">
      <c r="C784" s="68"/>
      <c r="E784" s="5"/>
      <c r="F784" s="5"/>
      <c r="G784" s="5"/>
      <c r="H784" s="5"/>
    </row>
    <row r="785" ht="15.75" customHeight="1">
      <c r="C785" s="68"/>
      <c r="E785" s="5"/>
      <c r="F785" s="5"/>
      <c r="G785" s="5"/>
      <c r="H785" s="5"/>
    </row>
    <row r="786" ht="15.75" customHeight="1">
      <c r="C786" s="68"/>
      <c r="E786" s="5"/>
      <c r="F786" s="5"/>
      <c r="G786" s="5"/>
      <c r="H786" s="5"/>
    </row>
    <row r="787" ht="15.75" customHeight="1">
      <c r="C787" s="68"/>
      <c r="E787" s="5"/>
      <c r="F787" s="5"/>
      <c r="G787" s="5"/>
      <c r="H787" s="5"/>
    </row>
    <row r="788" ht="15.75" customHeight="1">
      <c r="C788" s="68"/>
      <c r="E788" s="5"/>
      <c r="F788" s="5"/>
      <c r="G788" s="5"/>
      <c r="H788" s="5"/>
    </row>
    <row r="789" ht="15.75" customHeight="1">
      <c r="C789" s="68"/>
      <c r="E789" s="5"/>
      <c r="F789" s="5"/>
      <c r="G789" s="5"/>
      <c r="H789" s="5"/>
    </row>
    <row r="790" ht="15.75" customHeight="1">
      <c r="C790" s="68"/>
      <c r="E790" s="5"/>
      <c r="F790" s="5"/>
      <c r="G790" s="5"/>
      <c r="H790" s="5"/>
    </row>
    <row r="791" ht="15.75" customHeight="1">
      <c r="C791" s="68"/>
      <c r="E791" s="5"/>
      <c r="F791" s="5"/>
      <c r="G791" s="5"/>
      <c r="H791" s="5"/>
    </row>
    <row r="792" ht="15.75" customHeight="1">
      <c r="C792" s="68"/>
      <c r="E792" s="5"/>
      <c r="F792" s="5"/>
      <c r="G792" s="5"/>
      <c r="H792" s="5"/>
    </row>
    <row r="793" ht="15.75" customHeight="1">
      <c r="C793" s="68"/>
      <c r="E793" s="5"/>
      <c r="F793" s="5"/>
      <c r="G793" s="5"/>
      <c r="H793" s="5"/>
    </row>
    <row r="794" ht="15.75" customHeight="1">
      <c r="C794" s="68"/>
      <c r="E794" s="5"/>
      <c r="F794" s="5"/>
      <c r="G794" s="5"/>
      <c r="H794" s="5"/>
    </row>
    <row r="795" ht="15.75" customHeight="1">
      <c r="C795" s="68"/>
      <c r="E795" s="5"/>
      <c r="F795" s="5"/>
      <c r="G795" s="5"/>
      <c r="H795" s="5"/>
    </row>
    <row r="796" ht="15.75" customHeight="1">
      <c r="C796" s="68"/>
      <c r="E796" s="5"/>
      <c r="F796" s="5"/>
      <c r="G796" s="5"/>
      <c r="H796" s="5"/>
    </row>
    <row r="797" ht="15.75" customHeight="1">
      <c r="C797" s="68"/>
      <c r="E797" s="5"/>
      <c r="F797" s="5"/>
      <c r="G797" s="5"/>
      <c r="H797" s="5"/>
    </row>
    <row r="798" ht="15.75" customHeight="1">
      <c r="C798" s="68"/>
      <c r="E798" s="5"/>
      <c r="F798" s="5"/>
      <c r="G798" s="5"/>
      <c r="H798" s="5"/>
    </row>
    <row r="799" ht="15.75" customHeight="1">
      <c r="C799" s="68"/>
      <c r="E799" s="5"/>
      <c r="F799" s="5"/>
      <c r="G799" s="5"/>
      <c r="H799" s="5"/>
    </row>
    <row r="800" ht="15.75" customHeight="1">
      <c r="C800" s="68"/>
      <c r="E800" s="5"/>
      <c r="F800" s="5"/>
      <c r="G800" s="5"/>
      <c r="H800" s="5"/>
    </row>
    <row r="801" ht="15.75" customHeight="1">
      <c r="C801" s="68"/>
      <c r="E801" s="5"/>
      <c r="F801" s="5"/>
      <c r="G801" s="5"/>
      <c r="H801" s="5"/>
    </row>
    <row r="802" ht="15.75" customHeight="1">
      <c r="C802" s="68"/>
      <c r="E802" s="5"/>
      <c r="F802" s="5"/>
      <c r="G802" s="5"/>
      <c r="H802" s="5"/>
    </row>
    <row r="803" ht="15.75" customHeight="1">
      <c r="C803" s="68"/>
      <c r="E803" s="5"/>
      <c r="F803" s="5"/>
      <c r="G803" s="5"/>
      <c r="H803" s="5"/>
    </row>
    <row r="804" ht="15.75" customHeight="1">
      <c r="C804" s="68"/>
      <c r="E804" s="5"/>
      <c r="F804" s="5"/>
      <c r="G804" s="5"/>
      <c r="H804" s="5"/>
    </row>
    <row r="805" ht="15.75" customHeight="1">
      <c r="C805" s="68"/>
      <c r="E805" s="5"/>
      <c r="F805" s="5"/>
      <c r="G805" s="5"/>
      <c r="H805" s="5"/>
    </row>
    <row r="806" ht="15.75" customHeight="1">
      <c r="C806" s="68"/>
      <c r="E806" s="5"/>
      <c r="F806" s="5"/>
      <c r="G806" s="5"/>
      <c r="H806" s="5"/>
    </row>
    <row r="807" ht="15.75" customHeight="1">
      <c r="C807" s="68"/>
      <c r="E807" s="5"/>
      <c r="F807" s="5"/>
      <c r="G807" s="5"/>
      <c r="H807" s="5"/>
    </row>
    <row r="808" ht="15.75" customHeight="1">
      <c r="C808" s="68"/>
      <c r="E808" s="5"/>
      <c r="F808" s="5"/>
      <c r="G808" s="5"/>
      <c r="H808" s="5"/>
    </row>
    <row r="809" ht="15.75" customHeight="1">
      <c r="C809" s="68"/>
      <c r="E809" s="5"/>
      <c r="F809" s="5"/>
      <c r="G809" s="5"/>
      <c r="H809" s="5"/>
    </row>
    <row r="810" ht="15.75" customHeight="1">
      <c r="C810" s="68"/>
      <c r="E810" s="5"/>
      <c r="F810" s="5"/>
      <c r="G810" s="5"/>
      <c r="H810" s="5"/>
    </row>
    <row r="811" ht="15.75" customHeight="1">
      <c r="C811" s="68"/>
      <c r="E811" s="5"/>
      <c r="F811" s="5"/>
      <c r="G811" s="5"/>
      <c r="H811" s="5"/>
    </row>
    <row r="812" ht="15.75" customHeight="1">
      <c r="C812" s="68"/>
      <c r="E812" s="5"/>
      <c r="F812" s="5"/>
      <c r="G812" s="5"/>
      <c r="H812" s="5"/>
    </row>
    <row r="813" ht="15.75" customHeight="1">
      <c r="C813" s="68"/>
      <c r="E813" s="5"/>
      <c r="F813" s="5"/>
      <c r="G813" s="5"/>
      <c r="H813" s="5"/>
    </row>
    <row r="814" ht="15.75" customHeight="1">
      <c r="C814" s="68"/>
      <c r="E814" s="5"/>
      <c r="F814" s="5"/>
      <c r="G814" s="5"/>
      <c r="H814" s="5"/>
    </row>
    <row r="815" ht="15.75" customHeight="1">
      <c r="C815" s="68"/>
      <c r="E815" s="5"/>
      <c r="F815" s="5"/>
      <c r="G815" s="5"/>
      <c r="H815" s="5"/>
    </row>
    <row r="816" ht="15.75" customHeight="1">
      <c r="C816" s="68"/>
      <c r="E816" s="5"/>
      <c r="F816" s="5"/>
      <c r="G816" s="5"/>
      <c r="H816" s="5"/>
    </row>
    <row r="817" ht="15.75" customHeight="1">
      <c r="C817" s="68"/>
      <c r="E817" s="5"/>
      <c r="F817" s="5"/>
      <c r="G817" s="5"/>
      <c r="H817" s="5"/>
    </row>
    <row r="818" ht="15.75" customHeight="1">
      <c r="C818" s="68"/>
      <c r="E818" s="5"/>
      <c r="F818" s="5"/>
      <c r="G818" s="5"/>
      <c r="H818" s="5"/>
    </row>
    <row r="819" ht="15.75" customHeight="1">
      <c r="C819" s="68"/>
      <c r="E819" s="5"/>
      <c r="F819" s="5"/>
      <c r="G819" s="5"/>
      <c r="H819" s="5"/>
    </row>
    <row r="820" ht="15.75" customHeight="1">
      <c r="C820" s="68"/>
      <c r="E820" s="5"/>
      <c r="F820" s="5"/>
      <c r="G820" s="5"/>
      <c r="H820" s="5"/>
    </row>
    <row r="821" ht="15.75" customHeight="1">
      <c r="C821" s="68"/>
      <c r="E821" s="5"/>
      <c r="F821" s="5"/>
      <c r="G821" s="5"/>
      <c r="H821" s="5"/>
    </row>
    <row r="822" ht="15.75" customHeight="1">
      <c r="C822" s="68"/>
      <c r="E822" s="5"/>
      <c r="F822" s="5"/>
      <c r="G822" s="5"/>
      <c r="H822" s="5"/>
    </row>
    <row r="823" ht="15.75" customHeight="1">
      <c r="C823" s="68"/>
      <c r="E823" s="5"/>
      <c r="F823" s="5"/>
      <c r="G823" s="5"/>
      <c r="H823" s="5"/>
    </row>
    <row r="824" ht="15.75" customHeight="1">
      <c r="C824" s="68"/>
      <c r="E824" s="5"/>
      <c r="F824" s="5"/>
      <c r="G824" s="5"/>
      <c r="H824" s="5"/>
    </row>
    <row r="825" ht="15.75" customHeight="1">
      <c r="C825" s="68"/>
      <c r="E825" s="5"/>
      <c r="F825" s="5"/>
      <c r="G825" s="5"/>
      <c r="H825" s="5"/>
    </row>
    <row r="826" ht="15.75" customHeight="1">
      <c r="C826" s="68"/>
      <c r="E826" s="5"/>
      <c r="F826" s="5"/>
      <c r="G826" s="5"/>
      <c r="H826" s="5"/>
    </row>
    <row r="827" ht="15.75" customHeight="1">
      <c r="C827" s="68"/>
      <c r="E827" s="5"/>
      <c r="F827" s="5"/>
      <c r="G827" s="5"/>
      <c r="H827" s="5"/>
    </row>
    <row r="828" ht="15.75" customHeight="1">
      <c r="C828" s="68"/>
      <c r="E828" s="5"/>
      <c r="F828" s="5"/>
      <c r="G828" s="5"/>
      <c r="H828" s="5"/>
    </row>
    <row r="829" ht="15.75" customHeight="1">
      <c r="C829" s="68"/>
      <c r="E829" s="5"/>
      <c r="F829" s="5"/>
      <c r="G829" s="5"/>
      <c r="H829" s="5"/>
    </row>
    <row r="830" ht="15.75" customHeight="1">
      <c r="C830" s="68"/>
      <c r="E830" s="5"/>
      <c r="F830" s="5"/>
      <c r="G830" s="5"/>
      <c r="H830" s="5"/>
    </row>
    <row r="831" ht="15.75" customHeight="1">
      <c r="C831" s="68"/>
      <c r="E831" s="5"/>
      <c r="F831" s="5"/>
      <c r="G831" s="5"/>
      <c r="H831" s="5"/>
    </row>
    <row r="832" ht="15.75" customHeight="1">
      <c r="C832" s="68"/>
      <c r="E832" s="5"/>
      <c r="F832" s="5"/>
      <c r="G832" s="5"/>
      <c r="H832" s="5"/>
    </row>
    <row r="833" ht="15.75" customHeight="1">
      <c r="C833" s="68"/>
      <c r="E833" s="5"/>
      <c r="F833" s="5"/>
      <c r="G833" s="5"/>
      <c r="H833" s="5"/>
    </row>
    <row r="834" ht="15.75" customHeight="1">
      <c r="C834" s="68"/>
      <c r="E834" s="5"/>
      <c r="F834" s="5"/>
      <c r="G834" s="5"/>
      <c r="H834" s="5"/>
    </row>
    <row r="835" ht="15.75" customHeight="1">
      <c r="C835" s="68"/>
      <c r="E835" s="5"/>
      <c r="F835" s="5"/>
      <c r="G835" s="5"/>
      <c r="H835" s="5"/>
    </row>
    <row r="836" ht="15.75" customHeight="1">
      <c r="C836" s="68"/>
      <c r="E836" s="5"/>
      <c r="F836" s="5"/>
      <c r="G836" s="5"/>
      <c r="H836" s="5"/>
    </row>
    <row r="837" ht="15.75" customHeight="1">
      <c r="C837" s="68"/>
      <c r="E837" s="5"/>
      <c r="F837" s="5"/>
      <c r="G837" s="5"/>
      <c r="H837" s="5"/>
    </row>
    <row r="838" ht="15.75" customHeight="1">
      <c r="C838" s="68"/>
      <c r="E838" s="5"/>
      <c r="F838" s="5"/>
      <c r="G838" s="5"/>
      <c r="H838" s="5"/>
    </row>
    <row r="839" ht="15.75" customHeight="1">
      <c r="C839" s="68"/>
      <c r="E839" s="5"/>
      <c r="F839" s="5"/>
      <c r="G839" s="5"/>
      <c r="H839" s="5"/>
    </row>
    <row r="840" ht="15.75" customHeight="1">
      <c r="C840" s="68"/>
      <c r="E840" s="5"/>
      <c r="F840" s="5"/>
      <c r="G840" s="5"/>
      <c r="H840" s="5"/>
    </row>
    <row r="841" ht="15.75" customHeight="1">
      <c r="C841" s="68"/>
      <c r="E841" s="5"/>
      <c r="F841" s="5"/>
      <c r="G841" s="5"/>
      <c r="H841" s="5"/>
    </row>
    <row r="842" ht="15.75" customHeight="1">
      <c r="C842" s="68"/>
      <c r="E842" s="5"/>
      <c r="F842" s="5"/>
      <c r="G842" s="5"/>
      <c r="H842" s="5"/>
    </row>
    <row r="843" ht="15.75" customHeight="1">
      <c r="C843" s="68"/>
      <c r="E843" s="5"/>
      <c r="F843" s="5"/>
      <c r="G843" s="5"/>
      <c r="H843" s="5"/>
    </row>
    <row r="844" ht="15.75" customHeight="1">
      <c r="C844" s="68"/>
      <c r="E844" s="5"/>
      <c r="F844" s="5"/>
      <c r="G844" s="5"/>
      <c r="H844" s="5"/>
    </row>
    <row r="845" ht="15.75" customHeight="1">
      <c r="C845" s="68"/>
      <c r="E845" s="5"/>
      <c r="F845" s="5"/>
      <c r="G845" s="5"/>
      <c r="H845" s="5"/>
    </row>
    <row r="846" ht="15.75" customHeight="1">
      <c r="C846" s="68"/>
      <c r="E846" s="5"/>
      <c r="F846" s="5"/>
      <c r="G846" s="5"/>
      <c r="H846" s="5"/>
    </row>
    <row r="847" ht="15.75" customHeight="1">
      <c r="C847" s="68"/>
      <c r="E847" s="5"/>
      <c r="F847" s="5"/>
      <c r="G847" s="5"/>
      <c r="H847" s="5"/>
    </row>
    <row r="848" ht="15.75" customHeight="1">
      <c r="C848" s="68"/>
      <c r="E848" s="5"/>
      <c r="F848" s="5"/>
      <c r="G848" s="5"/>
      <c r="H848" s="5"/>
    </row>
    <row r="849" ht="15.75" customHeight="1">
      <c r="C849" s="68"/>
      <c r="E849" s="5"/>
      <c r="F849" s="5"/>
      <c r="G849" s="5"/>
      <c r="H849" s="5"/>
    </row>
    <row r="850" ht="15.75" customHeight="1">
      <c r="C850" s="68"/>
      <c r="E850" s="5"/>
      <c r="F850" s="5"/>
      <c r="G850" s="5"/>
      <c r="H850" s="5"/>
    </row>
    <row r="851" ht="15.75" customHeight="1">
      <c r="C851" s="68"/>
      <c r="E851" s="5"/>
      <c r="F851" s="5"/>
      <c r="G851" s="5"/>
      <c r="H851" s="5"/>
    </row>
    <row r="852" ht="15.75" customHeight="1">
      <c r="C852" s="68"/>
      <c r="E852" s="5"/>
      <c r="F852" s="5"/>
      <c r="G852" s="5"/>
      <c r="H852" s="5"/>
    </row>
    <row r="853" ht="15.75" customHeight="1">
      <c r="C853" s="68"/>
      <c r="E853" s="5"/>
      <c r="F853" s="5"/>
      <c r="G853" s="5"/>
      <c r="H853" s="5"/>
    </row>
    <row r="854" ht="15.75" customHeight="1">
      <c r="C854" s="68"/>
      <c r="E854" s="5"/>
      <c r="F854" s="5"/>
      <c r="G854" s="5"/>
      <c r="H854" s="5"/>
    </row>
    <row r="855" ht="15.75" customHeight="1">
      <c r="C855" s="68"/>
      <c r="E855" s="5"/>
      <c r="F855" s="5"/>
      <c r="G855" s="5"/>
      <c r="H855" s="5"/>
    </row>
    <row r="856" ht="15.75" customHeight="1">
      <c r="C856" s="68"/>
      <c r="E856" s="5"/>
      <c r="F856" s="5"/>
      <c r="G856" s="5"/>
      <c r="H856" s="5"/>
    </row>
    <row r="857" ht="15.75" customHeight="1">
      <c r="C857" s="68"/>
      <c r="E857" s="5"/>
      <c r="F857" s="5"/>
      <c r="G857" s="5"/>
      <c r="H857" s="5"/>
    </row>
    <row r="858" ht="15.75" customHeight="1">
      <c r="C858" s="68"/>
      <c r="E858" s="5"/>
      <c r="F858" s="5"/>
      <c r="G858" s="5"/>
      <c r="H858" s="5"/>
    </row>
    <row r="859" ht="15.75" customHeight="1">
      <c r="C859" s="68"/>
      <c r="E859" s="5"/>
      <c r="F859" s="5"/>
      <c r="G859" s="5"/>
      <c r="H859" s="5"/>
    </row>
    <row r="860" ht="15.75" customHeight="1">
      <c r="C860" s="68"/>
      <c r="E860" s="5"/>
      <c r="F860" s="5"/>
      <c r="G860" s="5"/>
      <c r="H860" s="5"/>
    </row>
    <row r="861" ht="15.75" customHeight="1">
      <c r="C861" s="68"/>
      <c r="E861" s="5"/>
      <c r="F861" s="5"/>
      <c r="G861" s="5"/>
      <c r="H861" s="5"/>
    </row>
    <row r="862" ht="15.75" customHeight="1">
      <c r="C862" s="68"/>
      <c r="E862" s="5"/>
      <c r="F862" s="5"/>
      <c r="G862" s="5"/>
      <c r="H862" s="5"/>
    </row>
    <row r="863" ht="15.75" customHeight="1">
      <c r="C863" s="68"/>
      <c r="E863" s="5"/>
      <c r="F863" s="5"/>
      <c r="G863" s="5"/>
      <c r="H863" s="5"/>
    </row>
    <row r="864" ht="15.75" customHeight="1">
      <c r="C864" s="68"/>
      <c r="E864" s="5"/>
      <c r="F864" s="5"/>
      <c r="G864" s="5"/>
      <c r="H864" s="5"/>
    </row>
    <row r="865" ht="15.75" customHeight="1">
      <c r="C865" s="68"/>
      <c r="E865" s="5"/>
      <c r="F865" s="5"/>
      <c r="G865" s="5"/>
      <c r="H865" s="5"/>
    </row>
    <row r="866" ht="15.75" customHeight="1">
      <c r="C866" s="68"/>
      <c r="E866" s="5"/>
      <c r="F866" s="5"/>
      <c r="G866" s="5"/>
      <c r="H866" s="5"/>
    </row>
    <row r="867" ht="15.75" customHeight="1">
      <c r="C867" s="68"/>
      <c r="E867" s="5"/>
      <c r="F867" s="5"/>
      <c r="G867" s="5"/>
      <c r="H867" s="5"/>
    </row>
    <row r="868" ht="15.75" customHeight="1">
      <c r="C868" s="68"/>
      <c r="E868" s="5"/>
      <c r="F868" s="5"/>
      <c r="G868" s="5"/>
      <c r="H868" s="5"/>
    </row>
    <row r="869" ht="15.75" customHeight="1">
      <c r="C869" s="68"/>
      <c r="E869" s="5"/>
      <c r="F869" s="5"/>
      <c r="G869" s="5"/>
      <c r="H869" s="5"/>
    </row>
    <row r="870" ht="15.75" customHeight="1">
      <c r="C870" s="68"/>
      <c r="E870" s="5"/>
      <c r="F870" s="5"/>
      <c r="G870" s="5"/>
      <c r="H870" s="5"/>
    </row>
    <row r="871" ht="15.75" customHeight="1">
      <c r="C871" s="68"/>
      <c r="E871" s="5"/>
      <c r="F871" s="5"/>
      <c r="G871" s="5"/>
      <c r="H871" s="5"/>
    </row>
    <row r="872" ht="15.75" customHeight="1">
      <c r="C872" s="68"/>
      <c r="E872" s="5"/>
      <c r="F872" s="5"/>
      <c r="G872" s="5"/>
      <c r="H872" s="5"/>
    </row>
    <row r="873" ht="15.75" customHeight="1">
      <c r="C873" s="68"/>
      <c r="E873" s="5"/>
      <c r="F873" s="5"/>
      <c r="G873" s="5"/>
      <c r="H873" s="5"/>
    </row>
    <row r="874" ht="15.75" customHeight="1">
      <c r="C874" s="68"/>
      <c r="E874" s="5"/>
      <c r="F874" s="5"/>
      <c r="G874" s="5"/>
      <c r="H874" s="5"/>
    </row>
    <row r="875" ht="15.75" customHeight="1">
      <c r="C875" s="68"/>
      <c r="E875" s="5"/>
      <c r="F875" s="5"/>
      <c r="G875" s="5"/>
      <c r="H875" s="5"/>
    </row>
    <row r="876" ht="15.75" customHeight="1">
      <c r="C876" s="68"/>
      <c r="E876" s="5"/>
      <c r="F876" s="5"/>
      <c r="G876" s="5"/>
      <c r="H876" s="5"/>
    </row>
    <row r="877" ht="15.75" customHeight="1">
      <c r="C877" s="68"/>
      <c r="E877" s="5"/>
      <c r="F877" s="5"/>
      <c r="G877" s="5"/>
      <c r="H877" s="5"/>
    </row>
    <row r="878" ht="15.75" customHeight="1">
      <c r="C878" s="68"/>
      <c r="E878" s="5"/>
      <c r="F878" s="5"/>
      <c r="G878" s="5"/>
      <c r="H878" s="5"/>
    </row>
    <row r="879" ht="15.75" customHeight="1">
      <c r="C879" s="68"/>
      <c r="E879" s="5"/>
      <c r="F879" s="5"/>
      <c r="G879" s="5"/>
      <c r="H879" s="5"/>
    </row>
    <row r="880" ht="15.75" customHeight="1">
      <c r="C880" s="68"/>
      <c r="E880" s="5"/>
      <c r="F880" s="5"/>
      <c r="G880" s="5"/>
      <c r="H880" s="5"/>
    </row>
    <row r="881" ht="15.75" customHeight="1">
      <c r="C881" s="68"/>
      <c r="E881" s="5"/>
      <c r="F881" s="5"/>
      <c r="G881" s="5"/>
      <c r="H881" s="5"/>
    </row>
    <row r="882" ht="15.75" customHeight="1">
      <c r="C882" s="68"/>
      <c r="E882" s="5"/>
      <c r="F882" s="5"/>
      <c r="G882" s="5"/>
      <c r="H882" s="5"/>
    </row>
    <row r="883" ht="15.75" customHeight="1">
      <c r="C883" s="68"/>
      <c r="E883" s="5"/>
      <c r="F883" s="5"/>
      <c r="G883" s="5"/>
      <c r="H883" s="5"/>
    </row>
    <row r="884" ht="15.75" customHeight="1">
      <c r="C884" s="68"/>
      <c r="E884" s="5"/>
      <c r="F884" s="5"/>
      <c r="G884" s="5"/>
      <c r="H884" s="5"/>
    </row>
    <row r="885" ht="15.75" customHeight="1">
      <c r="C885" s="68"/>
      <c r="E885" s="5"/>
      <c r="F885" s="5"/>
      <c r="G885" s="5"/>
      <c r="H885" s="5"/>
    </row>
    <row r="886" ht="15.75" customHeight="1">
      <c r="C886" s="68"/>
      <c r="E886" s="5"/>
      <c r="F886" s="5"/>
      <c r="G886" s="5"/>
      <c r="H886" s="5"/>
    </row>
    <row r="887" ht="15.75" customHeight="1">
      <c r="C887" s="68"/>
      <c r="E887" s="5"/>
      <c r="F887" s="5"/>
      <c r="G887" s="5"/>
      <c r="H887" s="5"/>
    </row>
    <row r="888" ht="15.75" customHeight="1">
      <c r="C888" s="68"/>
      <c r="E888" s="5"/>
      <c r="F888" s="5"/>
      <c r="G888" s="5"/>
      <c r="H888" s="5"/>
    </row>
    <row r="889" ht="15.75" customHeight="1">
      <c r="C889" s="68"/>
      <c r="E889" s="5"/>
      <c r="F889" s="5"/>
      <c r="G889" s="5"/>
      <c r="H889" s="5"/>
    </row>
    <row r="890" ht="15.75" customHeight="1">
      <c r="C890" s="68"/>
      <c r="E890" s="5"/>
      <c r="F890" s="5"/>
      <c r="G890" s="5"/>
      <c r="H890" s="5"/>
    </row>
    <row r="891" ht="15.75" customHeight="1">
      <c r="C891" s="68"/>
      <c r="E891" s="5"/>
      <c r="F891" s="5"/>
      <c r="G891" s="5"/>
      <c r="H891" s="5"/>
    </row>
    <row r="892" ht="15.75" customHeight="1">
      <c r="C892" s="68"/>
      <c r="E892" s="5"/>
      <c r="F892" s="5"/>
      <c r="G892" s="5"/>
      <c r="H892" s="5"/>
    </row>
    <row r="893" ht="15.75" customHeight="1">
      <c r="C893" s="68"/>
      <c r="E893" s="5"/>
      <c r="F893" s="5"/>
      <c r="G893" s="5"/>
      <c r="H893" s="5"/>
    </row>
    <row r="894" ht="15.75" customHeight="1">
      <c r="C894" s="68"/>
      <c r="E894" s="5"/>
      <c r="F894" s="5"/>
      <c r="G894" s="5"/>
      <c r="H894" s="5"/>
    </row>
    <row r="895" ht="15.75" customHeight="1">
      <c r="C895" s="68"/>
      <c r="E895" s="5"/>
      <c r="F895" s="5"/>
      <c r="G895" s="5"/>
      <c r="H895" s="5"/>
    </row>
    <row r="896" ht="15.75" customHeight="1">
      <c r="C896" s="68"/>
      <c r="E896" s="5"/>
      <c r="F896" s="5"/>
      <c r="G896" s="5"/>
      <c r="H896" s="5"/>
    </row>
    <row r="897" ht="15.75" customHeight="1">
      <c r="C897" s="68"/>
      <c r="E897" s="5"/>
      <c r="F897" s="5"/>
      <c r="G897" s="5"/>
      <c r="H897" s="5"/>
    </row>
    <row r="898" ht="15.75" customHeight="1">
      <c r="C898" s="68"/>
      <c r="E898" s="5"/>
      <c r="F898" s="5"/>
      <c r="G898" s="5"/>
      <c r="H898" s="5"/>
    </row>
    <row r="899" ht="15.75" customHeight="1">
      <c r="C899" s="68"/>
      <c r="E899" s="5"/>
      <c r="F899" s="5"/>
      <c r="G899" s="5"/>
      <c r="H899" s="5"/>
    </row>
    <row r="900" ht="15.75" customHeight="1">
      <c r="C900" s="68"/>
      <c r="E900" s="5"/>
      <c r="F900" s="5"/>
      <c r="G900" s="5"/>
      <c r="H900" s="5"/>
    </row>
    <row r="901" ht="15.75" customHeight="1">
      <c r="C901" s="68"/>
      <c r="E901" s="5"/>
      <c r="F901" s="5"/>
      <c r="G901" s="5"/>
      <c r="H901" s="5"/>
    </row>
    <row r="902" ht="15.75" customHeight="1">
      <c r="C902" s="68"/>
      <c r="E902" s="5"/>
      <c r="F902" s="5"/>
      <c r="G902" s="5"/>
      <c r="H902" s="5"/>
    </row>
    <row r="903" ht="15.75" customHeight="1">
      <c r="C903" s="68"/>
      <c r="E903" s="5"/>
      <c r="F903" s="5"/>
      <c r="G903" s="5"/>
      <c r="H903" s="5"/>
    </row>
    <row r="904" ht="15.75" customHeight="1">
      <c r="C904" s="68"/>
      <c r="E904" s="5"/>
      <c r="F904" s="5"/>
      <c r="G904" s="5"/>
      <c r="H904" s="5"/>
    </row>
    <row r="905" ht="15.75" customHeight="1">
      <c r="C905" s="68"/>
      <c r="E905" s="5"/>
      <c r="F905" s="5"/>
      <c r="G905" s="5"/>
      <c r="H905" s="5"/>
    </row>
    <row r="906" ht="15.75" customHeight="1">
      <c r="C906" s="68"/>
      <c r="E906" s="5"/>
      <c r="F906" s="5"/>
      <c r="G906" s="5"/>
      <c r="H906" s="5"/>
    </row>
    <row r="907" ht="15.75" customHeight="1">
      <c r="C907" s="68"/>
      <c r="E907" s="5"/>
      <c r="F907" s="5"/>
      <c r="G907" s="5"/>
      <c r="H907" s="5"/>
    </row>
    <row r="908" ht="15.75" customHeight="1">
      <c r="C908" s="68"/>
      <c r="E908" s="5"/>
      <c r="F908" s="5"/>
      <c r="G908" s="5"/>
      <c r="H908" s="5"/>
    </row>
    <row r="909" ht="15.75" customHeight="1">
      <c r="C909" s="68"/>
      <c r="E909" s="5"/>
      <c r="F909" s="5"/>
      <c r="G909" s="5"/>
      <c r="H909" s="5"/>
    </row>
    <row r="910" ht="15.75" customHeight="1">
      <c r="C910" s="68"/>
      <c r="E910" s="5"/>
      <c r="F910" s="5"/>
      <c r="G910" s="5"/>
      <c r="H910" s="5"/>
    </row>
    <row r="911" ht="15.75" customHeight="1">
      <c r="C911" s="68"/>
      <c r="E911" s="5"/>
      <c r="F911" s="5"/>
      <c r="G911" s="5"/>
      <c r="H911" s="5"/>
    </row>
    <row r="912" ht="15.75" customHeight="1">
      <c r="C912" s="68"/>
      <c r="E912" s="5"/>
      <c r="F912" s="5"/>
      <c r="G912" s="5"/>
      <c r="H912" s="5"/>
    </row>
    <row r="913" ht="15.75" customHeight="1">
      <c r="C913" s="68"/>
      <c r="E913" s="5"/>
      <c r="F913" s="5"/>
      <c r="G913" s="5"/>
      <c r="H913" s="5"/>
    </row>
    <row r="914" ht="15.75" customHeight="1">
      <c r="C914" s="68"/>
      <c r="E914" s="5"/>
      <c r="F914" s="5"/>
      <c r="G914" s="5"/>
      <c r="H914" s="5"/>
    </row>
    <row r="915" ht="15.75" customHeight="1">
      <c r="C915" s="68"/>
      <c r="E915" s="5"/>
      <c r="F915" s="5"/>
      <c r="G915" s="5"/>
      <c r="H915" s="5"/>
    </row>
    <row r="916" ht="15.75" customHeight="1">
      <c r="C916" s="68"/>
      <c r="E916" s="5"/>
      <c r="F916" s="5"/>
      <c r="G916" s="5"/>
      <c r="H916" s="5"/>
    </row>
    <row r="917" ht="15.75" customHeight="1">
      <c r="C917" s="68"/>
      <c r="E917" s="5"/>
      <c r="F917" s="5"/>
      <c r="G917" s="5"/>
      <c r="H917" s="5"/>
    </row>
    <row r="918" ht="15.75" customHeight="1">
      <c r="C918" s="68"/>
      <c r="E918" s="5"/>
      <c r="F918" s="5"/>
      <c r="G918" s="5"/>
      <c r="H918" s="5"/>
    </row>
    <row r="919" ht="15.75" customHeight="1">
      <c r="C919" s="68"/>
      <c r="E919" s="5"/>
      <c r="F919" s="5"/>
      <c r="G919" s="5"/>
      <c r="H919" s="5"/>
    </row>
    <row r="920" ht="15.75" customHeight="1">
      <c r="C920" s="68"/>
      <c r="E920" s="5"/>
      <c r="F920" s="5"/>
      <c r="G920" s="5"/>
      <c r="H920" s="5"/>
    </row>
    <row r="921" ht="15.75" customHeight="1">
      <c r="C921" s="68"/>
      <c r="E921" s="5"/>
      <c r="F921" s="5"/>
      <c r="G921" s="5"/>
      <c r="H921" s="5"/>
    </row>
    <row r="922" ht="15.75" customHeight="1">
      <c r="C922" s="68"/>
      <c r="E922" s="5"/>
      <c r="F922" s="5"/>
      <c r="G922" s="5"/>
      <c r="H922" s="5"/>
    </row>
    <row r="923" ht="15.75" customHeight="1">
      <c r="C923" s="68"/>
      <c r="E923" s="5"/>
      <c r="F923" s="5"/>
      <c r="G923" s="5"/>
      <c r="H923" s="5"/>
    </row>
    <row r="924" ht="15.75" customHeight="1">
      <c r="C924" s="68"/>
      <c r="E924" s="5"/>
      <c r="F924" s="5"/>
      <c r="G924" s="5"/>
      <c r="H924" s="5"/>
    </row>
    <row r="925" ht="15.75" customHeight="1">
      <c r="C925" s="68"/>
      <c r="E925" s="5"/>
      <c r="F925" s="5"/>
      <c r="G925" s="5"/>
      <c r="H925" s="5"/>
    </row>
    <row r="926" ht="15.75" customHeight="1">
      <c r="C926" s="68"/>
      <c r="E926" s="5"/>
      <c r="F926" s="5"/>
      <c r="G926" s="5"/>
      <c r="H926" s="5"/>
    </row>
    <row r="927" ht="15.75" customHeight="1">
      <c r="C927" s="68"/>
      <c r="E927" s="5"/>
      <c r="F927" s="5"/>
      <c r="G927" s="5"/>
      <c r="H927" s="5"/>
    </row>
    <row r="928" ht="15.75" customHeight="1">
      <c r="C928" s="68"/>
      <c r="E928" s="5"/>
      <c r="F928" s="5"/>
      <c r="G928" s="5"/>
      <c r="H928" s="5"/>
    </row>
    <row r="929" ht="15.75" customHeight="1">
      <c r="C929" s="68"/>
      <c r="E929" s="5"/>
      <c r="F929" s="5"/>
      <c r="G929" s="5"/>
      <c r="H929" s="5"/>
    </row>
    <row r="930" ht="15.75" customHeight="1">
      <c r="C930" s="68"/>
      <c r="E930" s="5"/>
      <c r="F930" s="5"/>
      <c r="G930" s="5"/>
      <c r="H930" s="5"/>
    </row>
    <row r="931" ht="15.75" customHeight="1">
      <c r="C931" s="68"/>
      <c r="E931" s="5"/>
      <c r="F931" s="5"/>
      <c r="G931" s="5"/>
      <c r="H931" s="5"/>
    </row>
    <row r="932" ht="15.75" customHeight="1">
      <c r="C932" s="68"/>
      <c r="E932" s="5"/>
      <c r="F932" s="5"/>
      <c r="G932" s="5"/>
      <c r="H932" s="5"/>
    </row>
    <row r="933" ht="15.75" customHeight="1">
      <c r="C933" s="68"/>
      <c r="E933" s="5"/>
      <c r="F933" s="5"/>
      <c r="G933" s="5"/>
      <c r="H933" s="5"/>
    </row>
    <row r="934" ht="15.75" customHeight="1">
      <c r="C934" s="68"/>
      <c r="E934" s="5"/>
      <c r="F934" s="5"/>
      <c r="G934" s="5"/>
      <c r="H934" s="5"/>
    </row>
    <row r="935" ht="15.75" customHeight="1">
      <c r="C935" s="68"/>
      <c r="E935" s="5"/>
      <c r="F935" s="5"/>
      <c r="G935" s="5"/>
      <c r="H935" s="5"/>
    </row>
    <row r="936" ht="15.75" customHeight="1">
      <c r="C936" s="68"/>
      <c r="E936" s="5"/>
      <c r="F936" s="5"/>
      <c r="G936" s="5"/>
      <c r="H936" s="5"/>
    </row>
    <row r="937" ht="15.75" customHeight="1">
      <c r="C937" s="68"/>
      <c r="E937" s="5"/>
      <c r="F937" s="5"/>
      <c r="G937" s="5"/>
      <c r="H937" s="5"/>
    </row>
    <row r="938" ht="15.75" customHeight="1">
      <c r="C938" s="68"/>
      <c r="E938" s="5"/>
      <c r="F938" s="5"/>
      <c r="G938" s="5"/>
      <c r="H938" s="5"/>
    </row>
    <row r="939" ht="15.75" customHeight="1">
      <c r="C939" s="68"/>
      <c r="E939" s="5"/>
      <c r="F939" s="5"/>
      <c r="G939" s="5"/>
      <c r="H939" s="5"/>
    </row>
    <row r="940" ht="15.75" customHeight="1">
      <c r="C940" s="68"/>
      <c r="E940" s="5"/>
      <c r="F940" s="5"/>
      <c r="G940" s="5"/>
      <c r="H940" s="5"/>
    </row>
    <row r="941" ht="15.75" customHeight="1">
      <c r="C941" s="68"/>
      <c r="E941" s="5"/>
      <c r="F941" s="5"/>
      <c r="G941" s="5"/>
      <c r="H941" s="5"/>
    </row>
    <row r="942" ht="15.75" customHeight="1">
      <c r="C942" s="68"/>
      <c r="E942" s="5"/>
      <c r="F942" s="5"/>
      <c r="G942" s="5"/>
      <c r="H942" s="5"/>
    </row>
    <row r="943" ht="15.75" customHeight="1">
      <c r="C943" s="68"/>
      <c r="E943" s="5"/>
      <c r="F943" s="5"/>
      <c r="G943" s="5"/>
      <c r="H943" s="5"/>
    </row>
    <row r="944" ht="15.75" customHeight="1">
      <c r="C944" s="68"/>
      <c r="E944" s="5"/>
      <c r="F944" s="5"/>
      <c r="G944" s="5"/>
      <c r="H944" s="5"/>
    </row>
    <row r="945" ht="15.75" customHeight="1">
      <c r="C945" s="68"/>
      <c r="E945" s="5"/>
      <c r="F945" s="5"/>
      <c r="G945" s="5"/>
      <c r="H945" s="5"/>
    </row>
    <row r="946" ht="15.75" customHeight="1">
      <c r="C946" s="68"/>
      <c r="E946" s="5"/>
      <c r="F946" s="5"/>
      <c r="G946" s="5"/>
      <c r="H946" s="5"/>
    </row>
    <row r="947" ht="15.75" customHeight="1">
      <c r="C947" s="68"/>
      <c r="E947" s="5"/>
      <c r="F947" s="5"/>
      <c r="G947" s="5"/>
      <c r="H947" s="5"/>
    </row>
    <row r="948" ht="15.75" customHeight="1">
      <c r="C948" s="68"/>
      <c r="E948" s="5"/>
      <c r="F948" s="5"/>
      <c r="G948" s="5"/>
      <c r="H948" s="5"/>
    </row>
    <row r="949" ht="15.75" customHeight="1">
      <c r="C949" s="68"/>
      <c r="E949" s="5"/>
      <c r="F949" s="5"/>
      <c r="G949" s="5"/>
      <c r="H949" s="5"/>
    </row>
    <row r="950" ht="15.75" customHeight="1">
      <c r="C950" s="68"/>
      <c r="E950" s="5"/>
      <c r="F950" s="5"/>
      <c r="G950" s="5"/>
      <c r="H950" s="5"/>
    </row>
    <row r="951" ht="15.75" customHeight="1">
      <c r="C951" s="68"/>
      <c r="E951" s="5"/>
      <c r="F951" s="5"/>
      <c r="G951" s="5"/>
      <c r="H951" s="5"/>
    </row>
    <row r="952" ht="15.75" customHeight="1">
      <c r="C952" s="68"/>
      <c r="E952" s="5"/>
      <c r="F952" s="5"/>
      <c r="G952" s="5"/>
      <c r="H952" s="5"/>
    </row>
    <row r="953" ht="15.75" customHeight="1">
      <c r="C953" s="68"/>
      <c r="E953" s="5"/>
      <c r="F953" s="5"/>
      <c r="G953" s="5"/>
      <c r="H953" s="5"/>
    </row>
    <row r="954" ht="15.75" customHeight="1">
      <c r="C954" s="68"/>
      <c r="E954" s="5"/>
      <c r="F954" s="5"/>
      <c r="G954" s="5"/>
      <c r="H954" s="5"/>
    </row>
    <row r="955" ht="15.75" customHeight="1">
      <c r="C955" s="68"/>
      <c r="E955" s="5"/>
      <c r="F955" s="5"/>
      <c r="G955" s="5"/>
      <c r="H955" s="5"/>
    </row>
    <row r="956" ht="15.75" customHeight="1">
      <c r="C956" s="68"/>
      <c r="E956" s="5"/>
      <c r="F956" s="5"/>
      <c r="G956" s="5"/>
      <c r="H956" s="5"/>
    </row>
    <row r="957" ht="15.75" customHeight="1">
      <c r="C957" s="68"/>
      <c r="E957" s="5"/>
      <c r="F957" s="5"/>
      <c r="G957" s="5"/>
      <c r="H957" s="5"/>
    </row>
    <row r="958" ht="15.75" customHeight="1">
      <c r="C958" s="68"/>
      <c r="E958" s="5"/>
      <c r="F958" s="5"/>
      <c r="G958" s="5"/>
      <c r="H958" s="5"/>
    </row>
    <row r="959" ht="15.75" customHeight="1">
      <c r="C959" s="68"/>
      <c r="E959" s="5"/>
      <c r="F959" s="5"/>
      <c r="G959" s="5"/>
      <c r="H959" s="5"/>
    </row>
    <row r="960" ht="15.75" customHeight="1">
      <c r="C960" s="68"/>
      <c r="E960" s="5"/>
      <c r="F960" s="5"/>
      <c r="G960" s="5"/>
      <c r="H960" s="5"/>
    </row>
    <row r="961" ht="15.75" customHeight="1">
      <c r="C961" s="68"/>
      <c r="E961" s="5"/>
      <c r="F961" s="5"/>
      <c r="G961" s="5"/>
      <c r="H961" s="5"/>
    </row>
    <row r="962" ht="15.75" customHeight="1">
      <c r="C962" s="68"/>
      <c r="E962" s="5"/>
      <c r="F962" s="5"/>
      <c r="G962" s="5"/>
      <c r="H962" s="5"/>
    </row>
    <row r="963" ht="15.75" customHeight="1">
      <c r="C963" s="68"/>
      <c r="E963" s="5"/>
      <c r="F963" s="5"/>
      <c r="G963" s="5"/>
      <c r="H963" s="5"/>
    </row>
    <row r="964" ht="15.75" customHeight="1">
      <c r="C964" s="68"/>
      <c r="E964" s="5"/>
      <c r="F964" s="5"/>
      <c r="G964" s="5"/>
      <c r="H964" s="5"/>
    </row>
    <row r="965" ht="15.75" customHeight="1">
      <c r="C965" s="68"/>
      <c r="E965" s="5"/>
      <c r="F965" s="5"/>
      <c r="G965" s="5"/>
      <c r="H965" s="5"/>
    </row>
    <row r="966" ht="15.75" customHeight="1">
      <c r="C966" s="68"/>
      <c r="E966" s="5"/>
      <c r="F966" s="5"/>
      <c r="G966" s="5"/>
      <c r="H966" s="5"/>
    </row>
    <row r="967" ht="15.75" customHeight="1">
      <c r="C967" s="68"/>
      <c r="E967" s="5"/>
      <c r="F967" s="5"/>
      <c r="G967" s="5"/>
      <c r="H967" s="5"/>
    </row>
    <row r="968" ht="15.75" customHeight="1">
      <c r="C968" s="68"/>
      <c r="E968" s="5"/>
      <c r="F968" s="5"/>
      <c r="G968" s="5"/>
      <c r="H968" s="5"/>
    </row>
    <row r="969" ht="15.75" customHeight="1">
      <c r="C969" s="68"/>
      <c r="E969" s="5"/>
      <c r="F969" s="5"/>
      <c r="G969" s="5"/>
      <c r="H969" s="5"/>
    </row>
    <row r="970" ht="15.75" customHeight="1">
      <c r="C970" s="68"/>
      <c r="E970" s="5"/>
      <c r="F970" s="5"/>
      <c r="G970" s="5"/>
      <c r="H970" s="5"/>
    </row>
    <row r="971" ht="15.75" customHeight="1">
      <c r="C971" s="68"/>
      <c r="E971" s="5"/>
      <c r="F971" s="5"/>
      <c r="G971" s="5"/>
      <c r="H971" s="5"/>
    </row>
    <row r="972" ht="15.75" customHeight="1">
      <c r="C972" s="68"/>
      <c r="E972" s="5"/>
      <c r="F972" s="5"/>
      <c r="G972" s="5"/>
      <c r="H972" s="5"/>
    </row>
    <row r="973" ht="15.75" customHeight="1">
      <c r="C973" s="68"/>
      <c r="E973" s="5"/>
      <c r="F973" s="5"/>
      <c r="G973" s="5"/>
      <c r="H973" s="5"/>
    </row>
    <row r="974" ht="15.75" customHeight="1">
      <c r="C974" s="68"/>
      <c r="E974" s="5"/>
      <c r="F974" s="5"/>
      <c r="G974" s="5"/>
      <c r="H974" s="5"/>
    </row>
    <row r="975" ht="15.75" customHeight="1">
      <c r="C975" s="68"/>
      <c r="E975" s="5"/>
      <c r="F975" s="5"/>
      <c r="G975" s="5"/>
      <c r="H975" s="5"/>
    </row>
    <row r="976" ht="15.75" customHeight="1">
      <c r="C976" s="68"/>
      <c r="E976" s="5"/>
      <c r="F976" s="5"/>
      <c r="G976" s="5"/>
      <c r="H976" s="5"/>
    </row>
    <row r="977" ht="15.75" customHeight="1">
      <c r="C977" s="68"/>
      <c r="E977" s="5"/>
      <c r="F977" s="5"/>
      <c r="G977" s="5"/>
      <c r="H977" s="5"/>
    </row>
    <row r="978" ht="15.75" customHeight="1">
      <c r="C978" s="68"/>
      <c r="E978" s="5"/>
      <c r="F978" s="5"/>
      <c r="G978" s="5"/>
      <c r="H978" s="5"/>
    </row>
    <row r="979" ht="15.75" customHeight="1">
      <c r="C979" s="68"/>
      <c r="E979" s="5"/>
      <c r="F979" s="5"/>
      <c r="G979" s="5"/>
      <c r="H979" s="5"/>
    </row>
    <row r="980" ht="15.75" customHeight="1">
      <c r="C980" s="68"/>
      <c r="E980" s="5"/>
      <c r="F980" s="5"/>
      <c r="G980" s="5"/>
      <c r="H980" s="5"/>
    </row>
    <row r="981" ht="15.75" customHeight="1">
      <c r="C981" s="68"/>
      <c r="E981" s="5"/>
      <c r="F981" s="5"/>
      <c r="G981" s="5"/>
      <c r="H981" s="5"/>
    </row>
    <row r="982" ht="15.75" customHeight="1">
      <c r="C982" s="68"/>
      <c r="E982" s="5"/>
      <c r="F982" s="5"/>
      <c r="G982" s="5"/>
      <c r="H982" s="5"/>
    </row>
    <row r="983" ht="15.75" customHeight="1">
      <c r="C983" s="68"/>
      <c r="E983" s="5"/>
      <c r="F983" s="5"/>
      <c r="G983" s="5"/>
      <c r="H983" s="5"/>
    </row>
    <row r="984" ht="15.75" customHeight="1">
      <c r="C984" s="68"/>
      <c r="E984" s="5"/>
      <c r="F984" s="5"/>
      <c r="G984" s="5"/>
      <c r="H984" s="5"/>
    </row>
    <row r="985" ht="15.75" customHeight="1">
      <c r="C985" s="68"/>
      <c r="E985" s="5"/>
      <c r="F985" s="5"/>
      <c r="G985" s="5"/>
      <c r="H985" s="5"/>
    </row>
    <row r="986" ht="15.75" customHeight="1">
      <c r="C986" s="68"/>
      <c r="E986" s="5"/>
      <c r="F986" s="5"/>
      <c r="G986" s="5"/>
      <c r="H986" s="5"/>
    </row>
    <row r="987" ht="15.75" customHeight="1">
      <c r="C987" s="68"/>
      <c r="E987" s="5"/>
      <c r="F987" s="5"/>
      <c r="G987" s="5"/>
      <c r="H987" s="5"/>
    </row>
    <row r="988" ht="15.75" customHeight="1">
      <c r="C988" s="68"/>
      <c r="E988" s="5"/>
      <c r="F988" s="5"/>
      <c r="G988" s="5"/>
      <c r="H988" s="5"/>
    </row>
    <row r="989" ht="15.75" customHeight="1">
      <c r="C989" s="68"/>
      <c r="E989" s="5"/>
      <c r="F989" s="5"/>
      <c r="G989" s="5"/>
      <c r="H989" s="5"/>
    </row>
    <row r="990" ht="15.75" customHeight="1">
      <c r="C990" s="68"/>
      <c r="E990" s="5"/>
      <c r="F990" s="5"/>
      <c r="G990" s="5"/>
      <c r="H990" s="5"/>
    </row>
    <row r="991" ht="15.75" customHeight="1">
      <c r="C991" s="68"/>
      <c r="E991" s="5"/>
      <c r="F991" s="5"/>
      <c r="G991" s="5"/>
      <c r="H991" s="5"/>
    </row>
    <row r="992" ht="15.75" customHeight="1">
      <c r="C992" s="68"/>
      <c r="E992" s="5"/>
      <c r="F992" s="5"/>
      <c r="G992" s="5"/>
      <c r="H992" s="5"/>
    </row>
    <row r="993" ht="15.75" customHeight="1">
      <c r="C993" s="68"/>
      <c r="E993" s="5"/>
      <c r="F993" s="5"/>
      <c r="G993" s="5"/>
      <c r="H993" s="5"/>
    </row>
    <row r="994" ht="15.75" customHeight="1">
      <c r="C994" s="68"/>
      <c r="E994" s="5"/>
      <c r="F994" s="5"/>
      <c r="G994" s="5"/>
      <c r="H994" s="5"/>
    </row>
    <row r="995" ht="15.75" customHeight="1">
      <c r="C995" s="68"/>
      <c r="E995" s="5"/>
      <c r="F995" s="5"/>
      <c r="G995" s="5"/>
      <c r="H995" s="5"/>
    </row>
    <row r="996" ht="15.75" customHeight="1">
      <c r="C996" s="68"/>
      <c r="E996" s="5"/>
      <c r="F996" s="5"/>
      <c r="G996" s="5"/>
      <c r="H996" s="5"/>
    </row>
    <row r="997" ht="15.75" customHeight="1">
      <c r="C997" s="68"/>
      <c r="E997" s="5"/>
      <c r="F997" s="5"/>
      <c r="G997" s="5"/>
      <c r="H997" s="5"/>
    </row>
    <row r="998" ht="15.75" customHeight="1">
      <c r="C998" s="68"/>
      <c r="E998" s="5"/>
      <c r="F998" s="5"/>
      <c r="G998" s="5"/>
      <c r="H998" s="5"/>
    </row>
    <row r="999" ht="15.75" customHeight="1">
      <c r="C999" s="68"/>
      <c r="E999" s="5"/>
      <c r="F999" s="5"/>
      <c r="G999" s="5"/>
      <c r="H999" s="5"/>
    </row>
    <row r="1000" ht="15.75" customHeight="1">
      <c r="C1000" s="68"/>
      <c r="E1000" s="5"/>
      <c r="F1000" s="5"/>
      <c r="G1000" s="5"/>
      <c r="H1000" s="5"/>
    </row>
  </sheetData>
  <conditionalFormatting sqref="F3:F366">
    <cfRule type="colorScale" priority="1">
      <colorScale>
        <cfvo type="min"/>
        <cfvo type="percentile" val="50"/>
        <cfvo type="max"/>
        <color rgb="FFE06666"/>
        <color rgb="FFFFD666"/>
        <color rgb="FF3C78D8"/>
      </colorScale>
    </cfRule>
  </conditionalFormatting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4.14"/>
    <col customWidth="1" min="2" max="2" width="14.43"/>
    <col customWidth="1" min="3" max="3" width="9.14"/>
    <col customWidth="1" min="4" max="4" width="8.29"/>
    <col customWidth="1" min="5" max="5" width="8.57"/>
    <col customWidth="1" min="6" max="6" width="17.14"/>
    <col customWidth="1" min="7" max="7" width="14.29"/>
    <col customWidth="1" min="8" max="8" width="20.0"/>
    <col customWidth="1" min="9" max="9" width="46.0"/>
  </cols>
  <sheetData>
    <row r="1" ht="15.75" customHeight="1">
      <c r="A1" s="81"/>
      <c r="D1" s="5"/>
      <c r="E1" s="5"/>
    </row>
    <row r="2" ht="24.75" customHeight="1">
      <c r="A2" s="9" t="s">
        <v>0</v>
      </c>
      <c r="B2" s="10" t="s">
        <v>1</v>
      </c>
      <c r="C2" s="10" t="s">
        <v>4</v>
      </c>
      <c r="D2" s="71" t="s">
        <v>6</v>
      </c>
      <c r="E2" s="43" t="s">
        <v>12</v>
      </c>
      <c r="F2" s="21" t="s">
        <v>27</v>
      </c>
      <c r="G2" s="22" t="s">
        <v>6965</v>
      </c>
      <c r="H2" s="22" t="s">
        <v>30</v>
      </c>
      <c r="I2" s="22" t="s">
        <v>31</v>
      </c>
    </row>
    <row r="3" ht="15.75" customHeight="1">
      <c r="A3" s="9">
        <v>312.0</v>
      </c>
      <c r="B3" s="10" t="s">
        <v>1688</v>
      </c>
      <c r="C3" s="10" t="s">
        <v>35</v>
      </c>
      <c r="D3" s="25">
        <v>1201.0</v>
      </c>
      <c r="E3" s="23">
        <v>36.17</v>
      </c>
      <c r="F3" s="76" t="s">
        <v>6981</v>
      </c>
      <c r="G3" s="77" t="str">
        <f>VLOOKUP(B3,'TA_2019-07-10'!$B$4:$AA$658,26,0)</f>
        <v/>
      </c>
      <c r="H3" t="str">
        <f t="shared" ref="H3:H316" si="1">CONCATENATE("@",B3)</f>
        <v>@tutemd</v>
      </c>
      <c r="I3" s="31" t="str">
        <f t="shared" ref="I3:I316" si="2">Concatenate("https://www.chess.com/member/",B3)</f>
        <v>https://www.chess.com/member/tutemd</v>
      </c>
    </row>
    <row r="4" ht="15.75" customHeight="1">
      <c r="A4" s="9">
        <v>311.0</v>
      </c>
      <c r="B4" s="10" t="s">
        <v>1683</v>
      </c>
      <c r="C4" s="10" t="s">
        <v>39</v>
      </c>
      <c r="D4" s="25">
        <v>1230.0</v>
      </c>
      <c r="E4" s="23">
        <v>25.0</v>
      </c>
      <c r="F4" s="76" t="s">
        <v>6981</v>
      </c>
      <c r="G4" s="77" t="str">
        <f>VLOOKUP(B4,'TA_2019-07-10'!$B$4:$AA$658,26,0)</f>
        <v/>
      </c>
      <c r="H4" t="str">
        <f t="shared" si="1"/>
        <v>@jdduprat</v>
      </c>
      <c r="I4" s="31" t="str">
        <f t="shared" si="2"/>
        <v>https://www.chess.com/member/jdduprat</v>
      </c>
    </row>
    <row r="5" ht="15.75" customHeight="1">
      <c r="A5" s="9">
        <v>310.0</v>
      </c>
      <c r="B5" s="10" t="s">
        <v>1680</v>
      </c>
      <c r="C5" s="10" t="s">
        <v>35</v>
      </c>
      <c r="D5" s="25">
        <v>1235.0</v>
      </c>
      <c r="E5" s="23">
        <v>0.0</v>
      </c>
      <c r="F5" s="76" t="s">
        <v>6981</v>
      </c>
      <c r="G5" s="77" t="str">
        <f>VLOOKUP(B5,'TA_2019-07-10'!$B$4:$AA$658,26,0)</f>
        <v/>
      </c>
      <c r="H5" t="str">
        <f t="shared" si="1"/>
        <v>@darylopez</v>
      </c>
      <c r="I5" s="31" t="str">
        <f t="shared" si="2"/>
        <v>https://www.chess.com/member/darylopez</v>
      </c>
    </row>
    <row r="6" ht="15.75" customHeight="1">
      <c r="A6" s="9">
        <v>309.0</v>
      </c>
      <c r="B6" s="10" t="s">
        <v>1678</v>
      </c>
      <c r="C6" s="10" t="s">
        <v>39</v>
      </c>
      <c r="D6" s="25">
        <v>1242.0</v>
      </c>
      <c r="E6" s="23">
        <v>6.98</v>
      </c>
      <c r="F6" s="76" t="s">
        <v>6981</v>
      </c>
      <c r="G6" s="77" t="str">
        <f>VLOOKUP(B6,'TA_2019-07-10'!$B$4:$AA$658,26,0)</f>
        <v/>
      </c>
      <c r="H6" t="str">
        <f t="shared" si="1"/>
        <v>@johnetix</v>
      </c>
      <c r="I6" s="31" t="str">
        <f t="shared" si="2"/>
        <v>https://www.chess.com/member/johnetix</v>
      </c>
    </row>
    <row r="7" ht="15.75" customHeight="1">
      <c r="A7" s="9">
        <v>308.0</v>
      </c>
      <c r="B7" s="10" t="s">
        <v>1676</v>
      </c>
      <c r="C7" s="10" t="s">
        <v>39</v>
      </c>
      <c r="D7" s="25">
        <v>1249.0</v>
      </c>
      <c r="E7" s="23">
        <v>2.81</v>
      </c>
      <c r="F7" s="76" t="s">
        <v>6981</v>
      </c>
      <c r="G7" s="77" t="str">
        <f>VLOOKUP(B7,'TA_2019-07-10'!$B$4:$AA$658,26,0)</f>
        <v/>
      </c>
      <c r="H7" t="str">
        <f t="shared" si="1"/>
        <v>@nestorlyp</v>
      </c>
      <c r="I7" s="31" t="str">
        <f t="shared" si="2"/>
        <v>https://www.chess.com/member/nestorlyp</v>
      </c>
    </row>
    <row r="8" ht="15.75" customHeight="1">
      <c r="A8" s="9">
        <v>307.0</v>
      </c>
      <c r="B8" s="10" t="s">
        <v>1675</v>
      </c>
      <c r="C8" s="10" t="s">
        <v>39</v>
      </c>
      <c r="D8" s="25">
        <v>1252.0</v>
      </c>
      <c r="E8" s="23">
        <v>0.0</v>
      </c>
      <c r="F8" s="76" t="s">
        <v>6981</v>
      </c>
      <c r="G8" s="77" t="str">
        <f>VLOOKUP(B8,'TA_2019-07-10'!$B$4:$AA$658,26,0)</f>
        <v/>
      </c>
      <c r="H8" t="str">
        <f t="shared" si="1"/>
        <v>@cmpdigital</v>
      </c>
      <c r="I8" s="31" t="str">
        <f t="shared" si="2"/>
        <v>https://www.chess.com/member/cmpdigital</v>
      </c>
    </row>
    <row r="9" ht="15.75" customHeight="1">
      <c r="A9" s="9">
        <v>306.0</v>
      </c>
      <c r="B9" s="10" t="s">
        <v>1667</v>
      </c>
      <c r="C9" s="10" t="s">
        <v>39</v>
      </c>
      <c r="D9" s="25">
        <v>1270.0</v>
      </c>
      <c r="E9" s="23">
        <v>27.27</v>
      </c>
      <c r="F9" s="76" t="s">
        <v>6981</v>
      </c>
      <c r="G9" s="77" t="str">
        <f>VLOOKUP(B9,'TA_2019-07-10'!$B$4:$AA$658,26,0)</f>
        <v/>
      </c>
      <c r="H9" t="str">
        <f t="shared" si="1"/>
        <v>@dmaj9</v>
      </c>
      <c r="I9" s="31" t="str">
        <f t="shared" si="2"/>
        <v>https://www.chess.com/member/dmaj9</v>
      </c>
    </row>
    <row r="10" ht="15.75" customHeight="1">
      <c r="A10" s="9">
        <v>305.0</v>
      </c>
      <c r="B10" s="10" t="s">
        <v>1653</v>
      </c>
      <c r="C10" s="10" t="s">
        <v>35</v>
      </c>
      <c r="D10" s="25">
        <v>1289.0</v>
      </c>
      <c r="E10" s="23">
        <v>0.0</v>
      </c>
      <c r="F10" s="76" t="s">
        <v>6981</v>
      </c>
      <c r="G10" s="77" t="str">
        <f>VLOOKUP(B10,'TA_2019-07-10'!$B$4:$AA$658,26,0)</f>
        <v/>
      </c>
      <c r="H10" t="str">
        <f t="shared" si="1"/>
        <v>@krebsdaniel</v>
      </c>
      <c r="I10" s="31" t="str">
        <f t="shared" si="2"/>
        <v>https://www.chess.com/member/krebsdaniel</v>
      </c>
    </row>
    <row r="11" ht="15.75" customHeight="1">
      <c r="A11" s="9">
        <v>304.0</v>
      </c>
      <c r="B11" s="10" t="s">
        <v>1651</v>
      </c>
      <c r="C11" s="10" t="s">
        <v>39</v>
      </c>
      <c r="D11" s="25">
        <v>1299.0</v>
      </c>
      <c r="E11" s="23">
        <v>42.86</v>
      </c>
      <c r="F11" s="76" t="s">
        <v>6981</v>
      </c>
      <c r="G11" s="77" t="str">
        <f>VLOOKUP(B11,'TA_2019-07-10'!$B$4:$AA$658,26,0)</f>
        <v/>
      </c>
      <c r="H11" t="str">
        <f t="shared" si="1"/>
        <v>@joseluismaz</v>
      </c>
      <c r="I11" s="31" t="str">
        <f t="shared" si="2"/>
        <v>https://www.chess.com/member/joseluismaz</v>
      </c>
    </row>
    <row r="12" ht="15.75" customHeight="1">
      <c r="A12" s="9">
        <v>303.0</v>
      </c>
      <c r="B12" s="10" t="s">
        <v>1648</v>
      </c>
      <c r="C12" s="10" t="s">
        <v>35</v>
      </c>
      <c r="D12" s="25">
        <v>1304.0</v>
      </c>
      <c r="E12" s="23">
        <v>0.0</v>
      </c>
      <c r="F12" s="76" t="s">
        <v>6981</v>
      </c>
      <c r="G12" s="77" t="str">
        <f>VLOOKUP(B12,'TA_2019-07-10'!$B$4:$AA$658,26,0)</f>
        <v/>
      </c>
      <c r="H12" t="str">
        <f t="shared" si="1"/>
        <v>@jorgebianchi</v>
      </c>
      <c r="I12" s="31" t="str">
        <f t="shared" si="2"/>
        <v>https://www.chess.com/member/jorgebianchi</v>
      </c>
    </row>
    <row r="13" ht="15.75" customHeight="1">
      <c r="A13" s="9">
        <v>302.0</v>
      </c>
      <c r="B13" s="10" t="s">
        <v>1641</v>
      </c>
      <c r="C13" s="10" t="s">
        <v>39</v>
      </c>
      <c r="D13" s="25">
        <v>1307.0</v>
      </c>
      <c r="E13" s="23">
        <v>0.0</v>
      </c>
      <c r="F13" s="76" t="s">
        <v>6981</v>
      </c>
      <c r="G13" s="77" t="str">
        <f>VLOOKUP(B13,'TA_2019-07-10'!$B$4:$AA$658,26,0)</f>
        <v/>
      </c>
      <c r="H13" t="str">
        <f t="shared" si="1"/>
        <v>@gusssici</v>
      </c>
      <c r="I13" s="31" t="str">
        <f t="shared" si="2"/>
        <v>https://www.chess.com/member/gusssici</v>
      </c>
    </row>
    <row r="14" ht="15.75" customHeight="1">
      <c r="A14" s="9">
        <v>301.0</v>
      </c>
      <c r="B14" s="10" t="s">
        <v>1634</v>
      </c>
      <c r="C14" s="10" t="s">
        <v>39</v>
      </c>
      <c r="D14" s="25">
        <v>1311.0</v>
      </c>
      <c r="E14" s="23">
        <v>0.0</v>
      </c>
      <c r="F14" s="76" t="s">
        <v>6981</v>
      </c>
      <c r="G14" s="77" t="str">
        <f>VLOOKUP(B14,'TA_2019-07-10'!$B$4:$AA$658,26,0)</f>
        <v/>
      </c>
      <c r="H14" t="str">
        <f t="shared" si="1"/>
        <v>@patriciowallace</v>
      </c>
      <c r="I14" s="31" t="str">
        <f t="shared" si="2"/>
        <v>https://www.chess.com/member/patriciowallace</v>
      </c>
    </row>
    <row r="15" ht="15.75" customHeight="1">
      <c r="A15" s="9">
        <v>300.0</v>
      </c>
      <c r="B15" s="10" t="s">
        <v>1633</v>
      </c>
      <c r="C15" s="10" t="s">
        <v>39</v>
      </c>
      <c r="D15" s="25">
        <v>1313.0</v>
      </c>
      <c r="E15" s="23">
        <v>10.34</v>
      </c>
      <c r="F15" s="76" t="s">
        <v>6981</v>
      </c>
      <c r="G15" s="77" t="str">
        <f>VLOOKUP(B15,'TA_2019-07-10'!$B$4:$AA$658,26,0)</f>
        <v/>
      </c>
      <c r="H15" t="str">
        <f t="shared" si="1"/>
        <v>@lamaquinita</v>
      </c>
      <c r="I15" s="31" t="str">
        <f t="shared" si="2"/>
        <v>https://www.chess.com/member/lamaquinita</v>
      </c>
    </row>
    <row r="16" ht="15.75" customHeight="1">
      <c r="A16" s="9">
        <v>299.0</v>
      </c>
      <c r="B16" s="10" t="s">
        <v>1631</v>
      </c>
      <c r="C16" s="10" t="s">
        <v>39</v>
      </c>
      <c r="D16" s="25">
        <v>1314.0</v>
      </c>
      <c r="E16" s="23">
        <v>0.0</v>
      </c>
      <c r="F16" s="76" t="s">
        <v>6981</v>
      </c>
      <c r="G16" s="77" t="str">
        <f>VLOOKUP(B16,'TA_2019-07-10'!$B$4:$AA$658,26,0)</f>
        <v/>
      </c>
      <c r="H16" t="str">
        <f t="shared" si="1"/>
        <v>@lukasrodrigo</v>
      </c>
      <c r="I16" s="31" t="str">
        <f t="shared" si="2"/>
        <v>https://www.chess.com/member/lukasrodrigo</v>
      </c>
    </row>
    <row r="17" ht="15.75" customHeight="1">
      <c r="A17" s="9">
        <v>298.0</v>
      </c>
      <c r="B17" s="10" t="s">
        <v>1625</v>
      </c>
      <c r="C17" s="10" t="s">
        <v>39</v>
      </c>
      <c r="D17" s="25">
        <v>1318.0</v>
      </c>
      <c r="E17" s="23">
        <v>4.65</v>
      </c>
      <c r="F17" s="76" t="s">
        <v>6981</v>
      </c>
      <c r="G17" s="77" t="str">
        <f>VLOOKUP(B17,'TA_2019-07-10'!$B$4:$AA$658,26,0)</f>
        <v/>
      </c>
      <c r="H17" t="str">
        <f t="shared" si="1"/>
        <v>@eluacunia</v>
      </c>
      <c r="I17" s="31" t="str">
        <f t="shared" si="2"/>
        <v>https://www.chess.com/member/eluacunia</v>
      </c>
    </row>
    <row r="18" ht="15.75" customHeight="1">
      <c r="A18" s="9">
        <v>297.0</v>
      </c>
      <c r="B18" s="10" t="s">
        <v>1608</v>
      </c>
      <c r="C18" s="10" t="s">
        <v>39</v>
      </c>
      <c r="D18" s="25">
        <v>1347.0</v>
      </c>
      <c r="E18" s="23">
        <v>3.7</v>
      </c>
      <c r="F18" s="76" t="s">
        <v>6981</v>
      </c>
      <c r="G18" s="77" t="str">
        <f>VLOOKUP(B18,'TA_2019-07-10'!$B$4:$AA$658,26,0)</f>
        <v/>
      </c>
      <c r="H18" t="str">
        <f t="shared" si="1"/>
        <v>@leocuello86</v>
      </c>
      <c r="I18" s="31" t="str">
        <f t="shared" si="2"/>
        <v>https://www.chess.com/member/leocuello86</v>
      </c>
    </row>
    <row r="19" ht="15.75" customHeight="1">
      <c r="A19" s="9">
        <v>296.0</v>
      </c>
      <c r="B19" s="10" t="s">
        <v>1605</v>
      </c>
      <c r="C19" s="10" t="s">
        <v>39</v>
      </c>
      <c r="D19" s="25">
        <v>1350.0</v>
      </c>
      <c r="E19" s="23">
        <v>28.57</v>
      </c>
      <c r="F19" s="76" t="s">
        <v>6981</v>
      </c>
      <c r="G19" s="77" t="str">
        <f>VLOOKUP(B19,'TA_2019-07-10'!$B$4:$AA$658,26,0)</f>
        <v/>
      </c>
      <c r="H19" t="str">
        <f t="shared" si="1"/>
        <v>@matiast103</v>
      </c>
      <c r="I19" s="31" t="str">
        <f t="shared" si="2"/>
        <v>https://www.chess.com/member/matiast103</v>
      </c>
    </row>
    <row r="20" ht="15.75" customHeight="1">
      <c r="A20" s="9">
        <v>294.0</v>
      </c>
      <c r="B20" s="10" t="s">
        <v>1591</v>
      </c>
      <c r="C20" s="10" t="s">
        <v>35</v>
      </c>
      <c r="D20" s="25">
        <v>1360.0</v>
      </c>
      <c r="E20" s="23">
        <v>0.0</v>
      </c>
      <c r="F20" s="76" t="s">
        <v>6981</v>
      </c>
      <c r="G20" s="77" t="str">
        <f>VLOOKUP(B20,'TA_2019-07-10'!$B$4:$AA$658,26,0)</f>
        <v/>
      </c>
      <c r="H20" t="str">
        <f t="shared" si="1"/>
        <v>@arbal37</v>
      </c>
      <c r="I20" s="31" t="str">
        <f t="shared" si="2"/>
        <v>https://www.chess.com/member/arbal37</v>
      </c>
    </row>
    <row r="21" ht="15.75" customHeight="1">
      <c r="A21" s="9">
        <v>295.0</v>
      </c>
      <c r="B21" s="10" t="s">
        <v>1593</v>
      </c>
      <c r="C21" s="10" t="s">
        <v>39</v>
      </c>
      <c r="D21" s="25">
        <v>1360.0</v>
      </c>
      <c r="E21" s="23">
        <v>0.0</v>
      </c>
      <c r="F21" s="76" t="s">
        <v>6981</v>
      </c>
      <c r="G21" s="77" t="str">
        <f>VLOOKUP(B21,'TA_2019-07-10'!$B$4:$AA$658,26,0)</f>
        <v/>
      </c>
      <c r="H21" t="str">
        <f t="shared" si="1"/>
        <v>@alat1</v>
      </c>
      <c r="I21" s="31" t="str">
        <f t="shared" si="2"/>
        <v>https://www.chess.com/member/alat1</v>
      </c>
    </row>
    <row r="22" ht="15.75" customHeight="1">
      <c r="A22" s="9">
        <v>293.0</v>
      </c>
      <c r="B22" s="10" t="s">
        <v>1584</v>
      </c>
      <c r="C22" s="10" t="s">
        <v>39</v>
      </c>
      <c r="D22" s="25">
        <v>1367.0</v>
      </c>
      <c r="E22" s="23">
        <v>15.38</v>
      </c>
      <c r="F22" s="76" t="s">
        <v>6981</v>
      </c>
      <c r="G22" s="77" t="str">
        <f>VLOOKUP(B22,'TA_2019-07-10'!$B$4:$AA$658,26,0)</f>
        <v/>
      </c>
      <c r="H22" t="str">
        <f t="shared" si="1"/>
        <v>@hostname</v>
      </c>
      <c r="I22" s="31" t="str">
        <f t="shared" si="2"/>
        <v>https://www.chess.com/member/hostname</v>
      </c>
    </row>
    <row r="23" ht="15.75" customHeight="1">
      <c r="A23" s="9">
        <v>292.0</v>
      </c>
      <c r="B23" s="10" t="s">
        <v>1574</v>
      </c>
      <c r="C23" s="10" t="s">
        <v>39</v>
      </c>
      <c r="D23" s="25">
        <v>1370.0</v>
      </c>
      <c r="E23" s="23">
        <v>0.0</v>
      </c>
      <c r="F23" s="76" t="s">
        <v>6981</v>
      </c>
      <c r="G23" s="77" t="str">
        <f>VLOOKUP(B23,'TA_2019-07-10'!$B$4:$AA$658,26,0)</f>
        <v/>
      </c>
      <c r="H23" t="str">
        <f t="shared" si="1"/>
        <v>@kunyak</v>
      </c>
      <c r="I23" s="31" t="str">
        <f t="shared" si="2"/>
        <v>https://www.chess.com/member/kunyak</v>
      </c>
    </row>
    <row r="24" ht="15.75" customHeight="1">
      <c r="A24" s="9">
        <v>291.0</v>
      </c>
      <c r="B24" s="10" t="s">
        <v>1571</v>
      </c>
      <c r="C24" s="10" t="s">
        <v>39</v>
      </c>
      <c r="D24" s="25">
        <v>1373.0</v>
      </c>
      <c r="E24" s="23">
        <v>0.0</v>
      </c>
      <c r="F24" s="76" t="s">
        <v>6981</v>
      </c>
      <c r="G24" s="77" t="str">
        <f>VLOOKUP(B24,'TA_2019-07-10'!$B$4:$AA$658,26,0)</f>
        <v/>
      </c>
      <c r="H24" t="str">
        <f t="shared" si="1"/>
        <v>@gioser093</v>
      </c>
      <c r="I24" s="31" t="str">
        <f t="shared" si="2"/>
        <v>https://www.chess.com/member/gioser093</v>
      </c>
    </row>
    <row r="25" ht="15.75" customHeight="1">
      <c r="A25" s="9">
        <v>290.0</v>
      </c>
      <c r="B25" s="10" t="s">
        <v>1561</v>
      </c>
      <c r="C25" s="10" t="s">
        <v>35</v>
      </c>
      <c r="D25" s="25">
        <v>1384.0</v>
      </c>
      <c r="E25" s="23">
        <v>0.28</v>
      </c>
      <c r="F25" s="76" t="s">
        <v>6981</v>
      </c>
      <c r="G25" s="77" t="str">
        <f>VLOOKUP(B25,'TA_2019-07-10'!$B$4:$AA$658,26,0)</f>
        <v/>
      </c>
      <c r="H25" t="str">
        <f t="shared" si="1"/>
        <v>@telmo2012</v>
      </c>
      <c r="I25" s="31" t="str">
        <f t="shared" si="2"/>
        <v>https://www.chess.com/member/telmo2012</v>
      </c>
    </row>
    <row r="26" ht="15.75" customHeight="1">
      <c r="A26" s="9">
        <v>289.0</v>
      </c>
      <c r="B26" s="10" t="s">
        <v>1551</v>
      </c>
      <c r="C26" s="10" t="s">
        <v>39</v>
      </c>
      <c r="D26" s="25">
        <v>1393.0</v>
      </c>
      <c r="E26" s="23">
        <v>0.0</v>
      </c>
      <c r="F26" s="76" t="s">
        <v>6981</v>
      </c>
      <c r="G26" s="77" t="str">
        <f>VLOOKUP(B26,'TA_2019-07-10'!$B$4:$AA$658,26,0)</f>
        <v/>
      </c>
      <c r="H26" t="str">
        <f t="shared" si="1"/>
        <v>@fooode</v>
      </c>
      <c r="I26" s="31" t="str">
        <f t="shared" si="2"/>
        <v>https://www.chess.com/member/fooode</v>
      </c>
    </row>
    <row r="27" ht="15.75" customHeight="1">
      <c r="A27" s="9">
        <v>288.0</v>
      </c>
      <c r="B27" s="10" t="s">
        <v>1549</v>
      </c>
      <c r="C27" s="10" t="s">
        <v>39</v>
      </c>
      <c r="D27" s="25">
        <v>1394.0</v>
      </c>
      <c r="E27" s="23">
        <v>0.0</v>
      </c>
      <c r="F27" s="76" t="s">
        <v>6981</v>
      </c>
      <c r="G27" s="77" t="str">
        <f>VLOOKUP(B27,'TA_2019-07-10'!$B$4:$AA$658,26,0)</f>
        <v/>
      </c>
      <c r="H27" t="str">
        <f t="shared" si="1"/>
        <v>@rubeniguazu</v>
      </c>
      <c r="I27" s="31" t="str">
        <f t="shared" si="2"/>
        <v>https://www.chess.com/member/rubeniguazu</v>
      </c>
    </row>
    <row r="28" ht="15.75" customHeight="1">
      <c r="A28" s="9">
        <v>286.0</v>
      </c>
      <c r="B28" s="10" t="s">
        <v>1545</v>
      </c>
      <c r="C28" s="10" t="s">
        <v>39</v>
      </c>
      <c r="D28" s="25">
        <v>1396.0</v>
      </c>
      <c r="E28" s="23">
        <v>0.0</v>
      </c>
      <c r="F28" s="76" t="s">
        <v>6981</v>
      </c>
      <c r="G28" s="77" t="str">
        <f>VLOOKUP(B28,'TA_2019-07-10'!$B$4:$AA$658,26,0)</f>
        <v/>
      </c>
      <c r="H28" t="str">
        <f t="shared" si="1"/>
        <v>@chinogarcia57</v>
      </c>
      <c r="I28" s="31" t="str">
        <f t="shared" si="2"/>
        <v>https://www.chess.com/member/chinogarcia57</v>
      </c>
    </row>
    <row r="29" ht="15.75" customHeight="1">
      <c r="A29" s="9">
        <v>287.0</v>
      </c>
      <c r="B29" s="10" t="s">
        <v>1546</v>
      </c>
      <c r="C29" s="10" t="s">
        <v>39</v>
      </c>
      <c r="D29" s="25">
        <v>1396.0</v>
      </c>
      <c r="E29" s="23">
        <v>0.0</v>
      </c>
      <c r="F29" s="76" t="s">
        <v>6981</v>
      </c>
      <c r="G29" s="77" t="str">
        <f>VLOOKUP(B29,'TA_2019-07-10'!$B$4:$AA$658,26,0)</f>
        <v/>
      </c>
      <c r="H29" t="str">
        <f t="shared" si="1"/>
        <v>@ginkgo2017</v>
      </c>
      <c r="I29" s="31" t="str">
        <f t="shared" si="2"/>
        <v>https://www.chess.com/member/ginkgo2017</v>
      </c>
    </row>
    <row r="30" ht="15.75" customHeight="1">
      <c r="A30" s="9">
        <v>285.0</v>
      </c>
      <c r="B30" s="10" t="s">
        <v>1537</v>
      </c>
      <c r="C30" s="10" t="s">
        <v>39</v>
      </c>
      <c r="D30" s="25">
        <v>1400.0</v>
      </c>
      <c r="E30" s="23">
        <v>0.0</v>
      </c>
      <c r="F30" s="76" t="s">
        <v>6981</v>
      </c>
      <c r="G30" s="77" t="str">
        <f>VLOOKUP(B30,'TA_2019-07-10'!$B$4:$AA$658,26,0)</f>
        <v/>
      </c>
      <c r="H30" t="str">
        <f t="shared" si="1"/>
        <v>@cesarmart</v>
      </c>
      <c r="I30" s="31" t="str">
        <f t="shared" si="2"/>
        <v>https://www.chess.com/member/cesarmart</v>
      </c>
    </row>
    <row r="31" ht="15.75" customHeight="1">
      <c r="A31" s="9">
        <v>284.0</v>
      </c>
      <c r="B31" s="10" t="s">
        <v>1529</v>
      </c>
      <c r="C31" s="10" t="s">
        <v>39</v>
      </c>
      <c r="D31" s="25">
        <v>1403.0</v>
      </c>
      <c r="E31" s="23">
        <v>13.64</v>
      </c>
      <c r="F31" s="76" t="s">
        <v>6981</v>
      </c>
      <c r="G31" s="77" t="str">
        <f>VLOOKUP(B31,'TA_2019-07-10'!$B$4:$AA$658,26,0)</f>
        <v/>
      </c>
      <c r="H31" t="str">
        <f t="shared" si="1"/>
        <v>@francocordoba</v>
      </c>
      <c r="I31" s="31" t="str">
        <f t="shared" si="2"/>
        <v>https://www.chess.com/member/francocordoba</v>
      </c>
    </row>
    <row r="32" ht="15.75" customHeight="1">
      <c r="A32" s="9">
        <v>283.0</v>
      </c>
      <c r="B32" s="10" t="s">
        <v>1524</v>
      </c>
      <c r="C32" s="10" t="s">
        <v>39</v>
      </c>
      <c r="D32" s="25">
        <v>1404.0</v>
      </c>
      <c r="E32" s="23">
        <v>0.0</v>
      </c>
      <c r="F32" s="76" t="s">
        <v>6981</v>
      </c>
      <c r="G32" s="77" t="str">
        <f>VLOOKUP(B32,'TA_2019-07-10'!$B$4:$AA$658,26,0)</f>
        <v/>
      </c>
      <c r="H32" t="str">
        <f t="shared" si="1"/>
        <v>@leibz</v>
      </c>
      <c r="I32" s="31" t="str">
        <f t="shared" si="2"/>
        <v>https://www.chess.com/member/leibz</v>
      </c>
    </row>
    <row r="33" ht="15.75" customHeight="1">
      <c r="A33" s="9">
        <v>253.0</v>
      </c>
      <c r="B33" s="10" t="s">
        <v>1396</v>
      </c>
      <c r="C33" s="10" t="s">
        <v>39</v>
      </c>
      <c r="D33" s="25">
        <v>1473.0</v>
      </c>
      <c r="E33" s="23">
        <v>0.0</v>
      </c>
      <c r="F33" s="82" t="s">
        <v>6976</v>
      </c>
      <c r="G33" s="77" t="str">
        <f>VLOOKUP(B33,'TA_2019-07-10'!$B$4:$AA$658,26,0)</f>
        <v/>
      </c>
      <c r="H33" t="str">
        <f t="shared" si="1"/>
        <v>@jacquesdupont</v>
      </c>
      <c r="I33" s="31" t="str">
        <f t="shared" si="2"/>
        <v>https://www.chess.com/member/jacquesdupont</v>
      </c>
    </row>
    <row r="34" ht="15.75" customHeight="1">
      <c r="A34" s="9">
        <v>254.0</v>
      </c>
      <c r="B34" s="10" t="s">
        <v>1399</v>
      </c>
      <c r="C34" s="10" t="s">
        <v>39</v>
      </c>
      <c r="D34" s="25">
        <v>1472.0</v>
      </c>
      <c r="E34" s="23">
        <v>0.0</v>
      </c>
      <c r="F34" s="82" t="s">
        <v>6976</v>
      </c>
      <c r="G34" s="77" t="str">
        <f>VLOOKUP(B34,'TA_2019-07-10'!$B$4:$AA$658,26,0)</f>
        <v/>
      </c>
      <c r="H34" t="str">
        <f t="shared" si="1"/>
        <v>@alemasdiez</v>
      </c>
      <c r="I34" s="31" t="str">
        <f t="shared" si="2"/>
        <v>https://www.chess.com/member/alemasdiez</v>
      </c>
    </row>
    <row r="35" ht="15.75" customHeight="1">
      <c r="A35" s="9">
        <v>255.0</v>
      </c>
      <c r="B35" s="10" t="s">
        <v>1403</v>
      </c>
      <c r="C35" s="10" t="s">
        <v>39</v>
      </c>
      <c r="D35" s="25">
        <v>1470.0</v>
      </c>
      <c r="E35" s="23">
        <v>7.69</v>
      </c>
      <c r="F35" s="82" t="s">
        <v>6976</v>
      </c>
      <c r="G35" s="77" t="str">
        <f>VLOOKUP(B35,'TA_2019-07-10'!$B$4:$AA$658,26,0)</f>
        <v/>
      </c>
      <c r="H35" t="str">
        <f t="shared" si="1"/>
        <v>@pmereles</v>
      </c>
      <c r="I35" s="31" t="str">
        <f t="shared" si="2"/>
        <v>https://www.chess.com/member/pmereles</v>
      </c>
    </row>
    <row r="36" ht="15.75" customHeight="1">
      <c r="A36" s="9">
        <v>256.0</v>
      </c>
      <c r="B36" s="10" t="s">
        <v>1406</v>
      </c>
      <c r="C36" s="10" t="s">
        <v>39</v>
      </c>
      <c r="D36" s="25">
        <v>1467.0</v>
      </c>
      <c r="E36" s="23">
        <v>0.0</v>
      </c>
      <c r="F36" s="82" t="s">
        <v>6976</v>
      </c>
      <c r="G36" s="77" t="str">
        <f>VLOOKUP(B36,'TA_2019-07-10'!$B$4:$AA$658,26,0)</f>
        <v/>
      </c>
      <c r="H36" t="str">
        <f t="shared" si="1"/>
        <v>@guidobt</v>
      </c>
      <c r="I36" s="31" t="str">
        <f t="shared" si="2"/>
        <v>https://www.chess.com/member/guidobt</v>
      </c>
    </row>
    <row r="37" ht="15.75" customHeight="1">
      <c r="A37" s="9">
        <v>257.0</v>
      </c>
      <c r="B37" s="10" t="s">
        <v>1409</v>
      </c>
      <c r="C37" s="10" t="s">
        <v>39</v>
      </c>
      <c r="D37" s="25">
        <v>1467.0</v>
      </c>
      <c r="E37" s="23">
        <v>0.0</v>
      </c>
      <c r="F37" s="82" t="s">
        <v>6976</v>
      </c>
      <c r="G37" s="77" t="str">
        <f>VLOOKUP(B37,'TA_2019-07-10'!$B$4:$AA$658,26,0)</f>
        <v/>
      </c>
      <c r="H37" t="str">
        <f t="shared" si="1"/>
        <v>@osok</v>
      </c>
      <c r="I37" s="31" t="str">
        <f t="shared" si="2"/>
        <v>https://www.chess.com/member/osok</v>
      </c>
    </row>
    <row r="38" ht="15.75" customHeight="1">
      <c r="A38" s="9">
        <v>258.0</v>
      </c>
      <c r="B38" s="10" t="s">
        <v>1413</v>
      </c>
      <c r="C38" s="10" t="s">
        <v>39</v>
      </c>
      <c r="D38" s="25">
        <v>1466.0</v>
      </c>
      <c r="E38" s="23">
        <v>0.0</v>
      </c>
      <c r="F38" s="82" t="s">
        <v>6976</v>
      </c>
      <c r="G38" s="77" t="str">
        <f>VLOOKUP(B38,'TA_2019-07-10'!$B$4:$AA$658,26,0)</f>
        <v/>
      </c>
      <c r="H38" t="str">
        <f t="shared" si="1"/>
        <v>@ollerwe</v>
      </c>
      <c r="I38" s="31" t="str">
        <f t="shared" si="2"/>
        <v>https://www.chess.com/member/ollerwe</v>
      </c>
    </row>
    <row r="39" ht="15.75" customHeight="1">
      <c r="A39" s="9">
        <v>259.0</v>
      </c>
      <c r="B39" s="10" t="s">
        <v>1418</v>
      </c>
      <c r="C39" s="10" t="s">
        <v>39</v>
      </c>
      <c r="D39" s="25">
        <v>1460.0</v>
      </c>
      <c r="E39" s="23">
        <v>0.0</v>
      </c>
      <c r="F39" s="82" t="s">
        <v>6976</v>
      </c>
      <c r="G39" s="77" t="str">
        <f>VLOOKUP(B39,'TA_2019-07-10'!$B$4:$AA$658,26,0)</f>
        <v/>
      </c>
      <c r="H39" t="str">
        <f t="shared" si="1"/>
        <v>@cabeza47</v>
      </c>
      <c r="I39" s="31" t="str">
        <f t="shared" si="2"/>
        <v>https://www.chess.com/member/cabeza47</v>
      </c>
    </row>
    <row r="40" ht="15.75" customHeight="1">
      <c r="A40" s="9">
        <v>260.0</v>
      </c>
      <c r="B40" s="10" t="s">
        <v>1428</v>
      </c>
      <c r="C40" s="10" t="s">
        <v>278</v>
      </c>
      <c r="D40" s="25">
        <v>1454.0</v>
      </c>
      <c r="E40" s="23">
        <v>0.0</v>
      </c>
      <c r="F40" s="82" t="s">
        <v>6976</v>
      </c>
      <c r="G40" s="77" t="str">
        <f>VLOOKUP(B40,'TA_2019-07-10'!$B$4:$AA$658,26,0)</f>
        <v/>
      </c>
      <c r="H40" t="str">
        <f t="shared" si="1"/>
        <v>@shadowc</v>
      </c>
      <c r="I40" s="31" t="str">
        <f t="shared" si="2"/>
        <v>https://www.chess.com/member/shadowc</v>
      </c>
    </row>
    <row r="41" ht="15.75" customHeight="1">
      <c r="A41" s="9">
        <v>261.0</v>
      </c>
      <c r="B41" s="10" t="s">
        <v>1431</v>
      </c>
      <c r="C41" s="10" t="s">
        <v>39</v>
      </c>
      <c r="D41" s="25">
        <v>1448.0</v>
      </c>
      <c r="E41" s="23">
        <v>0.0</v>
      </c>
      <c r="F41" s="82" t="s">
        <v>6976</v>
      </c>
      <c r="G41" s="77" t="str">
        <f>VLOOKUP(B41,'TA_2019-07-10'!$B$4:$AA$658,26,0)</f>
        <v/>
      </c>
      <c r="H41" t="str">
        <f t="shared" si="1"/>
        <v>@rodsha</v>
      </c>
      <c r="I41" s="31" t="str">
        <f t="shared" si="2"/>
        <v>https://www.chess.com/member/rodsha</v>
      </c>
    </row>
    <row r="42" ht="15.75" customHeight="1">
      <c r="A42" s="9">
        <v>262.0</v>
      </c>
      <c r="B42" s="10" t="s">
        <v>1433</v>
      </c>
      <c r="C42" s="10" t="s">
        <v>35</v>
      </c>
      <c r="D42" s="25">
        <v>1447.0</v>
      </c>
      <c r="E42" s="23">
        <v>0.0</v>
      </c>
      <c r="F42" s="82" t="s">
        <v>6976</v>
      </c>
      <c r="G42" s="77" t="str">
        <f>VLOOKUP(B42,'TA_2019-07-10'!$B$4:$AA$658,26,0)</f>
        <v/>
      </c>
      <c r="H42" t="str">
        <f t="shared" si="1"/>
        <v>@jil11</v>
      </c>
      <c r="I42" s="31" t="str">
        <f t="shared" si="2"/>
        <v>https://www.chess.com/member/jil11</v>
      </c>
    </row>
    <row r="43" ht="15.75" customHeight="1">
      <c r="A43" s="9">
        <v>263.0</v>
      </c>
      <c r="B43" s="10" t="s">
        <v>1439</v>
      </c>
      <c r="C43" s="10" t="s">
        <v>39</v>
      </c>
      <c r="D43" s="25">
        <v>1445.0</v>
      </c>
      <c r="E43" s="23">
        <v>25.0</v>
      </c>
      <c r="F43" s="82" t="s">
        <v>6976</v>
      </c>
      <c r="G43" s="77" t="str">
        <f>VLOOKUP(B43,'TA_2019-07-10'!$B$4:$AA$658,26,0)</f>
        <v/>
      </c>
      <c r="H43" t="str">
        <f t="shared" si="1"/>
        <v>@emanuel_porco</v>
      </c>
      <c r="I43" s="31" t="str">
        <f t="shared" si="2"/>
        <v>https://www.chess.com/member/emanuel_porco</v>
      </c>
    </row>
    <row r="44" ht="15.75" customHeight="1">
      <c r="A44" s="9">
        <v>264.0</v>
      </c>
      <c r="B44" s="10" t="s">
        <v>1442</v>
      </c>
      <c r="C44" s="10" t="s">
        <v>39</v>
      </c>
      <c r="D44" s="25">
        <v>1445.0</v>
      </c>
      <c r="E44" s="23">
        <v>0.0</v>
      </c>
      <c r="F44" s="82" t="s">
        <v>6976</v>
      </c>
      <c r="G44" s="77" t="str">
        <f>VLOOKUP(B44,'TA_2019-07-10'!$B$4:$AA$658,26,0)</f>
        <v/>
      </c>
      <c r="H44" t="str">
        <f t="shared" si="1"/>
        <v>@german_faiella</v>
      </c>
      <c r="I44" s="31" t="str">
        <f t="shared" si="2"/>
        <v>https://www.chess.com/member/german_faiella</v>
      </c>
    </row>
    <row r="45" ht="15.75" customHeight="1">
      <c r="A45" s="9">
        <v>265.0</v>
      </c>
      <c r="B45" s="10" t="s">
        <v>1445</v>
      </c>
      <c r="C45" s="10" t="s">
        <v>39</v>
      </c>
      <c r="D45" s="25">
        <v>1444.0</v>
      </c>
      <c r="E45" s="23">
        <v>0.0</v>
      </c>
      <c r="F45" s="82" t="s">
        <v>6976</v>
      </c>
      <c r="G45" s="77" t="str">
        <f>VLOOKUP(B45,'TA_2019-07-10'!$B$4:$AA$658,26,0)</f>
        <v/>
      </c>
      <c r="H45" t="str">
        <f t="shared" si="1"/>
        <v>@bor1975</v>
      </c>
      <c r="I45" s="31" t="str">
        <f t="shared" si="2"/>
        <v>https://www.chess.com/member/bor1975</v>
      </c>
    </row>
    <row r="46" ht="15.75" customHeight="1">
      <c r="A46" s="9">
        <v>266.0</v>
      </c>
      <c r="B46" s="10" t="s">
        <v>1447</v>
      </c>
      <c r="C46" s="10" t="s">
        <v>35</v>
      </c>
      <c r="D46" s="25">
        <v>1442.0</v>
      </c>
      <c r="E46" s="23">
        <v>0.0</v>
      </c>
      <c r="F46" s="82" t="s">
        <v>6976</v>
      </c>
      <c r="G46" s="77" t="str">
        <f>VLOOKUP(B46,'TA_2019-07-10'!$B$4:$AA$658,26,0)</f>
        <v/>
      </c>
      <c r="H46" t="str">
        <f t="shared" si="1"/>
        <v>@betolyn</v>
      </c>
      <c r="I46" s="31" t="str">
        <f t="shared" si="2"/>
        <v>https://www.chess.com/member/betolyn</v>
      </c>
    </row>
    <row r="47" ht="15.75" customHeight="1">
      <c r="A47" s="9">
        <v>267.0</v>
      </c>
      <c r="B47" s="10" t="s">
        <v>1456</v>
      </c>
      <c r="C47" s="10" t="s">
        <v>39</v>
      </c>
      <c r="D47" s="25">
        <v>1438.0</v>
      </c>
      <c r="E47" s="23">
        <v>27.27</v>
      </c>
      <c r="F47" s="82" t="s">
        <v>6976</v>
      </c>
      <c r="G47" s="83" t="s">
        <v>6997</v>
      </c>
      <c r="H47" t="str">
        <f t="shared" si="1"/>
        <v>@matiasfu86</v>
      </c>
      <c r="I47" s="31" t="str">
        <f t="shared" si="2"/>
        <v>https://www.chess.com/member/matiasfu86</v>
      </c>
    </row>
    <row r="48" ht="15.75" customHeight="1">
      <c r="A48" s="9">
        <v>268.0</v>
      </c>
      <c r="B48" s="10" t="s">
        <v>1463</v>
      </c>
      <c r="C48" s="10" t="s">
        <v>35</v>
      </c>
      <c r="D48" s="25">
        <v>1435.0</v>
      </c>
      <c r="E48" s="23">
        <v>0.0</v>
      </c>
      <c r="F48" s="82" t="s">
        <v>6976</v>
      </c>
      <c r="G48" s="77" t="str">
        <f>VLOOKUP(B48,'TA_2019-07-10'!$B$4:$AA$658,26,0)</f>
        <v/>
      </c>
      <c r="H48" t="str">
        <f t="shared" si="1"/>
        <v>@agusquinntana</v>
      </c>
      <c r="I48" s="31" t="str">
        <f t="shared" si="2"/>
        <v>https://www.chess.com/member/agusquinntana</v>
      </c>
    </row>
    <row r="49" ht="15.75" customHeight="1">
      <c r="A49" s="9">
        <v>269.0</v>
      </c>
      <c r="B49" s="10" t="s">
        <v>1465</v>
      </c>
      <c r="C49" s="10" t="s">
        <v>39</v>
      </c>
      <c r="D49" s="25">
        <v>1434.0</v>
      </c>
      <c r="E49" s="23">
        <v>0.0</v>
      </c>
      <c r="F49" s="82" t="s">
        <v>6976</v>
      </c>
      <c r="G49" s="77" t="str">
        <f>VLOOKUP(B49,'TA_2019-07-10'!$B$4:$AA$658,26,0)</f>
        <v/>
      </c>
      <c r="H49" t="str">
        <f t="shared" si="1"/>
        <v>@julianruffo</v>
      </c>
      <c r="I49" s="31" t="str">
        <f t="shared" si="2"/>
        <v>https://www.chess.com/member/julianruffo</v>
      </c>
    </row>
    <row r="50" ht="15.75" customHeight="1">
      <c r="A50" s="9">
        <v>270.0</v>
      </c>
      <c r="B50" s="10" t="s">
        <v>1473</v>
      </c>
      <c r="C50" s="10" t="s">
        <v>39</v>
      </c>
      <c r="D50" s="25">
        <v>1429.0</v>
      </c>
      <c r="E50" s="23">
        <v>20.0</v>
      </c>
      <c r="F50" s="82" t="s">
        <v>6976</v>
      </c>
      <c r="G50" s="77" t="str">
        <f>VLOOKUP(B50,'TA_2019-07-10'!$B$4:$AA$658,26,0)</f>
        <v/>
      </c>
      <c r="H50" t="str">
        <f t="shared" si="1"/>
        <v>@lucasf09u</v>
      </c>
      <c r="I50" s="31" t="str">
        <f t="shared" si="2"/>
        <v>https://www.chess.com/member/lucasf09u</v>
      </c>
    </row>
    <row r="51" ht="15.75" customHeight="1">
      <c r="A51" s="9">
        <v>271.0</v>
      </c>
      <c r="B51" s="10" t="s">
        <v>1481</v>
      </c>
      <c r="C51" s="10" t="s">
        <v>39</v>
      </c>
      <c r="D51" s="25">
        <v>1422.0</v>
      </c>
      <c r="E51" s="23">
        <v>14.71</v>
      </c>
      <c r="F51" s="82" t="s">
        <v>6976</v>
      </c>
      <c r="G51" s="77" t="str">
        <f>VLOOKUP(B51,'TA_2019-07-10'!$B$4:$AA$658,26,0)</f>
        <v/>
      </c>
      <c r="H51" t="str">
        <f t="shared" si="1"/>
        <v>@claudiusgustav</v>
      </c>
      <c r="I51" s="31" t="str">
        <f t="shared" si="2"/>
        <v>https://www.chess.com/member/claudiusgustav</v>
      </c>
    </row>
    <row r="52" ht="15.75" customHeight="1">
      <c r="A52" s="9">
        <v>272.0</v>
      </c>
      <c r="B52" s="10" t="s">
        <v>1483</v>
      </c>
      <c r="C52" s="10" t="s">
        <v>35</v>
      </c>
      <c r="D52" s="25">
        <v>1422.0</v>
      </c>
      <c r="E52" s="23">
        <v>25.0</v>
      </c>
      <c r="F52" s="82" t="s">
        <v>6976</v>
      </c>
      <c r="G52" s="77" t="str">
        <f>VLOOKUP(B52,'TA_2019-07-10'!$B$4:$AA$658,26,0)</f>
        <v/>
      </c>
      <c r="H52" t="str">
        <f t="shared" si="1"/>
        <v>@hdesantis</v>
      </c>
      <c r="I52" s="31" t="str">
        <f t="shared" si="2"/>
        <v>https://www.chess.com/member/hdesantis</v>
      </c>
    </row>
    <row r="53" ht="15.75" customHeight="1">
      <c r="A53" s="9">
        <v>273.0</v>
      </c>
      <c r="B53" s="10" t="s">
        <v>1486</v>
      </c>
      <c r="C53" s="10" t="s">
        <v>35</v>
      </c>
      <c r="D53" s="25">
        <v>1422.0</v>
      </c>
      <c r="E53" s="23">
        <v>0.0</v>
      </c>
      <c r="F53" s="82" t="s">
        <v>6976</v>
      </c>
      <c r="G53" s="77" t="str">
        <f>VLOOKUP(B53,'TA_2019-07-10'!$B$4:$AA$658,26,0)</f>
        <v/>
      </c>
      <c r="H53" t="str">
        <f t="shared" si="1"/>
        <v>@pablinlin</v>
      </c>
      <c r="I53" s="31" t="str">
        <f t="shared" si="2"/>
        <v>https://www.chess.com/member/pablinlin</v>
      </c>
    </row>
    <row r="54" ht="15.75" customHeight="1">
      <c r="A54" s="9">
        <v>274.0</v>
      </c>
      <c r="B54" s="10" t="s">
        <v>1492</v>
      </c>
      <c r="C54" s="10" t="s">
        <v>39</v>
      </c>
      <c r="D54" s="25">
        <v>1421.0</v>
      </c>
      <c r="E54" s="23">
        <v>0.0</v>
      </c>
      <c r="F54" s="82" t="s">
        <v>6976</v>
      </c>
      <c r="G54" s="77" t="str">
        <f>VLOOKUP(B54,'TA_2019-07-10'!$B$4:$AA$658,26,0)</f>
        <v/>
      </c>
      <c r="H54" t="str">
        <f t="shared" si="1"/>
        <v>@julian_g</v>
      </c>
      <c r="I54" s="31" t="str">
        <f t="shared" si="2"/>
        <v>https://www.chess.com/member/julian_g</v>
      </c>
    </row>
    <row r="55" ht="15.75" customHeight="1">
      <c r="A55" s="9">
        <v>275.0</v>
      </c>
      <c r="B55" s="10" t="s">
        <v>1497</v>
      </c>
      <c r="C55" s="10" t="s">
        <v>35</v>
      </c>
      <c r="D55" s="25">
        <v>1417.0</v>
      </c>
      <c r="E55" s="23">
        <v>1.52</v>
      </c>
      <c r="F55" s="82" t="s">
        <v>6976</v>
      </c>
      <c r="G55" s="77" t="str">
        <f>VLOOKUP(B55,'TA_2019-07-10'!$B$4:$AA$658,26,0)</f>
        <v/>
      </c>
      <c r="H55" t="str">
        <f t="shared" si="1"/>
        <v>@calix1956</v>
      </c>
      <c r="I55" s="31" t="str">
        <f t="shared" si="2"/>
        <v>https://www.chess.com/member/calix1956</v>
      </c>
    </row>
    <row r="56" ht="15.75" customHeight="1">
      <c r="A56" s="9">
        <v>276.0</v>
      </c>
      <c r="B56" s="10" t="s">
        <v>1498</v>
      </c>
      <c r="C56" s="10" t="s">
        <v>39</v>
      </c>
      <c r="D56" s="25">
        <v>1415.0</v>
      </c>
      <c r="E56" s="23">
        <v>0.0</v>
      </c>
      <c r="F56" s="82" t="s">
        <v>6976</v>
      </c>
      <c r="G56" s="77" t="str">
        <f>VLOOKUP(B56,'TA_2019-07-10'!$B$4:$AA$658,26,0)</f>
        <v/>
      </c>
      <c r="H56" t="str">
        <f t="shared" si="1"/>
        <v>@faanfe</v>
      </c>
      <c r="I56" s="31" t="str">
        <f t="shared" si="2"/>
        <v>https://www.chess.com/member/faanfe</v>
      </c>
    </row>
    <row r="57" ht="15.75" customHeight="1">
      <c r="A57" s="9">
        <v>277.0</v>
      </c>
      <c r="B57" s="10" t="s">
        <v>1500</v>
      </c>
      <c r="C57" s="10" t="s">
        <v>39</v>
      </c>
      <c r="D57" s="25">
        <v>1414.0</v>
      </c>
      <c r="E57" s="23">
        <v>0.0</v>
      </c>
      <c r="F57" s="82" t="s">
        <v>6976</v>
      </c>
      <c r="G57" s="77" t="str">
        <f>VLOOKUP(B57,'TA_2019-07-10'!$B$4:$AA$658,26,0)</f>
        <v/>
      </c>
      <c r="H57" t="str">
        <f t="shared" si="1"/>
        <v>@munino0895</v>
      </c>
      <c r="I57" s="31" t="str">
        <f t="shared" si="2"/>
        <v>https://www.chess.com/member/munino0895</v>
      </c>
    </row>
    <row r="58" ht="15.75" customHeight="1">
      <c r="A58" s="9">
        <v>278.0</v>
      </c>
      <c r="B58" s="10" t="s">
        <v>1503</v>
      </c>
      <c r="C58" s="10" t="s">
        <v>39</v>
      </c>
      <c r="D58" s="25">
        <v>1414.0</v>
      </c>
      <c r="E58" s="23">
        <v>12.5</v>
      </c>
      <c r="F58" s="82" t="s">
        <v>6976</v>
      </c>
      <c r="G58" s="77" t="str">
        <f>VLOOKUP(B58,'TA_2019-07-10'!$B$4:$AA$658,26,0)</f>
        <v/>
      </c>
      <c r="H58" t="str">
        <f t="shared" si="1"/>
        <v>@chinorg</v>
      </c>
      <c r="I58" s="31" t="str">
        <f t="shared" si="2"/>
        <v>https://www.chess.com/member/chinorg</v>
      </c>
    </row>
    <row r="59" ht="15.75" customHeight="1">
      <c r="A59" s="9">
        <v>279.0</v>
      </c>
      <c r="B59" s="10" t="s">
        <v>1513</v>
      </c>
      <c r="C59" s="10" t="s">
        <v>39</v>
      </c>
      <c r="D59" s="25">
        <v>1407.0</v>
      </c>
      <c r="E59" s="23">
        <v>0.0</v>
      </c>
      <c r="F59" s="82" t="s">
        <v>6976</v>
      </c>
      <c r="G59" s="77" t="str">
        <f>VLOOKUP(B59,'TA_2019-07-10'!$B$4:$AA$658,26,0)</f>
        <v/>
      </c>
      <c r="H59" t="str">
        <f t="shared" si="1"/>
        <v>@victorinov</v>
      </c>
      <c r="I59" s="31" t="str">
        <f t="shared" si="2"/>
        <v>https://www.chess.com/member/victorinov</v>
      </c>
    </row>
    <row r="60" ht="15.75" customHeight="1">
      <c r="A60" s="9">
        <v>280.0</v>
      </c>
      <c r="B60" s="10" t="s">
        <v>1516</v>
      </c>
      <c r="C60" s="10" t="s">
        <v>39</v>
      </c>
      <c r="D60" s="25">
        <v>1406.0</v>
      </c>
      <c r="E60" s="23">
        <v>0.0</v>
      </c>
      <c r="F60" s="82" t="s">
        <v>6976</v>
      </c>
      <c r="G60" s="77" t="str">
        <f>VLOOKUP(B60,'TA_2019-07-10'!$B$4:$AA$658,26,0)</f>
        <v/>
      </c>
      <c r="H60" t="str">
        <f t="shared" si="1"/>
        <v>@sebasre</v>
      </c>
      <c r="I60" s="31" t="str">
        <f t="shared" si="2"/>
        <v>https://www.chess.com/member/sebasre</v>
      </c>
    </row>
    <row r="61" ht="15.75" customHeight="1">
      <c r="A61" s="9">
        <v>281.0</v>
      </c>
      <c r="B61" s="10" t="s">
        <v>1519</v>
      </c>
      <c r="C61" s="10" t="s">
        <v>39</v>
      </c>
      <c r="D61" s="25">
        <v>1406.0</v>
      </c>
      <c r="E61" s="23">
        <v>2.68</v>
      </c>
      <c r="F61" s="82" t="s">
        <v>6976</v>
      </c>
      <c r="G61" s="77" t="str">
        <f>VLOOKUP(B61,'TA_2019-07-10'!$B$4:$AA$658,26,0)</f>
        <v/>
      </c>
      <c r="H61" t="str">
        <f t="shared" si="1"/>
        <v>@faustosalazar</v>
      </c>
      <c r="I61" s="31" t="str">
        <f t="shared" si="2"/>
        <v>https://www.chess.com/member/faustosalazar</v>
      </c>
    </row>
    <row r="62" ht="15.75" customHeight="1">
      <c r="A62" s="9">
        <v>282.0</v>
      </c>
      <c r="B62" s="10" t="s">
        <v>1521</v>
      </c>
      <c r="C62" s="10" t="s">
        <v>39</v>
      </c>
      <c r="D62" s="25">
        <v>1406.0</v>
      </c>
      <c r="E62" s="23">
        <v>1.69</v>
      </c>
      <c r="F62" s="82" t="s">
        <v>6976</v>
      </c>
      <c r="G62" s="77" t="str">
        <f>VLOOKUP(B62,'TA_2019-07-10'!$B$4:$AA$658,26,0)</f>
        <v/>
      </c>
      <c r="H62" t="str">
        <f t="shared" si="1"/>
        <v>@marco826</v>
      </c>
      <c r="I62" s="31" t="str">
        <f t="shared" si="2"/>
        <v>https://www.chess.com/member/marco826</v>
      </c>
    </row>
    <row r="63" ht="15.75" customHeight="1">
      <c r="A63" s="9">
        <v>252.0</v>
      </c>
      <c r="B63" s="10" t="s">
        <v>1394</v>
      </c>
      <c r="C63" s="10" t="s">
        <v>39</v>
      </c>
      <c r="D63" s="25">
        <v>1474.0</v>
      </c>
      <c r="E63" s="23">
        <v>3.85</v>
      </c>
      <c r="F63" s="84" t="s">
        <v>95</v>
      </c>
      <c r="G63" s="77" t="str">
        <f>VLOOKUP(B63,'TA_2019-07-10'!$B$4:$AA$658,26,0)</f>
        <v/>
      </c>
      <c r="H63" t="str">
        <f t="shared" si="1"/>
        <v>@lucio1993</v>
      </c>
      <c r="I63" s="31" t="str">
        <f t="shared" si="2"/>
        <v>https://www.chess.com/member/lucio1993</v>
      </c>
    </row>
    <row r="64" ht="15.75" customHeight="1">
      <c r="A64" s="9">
        <v>251.0</v>
      </c>
      <c r="B64" s="10" t="s">
        <v>1390</v>
      </c>
      <c r="C64" s="10" t="s">
        <v>39</v>
      </c>
      <c r="D64" s="25">
        <v>1478.0</v>
      </c>
      <c r="E64" s="23">
        <v>0.0</v>
      </c>
      <c r="F64" s="84" t="s">
        <v>95</v>
      </c>
      <c r="G64" s="77" t="str">
        <f>VLOOKUP(B64,'TA_2019-07-10'!$B$4:$AA$658,26,0)</f>
        <v/>
      </c>
      <c r="H64" t="str">
        <f t="shared" si="1"/>
        <v>@escipcion</v>
      </c>
      <c r="I64" s="31" t="str">
        <f t="shared" si="2"/>
        <v>https://www.chess.com/member/escipcion</v>
      </c>
    </row>
    <row r="65" ht="15.75" customHeight="1">
      <c r="A65" s="9">
        <v>250.0</v>
      </c>
      <c r="B65" s="10" t="s">
        <v>1385</v>
      </c>
      <c r="C65" s="10" t="s">
        <v>39</v>
      </c>
      <c r="D65" s="25">
        <v>1481.0</v>
      </c>
      <c r="E65" s="23">
        <v>0.0</v>
      </c>
      <c r="F65" s="84" t="s">
        <v>95</v>
      </c>
      <c r="G65" s="77" t="str">
        <f>VLOOKUP(B65,'TA_2019-07-10'!$B$4:$AA$658,26,0)</f>
        <v/>
      </c>
      <c r="H65" t="str">
        <f t="shared" si="1"/>
        <v>@84fc</v>
      </c>
      <c r="I65" s="31" t="str">
        <f t="shared" si="2"/>
        <v>https://www.chess.com/member/84fc</v>
      </c>
    </row>
    <row r="66" ht="15.75" customHeight="1">
      <c r="A66" s="9">
        <v>249.0</v>
      </c>
      <c r="B66" s="10" t="s">
        <v>1379</v>
      </c>
      <c r="C66" s="10" t="s">
        <v>39</v>
      </c>
      <c r="D66" s="25">
        <v>1482.0</v>
      </c>
      <c r="E66" s="23">
        <v>1.59</v>
      </c>
      <c r="F66" s="84" t="s">
        <v>95</v>
      </c>
      <c r="G66" s="77" t="str">
        <f>VLOOKUP(B66,'TA_2019-07-10'!$B$4:$AA$658,26,0)</f>
        <v/>
      </c>
      <c r="H66" t="str">
        <f t="shared" si="1"/>
        <v>@slostuzzi</v>
      </c>
      <c r="I66" s="31" t="str">
        <f t="shared" si="2"/>
        <v>https://www.chess.com/member/slostuzzi</v>
      </c>
    </row>
    <row r="67" ht="15.75" customHeight="1">
      <c r="A67" s="9">
        <v>246.0</v>
      </c>
      <c r="B67" s="10" t="s">
        <v>1368</v>
      </c>
      <c r="C67" s="10" t="s">
        <v>39</v>
      </c>
      <c r="D67" s="25">
        <v>1484.0</v>
      </c>
      <c r="E67" s="23">
        <v>0.0</v>
      </c>
      <c r="F67" s="84" t="s">
        <v>95</v>
      </c>
      <c r="G67" s="77" t="str">
        <f>VLOOKUP(B67,'TA_2019-07-10'!$B$4:$AA$658,26,0)</f>
        <v/>
      </c>
      <c r="H67" t="str">
        <f t="shared" si="1"/>
        <v>@ode2logo</v>
      </c>
      <c r="I67" s="31" t="str">
        <f t="shared" si="2"/>
        <v>https://www.chess.com/member/ode2logo</v>
      </c>
    </row>
    <row r="68" ht="15.75" customHeight="1">
      <c r="A68" s="9">
        <v>247.0</v>
      </c>
      <c r="B68" s="10" t="s">
        <v>1370</v>
      </c>
      <c r="C68" s="10" t="s">
        <v>39</v>
      </c>
      <c r="D68" s="25">
        <v>1484.0</v>
      </c>
      <c r="E68" s="23">
        <v>3.57</v>
      </c>
      <c r="F68" s="84" t="s">
        <v>95</v>
      </c>
      <c r="G68" s="77" t="str">
        <f>VLOOKUP(B68,'TA_2019-07-10'!$B$4:$AA$658,26,0)</f>
        <v/>
      </c>
      <c r="H68" t="str">
        <f t="shared" si="1"/>
        <v>@pablobelzunce</v>
      </c>
      <c r="I68" s="31" t="str">
        <f t="shared" si="2"/>
        <v>https://www.chess.com/member/pablobelzunce</v>
      </c>
    </row>
    <row r="69" ht="15.75" customHeight="1">
      <c r="A69" s="9">
        <v>248.0</v>
      </c>
      <c r="B69" s="10" t="s">
        <v>1372</v>
      </c>
      <c r="C69" s="10" t="s">
        <v>39</v>
      </c>
      <c r="D69" s="25">
        <v>1484.0</v>
      </c>
      <c r="E69" s="23">
        <v>0.0</v>
      </c>
      <c r="F69" s="84" t="s">
        <v>95</v>
      </c>
      <c r="G69" s="77" t="str">
        <f>VLOOKUP(B69,'TA_2019-07-10'!$B$4:$AA$658,26,0)</f>
        <v/>
      </c>
      <c r="H69" t="str">
        <f t="shared" si="1"/>
        <v>@franconiz</v>
      </c>
      <c r="I69" s="31" t="str">
        <f t="shared" si="2"/>
        <v>https://www.chess.com/member/franconiz</v>
      </c>
    </row>
    <row r="70" ht="15.75" customHeight="1">
      <c r="A70" s="9">
        <v>245.0</v>
      </c>
      <c r="B70" s="10" t="s">
        <v>1366</v>
      </c>
      <c r="C70" s="10" t="s">
        <v>39</v>
      </c>
      <c r="D70" s="25">
        <v>1486.0</v>
      </c>
      <c r="E70" s="23">
        <v>16.67</v>
      </c>
      <c r="F70" s="84" t="s">
        <v>95</v>
      </c>
      <c r="G70" s="77" t="str">
        <f>VLOOKUP(B70,'TA_2019-07-10'!$B$4:$AA$658,26,0)</f>
        <v/>
      </c>
      <c r="H70" t="str">
        <f t="shared" si="1"/>
        <v>@daniel_amico</v>
      </c>
      <c r="I70" s="31" t="str">
        <f t="shared" si="2"/>
        <v>https://www.chess.com/member/daniel_amico</v>
      </c>
    </row>
    <row r="71" ht="15.75" customHeight="1">
      <c r="A71" s="9">
        <v>244.0</v>
      </c>
      <c r="B71" s="10" t="s">
        <v>1360</v>
      </c>
      <c r="C71" s="10" t="s">
        <v>35</v>
      </c>
      <c r="D71" s="25">
        <v>1488.0</v>
      </c>
      <c r="E71" s="23">
        <v>3.19</v>
      </c>
      <c r="F71" s="84" t="s">
        <v>95</v>
      </c>
      <c r="G71" s="77" t="str">
        <f>VLOOKUP(B71,'TA_2019-07-10'!$B$4:$AA$658,26,0)</f>
        <v/>
      </c>
      <c r="H71" t="str">
        <f t="shared" si="1"/>
        <v>@adega</v>
      </c>
      <c r="I71" s="31" t="str">
        <f t="shared" si="2"/>
        <v>https://www.chess.com/member/adega</v>
      </c>
    </row>
    <row r="72" ht="15.75" customHeight="1">
      <c r="A72" s="9">
        <v>242.0</v>
      </c>
      <c r="B72" s="10" t="s">
        <v>1352</v>
      </c>
      <c r="C72" s="10" t="s">
        <v>39</v>
      </c>
      <c r="D72" s="25">
        <v>1491.0</v>
      </c>
      <c r="E72" s="23">
        <v>11.11</v>
      </c>
      <c r="F72" s="84" t="s">
        <v>95</v>
      </c>
      <c r="G72" s="77" t="str">
        <f>VLOOKUP(B72,'TA_2019-07-10'!$B$4:$AA$658,26,0)</f>
        <v/>
      </c>
      <c r="H72" t="str">
        <f t="shared" si="1"/>
        <v>@kingpela</v>
      </c>
      <c r="I72" s="31" t="str">
        <f t="shared" si="2"/>
        <v>https://www.chess.com/member/kingpela</v>
      </c>
    </row>
    <row r="73" ht="15.75" customHeight="1">
      <c r="A73" s="9">
        <v>243.0</v>
      </c>
      <c r="B73" s="10" t="s">
        <v>1355</v>
      </c>
      <c r="C73" s="10" t="s">
        <v>35</v>
      </c>
      <c r="D73" s="25">
        <v>1491.0</v>
      </c>
      <c r="E73" s="23">
        <v>0.0</v>
      </c>
      <c r="F73" s="84" t="s">
        <v>95</v>
      </c>
      <c r="G73" s="77" t="str">
        <f>VLOOKUP(B73,'TA_2019-07-10'!$B$4:$AA$658,26,0)</f>
        <v/>
      </c>
      <c r="H73" t="str">
        <f t="shared" si="1"/>
        <v>@flomarechot</v>
      </c>
      <c r="I73" s="31" t="str">
        <f t="shared" si="2"/>
        <v>https://www.chess.com/member/flomarechot</v>
      </c>
    </row>
    <row r="74" ht="15.75" customHeight="1">
      <c r="A74" s="9">
        <v>241.0</v>
      </c>
      <c r="B74" s="10" t="s">
        <v>1344</v>
      </c>
      <c r="C74" s="10" t="s">
        <v>35</v>
      </c>
      <c r="D74" s="25">
        <v>1497.0</v>
      </c>
      <c r="E74" s="23">
        <v>0.0</v>
      </c>
      <c r="F74" s="84" t="s">
        <v>95</v>
      </c>
      <c r="G74" s="77" t="str">
        <f>VLOOKUP(B74,'TA_2019-07-10'!$B$4:$AA$658,26,0)</f>
        <v/>
      </c>
      <c r="H74" t="str">
        <f t="shared" si="1"/>
        <v>@piccoman</v>
      </c>
      <c r="I74" s="31" t="str">
        <f t="shared" si="2"/>
        <v>https://www.chess.com/member/piccoman</v>
      </c>
    </row>
    <row r="75" ht="15.75" customHeight="1">
      <c r="A75" s="9">
        <v>240.0</v>
      </c>
      <c r="B75" s="10" t="s">
        <v>1342</v>
      </c>
      <c r="C75" s="10" t="s">
        <v>39</v>
      </c>
      <c r="D75" s="25">
        <v>1500.0</v>
      </c>
      <c r="E75" s="23">
        <v>0.0</v>
      </c>
      <c r="F75" s="84" t="s">
        <v>95</v>
      </c>
      <c r="G75" s="77" t="str">
        <f>VLOOKUP(B75,'TA_2019-07-10'!$B$4:$AA$658,26,0)</f>
        <v/>
      </c>
      <c r="H75" t="str">
        <f t="shared" si="1"/>
        <v>@aimontero</v>
      </c>
      <c r="I75" s="31" t="str">
        <f t="shared" si="2"/>
        <v>https://www.chess.com/member/aimontero</v>
      </c>
    </row>
    <row r="76" ht="15.75" customHeight="1">
      <c r="A76" s="9">
        <v>238.0</v>
      </c>
      <c r="B76" s="10" t="s">
        <v>1336</v>
      </c>
      <c r="C76" s="10" t="s">
        <v>39</v>
      </c>
      <c r="D76" s="25">
        <v>1501.0</v>
      </c>
      <c r="E76" s="23">
        <v>0.0</v>
      </c>
      <c r="F76" s="84" t="s">
        <v>95</v>
      </c>
      <c r="G76" s="77" t="str">
        <f>VLOOKUP(B76,'TA_2019-07-10'!$B$4:$AA$658,26,0)</f>
        <v/>
      </c>
      <c r="H76" t="str">
        <f t="shared" si="1"/>
        <v>@julioadn</v>
      </c>
      <c r="I76" s="31" t="str">
        <f t="shared" si="2"/>
        <v>https://www.chess.com/member/julioadn</v>
      </c>
    </row>
    <row r="77" ht="15.75" customHeight="1">
      <c r="A77" s="9">
        <v>239.0</v>
      </c>
      <c r="B77" s="10" t="s">
        <v>1339</v>
      </c>
      <c r="C77" s="10" t="s">
        <v>39</v>
      </c>
      <c r="D77" s="25">
        <v>1501.0</v>
      </c>
      <c r="E77" s="23">
        <v>59.26</v>
      </c>
      <c r="F77" s="84" t="s">
        <v>95</v>
      </c>
      <c r="G77" s="77" t="str">
        <f>VLOOKUP(B77,'TA_2019-07-10'!$B$4:$AA$658,26,0)</f>
        <v/>
      </c>
      <c r="H77" t="str">
        <f t="shared" si="1"/>
        <v>@torivio</v>
      </c>
      <c r="I77" s="31" t="str">
        <f t="shared" si="2"/>
        <v>https://www.chess.com/member/torivio</v>
      </c>
    </row>
    <row r="78" ht="15.75" customHeight="1">
      <c r="A78" s="9">
        <v>237.0</v>
      </c>
      <c r="B78" s="10" t="s">
        <v>1329</v>
      </c>
      <c r="C78" s="10" t="s">
        <v>39</v>
      </c>
      <c r="D78" s="25">
        <v>1505.0</v>
      </c>
      <c r="E78" s="23">
        <v>0.0</v>
      </c>
      <c r="F78" s="84" t="s">
        <v>95</v>
      </c>
      <c r="G78" s="77" t="str">
        <f>VLOOKUP(B78,'TA_2019-07-10'!$B$4:$AA$658,26,0)</f>
        <v/>
      </c>
      <c r="H78" t="str">
        <f t="shared" si="1"/>
        <v>@julems</v>
      </c>
      <c r="I78" s="31" t="str">
        <f t="shared" si="2"/>
        <v>https://www.chess.com/member/julems</v>
      </c>
    </row>
    <row r="79" ht="15.75" customHeight="1">
      <c r="A79" s="9">
        <v>236.0</v>
      </c>
      <c r="B79" s="10" t="s">
        <v>1316</v>
      </c>
      <c r="C79" s="10" t="s">
        <v>35</v>
      </c>
      <c r="D79" s="25">
        <v>1510.0</v>
      </c>
      <c r="E79" s="23">
        <v>0.0</v>
      </c>
      <c r="F79" s="84" t="s">
        <v>95</v>
      </c>
      <c r="G79" s="77" t="str">
        <f>VLOOKUP(B79,'TA_2019-07-10'!$B$4:$AA$658,26,0)</f>
        <v/>
      </c>
      <c r="H79" t="str">
        <f t="shared" si="1"/>
        <v>@wonderbarin</v>
      </c>
      <c r="I79" s="31" t="str">
        <f t="shared" si="2"/>
        <v>https://www.chess.com/member/wonderbarin</v>
      </c>
    </row>
    <row r="80" ht="15.75" customHeight="1">
      <c r="A80" s="9">
        <v>235.0</v>
      </c>
      <c r="B80" s="10" t="s">
        <v>1310</v>
      </c>
      <c r="C80" s="10" t="s">
        <v>39</v>
      </c>
      <c r="D80" s="25">
        <v>1511.0</v>
      </c>
      <c r="E80" s="23">
        <v>0.0</v>
      </c>
      <c r="F80" s="84" t="s">
        <v>95</v>
      </c>
      <c r="G80" s="77" t="str">
        <f>VLOOKUP(B80,'TA_2019-07-10'!$B$4:$AA$658,26,0)</f>
        <v/>
      </c>
      <c r="H80" t="str">
        <f t="shared" si="1"/>
        <v>@gmguillo</v>
      </c>
      <c r="I80" s="31" t="str">
        <f t="shared" si="2"/>
        <v>https://www.chess.com/member/gmguillo</v>
      </c>
    </row>
    <row r="81" ht="15.75" customHeight="1">
      <c r="A81" s="9">
        <v>234.0</v>
      </c>
      <c r="B81" s="10" t="s">
        <v>1309</v>
      </c>
      <c r="C81" s="10" t="s">
        <v>35</v>
      </c>
      <c r="D81" s="25">
        <v>1512.0</v>
      </c>
      <c r="E81" s="23">
        <v>0.0</v>
      </c>
      <c r="F81" s="84" t="s">
        <v>95</v>
      </c>
      <c r="G81" s="77" t="str">
        <f>VLOOKUP(B81,'TA_2019-07-10'!$B$4:$AA$658,26,0)</f>
        <v/>
      </c>
      <c r="H81" t="str">
        <f t="shared" si="1"/>
        <v>@smilanese</v>
      </c>
      <c r="I81" s="31" t="str">
        <f t="shared" si="2"/>
        <v>https://www.chess.com/member/smilanese</v>
      </c>
    </row>
    <row r="82" ht="15.75" customHeight="1">
      <c r="A82" s="9">
        <v>233.0</v>
      </c>
      <c r="B82" s="10" t="s">
        <v>1307</v>
      </c>
      <c r="C82" s="10" t="s">
        <v>35</v>
      </c>
      <c r="D82" s="25">
        <v>1514.0</v>
      </c>
      <c r="E82" s="23">
        <v>1.3</v>
      </c>
      <c r="F82" s="84" t="s">
        <v>95</v>
      </c>
      <c r="G82" s="77" t="str">
        <f>VLOOKUP(B82,'TA_2019-07-10'!$B$4:$AA$658,26,0)</f>
        <v/>
      </c>
      <c r="H82" t="str">
        <f t="shared" si="1"/>
        <v>@alderetejc</v>
      </c>
      <c r="I82" s="31" t="str">
        <f t="shared" si="2"/>
        <v>https://www.chess.com/member/alderetejc</v>
      </c>
    </row>
    <row r="83" ht="15.75" customHeight="1">
      <c r="A83" s="9">
        <v>230.0</v>
      </c>
      <c r="B83" s="10" t="s">
        <v>1297</v>
      </c>
      <c r="C83" s="10" t="s">
        <v>39</v>
      </c>
      <c r="D83" s="25">
        <v>1516.0</v>
      </c>
      <c r="E83" s="23">
        <v>0.0</v>
      </c>
      <c r="F83" s="84" t="s">
        <v>95</v>
      </c>
      <c r="G83" s="77" t="str">
        <f>VLOOKUP(B83,'TA_2019-07-10'!$B$4:$AA$658,26,0)</f>
        <v/>
      </c>
      <c r="H83" t="str">
        <f t="shared" si="1"/>
        <v>@estebanla</v>
      </c>
      <c r="I83" s="31" t="str">
        <f t="shared" si="2"/>
        <v>https://www.chess.com/member/estebanla</v>
      </c>
    </row>
    <row r="84" ht="15.75" customHeight="1">
      <c r="A84" s="9">
        <v>231.0</v>
      </c>
      <c r="B84" s="10" t="s">
        <v>1302</v>
      </c>
      <c r="C84" s="10" t="s">
        <v>39</v>
      </c>
      <c r="D84" s="25">
        <v>1516.0</v>
      </c>
      <c r="E84" s="23">
        <v>0.0</v>
      </c>
      <c r="F84" s="84" t="s">
        <v>95</v>
      </c>
      <c r="G84" s="77" t="str">
        <f>VLOOKUP(B84,'TA_2019-07-10'!$B$4:$AA$658,26,0)</f>
        <v/>
      </c>
      <c r="H84" t="str">
        <f t="shared" si="1"/>
        <v>@maarolf</v>
      </c>
      <c r="I84" s="31" t="str">
        <f t="shared" si="2"/>
        <v>https://www.chess.com/member/maarolf</v>
      </c>
    </row>
    <row r="85" ht="15.75" customHeight="1">
      <c r="A85" s="9">
        <v>232.0</v>
      </c>
      <c r="B85" s="10" t="s">
        <v>1304</v>
      </c>
      <c r="C85" s="10" t="s">
        <v>39</v>
      </c>
      <c r="D85" s="25">
        <v>1516.0</v>
      </c>
      <c r="E85" s="23">
        <v>44.44</v>
      </c>
      <c r="F85" s="84" t="s">
        <v>95</v>
      </c>
      <c r="G85" s="77" t="str">
        <f>VLOOKUP(B85,'TA_2019-07-10'!$B$4:$AA$658,26,0)</f>
        <v/>
      </c>
      <c r="H85" t="str">
        <f t="shared" si="1"/>
        <v>@miguel-32</v>
      </c>
      <c r="I85" s="31" t="str">
        <f t="shared" si="2"/>
        <v>https://www.chess.com/member/miguel-32</v>
      </c>
    </row>
    <row r="86" ht="15.75" customHeight="1">
      <c r="A86" s="9">
        <v>229.0</v>
      </c>
      <c r="B86" s="10" t="s">
        <v>1291</v>
      </c>
      <c r="C86" s="10" t="s">
        <v>39</v>
      </c>
      <c r="D86" s="25">
        <v>1521.0</v>
      </c>
      <c r="E86" s="23">
        <v>0.0</v>
      </c>
      <c r="F86" s="84" t="s">
        <v>95</v>
      </c>
      <c r="G86" s="77" t="str">
        <f>VLOOKUP(B86,'TA_2019-07-10'!$B$4:$AA$658,26,0)</f>
        <v/>
      </c>
      <c r="H86" t="str">
        <f t="shared" si="1"/>
        <v>@pisapiufranco</v>
      </c>
      <c r="I86" s="31" t="str">
        <f t="shared" si="2"/>
        <v>https://www.chess.com/member/pisapiufranco</v>
      </c>
    </row>
    <row r="87" ht="15.75" customHeight="1">
      <c r="A87" s="9">
        <v>228.0</v>
      </c>
      <c r="B87" s="10" t="s">
        <v>1289</v>
      </c>
      <c r="C87" s="10" t="s">
        <v>39</v>
      </c>
      <c r="D87" s="25">
        <v>1526.0</v>
      </c>
      <c r="E87" s="23">
        <v>0.0</v>
      </c>
      <c r="F87" s="84" t="s">
        <v>95</v>
      </c>
      <c r="G87" s="77" t="str">
        <f>VLOOKUP(B87,'TA_2019-07-10'!$B$4:$AA$658,26,0)</f>
        <v/>
      </c>
      <c r="H87" t="str">
        <f t="shared" si="1"/>
        <v>@brandonfiorenza</v>
      </c>
      <c r="I87" s="31" t="str">
        <f t="shared" si="2"/>
        <v>https://www.chess.com/member/brandonfiorenza</v>
      </c>
    </row>
    <row r="88" ht="15.75" customHeight="1">
      <c r="A88" s="9">
        <v>227.0</v>
      </c>
      <c r="B88" s="10" t="s">
        <v>1279</v>
      </c>
      <c r="C88" s="10" t="s">
        <v>39</v>
      </c>
      <c r="D88" s="25">
        <v>1533.0</v>
      </c>
      <c r="E88" s="23">
        <v>0.0</v>
      </c>
      <c r="F88" s="84" t="s">
        <v>95</v>
      </c>
      <c r="G88" s="77" t="str">
        <f>VLOOKUP(B88,'TA_2019-07-10'!$B$4:$AA$658,26,0)</f>
        <v/>
      </c>
      <c r="H88" t="str">
        <f t="shared" si="1"/>
        <v>@jorge811</v>
      </c>
      <c r="I88" s="31" t="str">
        <f t="shared" si="2"/>
        <v>https://www.chess.com/member/jorge811</v>
      </c>
    </row>
    <row r="89" ht="15.75" customHeight="1">
      <c r="A89" s="9">
        <v>226.0</v>
      </c>
      <c r="B89" s="10" t="s">
        <v>1274</v>
      </c>
      <c r="C89" s="10" t="s">
        <v>39</v>
      </c>
      <c r="D89" s="25">
        <v>1535.0</v>
      </c>
      <c r="E89" s="23">
        <v>0.0</v>
      </c>
      <c r="F89" s="84" t="s">
        <v>95</v>
      </c>
      <c r="G89" s="77" t="str">
        <f>VLOOKUP(B89,'TA_2019-07-10'!$B$4:$AA$658,26,0)</f>
        <v/>
      </c>
      <c r="H89" t="str">
        <f t="shared" si="1"/>
        <v>@jesipoly</v>
      </c>
      <c r="I89" s="31" t="str">
        <f t="shared" si="2"/>
        <v>https://www.chess.com/member/jesipoly</v>
      </c>
    </row>
    <row r="90" ht="15.75" customHeight="1">
      <c r="A90" s="9">
        <v>225.0</v>
      </c>
      <c r="B90" s="10" t="s">
        <v>1271</v>
      </c>
      <c r="C90" s="10" t="s">
        <v>35</v>
      </c>
      <c r="D90" s="25">
        <v>1536.0</v>
      </c>
      <c r="E90" s="23">
        <v>0.0</v>
      </c>
      <c r="F90" s="84" t="s">
        <v>95</v>
      </c>
      <c r="G90" s="77" t="str">
        <f>VLOOKUP(B90,'TA_2019-07-10'!$B$4:$AA$658,26,0)</f>
        <v/>
      </c>
      <c r="H90" t="str">
        <f t="shared" si="1"/>
        <v>@matata88</v>
      </c>
      <c r="I90" s="31" t="str">
        <f t="shared" si="2"/>
        <v>https://www.chess.com/member/matata88</v>
      </c>
    </row>
    <row r="91" ht="15.75" customHeight="1">
      <c r="A91" s="9">
        <v>224.0</v>
      </c>
      <c r="B91" s="10" t="s">
        <v>1265</v>
      </c>
      <c r="C91" s="10" t="s">
        <v>39</v>
      </c>
      <c r="D91" s="25">
        <v>1538.0</v>
      </c>
      <c r="E91" s="23">
        <v>0.0</v>
      </c>
      <c r="F91" s="84" t="s">
        <v>95</v>
      </c>
      <c r="G91" s="77" t="str">
        <f>VLOOKUP(B91,'TA_2019-07-10'!$B$4:$AA$658,26,0)</f>
        <v/>
      </c>
      <c r="H91" t="str">
        <f t="shared" si="1"/>
        <v>@providencia22</v>
      </c>
      <c r="I91" s="31" t="str">
        <f t="shared" si="2"/>
        <v>https://www.chess.com/member/providencia22</v>
      </c>
    </row>
    <row r="92" ht="15.75" customHeight="1">
      <c r="A92" s="9">
        <v>223.0</v>
      </c>
      <c r="B92" s="10" t="s">
        <v>1261</v>
      </c>
      <c r="C92" s="10" t="s">
        <v>39</v>
      </c>
      <c r="D92" s="25">
        <v>1540.0</v>
      </c>
      <c r="E92" s="23">
        <v>100.0</v>
      </c>
      <c r="F92" s="84" t="s">
        <v>95</v>
      </c>
      <c r="G92" s="77" t="str">
        <f>VLOOKUP(B92,'TA_2019-07-10'!$B$4:$AA$658,26,0)</f>
        <v/>
      </c>
      <c r="H92" t="str">
        <f t="shared" si="1"/>
        <v>@yo_an77</v>
      </c>
      <c r="I92" s="31" t="str">
        <f t="shared" si="2"/>
        <v>https://www.chess.com/member/yo_an77</v>
      </c>
    </row>
    <row r="93" ht="15.75" customHeight="1">
      <c r="A93" s="9">
        <v>222.0</v>
      </c>
      <c r="B93" s="10" t="s">
        <v>1255</v>
      </c>
      <c r="C93" s="10" t="s">
        <v>39</v>
      </c>
      <c r="D93" s="25">
        <v>1543.0</v>
      </c>
      <c r="E93" s="23">
        <v>11.11</v>
      </c>
      <c r="F93" s="76" t="s">
        <v>6982</v>
      </c>
      <c r="G93" s="77" t="str">
        <f>VLOOKUP(B93,'TA_2019-07-10'!$B$4:$AA$658,26,0)</f>
        <v/>
      </c>
      <c r="H93" t="str">
        <f t="shared" si="1"/>
        <v>@peonmulo</v>
      </c>
      <c r="I93" s="31" t="str">
        <f t="shared" si="2"/>
        <v>https://www.chess.com/member/peonmulo</v>
      </c>
    </row>
    <row r="94" ht="15.75" customHeight="1">
      <c r="A94" s="9">
        <v>220.0</v>
      </c>
      <c r="B94" s="10" t="s">
        <v>1248</v>
      </c>
      <c r="C94" s="10" t="s">
        <v>39</v>
      </c>
      <c r="D94" s="25">
        <v>1545.0</v>
      </c>
      <c r="E94" s="23">
        <v>0.0</v>
      </c>
      <c r="F94" s="76" t="s">
        <v>6982</v>
      </c>
      <c r="G94" s="77" t="str">
        <f>VLOOKUP(B94,'TA_2019-07-10'!$B$4:$AA$658,26,0)</f>
        <v/>
      </c>
      <c r="H94" t="str">
        <f t="shared" si="1"/>
        <v>@richard007</v>
      </c>
      <c r="I94" s="31" t="str">
        <f t="shared" si="2"/>
        <v>https://www.chess.com/member/richard007</v>
      </c>
    </row>
    <row r="95" ht="15.75" customHeight="1">
      <c r="A95" s="9">
        <v>221.0</v>
      </c>
      <c r="B95" s="10" t="s">
        <v>1250</v>
      </c>
      <c r="C95" s="10" t="s">
        <v>39</v>
      </c>
      <c r="D95" s="25">
        <v>1545.0</v>
      </c>
      <c r="E95" s="23">
        <v>0.0</v>
      </c>
      <c r="F95" s="76" t="s">
        <v>6982</v>
      </c>
      <c r="G95" s="77" t="str">
        <f>VLOOKUP(B95,'TA_2019-07-10'!$B$4:$AA$658,26,0)</f>
        <v/>
      </c>
      <c r="H95" t="str">
        <f t="shared" si="1"/>
        <v>@sergeyfleita</v>
      </c>
      <c r="I95" s="31" t="str">
        <f t="shared" si="2"/>
        <v>https://www.chess.com/member/sergeyfleita</v>
      </c>
    </row>
    <row r="96" ht="15.75" customHeight="1">
      <c r="A96" s="9">
        <v>219.0</v>
      </c>
      <c r="B96" s="10" t="s">
        <v>1242</v>
      </c>
      <c r="C96" s="10" t="s">
        <v>39</v>
      </c>
      <c r="D96" s="25">
        <v>1547.0</v>
      </c>
      <c r="E96" s="23">
        <v>0.0</v>
      </c>
      <c r="F96" s="76" t="s">
        <v>6982</v>
      </c>
      <c r="G96" s="77" t="str">
        <f>VLOOKUP(B96,'TA_2019-07-10'!$B$4:$AA$658,26,0)</f>
        <v/>
      </c>
      <c r="H96" t="str">
        <f t="shared" si="1"/>
        <v>@claudiovent63</v>
      </c>
      <c r="I96" s="31" t="str">
        <f t="shared" si="2"/>
        <v>https://www.chess.com/member/claudiovent63</v>
      </c>
    </row>
    <row r="97" ht="15.75" customHeight="1">
      <c r="A97" s="9">
        <v>218.0</v>
      </c>
      <c r="B97" s="10" t="s">
        <v>1237</v>
      </c>
      <c r="C97" s="10" t="s">
        <v>39</v>
      </c>
      <c r="D97" s="25">
        <v>1548.0</v>
      </c>
      <c r="E97" s="23">
        <v>0.0</v>
      </c>
      <c r="F97" s="76" t="s">
        <v>6982</v>
      </c>
      <c r="G97" s="77" t="str">
        <f>VLOOKUP(B97,'TA_2019-07-10'!$B$4:$AA$658,26,0)</f>
        <v/>
      </c>
      <c r="H97" t="str">
        <f t="shared" si="1"/>
        <v>@pajarito_remendado</v>
      </c>
      <c r="I97" s="31" t="str">
        <f t="shared" si="2"/>
        <v>https://www.chess.com/member/pajarito_remendado</v>
      </c>
    </row>
    <row r="98" ht="15.75" customHeight="1">
      <c r="A98" s="9">
        <v>217.0</v>
      </c>
      <c r="B98" s="10" t="s">
        <v>1236</v>
      </c>
      <c r="C98" s="10" t="s">
        <v>39</v>
      </c>
      <c r="D98" s="25">
        <v>1550.0</v>
      </c>
      <c r="E98" s="23">
        <v>0.0</v>
      </c>
      <c r="F98" s="76" t="s">
        <v>6982</v>
      </c>
      <c r="G98" s="77" t="str">
        <f>VLOOKUP(B98,'TA_2019-07-10'!$B$4:$AA$658,26,0)</f>
        <v/>
      </c>
      <c r="H98" t="str">
        <f t="shared" si="1"/>
        <v>@zabeka</v>
      </c>
      <c r="I98" s="31" t="str">
        <f t="shared" si="2"/>
        <v>https://www.chess.com/member/zabeka</v>
      </c>
    </row>
    <row r="99" ht="15.75" customHeight="1">
      <c r="A99" s="9">
        <v>216.0</v>
      </c>
      <c r="B99" s="10" t="s">
        <v>1234</v>
      </c>
      <c r="C99" s="10" t="s">
        <v>39</v>
      </c>
      <c r="D99" s="25">
        <v>1552.0</v>
      </c>
      <c r="E99" s="23">
        <v>0.0</v>
      </c>
      <c r="F99" s="76" t="s">
        <v>6982</v>
      </c>
      <c r="G99" s="77" t="str">
        <f>VLOOKUP(B99,'TA_2019-07-10'!$B$4:$AA$658,26,0)</f>
        <v/>
      </c>
      <c r="H99" t="str">
        <f t="shared" si="1"/>
        <v>@pmd_punk</v>
      </c>
      <c r="I99" s="31" t="str">
        <f t="shared" si="2"/>
        <v>https://www.chess.com/member/pmd_punk</v>
      </c>
    </row>
    <row r="100" ht="15.75" customHeight="1">
      <c r="A100" s="9">
        <v>215.0</v>
      </c>
      <c r="B100" s="10" t="s">
        <v>1222</v>
      </c>
      <c r="C100" s="10" t="s">
        <v>39</v>
      </c>
      <c r="D100" s="25">
        <v>1558.0</v>
      </c>
      <c r="E100" s="23">
        <v>0.0</v>
      </c>
      <c r="F100" s="76" t="s">
        <v>6982</v>
      </c>
      <c r="G100" s="77" t="str">
        <f>VLOOKUP(B100,'TA_2019-07-10'!$B$4:$AA$658,26,0)</f>
        <v/>
      </c>
      <c r="H100" t="str">
        <f t="shared" si="1"/>
        <v>@endycool</v>
      </c>
      <c r="I100" s="31" t="str">
        <f t="shared" si="2"/>
        <v>https://www.chess.com/member/endycool</v>
      </c>
    </row>
    <row r="101" ht="15.75" customHeight="1">
      <c r="A101" s="9">
        <v>214.0</v>
      </c>
      <c r="B101" s="10" t="s">
        <v>1215</v>
      </c>
      <c r="C101" s="10" t="s">
        <v>39</v>
      </c>
      <c r="D101" s="25">
        <v>1561.0</v>
      </c>
      <c r="E101" s="23">
        <v>50.0</v>
      </c>
      <c r="F101" s="76" t="s">
        <v>6982</v>
      </c>
      <c r="G101" s="77" t="str">
        <f>VLOOKUP(B101,'TA_2019-07-10'!$B$4:$AA$658,26,0)</f>
        <v/>
      </c>
      <c r="H101" t="str">
        <f t="shared" si="1"/>
        <v>@renzoefra</v>
      </c>
      <c r="I101" s="31" t="str">
        <f t="shared" si="2"/>
        <v>https://www.chess.com/member/renzoefra</v>
      </c>
    </row>
    <row r="102" ht="15.75" customHeight="1">
      <c r="A102" s="9">
        <v>213.0</v>
      </c>
      <c r="B102" s="10" t="s">
        <v>1205</v>
      </c>
      <c r="C102" s="10" t="s">
        <v>39</v>
      </c>
      <c r="D102" s="25">
        <v>1571.0</v>
      </c>
      <c r="E102" s="23">
        <v>0.0</v>
      </c>
      <c r="F102" s="76" t="s">
        <v>6982</v>
      </c>
      <c r="G102" s="77" t="str">
        <f>VLOOKUP(B102,'TA_2019-07-10'!$B$4:$AA$658,26,0)</f>
        <v/>
      </c>
      <c r="H102" t="str">
        <f t="shared" si="1"/>
        <v>@joccjo</v>
      </c>
      <c r="I102" s="31" t="str">
        <f t="shared" si="2"/>
        <v>https://www.chess.com/member/joccjo</v>
      </c>
    </row>
    <row r="103" ht="15.75" customHeight="1">
      <c r="A103" s="9">
        <v>212.0</v>
      </c>
      <c r="B103" s="10" t="s">
        <v>1195</v>
      </c>
      <c r="C103" s="10" t="s">
        <v>39</v>
      </c>
      <c r="D103" s="25">
        <v>1574.0</v>
      </c>
      <c r="E103" s="23">
        <v>0.0</v>
      </c>
      <c r="F103" s="76" t="s">
        <v>6982</v>
      </c>
      <c r="G103" s="77" t="str">
        <f>VLOOKUP(B103,'TA_2019-07-10'!$B$4:$AA$658,26,0)</f>
        <v/>
      </c>
      <c r="H103" t="str">
        <f t="shared" si="1"/>
        <v>@kaiser_1978</v>
      </c>
      <c r="I103" s="31" t="str">
        <f t="shared" si="2"/>
        <v>https://www.chess.com/member/kaiser_1978</v>
      </c>
    </row>
    <row r="104" ht="15.75" customHeight="1">
      <c r="A104" s="9">
        <v>211.0</v>
      </c>
      <c r="B104" s="10" t="s">
        <v>1192</v>
      </c>
      <c r="C104" s="10" t="s">
        <v>39</v>
      </c>
      <c r="D104" s="25">
        <v>1575.0</v>
      </c>
      <c r="E104" s="23">
        <v>0.0</v>
      </c>
      <c r="F104" s="76" t="s">
        <v>6982</v>
      </c>
      <c r="G104" s="77" t="str">
        <f>VLOOKUP(B104,'TA_2019-07-10'!$B$4:$AA$658,26,0)</f>
        <v/>
      </c>
      <c r="H104" t="str">
        <f t="shared" si="1"/>
        <v>@hernan222</v>
      </c>
      <c r="I104" s="31" t="str">
        <f t="shared" si="2"/>
        <v>https://www.chess.com/member/hernan222</v>
      </c>
    </row>
    <row r="105" ht="15.75" customHeight="1">
      <c r="A105" s="9">
        <v>210.0</v>
      </c>
      <c r="B105" s="10" t="s">
        <v>1187</v>
      </c>
      <c r="C105" s="10" t="s">
        <v>39</v>
      </c>
      <c r="D105" s="25">
        <v>1578.0</v>
      </c>
      <c r="E105" s="23">
        <v>0.0</v>
      </c>
      <c r="F105" s="76" t="s">
        <v>6982</v>
      </c>
      <c r="G105" s="77" t="str">
        <f>VLOOKUP(B105,'TA_2019-07-10'!$B$4:$AA$658,26,0)</f>
        <v/>
      </c>
      <c r="H105" t="str">
        <f t="shared" si="1"/>
        <v>@carlosaxarlian</v>
      </c>
      <c r="I105" s="31" t="str">
        <f t="shared" si="2"/>
        <v>https://www.chess.com/member/carlosaxarlian</v>
      </c>
    </row>
    <row r="106" ht="15.75" customHeight="1">
      <c r="A106" s="9">
        <v>209.0</v>
      </c>
      <c r="B106" s="10" t="s">
        <v>1186</v>
      </c>
      <c r="C106" s="10" t="s">
        <v>39</v>
      </c>
      <c r="D106" s="25">
        <v>1582.0</v>
      </c>
      <c r="E106" s="23">
        <v>0.0</v>
      </c>
      <c r="F106" s="76" t="s">
        <v>6982</v>
      </c>
      <c r="G106" s="77" t="str">
        <f>VLOOKUP(B106,'TA_2019-07-10'!$B$4:$AA$658,26,0)</f>
        <v/>
      </c>
      <c r="H106" t="str">
        <f t="shared" si="1"/>
        <v>@niconico16</v>
      </c>
      <c r="I106" s="31" t="str">
        <f t="shared" si="2"/>
        <v>https://www.chess.com/member/niconico16</v>
      </c>
    </row>
    <row r="107" ht="15.75" customHeight="1">
      <c r="A107" s="9">
        <v>208.0</v>
      </c>
      <c r="B107" s="10" t="s">
        <v>1185</v>
      </c>
      <c r="C107" s="10" t="s">
        <v>39</v>
      </c>
      <c r="D107" s="25">
        <v>1583.0</v>
      </c>
      <c r="E107" s="23">
        <v>0.0</v>
      </c>
      <c r="F107" s="76" t="s">
        <v>6982</v>
      </c>
      <c r="G107" s="77" t="str">
        <f>VLOOKUP(B107,'TA_2019-07-10'!$B$4:$AA$658,26,0)</f>
        <v/>
      </c>
      <c r="H107" t="str">
        <f t="shared" si="1"/>
        <v>@excursiochess</v>
      </c>
      <c r="I107" s="31" t="str">
        <f t="shared" si="2"/>
        <v>https://www.chess.com/member/excursiochess</v>
      </c>
    </row>
    <row r="108" ht="15.75" customHeight="1">
      <c r="A108" s="9">
        <v>206.0</v>
      </c>
      <c r="B108" s="10" t="s">
        <v>1179</v>
      </c>
      <c r="C108" s="10" t="s">
        <v>39</v>
      </c>
      <c r="D108" s="25">
        <v>1584.0</v>
      </c>
      <c r="E108" s="23">
        <v>0.0</v>
      </c>
      <c r="F108" s="76" t="s">
        <v>6982</v>
      </c>
      <c r="G108" s="77" t="str">
        <f>VLOOKUP(B108,'TA_2019-07-10'!$B$4:$AA$658,26,0)</f>
        <v/>
      </c>
      <c r="H108" t="str">
        <f t="shared" si="1"/>
        <v>@oblivskep</v>
      </c>
      <c r="I108" s="31" t="str">
        <f t="shared" si="2"/>
        <v>https://www.chess.com/member/oblivskep</v>
      </c>
    </row>
    <row r="109" ht="15.75" customHeight="1">
      <c r="A109" s="9">
        <v>207.0</v>
      </c>
      <c r="B109" s="10" t="s">
        <v>1182</v>
      </c>
      <c r="C109" s="10" t="s">
        <v>35</v>
      </c>
      <c r="D109" s="25">
        <v>1584.0</v>
      </c>
      <c r="E109" s="23">
        <v>0.0</v>
      </c>
      <c r="F109" s="76" t="s">
        <v>6982</v>
      </c>
      <c r="G109" s="77" t="str">
        <f>VLOOKUP(B109,'TA_2019-07-10'!$B$4:$AA$658,26,0)</f>
        <v/>
      </c>
      <c r="H109" t="str">
        <f t="shared" si="1"/>
        <v>@marce2501</v>
      </c>
      <c r="I109" s="31" t="str">
        <f t="shared" si="2"/>
        <v>https://www.chess.com/member/marce2501</v>
      </c>
    </row>
    <row r="110" ht="15.75" customHeight="1">
      <c r="A110" s="9">
        <v>205.0</v>
      </c>
      <c r="B110" s="10" t="s">
        <v>1173</v>
      </c>
      <c r="C110" s="10" t="s">
        <v>35</v>
      </c>
      <c r="D110" s="25">
        <v>1585.0</v>
      </c>
      <c r="E110" s="23">
        <v>0.0</v>
      </c>
      <c r="F110" s="76" t="s">
        <v>6982</v>
      </c>
      <c r="G110" s="77" t="str">
        <f>VLOOKUP(B110,'TA_2019-07-10'!$B$4:$AA$658,26,0)</f>
        <v/>
      </c>
      <c r="H110" t="str">
        <f t="shared" si="1"/>
        <v>@rodizios60</v>
      </c>
      <c r="I110" s="31" t="str">
        <f t="shared" si="2"/>
        <v>https://www.chess.com/member/rodizios60</v>
      </c>
    </row>
    <row r="111" ht="15.75" customHeight="1">
      <c r="A111" s="9">
        <v>204.0</v>
      </c>
      <c r="B111" s="10" t="s">
        <v>1171</v>
      </c>
      <c r="C111" s="10" t="s">
        <v>39</v>
      </c>
      <c r="D111" s="25">
        <v>1586.0</v>
      </c>
      <c r="E111" s="23">
        <v>50.0</v>
      </c>
      <c r="F111" s="76" t="s">
        <v>6982</v>
      </c>
      <c r="G111" s="77" t="str">
        <f>VLOOKUP(B111,'TA_2019-07-10'!$B$4:$AA$658,26,0)</f>
        <v/>
      </c>
      <c r="H111" t="str">
        <f t="shared" si="1"/>
        <v>@mauriciofrances</v>
      </c>
      <c r="I111" s="31" t="str">
        <f t="shared" si="2"/>
        <v>https://www.chess.com/member/mauriciofrances</v>
      </c>
    </row>
    <row r="112" ht="15.75" customHeight="1">
      <c r="A112" s="9">
        <v>203.0</v>
      </c>
      <c r="B112" s="10" t="s">
        <v>1169</v>
      </c>
      <c r="C112" s="10" t="s">
        <v>35</v>
      </c>
      <c r="D112" s="25">
        <v>1587.0</v>
      </c>
      <c r="E112" s="23">
        <v>0.0</v>
      </c>
      <c r="F112" s="76" t="s">
        <v>6982</v>
      </c>
      <c r="G112" s="77" t="str">
        <f>VLOOKUP(B112,'TA_2019-07-10'!$B$4:$AA$658,26,0)</f>
        <v/>
      </c>
      <c r="H112" t="str">
        <f t="shared" si="1"/>
        <v>@rdiegoc</v>
      </c>
      <c r="I112" s="31" t="str">
        <f t="shared" si="2"/>
        <v>https://www.chess.com/member/rdiegoc</v>
      </c>
    </row>
    <row r="113" ht="15.75" customHeight="1">
      <c r="A113" s="9">
        <v>201.0</v>
      </c>
      <c r="B113" s="10" t="s">
        <v>1163</v>
      </c>
      <c r="C113" s="10" t="s">
        <v>39</v>
      </c>
      <c r="D113" s="25">
        <v>1588.0</v>
      </c>
      <c r="E113" s="23">
        <v>14.71</v>
      </c>
      <c r="F113" s="76" t="s">
        <v>6982</v>
      </c>
      <c r="G113" s="77" t="str">
        <f>VLOOKUP(B113,'TA_2019-07-10'!$B$4:$AA$658,26,0)</f>
        <v/>
      </c>
      <c r="H113" t="str">
        <f t="shared" si="1"/>
        <v>@arielf_73</v>
      </c>
      <c r="I113" s="31" t="str">
        <f t="shared" si="2"/>
        <v>https://www.chess.com/member/arielf_73</v>
      </c>
    </row>
    <row r="114" ht="15.75" customHeight="1">
      <c r="A114" s="9">
        <v>202.0</v>
      </c>
      <c r="B114" s="10" t="s">
        <v>1164</v>
      </c>
      <c r="C114" s="10" t="s">
        <v>39</v>
      </c>
      <c r="D114" s="25">
        <v>1588.0</v>
      </c>
      <c r="E114" s="23">
        <v>0.0</v>
      </c>
      <c r="F114" s="76" t="s">
        <v>6982</v>
      </c>
      <c r="G114" s="77" t="str">
        <f>VLOOKUP(B114,'TA_2019-07-10'!$B$4:$AA$658,26,0)</f>
        <v/>
      </c>
      <c r="H114" t="str">
        <f t="shared" si="1"/>
        <v>@lpqtp</v>
      </c>
      <c r="I114" s="31" t="str">
        <f t="shared" si="2"/>
        <v>https://www.chess.com/member/lpqtp</v>
      </c>
    </row>
    <row r="115" ht="15.75" customHeight="1">
      <c r="A115" s="9">
        <v>200.0</v>
      </c>
      <c r="B115" s="10" t="s">
        <v>1159</v>
      </c>
      <c r="C115" s="10" t="s">
        <v>39</v>
      </c>
      <c r="D115" s="25">
        <v>1589.0</v>
      </c>
      <c r="E115" s="23">
        <v>0.0</v>
      </c>
      <c r="F115" s="76" t="s">
        <v>6982</v>
      </c>
      <c r="G115" s="77" t="str">
        <f>VLOOKUP(B115,'TA_2019-07-10'!$B$4:$AA$658,26,0)</f>
        <v/>
      </c>
      <c r="H115" t="str">
        <f t="shared" si="1"/>
        <v>@andresitose1985</v>
      </c>
      <c r="I115" s="31" t="str">
        <f t="shared" si="2"/>
        <v>https://www.chess.com/member/andresitose1985</v>
      </c>
    </row>
    <row r="116" ht="15.75" customHeight="1">
      <c r="A116" s="9">
        <v>199.0</v>
      </c>
      <c r="B116" s="10" t="s">
        <v>1156</v>
      </c>
      <c r="C116" s="10" t="s">
        <v>39</v>
      </c>
      <c r="D116" s="25">
        <v>1590.0</v>
      </c>
      <c r="E116" s="23">
        <v>20.83</v>
      </c>
      <c r="F116" s="76" t="s">
        <v>6982</v>
      </c>
      <c r="G116" s="77" t="str">
        <f>VLOOKUP(B116,'TA_2019-07-10'!$B$4:$AA$658,26,0)</f>
        <v/>
      </c>
      <c r="H116" t="str">
        <f t="shared" si="1"/>
        <v>@khaesarus</v>
      </c>
      <c r="I116" s="31" t="str">
        <f t="shared" si="2"/>
        <v>https://www.chess.com/member/khaesarus</v>
      </c>
    </row>
    <row r="117" ht="15.75" customHeight="1">
      <c r="A117" s="9">
        <v>198.0</v>
      </c>
      <c r="B117" s="10" t="s">
        <v>1151</v>
      </c>
      <c r="C117" s="10" t="s">
        <v>39</v>
      </c>
      <c r="D117" s="25">
        <v>1592.0</v>
      </c>
      <c r="E117" s="23">
        <v>0.0</v>
      </c>
      <c r="F117" s="76" t="s">
        <v>6982</v>
      </c>
      <c r="G117" s="77" t="str">
        <f>VLOOKUP(B117,'TA_2019-07-10'!$B$4:$AA$658,26,0)</f>
        <v/>
      </c>
      <c r="H117" t="str">
        <f t="shared" si="1"/>
        <v>@mardesebas</v>
      </c>
      <c r="I117" s="31" t="str">
        <f t="shared" si="2"/>
        <v>https://www.chess.com/member/mardesebas</v>
      </c>
    </row>
    <row r="118" ht="15.75" customHeight="1">
      <c r="A118" s="9">
        <v>197.0</v>
      </c>
      <c r="B118" s="10" t="s">
        <v>1147</v>
      </c>
      <c r="C118" s="10" t="s">
        <v>39</v>
      </c>
      <c r="D118" s="25">
        <v>1593.0</v>
      </c>
      <c r="E118" s="23">
        <v>0.0</v>
      </c>
      <c r="F118" s="76" t="s">
        <v>6982</v>
      </c>
      <c r="G118" s="77" t="str">
        <f>VLOOKUP(B118,'TA_2019-07-10'!$B$4:$AA$658,26,0)</f>
        <v/>
      </c>
      <c r="H118" t="str">
        <f t="shared" si="1"/>
        <v>@rapmillo</v>
      </c>
      <c r="I118" s="31" t="str">
        <f t="shared" si="2"/>
        <v>https://www.chess.com/member/rapmillo</v>
      </c>
    </row>
    <row r="119" ht="15.75" customHeight="1">
      <c r="A119" s="9">
        <v>195.0</v>
      </c>
      <c r="B119" s="10" t="s">
        <v>1143</v>
      </c>
      <c r="C119" s="10" t="s">
        <v>39</v>
      </c>
      <c r="D119" s="25">
        <v>1594.0</v>
      </c>
      <c r="E119" s="23">
        <v>0.0</v>
      </c>
      <c r="F119" s="76" t="s">
        <v>6982</v>
      </c>
      <c r="G119" s="77" t="str">
        <f>VLOOKUP(B119,'TA_2019-07-10'!$B$4:$AA$658,26,0)</f>
        <v/>
      </c>
      <c r="H119" t="str">
        <f t="shared" si="1"/>
        <v>@aeonkronus</v>
      </c>
      <c r="I119" s="31" t="str">
        <f t="shared" si="2"/>
        <v>https://www.chess.com/member/aeonkronus</v>
      </c>
    </row>
    <row r="120" ht="15.75" customHeight="1">
      <c r="A120" s="9">
        <v>196.0</v>
      </c>
      <c r="B120" s="10" t="s">
        <v>1145</v>
      </c>
      <c r="C120" s="10" t="s">
        <v>39</v>
      </c>
      <c r="D120" s="25">
        <v>1594.0</v>
      </c>
      <c r="E120" s="23">
        <v>0.0</v>
      </c>
      <c r="F120" s="76" t="s">
        <v>6982</v>
      </c>
      <c r="G120" s="77" t="str">
        <f>VLOOKUP(B120,'TA_2019-07-10'!$B$4:$AA$658,26,0)</f>
        <v/>
      </c>
      <c r="H120" t="str">
        <f t="shared" si="1"/>
        <v>@alejandrol02</v>
      </c>
      <c r="I120" s="31" t="str">
        <f t="shared" si="2"/>
        <v>https://www.chess.com/member/alejandrol02</v>
      </c>
    </row>
    <row r="121" ht="15.75" customHeight="1">
      <c r="A121" s="9">
        <v>194.0</v>
      </c>
      <c r="B121" s="10" t="s">
        <v>1134</v>
      </c>
      <c r="C121" s="10" t="s">
        <v>39</v>
      </c>
      <c r="D121" s="25">
        <v>1602.0</v>
      </c>
      <c r="E121" s="23">
        <v>100.0</v>
      </c>
      <c r="F121" s="76" t="s">
        <v>6982</v>
      </c>
      <c r="G121" s="77" t="str">
        <f>VLOOKUP(B121,'TA_2019-07-10'!$B$4:$AA$658,26,0)</f>
        <v/>
      </c>
      <c r="H121" t="str">
        <f t="shared" si="1"/>
        <v>@betajulieta</v>
      </c>
      <c r="I121" s="31" t="str">
        <f t="shared" si="2"/>
        <v>https://www.chess.com/member/betajulieta</v>
      </c>
    </row>
    <row r="122" ht="15.75" customHeight="1">
      <c r="A122" s="9">
        <v>193.0</v>
      </c>
      <c r="B122" s="10" t="s">
        <v>1132</v>
      </c>
      <c r="C122" s="10" t="s">
        <v>39</v>
      </c>
      <c r="D122" s="25">
        <v>1604.0</v>
      </c>
      <c r="E122" s="23">
        <v>0.0</v>
      </c>
      <c r="F122" s="76" t="s">
        <v>6982</v>
      </c>
      <c r="G122" s="77" t="str">
        <f>VLOOKUP(B122,'TA_2019-07-10'!$B$4:$AA$658,26,0)</f>
        <v/>
      </c>
      <c r="H122" t="str">
        <f t="shared" si="1"/>
        <v>@canca</v>
      </c>
      <c r="I122" s="31" t="str">
        <f t="shared" si="2"/>
        <v>https://www.chess.com/member/canca</v>
      </c>
    </row>
    <row r="123" ht="15.75" customHeight="1">
      <c r="A123" s="9">
        <v>192.0</v>
      </c>
      <c r="B123" s="10" t="s">
        <v>1126</v>
      </c>
      <c r="C123" s="10" t="s">
        <v>35</v>
      </c>
      <c r="D123" s="25">
        <v>1606.0</v>
      </c>
      <c r="E123" s="23">
        <v>0.0</v>
      </c>
      <c r="F123" s="85" t="s">
        <v>6969</v>
      </c>
      <c r="G123" s="77" t="str">
        <f>VLOOKUP(B123,'TA_2019-07-10'!$B$4:$AA$658,26,0)</f>
        <v/>
      </c>
      <c r="H123" t="str">
        <f t="shared" si="1"/>
        <v>@el_king_deivid</v>
      </c>
      <c r="I123" s="31" t="str">
        <f t="shared" si="2"/>
        <v>https://www.chess.com/member/el_king_deivid</v>
      </c>
    </row>
    <row r="124" ht="15.75" customHeight="1">
      <c r="A124" s="9">
        <v>191.0</v>
      </c>
      <c r="B124" s="10" t="s">
        <v>1125</v>
      </c>
      <c r="C124" s="10" t="s">
        <v>39</v>
      </c>
      <c r="D124" s="25">
        <v>1607.0</v>
      </c>
      <c r="E124" s="23">
        <v>0.0</v>
      </c>
      <c r="F124" s="85" t="s">
        <v>6969</v>
      </c>
      <c r="G124" s="77" t="str">
        <f>VLOOKUP(B124,'TA_2019-07-10'!$B$4:$AA$658,26,0)</f>
        <v/>
      </c>
      <c r="H124" t="str">
        <f t="shared" si="1"/>
        <v>@rndemetriux</v>
      </c>
      <c r="I124" s="31" t="str">
        <f t="shared" si="2"/>
        <v>https://www.chess.com/member/rndemetriux</v>
      </c>
    </row>
    <row r="125" ht="15.75" customHeight="1">
      <c r="A125" s="9">
        <v>190.0</v>
      </c>
      <c r="B125" s="10" t="s">
        <v>1119</v>
      </c>
      <c r="C125" s="10" t="s">
        <v>35</v>
      </c>
      <c r="D125" s="25">
        <v>1609.0</v>
      </c>
      <c r="E125" s="23">
        <v>0.0</v>
      </c>
      <c r="F125" s="85" t="s">
        <v>6969</v>
      </c>
      <c r="G125" s="77" t="str">
        <f>VLOOKUP(B125,'TA_2019-07-10'!$B$4:$AA$658,26,0)</f>
        <v/>
      </c>
      <c r="H125" t="str">
        <f t="shared" si="1"/>
        <v>@charlemagno</v>
      </c>
      <c r="I125" s="31" t="str">
        <f t="shared" si="2"/>
        <v>https://www.chess.com/member/charlemagno</v>
      </c>
    </row>
    <row r="126" ht="15.75" customHeight="1">
      <c r="A126" s="9">
        <v>189.0</v>
      </c>
      <c r="B126" s="10" t="s">
        <v>1114</v>
      </c>
      <c r="C126" s="10" t="s">
        <v>35</v>
      </c>
      <c r="D126" s="25">
        <v>1610.0</v>
      </c>
      <c r="E126" s="23">
        <v>0.0</v>
      </c>
      <c r="F126" s="85" t="s">
        <v>6969</v>
      </c>
      <c r="G126" s="77" t="str">
        <f>VLOOKUP(B126,'TA_2019-07-10'!$B$4:$AA$658,26,0)</f>
        <v/>
      </c>
      <c r="H126" t="str">
        <f t="shared" si="1"/>
        <v>@mate9pastor</v>
      </c>
      <c r="I126" s="31" t="str">
        <f t="shared" si="2"/>
        <v>https://www.chess.com/member/mate9pastor</v>
      </c>
    </row>
    <row r="127" ht="15.75" customHeight="1">
      <c r="A127" s="9">
        <v>187.0</v>
      </c>
      <c r="B127" s="10" t="s">
        <v>1104</v>
      </c>
      <c r="C127" s="10" t="s">
        <v>35</v>
      </c>
      <c r="D127" s="25">
        <v>1611.0</v>
      </c>
      <c r="E127" s="23">
        <v>6.06</v>
      </c>
      <c r="F127" s="85" t="s">
        <v>6969</v>
      </c>
      <c r="G127" s="77" t="str">
        <f>VLOOKUP(B127,'TA_2019-07-10'!$B$4:$AA$658,26,0)</f>
        <v/>
      </c>
      <c r="H127" t="str">
        <f t="shared" si="1"/>
        <v>@betofierro</v>
      </c>
      <c r="I127" s="31" t="str">
        <f t="shared" si="2"/>
        <v>https://www.chess.com/member/betofierro</v>
      </c>
    </row>
    <row r="128" ht="15.75" customHeight="1">
      <c r="A128" s="9">
        <v>188.0</v>
      </c>
      <c r="B128" s="10" t="s">
        <v>1109</v>
      </c>
      <c r="C128" s="10" t="s">
        <v>39</v>
      </c>
      <c r="D128" s="25">
        <v>1611.0</v>
      </c>
      <c r="E128" s="23">
        <v>0.0</v>
      </c>
      <c r="F128" s="85" t="s">
        <v>6969</v>
      </c>
      <c r="G128" s="77" t="str">
        <f>VLOOKUP(B128,'TA_2019-07-10'!$B$4:$AA$658,26,0)</f>
        <v/>
      </c>
      <c r="H128" t="str">
        <f t="shared" si="1"/>
        <v>@lizz3190</v>
      </c>
      <c r="I128" s="31" t="str">
        <f t="shared" si="2"/>
        <v>https://www.chess.com/member/lizz3190</v>
      </c>
    </row>
    <row r="129" ht="15.75" customHeight="1">
      <c r="A129" s="9">
        <v>186.0</v>
      </c>
      <c r="B129" s="10" t="s">
        <v>1098</v>
      </c>
      <c r="C129" s="10" t="s">
        <v>39</v>
      </c>
      <c r="D129" s="25">
        <v>1613.0</v>
      </c>
      <c r="E129" s="23">
        <v>0.0</v>
      </c>
      <c r="F129" s="85" t="s">
        <v>6969</v>
      </c>
      <c r="G129" s="77" t="str">
        <f>VLOOKUP(B129,'TA_2019-07-10'!$B$4:$AA$658,26,0)</f>
        <v/>
      </c>
      <c r="H129" t="str">
        <f t="shared" si="1"/>
        <v>@vassili14</v>
      </c>
      <c r="I129" s="31" t="str">
        <f t="shared" si="2"/>
        <v>https://www.chess.com/member/vassili14</v>
      </c>
    </row>
    <row r="130" ht="15.75" customHeight="1">
      <c r="A130" s="9">
        <v>185.0</v>
      </c>
      <c r="B130" s="10" t="s">
        <v>1096</v>
      </c>
      <c r="C130" s="10" t="s">
        <v>39</v>
      </c>
      <c r="D130" s="25">
        <v>1614.0</v>
      </c>
      <c r="E130" s="23">
        <v>0.0</v>
      </c>
      <c r="F130" s="85" t="s">
        <v>6969</v>
      </c>
      <c r="G130" s="77" t="str">
        <f>VLOOKUP(B130,'TA_2019-07-10'!$B$4:$AA$658,26,0)</f>
        <v/>
      </c>
      <c r="H130" t="str">
        <f t="shared" si="1"/>
        <v>@pepeluiss</v>
      </c>
      <c r="I130" s="31" t="str">
        <f t="shared" si="2"/>
        <v>https://www.chess.com/member/pepeluiss</v>
      </c>
    </row>
    <row r="131" ht="15.75" customHeight="1">
      <c r="A131" s="9">
        <v>184.0</v>
      </c>
      <c r="B131" s="10" t="s">
        <v>1093</v>
      </c>
      <c r="C131" s="10" t="s">
        <v>35</v>
      </c>
      <c r="D131" s="25">
        <v>1616.0</v>
      </c>
      <c r="E131" s="23">
        <v>0.0</v>
      </c>
      <c r="F131" s="85" t="s">
        <v>6969</v>
      </c>
      <c r="G131" s="77" t="str">
        <f>VLOOKUP(B131,'TA_2019-07-10'!$B$4:$AA$658,26,0)</f>
        <v/>
      </c>
      <c r="H131" t="str">
        <f t="shared" si="1"/>
        <v>@fredyferrari</v>
      </c>
      <c r="I131" s="31" t="str">
        <f t="shared" si="2"/>
        <v>https://www.chess.com/member/fredyferrari</v>
      </c>
    </row>
    <row r="132" ht="15.75" customHeight="1">
      <c r="A132" s="9">
        <v>183.0</v>
      </c>
      <c r="B132" s="10" t="s">
        <v>1088</v>
      </c>
      <c r="C132" s="10" t="s">
        <v>39</v>
      </c>
      <c r="D132" s="25">
        <v>1618.0</v>
      </c>
      <c r="E132" s="23">
        <v>0.0</v>
      </c>
      <c r="F132" s="85" t="s">
        <v>6969</v>
      </c>
      <c r="G132" s="77" t="str">
        <f>VLOOKUP(B132,'TA_2019-07-10'!$B$4:$AA$658,26,0)</f>
        <v/>
      </c>
      <c r="H132" t="str">
        <f t="shared" si="1"/>
        <v>@ernestoluis</v>
      </c>
      <c r="I132" s="31" t="str">
        <f t="shared" si="2"/>
        <v>https://www.chess.com/member/ernestoluis</v>
      </c>
    </row>
    <row r="133" ht="15.75" customHeight="1">
      <c r="A133" s="9">
        <v>182.0</v>
      </c>
      <c r="B133" s="10" t="s">
        <v>1082</v>
      </c>
      <c r="C133" s="10" t="s">
        <v>39</v>
      </c>
      <c r="D133" s="25">
        <v>1622.0</v>
      </c>
      <c r="E133" s="23">
        <v>0.0</v>
      </c>
      <c r="F133" s="85" t="s">
        <v>6969</v>
      </c>
      <c r="G133" s="77" t="str">
        <f>VLOOKUP(B133,'TA_2019-07-10'!$B$4:$AA$658,26,0)</f>
        <v/>
      </c>
      <c r="H133" t="str">
        <f t="shared" si="1"/>
        <v>@johan74</v>
      </c>
      <c r="I133" s="31" t="str">
        <f t="shared" si="2"/>
        <v>https://www.chess.com/member/johan74</v>
      </c>
    </row>
    <row r="134" ht="15.75" customHeight="1">
      <c r="A134" s="9">
        <v>181.0</v>
      </c>
      <c r="B134" s="10" t="s">
        <v>1077</v>
      </c>
      <c r="C134" s="10" t="s">
        <v>39</v>
      </c>
      <c r="D134" s="25">
        <v>1624.0</v>
      </c>
      <c r="E134" s="23">
        <v>0.0</v>
      </c>
      <c r="F134" s="85" t="s">
        <v>6969</v>
      </c>
      <c r="G134" s="77" t="str">
        <f>VLOOKUP(B134,'TA_2019-07-10'!$B$4:$AA$658,26,0)</f>
        <v/>
      </c>
      <c r="H134" t="str">
        <f t="shared" si="1"/>
        <v>@sustancia</v>
      </c>
      <c r="I134" s="31" t="str">
        <f t="shared" si="2"/>
        <v>https://www.chess.com/member/sustancia</v>
      </c>
    </row>
    <row r="135" ht="15.75" customHeight="1">
      <c r="A135" s="9">
        <v>180.0</v>
      </c>
      <c r="B135" s="10" t="s">
        <v>1069</v>
      </c>
      <c r="C135" s="10" t="s">
        <v>35</v>
      </c>
      <c r="D135" s="25">
        <v>1625.0</v>
      </c>
      <c r="E135" s="23">
        <v>0.0</v>
      </c>
      <c r="F135" s="85" t="s">
        <v>6969</v>
      </c>
      <c r="G135" s="77" t="str">
        <f>VLOOKUP(B135,'TA_2019-07-10'!$B$4:$AA$658,26,0)</f>
        <v/>
      </c>
      <c r="H135" t="str">
        <f t="shared" si="1"/>
        <v>@nyko1978</v>
      </c>
      <c r="I135" s="31" t="str">
        <f t="shared" si="2"/>
        <v>https://www.chess.com/member/nyko1978</v>
      </c>
    </row>
    <row r="136" ht="15.75" customHeight="1">
      <c r="A136" s="9">
        <v>179.0</v>
      </c>
      <c r="B136" s="10" t="s">
        <v>1067</v>
      </c>
      <c r="C136" s="10" t="s">
        <v>35</v>
      </c>
      <c r="D136" s="25">
        <v>1627.0</v>
      </c>
      <c r="E136" s="23">
        <v>18.18</v>
      </c>
      <c r="F136" s="85" t="s">
        <v>6969</v>
      </c>
      <c r="G136" s="77" t="str">
        <f>VLOOKUP(B136,'TA_2019-07-10'!$B$4:$AA$658,26,0)</f>
        <v/>
      </c>
      <c r="H136" t="str">
        <f t="shared" si="1"/>
        <v>@street-hassle</v>
      </c>
      <c r="I136" s="31" t="str">
        <f t="shared" si="2"/>
        <v>https://www.chess.com/member/street-hassle</v>
      </c>
    </row>
    <row r="137" ht="15.75" customHeight="1">
      <c r="A137" s="9">
        <v>178.0</v>
      </c>
      <c r="B137" s="10" t="s">
        <v>1065</v>
      </c>
      <c r="C137" s="10" t="s">
        <v>35</v>
      </c>
      <c r="D137" s="25">
        <v>1630.0</v>
      </c>
      <c r="E137" s="23">
        <v>0.0</v>
      </c>
      <c r="F137" s="85" t="s">
        <v>6969</v>
      </c>
      <c r="G137" s="77" t="str">
        <f>VLOOKUP(B137,'TA_2019-07-10'!$B$4:$AA$658,26,0)</f>
        <v/>
      </c>
      <c r="H137" t="str">
        <f t="shared" si="1"/>
        <v>@checoneil</v>
      </c>
      <c r="I137" s="31" t="str">
        <f t="shared" si="2"/>
        <v>https://www.chess.com/member/checoneil</v>
      </c>
    </row>
    <row r="138" ht="15.75" customHeight="1">
      <c r="A138" s="9">
        <v>177.0</v>
      </c>
      <c r="B138" s="10" t="s">
        <v>1057</v>
      </c>
      <c r="C138" s="10" t="s">
        <v>39</v>
      </c>
      <c r="D138" s="25">
        <v>1632.0</v>
      </c>
      <c r="E138" s="23">
        <v>0.0</v>
      </c>
      <c r="F138" s="85" t="s">
        <v>6969</v>
      </c>
      <c r="G138" s="77" t="str">
        <f>VLOOKUP(B138,'TA_2019-07-10'!$B$4:$AA$658,26,0)</f>
        <v/>
      </c>
      <c r="H138" t="str">
        <f t="shared" si="1"/>
        <v>@alma-157</v>
      </c>
      <c r="I138" s="31" t="str">
        <f t="shared" si="2"/>
        <v>https://www.chess.com/member/alma-157</v>
      </c>
    </row>
    <row r="139" ht="15.75" customHeight="1">
      <c r="A139" s="9">
        <v>174.0</v>
      </c>
      <c r="B139" s="10" t="s">
        <v>1051</v>
      </c>
      <c r="C139" s="10" t="s">
        <v>35</v>
      </c>
      <c r="D139" s="25">
        <v>1633.0</v>
      </c>
      <c r="E139" s="23">
        <v>0.0</v>
      </c>
      <c r="F139" s="85" t="s">
        <v>6969</v>
      </c>
      <c r="G139" s="77" t="str">
        <f>VLOOKUP(B139,'TA_2019-07-10'!$B$4:$AA$658,26,0)</f>
        <v/>
      </c>
      <c r="H139" t="str">
        <f t="shared" si="1"/>
        <v>@quatrero</v>
      </c>
      <c r="I139" s="31" t="str">
        <f t="shared" si="2"/>
        <v>https://www.chess.com/member/quatrero</v>
      </c>
    </row>
    <row r="140" ht="15.75" customHeight="1">
      <c r="A140" s="9">
        <v>175.0</v>
      </c>
      <c r="B140" s="10" t="s">
        <v>1052</v>
      </c>
      <c r="C140" s="10" t="s">
        <v>39</v>
      </c>
      <c r="D140" s="25">
        <v>1633.0</v>
      </c>
      <c r="E140" s="23">
        <v>0.0</v>
      </c>
      <c r="F140" s="85" t="s">
        <v>6969</v>
      </c>
      <c r="G140" s="77" t="str">
        <f>VLOOKUP(B140,'TA_2019-07-10'!$B$4:$AA$658,26,0)</f>
        <v/>
      </c>
      <c r="H140" t="str">
        <f t="shared" si="1"/>
        <v>@mtsguitar</v>
      </c>
      <c r="I140" s="31" t="str">
        <f t="shared" si="2"/>
        <v>https://www.chess.com/member/mtsguitar</v>
      </c>
    </row>
    <row r="141" ht="15.75" customHeight="1">
      <c r="A141" s="9">
        <v>176.0</v>
      </c>
      <c r="B141" s="10" t="s">
        <v>1055</v>
      </c>
      <c r="C141" s="10" t="s">
        <v>39</v>
      </c>
      <c r="D141" s="25">
        <v>1633.0</v>
      </c>
      <c r="E141" s="23">
        <v>0.0</v>
      </c>
      <c r="F141" s="85" t="s">
        <v>6969</v>
      </c>
      <c r="G141" s="77" t="str">
        <f>VLOOKUP(B141,'TA_2019-07-10'!$B$4:$AA$658,26,0)</f>
        <v/>
      </c>
      <c r="H141" t="str">
        <f t="shared" si="1"/>
        <v>@aliguir</v>
      </c>
      <c r="I141" s="31" t="str">
        <f t="shared" si="2"/>
        <v>https://www.chess.com/member/aliguir</v>
      </c>
    </row>
    <row r="142" ht="15.75" customHeight="1">
      <c r="A142" s="9">
        <v>173.0</v>
      </c>
      <c r="B142" s="10" t="s">
        <v>1046</v>
      </c>
      <c r="C142" s="10" t="s">
        <v>39</v>
      </c>
      <c r="D142" s="25">
        <v>1634.0</v>
      </c>
      <c r="E142" s="23">
        <v>0.0</v>
      </c>
      <c r="F142" s="85" t="s">
        <v>6969</v>
      </c>
      <c r="G142" s="77" t="str">
        <f>VLOOKUP(B142,'TA_2019-07-10'!$B$4:$AA$658,26,0)</f>
        <v/>
      </c>
      <c r="H142" t="str">
        <f t="shared" si="1"/>
        <v>@enrirossi</v>
      </c>
      <c r="I142" s="31" t="str">
        <f t="shared" si="2"/>
        <v>https://www.chess.com/member/enrirossi</v>
      </c>
    </row>
    <row r="143" ht="15.75" customHeight="1">
      <c r="A143" s="9">
        <v>172.0</v>
      </c>
      <c r="B143" s="10" t="s">
        <v>1045</v>
      </c>
      <c r="C143" s="10" t="s">
        <v>39</v>
      </c>
      <c r="D143" s="25">
        <v>1638.0</v>
      </c>
      <c r="E143" s="23">
        <v>0.0</v>
      </c>
      <c r="F143" s="85" t="s">
        <v>6969</v>
      </c>
      <c r="G143" s="77" t="str">
        <f>VLOOKUP(B143,'TA_2019-07-10'!$B$4:$AA$658,26,0)</f>
        <v/>
      </c>
      <c r="H143" t="str">
        <f t="shared" si="1"/>
        <v>@nerylizzy</v>
      </c>
      <c r="I143" s="31" t="str">
        <f t="shared" si="2"/>
        <v>https://www.chess.com/member/nerylizzy</v>
      </c>
    </row>
    <row r="144" ht="15.75" customHeight="1">
      <c r="A144" s="9">
        <v>171.0</v>
      </c>
      <c r="B144" s="10" t="s">
        <v>1039</v>
      </c>
      <c r="C144" s="10" t="s">
        <v>39</v>
      </c>
      <c r="D144" s="25">
        <v>1641.0</v>
      </c>
      <c r="E144" s="23">
        <v>92.31</v>
      </c>
      <c r="F144" s="85" t="s">
        <v>6969</v>
      </c>
      <c r="G144" s="77" t="str">
        <f>VLOOKUP(B144,'TA_2019-07-10'!$B$4:$AA$658,26,0)</f>
        <v/>
      </c>
      <c r="H144" t="str">
        <f t="shared" si="1"/>
        <v>@wishmaster_89</v>
      </c>
      <c r="I144" s="31" t="str">
        <f t="shared" si="2"/>
        <v>https://www.chess.com/member/wishmaster_89</v>
      </c>
    </row>
    <row r="145" ht="15.75" customHeight="1">
      <c r="A145" s="9">
        <v>170.0</v>
      </c>
      <c r="B145" s="10" t="s">
        <v>1034</v>
      </c>
      <c r="C145" s="10" t="s">
        <v>39</v>
      </c>
      <c r="D145" s="25">
        <v>1642.0</v>
      </c>
      <c r="E145" s="23">
        <v>0.0</v>
      </c>
      <c r="F145" s="85" t="s">
        <v>6969</v>
      </c>
      <c r="G145" s="77" t="str">
        <f>VLOOKUP(B145,'TA_2019-07-10'!$B$4:$AA$658,26,0)</f>
        <v/>
      </c>
      <c r="H145" t="str">
        <f t="shared" si="1"/>
        <v>@pepesuper</v>
      </c>
      <c r="I145" s="31" t="str">
        <f t="shared" si="2"/>
        <v>https://www.chess.com/member/pepesuper</v>
      </c>
    </row>
    <row r="146" ht="15.75" customHeight="1">
      <c r="A146" s="9">
        <v>167.0</v>
      </c>
      <c r="B146" s="10" t="s">
        <v>1012</v>
      </c>
      <c r="C146" s="10" t="s">
        <v>39</v>
      </c>
      <c r="D146" s="25">
        <v>1649.0</v>
      </c>
      <c r="E146" s="23">
        <v>13.64</v>
      </c>
      <c r="F146" s="85" t="s">
        <v>6969</v>
      </c>
      <c r="G146" s="77" t="str">
        <f>VLOOKUP(B146,'TA_2019-07-10'!$B$4:$AA$658,26,0)</f>
        <v/>
      </c>
      <c r="H146" t="str">
        <f t="shared" si="1"/>
        <v>@luchotate93</v>
      </c>
      <c r="I146" s="31" t="str">
        <f t="shared" si="2"/>
        <v>https://www.chess.com/member/luchotate93</v>
      </c>
    </row>
    <row r="147" ht="15.75" customHeight="1">
      <c r="A147" s="9">
        <v>168.0</v>
      </c>
      <c r="B147" s="10" t="s">
        <v>1014</v>
      </c>
      <c r="C147" s="10" t="s">
        <v>39</v>
      </c>
      <c r="D147" s="25">
        <v>1649.0</v>
      </c>
      <c r="E147" s="23">
        <v>18.18</v>
      </c>
      <c r="F147" s="85" t="s">
        <v>6969</v>
      </c>
      <c r="G147" s="77" t="str">
        <f>VLOOKUP(B147,'TA_2019-07-10'!$B$4:$AA$658,26,0)</f>
        <v/>
      </c>
      <c r="H147" t="str">
        <f t="shared" si="1"/>
        <v>@nippur1957</v>
      </c>
      <c r="I147" s="31" t="str">
        <f t="shared" si="2"/>
        <v>https://www.chess.com/member/nippur1957</v>
      </c>
    </row>
    <row r="148" ht="15.75" customHeight="1">
      <c r="A148" s="9">
        <v>169.0</v>
      </c>
      <c r="B148" s="10" t="s">
        <v>1017</v>
      </c>
      <c r="C148" s="10" t="s">
        <v>35</v>
      </c>
      <c r="D148" s="25">
        <v>1649.0</v>
      </c>
      <c r="E148" s="23">
        <v>0.0</v>
      </c>
      <c r="F148" s="85" t="s">
        <v>6969</v>
      </c>
      <c r="G148" s="77" t="str">
        <f>VLOOKUP(B148,'TA_2019-07-10'!$B$4:$AA$658,26,0)</f>
        <v/>
      </c>
      <c r="H148" t="str">
        <f t="shared" si="1"/>
        <v>@x73ar</v>
      </c>
      <c r="I148" s="31" t="str">
        <f t="shared" si="2"/>
        <v>https://www.chess.com/member/x73ar</v>
      </c>
    </row>
    <row r="149" ht="15.75" customHeight="1">
      <c r="A149" s="9">
        <v>166.0</v>
      </c>
      <c r="B149" s="10" t="s">
        <v>1008</v>
      </c>
      <c r="C149" s="10" t="s">
        <v>35</v>
      </c>
      <c r="D149" s="25">
        <v>1651.0</v>
      </c>
      <c r="E149" s="23">
        <v>0.0</v>
      </c>
      <c r="F149" s="85" t="s">
        <v>6969</v>
      </c>
      <c r="G149" s="77" t="str">
        <f>VLOOKUP(B149,'TA_2019-07-10'!$B$4:$AA$658,26,0)</f>
        <v/>
      </c>
      <c r="H149" t="str">
        <f t="shared" si="1"/>
        <v>@maximobernardo</v>
      </c>
      <c r="I149" s="31" t="str">
        <f t="shared" si="2"/>
        <v>https://www.chess.com/member/maximobernardo</v>
      </c>
    </row>
    <row r="150" ht="15.75" customHeight="1">
      <c r="A150" s="9">
        <v>164.0</v>
      </c>
      <c r="B150" s="10" t="s">
        <v>1001</v>
      </c>
      <c r="C150" s="10" t="s">
        <v>39</v>
      </c>
      <c r="D150" s="25">
        <v>1653.0</v>
      </c>
      <c r="E150" s="23">
        <v>0.0</v>
      </c>
      <c r="F150" s="85" t="s">
        <v>6969</v>
      </c>
      <c r="G150" s="77" t="str">
        <f>VLOOKUP(B150,'TA_2019-07-10'!$B$4:$AA$658,26,0)</f>
        <v/>
      </c>
      <c r="H150" t="str">
        <f t="shared" si="1"/>
        <v>@e-m-e</v>
      </c>
      <c r="I150" s="31" t="str">
        <f t="shared" si="2"/>
        <v>https://www.chess.com/member/e-m-e</v>
      </c>
    </row>
    <row r="151" ht="15.75" customHeight="1">
      <c r="A151" s="9">
        <v>165.0</v>
      </c>
      <c r="B151" s="10" t="s">
        <v>1002</v>
      </c>
      <c r="C151" s="10" t="s">
        <v>39</v>
      </c>
      <c r="D151" s="25">
        <v>1653.0</v>
      </c>
      <c r="E151" s="23">
        <v>0.0</v>
      </c>
      <c r="F151" s="85" t="s">
        <v>6969</v>
      </c>
      <c r="G151" s="77" t="str">
        <f>VLOOKUP(B151,'TA_2019-07-10'!$B$4:$AA$658,26,0)</f>
        <v/>
      </c>
      <c r="H151" t="str">
        <f t="shared" si="1"/>
        <v>@charnival</v>
      </c>
      <c r="I151" s="31" t="str">
        <f t="shared" si="2"/>
        <v>https://www.chess.com/member/charnival</v>
      </c>
    </row>
    <row r="152" ht="15.75" customHeight="1">
      <c r="A152" s="9">
        <v>163.0</v>
      </c>
      <c r="B152" s="10" t="s">
        <v>997</v>
      </c>
      <c r="C152" s="10" t="s">
        <v>39</v>
      </c>
      <c r="D152" s="25">
        <v>1656.0</v>
      </c>
      <c r="E152" s="23">
        <v>0.0</v>
      </c>
      <c r="F152" s="85" t="s">
        <v>6969</v>
      </c>
      <c r="G152" s="77" t="str">
        <f>VLOOKUP(B152,'TA_2019-07-10'!$B$4:$AA$658,26,0)</f>
        <v/>
      </c>
      <c r="H152" t="str">
        <f t="shared" si="1"/>
        <v>@sebasanchez58</v>
      </c>
      <c r="I152" s="31" t="str">
        <f t="shared" si="2"/>
        <v>https://www.chess.com/member/sebasanchez58</v>
      </c>
    </row>
    <row r="153" ht="15.75" customHeight="1">
      <c r="A153" s="9">
        <v>162.0</v>
      </c>
      <c r="B153" s="10" t="s">
        <v>995</v>
      </c>
      <c r="C153" s="10" t="s">
        <v>39</v>
      </c>
      <c r="D153" s="25">
        <v>1657.0</v>
      </c>
      <c r="E153" s="23">
        <v>0.0</v>
      </c>
      <c r="F153" s="82" t="s">
        <v>6968</v>
      </c>
      <c r="G153" s="77" t="str">
        <f>VLOOKUP(B153,'TA_2019-07-10'!$B$4:$AA$658,26,0)</f>
        <v/>
      </c>
      <c r="H153" t="str">
        <f t="shared" si="1"/>
        <v>@arrostito</v>
      </c>
      <c r="I153" s="31" t="str">
        <f t="shared" si="2"/>
        <v>https://www.chess.com/member/arrostito</v>
      </c>
    </row>
    <row r="154" ht="15.75" customHeight="1">
      <c r="A154" s="9">
        <v>160.0</v>
      </c>
      <c r="B154" s="10" t="s">
        <v>990</v>
      </c>
      <c r="C154" s="10" t="s">
        <v>39</v>
      </c>
      <c r="D154" s="25">
        <v>1658.0</v>
      </c>
      <c r="E154" s="23">
        <v>0.0</v>
      </c>
      <c r="F154" s="82" t="s">
        <v>6968</v>
      </c>
      <c r="G154" s="77" t="str">
        <f>VLOOKUP(B154,'TA_2019-07-10'!$B$4:$AA$658,26,0)</f>
        <v/>
      </c>
      <c r="H154" t="str">
        <f t="shared" si="1"/>
        <v>@hernan135</v>
      </c>
      <c r="I154" s="31" t="str">
        <f t="shared" si="2"/>
        <v>https://www.chess.com/member/hernan135</v>
      </c>
    </row>
    <row r="155" ht="15.75" customHeight="1">
      <c r="A155" s="9">
        <v>161.0</v>
      </c>
      <c r="B155" s="10" t="s">
        <v>992</v>
      </c>
      <c r="C155" s="10" t="s">
        <v>35</v>
      </c>
      <c r="D155" s="25">
        <v>1658.0</v>
      </c>
      <c r="E155" s="23">
        <v>0.0</v>
      </c>
      <c r="F155" s="82" t="s">
        <v>6968</v>
      </c>
      <c r="G155" s="77" t="str">
        <f>VLOOKUP(B155,'TA_2019-07-10'!$B$4:$AA$658,26,0)</f>
        <v/>
      </c>
      <c r="H155" t="str">
        <f t="shared" si="1"/>
        <v>@yojorge</v>
      </c>
      <c r="I155" s="31" t="str">
        <f t="shared" si="2"/>
        <v>https://www.chess.com/member/yojorge</v>
      </c>
    </row>
    <row r="156" ht="15.75" customHeight="1">
      <c r="A156" s="9">
        <v>159.0</v>
      </c>
      <c r="B156" s="10" t="s">
        <v>988</v>
      </c>
      <c r="C156" s="10" t="s">
        <v>35</v>
      </c>
      <c r="D156" s="25">
        <v>1659.0</v>
      </c>
      <c r="E156" s="23">
        <v>0.0</v>
      </c>
      <c r="F156" s="82" t="s">
        <v>6968</v>
      </c>
      <c r="G156" s="77" t="str">
        <f>VLOOKUP(B156,'TA_2019-07-10'!$B$4:$AA$658,26,0)</f>
        <v/>
      </c>
      <c r="H156" t="str">
        <f t="shared" si="1"/>
        <v>@wishmirra</v>
      </c>
      <c r="I156" s="31" t="str">
        <f t="shared" si="2"/>
        <v>https://www.chess.com/member/wishmirra</v>
      </c>
    </row>
    <row r="157" ht="15.75" customHeight="1">
      <c r="A157" s="9">
        <v>157.0</v>
      </c>
      <c r="B157" s="10" t="s">
        <v>982</v>
      </c>
      <c r="C157" s="10" t="s">
        <v>39</v>
      </c>
      <c r="D157" s="25">
        <v>1660.0</v>
      </c>
      <c r="E157" s="23">
        <v>55.56</v>
      </c>
      <c r="F157" s="82" t="s">
        <v>6968</v>
      </c>
      <c r="G157" s="77" t="str">
        <f>VLOOKUP(B157,'TA_2019-07-10'!$B$4:$AA$658,26,0)</f>
        <v/>
      </c>
      <c r="H157" t="str">
        <f t="shared" si="1"/>
        <v>@playero</v>
      </c>
      <c r="I157" s="31" t="str">
        <f t="shared" si="2"/>
        <v>https://www.chess.com/member/playero</v>
      </c>
    </row>
    <row r="158" ht="15.75" customHeight="1">
      <c r="A158" s="9">
        <v>158.0</v>
      </c>
      <c r="B158" s="10" t="s">
        <v>985</v>
      </c>
      <c r="C158" s="10" t="s">
        <v>39</v>
      </c>
      <c r="D158" s="25">
        <v>1660.0</v>
      </c>
      <c r="E158" s="23">
        <v>0.0</v>
      </c>
      <c r="F158" s="82" t="s">
        <v>6968</v>
      </c>
      <c r="G158" s="77" t="str">
        <f>VLOOKUP(B158,'TA_2019-07-10'!$B$4:$AA$658,26,0)</f>
        <v/>
      </c>
      <c r="H158" t="str">
        <f t="shared" si="1"/>
        <v>@aguspelliza</v>
      </c>
      <c r="I158" s="31" t="str">
        <f t="shared" si="2"/>
        <v>https://www.chess.com/member/aguspelliza</v>
      </c>
    </row>
    <row r="159" ht="15.75" customHeight="1">
      <c r="A159" s="9">
        <v>155.0</v>
      </c>
      <c r="B159" s="10" t="s">
        <v>967</v>
      </c>
      <c r="C159" s="10" t="s">
        <v>39</v>
      </c>
      <c r="D159" s="25">
        <v>1663.0</v>
      </c>
      <c r="E159" s="23">
        <v>0.0</v>
      </c>
      <c r="F159" s="82" t="s">
        <v>6968</v>
      </c>
      <c r="G159" s="77" t="str">
        <f>VLOOKUP(B159,'TA_2019-07-10'!$B$4:$AA$658,26,0)</f>
        <v/>
      </c>
      <c r="H159" t="str">
        <f t="shared" si="1"/>
        <v>@matiasanu</v>
      </c>
      <c r="I159" s="31" t="str">
        <f t="shared" si="2"/>
        <v>https://www.chess.com/member/matiasanu</v>
      </c>
    </row>
    <row r="160" ht="15.75" customHeight="1">
      <c r="A160" s="9">
        <v>156.0</v>
      </c>
      <c r="B160" s="10" t="s">
        <v>970</v>
      </c>
      <c r="C160" s="10" t="s">
        <v>39</v>
      </c>
      <c r="D160" s="25">
        <v>1663.0</v>
      </c>
      <c r="E160" s="23">
        <v>0.0</v>
      </c>
      <c r="F160" s="82" t="s">
        <v>6968</v>
      </c>
      <c r="G160" s="77" t="str">
        <f>VLOOKUP(B160,'TA_2019-07-10'!$B$4:$AA$658,26,0)</f>
        <v/>
      </c>
      <c r="H160" t="str">
        <f t="shared" si="1"/>
        <v>@elmago2018</v>
      </c>
      <c r="I160" s="31" t="str">
        <f t="shared" si="2"/>
        <v>https://www.chess.com/member/elmago2018</v>
      </c>
    </row>
    <row r="161" ht="15.75" customHeight="1">
      <c r="A161" s="9">
        <v>154.0</v>
      </c>
      <c r="B161" s="10" t="s">
        <v>957</v>
      </c>
      <c r="C161" s="10" t="s">
        <v>39</v>
      </c>
      <c r="D161" s="25">
        <v>1666.0</v>
      </c>
      <c r="E161" s="23">
        <v>0.0</v>
      </c>
      <c r="F161" s="82" t="s">
        <v>6968</v>
      </c>
      <c r="G161" s="77" t="str">
        <f>VLOOKUP(B161,'TA_2019-07-10'!$B$4:$AA$658,26,0)</f>
        <v/>
      </c>
      <c r="H161" t="str">
        <f t="shared" si="1"/>
        <v>@nazapereyra</v>
      </c>
      <c r="I161" s="31" t="str">
        <f t="shared" si="2"/>
        <v>https://www.chess.com/member/nazapereyra</v>
      </c>
    </row>
    <row r="162" ht="15.75" customHeight="1">
      <c r="A162" s="9">
        <v>153.0</v>
      </c>
      <c r="B162" s="10" t="s">
        <v>951</v>
      </c>
      <c r="C162" s="10" t="s">
        <v>39</v>
      </c>
      <c r="D162" s="25">
        <v>1667.0</v>
      </c>
      <c r="E162" s="23">
        <v>0.7</v>
      </c>
      <c r="F162" s="82" t="s">
        <v>6968</v>
      </c>
      <c r="G162" s="77" t="str">
        <f>VLOOKUP(B162,'TA_2019-07-10'!$B$4:$AA$658,26,0)</f>
        <v/>
      </c>
      <c r="H162" t="str">
        <f t="shared" si="1"/>
        <v>@damian_abel</v>
      </c>
      <c r="I162" s="31" t="str">
        <f t="shared" si="2"/>
        <v>https://www.chess.com/member/damian_abel</v>
      </c>
    </row>
    <row r="163" ht="15.75" customHeight="1">
      <c r="A163" s="9">
        <v>152.0</v>
      </c>
      <c r="B163" s="10" t="s">
        <v>945</v>
      </c>
      <c r="C163" s="10" t="s">
        <v>35</v>
      </c>
      <c r="D163" s="25">
        <v>1670.0</v>
      </c>
      <c r="E163" s="23">
        <v>0.0</v>
      </c>
      <c r="F163" s="82" t="s">
        <v>6968</v>
      </c>
      <c r="G163" s="77" t="str">
        <f>VLOOKUP(B163,'TA_2019-07-10'!$B$4:$AA$658,26,0)</f>
        <v/>
      </c>
      <c r="H163" t="str">
        <f t="shared" si="1"/>
        <v>@leandroalassia</v>
      </c>
      <c r="I163" s="31" t="str">
        <f t="shared" si="2"/>
        <v>https://www.chess.com/member/leandroalassia</v>
      </c>
    </row>
    <row r="164" ht="15.75" customHeight="1">
      <c r="A164" s="9">
        <v>150.0</v>
      </c>
      <c r="B164" s="10" t="s">
        <v>937</v>
      </c>
      <c r="C164" s="10" t="s">
        <v>39</v>
      </c>
      <c r="D164" s="25">
        <v>1671.0</v>
      </c>
      <c r="E164" s="23">
        <v>0.0</v>
      </c>
      <c r="F164" s="82" t="s">
        <v>6968</v>
      </c>
      <c r="G164" s="77" t="str">
        <f>VLOOKUP(B164,'TA_2019-07-10'!$B$4:$AA$658,26,0)</f>
        <v/>
      </c>
      <c r="H164" t="str">
        <f t="shared" si="1"/>
        <v>@berdier</v>
      </c>
      <c r="I164" s="31" t="str">
        <f t="shared" si="2"/>
        <v>https://www.chess.com/member/berdier</v>
      </c>
    </row>
    <row r="165" ht="15.75" customHeight="1">
      <c r="A165" s="9">
        <v>151.0</v>
      </c>
      <c r="B165" s="10" t="s">
        <v>942</v>
      </c>
      <c r="C165" s="10" t="s">
        <v>35</v>
      </c>
      <c r="D165" s="25">
        <v>1671.0</v>
      </c>
      <c r="E165" s="23">
        <v>0.0</v>
      </c>
      <c r="F165" s="82" t="s">
        <v>6968</v>
      </c>
      <c r="G165" s="77" t="str">
        <f>VLOOKUP(B165,'TA_2019-07-10'!$B$4:$AA$658,26,0)</f>
        <v/>
      </c>
      <c r="H165" t="str">
        <f t="shared" si="1"/>
        <v>@surfaca</v>
      </c>
      <c r="I165" s="31" t="str">
        <f t="shared" si="2"/>
        <v>https://www.chess.com/member/surfaca</v>
      </c>
    </row>
    <row r="166" ht="15.75" customHeight="1">
      <c r="A166" s="9">
        <v>149.0</v>
      </c>
      <c r="B166" s="10" t="s">
        <v>936</v>
      </c>
      <c r="C166" s="10" t="s">
        <v>39</v>
      </c>
      <c r="D166" s="25">
        <v>1674.0</v>
      </c>
      <c r="E166" s="23">
        <v>0.0</v>
      </c>
      <c r="F166" s="82" t="s">
        <v>6968</v>
      </c>
      <c r="G166" s="77" t="str">
        <f>VLOOKUP(B166,'TA_2019-07-10'!$B$4:$AA$658,26,0)</f>
        <v/>
      </c>
      <c r="H166" t="str">
        <f t="shared" si="1"/>
        <v>@diegofpr</v>
      </c>
      <c r="I166" s="31" t="str">
        <f t="shared" si="2"/>
        <v>https://www.chess.com/member/diegofpr</v>
      </c>
    </row>
    <row r="167" ht="15.75" customHeight="1">
      <c r="A167" s="9">
        <v>148.0</v>
      </c>
      <c r="B167" s="10" t="s">
        <v>929</v>
      </c>
      <c r="C167" s="10" t="s">
        <v>35</v>
      </c>
      <c r="D167" s="25">
        <v>1678.0</v>
      </c>
      <c r="E167" s="23">
        <v>0.0</v>
      </c>
      <c r="F167" s="82" t="s">
        <v>6968</v>
      </c>
      <c r="G167" s="77" t="str">
        <f>VLOOKUP(B167,'TA_2019-07-10'!$B$4:$AA$658,26,0)</f>
        <v/>
      </c>
      <c r="H167" t="str">
        <f t="shared" si="1"/>
        <v>@mandianes</v>
      </c>
      <c r="I167" s="31" t="str">
        <f t="shared" si="2"/>
        <v>https://www.chess.com/member/mandianes</v>
      </c>
    </row>
    <row r="168" ht="15.75" customHeight="1">
      <c r="A168" s="9">
        <v>147.0</v>
      </c>
      <c r="B168" s="10" t="s">
        <v>915</v>
      </c>
      <c r="C168" s="10" t="s">
        <v>39</v>
      </c>
      <c r="D168" s="25">
        <v>1683.0</v>
      </c>
      <c r="E168" s="23">
        <v>5.88</v>
      </c>
      <c r="F168" s="82" t="s">
        <v>6968</v>
      </c>
      <c r="G168" s="77" t="str">
        <f>VLOOKUP(B168,'TA_2019-07-10'!$B$4:$AA$658,26,0)</f>
        <v/>
      </c>
      <c r="H168" t="str">
        <f t="shared" si="1"/>
        <v>@seba7arg</v>
      </c>
      <c r="I168" s="31" t="str">
        <f t="shared" si="2"/>
        <v>https://www.chess.com/member/seba7arg</v>
      </c>
    </row>
    <row r="169" ht="15.75" customHeight="1">
      <c r="A169" s="9">
        <v>145.0</v>
      </c>
      <c r="B169" s="10" t="s">
        <v>911</v>
      </c>
      <c r="C169" s="10" t="s">
        <v>39</v>
      </c>
      <c r="D169" s="25">
        <v>1684.0</v>
      </c>
      <c r="E169" s="23">
        <v>6.06</v>
      </c>
      <c r="F169" s="82" t="s">
        <v>6968</v>
      </c>
      <c r="G169" s="77" t="str">
        <f>VLOOKUP(B169,'TA_2019-07-10'!$B$4:$AA$658,26,0)</f>
        <v/>
      </c>
      <c r="H169" t="str">
        <f t="shared" si="1"/>
        <v>@valors</v>
      </c>
      <c r="I169" s="31" t="str">
        <f t="shared" si="2"/>
        <v>https://www.chess.com/member/valors</v>
      </c>
    </row>
    <row r="170" ht="15.75" customHeight="1">
      <c r="A170" s="9">
        <v>146.0</v>
      </c>
      <c r="B170" s="10" t="s">
        <v>913</v>
      </c>
      <c r="C170" s="10" t="s">
        <v>39</v>
      </c>
      <c r="D170" s="25">
        <v>1684.0</v>
      </c>
      <c r="E170" s="23">
        <v>0.0</v>
      </c>
      <c r="F170" s="82" t="s">
        <v>6968</v>
      </c>
      <c r="G170" s="77" t="str">
        <f>VLOOKUP(B170,'TA_2019-07-10'!$B$4:$AA$658,26,0)</f>
        <v/>
      </c>
      <c r="H170" t="str">
        <f t="shared" si="1"/>
        <v>@eltulio</v>
      </c>
      <c r="I170" s="31" t="str">
        <f t="shared" si="2"/>
        <v>https://www.chess.com/member/eltulio</v>
      </c>
    </row>
    <row r="171" ht="15.75" customHeight="1">
      <c r="A171" s="9">
        <v>143.0</v>
      </c>
      <c r="B171" s="10" t="s">
        <v>906</v>
      </c>
      <c r="C171" s="10" t="s">
        <v>39</v>
      </c>
      <c r="D171" s="25">
        <v>1689.0</v>
      </c>
      <c r="E171" s="23">
        <v>0.54</v>
      </c>
      <c r="F171" s="82" t="s">
        <v>6968</v>
      </c>
      <c r="G171" s="77" t="str">
        <f>VLOOKUP(B171,'TA_2019-07-10'!$B$4:$AA$658,26,0)</f>
        <v/>
      </c>
      <c r="H171" t="str">
        <f t="shared" si="1"/>
        <v>@leandrodaniel</v>
      </c>
      <c r="I171" s="31" t="str">
        <f t="shared" si="2"/>
        <v>https://www.chess.com/member/leandrodaniel</v>
      </c>
    </row>
    <row r="172" ht="15.75" customHeight="1">
      <c r="A172" s="9">
        <v>144.0</v>
      </c>
      <c r="B172" s="10" t="s">
        <v>907</v>
      </c>
      <c r="C172" s="10" t="s">
        <v>39</v>
      </c>
      <c r="D172" s="25">
        <v>1689.0</v>
      </c>
      <c r="E172" s="23">
        <v>0.0</v>
      </c>
      <c r="F172" s="82" t="s">
        <v>6968</v>
      </c>
      <c r="G172" s="77" t="str">
        <f>VLOOKUP(B172,'TA_2019-07-10'!$B$4:$AA$658,26,0)</f>
        <v/>
      </c>
      <c r="H172" t="str">
        <f t="shared" si="1"/>
        <v>@zazaraza</v>
      </c>
      <c r="I172" s="31" t="str">
        <f t="shared" si="2"/>
        <v>https://www.chess.com/member/zazaraza</v>
      </c>
    </row>
    <row r="173" ht="15.75" customHeight="1">
      <c r="A173" s="9">
        <v>142.0</v>
      </c>
      <c r="B173" s="10" t="s">
        <v>896</v>
      </c>
      <c r="C173" s="10" t="s">
        <v>39</v>
      </c>
      <c r="D173" s="25">
        <v>1699.0</v>
      </c>
      <c r="E173" s="23">
        <v>32.5</v>
      </c>
      <c r="F173" s="82" t="s">
        <v>6968</v>
      </c>
      <c r="G173" s="77" t="str">
        <f>VLOOKUP(B173,'TA_2019-07-10'!$B$4:$AA$658,26,0)</f>
        <v/>
      </c>
      <c r="H173" t="str">
        <f t="shared" si="1"/>
        <v>@julian_felice</v>
      </c>
      <c r="I173" s="31" t="str">
        <f t="shared" si="2"/>
        <v>https://www.chess.com/member/julian_felice</v>
      </c>
    </row>
    <row r="174" ht="15.75" customHeight="1">
      <c r="A174" s="9">
        <v>141.0</v>
      </c>
      <c r="B174" s="10" t="s">
        <v>891</v>
      </c>
      <c r="C174" s="10" t="s">
        <v>39</v>
      </c>
      <c r="D174" s="25">
        <v>1702.0</v>
      </c>
      <c r="E174" s="23">
        <v>0.0</v>
      </c>
      <c r="F174" s="82" t="s">
        <v>6968</v>
      </c>
      <c r="G174" s="77" t="str">
        <f>VLOOKUP(B174,'TA_2019-07-10'!$B$4:$AA$658,26,0)</f>
        <v/>
      </c>
      <c r="H174" t="str">
        <f t="shared" si="1"/>
        <v>@yamijnn</v>
      </c>
      <c r="I174" s="31" t="str">
        <f t="shared" si="2"/>
        <v>https://www.chess.com/member/yamijnn</v>
      </c>
    </row>
    <row r="175" ht="15.75" customHeight="1">
      <c r="A175" s="9">
        <v>140.0</v>
      </c>
      <c r="B175" s="10" t="s">
        <v>883</v>
      </c>
      <c r="C175" s="10" t="s">
        <v>35</v>
      </c>
      <c r="D175" s="25">
        <v>1711.0</v>
      </c>
      <c r="E175" s="23">
        <v>0.0</v>
      </c>
      <c r="F175" s="82" t="s">
        <v>6968</v>
      </c>
      <c r="G175" s="77" t="str">
        <f>VLOOKUP(B175,'TA_2019-07-10'!$B$4:$AA$658,26,0)</f>
        <v/>
      </c>
      <c r="H175" t="str">
        <f t="shared" si="1"/>
        <v>@abols</v>
      </c>
      <c r="I175" s="31" t="str">
        <f t="shared" si="2"/>
        <v>https://www.chess.com/member/abols</v>
      </c>
    </row>
    <row r="176" ht="15.75" customHeight="1">
      <c r="A176" s="9">
        <v>139.0</v>
      </c>
      <c r="B176" s="10" t="s">
        <v>875</v>
      </c>
      <c r="C176" s="10" t="s">
        <v>39</v>
      </c>
      <c r="D176" s="25">
        <v>1713.0</v>
      </c>
      <c r="E176" s="23">
        <v>0.0</v>
      </c>
      <c r="F176" s="82" t="s">
        <v>6968</v>
      </c>
      <c r="G176" s="77" t="str">
        <f>VLOOKUP(B176,'TA_2019-07-10'!$B$4:$AA$658,26,0)</f>
        <v/>
      </c>
      <c r="H176" t="str">
        <f t="shared" si="1"/>
        <v>@alitam</v>
      </c>
      <c r="I176" s="31" t="str">
        <f t="shared" si="2"/>
        <v>https://www.chess.com/member/alitam</v>
      </c>
    </row>
    <row r="177" ht="15.75" customHeight="1">
      <c r="A177" s="9">
        <v>137.0</v>
      </c>
      <c r="B177" s="10" t="s">
        <v>868</v>
      </c>
      <c r="C177" s="10" t="s">
        <v>35</v>
      </c>
      <c r="D177" s="25">
        <v>1715.0</v>
      </c>
      <c r="E177" s="23">
        <v>0.0</v>
      </c>
      <c r="F177" s="82" t="s">
        <v>6968</v>
      </c>
      <c r="G177" s="77" t="str">
        <f>VLOOKUP(B177,'TA_2019-07-10'!$B$4:$AA$658,26,0)</f>
        <v/>
      </c>
      <c r="H177" t="str">
        <f t="shared" si="1"/>
        <v>@lucascapdevilaroby</v>
      </c>
      <c r="I177" s="31" t="str">
        <f t="shared" si="2"/>
        <v>https://www.chess.com/member/lucascapdevilaroby</v>
      </c>
    </row>
    <row r="178" ht="15.75" customHeight="1">
      <c r="A178" s="9">
        <v>138.0</v>
      </c>
      <c r="B178" s="10" t="s">
        <v>870</v>
      </c>
      <c r="C178" s="10" t="s">
        <v>39</v>
      </c>
      <c r="D178" s="25">
        <v>1715.0</v>
      </c>
      <c r="E178" s="23">
        <v>0.0</v>
      </c>
      <c r="F178" s="82" t="s">
        <v>6968</v>
      </c>
      <c r="G178" s="77" t="str">
        <f>VLOOKUP(B178,'TA_2019-07-10'!$B$4:$AA$658,26,0)</f>
        <v/>
      </c>
      <c r="H178" t="str">
        <f t="shared" si="1"/>
        <v>@maedhros1</v>
      </c>
      <c r="I178" s="31" t="str">
        <f t="shared" si="2"/>
        <v>https://www.chess.com/member/maedhros1</v>
      </c>
    </row>
    <row r="179" ht="15.75" customHeight="1">
      <c r="A179" s="9">
        <v>136.0</v>
      </c>
      <c r="B179" s="10" t="s">
        <v>865</v>
      </c>
      <c r="C179" s="10" t="s">
        <v>39</v>
      </c>
      <c r="D179" s="25">
        <v>1718.0</v>
      </c>
      <c r="E179" s="23">
        <v>12.5</v>
      </c>
      <c r="F179" s="82" t="s">
        <v>6968</v>
      </c>
      <c r="G179" s="77" t="str">
        <f>VLOOKUP(B179,'TA_2019-07-10'!$B$4:$AA$658,26,0)</f>
        <v/>
      </c>
      <c r="H179" t="str">
        <f t="shared" si="1"/>
        <v>@limajoaquin</v>
      </c>
      <c r="I179" s="31" t="str">
        <f t="shared" si="2"/>
        <v>https://www.chess.com/member/limajoaquin</v>
      </c>
    </row>
    <row r="180" ht="15.75" customHeight="1">
      <c r="A180" s="9">
        <v>135.0</v>
      </c>
      <c r="B180" s="10" t="s">
        <v>863</v>
      </c>
      <c r="C180" s="10" t="s">
        <v>39</v>
      </c>
      <c r="D180" s="25">
        <v>1719.0</v>
      </c>
      <c r="E180" s="23">
        <v>0.0</v>
      </c>
      <c r="F180" s="82" t="s">
        <v>6968</v>
      </c>
      <c r="G180" s="77" t="str">
        <f>VLOOKUP(B180,'TA_2019-07-10'!$B$4:$AA$658,26,0)</f>
        <v/>
      </c>
      <c r="H180" t="str">
        <f t="shared" si="1"/>
        <v>@unamisiones</v>
      </c>
      <c r="I180" s="31" t="str">
        <f t="shared" si="2"/>
        <v>https://www.chess.com/member/unamisiones</v>
      </c>
    </row>
    <row r="181" ht="15.75" customHeight="1">
      <c r="A181" s="9">
        <v>133.0</v>
      </c>
      <c r="B181" s="10" t="s">
        <v>854</v>
      </c>
      <c r="C181" s="10" t="s">
        <v>35</v>
      </c>
      <c r="D181" s="25">
        <v>1724.0</v>
      </c>
      <c r="E181" s="23">
        <v>0.0</v>
      </c>
      <c r="F181" s="82" t="s">
        <v>6968</v>
      </c>
      <c r="G181" s="77" t="str">
        <f>VLOOKUP(B181,'TA_2019-07-10'!$B$4:$AA$658,26,0)</f>
        <v/>
      </c>
      <c r="H181" t="str">
        <f t="shared" si="1"/>
        <v>@elmorejames</v>
      </c>
      <c r="I181" s="31" t="str">
        <f t="shared" si="2"/>
        <v>https://www.chess.com/member/elmorejames</v>
      </c>
    </row>
    <row r="182" ht="15.75" customHeight="1">
      <c r="A182" s="9">
        <v>134.0</v>
      </c>
      <c r="B182" s="10" t="s">
        <v>857</v>
      </c>
      <c r="C182" s="10" t="s">
        <v>39</v>
      </c>
      <c r="D182" s="25">
        <v>1724.0</v>
      </c>
      <c r="E182" s="23">
        <v>0.0</v>
      </c>
      <c r="F182" s="82" t="s">
        <v>6968</v>
      </c>
      <c r="G182" s="77" t="str">
        <f>VLOOKUP(B182,'TA_2019-07-10'!$B$4:$AA$658,26,0)</f>
        <v/>
      </c>
      <c r="H182" t="str">
        <f t="shared" si="1"/>
        <v>@jobavajr</v>
      </c>
      <c r="I182" s="31" t="str">
        <f t="shared" si="2"/>
        <v>https://www.chess.com/member/jobavajr</v>
      </c>
    </row>
    <row r="183" ht="15.75" customHeight="1">
      <c r="A183" s="9">
        <v>132.0</v>
      </c>
      <c r="B183" s="10" t="s">
        <v>847</v>
      </c>
      <c r="C183" s="10" t="s">
        <v>39</v>
      </c>
      <c r="D183" s="25">
        <v>1728.0</v>
      </c>
      <c r="E183" s="23">
        <v>2.22</v>
      </c>
      <c r="F183" s="86" t="s">
        <v>7016</v>
      </c>
      <c r="G183" s="77" t="str">
        <f>VLOOKUP(B183,'TA_2019-07-10'!$B$4:$AA$658,26,0)</f>
        <v/>
      </c>
      <c r="H183" t="str">
        <f t="shared" si="1"/>
        <v>@pabloreydecopas</v>
      </c>
      <c r="I183" s="31" t="str">
        <f t="shared" si="2"/>
        <v>https://www.chess.com/member/pabloreydecopas</v>
      </c>
    </row>
    <row r="184" ht="15.75" customHeight="1">
      <c r="A184" s="9">
        <v>131.0</v>
      </c>
      <c r="B184" s="10" t="s">
        <v>841</v>
      </c>
      <c r="C184" s="10" t="s">
        <v>39</v>
      </c>
      <c r="D184" s="25">
        <v>1733.0</v>
      </c>
      <c r="E184" s="23">
        <v>0.0</v>
      </c>
      <c r="F184" s="86" t="s">
        <v>7016</v>
      </c>
      <c r="G184" s="77" t="str">
        <f>VLOOKUP(B184,'TA_2019-07-10'!$B$4:$AA$658,26,0)</f>
        <v/>
      </c>
      <c r="H184" t="str">
        <f t="shared" si="1"/>
        <v>@jorgepappalardo</v>
      </c>
      <c r="I184" s="31" t="str">
        <f t="shared" si="2"/>
        <v>https://www.chess.com/member/jorgepappalardo</v>
      </c>
    </row>
    <row r="185" ht="15.75" customHeight="1">
      <c r="A185" s="9">
        <v>130.0</v>
      </c>
      <c r="B185" s="10" t="s">
        <v>832</v>
      </c>
      <c r="C185" s="10" t="s">
        <v>39</v>
      </c>
      <c r="D185" s="25">
        <v>1735.0</v>
      </c>
      <c r="E185" s="23">
        <v>0.0</v>
      </c>
      <c r="F185" s="86" t="s">
        <v>7016</v>
      </c>
      <c r="G185" s="77" t="str">
        <f>VLOOKUP(B185,'TA_2019-07-10'!$B$4:$AA$658,26,0)</f>
        <v/>
      </c>
      <c r="H185" t="str">
        <f t="shared" si="1"/>
        <v>@lasaing</v>
      </c>
      <c r="I185" s="31" t="str">
        <f t="shared" si="2"/>
        <v>https://www.chess.com/member/lasaing</v>
      </c>
    </row>
    <row r="186" ht="15.75" customHeight="1">
      <c r="A186" s="9">
        <v>129.0</v>
      </c>
      <c r="B186" s="10" t="s">
        <v>830</v>
      </c>
      <c r="C186" s="10" t="s">
        <v>39</v>
      </c>
      <c r="D186" s="25">
        <v>1736.0</v>
      </c>
      <c r="E186" s="23">
        <v>50.0</v>
      </c>
      <c r="F186" s="86" t="s">
        <v>7016</v>
      </c>
      <c r="G186" s="77" t="str">
        <f>VLOOKUP(B186,'TA_2019-07-10'!$B$4:$AA$658,26,0)</f>
        <v/>
      </c>
      <c r="H186" t="str">
        <f t="shared" si="1"/>
        <v>@artemisa4</v>
      </c>
      <c r="I186" s="31" t="str">
        <f t="shared" si="2"/>
        <v>https://www.chess.com/member/artemisa4</v>
      </c>
    </row>
    <row r="187" ht="15.75" customHeight="1">
      <c r="A187" s="9">
        <v>127.0</v>
      </c>
      <c r="B187" s="10" t="s">
        <v>827</v>
      </c>
      <c r="C187" s="10" t="s">
        <v>39</v>
      </c>
      <c r="D187" s="25">
        <v>1737.0</v>
      </c>
      <c r="E187" s="23">
        <v>3.7</v>
      </c>
      <c r="F187" s="86" t="s">
        <v>7016</v>
      </c>
      <c r="G187" s="77" t="str">
        <f>VLOOKUP(B187,'TA_2019-07-10'!$B$4:$AA$658,26,0)</f>
        <v/>
      </c>
      <c r="H187" t="str">
        <f t="shared" si="1"/>
        <v>@ferceleste</v>
      </c>
      <c r="I187" s="31" t="str">
        <f t="shared" si="2"/>
        <v>https://www.chess.com/member/ferceleste</v>
      </c>
    </row>
    <row r="188" ht="15.75" customHeight="1">
      <c r="A188" s="9">
        <v>128.0</v>
      </c>
      <c r="B188" s="10" t="s">
        <v>828</v>
      </c>
      <c r="C188" s="10" t="s">
        <v>35</v>
      </c>
      <c r="D188" s="25">
        <v>1737.0</v>
      </c>
      <c r="E188" s="23">
        <v>0.0</v>
      </c>
      <c r="F188" s="86" t="s">
        <v>7016</v>
      </c>
      <c r="G188" s="77" t="str">
        <f>VLOOKUP(B188,'TA_2019-07-10'!$B$4:$AA$658,26,0)</f>
        <v/>
      </c>
      <c r="H188" t="str">
        <f t="shared" si="1"/>
        <v>@ivanleiko</v>
      </c>
      <c r="I188" s="31" t="str">
        <f t="shared" si="2"/>
        <v>https://www.chess.com/member/ivanleiko</v>
      </c>
    </row>
    <row r="189" ht="15.75" customHeight="1">
      <c r="A189" s="9">
        <v>126.0</v>
      </c>
      <c r="B189" s="10" t="s">
        <v>822</v>
      </c>
      <c r="C189" s="10" t="s">
        <v>39</v>
      </c>
      <c r="D189" s="25">
        <v>1741.0</v>
      </c>
      <c r="E189" s="23">
        <v>0.0</v>
      </c>
      <c r="F189" s="86" t="s">
        <v>7016</v>
      </c>
      <c r="G189" s="77" t="str">
        <f>VLOOKUP(B189,'TA_2019-07-10'!$B$4:$AA$658,26,0)</f>
        <v/>
      </c>
      <c r="H189" t="str">
        <f t="shared" si="1"/>
        <v>@diegom1991</v>
      </c>
      <c r="I189" s="31" t="str">
        <f t="shared" si="2"/>
        <v>https://www.chess.com/member/diegom1991</v>
      </c>
    </row>
    <row r="190" ht="15.75" customHeight="1">
      <c r="A190" s="9">
        <v>125.0</v>
      </c>
      <c r="B190" s="10" t="s">
        <v>814</v>
      </c>
      <c r="C190" s="10" t="s">
        <v>39</v>
      </c>
      <c r="D190" s="25">
        <v>1743.0</v>
      </c>
      <c r="E190" s="23">
        <v>0.0</v>
      </c>
      <c r="F190" s="86" t="s">
        <v>7016</v>
      </c>
      <c r="G190" s="77" t="str">
        <f>VLOOKUP(B190,'TA_2019-07-10'!$B$4:$AA$658,26,0)</f>
        <v/>
      </c>
      <c r="H190" t="str">
        <f t="shared" si="1"/>
        <v>@mr8020</v>
      </c>
      <c r="I190" s="31" t="str">
        <f t="shared" si="2"/>
        <v>https://www.chess.com/member/mr8020</v>
      </c>
    </row>
    <row r="191" ht="15.75" customHeight="1">
      <c r="A191" s="9">
        <v>124.0</v>
      </c>
      <c r="B191" s="10" t="s">
        <v>811</v>
      </c>
      <c r="C191" s="10" t="s">
        <v>39</v>
      </c>
      <c r="D191" s="25">
        <v>1744.0</v>
      </c>
      <c r="E191" s="23">
        <v>12.9</v>
      </c>
      <c r="F191" s="86" t="s">
        <v>7016</v>
      </c>
      <c r="G191" s="77" t="str">
        <f>VLOOKUP(B191,'TA_2019-07-10'!$B$4:$AA$658,26,0)</f>
        <v/>
      </c>
      <c r="H191" t="str">
        <f t="shared" si="1"/>
        <v>@fernandomasdeu</v>
      </c>
      <c r="I191" s="31" t="str">
        <f t="shared" si="2"/>
        <v>https://www.chess.com/member/fernandomasdeu</v>
      </c>
    </row>
    <row r="192" ht="15.75" customHeight="1">
      <c r="A192" s="9">
        <v>123.0</v>
      </c>
      <c r="B192" s="10" t="s">
        <v>802</v>
      </c>
      <c r="C192" s="10" t="s">
        <v>39</v>
      </c>
      <c r="D192" s="25">
        <v>1746.0</v>
      </c>
      <c r="E192" s="23">
        <v>0.0</v>
      </c>
      <c r="F192" s="86" t="s">
        <v>7016</v>
      </c>
      <c r="G192" s="77" t="str">
        <f>VLOOKUP(B192,'TA_2019-07-10'!$B$4:$AA$658,26,0)</f>
        <v/>
      </c>
      <c r="H192" t="str">
        <f t="shared" si="1"/>
        <v>@skaaaa</v>
      </c>
      <c r="I192" s="31" t="str">
        <f t="shared" si="2"/>
        <v>https://www.chess.com/member/skaaaa</v>
      </c>
    </row>
    <row r="193" ht="15.75" customHeight="1">
      <c r="A193" s="9">
        <v>122.0</v>
      </c>
      <c r="B193" s="10" t="s">
        <v>799</v>
      </c>
      <c r="C193" s="10" t="s">
        <v>39</v>
      </c>
      <c r="D193" s="25">
        <v>1747.0</v>
      </c>
      <c r="E193" s="23">
        <v>0.0</v>
      </c>
      <c r="F193" s="86" t="s">
        <v>7016</v>
      </c>
      <c r="G193" s="77" t="str">
        <f>VLOOKUP(B193,'TA_2019-07-10'!$B$4:$AA$658,26,0)</f>
        <v/>
      </c>
      <c r="H193" t="str">
        <f t="shared" si="1"/>
        <v>@ggartenhaus</v>
      </c>
      <c r="I193" s="31" t="str">
        <f t="shared" si="2"/>
        <v>https://www.chess.com/member/ggartenhaus</v>
      </c>
    </row>
    <row r="194" ht="15.75" customHeight="1">
      <c r="A194" s="9">
        <v>121.0</v>
      </c>
      <c r="B194" s="10" t="s">
        <v>794</v>
      </c>
      <c r="C194" s="10" t="s">
        <v>39</v>
      </c>
      <c r="D194" s="25">
        <v>1748.0</v>
      </c>
      <c r="E194" s="23">
        <v>0.0</v>
      </c>
      <c r="F194" s="86" t="s">
        <v>7016</v>
      </c>
      <c r="G194" s="77" t="str">
        <f>VLOOKUP(B194,'TA_2019-07-10'!$B$4:$AA$658,26,0)</f>
        <v/>
      </c>
      <c r="H194" t="str">
        <f t="shared" si="1"/>
        <v>@juanigr</v>
      </c>
      <c r="I194" s="31" t="str">
        <f t="shared" si="2"/>
        <v>https://www.chess.com/member/juanigr</v>
      </c>
    </row>
    <row r="195" ht="15.75" customHeight="1">
      <c r="A195" s="9">
        <v>120.0</v>
      </c>
      <c r="B195" s="10" t="s">
        <v>791</v>
      </c>
      <c r="C195" s="10" t="s">
        <v>39</v>
      </c>
      <c r="D195" s="25">
        <v>1749.0</v>
      </c>
      <c r="E195" s="23">
        <v>100.0</v>
      </c>
      <c r="F195" s="86" t="s">
        <v>7016</v>
      </c>
      <c r="G195" s="77" t="str">
        <f>VLOOKUP(B195,'TA_2019-07-10'!$B$4:$AA$658,26,0)</f>
        <v/>
      </c>
      <c r="H195" t="str">
        <f t="shared" si="1"/>
        <v>@brunowe159</v>
      </c>
      <c r="I195" s="31" t="str">
        <f t="shared" si="2"/>
        <v>https://www.chess.com/member/brunowe159</v>
      </c>
    </row>
    <row r="196" ht="15.75" customHeight="1">
      <c r="A196" s="9">
        <v>117.0</v>
      </c>
      <c r="B196" s="10" t="s">
        <v>785</v>
      </c>
      <c r="C196" s="10" t="s">
        <v>39</v>
      </c>
      <c r="D196" s="25">
        <v>1750.0</v>
      </c>
      <c r="E196" s="23">
        <v>0.0</v>
      </c>
      <c r="F196" s="86" t="s">
        <v>7016</v>
      </c>
      <c r="G196" s="77" t="str">
        <f>VLOOKUP(B196,'TA_2019-07-10'!$B$4:$AA$658,26,0)</f>
        <v/>
      </c>
      <c r="H196" t="str">
        <f t="shared" si="1"/>
        <v>@deivid90</v>
      </c>
      <c r="I196" s="31" t="str">
        <f t="shared" si="2"/>
        <v>https://www.chess.com/member/deivid90</v>
      </c>
    </row>
    <row r="197" ht="15.75" customHeight="1">
      <c r="A197" s="9">
        <v>118.0</v>
      </c>
      <c r="B197" s="10" t="s">
        <v>788</v>
      </c>
      <c r="C197" s="10" t="s">
        <v>39</v>
      </c>
      <c r="D197" s="25">
        <v>1750.0</v>
      </c>
      <c r="E197" s="23">
        <v>9.09</v>
      </c>
      <c r="F197" s="86" t="s">
        <v>7016</v>
      </c>
      <c r="G197" s="77" t="str">
        <f>VLOOKUP(B197,'TA_2019-07-10'!$B$4:$AA$658,26,0)</f>
        <v/>
      </c>
      <c r="H197" t="str">
        <f t="shared" si="1"/>
        <v>@joacoska</v>
      </c>
      <c r="I197" s="31" t="str">
        <f t="shared" si="2"/>
        <v>https://www.chess.com/member/joacoska</v>
      </c>
    </row>
    <row r="198" ht="15.75" customHeight="1">
      <c r="A198" s="9">
        <v>119.0</v>
      </c>
      <c r="B198" s="10" t="s">
        <v>790</v>
      </c>
      <c r="C198" s="10" t="s">
        <v>35</v>
      </c>
      <c r="D198" s="25">
        <v>1750.0</v>
      </c>
      <c r="E198" s="23">
        <v>0.0</v>
      </c>
      <c r="F198" s="86" t="s">
        <v>7016</v>
      </c>
      <c r="G198" s="77" t="str">
        <f>VLOOKUP(B198,'TA_2019-07-10'!$B$4:$AA$658,26,0)</f>
        <v/>
      </c>
      <c r="H198" t="str">
        <f t="shared" si="1"/>
        <v>@matias66m</v>
      </c>
      <c r="I198" s="31" t="str">
        <f t="shared" si="2"/>
        <v>https://www.chess.com/member/matias66m</v>
      </c>
    </row>
    <row r="199" ht="15.75" customHeight="1">
      <c r="A199" s="9">
        <v>116.0</v>
      </c>
      <c r="B199" s="10" t="s">
        <v>782</v>
      </c>
      <c r="C199" s="10" t="s">
        <v>39</v>
      </c>
      <c r="D199" s="25">
        <v>1753.0</v>
      </c>
      <c r="E199" s="23">
        <v>0.0</v>
      </c>
      <c r="F199" s="86" t="s">
        <v>7016</v>
      </c>
      <c r="G199" s="77" t="str">
        <f>VLOOKUP(B199,'TA_2019-07-10'!$B$4:$AA$658,26,0)</f>
        <v/>
      </c>
      <c r="H199" t="str">
        <f t="shared" si="1"/>
        <v>@stevedaniel</v>
      </c>
      <c r="I199" s="31" t="str">
        <f t="shared" si="2"/>
        <v>https://www.chess.com/member/stevedaniel</v>
      </c>
    </row>
    <row r="200" ht="15.75" customHeight="1">
      <c r="A200" s="9">
        <v>115.0</v>
      </c>
      <c r="B200" s="10" t="s">
        <v>774</v>
      </c>
      <c r="C200" s="10" t="s">
        <v>35</v>
      </c>
      <c r="D200" s="25">
        <v>1758.0</v>
      </c>
      <c r="E200" s="23">
        <v>0.0</v>
      </c>
      <c r="F200" s="86" t="s">
        <v>7016</v>
      </c>
      <c r="G200" s="77" t="str">
        <f>VLOOKUP(B200,'TA_2019-07-10'!$B$4:$AA$658,26,0)</f>
        <v/>
      </c>
      <c r="H200" t="str">
        <f t="shared" si="1"/>
        <v>@hgarau</v>
      </c>
      <c r="I200" s="31" t="str">
        <f t="shared" si="2"/>
        <v>https://www.chess.com/member/hgarau</v>
      </c>
    </row>
    <row r="201" ht="15.75" customHeight="1">
      <c r="A201" s="9">
        <v>114.0</v>
      </c>
      <c r="B201" s="10" t="s">
        <v>772</v>
      </c>
      <c r="C201" s="10" t="s">
        <v>39</v>
      </c>
      <c r="D201" s="25">
        <v>1759.0</v>
      </c>
      <c r="E201" s="23">
        <v>0.0</v>
      </c>
      <c r="F201" s="86" t="s">
        <v>7016</v>
      </c>
      <c r="G201" s="77" t="str">
        <f>VLOOKUP(B201,'TA_2019-07-10'!$B$4:$AA$658,26,0)</f>
        <v/>
      </c>
      <c r="H201" t="str">
        <f t="shared" si="1"/>
        <v>@santiagoverdino</v>
      </c>
      <c r="I201" s="31" t="str">
        <f t="shared" si="2"/>
        <v>https://www.chess.com/member/santiagoverdino</v>
      </c>
    </row>
    <row r="202" ht="15.75" customHeight="1">
      <c r="A202" s="9">
        <v>113.0</v>
      </c>
      <c r="B202" s="10" t="s">
        <v>770</v>
      </c>
      <c r="C202" s="10" t="s">
        <v>35</v>
      </c>
      <c r="D202" s="25">
        <v>1763.0</v>
      </c>
      <c r="E202" s="23">
        <v>0.0</v>
      </c>
      <c r="F202" s="86" t="s">
        <v>7016</v>
      </c>
      <c r="G202" s="77" t="str">
        <f>VLOOKUP(B202,'TA_2019-07-10'!$B$4:$AA$658,26,0)</f>
        <v/>
      </c>
      <c r="H202" t="str">
        <f t="shared" si="1"/>
        <v>@mono_loco</v>
      </c>
      <c r="I202" s="31" t="str">
        <f t="shared" si="2"/>
        <v>https://www.chess.com/member/mono_loco</v>
      </c>
    </row>
    <row r="203" ht="15.75" customHeight="1">
      <c r="A203" s="9">
        <v>112.0</v>
      </c>
      <c r="B203" s="10" t="s">
        <v>769</v>
      </c>
      <c r="C203" s="10" t="s">
        <v>39</v>
      </c>
      <c r="D203" s="25">
        <v>1764.0</v>
      </c>
      <c r="E203" s="23">
        <v>0.0</v>
      </c>
      <c r="F203" s="86" t="s">
        <v>7016</v>
      </c>
      <c r="G203" s="77" t="str">
        <f>VLOOKUP(B203,'TA_2019-07-10'!$B$4:$AA$658,26,0)</f>
        <v/>
      </c>
      <c r="H203" t="str">
        <f t="shared" si="1"/>
        <v>@riosl</v>
      </c>
      <c r="I203" s="31" t="str">
        <f t="shared" si="2"/>
        <v>https://www.chess.com/member/riosl</v>
      </c>
    </row>
    <row r="204" ht="15.75" customHeight="1">
      <c r="A204" s="9">
        <v>111.0</v>
      </c>
      <c r="B204" s="10" t="s">
        <v>764</v>
      </c>
      <c r="C204" s="10" t="s">
        <v>39</v>
      </c>
      <c r="D204" s="25">
        <v>1766.0</v>
      </c>
      <c r="E204" s="23">
        <v>0.0</v>
      </c>
      <c r="F204" s="86" t="s">
        <v>7016</v>
      </c>
      <c r="G204" s="77" t="str">
        <f>VLOOKUP(B204,'TA_2019-07-10'!$B$4:$AA$658,26,0)</f>
        <v/>
      </c>
      <c r="H204" t="str">
        <f t="shared" si="1"/>
        <v>@cireile</v>
      </c>
      <c r="I204" s="31" t="str">
        <f t="shared" si="2"/>
        <v>https://www.chess.com/member/cireile</v>
      </c>
    </row>
    <row r="205" ht="15.75" customHeight="1">
      <c r="A205" s="9">
        <v>109.0</v>
      </c>
      <c r="B205" s="10" t="s">
        <v>734</v>
      </c>
      <c r="C205" s="10" t="s">
        <v>39</v>
      </c>
      <c r="D205" s="25">
        <v>1772.0</v>
      </c>
      <c r="E205" s="23">
        <v>0.0</v>
      </c>
      <c r="F205" s="86" t="s">
        <v>7016</v>
      </c>
      <c r="G205" s="77" t="str">
        <f>VLOOKUP(B205,'TA_2019-07-10'!$B$4:$AA$658,26,0)</f>
        <v/>
      </c>
      <c r="H205" t="str">
        <f t="shared" si="1"/>
        <v>@b63924</v>
      </c>
      <c r="I205" s="31" t="str">
        <f t="shared" si="2"/>
        <v>https://www.chess.com/member/b63924</v>
      </c>
    </row>
    <row r="206" ht="15.75" customHeight="1">
      <c r="A206" s="9">
        <v>110.0</v>
      </c>
      <c r="B206" s="10" t="s">
        <v>738</v>
      </c>
      <c r="C206" s="10" t="s">
        <v>39</v>
      </c>
      <c r="D206" s="25">
        <v>1772.0</v>
      </c>
      <c r="E206" s="23">
        <v>0.0</v>
      </c>
      <c r="F206" s="86" t="s">
        <v>7016</v>
      </c>
      <c r="G206" s="77" t="str">
        <f>VLOOKUP(B206,'TA_2019-07-10'!$B$4:$AA$658,26,0)</f>
        <v/>
      </c>
      <c r="H206" t="str">
        <f t="shared" si="1"/>
        <v>@barista86ar</v>
      </c>
      <c r="I206" s="31" t="str">
        <f t="shared" si="2"/>
        <v>https://www.chess.com/member/barista86ar</v>
      </c>
    </row>
    <row r="207" ht="15.75" customHeight="1">
      <c r="A207" s="9">
        <v>108.0</v>
      </c>
      <c r="B207" s="10" t="s">
        <v>729</v>
      </c>
      <c r="C207" s="10" t="s">
        <v>35</v>
      </c>
      <c r="D207" s="25">
        <v>1773.0</v>
      </c>
      <c r="E207" s="23">
        <v>0.0</v>
      </c>
      <c r="F207" s="86" t="s">
        <v>7016</v>
      </c>
      <c r="G207" s="77" t="str">
        <f>VLOOKUP(B207,'TA_2019-07-10'!$B$4:$AA$658,26,0)</f>
        <v/>
      </c>
      <c r="H207" t="str">
        <f t="shared" si="1"/>
        <v>@chmazur</v>
      </c>
      <c r="I207" s="31" t="str">
        <f t="shared" si="2"/>
        <v>https://www.chess.com/member/chmazur</v>
      </c>
    </row>
    <row r="208" ht="15.75" customHeight="1">
      <c r="A208" s="9">
        <v>106.0</v>
      </c>
      <c r="B208" s="10" t="s">
        <v>717</v>
      </c>
      <c r="C208" s="10" t="s">
        <v>39</v>
      </c>
      <c r="D208" s="25">
        <v>1779.0</v>
      </c>
      <c r="E208" s="23">
        <v>0.0</v>
      </c>
      <c r="F208" s="86" t="s">
        <v>7016</v>
      </c>
      <c r="G208" s="77" t="str">
        <f>VLOOKUP(B208,'TA_2019-07-10'!$B$4:$AA$658,26,0)</f>
        <v/>
      </c>
      <c r="H208" t="str">
        <f t="shared" si="1"/>
        <v>@leonardobonelli</v>
      </c>
      <c r="I208" s="31" t="str">
        <f t="shared" si="2"/>
        <v>https://www.chess.com/member/leonardobonelli</v>
      </c>
    </row>
    <row r="209" ht="15.75" customHeight="1">
      <c r="A209" s="9">
        <v>107.0</v>
      </c>
      <c r="B209" s="10" t="s">
        <v>720</v>
      </c>
      <c r="C209" s="10" t="s">
        <v>39</v>
      </c>
      <c r="D209" s="25">
        <v>1779.0</v>
      </c>
      <c r="E209" s="23">
        <v>0.0</v>
      </c>
      <c r="F209" s="86" t="s">
        <v>7016</v>
      </c>
      <c r="G209" s="77" t="str">
        <f>VLOOKUP(B209,'TA_2019-07-10'!$B$4:$AA$658,26,0)</f>
        <v/>
      </c>
      <c r="H209" t="str">
        <f t="shared" si="1"/>
        <v>@t_muller</v>
      </c>
      <c r="I209" s="31" t="str">
        <f t="shared" si="2"/>
        <v>https://www.chess.com/member/t_muller</v>
      </c>
    </row>
    <row r="210" ht="15.75" customHeight="1">
      <c r="A210" s="9">
        <v>104.0</v>
      </c>
      <c r="B210" s="10" t="s">
        <v>708</v>
      </c>
      <c r="C210" s="10" t="s">
        <v>39</v>
      </c>
      <c r="D210" s="25">
        <v>1783.0</v>
      </c>
      <c r="E210" s="23">
        <v>0.0</v>
      </c>
      <c r="F210" s="86" t="s">
        <v>7016</v>
      </c>
      <c r="G210" s="77" t="str">
        <f>VLOOKUP(B210,'TA_2019-07-10'!$B$4:$AA$658,26,0)</f>
        <v/>
      </c>
      <c r="H210" t="str">
        <f t="shared" si="1"/>
        <v>@juandadamo</v>
      </c>
      <c r="I210" s="31" t="str">
        <f t="shared" si="2"/>
        <v>https://www.chess.com/member/juandadamo</v>
      </c>
    </row>
    <row r="211" ht="15.75" customHeight="1">
      <c r="A211" s="9">
        <v>105.0</v>
      </c>
      <c r="B211" s="10" t="s">
        <v>713</v>
      </c>
      <c r="C211" s="10" t="s">
        <v>39</v>
      </c>
      <c r="D211" s="25">
        <v>1783.0</v>
      </c>
      <c r="E211" s="23">
        <v>0.0</v>
      </c>
      <c r="F211" s="86" t="s">
        <v>7016</v>
      </c>
      <c r="G211" s="77" t="str">
        <f>VLOOKUP(B211,'TA_2019-07-10'!$B$4:$AA$658,26,0)</f>
        <v/>
      </c>
      <c r="H211" t="str">
        <f t="shared" si="1"/>
        <v>@krahser</v>
      </c>
      <c r="I211" s="31" t="str">
        <f t="shared" si="2"/>
        <v>https://www.chess.com/member/krahser</v>
      </c>
    </row>
    <row r="212" ht="15.75" customHeight="1">
      <c r="A212" s="9">
        <v>103.0</v>
      </c>
      <c r="B212" s="10" t="s">
        <v>696</v>
      </c>
      <c r="C212" s="10" t="s">
        <v>39</v>
      </c>
      <c r="D212" s="25">
        <v>1788.0</v>
      </c>
      <c r="E212" s="23">
        <v>0.0</v>
      </c>
      <c r="F212" s="86" t="s">
        <v>7016</v>
      </c>
      <c r="G212" s="77" t="str">
        <f>VLOOKUP(B212,'TA_2019-07-10'!$B$4:$AA$658,26,0)</f>
        <v/>
      </c>
      <c r="H212" t="str">
        <f t="shared" si="1"/>
        <v>@estoyquemado</v>
      </c>
      <c r="I212" s="31" t="str">
        <f t="shared" si="2"/>
        <v>https://www.chess.com/member/estoyquemado</v>
      </c>
    </row>
    <row r="213" ht="15.75" customHeight="1">
      <c r="A213" s="9">
        <v>102.0</v>
      </c>
      <c r="B213" s="10" t="s">
        <v>693</v>
      </c>
      <c r="C213" s="10" t="s">
        <v>39</v>
      </c>
      <c r="D213" s="25">
        <v>1792.0</v>
      </c>
      <c r="E213" s="23">
        <v>15.79</v>
      </c>
      <c r="F213" s="87" t="s">
        <v>7017</v>
      </c>
      <c r="G213" s="77" t="str">
        <f>VLOOKUP(B213,'TA_2019-07-10'!$B$4:$AA$658,26,0)</f>
        <v/>
      </c>
      <c r="H213" t="str">
        <f t="shared" si="1"/>
        <v>@lolanga</v>
      </c>
      <c r="I213" s="31" t="str">
        <f t="shared" si="2"/>
        <v>https://www.chess.com/member/lolanga</v>
      </c>
    </row>
    <row r="214" ht="15.75" customHeight="1">
      <c r="A214" s="9">
        <v>101.0</v>
      </c>
      <c r="B214" s="10" t="s">
        <v>675</v>
      </c>
      <c r="C214" s="10" t="s">
        <v>39</v>
      </c>
      <c r="D214" s="25">
        <v>1796.0</v>
      </c>
      <c r="E214" s="23">
        <v>0.0</v>
      </c>
      <c r="F214" s="87" t="s">
        <v>7017</v>
      </c>
      <c r="G214" s="77" t="str">
        <f>VLOOKUP(B214,'TA_2019-07-10'!$B$4:$AA$658,26,0)</f>
        <v/>
      </c>
      <c r="H214" t="str">
        <f t="shared" si="1"/>
        <v>@galio31</v>
      </c>
      <c r="I214" s="31" t="str">
        <f t="shared" si="2"/>
        <v>https://www.chess.com/member/galio31</v>
      </c>
    </row>
    <row r="215" ht="15.75" customHeight="1">
      <c r="A215" s="9">
        <v>100.0</v>
      </c>
      <c r="B215" s="10" t="s">
        <v>668</v>
      </c>
      <c r="C215" s="10" t="s">
        <v>35</v>
      </c>
      <c r="D215" s="25">
        <v>1798.0</v>
      </c>
      <c r="E215" s="23">
        <v>0.0</v>
      </c>
      <c r="F215" s="87" t="s">
        <v>7017</v>
      </c>
      <c r="G215" s="77" t="str">
        <f>VLOOKUP(B215,'TA_2019-07-10'!$B$4:$AA$658,26,0)</f>
        <v/>
      </c>
      <c r="H215" t="str">
        <f t="shared" si="1"/>
        <v>@gecama</v>
      </c>
      <c r="I215" s="31" t="str">
        <f t="shared" si="2"/>
        <v>https://www.chess.com/member/gecama</v>
      </c>
    </row>
    <row r="216" ht="15.75" customHeight="1">
      <c r="A216" s="9">
        <v>99.0</v>
      </c>
      <c r="B216" s="10" t="s">
        <v>666</v>
      </c>
      <c r="C216" s="10" t="s">
        <v>39</v>
      </c>
      <c r="D216" s="25">
        <v>1799.0</v>
      </c>
      <c r="E216" s="23">
        <v>66.67</v>
      </c>
      <c r="F216" s="87" t="s">
        <v>7017</v>
      </c>
      <c r="G216" s="77"/>
      <c r="H216" t="str">
        <f t="shared" si="1"/>
        <v>@jennifher</v>
      </c>
      <c r="I216" s="31" t="str">
        <f t="shared" si="2"/>
        <v>https://www.chess.com/member/jennifher</v>
      </c>
    </row>
    <row r="217" ht="15.75" customHeight="1">
      <c r="A217" s="9">
        <v>97.0</v>
      </c>
      <c r="B217" s="10" t="s">
        <v>648</v>
      </c>
      <c r="C217" s="10" t="s">
        <v>35</v>
      </c>
      <c r="D217" s="25">
        <v>1801.0</v>
      </c>
      <c r="E217" s="23">
        <v>0.0</v>
      </c>
      <c r="F217" s="87" t="s">
        <v>7017</v>
      </c>
      <c r="G217" s="77" t="str">
        <f>VLOOKUP(B217,'TA_2019-07-10'!$B$4:$AA$658,26,0)</f>
        <v/>
      </c>
      <c r="H217" t="str">
        <f t="shared" si="1"/>
        <v>@roy_kaplan</v>
      </c>
      <c r="I217" s="31" t="str">
        <f t="shared" si="2"/>
        <v>https://www.chess.com/member/roy_kaplan</v>
      </c>
    </row>
    <row r="218" ht="15.75" customHeight="1">
      <c r="A218" s="9">
        <v>98.0</v>
      </c>
      <c r="B218" s="10" t="s">
        <v>655</v>
      </c>
      <c r="C218" s="10" t="s">
        <v>35</v>
      </c>
      <c r="D218" s="25">
        <v>1801.0</v>
      </c>
      <c r="E218" s="23">
        <v>0.0</v>
      </c>
      <c r="F218" s="87" t="s">
        <v>7017</v>
      </c>
      <c r="G218" s="77" t="str">
        <f>VLOOKUP(B218,'TA_2019-07-10'!$B$4:$AA$658,26,0)</f>
        <v/>
      </c>
      <c r="H218" t="str">
        <f t="shared" si="1"/>
        <v>@tomaskapitanchuk</v>
      </c>
      <c r="I218" s="31" t="str">
        <f t="shared" si="2"/>
        <v>https://www.chess.com/member/tomaskapitanchuk</v>
      </c>
    </row>
    <row r="219" ht="15.75" customHeight="1">
      <c r="A219" s="9">
        <v>96.0</v>
      </c>
      <c r="B219" s="10" t="s">
        <v>645</v>
      </c>
      <c r="C219" s="10" t="s">
        <v>39</v>
      </c>
      <c r="D219" s="25">
        <v>1803.0</v>
      </c>
      <c r="E219" s="23">
        <v>0.0</v>
      </c>
      <c r="F219" s="87" t="s">
        <v>7017</v>
      </c>
      <c r="G219" s="88" t="s">
        <v>7018</v>
      </c>
      <c r="H219" t="str">
        <f t="shared" si="1"/>
        <v>@edolina</v>
      </c>
      <c r="I219" s="31" t="str">
        <f t="shared" si="2"/>
        <v>https://www.chess.com/member/edolina</v>
      </c>
    </row>
    <row r="220" ht="15.75" customHeight="1">
      <c r="A220" s="9">
        <v>95.0</v>
      </c>
      <c r="B220" s="10" t="s">
        <v>641</v>
      </c>
      <c r="C220" s="10" t="s">
        <v>39</v>
      </c>
      <c r="D220" s="25">
        <v>1806.0</v>
      </c>
      <c r="E220" s="23">
        <v>14.29</v>
      </c>
      <c r="F220" s="87" t="s">
        <v>7017</v>
      </c>
      <c r="G220" s="77" t="str">
        <f>VLOOKUP(B220,'TA_2019-07-10'!$B$4:$AA$658,26,0)</f>
        <v/>
      </c>
      <c r="H220" t="str">
        <f t="shared" si="1"/>
        <v>@leandrobonzi</v>
      </c>
      <c r="I220" s="31" t="str">
        <f t="shared" si="2"/>
        <v>https://www.chess.com/member/leandrobonzi</v>
      </c>
    </row>
    <row r="221" ht="15.75" customHeight="1">
      <c r="A221" s="9">
        <v>94.0</v>
      </c>
      <c r="B221" s="10" t="s">
        <v>636</v>
      </c>
      <c r="C221" s="10" t="s">
        <v>35</v>
      </c>
      <c r="D221" s="25">
        <v>1807.0</v>
      </c>
      <c r="E221" s="23">
        <v>0.0</v>
      </c>
      <c r="F221" s="87" t="s">
        <v>7017</v>
      </c>
      <c r="G221" s="77" t="str">
        <f>VLOOKUP(B221,'TA_2019-07-10'!$B$4:$AA$658,26,0)</f>
        <v/>
      </c>
      <c r="H221" t="str">
        <f t="shared" si="1"/>
        <v>@pulpopaz</v>
      </c>
      <c r="I221" s="31" t="str">
        <f t="shared" si="2"/>
        <v>https://www.chess.com/member/pulpopaz</v>
      </c>
    </row>
    <row r="222" ht="15.75" customHeight="1">
      <c r="A222" s="9">
        <v>93.0</v>
      </c>
      <c r="B222" s="10" t="s">
        <v>627</v>
      </c>
      <c r="C222" s="10" t="s">
        <v>39</v>
      </c>
      <c r="D222" s="25">
        <v>1808.0</v>
      </c>
      <c r="E222" s="23">
        <v>0.0</v>
      </c>
      <c r="F222" s="87" t="s">
        <v>7017</v>
      </c>
      <c r="G222" s="77" t="str">
        <f>VLOOKUP(B222,'TA_2019-07-10'!$B$4:$AA$658,26,0)</f>
        <v/>
      </c>
      <c r="H222" t="str">
        <f t="shared" si="1"/>
        <v>@pcheva</v>
      </c>
      <c r="I222" s="31" t="str">
        <f t="shared" si="2"/>
        <v>https://www.chess.com/member/pcheva</v>
      </c>
    </row>
    <row r="223" ht="15.75" customHeight="1">
      <c r="A223" s="9">
        <v>92.0</v>
      </c>
      <c r="B223" s="10" t="s">
        <v>614</v>
      </c>
      <c r="C223" s="10" t="s">
        <v>39</v>
      </c>
      <c r="D223" s="25">
        <v>1812.0</v>
      </c>
      <c r="E223" s="23">
        <v>0.0</v>
      </c>
      <c r="F223" s="87" t="s">
        <v>7017</v>
      </c>
      <c r="G223" s="77" t="str">
        <f>VLOOKUP(B223,'TA_2019-07-10'!$B$4:$AA$658,26,0)</f>
        <v/>
      </c>
      <c r="H223" t="str">
        <f t="shared" si="1"/>
        <v>@firmatense</v>
      </c>
      <c r="I223" s="31" t="str">
        <f t="shared" si="2"/>
        <v>https://www.chess.com/member/firmatense</v>
      </c>
    </row>
    <row r="224" ht="15.75" customHeight="1">
      <c r="A224" s="9">
        <v>91.0</v>
      </c>
      <c r="B224" s="10" t="s">
        <v>611</v>
      </c>
      <c r="C224" s="10" t="s">
        <v>35</v>
      </c>
      <c r="D224" s="25">
        <v>1814.0</v>
      </c>
      <c r="E224" s="23">
        <v>0.0</v>
      </c>
      <c r="F224" s="87" t="s">
        <v>7017</v>
      </c>
      <c r="G224" s="77" t="str">
        <f>VLOOKUP(B224,'TA_2019-07-10'!$B$4:$AA$658,26,0)</f>
        <v/>
      </c>
      <c r="H224" t="str">
        <f t="shared" si="1"/>
        <v>@brausen77</v>
      </c>
      <c r="I224" s="31" t="str">
        <f t="shared" si="2"/>
        <v>https://www.chess.com/member/brausen77</v>
      </c>
    </row>
    <row r="225" ht="15.75" customHeight="1">
      <c r="A225" s="9">
        <v>90.0</v>
      </c>
      <c r="B225" s="10" t="s">
        <v>609</v>
      </c>
      <c r="C225" s="10" t="s">
        <v>39</v>
      </c>
      <c r="D225" s="25">
        <v>1817.0</v>
      </c>
      <c r="E225" s="23">
        <v>4.11</v>
      </c>
      <c r="F225" s="87" t="s">
        <v>7017</v>
      </c>
      <c r="G225" s="77" t="str">
        <f>VLOOKUP(B225,'TA_2019-07-10'!$B$4:$AA$658,26,0)</f>
        <v/>
      </c>
      <c r="H225" t="str">
        <f t="shared" si="1"/>
        <v>@joanmiguelcarcel</v>
      </c>
      <c r="I225" s="31" t="str">
        <f t="shared" si="2"/>
        <v>https://www.chess.com/member/joanmiguelcarcel</v>
      </c>
    </row>
    <row r="226" ht="15.75" customHeight="1">
      <c r="A226" s="9">
        <v>89.0</v>
      </c>
      <c r="B226" s="10" t="s">
        <v>604</v>
      </c>
      <c r="C226" s="10" t="s">
        <v>39</v>
      </c>
      <c r="D226" s="25">
        <v>1818.0</v>
      </c>
      <c r="E226" s="23">
        <v>0.0</v>
      </c>
      <c r="F226" s="87" t="s">
        <v>7017</v>
      </c>
      <c r="G226" s="88" t="s">
        <v>7019</v>
      </c>
      <c r="H226" t="str">
        <f t="shared" si="1"/>
        <v>@pablogiglesias</v>
      </c>
      <c r="I226" s="31" t="str">
        <f t="shared" si="2"/>
        <v>https://www.chess.com/member/pablogiglesias</v>
      </c>
    </row>
    <row r="227" ht="15.75" customHeight="1">
      <c r="A227" s="9">
        <v>88.0</v>
      </c>
      <c r="B227" s="10" t="s">
        <v>599</v>
      </c>
      <c r="C227" s="10" t="s">
        <v>39</v>
      </c>
      <c r="D227" s="25">
        <v>1822.0</v>
      </c>
      <c r="E227" s="23">
        <v>0.0</v>
      </c>
      <c r="F227" s="87" t="s">
        <v>7017</v>
      </c>
      <c r="G227" s="77" t="str">
        <f>VLOOKUP(B227,'TA_2019-07-10'!$B$4:$AA$658,26,0)</f>
        <v/>
      </c>
      <c r="H227" t="str">
        <f t="shared" si="1"/>
        <v>@pinchachess</v>
      </c>
      <c r="I227" s="31" t="str">
        <f t="shared" si="2"/>
        <v>https://www.chess.com/member/pinchachess</v>
      </c>
    </row>
    <row r="228" ht="15.75" customHeight="1">
      <c r="A228" s="9">
        <v>87.0</v>
      </c>
      <c r="B228" s="10" t="s">
        <v>593</v>
      </c>
      <c r="C228" s="10" t="s">
        <v>39</v>
      </c>
      <c r="D228" s="25">
        <v>1826.0</v>
      </c>
      <c r="E228" s="23">
        <v>0.0</v>
      </c>
      <c r="F228" s="87" t="s">
        <v>7017</v>
      </c>
      <c r="G228" s="77" t="str">
        <f>VLOOKUP(B228,'TA_2019-07-10'!$B$4:$AA$658,26,0)</f>
        <v/>
      </c>
      <c r="H228" t="str">
        <f t="shared" si="1"/>
        <v>@matin</v>
      </c>
      <c r="I228" s="31" t="str">
        <f t="shared" si="2"/>
        <v>https://www.chess.com/member/matin</v>
      </c>
    </row>
    <row r="229" ht="15.75" customHeight="1">
      <c r="A229" s="9">
        <v>86.0</v>
      </c>
      <c r="B229" s="10" t="s">
        <v>586</v>
      </c>
      <c r="C229" s="10" t="s">
        <v>39</v>
      </c>
      <c r="D229" s="25">
        <v>1828.0</v>
      </c>
      <c r="E229" s="23">
        <v>16.67</v>
      </c>
      <c r="F229" s="87" t="s">
        <v>7017</v>
      </c>
      <c r="G229" s="77" t="str">
        <f>VLOOKUP(B229,'TA_2019-07-10'!$B$4:$AA$658,26,0)</f>
        <v/>
      </c>
      <c r="H229" t="str">
        <f t="shared" si="1"/>
        <v>@dahevo</v>
      </c>
      <c r="I229" s="31" t="str">
        <f t="shared" si="2"/>
        <v>https://www.chess.com/member/dahevo</v>
      </c>
    </row>
    <row r="230" ht="15.75" customHeight="1">
      <c r="A230" s="9">
        <v>85.0</v>
      </c>
      <c r="B230" s="10" t="s">
        <v>581</v>
      </c>
      <c r="C230" s="10" t="s">
        <v>35</v>
      </c>
      <c r="D230" s="25">
        <v>1830.0</v>
      </c>
      <c r="E230" s="23">
        <v>0.0</v>
      </c>
      <c r="F230" s="87" t="s">
        <v>7017</v>
      </c>
      <c r="G230" s="77" t="str">
        <f>VLOOKUP(B230,'TA_2019-07-10'!$B$4:$AA$658,26,0)</f>
        <v/>
      </c>
      <c r="H230" t="str">
        <f t="shared" si="1"/>
        <v>@eparrondo</v>
      </c>
      <c r="I230" s="31" t="str">
        <f t="shared" si="2"/>
        <v>https://www.chess.com/member/eparrondo</v>
      </c>
    </row>
    <row r="231" ht="15.75" customHeight="1">
      <c r="A231" s="9">
        <v>84.0</v>
      </c>
      <c r="B231" s="10" t="s">
        <v>575</v>
      </c>
      <c r="C231" s="10" t="s">
        <v>39</v>
      </c>
      <c r="D231" s="25">
        <v>1832.0</v>
      </c>
      <c r="E231" s="23">
        <v>0.0</v>
      </c>
      <c r="F231" s="87" t="s">
        <v>7017</v>
      </c>
      <c r="G231" s="77" t="str">
        <f>VLOOKUP(B231,'TA_2019-07-10'!$B$4:$AA$658,26,0)</f>
        <v/>
      </c>
      <c r="H231" t="str">
        <f t="shared" si="1"/>
        <v>@nicolaslumbreras</v>
      </c>
      <c r="I231" s="31" t="str">
        <f t="shared" si="2"/>
        <v>https://www.chess.com/member/nicolaslumbreras</v>
      </c>
    </row>
    <row r="232" ht="15.75" customHeight="1">
      <c r="A232" s="9">
        <v>82.0</v>
      </c>
      <c r="B232" s="10" t="s">
        <v>565</v>
      </c>
      <c r="C232" s="10" t="s">
        <v>39</v>
      </c>
      <c r="D232" s="25">
        <v>1838.0</v>
      </c>
      <c r="E232" s="23">
        <v>0.0</v>
      </c>
      <c r="F232" s="87" t="s">
        <v>7017</v>
      </c>
      <c r="G232" s="77" t="str">
        <f>VLOOKUP(B232,'TA_2019-07-10'!$B$4:$AA$658,26,0)</f>
        <v/>
      </c>
      <c r="H232" t="str">
        <f t="shared" si="1"/>
        <v>@ariel_scilingo29</v>
      </c>
      <c r="I232" s="31" t="str">
        <f t="shared" si="2"/>
        <v>https://www.chess.com/member/ariel_scilingo29</v>
      </c>
    </row>
    <row r="233" ht="15.75" customHeight="1">
      <c r="A233" s="9">
        <v>83.0</v>
      </c>
      <c r="B233" s="10" t="s">
        <v>570</v>
      </c>
      <c r="C233" s="10" t="s">
        <v>39</v>
      </c>
      <c r="D233" s="25">
        <v>1838.0</v>
      </c>
      <c r="E233" s="23">
        <v>0.0</v>
      </c>
      <c r="F233" s="87" t="s">
        <v>7017</v>
      </c>
      <c r="G233" s="77" t="str">
        <f>VLOOKUP(B233,'TA_2019-07-10'!$B$4:$AA$658,26,0)</f>
        <v/>
      </c>
      <c r="H233" t="str">
        <f t="shared" si="1"/>
        <v>@federicosena</v>
      </c>
      <c r="I233" s="31" t="str">
        <f t="shared" si="2"/>
        <v>https://www.chess.com/member/federicosena</v>
      </c>
    </row>
    <row r="234" ht="15.75" customHeight="1">
      <c r="A234" s="9">
        <v>81.0</v>
      </c>
      <c r="B234" s="10" t="s">
        <v>563</v>
      </c>
      <c r="C234" s="10" t="s">
        <v>39</v>
      </c>
      <c r="D234" s="25">
        <v>1839.0</v>
      </c>
      <c r="E234" s="23">
        <v>0.0</v>
      </c>
      <c r="F234" s="87" t="s">
        <v>7017</v>
      </c>
      <c r="G234" s="77" t="str">
        <f>VLOOKUP(B234,'TA_2019-07-10'!$B$4:$AA$658,26,0)</f>
        <v/>
      </c>
      <c r="H234" t="str">
        <f t="shared" si="1"/>
        <v>@calyddf</v>
      </c>
      <c r="I234" s="31" t="str">
        <f t="shared" si="2"/>
        <v>https://www.chess.com/member/calyddf</v>
      </c>
    </row>
    <row r="235" ht="15.75" customHeight="1">
      <c r="A235" s="9">
        <v>78.0</v>
      </c>
      <c r="B235" s="10" t="s">
        <v>553</v>
      </c>
      <c r="C235" s="10" t="s">
        <v>35</v>
      </c>
      <c r="D235" s="25">
        <v>1840.0</v>
      </c>
      <c r="E235" s="23">
        <v>0.0</v>
      </c>
      <c r="F235" s="87" t="s">
        <v>7017</v>
      </c>
      <c r="G235" s="77" t="str">
        <f>VLOOKUP(B235,'TA_2019-07-10'!$B$4:$AA$658,26,0)</f>
        <v/>
      </c>
      <c r="H235" t="str">
        <f t="shared" si="1"/>
        <v>@kwisatzhaderach1130</v>
      </c>
      <c r="I235" s="31" t="str">
        <f t="shared" si="2"/>
        <v>https://www.chess.com/member/kwisatzhaderach1130</v>
      </c>
    </row>
    <row r="236" ht="15.75" customHeight="1">
      <c r="A236" s="9">
        <v>79.0</v>
      </c>
      <c r="B236" s="10" t="s">
        <v>556</v>
      </c>
      <c r="C236" s="10" t="s">
        <v>39</v>
      </c>
      <c r="D236" s="25">
        <v>1840.0</v>
      </c>
      <c r="E236" s="23">
        <v>7.14</v>
      </c>
      <c r="F236" s="87" t="s">
        <v>7017</v>
      </c>
      <c r="G236" s="77" t="str">
        <f>VLOOKUP(B236,'TA_2019-07-10'!$B$4:$AA$658,26,0)</f>
        <v/>
      </c>
      <c r="H236" t="str">
        <f t="shared" si="1"/>
        <v>@mauricx98</v>
      </c>
      <c r="I236" s="31" t="str">
        <f t="shared" si="2"/>
        <v>https://www.chess.com/member/mauricx98</v>
      </c>
    </row>
    <row r="237" ht="15.75" customHeight="1">
      <c r="A237" s="9">
        <v>80.0</v>
      </c>
      <c r="B237" s="10" t="s">
        <v>558</v>
      </c>
      <c r="C237" s="10" t="s">
        <v>39</v>
      </c>
      <c r="D237" s="25">
        <v>1840.0</v>
      </c>
      <c r="E237" s="23">
        <v>0.0</v>
      </c>
      <c r="F237" s="87" t="s">
        <v>7017</v>
      </c>
      <c r="G237" s="77" t="str">
        <f>VLOOKUP(B237,'TA_2019-07-10'!$B$4:$AA$658,26,0)</f>
        <v/>
      </c>
      <c r="H237" t="str">
        <f t="shared" si="1"/>
        <v>@leanic</v>
      </c>
      <c r="I237" s="31" t="str">
        <f t="shared" si="2"/>
        <v>https://www.chess.com/member/leanic</v>
      </c>
    </row>
    <row r="238" ht="15.75" customHeight="1">
      <c r="A238" s="9">
        <v>77.0</v>
      </c>
      <c r="B238" s="10" t="s">
        <v>550</v>
      </c>
      <c r="C238" s="10" t="s">
        <v>39</v>
      </c>
      <c r="D238" s="25">
        <v>1841.0</v>
      </c>
      <c r="E238" s="23">
        <v>22.22</v>
      </c>
      <c r="F238" s="87" t="s">
        <v>7017</v>
      </c>
      <c r="G238" s="77" t="str">
        <f>VLOOKUP(B238,'TA_2019-07-10'!$B$4:$AA$658,26,0)</f>
        <v/>
      </c>
      <c r="H238" t="str">
        <f t="shared" si="1"/>
        <v>@edgargrau</v>
      </c>
      <c r="I238" s="31" t="str">
        <f t="shared" si="2"/>
        <v>https://www.chess.com/member/edgargrau</v>
      </c>
    </row>
    <row r="239" ht="15.75" customHeight="1">
      <c r="A239" s="9">
        <v>76.0</v>
      </c>
      <c r="B239" s="10" t="s">
        <v>535</v>
      </c>
      <c r="C239" s="10" t="s">
        <v>39</v>
      </c>
      <c r="D239" s="25">
        <v>1844.0</v>
      </c>
      <c r="E239" s="23">
        <v>0.0</v>
      </c>
      <c r="F239" s="87" t="s">
        <v>7017</v>
      </c>
      <c r="G239" s="77" t="str">
        <f>VLOOKUP(B239,'TA_2019-07-10'!$B$4:$AA$658,26,0)</f>
        <v/>
      </c>
      <c r="H239" t="str">
        <f t="shared" si="1"/>
        <v>@mkramski</v>
      </c>
      <c r="I239" s="31" t="str">
        <f t="shared" si="2"/>
        <v>https://www.chess.com/member/mkramski</v>
      </c>
    </row>
    <row r="240" ht="15.75" customHeight="1">
      <c r="A240" s="9">
        <v>75.0</v>
      </c>
      <c r="B240" s="10" t="s">
        <v>532</v>
      </c>
      <c r="C240" s="10" t="s">
        <v>39</v>
      </c>
      <c r="D240" s="25">
        <v>1845.0</v>
      </c>
      <c r="E240" s="23">
        <v>0.0</v>
      </c>
      <c r="F240" s="87" t="s">
        <v>7017</v>
      </c>
      <c r="G240" s="77" t="str">
        <f>VLOOKUP(B240,'TA_2019-07-10'!$B$4:$AA$658,26,0)</f>
        <v/>
      </c>
      <c r="H240" t="str">
        <f t="shared" si="1"/>
        <v>@brainlesspawn</v>
      </c>
      <c r="I240" s="31" t="str">
        <f t="shared" si="2"/>
        <v>https://www.chess.com/member/brainlesspawn</v>
      </c>
    </row>
    <row r="241" ht="15.75" customHeight="1">
      <c r="A241" s="9">
        <v>74.0</v>
      </c>
      <c r="B241" s="10" t="s">
        <v>483</v>
      </c>
      <c r="C241" s="10" t="s">
        <v>35</v>
      </c>
      <c r="D241" s="25">
        <v>1866.0</v>
      </c>
      <c r="E241" s="23">
        <v>100.0</v>
      </c>
      <c r="F241" s="87" t="s">
        <v>7017</v>
      </c>
      <c r="G241" s="77" t="str">
        <f>VLOOKUP(B241,'TA_2019-07-10'!$B$4:$AA$658,26,0)</f>
        <v/>
      </c>
      <c r="H241" t="str">
        <f t="shared" si="1"/>
        <v>@andresgv36</v>
      </c>
      <c r="I241" s="31" t="str">
        <f t="shared" si="2"/>
        <v>https://www.chess.com/member/andresgv36</v>
      </c>
    </row>
    <row r="242" ht="15.75" customHeight="1">
      <c r="A242" s="9">
        <v>73.0</v>
      </c>
      <c r="B242" s="10" t="s">
        <v>466</v>
      </c>
      <c r="C242" s="10" t="s">
        <v>39</v>
      </c>
      <c r="D242" s="25">
        <v>1872.0</v>
      </c>
      <c r="E242" s="23">
        <v>0.0</v>
      </c>
      <c r="F242" s="87" t="s">
        <v>7017</v>
      </c>
      <c r="G242" s="77" t="str">
        <f>VLOOKUP(B242,'TA_2019-07-10'!$B$4:$AA$658,26,0)</f>
        <v/>
      </c>
      <c r="H242" t="str">
        <f t="shared" si="1"/>
        <v>@gabrieledominguez</v>
      </c>
      <c r="I242" s="31" t="str">
        <f t="shared" si="2"/>
        <v>https://www.chess.com/member/gabrieledominguez</v>
      </c>
    </row>
    <row r="243" ht="15.75" customHeight="1">
      <c r="A243" s="9">
        <v>70.0</v>
      </c>
      <c r="B243" s="10" t="s">
        <v>455</v>
      </c>
      <c r="C243" s="10" t="s">
        <v>39</v>
      </c>
      <c r="D243" s="25">
        <v>1873.0</v>
      </c>
      <c r="E243" s="23">
        <v>0.0</v>
      </c>
      <c r="F243" s="76" t="s">
        <v>7020</v>
      </c>
      <c r="G243" s="77" t="str">
        <f>VLOOKUP(B243,'TA_2019-07-10'!$B$4:$AA$658,26,0)</f>
        <v/>
      </c>
      <c r="H243" t="str">
        <f t="shared" si="1"/>
        <v>@augusto_jc</v>
      </c>
      <c r="I243" s="31" t="str">
        <f t="shared" si="2"/>
        <v>https://www.chess.com/member/augusto_jc</v>
      </c>
    </row>
    <row r="244" ht="15.75" customHeight="1">
      <c r="A244" s="9">
        <v>71.0</v>
      </c>
      <c r="B244" s="10" t="s">
        <v>461</v>
      </c>
      <c r="C244" s="10" t="s">
        <v>39</v>
      </c>
      <c r="D244" s="25">
        <v>1873.0</v>
      </c>
      <c r="E244" s="23">
        <v>0.0</v>
      </c>
      <c r="F244" s="76" t="s">
        <v>7020</v>
      </c>
      <c r="G244" s="77" t="str">
        <f>VLOOKUP(B244,'TA_2019-07-10'!$B$4:$AA$658,26,0)</f>
        <v/>
      </c>
      <c r="H244" t="str">
        <f t="shared" si="1"/>
        <v>@ad3154</v>
      </c>
      <c r="I244" s="31" t="str">
        <f t="shared" si="2"/>
        <v>https://www.chess.com/member/ad3154</v>
      </c>
    </row>
    <row r="245" ht="15.75" customHeight="1">
      <c r="A245" s="9">
        <v>72.0</v>
      </c>
      <c r="B245" s="10" t="s">
        <v>464</v>
      </c>
      <c r="C245" s="10" t="s">
        <v>39</v>
      </c>
      <c r="D245" s="25">
        <v>1873.0</v>
      </c>
      <c r="E245" s="23">
        <v>0.0</v>
      </c>
      <c r="F245" s="76" t="s">
        <v>7020</v>
      </c>
      <c r="G245" s="77" t="str">
        <f>VLOOKUP(B245,'TA_2019-07-10'!$B$4:$AA$658,26,0)</f>
        <v/>
      </c>
      <c r="H245" t="str">
        <f t="shared" si="1"/>
        <v>@juanpiriz</v>
      </c>
      <c r="I245" s="31" t="str">
        <f t="shared" si="2"/>
        <v>https://www.chess.com/member/juanpiriz</v>
      </c>
    </row>
    <row r="246" ht="15.75" customHeight="1">
      <c r="A246" s="9">
        <v>69.0</v>
      </c>
      <c r="B246" s="10" t="s">
        <v>452</v>
      </c>
      <c r="C246" s="10" t="s">
        <v>39</v>
      </c>
      <c r="D246" s="25">
        <v>1875.0</v>
      </c>
      <c r="E246" s="23">
        <v>1.96</v>
      </c>
      <c r="F246" s="76" t="s">
        <v>7020</v>
      </c>
      <c r="G246" s="77" t="str">
        <f>VLOOKUP(B246,'TA_2019-07-10'!$B$4:$AA$658,26,0)</f>
        <v/>
      </c>
      <c r="H246" t="str">
        <f t="shared" si="1"/>
        <v>@santiago325</v>
      </c>
      <c r="I246" s="31" t="str">
        <f t="shared" si="2"/>
        <v>https://www.chess.com/member/santiago325</v>
      </c>
    </row>
    <row r="247" ht="15.75" customHeight="1">
      <c r="A247" s="9">
        <v>68.0</v>
      </c>
      <c r="B247" s="10" t="s">
        <v>446</v>
      </c>
      <c r="C247" s="10" t="s">
        <v>39</v>
      </c>
      <c r="D247" s="25">
        <v>1876.0</v>
      </c>
      <c r="E247" s="23">
        <v>9.38</v>
      </c>
      <c r="F247" s="76" t="s">
        <v>7020</v>
      </c>
      <c r="G247" s="77" t="str">
        <f>VLOOKUP(B247,'TA_2019-07-10'!$B$4:$AA$658,26,0)</f>
        <v/>
      </c>
      <c r="H247" t="str">
        <f t="shared" si="1"/>
        <v>@elcroata</v>
      </c>
      <c r="I247" s="31" t="str">
        <f t="shared" si="2"/>
        <v>https://www.chess.com/member/elcroata</v>
      </c>
    </row>
    <row r="248" ht="15.75" customHeight="1">
      <c r="A248" s="9">
        <v>67.0</v>
      </c>
      <c r="B248" s="10" t="s">
        <v>441</v>
      </c>
      <c r="C248" s="10" t="s">
        <v>39</v>
      </c>
      <c r="D248" s="25">
        <v>1878.0</v>
      </c>
      <c r="E248" s="23">
        <v>0.0</v>
      </c>
      <c r="F248" s="76" t="s">
        <v>7020</v>
      </c>
      <c r="G248" s="77" t="str">
        <f>VLOOKUP(B248,'TA_2019-07-10'!$B$4:$AA$658,26,0)</f>
        <v/>
      </c>
      <c r="H248" t="str">
        <f t="shared" si="1"/>
        <v>@chacarita</v>
      </c>
      <c r="I248" s="31" t="str">
        <f t="shared" si="2"/>
        <v>https://www.chess.com/member/chacarita</v>
      </c>
    </row>
    <row r="249" ht="15.75" customHeight="1">
      <c r="A249" s="9">
        <v>66.0</v>
      </c>
      <c r="B249" s="10" t="s">
        <v>437</v>
      </c>
      <c r="C249" s="10" t="s">
        <v>39</v>
      </c>
      <c r="D249" s="25">
        <v>1879.0</v>
      </c>
      <c r="E249" s="23">
        <v>0.0</v>
      </c>
      <c r="F249" s="76" t="s">
        <v>7020</v>
      </c>
      <c r="G249" s="77" t="str">
        <f>VLOOKUP(B249,'TA_2019-07-10'!$B$4:$AA$658,26,0)</f>
        <v/>
      </c>
      <c r="H249" t="str">
        <f t="shared" si="1"/>
        <v>@fedepousa</v>
      </c>
      <c r="I249" s="31" t="str">
        <f t="shared" si="2"/>
        <v>https://www.chess.com/member/fedepousa</v>
      </c>
    </row>
    <row r="250" ht="15.75" customHeight="1">
      <c r="A250" s="9">
        <v>65.0</v>
      </c>
      <c r="B250" s="10" t="s">
        <v>433</v>
      </c>
      <c r="C250" s="10" t="s">
        <v>39</v>
      </c>
      <c r="D250" s="25">
        <v>1882.0</v>
      </c>
      <c r="E250" s="23">
        <v>0.0</v>
      </c>
      <c r="F250" s="76" t="s">
        <v>7020</v>
      </c>
      <c r="G250" s="77" t="str">
        <f>VLOOKUP(B250,'TA_2019-07-10'!$B$4:$AA$658,26,0)</f>
        <v/>
      </c>
      <c r="H250" t="str">
        <f t="shared" si="1"/>
        <v>@sursur2018</v>
      </c>
      <c r="I250" s="31" t="str">
        <f t="shared" si="2"/>
        <v>https://www.chess.com/member/sursur2018</v>
      </c>
    </row>
    <row r="251" ht="15.75" customHeight="1">
      <c r="A251" s="9">
        <v>64.0</v>
      </c>
      <c r="B251" s="10" t="s">
        <v>424</v>
      </c>
      <c r="C251" s="10" t="s">
        <v>39</v>
      </c>
      <c r="D251" s="25">
        <v>1887.0</v>
      </c>
      <c r="E251" s="23">
        <v>0.0</v>
      </c>
      <c r="F251" s="76" t="s">
        <v>7020</v>
      </c>
      <c r="G251" s="77" t="str">
        <f>VLOOKUP(B251,'TA_2019-07-10'!$B$4:$AA$658,26,0)</f>
        <v/>
      </c>
      <c r="H251" t="str">
        <f t="shared" si="1"/>
        <v>@ismacuasni</v>
      </c>
      <c r="I251" s="31" t="str">
        <f t="shared" si="2"/>
        <v>https://www.chess.com/member/ismacuasni</v>
      </c>
    </row>
    <row r="252" ht="15.75" customHeight="1">
      <c r="A252" s="9">
        <v>62.0</v>
      </c>
      <c r="B252" s="10" t="s">
        <v>417</v>
      </c>
      <c r="C252" s="10" t="s">
        <v>39</v>
      </c>
      <c r="D252" s="25">
        <v>1888.0</v>
      </c>
      <c r="E252" s="23">
        <v>0.0</v>
      </c>
      <c r="F252" s="76" t="s">
        <v>7020</v>
      </c>
      <c r="G252" s="77" t="str">
        <f>VLOOKUP(B252,'TA_2019-07-10'!$B$4:$AA$658,26,0)</f>
        <v/>
      </c>
      <c r="H252" t="str">
        <f t="shared" si="1"/>
        <v>@adrianconde</v>
      </c>
      <c r="I252" s="31" t="str">
        <f t="shared" si="2"/>
        <v>https://www.chess.com/member/adrianconde</v>
      </c>
    </row>
    <row r="253" ht="15.75" customHeight="1">
      <c r="A253" s="9">
        <v>63.0</v>
      </c>
      <c r="B253" s="10" t="s">
        <v>420</v>
      </c>
      <c r="C253" s="10" t="s">
        <v>39</v>
      </c>
      <c r="D253" s="25">
        <v>1888.0</v>
      </c>
      <c r="E253" s="23">
        <v>0.0</v>
      </c>
      <c r="F253" s="76" t="s">
        <v>7020</v>
      </c>
      <c r="G253" s="77" t="str">
        <f>VLOOKUP(B253,'TA_2019-07-10'!$B$4:$AA$658,26,0)</f>
        <v/>
      </c>
      <c r="H253" t="str">
        <f t="shared" si="1"/>
        <v>@cristian87chess</v>
      </c>
      <c r="I253" s="31" t="str">
        <f t="shared" si="2"/>
        <v>https://www.chess.com/member/cristian87chess</v>
      </c>
    </row>
    <row r="254" ht="15.75" customHeight="1">
      <c r="A254" s="9">
        <v>61.0</v>
      </c>
      <c r="B254" s="10" t="s">
        <v>414</v>
      </c>
      <c r="C254" s="10" t="s">
        <v>39</v>
      </c>
      <c r="D254" s="25">
        <v>1890.0</v>
      </c>
      <c r="E254" s="23">
        <v>7.41</v>
      </c>
      <c r="F254" s="76" t="s">
        <v>7020</v>
      </c>
      <c r="G254" s="77" t="str">
        <f>VLOOKUP(B254,'TA_2019-07-10'!$B$4:$AA$658,26,0)</f>
        <v/>
      </c>
      <c r="H254" t="str">
        <f t="shared" si="1"/>
        <v>@bestium</v>
      </c>
      <c r="I254" s="31" t="str">
        <f t="shared" si="2"/>
        <v>https://www.chess.com/member/bestium</v>
      </c>
    </row>
    <row r="255" ht="15.75" customHeight="1">
      <c r="A255" s="9">
        <v>60.0</v>
      </c>
      <c r="B255" s="10" t="s">
        <v>411</v>
      </c>
      <c r="C255" s="10" t="s">
        <v>35</v>
      </c>
      <c r="D255" s="25">
        <v>1891.0</v>
      </c>
      <c r="E255" s="23">
        <v>0.0</v>
      </c>
      <c r="F255" s="76" t="s">
        <v>7020</v>
      </c>
      <c r="G255" s="77" t="str">
        <f>VLOOKUP(B255,'TA_2019-07-10'!$B$4:$AA$658,26,0)</f>
        <v/>
      </c>
      <c r="H255" t="str">
        <f t="shared" si="1"/>
        <v>@jorca952</v>
      </c>
      <c r="I255" s="31" t="str">
        <f t="shared" si="2"/>
        <v>https://www.chess.com/member/jorca952</v>
      </c>
    </row>
    <row r="256" ht="15.75" customHeight="1">
      <c r="A256" s="9">
        <v>59.0</v>
      </c>
      <c r="B256" s="10" t="s">
        <v>402</v>
      </c>
      <c r="C256" s="10" t="s">
        <v>39</v>
      </c>
      <c r="D256" s="25">
        <v>1893.0</v>
      </c>
      <c r="E256" s="23">
        <v>0.0</v>
      </c>
      <c r="F256" s="76" t="s">
        <v>7020</v>
      </c>
      <c r="G256" s="77" t="str">
        <f>VLOOKUP(B256,'TA_2019-07-10'!$B$4:$AA$658,26,0)</f>
        <v/>
      </c>
      <c r="H256" t="str">
        <f t="shared" si="1"/>
        <v>@robergal</v>
      </c>
      <c r="I256" s="31" t="str">
        <f t="shared" si="2"/>
        <v>https://www.chess.com/member/robergal</v>
      </c>
    </row>
    <row r="257" ht="15.75" customHeight="1">
      <c r="A257" s="9">
        <v>58.0</v>
      </c>
      <c r="B257" s="10" t="s">
        <v>398</v>
      </c>
      <c r="C257" s="10" t="s">
        <v>39</v>
      </c>
      <c r="D257" s="25">
        <v>1895.0</v>
      </c>
      <c r="E257" s="23">
        <v>0.0</v>
      </c>
      <c r="F257" s="76" t="s">
        <v>7020</v>
      </c>
      <c r="G257" s="77" t="str">
        <f>VLOOKUP(B257,'TA_2019-07-10'!$B$4:$AA$658,26,0)</f>
        <v/>
      </c>
      <c r="H257" t="str">
        <f t="shared" si="1"/>
        <v>@martin-barrea</v>
      </c>
      <c r="I257" s="31" t="str">
        <f t="shared" si="2"/>
        <v>https://www.chess.com/member/martin-barrea</v>
      </c>
    </row>
    <row r="258" ht="15.75" customHeight="1">
      <c r="A258" s="9">
        <v>57.0</v>
      </c>
      <c r="B258" s="10" t="s">
        <v>393</v>
      </c>
      <c r="C258" s="10" t="s">
        <v>35</v>
      </c>
      <c r="D258" s="25">
        <v>1897.0</v>
      </c>
      <c r="E258" s="23">
        <v>0.0</v>
      </c>
      <c r="F258" s="76" t="s">
        <v>7020</v>
      </c>
      <c r="G258" s="77" t="str">
        <f>VLOOKUP(B258,'TA_2019-07-10'!$B$4:$AA$658,26,0)</f>
        <v/>
      </c>
      <c r="H258" t="str">
        <f t="shared" si="1"/>
        <v>@danielito51</v>
      </c>
      <c r="I258" s="31" t="str">
        <f t="shared" si="2"/>
        <v>https://www.chess.com/member/danielito51</v>
      </c>
    </row>
    <row r="259" ht="15.75" customHeight="1">
      <c r="A259" s="9">
        <v>56.0</v>
      </c>
      <c r="B259" s="10" t="s">
        <v>388</v>
      </c>
      <c r="C259" s="10" t="s">
        <v>39</v>
      </c>
      <c r="D259" s="25">
        <v>1900.0</v>
      </c>
      <c r="E259" s="23">
        <v>0.0</v>
      </c>
      <c r="F259" s="76" t="s">
        <v>7020</v>
      </c>
      <c r="G259" s="77" t="str">
        <f>VLOOKUP(B259,'TA_2019-07-10'!$B$4:$AA$658,26,0)</f>
        <v/>
      </c>
      <c r="H259" t="str">
        <f t="shared" si="1"/>
        <v>@castoriadis</v>
      </c>
      <c r="I259" s="31" t="str">
        <f t="shared" si="2"/>
        <v>https://www.chess.com/member/castoriadis</v>
      </c>
    </row>
    <row r="260" ht="15.75" customHeight="1">
      <c r="A260" s="9">
        <v>54.0</v>
      </c>
      <c r="B260" s="10" t="s">
        <v>381</v>
      </c>
      <c r="C260" s="10" t="s">
        <v>35</v>
      </c>
      <c r="D260" s="25">
        <v>1904.0</v>
      </c>
      <c r="E260" s="23">
        <v>0.0</v>
      </c>
      <c r="F260" s="76" t="s">
        <v>7020</v>
      </c>
      <c r="G260" s="77" t="str">
        <f>VLOOKUP(B260,'TA_2019-07-10'!$B$4:$AA$658,26,0)</f>
        <v/>
      </c>
      <c r="H260" t="str">
        <f t="shared" si="1"/>
        <v>@bttzz</v>
      </c>
      <c r="I260" s="31" t="str">
        <f t="shared" si="2"/>
        <v>https://www.chess.com/member/bttzz</v>
      </c>
    </row>
    <row r="261" ht="15.75" customHeight="1">
      <c r="A261" s="9">
        <v>55.0</v>
      </c>
      <c r="B261" s="10" t="s">
        <v>384</v>
      </c>
      <c r="C261" s="10" t="s">
        <v>39</v>
      </c>
      <c r="D261" s="25">
        <v>1904.0</v>
      </c>
      <c r="E261" s="23">
        <v>0.0</v>
      </c>
      <c r="F261" s="76" t="s">
        <v>7020</v>
      </c>
      <c r="G261" s="77" t="str">
        <f>VLOOKUP(B261,'TA_2019-07-10'!$B$4:$AA$658,26,0)</f>
        <v/>
      </c>
      <c r="H261" t="str">
        <f t="shared" si="1"/>
        <v>@sebalarra</v>
      </c>
      <c r="I261" s="31" t="str">
        <f t="shared" si="2"/>
        <v>https://www.chess.com/member/sebalarra</v>
      </c>
    </row>
    <row r="262" ht="15.75" customHeight="1">
      <c r="A262" s="9">
        <v>53.0</v>
      </c>
      <c r="B262" s="10" t="s">
        <v>368</v>
      </c>
      <c r="C262" s="10" t="s">
        <v>35</v>
      </c>
      <c r="D262" s="25">
        <v>1906.0</v>
      </c>
      <c r="E262" s="23">
        <v>0.0</v>
      </c>
      <c r="F262" s="76" t="s">
        <v>7020</v>
      </c>
      <c r="G262" s="77" t="str">
        <f>VLOOKUP(B262,'TA_2019-07-10'!$B$4:$AA$658,26,0)</f>
        <v/>
      </c>
      <c r="H262" t="str">
        <f t="shared" si="1"/>
        <v>@kdraguicevich</v>
      </c>
      <c r="I262" s="31" t="str">
        <f t="shared" si="2"/>
        <v>https://www.chess.com/member/kdraguicevich</v>
      </c>
    </row>
    <row r="263" ht="15.75" customHeight="1">
      <c r="A263" s="9">
        <v>52.0</v>
      </c>
      <c r="B263" s="10" t="s">
        <v>365</v>
      </c>
      <c r="C263" s="10" t="s">
        <v>39</v>
      </c>
      <c r="D263" s="25">
        <v>1912.0</v>
      </c>
      <c r="E263" s="23">
        <v>0.0</v>
      </c>
      <c r="F263" s="76" t="s">
        <v>7020</v>
      </c>
      <c r="G263" s="77" t="str">
        <f>VLOOKUP(B263,'TA_2019-07-10'!$B$4:$AA$658,26,0)</f>
        <v/>
      </c>
      <c r="H263" t="str">
        <f t="shared" si="1"/>
        <v>@juanrobuschi</v>
      </c>
      <c r="I263" s="31" t="str">
        <f t="shared" si="2"/>
        <v>https://www.chess.com/member/juanrobuschi</v>
      </c>
    </row>
    <row r="264" ht="15.75" customHeight="1">
      <c r="A264" s="9">
        <v>50.0</v>
      </c>
      <c r="B264" s="10" t="s">
        <v>360</v>
      </c>
      <c r="C264" s="10" t="s">
        <v>35</v>
      </c>
      <c r="D264" s="25">
        <v>1913.0</v>
      </c>
      <c r="E264" s="23">
        <v>0.0</v>
      </c>
      <c r="F264" s="76" t="s">
        <v>7020</v>
      </c>
      <c r="G264" s="77" t="str">
        <f>VLOOKUP(B264,'TA_2019-07-10'!$B$4:$AA$658,26,0)</f>
        <v/>
      </c>
      <c r="H264" t="str">
        <f t="shared" si="1"/>
        <v>@dhargentina</v>
      </c>
      <c r="I264" s="31" t="str">
        <f t="shared" si="2"/>
        <v>https://www.chess.com/member/dhargentina</v>
      </c>
    </row>
    <row r="265" ht="15.75" customHeight="1">
      <c r="A265" s="9">
        <v>51.0</v>
      </c>
      <c r="B265" s="10" t="s">
        <v>362</v>
      </c>
      <c r="C265" s="10" t="s">
        <v>39</v>
      </c>
      <c r="D265" s="25">
        <v>1913.0</v>
      </c>
      <c r="E265" s="23">
        <v>0.0</v>
      </c>
      <c r="F265" s="76" t="s">
        <v>7020</v>
      </c>
      <c r="G265" s="77" t="str">
        <f>VLOOKUP(B265,'TA_2019-07-10'!$B$4:$AA$658,26,0)</f>
        <v/>
      </c>
      <c r="H265" t="str">
        <f t="shared" si="1"/>
        <v>@facunet</v>
      </c>
      <c r="I265" s="31" t="str">
        <f t="shared" si="2"/>
        <v>https://www.chess.com/member/facunet</v>
      </c>
    </row>
    <row r="266" ht="15.75" customHeight="1">
      <c r="A266" s="9">
        <v>49.0</v>
      </c>
      <c r="B266" s="10" t="s">
        <v>350</v>
      </c>
      <c r="C266" s="10" t="s">
        <v>35</v>
      </c>
      <c r="D266" s="25">
        <v>1915.0</v>
      </c>
      <c r="E266" s="23">
        <v>0.0</v>
      </c>
      <c r="F266" s="76" t="s">
        <v>7020</v>
      </c>
      <c r="G266" s="77" t="str">
        <f>VLOOKUP(B266,'TA_2019-07-10'!$B$4:$AA$658,26,0)</f>
        <v/>
      </c>
      <c r="H266" t="str">
        <f t="shared" si="1"/>
        <v>@lusur</v>
      </c>
      <c r="I266" s="31" t="str">
        <f t="shared" si="2"/>
        <v>https://www.chess.com/member/lusur</v>
      </c>
    </row>
    <row r="267" ht="15.75" customHeight="1">
      <c r="A267" s="9">
        <v>47.0</v>
      </c>
      <c r="B267" s="10" t="s">
        <v>339</v>
      </c>
      <c r="C267" s="10" t="s">
        <v>39</v>
      </c>
      <c r="D267" s="25">
        <v>1920.0</v>
      </c>
      <c r="E267" s="23">
        <v>4.55</v>
      </c>
      <c r="F267" s="76" t="s">
        <v>7020</v>
      </c>
      <c r="G267" s="77" t="str">
        <f>VLOOKUP(B267,'TA_2019-07-10'!$B$4:$AA$658,26,0)</f>
        <v/>
      </c>
      <c r="H267" t="str">
        <f t="shared" si="1"/>
        <v>@filo82</v>
      </c>
      <c r="I267" s="31" t="str">
        <f t="shared" si="2"/>
        <v>https://www.chess.com/member/filo82</v>
      </c>
    </row>
    <row r="268" ht="15.75" customHeight="1">
      <c r="A268" s="9">
        <v>48.0</v>
      </c>
      <c r="B268" s="10" t="s">
        <v>342</v>
      </c>
      <c r="C268" s="10" t="s">
        <v>39</v>
      </c>
      <c r="D268" s="25">
        <v>1920.0</v>
      </c>
      <c r="E268" s="23">
        <v>0.0</v>
      </c>
      <c r="F268" s="76" t="s">
        <v>7020</v>
      </c>
      <c r="G268" s="77" t="str">
        <f>VLOOKUP(B268,'TA_2019-07-10'!$B$4:$AA$658,26,0)</f>
        <v/>
      </c>
      <c r="H268" t="str">
        <f t="shared" si="1"/>
        <v>@aleferplas</v>
      </c>
      <c r="I268" s="31" t="str">
        <f t="shared" si="2"/>
        <v>https://www.chess.com/member/aleferplas</v>
      </c>
    </row>
    <row r="269" ht="15.75" customHeight="1">
      <c r="A269" s="9">
        <v>46.0</v>
      </c>
      <c r="B269" s="10" t="s">
        <v>328</v>
      </c>
      <c r="C269" s="10" t="s">
        <v>35</v>
      </c>
      <c r="D269" s="25">
        <v>1929.0</v>
      </c>
      <c r="E269" s="23">
        <v>0.0</v>
      </c>
      <c r="F269" s="76" t="s">
        <v>7020</v>
      </c>
      <c r="G269" s="77" t="str">
        <f>VLOOKUP(B269,'TA_2019-07-10'!$B$4:$AA$658,26,0)</f>
        <v/>
      </c>
      <c r="H269" t="str">
        <f t="shared" si="1"/>
        <v>@lrovere</v>
      </c>
      <c r="I269" s="31" t="str">
        <f t="shared" si="2"/>
        <v>https://www.chess.com/member/lrovere</v>
      </c>
    </row>
    <row r="270" ht="15.75" customHeight="1">
      <c r="A270" s="9">
        <v>45.0</v>
      </c>
      <c r="B270" s="10" t="s">
        <v>321</v>
      </c>
      <c r="C270" s="10" t="s">
        <v>39</v>
      </c>
      <c r="D270" s="25">
        <v>1931.0</v>
      </c>
      <c r="E270" s="23">
        <v>0.0</v>
      </c>
      <c r="F270" s="76" t="s">
        <v>7020</v>
      </c>
      <c r="G270" s="77" t="str">
        <f>VLOOKUP(B270,'TA_2019-07-10'!$B$4:$AA$658,26,0)</f>
        <v/>
      </c>
      <c r="H270" t="str">
        <f t="shared" si="1"/>
        <v>@chimicus</v>
      </c>
      <c r="I270" s="31" t="str">
        <f t="shared" si="2"/>
        <v>https://www.chess.com/member/chimicus</v>
      </c>
    </row>
    <row r="271" ht="15.75" customHeight="1">
      <c r="A271" s="9">
        <v>44.0</v>
      </c>
      <c r="B271" s="10" t="s">
        <v>311</v>
      </c>
      <c r="C271" s="10" t="s">
        <v>39</v>
      </c>
      <c r="D271" s="25">
        <v>1932.0</v>
      </c>
      <c r="E271" s="23">
        <v>0.0</v>
      </c>
      <c r="F271" s="76" t="s">
        <v>7020</v>
      </c>
      <c r="G271" s="77" t="str">
        <f>VLOOKUP(B271,'TA_2019-07-10'!$B$4:$AA$658,26,0)</f>
        <v/>
      </c>
      <c r="H271" t="str">
        <f t="shared" si="1"/>
        <v>@cicloneto</v>
      </c>
      <c r="I271" s="31" t="str">
        <f t="shared" si="2"/>
        <v>https://www.chess.com/member/cicloneto</v>
      </c>
    </row>
    <row r="272" ht="15.75" customHeight="1">
      <c r="A272" s="9">
        <v>43.0</v>
      </c>
      <c r="B272" s="10" t="s">
        <v>298</v>
      </c>
      <c r="C272" s="10" t="s">
        <v>35</v>
      </c>
      <c r="D272" s="25">
        <v>1942.0</v>
      </c>
      <c r="E272" s="23">
        <v>0.0</v>
      </c>
      <c r="F272" s="89" t="s">
        <v>7021</v>
      </c>
      <c r="G272" s="77" t="str">
        <f>VLOOKUP(B272,'TA_2019-07-10'!$B$4:$AA$658,26,0)</f>
        <v/>
      </c>
      <c r="H272" t="str">
        <f t="shared" si="1"/>
        <v>@etagwerker</v>
      </c>
      <c r="I272" s="31" t="str">
        <f t="shared" si="2"/>
        <v>https://www.chess.com/member/etagwerker</v>
      </c>
    </row>
    <row r="273" ht="15.75" customHeight="1">
      <c r="A273" s="9">
        <v>42.0</v>
      </c>
      <c r="B273" s="10" t="s">
        <v>286</v>
      </c>
      <c r="C273" s="10" t="s">
        <v>39</v>
      </c>
      <c r="D273" s="25">
        <v>1951.0</v>
      </c>
      <c r="E273" s="23">
        <v>0.0</v>
      </c>
      <c r="F273" s="89" t="s">
        <v>7021</v>
      </c>
      <c r="G273" s="77" t="str">
        <f>VLOOKUP(B273,'TA_2019-07-10'!$B$4:$AA$658,26,0)</f>
        <v/>
      </c>
      <c r="H273" t="str">
        <f t="shared" si="1"/>
        <v>@coquena</v>
      </c>
      <c r="I273" s="31" t="str">
        <f t="shared" si="2"/>
        <v>https://www.chess.com/member/coquena</v>
      </c>
    </row>
    <row r="274" ht="15.75" customHeight="1">
      <c r="A274" s="9">
        <v>41.0</v>
      </c>
      <c r="B274" s="10" t="s">
        <v>284</v>
      </c>
      <c r="C274" s="10" t="s">
        <v>35</v>
      </c>
      <c r="D274" s="25">
        <v>1954.0</v>
      </c>
      <c r="E274" s="23">
        <v>25.0</v>
      </c>
      <c r="F274" s="89" t="s">
        <v>7021</v>
      </c>
      <c r="G274" s="83" t="s">
        <v>7022</v>
      </c>
      <c r="H274" t="str">
        <f t="shared" si="1"/>
        <v>@ciro375</v>
      </c>
      <c r="I274" s="31" t="str">
        <f t="shared" si="2"/>
        <v>https://www.chess.com/member/ciro375</v>
      </c>
    </row>
    <row r="275" ht="15.75" customHeight="1">
      <c r="A275" s="9">
        <v>39.0</v>
      </c>
      <c r="B275" s="10" t="s">
        <v>265</v>
      </c>
      <c r="C275" s="10" t="s">
        <v>39</v>
      </c>
      <c r="D275" s="25">
        <v>1960.0</v>
      </c>
      <c r="E275" s="23">
        <v>0.0</v>
      </c>
      <c r="F275" s="89" t="s">
        <v>7021</v>
      </c>
      <c r="G275" s="77" t="str">
        <f>VLOOKUP(B275,'TA_2019-07-10'!$B$4:$AA$658,26,0)</f>
        <v/>
      </c>
      <c r="H275" t="str">
        <f t="shared" si="1"/>
        <v>@gregoooo</v>
      </c>
      <c r="I275" s="31" t="str">
        <f t="shared" si="2"/>
        <v>https://www.chess.com/member/gregoooo</v>
      </c>
    </row>
    <row r="276" ht="15.75" customHeight="1">
      <c r="A276" s="9">
        <v>40.0</v>
      </c>
      <c r="B276" s="10" t="s">
        <v>267</v>
      </c>
      <c r="C276" s="10" t="s">
        <v>39</v>
      </c>
      <c r="D276" s="25">
        <v>1960.0</v>
      </c>
      <c r="E276" s="23">
        <v>21.28</v>
      </c>
      <c r="F276" s="89" t="s">
        <v>7021</v>
      </c>
      <c r="G276" s="77" t="str">
        <f>VLOOKUP(B276,'TA_2019-07-10'!$B$4:$AA$658,26,0)</f>
        <v/>
      </c>
      <c r="H276" t="str">
        <f t="shared" si="1"/>
        <v>@maxpower23</v>
      </c>
      <c r="I276" s="31" t="str">
        <f t="shared" si="2"/>
        <v>https://www.chess.com/member/maxpower23</v>
      </c>
    </row>
    <row r="277" ht="15.75" customHeight="1">
      <c r="A277" s="9">
        <v>38.0</v>
      </c>
      <c r="B277" s="10" t="s">
        <v>262</v>
      </c>
      <c r="C277" s="10" t="s">
        <v>35</v>
      </c>
      <c r="D277" s="25">
        <v>1961.0</v>
      </c>
      <c r="E277" s="23">
        <v>0.0</v>
      </c>
      <c r="F277" s="89" t="s">
        <v>7021</v>
      </c>
      <c r="G277" s="77" t="str">
        <f>VLOOKUP(B277,'TA_2019-07-10'!$B$4:$AA$658,26,0)</f>
        <v/>
      </c>
      <c r="H277" t="str">
        <f t="shared" si="1"/>
        <v>@danielkm29</v>
      </c>
      <c r="I277" s="31" t="str">
        <f t="shared" si="2"/>
        <v>https://www.chess.com/member/danielkm29</v>
      </c>
    </row>
    <row r="278" ht="15.75" customHeight="1">
      <c r="A278" s="9">
        <v>37.0</v>
      </c>
      <c r="B278" s="10" t="s">
        <v>259</v>
      </c>
      <c r="C278" s="10" t="s">
        <v>35</v>
      </c>
      <c r="D278" s="25">
        <v>1965.0</v>
      </c>
      <c r="E278" s="23">
        <v>0.0</v>
      </c>
      <c r="F278" s="89" t="s">
        <v>7021</v>
      </c>
      <c r="G278" s="77" t="str">
        <f>VLOOKUP(B278,'TA_2019-07-10'!$B$4:$AA$658,26,0)</f>
        <v/>
      </c>
      <c r="H278" t="str">
        <f t="shared" si="1"/>
        <v>@mynameisjeanvaljean</v>
      </c>
      <c r="I278" s="31" t="str">
        <f t="shared" si="2"/>
        <v>https://www.chess.com/member/mynameisjeanvaljean</v>
      </c>
    </row>
    <row r="279" ht="15.75" customHeight="1">
      <c r="A279" s="9">
        <v>36.0</v>
      </c>
      <c r="B279" s="10" t="s">
        <v>256</v>
      </c>
      <c r="C279" s="10" t="s">
        <v>39</v>
      </c>
      <c r="D279" s="25">
        <v>1968.0</v>
      </c>
      <c r="E279" s="23">
        <v>0.0</v>
      </c>
      <c r="F279" s="89" t="s">
        <v>7021</v>
      </c>
      <c r="G279" s="77" t="str">
        <f>VLOOKUP(B279,'TA_2019-07-10'!$B$4:$AA$658,26,0)</f>
        <v/>
      </c>
      <c r="H279" t="str">
        <f t="shared" si="1"/>
        <v>@eduardomelamedoff</v>
      </c>
      <c r="I279" s="31" t="str">
        <f t="shared" si="2"/>
        <v>https://www.chess.com/member/eduardomelamedoff</v>
      </c>
    </row>
    <row r="280" ht="15.75" customHeight="1">
      <c r="A280" s="9">
        <v>34.0</v>
      </c>
      <c r="B280" s="10" t="s">
        <v>248</v>
      </c>
      <c r="C280" s="10" t="s">
        <v>35</v>
      </c>
      <c r="D280" s="25">
        <v>1969.0</v>
      </c>
      <c r="E280" s="23">
        <v>0.0</v>
      </c>
      <c r="F280" s="89" t="s">
        <v>7021</v>
      </c>
      <c r="G280" s="77" t="str">
        <f>VLOOKUP(B280,'TA_2019-07-10'!$B$4:$AA$658,26,0)</f>
        <v/>
      </c>
      <c r="H280" t="str">
        <f t="shared" si="1"/>
        <v>@luis_albert</v>
      </c>
      <c r="I280" s="31" t="str">
        <f t="shared" si="2"/>
        <v>https://www.chess.com/member/luis_albert</v>
      </c>
    </row>
    <row r="281" ht="15.75" customHeight="1">
      <c r="A281" s="9">
        <v>35.0</v>
      </c>
      <c r="B281" s="10" t="s">
        <v>251</v>
      </c>
      <c r="C281" s="10" t="s">
        <v>39</v>
      </c>
      <c r="D281" s="25">
        <v>1969.0</v>
      </c>
      <c r="E281" s="23">
        <v>0.0</v>
      </c>
      <c r="F281" s="89" t="s">
        <v>7021</v>
      </c>
      <c r="G281" s="77" t="str">
        <f>VLOOKUP(B281,'TA_2019-07-10'!$B$4:$AA$658,26,0)</f>
        <v/>
      </c>
      <c r="H281" t="str">
        <f t="shared" si="1"/>
        <v>@usargenmex</v>
      </c>
      <c r="I281" s="31" t="str">
        <f t="shared" si="2"/>
        <v>https://www.chess.com/member/usargenmex</v>
      </c>
    </row>
    <row r="282" ht="15.75" customHeight="1">
      <c r="A282" s="9">
        <v>33.0</v>
      </c>
      <c r="B282" s="10" t="s">
        <v>242</v>
      </c>
      <c r="C282" s="10" t="s">
        <v>35</v>
      </c>
      <c r="D282" s="25">
        <v>1976.0</v>
      </c>
      <c r="E282" s="23">
        <v>0.0</v>
      </c>
      <c r="F282" s="89" t="s">
        <v>7021</v>
      </c>
      <c r="G282" s="77" t="str">
        <f>VLOOKUP(B282,'TA_2019-07-10'!$B$4:$AA$658,26,0)</f>
        <v/>
      </c>
      <c r="H282" t="str">
        <f t="shared" si="1"/>
        <v>@rundun</v>
      </c>
      <c r="I282" s="31" t="str">
        <f t="shared" si="2"/>
        <v>https://www.chess.com/member/rundun</v>
      </c>
    </row>
    <row r="283" ht="15.75" customHeight="1">
      <c r="A283" s="9">
        <v>32.0</v>
      </c>
      <c r="B283" s="10" t="s">
        <v>237</v>
      </c>
      <c r="C283" s="10" t="s">
        <v>35</v>
      </c>
      <c r="D283" s="25">
        <v>1978.0</v>
      </c>
      <c r="E283" s="23">
        <v>0.0</v>
      </c>
      <c r="F283" s="89" t="s">
        <v>7021</v>
      </c>
      <c r="G283" s="77" t="str">
        <f>VLOOKUP(B283,'TA_2019-07-10'!$B$4:$AA$658,26,0)</f>
        <v/>
      </c>
      <c r="H283" t="str">
        <f t="shared" si="1"/>
        <v>@geracarp</v>
      </c>
      <c r="I283" s="31" t="str">
        <f t="shared" si="2"/>
        <v>https://www.chess.com/member/geracarp</v>
      </c>
    </row>
    <row r="284" ht="15.75" customHeight="1">
      <c r="A284" s="9">
        <v>31.0</v>
      </c>
      <c r="B284" s="10" t="s">
        <v>232</v>
      </c>
      <c r="C284" s="10" t="s">
        <v>39</v>
      </c>
      <c r="D284" s="25">
        <v>1980.0</v>
      </c>
      <c r="E284" s="23">
        <v>0.0</v>
      </c>
      <c r="F284" s="89" t="s">
        <v>7021</v>
      </c>
      <c r="G284" s="77" t="str">
        <f>VLOOKUP(B284,'TA_2019-07-10'!$B$4:$AA$658,26,0)</f>
        <v/>
      </c>
      <c r="H284" t="str">
        <f t="shared" si="1"/>
        <v>@animzowitsch</v>
      </c>
      <c r="I284" s="31" t="str">
        <f t="shared" si="2"/>
        <v>https://www.chess.com/member/animzowitsch</v>
      </c>
    </row>
    <row r="285" ht="15.75" customHeight="1">
      <c r="A285" s="9">
        <v>30.0</v>
      </c>
      <c r="B285" s="10" t="s">
        <v>221</v>
      </c>
      <c r="C285" s="10" t="s">
        <v>39</v>
      </c>
      <c r="D285" s="25">
        <v>1985.0</v>
      </c>
      <c r="E285" s="23">
        <v>0.0</v>
      </c>
      <c r="F285" s="89" t="s">
        <v>7021</v>
      </c>
      <c r="G285" s="77" t="str">
        <f>VLOOKUP(B285,'TA_2019-07-10'!$B$4:$AA$658,26,0)</f>
        <v/>
      </c>
      <c r="H285" t="str">
        <f t="shared" si="1"/>
        <v>@reykemero</v>
      </c>
      <c r="I285" s="31" t="str">
        <f t="shared" si="2"/>
        <v>https://www.chess.com/member/reykemero</v>
      </c>
    </row>
    <row r="286" ht="15.75" customHeight="1">
      <c r="A286" s="9">
        <v>29.0</v>
      </c>
      <c r="B286" s="10" t="s">
        <v>217</v>
      </c>
      <c r="C286" s="10" t="s">
        <v>39</v>
      </c>
      <c r="D286" s="25">
        <v>1986.0</v>
      </c>
      <c r="E286" s="23">
        <v>0.0</v>
      </c>
      <c r="F286" s="89" t="s">
        <v>7021</v>
      </c>
      <c r="G286" s="77" t="str">
        <f>VLOOKUP(B286,'TA_2019-07-10'!$B$4:$AA$658,26,0)</f>
        <v/>
      </c>
      <c r="H286" t="str">
        <f t="shared" si="1"/>
        <v>@venkiuchiha</v>
      </c>
      <c r="I286" s="31" t="str">
        <f t="shared" si="2"/>
        <v>https://www.chess.com/member/venkiuchiha</v>
      </c>
    </row>
    <row r="287" ht="15.75" customHeight="1">
      <c r="A287" s="9">
        <v>28.0</v>
      </c>
      <c r="B287" s="10" t="s">
        <v>215</v>
      </c>
      <c r="C287" s="10" t="s">
        <v>39</v>
      </c>
      <c r="D287" s="25">
        <v>1991.0</v>
      </c>
      <c r="E287" s="23">
        <v>0.0</v>
      </c>
      <c r="F287" s="89" t="s">
        <v>7021</v>
      </c>
      <c r="G287" s="77" t="str">
        <f>VLOOKUP(B287,'TA_2019-07-10'!$B$4:$AA$658,26,0)</f>
        <v/>
      </c>
      <c r="H287" t="str">
        <f t="shared" si="1"/>
        <v>@diegopr83</v>
      </c>
      <c r="I287" s="31" t="str">
        <f t="shared" si="2"/>
        <v>https://www.chess.com/member/diegopr83</v>
      </c>
    </row>
    <row r="288" ht="15.75" customHeight="1">
      <c r="A288" s="9">
        <v>27.0</v>
      </c>
      <c r="B288" s="10" t="s">
        <v>213</v>
      </c>
      <c r="C288" s="10" t="s">
        <v>35</v>
      </c>
      <c r="D288" s="25">
        <v>1992.0</v>
      </c>
      <c r="E288" s="23">
        <v>0.0</v>
      </c>
      <c r="F288" s="89" t="s">
        <v>7021</v>
      </c>
      <c r="G288" s="77" t="str">
        <f>VLOOKUP(B288,'TA_2019-07-10'!$B$4:$AA$658,26,0)</f>
        <v/>
      </c>
      <c r="H288" t="str">
        <f t="shared" si="1"/>
        <v>@omicron</v>
      </c>
      <c r="I288" s="31" t="str">
        <f t="shared" si="2"/>
        <v>https://www.chess.com/member/omicron</v>
      </c>
    </row>
    <row r="289" ht="15.75" customHeight="1">
      <c r="A289" s="9">
        <v>26.0</v>
      </c>
      <c r="B289" s="10" t="s">
        <v>211</v>
      </c>
      <c r="C289" s="10" t="s">
        <v>35</v>
      </c>
      <c r="D289" s="25">
        <v>1993.0</v>
      </c>
      <c r="E289" s="23">
        <v>0.0</v>
      </c>
      <c r="F289" s="89" t="s">
        <v>7021</v>
      </c>
      <c r="G289" s="77" t="str">
        <f>VLOOKUP(B289,'TA_2019-07-10'!$B$4:$AA$658,26,0)</f>
        <v/>
      </c>
      <c r="H289" t="str">
        <f t="shared" si="1"/>
        <v>@eduardo2</v>
      </c>
      <c r="I289" s="31" t="str">
        <f t="shared" si="2"/>
        <v>https://www.chess.com/member/eduardo2</v>
      </c>
    </row>
    <row r="290" ht="15.75" customHeight="1">
      <c r="A290" s="9">
        <v>25.0</v>
      </c>
      <c r="B290" s="10" t="s">
        <v>189</v>
      </c>
      <c r="C290" s="10" t="s">
        <v>39</v>
      </c>
      <c r="D290" s="25">
        <v>2015.0</v>
      </c>
      <c r="E290" s="23">
        <v>0.0</v>
      </c>
      <c r="F290" s="89" t="s">
        <v>7021</v>
      </c>
      <c r="G290" s="77" t="str">
        <f>VLOOKUP(B290,'TA_2019-07-10'!$B$4:$AA$658,26,0)</f>
        <v/>
      </c>
      <c r="H290" t="str">
        <f t="shared" si="1"/>
        <v>@armandot11</v>
      </c>
      <c r="I290" s="31" t="str">
        <f t="shared" si="2"/>
        <v>https://www.chess.com/member/armandot11</v>
      </c>
    </row>
    <row r="291" ht="15.75" customHeight="1">
      <c r="A291" s="9">
        <v>23.0</v>
      </c>
      <c r="B291" s="10" t="s">
        <v>180</v>
      </c>
      <c r="C291" s="10" t="s">
        <v>39</v>
      </c>
      <c r="D291" s="25">
        <v>2019.0</v>
      </c>
      <c r="E291" s="23">
        <v>0.0</v>
      </c>
      <c r="F291" s="89" t="s">
        <v>7021</v>
      </c>
      <c r="G291" s="88" t="s">
        <v>7023</v>
      </c>
      <c r="H291" t="str">
        <f t="shared" si="1"/>
        <v>@pedroroverano</v>
      </c>
      <c r="I291" s="31" t="str">
        <f t="shared" si="2"/>
        <v>https://www.chess.com/member/pedroroverano</v>
      </c>
    </row>
    <row r="292" ht="15.75" customHeight="1">
      <c r="A292" s="9">
        <v>24.0</v>
      </c>
      <c r="B292" s="10" t="s">
        <v>184</v>
      </c>
      <c r="C292" s="10" t="s">
        <v>39</v>
      </c>
      <c r="D292" s="25">
        <v>2019.0</v>
      </c>
      <c r="E292" s="23">
        <v>0.0</v>
      </c>
      <c r="F292" s="89" t="s">
        <v>7021</v>
      </c>
      <c r="G292" s="77" t="str">
        <f>VLOOKUP(B292,'TA_2019-07-10'!$B$4:$AA$658,26,0)</f>
        <v/>
      </c>
      <c r="H292" t="str">
        <f t="shared" si="1"/>
        <v>@cesarpro</v>
      </c>
      <c r="I292" s="31" t="str">
        <f t="shared" si="2"/>
        <v>https://www.chess.com/member/cesarpro</v>
      </c>
    </row>
    <row r="293" ht="15.75" customHeight="1">
      <c r="A293" s="9">
        <v>22.0</v>
      </c>
      <c r="B293" s="10" t="s">
        <v>176</v>
      </c>
      <c r="C293" s="10" t="s">
        <v>35</v>
      </c>
      <c r="D293" s="25">
        <v>2027.0</v>
      </c>
      <c r="E293" s="23">
        <v>0.0</v>
      </c>
      <c r="F293" s="89" t="s">
        <v>7021</v>
      </c>
      <c r="G293" s="77" t="str">
        <f>VLOOKUP(B293,'TA_2019-07-10'!$B$4:$AA$658,26,0)</f>
        <v/>
      </c>
      <c r="H293" t="str">
        <f t="shared" si="1"/>
        <v>@hangar17</v>
      </c>
      <c r="I293" s="31" t="str">
        <f t="shared" si="2"/>
        <v>https://www.chess.com/member/hangar17</v>
      </c>
    </row>
    <row r="294" ht="15.75" customHeight="1">
      <c r="A294" s="9">
        <v>21.0</v>
      </c>
      <c r="B294" s="10" t="s">
        <v>168</v>
      </c>
      <c r="C294" s="10" t="s">
        <v>39</v>
      </c>
      <c r="D294" s="25">
        <v>2030.0</v>
      </c>
      <c r="E294" s="23">
        <v>0.0</v>
      </c>
      <c r="F294" s="89" t="s">
        <v>7021</v>
      </c>
      <c r="G294" s="77" t="str">
        <f>VLOOKUP(B294,'TA_2019-07-10'!$B$4:$AA$658,26,0)</f>
        <v/>
      </c>
      <c r="H294" t="str">
        <f t="shared" si="1"/>
        <v>@relchuarts</v>
      </c>
      <c r="I294" s="31" t="str">
        <f t="shared" si="2"/>
        <v>https://www.chess.com/member/relchuarts</v>
      </c>
    </row>
    <row r="295" ht="15.75" customHeight="1">
      <c r="A295" s="9">
        <v>20.0</v>
      </c>
      <c r="B295" s="10" t="s">
        <v>156</v>
      </c>
      <c r="C295" s="10" t="s">
        <v>39</v>
      </c>
      <c r="D295" s="25">
        <v>2047.0</v>
      </c>
      <c r="E295" s="23">
        <v>0.0</v>
      </c>
      <c r="F295" s="89" t="s">
        <v>7021</v>
      </c>
      <c r="G295" s="77" t="str">
        <f>VLOOKUP(B295,'TA_2019-07-10'!$B$4:$AA$658,26,0)</f>
        <v/>
      </c>
      <c r="H295" t="str">
        <f t="shared" si="1"/>
        <v>@jebannister94</v>
      </c>
      <c r="I295" s="31" t="str">
        <f t="shared" si="2"/>
        <v>https://www.chess.com/member/jebannister94</v>
      </c>
    </row>
    <row r="296" ht="15.75" customHeight="1">
      <c r="A296" s="9">
        <v>19.0</v>
      </c>
      <c r="B296" s="10" t="s">
        <v>145</v>
      </c>
      <c r="C296" s="10" t="s">
        <v>35</v>
      </c>
      <c r="D296" s="25">
        <v>2050.0</v>
      </c>
      <c r="E296" s="23">
        <v>3.7</v>
      </c>
      <c r="F296" s="89" t="s">
        <v>7021</v>
      </c>
      <c r="G296" s="77" t="str">
        <f>VLOOKUP(B296,'TA_2019-07-10'!$B$4:$AA$658,26,0)</f>
        <v/>
      </c>
      <c r="H296" t="str">
        <f t="shared" si="1"/>
        <v>@ferdix</v>
      </c>
      <c r="I296" s="31" t="str">
        <f t="shared" si="2"/>
        <v>https://www.chess.com/member/ferdix</v>
      </c>
    </row>
    <row r="297" ht="15.75" customHeight="1">
      <c r="A297" s="9">
        <v>18.0</v>
      </c>
      <c r="B297" s="10" t="s">
        <v>139</v>
      </c>
      <c r="C297" s="10" t="s">
        <v>35</v>
      </c>
      <c r="D297" s="25">
        <v>2060.0</v>
      </c>
      <c r="E297" s="23">
        <v>0.0</v>
      </c>
      <c r="F297" s="89" t="s">
        <v>7021</v>
      </c>
      <c r="G297" s="77" t="str">
        <f>VLOOKUP(B297,'TA_2019-07-10'!$B$4:$AA$658,26,0)</f>
        <v/>
      </c>
      <c r="H297" t="str">
        <f t="shared" si="1"/>
        <v>@villardebo</v>
      </c>
      <c r="I297" s="31" t="str">
        <f t="shared" si="2"/>
        <v>https://www.chess.com/member/villardebo</v>
      </c>
    </row>
    <row r="298" ht="15.75" customHeight="1">
      <c r="A298" s="9">
        <v>17.0</v>
      </c>
      <c r="B298" s="10" t="s">
        <v>137</v>
      </c>
      <c r="C298" s="10" t="s">
        <v>39</v>
      </c>
      <c r="D298" s="25">
        <v>2071.0</v>
      </c>
      <c r="E298" s="23">
        <v>0.0</v>
      </c>
      <c r="F298" s="89" t="s">
        <v>7021</v>
      </c>
      <c r="G298" s="77" t="str">
        <f>VLOOKUP(B298,'TA_2019-07-10'!$B$4:$AA$658,26,0)</f>
        <v/>
      </c>
      <c r="H298" t="str">
        <f t="shared" si="1"/>
        <v>@bolbochini</v>
      </c>
      <c r="I298" s="31" t="str">
        <f t="shared" si="2"/>
        <v>https://www.chess.com/member/bolbochini</v>
      </c>
    </row>
    <row r="299" ht="15.75" customHeight="1">
      <c r="A299" s="9">
        <v>16.0</v>
      </c>
      <c r="B299" s="10" t="s">
        <v>131</v>
      </c>
      <c r="C299" s="10" t="s">
        <v>39</v>
      </c>
      <c r="D299" s="25">
        <v>2097.0</v>
      </c>
      <c r="E299" s="23">
        <v>0.0</v>
      </c>
      <c r="F299" s="89" t="s">
        <v>7021</v>
      </c>
      <c r="G299" s="77" t="str">
        <f>VLOOKUP(B299,'TA_2019-07-10'!$B$4:$AA$658,26,0)</f>
        <v/>
      </c>
      <c r="H299" t="str">
        <f t="shared" si="1"/>
        <v>@vladimirvc</v>
      </c>
      <c r="I299" s="31" t="str">
        <f t="shared" si="2"/>
        <v>https://www.chess.com/member/vladimirvc</v>
      </c>
    </row>
    <row r="300" ht="15.75" customHeight="1">
      <c r="A300" s="9">
        <v>15.0</v>
      </c>
      <c r="B300" s="10" t="s">
        <v>129</v>
      </c>
      <c r="C300" s="10" t="s">
        <v>39</v>
      </c>
      <c r="D300" s="25">
        <v>2098.0</v>
      </c>
      <c r="E300" s="23">
        <v>14.86</v>
      </c>
      <c r="F300" s="89" t="s">
        <v>7021</v>
      </c>
      <c r="G300" s="77" t="str">
        <f>VLOOKUP(B300,'TA_2019-07-10'!$B$4:$AA$658,26,0)</f>
        <v/>
      </c>
      <c r="H300" t="str">
        <f t="shared" si="1"/>
        <v>@gar2706</v>
      </c>
      <c r="I300" s="31" t="str">
        <f t="shared" si="2"/>
        <v>https://www.chess.com/member/gar2706</v>
      </c>
    </row>
    <row r="301" ht="15.75" customHeight="1">
      <c r="A301" s="9">
        <v>14.0</v>
      </c>
      <c r="B301" s="10" t="s">
        <v>124</v>
      </c>
      <c r="C301" s="10" t="s">
        <v>39</v>
      </c>
      <c r="D301" s="25">
        <v>2105.0</v>
      </c>
      <c r="E301" s="23">
        <v>0.0</v>
      </c>
      <c r="F301" s="89" t="s">
        <v>7021</v>
      </c>
      <c r="G301" s="77" t="str">
        <f>VLOOKUP(B301,'TA_2019-07-10'!$B$4:$AA$658,26,0)</f>
        <v/>
      </c>
      <c r="H301" t="str">
        <f t="shared" si="1"/>
        <v>@alejosolo</v>
      </c>
      <c r="I301" s="31" t="str">
        <f t="shared" si="2"/>
        <v>https://www.chess.com/member/alejosolo</v>
      </c>
    </row>
    <row r="302" ht="15.75" customHeight="1">
      <c r="A302" s="9">
        <v>13.0</v>
      </c>
      <c r="B302" s="10" t="s">
        <v>121</v>
      </c>
      <c r="C302" s="10" t="s">
        <v>39</v>
      </c>
      <c r="D302" s="25">
        <v>2109.0</v>
      </c>
      <c r="E302" s="23">
        <v>0.0</v>
      </c>
      <c r="F302" s="89" t="s">
        <v>7021</v>
      </c>
      <c r="G302" s="77" t="str">
        <f>VLOOKUP(B302,'TA_2019-07-10'!$B$4:$AA$658,26,0)</f>
        <v/>
      </c>
      <c r="H302" t="str">
        <f t="shared" si="1"/>
        <v>@sebaschanz</v>
      </c>
      <c r="I302" s="31" t="str">
        <f t="shared" si="2"/>
        <v>https://www.chess.com/member/sebaschanz</v>
      </c>
    </row>
    <row r="303" ht="15.75" customHeight="1">
      <c r="A303" s="9">
        <v>12.0</v>
      </c>
      <c r="B303" s="10" t="s">
        <v>104</v>
      </c>
      <c r="C303" s="10" t="s">
        <v>39</v>
      </c>
      <c r="D303" s="25">
        <v>2133.0</v>
      </c>
      <c r="E303" s="23">
        <v>0.0</v>
      </c>
      <c r="F303" s="84" t="s">
        <v>95</v>
      </c>
      <c r="G303" s="77" t="str">
        <f>VLOOKUP(B303,'TA_2019-07-10'!$B$4:$AA$658,26,0)</f>
        <v/>
      </c>
      <c r="H303" t="str">
        <f t="shared" si="1"/>
        <v>@juancruz88</v>
      </c>
      <c r="I303" s="31" t="str">
        <f t="shared" si="2"/>
        <v>https://www.chess.com/member/juancruz88</v>
      </c>
    </row>
    <row r="304" ht="15.75" customHeight="1">
      <c r="A304" s="9">
        <v>11.0</v>
      </c>
      <c r="B304" s="10" t="s">
        <v>98</v>
      </c>
      <c r="C304" s="10" t="s">
        <v>35</v>
      </c>
      <c r="D304" s="25">
        <v>2143.0</v>
      </c>
      <c r="E304" s="23">
        <v>0.0</v>
      </c>
      <c r="F304" s="84" t="s">
        <v>95</v>
      </c>
      <c r="G304" s="77" t="str">
        <f>VLOOKUP(B304,'TA_2019-07-10'!$B$4:$AA$658,26,0)</f>
        <v/>
      </c>
      <c r="H304" t="str">
        <f t="shared" si="1"/>
        <v>@jabellini</v>
      </c>
      <c r="I304" s="31" t="str">
        <f t="shared" si="2"/>
        <v>https://www.chess.com/member/jabellini</v>
      </c>
    </row>
    <row r="305" ht="15.75" customHeight="1">
      <c r="A305" s="9">
        <v>10.0</v>
      </c>
      <c r="B305" s="10" t="s">
        <v>93</v>
      </c>
      <c r="C305" s="10" t="s">
        <v>39</v>
      </c>
      <c r="D305" s="25">
        <v>2156.0</v>
      </c>
      <c r="E305" s="23">
        <v>0.0</v>
      </c>
      <c r="F305" s="84" t="s">
        <v>95</v>
      </c>
      <c r="G305" s="77" t="str">
        <f>VLOOKUP(B305,'TA_2019-07-10'!$B$4:$AA$658,26,0)</f>
        <v/>
      </c>
      <c r="H305" t="str">
        <f t="shared" si="1"/>
        <v>@ferruchess</v>
      </c>
      <c r="I305" s="31" t="str">
        <f t="shared" si="2"/>
        <v>https://www.chess.com/member/ferruchess</v>
      </c>
    </row>
    <row r="306" ht="15.75" customHeight="1">
      <c r="A306" s="9">
        <v>9.0</v>
      </c>
      <c r="B306" s="10" t="s">
        <v>83</v>
      </c>
      <c r="C306" s="10" t="s">
        <v>35</v>
      </c>
      <c r="D306" s="25">
        <v>2167.0</v>
      </c>
      <c r="E306" s="23">
        <v>0.0</v>
      </c>
      <c r="F306" s="84" t="s">
        <v>95</v>
      </c>
      <c r="G306" s="77" t="str">
        <f>VLOOKUP(B306,'TA_2019-07-10'!$B$4:$AA$658,26,0)</f>
        <v/>
      </c>
      <c r="H306" t="str">
        <f t="shared" si="1"/>
        <v>@ale67</v>
      </c>
      <c r="I306" s="31" t="str">
        <f t="shared" si="2"/>
        <v>https://www.chess.com/member/ale67</v>
      </c>
    </row>
    <row r="307" ht="15.75" customHeight="1">
      <c r="A307" s="9">
        <v>8.0</v>
      </c>
      <c r="B307" s="10" t="s">
        <v>80</v>
      </c>
      <c r="C307" s="10" t="s">
        <v>39</v>
      </c>
      <c r="D307" s="25">
        <v>2183.0</v>
      </c>
      <c r="E307" s="23">
        <v>0.0</v>
      </c>
      <c r="F307" s="84" t="s">
        <v>95</v>
      </c>
      <c r="G307" s="77" t="str">
        <f>VLOOKUP(B307,'TA_2019-07-10'!$B$4:$AA$658,26,0)</f>
        <v/>
      </c>
      <c r="H307" t="str">
        <f t="shared" si="1"/>
        <v>@franco_brc</v>
      </c>
      <c r="I307" s="31" t="str">
        <f t="shared" si="2"/>
        <v>https://www.chess.com/member/franco_brc</v>
      </c>
    </row>
    <row r="308" ht="15.75" customHeight="1">
      <c r="A308" s="9">
        <v>7.0</v>
      </c>
      <c r="B308" s="10" t="s">
        <v>73</v>
      </c>
      <c r="C308" s="10" t="s">
        <v>35</v>
      </c>
      <c r="D308" s="25">
        <v>2227.0</v>
      </c>
      <c r="E308" s="23">
        <v>0.0</v>
      </c>
      <c r="F308" s="84" t="s">
        <v>95</v>
      </c>
      <c r="G308" s="77" t="str">
        <f>VLOOKUP(B308,'TA_2019-07-10'!$B$4:$AA$658,26,0)</f>
        <v/>
      </c>
      <c r="H308" t="str">
        <f t="shared" si="1"/>
        <v>@hectorfiori</v>
      </c>
      <c r="I308" s="31" t="str">
        <f t="shared" si="2"/>
        <v>https://www.chess.com/member/hectorfiori</v>
      </c>
    </row>
    <row r="309" ht="15.75" customHeight="1">
      <c r="A309" s="9">
        <v>6.0</v>
      </c>
      <c r="B309" s="10" t="s">
        <v>71</v>
      </c>
      <c r="C309" s="10" t="s">
        <v>39</v>
      </c>
      <c r="D309" s="25">
        <v>2229.0</v>
      </c>
      <c r="E309" s="23">
        <v>0.0</v>
      </c>
      <c r="F309" s="84" t="s">
        <v>95</v>
      </c>
      <c r="G309" s="77" t="str">
        <f>VLOOKUP(B309,'TA_2019-07-10'!$B$4:$AA$658,26,0)</f>
        <v/>
      </c>
      <c r="H309" t="str">
        <f t="shared" si="1"/>
        <v>@engendro</v>
      </c>
      <c r="I309" s="31" t="str">
        <f t="shared" si="2"/>
        <v>https://www.chess.com/member/engendro</v>
      </c>
    </row>
    <row r="310" ht="15.75" customHeight="1">
      <c r="A310" s="9">
        <v>5.0</v>
      </c>
      <c r="B310" s="10" t="s">
        <v>68</v>
      </c>
      <c r="C310" s="10" t="s">
        <v>35</v>
      </c>
      <c r="D310" s="25">
        <v>2240.0</v>
      </c>
      <c r="E310" s="23">
        <v>0.0</v>
      </c>
      <c r="F310" s="84" t="s">
        <v>95</v>
      </c>
      <c r="G310" s="77" t="str">
        <f>VLOOKUP(B310,'TA_2019-07-10'!$B$4:$AA$658,26,0)</f>
        <v/>
      </c>
      <c r="H310" t="str">
        <f t="shared" si="1"/>
        <v>@usurpov</v>
      </c>
      <c r="I310" s="31" t="str">
        <f t="shared" si="2"/>
        <v>https://www.chess.com/member/usurpov</v>
      </c>
    </row>
    <row r="311" ht="15.75" customHeight="1">
      <c r="A311" s="9">
        <v>4.0</v>
      </c>
      <c r="B311" s="10" t="s">
        <v>65</v>
      </c>
      <c r="C311" s="10" t="s">
        <v>35</v>
      </c>
      <c r="D311" s="25">
        <v>2251.0</v>
      </c>
      <c r="E311" s="23">
        <v>0.0</v>
      </c>
      <c r="F311" s="84" t="s">
        <v>95</v>
      </c>
      <c r="G311" s="77" t="str">
        <f>VLOOKUP(B311,'TA_2019-07-10'!$B$4:$AA$658,26,0)</f>
        <v/>
      </c>
      <c r="H311" t="str">
        <f t="shared" si="1"/>
        <v>@federer_online</v>
      </c>
      <c r="I311" s="31" t="str">
        <f t="shared" si="2"/>
        <v>https://www.chess.com/member/federer_online</v>
      </c>
    </row>
    <row r="312" ht="15.75" customHeight="1">
      <c r="A312" s="9">
        <v>3.0</v>
      </c>
      <c r="B312" s="10" t="s">
        <v>60</v>
      </c>
      <c r="C312" s="10" t="s">
        <v>35</v>
      </c>
      <c r="D312" s="25">
        <v>2275.0</v>
      </c>
      <c r="E312" s="23">
        <v>0.0</v>
      </c>
      <c r="F312" s="84" t="s">
        <v>95</v>
      </c>
      <c r="G312" s="77" t="str">
        <f>VLOOKUP(B312,'TA_2019-07-10'!$B$4:$AA$658,26,0)</f>
        <v/>
      </c>
      <c r="H312" t="str">
        <f t="shared" si="1"/>
        <v>@quemero-73</v>
      </c>
      <c r="I312" s="31" t="str">
        <f t="shared" si="2"/>
        <v>https://www.chess.com/member/quemero-73</v>
      </c>
    </row>
    <row r="313" ht="15.75" customHeight="1">
      <c r="A313" s="9">
        <v>2.0</v>
      </c>
      <c r="B313" s="10" t="s">
        <v>56</v>
      </c>
      <c r="C313" s="10" t="s">
        <v>39</v>
      </c>
      <c r="D313" s="25">
        <v>2277.0</v>
      </c>
      <c r="E313" s="23">
        <v>0.0</v>
      </c>
      <c r="F313" s="84" t="s">
        <v>95</v>
      </c>
      <c r="G313" s="77" t="str">
        <f>VLOOKUP(B313,'TA_2019-07-10'!$B$4:$AA$658,26,0)</f>
        <v/>
      </c>
      <c r="H313" t="str">
        <f t="shared" si="1"/>
        <v>@karupayun</v>
      </c>
      <c r="I313" s="31" t="str">
        <f t="shared" si="2"/>
        <v>https://www.chess.com/member/karupayun</v>
      </c>
    </row>
    <row r="314" ht="15.75" customHeight="1">
      <c r="A314" s="9">
        <v>1.0</v>
      </c>
      <c r="B314" s="10" t="s">
        <v>34</v>
      </c>
      <c r="C314" s="10" t="s">
        <v>35</v>
      </c>
      <c r="D314" s="25">
        <v>2432.0</v>
      </c>
      <c r="E314" s="23">
        <v>0.0</v>
      </c>
      <c r="F314" s="84" t="s">
        <v>95</v>
      </c>
      <c r="G314" s="77" t="str">
        <f>VLOOKUP(B314,'TA_2019-07-10'!$B$4:$AA$658,26,0)</f>
        <v/>
      </c>
      <c r="H314" t="str">
        <f t="shared" si="1"/>
        <v>@estudiando_ajedrez</v>
      </c>
      <c r="I314" s="31" t="str">
        <f t="shared" si="2"/>
        <v>https://www.chess.com/member/estudiando_ajedrez</v>
      </c>
    </row>
    <row r="315" ht="15.75" customHeight="1">
      <c r="A315" s="9">
        <v>313.0</v>
      </c>
      <c r="B315" s="10" t="s">
        <v>1693</v>
      </c>
      <c r="C315" s="10" t="s">
        <v>35</v>
      </c>
      <c r="D315" s="14" t="s">
        <v>36</v>
      </c>
      <c r="E315" s="10" t="s">
        <v>36</v>
      </c>
      <c r="F315" s="76"/>
      <c r="G315" s="77" t="str">
        <f>VLOOKUP(B315,'TA_2019-07-10'!$B$4:$AA$658,26,0)</f>
        <v/>
      </c>
      <c r="H315" t="str">
        <f t="shared" si="1"/>
        <v>@benjafalcon18</v>
      </c>
      <c r="I315" s="31" t="str">
        <f t="shared" si="2"/>
        <v>https://www.chess.com/member/benjafalcon18</v>
      </c>
    </row>
    <row r="316" ht="15.75" customHeight="1">
      <c r="A316" s="9">
        <v>314.0</v>
      </c>
      <c r="B316" s="10" t="s">
        <v>1695</v>
      </c>
      <c r="C316" s="10" t="s">
        <v>35</v>
      </c>
      <c r="D316" s="14" t="s">
        <v>36</v>
      </c>
      <c r="E316" s="10" t="s">
        <v>36</v>
      </c>
      <c r="F316" s="76"/>
      <c r="G316" s="77" t="str">
        <f>VLOOKUP(B316,'TA_2019-07-10'!$B$4:$AA$658,26,0)</f>
        <v/>
      </c>
      <c r="H316" t="str">
        <f t="shared" si="1"/>
        <v>@maxip32</v>
      </c>
      <c r="I316" s="31" t="str">
        <f t="shared" si="2"/>
        <v>https://www.chess.com/member/maxip32</v>
      </c>
    </row>
    <row r="317" ht="15.75" customHeight="1">
      <c r="B317" s="10"/>
      <c r="C317" s="10"/>
      <c r="D317" s="71"/>
      <c r="E317" s="43"/>
      <c r="F317" s="76"/>
      <c r="G317" s="77"/>
    </row>
    <row r="318" ht="15.75" customHeight="1">
      <c r="B318" s="10"/>
      <c r="C318" s="10"/>
      <c r="D318" s="71"/>
      <c r="E318" s="43"/>
      <c r="F318" s="76"/>
      <c r="G318" s="77"/>
    </row>
    <row r="319" ht="15.75" customHeight="1">
      <c r="B319" s="10"/>
      <c r="C319" s="10"/>
      <c r="D319" s="71"/>
      <c r="E319" s="43"/>
      <c r="F319" s="76"/>
      <c r="G319" s="77"/>
    </row>
    <row r="320" ht="15.75" customHeight="1">
      <c r="B320" s="10"/>
      <c r="C320" s="10"/>
      <c r="D320" s="71"/>
      <c r="E320" s="43"/>
      <c r="F320" s="76"/>
      <c r="G320" s="77"/>
    </row>
    <row r="321" ht="15.75" customHeight="1">
      <c r="B321" s="10"/>
      <c r="C321" s="10"/>
      <c r="D321" s="71"/>
      <c r="E321" s="43"/>
      <c r="F321" s="76"/>
      <c r="G321" s="77"/>
    </row>
    <row r="322" ht="15.75" customHeight="1">
      <c r="B322" s="10"/>
      <c r="C322" s="10"/>
      <c r="D322" s="71"/>
      <c r="E322" s="43"/>
      <c r="F322" s="76"/>
      <c r="G322" s="77"/>
    </row>
    <row r="323" ht="15.75" customHeight="1">
      <c r="B323" s="10"/>
      <c r="C323" s="10"/>
      <c r="D323" s="71"/>
      <c r="E323" s="43"/>
      <c r="F323" s="76"/>
      <c r="G323" s="77"/>
    </row>
    <row r="324" ht="15.75" customHeight="1">
      <c r="B324" s="10"/>
      <c r="C324" s="10"/>
      <c r="D324" s="71"/>
      <c r="E324" s="43"/>
      <c r="F324" s="76"/>
      <c r="G324" s="77"/>
    </row>
    <row r="325" ht="15.75" customHeight="1">
      <c r="B325" s="10"/>
      <c r="C325" s="10"/>
      <c r="D325" s="71"/>
      <c r="E325" s="43"/>
      <c r="F325" s="76"/>
      <c r="G325" s="77"/>
    </row>
    <row r="326" ht="15.75" customHeight="1">
      <c r="B326" s="10"/>
      <c r="C326" s="10"/>
      <c r="D326" s="71"/>
      <c r="E326" s="43"/>
      <c r="F326" s="76"/>
      <c r="G326" s="77"/>
    </row>
    <row r="327" ht="15.75" customHeight="1">
      <c r="B327" s="10"/>
      <c r="C327" s="10"/>
      <c r="D327" s="71"/>
      <c r="E327" s="43"/>
      <c r="F327" s="76"/>
      <c r="G327" s="77"/>
    </row>
    <row r="328" ht="15.75" customHeight="1">
      <c r="B328" s="10"/>
      <c r="C328" s="10"/>
      <c r="D328" s="71"/>
      <c r="E328" s="43"/>
      <c r="F328" s="76"/>
      <c r="G328" s="77"/>
    </row>
    <row r="329" ht="15.75" customHeight="1">
      <c r="B329" s="10"/>
      <c r="C329" s="10"/>
      <c r="D329" s="71"/>
      <c r="E329" s="43"/>
      <c r="F329" s="76"/>
      <c r="G329" s="77"/>
    </row>
    <row r="330" ht="15.75" customHeight="1">
      <c r="B330" s="10"/>
      <c r="C330" s="10"/>
      <c r="D330" s="71"/>
      <c r="E330" s="43"/>
      <c r="F330" s="76"/>
      <c r="G330" s="77"/>
    </row>
    <row r="331" ht="15.75" customHeight="1">
      <c r="B331" s="10"/>
      <c r="C331" s="10"/>
      <c r="D331" s="71"/>
      <c r="E331" s="43"/>
      <c r="F331" s="76"/>
      <c r="G331" s="77"/>
    </row>
    <row r="332" ht="15.75" customHeight="1">
      <c r="B332" s="10"/>
      <c r="C332" s="10"/>
      <c r="D332" s="71"/>
      <c r="E332" s="43"/>
      <c r="F332" s="76"/>
      <c r="G332" s="77"/>
    </row>
    <row r="333" ht="15.75" customHeight="1">
      <c r="B333" s="10"/>
      <c r="C333" s="10"/>
      <c r="D333" s="71"/>
      <c r="E333" s="43"/>
      <c r="F333" s="76"/>
      <c r="G333" s="77"/>
    </row>
    <row r="334" ht="15.75" customHeight="1">
      <c r="B334" s="10"/>
      <c r="C334" s="10"/>
      <c r="D334" s="71"/>
      <c r="E334" s="43"/>
      <c r="F334" s="76"/>
      <c r="G334" s="77"/>
    </row>
    <row r="335" ht="15.75" customHeight="1">
      <c r="B335" s="10"/>
      <c r="C335" s="10"/>
      <c r="D335" s="71"/>
      <c r="E335" s="43"/>
      <c r="F335" s="76"/>
      <c r="G335" s="77"/>
    </row>
    <row r="336" ht="15.75" customHeight="1">
      <c r="B336" s="10"/>
      <c r="C336" s="10"/>
      <c r="D336" s="71"/>
      <c r="E336" s="43"/>
      <c r="F336" s="76"/>
      <c r="G336" s="77"/>
    </row>
    <row r="337" ht="15.75" customHeight="1">
      <c r="B337" s="10"/>
      <c r="C337" s="10"/>
      <c r="D337" s="71"/>
      <c r="E337" s="43"/>
      <c r="F337" s="76"/>
      <c r="G337" s="77"/>
    </row>
    <row r="338" ht="15.75" customHeight="1">
      <c r="B338" s="10"/>
      <c r="C338" s="10"/>
      <c r="D338" s="71"/>
      <c r="E338" s="43"/>
      <c r="F338" s="76"/>
      <c r="G338" s="77"/>
    </row>
    <row r="339" ht="15.75" customHeight="1">
      <c r="B339" s="10"/>
      <c r="C339" s="10"/>
      <c r="D339" s="71"/>
      <c r="E339" s="43"/>
      <c r="F339" s="76"/>
      <c r="G339" s="77"/>
    </row>
    <row r="340" ht="15.75" customHeight="1">
      <c r="B340" s="10"/>
      <c r="C340" s="10"/>
      <c r="D340" s="71"/>
      <c r="E340" s="43"/>
      <c r="F340" s="76"/>
      <c r="G340" s="77"/>
    </row>
    <row r="341" ht="15.75" customHeight="1">
      <c r="B341" s="10"/>
      <c r="C341" s="10"/>
      <c r="D341" s="71"/>
      <c r="E341" s="43"/>
      <c r="F341" s="76"/>
      <c r="G341" s="77"/>
    </row>
    <row r="342" ht="15.75" customHeight="1">
      <c r="B342" s="10"/>
      <c r="C342" s="10"/>
      <c r="D342" s="71"/>
      <c r="E342" s="43"/>
      <c r="F342" s="76"/>
      <c r="G342" s="77"/>
    </row>
    <row r="343" ht="15.75" customHeight="1">
      <c r="B343" s="10"/>
      <c r="C343" s="10"/>
      <c r="D343" s="71"/>
      <c r="E343" s="43"/>
      <c r="F343" s="76"/>
      <c r="G343" s="77"/>
    </row>
    <row r="344" ht="15.75" customHeight="1">
      <c r="B344" s="10"/>
      <c r="C344" s="10"/>
      <c r="D344" s="71"/>
      <c r="E344" s="43"/>
      <c r="F344" s="76"/>
      <c r="G344" s="77"/>
    </row>
    <row r="345" ht="15.75" customHeight="1">
      <c r="B345" s="10"/>
      <c r="C345" s="10"/>
      <c r="D345" s="71"/>
      <c r="E345" s="43"/>
      <c r="F345" s="76"/>
      <c r="G345" s="77"/>
    </row>
    <row r="346" ht="15.75" customHeight="1">
      <c r="B346" s="10"/>
      <c r="C346" s="10"/>
      <c r="D346" s="71"/>
      <c r="E346" s="43"/>
      <c r="F346" s="76"/>
      <c r="G346" s="77"/>
    </row>
    <row r="347" ht="15.75" customHeight="1">
      <c r="B347" s="10"/>
      <c r="C347" s="10"/>
      <c r="D347" s="71"/>
      <c r="E347" s="43"/>
      <c r="F347" s="76"/>
      <c r="G347" s="77"/>
    </row>
    <row r="348" ht="15.75" customHeight="1">
      <c r="B348" s="10"/>
      <c r="C348" s="10"/>
      <c r="D348" s="71"/>
      <c r="E348" s="43"/>
      <c r="F348" s="76"/>
      <c r="G348" s="77"/>
    </row>
    <row r="349" ht="15.75" customHeight="1">
      <c r="B349" s="10"/>
      <c r="C349" s="10"/>
      <c r="D349" s="71"/>
      <c r="E349" s="43"/>
      <c r="F349" s="76"/>
      <c r="G349" s="77"/>
    </row>
    <row r="350" ht="15.75" customHeight="1">
      <c r="B350" s="10"/>
      <c r="C350" s="10"/>
      <c r="D350" s="71"/>
      <c r="E350" s="43"/>
      <c r="F350" s="76"/>
      <c r="G350" s="77"/>
    </row>
    <row r="351" ht="15.75" customHeight="1">
      <c r="B351" s="10"/>
      <c r="C351" s="10"/>
      <c r="D351" s="71"/>
      <c r="E351" s="43"/>
      <c r="F351" s="76"/>
      <c r="G351" s="77"/>
    </row>
    <row r="352" ht="15.75" customHeight="1">
      <c r="B352" s="10"/>
      <c r="C352" s="10"/>
      <c r="D352" s="71"/>
      <c r="E352" s="43"/>
      <c r="F352" s="76"/>
      <c r="G352" s="77"/>
    </row>
    <row r="353" ht="15.75" customHeight="1">
      <c r="B353" s="10"/>
      <c r="C353" s="10"/>
      <c r="D353" s="71"/>
      <c r="E353" s="43"/>
      <c r="F353" s="76"/>
      <c r="G353" s="77"/>
    </row>
    <row r="354" ht="15.75" customHeight="1">
      <c r="B354" s="10"/>
      <c r="C354" s="10"/>
      <c r="D354" s="71"/>
      <c r="E354" s="43"/>
      <c r="F354" s="76"/>
      <c r="G354" s="77"/>
    </row>
    <row r="355" ht="15.75" customHeight="1">
      <c r="B355" s="10"/>
      <c r="C355" s="10"/>
      <c r="D355" s="71"/>
      <c r="E355" s="43"/>
      <c r="F355" s="76"/>
      <c r="G355" s="77"/>
    </row>
    <row r="356" ht="15.75" customHeight="1">
      <c r="B356" s="10"/>
      <c r="C356" s="10"/>
      <c r="D356" s="71"/>
      <c r="E356" s="43"/>
      <c r="F356" s="76"/>
      <c r="G356" s="77"/>
    </row>
    <row r="357" ht="15.75" customHeight="1">
      <c r="B357" s="10"/>
      <c r="C357" s="10"/>
      <c r="D357" s="71"/>
      <c r="E357" s="43"/>
      <c r="F357" s="76"/>
      <c r="G357" s="77"/>
    </row>
    <row r="358" ht="15.75" customHeight="1">
      <c r="B358" s="10"/>
      <c r="C358" s="10"/>
      <c r="D358" s="71"/>
      <c r="E358" s="43"/>
      <c r="F358" s="76"/>
      <c r="G358" s="77"/>
    </row>
    <row r="359" ht="15.75" customHeight="1">
      <c r="B359" s="10"/>
      <c r="C359" s="10"/>
      <c r="D359" s="71"/>
      <c r="E359" s="43"/>
      <c r="F359" s="76"/>
      <c r="G359" s="77"/>
    </row>
    <row r="360" ht="15.75" customHeight="1">
      <c r="B360" s="10"/>
      <c r="C360" s="10"/>
      <c r="D360" s="71"/>
      <c r="E360" s="43"/>
      <c r="F360" s="76"/>
      <c r="G360" s="77"/>
    </row>
    <row r="361" ht="15.75" customHeight="1">
      <c r="B361" s="10"/>
      <c r="C361" s="10"/>
      <c r="D361" s="71"/>
      <c r="E361" s="43"/>
      <c r="F361" s="76"/>
      <c r="G361" s="77"/>
    </row>
    <row r="362" ht="15.75" customHeight="1">
      <c r="B362" s="10"/>
      <c r="C362" s="10"/>
      <c r="D362" s="71"/>
      <c r="E362" s="43"/>
      <c r="F362" s="76"/>
      <c r="G362" s="77"/>
    </row>
    <row r="363" ht="15.75" customHeight="1">
      <c r="B363" s="10"/>
      <c r="C363" s="10"/>
      <c r="D363" s="71"/>
      <c r="E363" s="43"/>
      <c r="F363" s="76"/>
      <c r="G363" s="77"/>
    </row>
    <row r="364" ht="15.75" customHeight="1">
      <c r="B364" s="10"/>
      <c r="C364" s="10"/>
      <c r="D364" s="71"/>
      <c r="E364" s="43"/>
      <c r="F364" s="76"/>
      <c r="G364" s="77"/>
    </row>
    <row r="365" ht="15.75" customHeight="1">
      <c r="B365" s="10"/>
      <c r="C365" s="10"/>
      <c r="D365" s="71"/>
      <c r="E365" s="43"/>
      <c r="F365" s="76"/>
      <c r="G365" s="77"/>
    </row>
    <row r="366" ht="15.75" customHeight="1">
      <c r="B366" s="10"/>
      <c r="C366" s="10"/>
      <c r="D366" s="71"/>
      <c r="E366" s="43"/>
      <c r="F366" s="76"/>
      <c r="G366" s="77"/>
    </row>
    <row r="367" ht="15.75" customHeight="1">
      <c r="D367" s="5"/>
      <c r="E367" s="5"/>
    </row>
    <row r="368" ht="15.75" customHeight="1">
      <c r="D368" s="5"/>
      <c r="E368" s="5"/>
    </row>
    <row r="369" ht="15.75" customHeight="1">
      <c r="D369" s="5"/>
      <c r="E369" s="5"/>
    </row>
    <row r="370" ht="15.75" customHeight="1">
      <c r="D370" s="5"/>
      <c r="E370" s="5"/>
    </row>
    <row r="371" ht="15.75" customHeight="1">
      <c r="D371" s="5"/>
      <c r="E371" s="5"/>
    </row>
    <row r="372" ht="15.75" customHeight="1">
      <c r="D372" s="5"/>
      <c r="E372" s="5"/>
    </row>
    <row r="373" ht="15.75" customHeight="1">
      <c r="D373" s="5"/>
      <c r="E373" s="5"/>
    </row>
    <row r="374" ht="15.75" customHeight="1">
      <c r="D374" s="5"/>
      <c r="E374" s="5"/>
    </row>
    <row r="375" ht="15.75" customHeight="1">
      <c r="D375" s="5"/>
      <c r="E375" s="5"/>
    </row>
    <row r="376" ht="15.75" customHeight="1">
      <c r="D376" s="5"/>
      <c r="E376" s="5"/>
    </row>
    <row r="377" ht="15.75" customHeight="1">
      <c r="D377" s="5"/>
      <c r="E377" s="5"/>
    </row>
    <row r="378" ht="15.75" customHeight="1">
      <c r="D378" s="5"/>
      <c r="E378" s="5"/>
    </row>
    <row r="379" ht="15.75" customHeight="1">
      <c r="D379" s="5"/>
      <c r="E379" s="5"/>
    </row>
    <row r="380" ht="15.75" customHeight="1">
      <c r="D380" s="5"/>
      <c r="E380" s="5"/>
    </row>
    <row r="381" ht="15.75" customHeight="1">
      <c r="D381" s="5"/>
      <c r="E381" s="5"/>
    </row>
    <row r="382" ht="15.75" customHeight="1">
      <c r="D382" s="5"/>
      <c r="E382" s="5"/>
    </row>
    <row r="383" ht="15.75" customHeight="1">
      <c r="D383" s="5"/>
      <c r="E383" s="5"/>
    </row>
    <row r="384" ht="15.75" customHeight="1">
      <c r="D384" s="5"/>
      <c r="E384" s="5"/>
    </row>
    <row r="385" ht="15.75" customHeight="1">
      <c r="D385" s="5"/>
      <c r="E385" s="5"/>
    </row>
    <row r="386" ht="15.75" customHeight="1">
      <c r="D386" s="5"/>
      <c r="E386" s="5"/>
    </row>
    <row r="387" ht="15.75" customHeight="1">
      <c r="D387" s="5"/>
      <c r="E387" s="5"/>
    </row>
    <row r="388" ht="15.75" customHeight="1">
      <c r="D388" s="5"/>
      <c r="E388" s="5"/>
    </row>
    <row r="389" ht="15.75" customHeight="1">
      <c r="D389" s="5"/>
      <c r="E389" s="5"/>
    </row>
    <row r="390" ht="15.75" customHeight="1">
      <c r="D390" s="5"/>
      <c r="E390" s="5"/>
    </row>
    <row r="391" ht="15.75" customHeight="1">
      <c r="D391" s="5"/>
      <c r="E391" s="5"/>
    </row>
    <row r="392" ht="15.75" customHeight="1">
      <c r="D392" s="5"/>
      <c r="E392" s="5"/>
    </row>
    <row r="393" ht="15.75" customHeight="1">
      <c r="D393" s="5"/>
      <c r="E393" s="5"/>
    </row>
    <row r="394" ht="15.75" customHeight="1">
      <c r="D394" s="5"/>
      <c r="E394" s="5"/>
    </row>
    <row r="395" ht="15.75" customHeight="1">
      <c r="D395" s="5"/>
      <c r="E395" s="5"/>
    </row>
    <row r="396" ht="15.75" customHeight="1">
      <c r="D396" s="5"/>
      <c r="E396" s="5"/>
    </row>
    <row r="397" ht="15.75" customHeight="1">
      <c r="D397" s="5"/>
      <c r="E397" s="5"/>
    </row>
    <row r="398" ht="15.75" customHeight="1">
      <c r="D398" s="5"/>
      <c r="E398" s="5"/>
    </row>
    <row r="399" ht="15.75" customHeight="1">
      <c r="D399" s="5"/>
      <c r="E399" s="5"/>
    </row>
    <row r="400" ht="15.75" customHeight="1">
      <c r="D400" s="5"/>
      <c r="E400" s="5"/>
    </row>
    <row r="401" ht="15.75" customHeight="1">
      <c r="D401" s="5"/>
      <c r="E401" s="5"/>
    </row>
    <row r="402" ht="15.75" customHeight="1">
      <c r="D402" s="5"/>
      <c r="E402" s="5"/>
    </row>
    <row r="403" ht="15.75" customHeight="1">
      <c r="D403" s="5"/>
      <c r="E403" s="5"/>
    </row>
    <row r="404" ht="15.75" customHeight="1">
      <c r="D404" s="5"/>
      <c r="E404" s="5"/>
    </row>
    <row r="405" ht="15.75" customHeight="1">
      <c r="D405" s="5"/>
      <c r="E405" s="5"/>
    </row>
    <row r="406" ht="15.75" customHeight="1">
      <c r="D406" s="5"/>
      <c r="E406" s="5"/>
    </row>
    <row r="407" ht="15.75" customHeight="1">
      <c r="D407" s="5"/>
      <c r="E407" s="5"/>
    </row>
    <row r="408" ht="15.75" customHeight="1">
      <c r="D408" s="5"/>
      <c r="E408" s="5"/>
    </row>
    <row r="409" ht="15.75" customHeight="1">
      <c r="D409" s="5"/>
      <c r="E409" s="5"/>
    </row>
    <row r="410" ht="15.75" customHeight="1">
      <c r="D410" s="5"/>
      <c r="E410" s="5"/>
    </row>
    <row r="411" ht="15.75" customHeight="1">
      <c r="D411" s="5"/>
      <c r="E411" s="5"/>
    </row>
    <row r="412" ht="15.75" customHeight="1">
      <c r="D412" s="5"/>
      <c r="E412" s="5"/>
    </row>
    <row r="413" ht="15.75" customHeight="1">
      <c r="D413" s="5"/>
      <c r="E413" s="5"/>
    </row>
    <row r="414" ht="15.75" customHeight="1">
      <c r="D414" s="5"/>
      <c r="E414" s="5"/>
    </row>
    <row r="415" ht="15.75" customHeight="1">
      <c r="D415" s="5"/>
      <c r="E415" s="5"/>
    </row>
    <row r="416" ht="15.75" customHeight="1">
      <c r="D416" s="5"/>
      <c r="E416" s="5"/>
    </row>
    <row r="417" ht="15.75" customHeight="1">
      <c r="D417" s="5"/>
      <c r="E417" s="5"/>
    </row>
    <row r="418" ht="15.75" customHeight="1">
      <c r="D418" s="5"/>
      <c r="E418" s="5"/>
    </row>
    <row r="419" ht="15.75" customHeight="1">
      <c r="D419" s="5"/>
      <c r="E419" s="5"/>
    </row>
    <row r="420" ht="15.75" customHeight="1">
      <c r="D420" s="5"/>
      <c r="E420" s="5"/>
    </row>
    <row r="421" ht="15.75" customHeight="1">
      <c r="D421" s="5"/>
      <c r="E421" s="5"/>
    </row>
    <row r="422" ht="15.75" customHeight="1">
      <c r="D422" s="5"/>
      <c r="E422" s="5"/>
    </row>
    <row r="423" ht="15.75" customHeight="1">
      <c r="D423" s="5"/>
      <c r="E423" s="5"/>
    </row>
    <row r="424" ht="15.75" customHeight="1">
      <c r="D424" s="5"/>
      <c r="E424" s="5"/>
    </row>
    <row r="425" ht="15.75" customHeight="1">
      <c r="D425" s="5"/>
      <c r="E425" s="5"/>
    </row>
    <row r="426" ht="15.75" customHeight="1">
      <c r="D426" s="5"/>
      <c r="E426" s="5"/>
    </row>
    <row r="427" ht="15.75" customHeight="1">
      <c r="D427" s="5"/>
      <c r="E427" s="5"/>
    </row>
    <row r="428" ht="15.75" customHeight="1">
      <c r="D428" s="5"/>
      <c r="E428" s="5"/>
    </row>
    <row r="429" ht="15.75" customHeight="1">
      <c r="D429" s="5"/>
      <c r="E429" s="5"/>
    </row>
    <row r="430" ht="15.75" customHeight="1">
      <c r="D430" s="5"/>
      <c r="E430" s="5"/>
    </row>
    <row r="431" ht="15.75" customHeight="1">
      <c r="D431" s="5"/>
      <c r="E431" s="5"/>
    </row>
    <row r="432" ht="15.75" customHeight="1">
      <c r="D432" s="5"/>
      <c r="E432" s="5"/>
    </row>
    <row r="433" ht="15.75" customHeight="1">
      <c r="D433" s="5"/>
      <c r="E433" s="5"/>
    </row>
    <row r="434" ht="15.75" customHeight="1">
      <c r="D434" s="5"/>
      <c r="E434" s="5"/>
    </row>
    <row r="435" ht="15.75" customHeight="1">
      <c r="D435" s="5"/>
      <c r="E435" s="5"/>
    </row>
    <row r="436" ht="15.75" customHeight="1">
      <c r="D436" s="5"/>
      <c r="E436" s="5"/>
    </row>
    <row r="437" ht="15.75" customHeight="1">
      <c r="D437" s="5"/>
      <c r="E437" s="5"/>
    </row>
    <row r="438" ht="15.75" customHeight="1">
      <c r="D438" s="5"/>
      <c r="E438" s="5"/>
    </row>
    <row r="439" ht="15.75" customHeight="1">
      <c r="D439" s="5"/>
      <c r="E439" s="5"/>
    </row>
    <row r="440" ht="15.75" customHeight="1">
      <c r="D440" s="5"/>
      <c r="E440" s="5"/>
    </row>
    <row r="441" ht="15.75" customHeight="1">
      <c r="D441" s="5"/>
      <c r="E441" s="5"/>
    </row>
    <row r="442" ht="15.75" customHeight="1">
      <c r="D442" s="5"/>
      <c r="E442" s="5"/>
    </row>
    <row r="443" ht="15.75" customHeight="1">
      <c r="D443" s="5"/>
      <c r="E443" s="5"/>
    </row>
    <row r="444" ht="15.75" customHeight="1">
      <c r="D444" s="5"/>
      <c r="E444" s="5"/>
    </row>
    <row r="445" ht="15.75" customHeight="1">
      <c r="D445" s="5"/>
      <c r="E445" s="5"/>
    </row>
    <row r="446" ht="15.75" customHeight="1">
      <c r="D446" s="5"/>
      <c r="E446" s="5"/>
    </row>
    <row r="447" ht="15.75" customHeight="1">
      <c r="D447" s="5"/>
      <c r="E447" s="5"/>
    </row>
    <row r="448" ht="15.75" customHeight="1">
      <c r="D448" s="5"/>
      <c r="E448" s="5"/>
    </row>
    <row r="449" ht="15.75" customHeight="1">
      <c r="D449" s="5"/>
      <c r="E449" s="5"/>
    </row>
    <row r="450" ht="15.75" customHeight="1">
      <c r="D450" s="5"/>
      <c r="E450" s="5"/>
    </row>
    <row r="451" ht="15.75" customHeight="1">
      <c r="D451" s="5"/>
      <c r="E451" s="5"/>
    </row>
    <row r="452" ht="15.75" customHeight="1">
      <c r="D452" s="5"/>
      <c r="E452" s="5"/>
    </row>
    <row r="453" ht="15.75" customHeight="1">
      <c r="D453" s="5"/>
      <c r="E453" s="5"/>
    </row>
    <row r="454" ht="15.75" customHeight="1">
      <c r="D454" s="5"/>
      <c r="E454" s="5"/>
    </row>
    <row r="455" ht="15.75" customHeight="1">
      <c r="D455" s="5"/>
      <c r="E455" s="5"/>
    </row>
    <row r="456" ht="15.75" customHeight="1">
      <c r="D456" s="5"/>
      <c r="E456" s="5"/>
    </row>
    <row r="457" ht="15.75" customHeight="1">
      <c r="D457" s="5"/>
      <c r="E457" s="5"/>
    </row>
    <row r="458" ht="15.75" customHeight="1">
      <c r="D458" s="5"/>
      <c r="E458" s="5"/>
    </row>
    <row r="459" ht="15.75" customHeight="1">
      <c r="D459" s="5"/>
      <c r="E459" s="5"/>
    </row>
    <row r="460" ht="15.75" customHeight="1">
      <c r="D460" s="5"/>
      <c r="E460" s="5"/>
    </row>
    <row r="461" ht="15.75" customHeight="1">
      <c r="D461" s="5"/>
      <c r="E461" s="5"/>
    </row>
    <row r="462" ht="15.75" customHeight="1">
      <c r="D462" s="5"/>
      <c r="E462" s="5"/>
    </row>
    <row r="463" ht="15.75" customHeight="1">
      <c r="D463" s="5"/>
      <c r="E463" s="5"/>
    </row>
    <row r="464" ht="15.75" customHeight="1">
      <c r="D464" s="5"/>
      <c r="E464" s="5"/>
    </row>
    <row r="465" ht="15.75" customHeight="1">
      <c r="D465" s="5"/>
      <c r="E465" s="5"/>
    </row>
    <row r="466" ht="15.75" customHeight="1">
      <c r="D466" s="5"/>
      <c r="E466" s="5"/>
    </row>
    <row r="467" ht="15.75" customHeight="1">
      <c r="D467" s="5"/>
      <c r="E467" s="5"/>
    </row>
    <row r="468" ht="15.75" customHeight="1">
      <c r="D468" s="5"/>
      <c r="E468" s="5"/>
    </row>
    <row r="469" ht="15.75" customHeight="1">
      <c r="D469" s="5"/>
      <c r="E469" s="5"/>
    </row>
    <row r="470" ht="15.75" customHeight="1">
      <c r="D470" s="5"/>
      <c r="E470" s="5"/>
    </row>
    <row r="471" ht="15.75" customHeight="1">
      <c r="D471" s="5"/>
      <c r="E471" s="5"/>
    </row>
    <row r="472" ht="15.75" customHeight="1">
      <c r="D472" s="5"/>
      <c r="E472" s="5"/>
    </row>
    <row r="473" ht="15.75" customHeight="1">
      <c r="D473" s="5"/>
      <c r="E473" s="5"/>
    </row>
    <row r="474" ht="15.75" customHeight="1">
      <c r="D474" s="5"/>
      <c r="E474" s="5"/>
    </row>
    <row r="475" ht="15.75" customHeight="1">
      <c r="D475" s="5"/>
      <c r="E475" s="5"/>
    </row>
    <row r="476" ht="15.75" customHeight="1">
      <c r="D476" s="5"/>
      <c r="E476" s="5"/>
    </row>
    <row r="477" ht="15.75" customHeight="1">
      <c r="D477" s="5"/>
      <c r="E477" s="5"/>
    </row>
    <row r="478" ht="15.75" customHeight="1">
      <c r="D478" s="5"/>
      <c r="E478" s="5"/>
    </row>
    <row r="479" ht="15.75" customHeight="1">
      <c r="D479" s="5"/>
      <c r="E479" s="5"/>
    </row>
    <row r="480" ht="15.75" customHeight="1">
      <c r="D480" s="5"/>
      <c r="E480" s="5"/>
    </row>
    <row r="481" ht="15.75" customHeight="1">
      <c r="D481" s="5"/>
      <c r="E481" s="5"/>
    </row>
    <row r="482" ht="15.75" customHeight="1">
      <c r="D482" s="5"/>
      <c r="E482" s="5"/>
    </row>
    <row r="483" ht="15.75" customHeight="1">
      <c r="D483" s="5"/>
      <c r="E483" s="5"/>
    </row>
    <row r="484" ht="15.75" customHeight="1">
      <c r="D484" s="5"/>
      <c r="E484" s="5"/>
    </row>
    <row r="485" ht="15.75" customHeight="1">
      <c r="D485" s="5"/>
      <c r="E485" s="5"/>
    </row>
    <row r="486" ht="15.75" customHeight="1">
      <c r="D486" s="5"/>
      <c r="E486" s="5"/>
    </row>
    <row r="487" ht="15.75" customHeight="1">
      <c r="D487" s="5"/>
      <c r="E487" s="5"/>
    </row>
    <row r="488" ht="15.75" customHeight="1">
      <c r="D488" s="5"/>
      <c r="E488" s="5"/>
    </row>
    <row r="489" ht="15.75" customHeight="1">
      <c r="D489" s="5"/>
      <c r="E489" s="5"/>
    </row>
    <row r="490" ht="15.75" customHeight="1">
      <c r="D490" s="5"/>
      <c r="E490" s="5"/>
    </row>
    <row r="491" ht="15.75" customHeight="1">
      <c r="D491" s="5"/>
      <c r="E491" s="5"/>
    </row>
    <row r="492" ht="15.75" customHeight="1">
      <c r="D492" s="5"/>
      <c r="E492" s="5"/>
    </row>
    <row r="493" ht="15.75" customHeight="1">
      <c r="D493" s="5"/>
      <c r="E493" s="5"/>
    </row>
    <row r="494" ht="15.75" customHeight="1">
      <c r="D494" s="5"/>
      <c r="E494" s="5"/>
    </row>
    <row r="495" ht="15.75" customHeight="1">
      <c r="D495" s="5"/>
      <c r="E495" s="5"/>
    </row>
    <row r="496" ht="15.75" customHeight="1">
      <c r="D496" s="5"/>
      <c r="E496" s="5"/>
    </row>
    <row r="497" ht="15.75" customHeight="1">
      <c r="D497" s="5"/>
      <c r="E497" s="5"/>
    </row>
    <row r="498" ht="15.75" customHeight="1">
      <c r="D498" s="5"/>
      <c r="E498" s="5"/>
    </row>
    <row r="499" ht="15.75" customHeight="1">
      <c r="D499" s="5"/>
      <c r="E499" s="5"/>
    </row>
    <row r="500" ht="15.75" customHeight="1">
      <c r="D500" s="5"/>
      <c r="E500" s="5"/>
    </row>
    <row r="501" ht="15.75" customHeight="1">
      <c r="D501" s="5"/>
      <c r="E501" s="5"/>
    </row>
    <row r="502" ht="15.75" customHeight="1">
      <c r="D502" s="5"/>
      <c r="E502" s="5"/>
    </row>
    <row r="503" ht="15.75" customHeight="1">
      <c r="D503" s="5"/>
      <c r="E503" s="5"/>
    </row>
    <row r="504" ht="15.75" customHeight="1">
      <c r="D504" s="5"/>
      <c r="E504" s="5"/>
    </row>
    <row r="505" ht="15.75" customHeight="1">
      <c r="D505" s="5"/>
      <c r="E505" s="5"/>
    </row>
    <row r="506" ht="15.75" customHeight="1">
      <c r="D506" s="5"/>
      <c r="E506" s="5"/>
    </row>
    <row r="507" ht="15.75" customHeight="1">
      <c r="D507" s="5"/>
      <c r="E507" s="5"/>
    </row>
    <row r="508" ht="15.75" customHeight="1">
      <c r="D508" s="5"/>
      <c r="E508" s="5"/>
    </row>
    <row r="509" ht="15.75" customHeight="1">
      <c r="D509" s="5"/>
      <c r="E509" s="5"/>
    </row>
    <row r="510" ht="15.75" customHeight="1">
      <c r="D510" s="5"/>
      <c r="E510" s="5"/>
    </row>
    <row r="511" ht="15.75" customHeight="1">
      <c r="D511" s="5"/>
      <c r="E511" s="5"/>
    </row>
    <row r="512" ht="15.75" customHeight="1">
      <c r="D512" s="5"/>
      <c r="E512" s="5"/>
    </row>
    <row r="513" ht="15.75" customHeight="1">
      <c r="D513" s="5"/>
      <c r="E513" s="5"/>
    </row>
    <row r="514" ht="15.75" customHeight="1">
      <c r="D514" s="5"/>
      <c r="E514" s="5"/>
    </row>
    <row r="515" ht="15.75" customHeight="1">
      <c r="D515" s="5"/>
      <c r="E515" s="5"/>
    </row>
    <row r="516" ht="15.75" customHeight="1">
      <c r="D516" s="5"/>
      <c r="E516" s="5"/>
    </row>
    <row r="517" ht="15.75" customHeight="1">
      <c r="D517" s="5"/>
      <c r="E517" s="5"/>
    </row>
    <row r="518" ht="15.75" customHeight="1">
      <c r="D518" s="5"/>
      <c r="E518" s="5"/>
    </row>
    <row r="519" ht="15.75" customHeight="1">
      <c r="D519" s="5"/>
      <c r="E519" s="5"/>
    </row>
    <row r="520" ht="15.75" customHeight="1">
      <c r="D520" s="5"/>
      <c r="E520" s="5"/>
    </row>
    <row r="521" ht="15.75" customHeight="1">
      <c r="D521" s="5"/>
      <c r="E521" s="5"/>
    </row>
    <row r="522" ht="15.75" customHeight="1">
      <c r="D522" s="5"/>
      <c r="E522" s="5"/>
    </row>
    <row r="523" ht="15.75" customHeight="1">
      <c r="D523" s="5"/>
      <c r="E523" s="5"/>
    </row>
    <row r="524" ht="15.75" customHeight="1">
      <c r="D524" s="5"/>
      <c r="E524" s="5"/>
    </row>
    <row r="525" ht="15.75" customHeight="1">
      <c r="D525" s="5"/>
      <c r="E525" s="5"/>
    </row>
    <row r="526" ht="15.75" customHeight="1">
      <c r="D526" s="5"/>
      <c r="E526" s="5"/>
    </row>
    <row r="527" ht="15.75" customHeight="1">
      <c r="D527" s="5"/>
      <c r="E527" s="5"/>
    </row>
    <row r="528" ht="15.75" customHeight="1">
      <c r="D528" s="5"/>
      <c r="E528" s="5"/>
    </row>
    <row r="529" ht="15.75" customHeight="1">
      <c r="D529" s="5"/>
      <c r="E529" s="5"/>
    </row>
    <row r="530" ht="15.75" customHeight="1">
      <c r="D530" s="5"/>
      <c r="E530" s="5"/>
    </row>
    <row r="531" ht="15.75" customHeight="1">
      <c r="D531" s="5"/>
      <c r="E531" s="5"/>
    </row>
    <row r="532" ht="15.75" customHeight="1">
      <c r="D532" s="5"/>
      <c r="E532" s="5"/>
    </row>
    <row r="533" ht="15.75" customHeight="1">
      <c r="D533" s="5"/>
      <c r="E533" s="5"/>
    </row>
    <row r="534" ht="15.75" customHeight="1">
      <c r="D534" s="5"/>
      <c r="E534" s="5"/>
    </row>
    <row r="535" ht="15.75" customHeight="1">
      <c r="D535" s="5"/>
      <c r="E535" s="5"/>
    </row>
    <row r="536" ht="15.75" customHeight="1">
      <c r="D536" s="5"/>
      <c r="E536" s="5"/>
    </row>
    <row r="537" ht="15.75" customHeight="1">
      <c r="D537" s="5"/>
      <c r="E537" s="5"/>
    </row>
    <row r="538" ht="15.75" customHeight="1">
      <c r="D538" s="5"/>
      <c r="E538" s="5"/>
    </row>
    <row r="539" ht="15.75" customHeight="1">
      <c r="D539" s="5"/>
      <c r="E539" s="5"/>
    </row>
    <row r="540" ht="15.75" customHeight="1">
      <c r="D540" s="5"/>
      <c r="E540" s="5"/>
    </row>
    <row r="541" ht="15.75" customHeight="1">
      <c r="D541" s="5"/>
      <c r="E541" s="5"/>
    </row>
    <row r="542" ht="15.75" customHeight="1">
      <c r="D542" s="5"/>
      <c r="E542" s="5"/>
    </row>
    <row r="543" ht="15.75" customHeight="1">
      <c r="D543" s="5"/>
      <c r="E543" s="5"/>
    </row>
    <row r="544" ht="15.75" customHeight="1">
      <c r="D544" s="5"/>
      <c r="E544" s="5"/>
    </row>
    <row r="545" ht="15.75" customHeight="1">
      <c r="D545" s="5"/>
      <c r="E545" s="5"/>
    </row>
    <row r="546" ht="15.75" customHeight="1">
      <c r="D546" s="5"/>
      <c r="E546" s="5"/>
    </row>
    <row r="547" ht="15.75" customHeight="1">
      <c r="D547" s="5"/>
      <c r="E547" s="5"/>
    </row>
    <row r="548" ht="15.75" customHeight="1">
      <c r="D548" s="5"/>
      <c r="E548" s="5"/>
    </row>
    <row r="549" ht="15.75" customHeight="1">
      <c r="D549" s="5"/>
      <c r="E549" s="5"/>
    </row>
    <row r="550" ht="15.75" customHeight="1">
      <c r="D550" s="5"/>
      <c r="E550" s="5"/>
    </row>
    <row r="551" ht="15.75" customHeight="1">
      <c r="D551" s="5"/>
      <c r="E551" s="5"/>
    </row>
    <row r="552" ht="15.75" customHeight="1">
      <c r="D552" s="5"/>
      <c r="E552" s="5"/>
    </row>
    <row r="553" ht="15.75" customHeight="1">
      <c r="D553" s="5"/>
      <c r="E553" s="5"/>
    </row>
    <row r="554" ht="15.75" customHeight="1">
      <c r="D554" s="5"/>
      <c r="E554" s="5"/>
    </row>
    <row r="555" ht="15.75" customHeight="1">
      <c r="D555" s="5"/>
      <c r="E555" s="5"/>
    </row>
    <row r="556" ht="15.75" customHeight="1">
      <c r="D556" s="5"/>
      <c r="E556" s="5"/>
    </row>
    <row r="557" ht="15.75" customHeight="1">
      <c r="D557" s="5"/>
      <c r="E557" s="5"/>
    </row>
    <row r="558" ht="15.75" customHeight="1">
      <c r="D558" s="5"/>
      <c r="E558" s="5"/>
    </row>
    <row r="559" ht="15.75" customHeight="1">
      <c r="D559" s="5"/>
      <c r="E559" s="5"/>
    </row>
    <row r="560" ht="15.75" customHeight="1">
      <c r="D560" s="5"/>
      <c r="E560" s="5"/>
    </row>
    <row r="561" ht="15.75" customHeight="1">
      <c r="D561" s="5"/>
      <c r="E561" s="5"/>
    </row>
    <row r="562" ht="15.75" customHeight="1">
      <c r="D562" s="5"/>
      <c r="E562" s="5"/>
    </row>
    <row r="563" ht="15.75" customHeight="1">
      <c r="D563" s="5"/>
      <c r="E563" s="5"/>
    </row>
    <row r="564" ht="15.75" customHeight="1">
      <c r="D564" s="5"/>
      <c r="E564" s="5"/>
    </row>
    <row r="565" ht="15.75" customHeight="1">
      <c r="D565" s="5"/>
      <c r="E565" s="5"/>
    </row>
    <row r="566" ht="15.75" customHeight="1">
      <c r="D566" s="5"/>
      <c r="E566" s="5"/>
    </row>
    <row r="567" ht="15.75" customHeight="1">
      <c r="D567" s="5"/>
      <c r="E567" s="5"/>
    </row>
    <row r="568" ht="15.75" customHeight="1">
      <c r="D568" s="5"/>
      <c r="E568" s="5"/>
    </row>
    <row r="569" ht="15.75" customHeight="1">
      <c r="D569" s="5"/>
      <c r="E569" s="5"/>
    </row>
    <row r="570" ht="15.75" customHeight="1">
      <c r="D570" s="5"/>
      <c r="E570" s="5"/>
    </row>
    <row r="571" ht="15.75" customHeight="1">
      <c r="D571" s="5"/>
      <c r="E571" s="5"/>
    </row>
    <row r="572" ht="15.75" customHeight="1">
      <c r="D572" s="5"/>
      <c r="E572" s="5"/>
    </row>
    <row r="573" ht="15.75" customHeight="1">
      <c r="D573" s="5"/>
      <c r="E573" s="5"/>
    </row>
    <row r="574" ht="15.75" customHeight="1">
      <c r="D574" s="5"/>
      <c r="E574" s="5"/>
    </row>
    <row r="575" ht="15.75" customHeight="1">
      <c r="D575" s="5"/>
      <c r="E575" s="5"/>
    </row>
    <row r="576" ht="15.75" customHeight="1">
      <c r="D576" s="5"/>
      <c r="E576" s="5"/>
    </row>
    <row r="577" ht="15.75" customHeight="1">
      <c r="D577" s="5"/>
      <c r="E577" s="5"/>
    </row>
    <row r="578" ht="15.75" customHeight="1">
      <c r="D578" s="5"/>
      <c r="E578" s="5"/>
    </row>
    <row r="579" ht="15.75" customHeight="1">
      <c r="D579" s="5"/>
      <c r="E579" s="5"/>
    </row>
    <row r="580" ht="15.75" customHeight="1">
      <c r="D580" s="5"/>
      <c r="E580" s="5"/>
    </row>
    <row r="581" ht="15.75" customHeight="1">
      <c r="D581" s="5"/>
      <c r="E581" s="5"/>
    </row>
    <row r="582" ht="15.75" customHeight="1">
      <c r="D582" s="5"/>
      <c r="E582" s="5"/>
    </row>
    <row r="583" ht="15.75" customHeight="1">
      <c r="D583" s="5"/>
      <c r="E583" s="5"/>
    </row>
    <row r="584" ht="15.75" customHeight="1">
      <c r="D584" s="5"/>
      <c r="E584" s="5"/>
    </row>
    <row r="585" ht="15.75" customHeight="1">
      <c r="D585" s="5"/>
      <c r="E585" s="5"/>
    </row>
    <row r="586" ht="15.75" customHeight="1">
      <c r="D586" s="5"/>
      <c r="E586" s="5"/>
    </row>
    <row r="587" ht="15.75" customHeight="1">
      <c r="D587" s="5"/>
      <c r="E587" s="5"/>
    </row>
    <row r="588" ht="15.75" customHeight="1">
      <c r="D588" s="5"/>
      <c r="E588" s="5"/>
    </row>
    <row r="589" ht="15.75" customHeight="1">
      <c r="D589" s="5"/>
      <c r="E589" s="5"/>
    </row>
    <row r="590" ht="15.75" customHeight="1">
      <c r="D590" s="5"/>
      <c r="E590" s="5"/>
    </row>
    <row r="591" ht="15.75" customHeight="1">
      <c r="D591" s="5"/>
      <c r="E591" s="5"/>
    </row>
    <row r="592" ht="15.75" customHeight="1">
      <c r="D592" s="5"/>
      <c r="E592" s="5"/>
    </row>
    <row r="593" ht="15.75" customHeight="1">
      <c r="D593" s="5"/>
      <c r="E593" s="5"/>
    </row>
    <row r="594" ht="15.75" customHeight="1">
      <c r="D594" s="5"/>
      <c r="E594" s="5"/>
    </row>
    <row r="595" ht="15.75" customHeight="1">
      <c r="D595" s="5"/>
      <c r="E595" s="5"/>
    </row>
    <row r="596" ht="15.75" customHeight="1">
      <c r="D596" s="5"/>
      <c r="E596" s="5"/>
    </row>
    <row r="597" ht="15.75" customHeight="1">
      <c r="D597" s="5"/>
      <c r="E597" s="5"/>
    </row>
    <row r="598" ht="15.75" customHeight="1">
      <c r="D598" s="5"/>
      <c r="E598" s="5"/>
    </row>
    <row r="599" ht="15.75" customHeight="1">
      <c r="D599" s="5"/>
      <c r="E599" s="5"/>
    </row>
    <row r="600" ht="15.75" customHeight="1">
      <c r="D600" s="5"/>
      <c r="E600" s="5"/>
    </row>
    <row r="601" ht="15.75" customHeight="1">
      <c r="D601" s="5"/>
      <c r="E601" s="5"/>
    </row>
    <row r="602" ht="15.75" customHeight="1">
      <c r="D602" s="5"/>
      <c r="E602" s="5"/>
    </row>
    <row r="603" ht="15.75" customHeight="1">
      <c r="D603" s="5"/>
      <c r="E603" s="5"/>
    </row>
    <row r="604" ht="15.75" customHeight="1">
      <c r="D604" s="5"/>
      <c r="E604" s="5"/>
    </row>
    <row r="605" ht="15.75" customHeight="1">
      <c r="D605" s="5"/>
      <c r="E605" s="5"/>
    </row>
    <row r="606" ht="15.75" customHeight="1">
      <c r="D606" s="5"/>
      <c r="E606" s="5"/>
    </row>
    <row r="607" ht="15.75" customHeight="1">
      <c r="D607" s="5"/>
      <c r="E607" s="5"/>
    </row>
    <row r="608" ht="15.75" customHeight="1">
      <c r="D608" s="5"/>
      <c r="E608" s="5"/>
    </row>
    <row r="609" ht="15.75" customHeight="1">
      <c r="D609" s="5"/>
      <c r="E609" s="5"/>
    </row>
    <row r="610" ht="15.75" customHeight="1">
      <c r="D610" s="5"/>
      <c r="E610" s="5"/>
    </row>
    <row r="611" ht="15.75" customHeight="1">
      <c r="D611" s="5"/>
      <c r="E611" s="5"/>
    </row>
    <row r="612" ht="15.75" customHeight="1">
      <c r="D612" s="5"/>
      <c r="E612" s="5"/>
    </row>
    <row r="613" ht="15.75" customHeight="1">
      <c r="D613" s="5"/>
      <c r="E613" s="5"/>
    </row>
    <row r="614" ht="15.75" customHeight="1">
      <c r="D614" s="5"/>
      <c r="E614" s="5"/>
    </row>
    <row r="615" ht="15.75" customHeight="1">
      <c r="D615" s="5"/>
      <c r="E615" s="5"/>
    </row>
    <row r="616" ht="15.75" customHeight="1">
      <c r="D616" s="5"/>
      <c r="E616" s="5"/>
    </row>
    <row r="617" ht="15.75" customHeight="1">
      <c r="D617" s="5"/>
      <c r="E617" s="5"/>
    </row>
    <row r="618" ht="15.75" customHeight="1">
      <c r="D618" s="5"/>
      <c r="E618" s="5"/>
    </row>
    <row r="619" ht="15.75" customHeight="1">
      <c r="D619" s="5"/>
      <c r="E619" s="5"/>
    </row>
    <row r="620" ht="15.75" customHeight="1">
      <c r="D620" s="5"/>
      <c r="E620" s="5"/>
    </row>
    <row r="621" ht="15.75" customHeight="1">
      <c r="D621" s="5"/>
      <c r="E621" s="5"/>
    </row>
    <row r="622" ht="15.75" customHeight="1">
      <c r="D622" s="5"/>
      <c r="E622" s="5"/>
    </row>
    <row r="623" ht="15.75" customHeight="1">
      <c r="D623" s="5"/>
      <c r="E623" s="5"/>
    </row>
    <row r="624" ht="15.75" customHeight="1">
      <c r="D624" s="5"/>
      <c r="E624" s="5"/>
    </row>
    <row r="625" ht="15.75" customHeight="1">
      <c r="D625" s="5"/>
      <c r="E625" s="5"/>
    </row>
    <row r="626" ht="15.75" customHeight="1">
      <c r="D626" s="5"/>
      <c r="E626" s="5"/>
    </row>
    <row r="627" ht="15.75" customHeight="1">
      <c r="D627" s="5"/>
      <c r="E627" s="5"/>
    </row>
    <row r="628" ht="15.75" customHeight="1">
      <c r="D628" s="5"/>
      <c r="E628" s="5"/>
    </row>
    <row r="629" ht="15.75" customHeight="1">
      <c r="D629" s="5"/>
      <c r="E629" s="5"/>
    </row>
    <row r="630" ht="15.75" customHeight="1">
      <c r="D630" s="5"/>
      <c r="E630" s="5"/>
    </row>
    <row r="631" ht="15.75" customHeight="1">
      <c r="D631" s="5"/>
      <c r="E631" s="5"/>
    </row>
    <row r="632" ht="15.75" customHeight="1">
      <c r="D632" s="5"/>
      <c r="E632" s="5"/>
    </row>
    <row r="633" ht="15.75" customHeight="1">
      <c r="D633" s="5"/>
      <c r="E633" s="5"/>
    </row>
    <row r="634" ht="15.75" customHeight="1">
      <c r="D634" s="5"/>
      <c r="E634" s="5"/>
    </row>
    <row r="635" ht="15.75" customHeight="1">
      <c r="D635" s="5"/>
      <c r="E635" s="5"/>
    </row>
    <row r="636" ht="15.75" customHeight="1">
      <c r="D636" s="5"/>
      <c r="E636" s="5"/>
    </row>
    <row r="637" ht="15.75" customHeight="1">
      <c r="D637" s="5"/>
      <c r="E637" s="5"/>
    </row>
    <row r="638" ht="15.75" customHeight="1">
      <c r="D638" s="5"/>
      <c r="E638" s="5"/>
    </row>
    <row r="639" ht="15.75" customHeight="1">
      <c r="D639" s="5"/>
      <c r="E639" s="5"/>
    </row>
    <row r="640" ht="15.75" customHeight="1">
      <c r="D640" s="5"/>
      <c r="E640" s="5"/>
    </row>
    <row r="641" ht="15.75" customHeight="1">
      <c r="D641" s="5"/>
      <c r="E641" s="5"/>
    </row>
    <row r="642" ht="15.75" customHeight="1">
      <c r="D642" s="5"/>
      <c r="E642" s="5"/>
    </row>
    <row r="643" ht="15.75" customHeight="1">
      <c r="D643" s="5"/>
      <c r="E643" s="5"/>
    </row>
    <row r="644" ht="15.75" customHeight="1">
      <c r="D644" s="5"/>
      <c r="E644" s="5"/>
    </row>
    <row r="645" ht="15.75" customHeight="1">
      <c r="D645" s="5"/>
      <c r="E645" s="5"/>
    </row>
    <row r="646" ht="15.75" customHeight="1">
      <c r="D646" s="5"/>
      <c r="E646" s="5"/>
    </row>
    <row r="647" ht="15.75" customHeight="1">
      <c r="D647" s="5"/>
      <c r="E647" s="5"/>
    </row>
    <row r="648" ht="15.75" customHeight="1">
      <c r="D648" s="5"/>
      <c r="E648" s="5"/>
    </row>
    <row r="649" ht="15.75" customHeight="1">
      <c r="D649" s="5"/>
      <c r="E649" s="5"/>
    </row>
    <row r="650" ht="15.75" customHeight="1">
      <c r="D650" s="5"/>
      <c r="E650" s="5"/>
    </row>
    <row r="651" ht="15.75" customHeight="1">
      <c r="D651" s="5"/>
      <c r="E651" s="5"/>
    </row>
    <row r="652" ht="15.75" customHeight="1">
      <c r="D652" s="5"/>
      <c r="E652" s="5"/>
    </row>
    <row r="653" ht="15.75" customHeight="1">
      <c r="D653" s="5"/>
      <c r="E653" s="5"/>
    </row>
    <row r="654" ht="15.75" customHeight="1">
      <c r="D654" s="5"/>
      <c r="E654" s="5"/>
    </row>
    <row r="655" ht="15.75" customHeight="1">
      <c r="D655" s="5"/>
      <c r="E655" s="5"/>
    </row>
    <row r="656" ht="15.75" customHeight="1">
      <c r="D656" s="5"/>
      <c r="E656" s="5"/>
    </row>
    <row r="657" ht="15.75" customHeight="1">
      <c r="D657" s="5"/>
      <c r="E657" s="5"/>
    </row>
    <row r="658" ht="15.75" customHeight="1">
      <c r="D658" s="5"/>
      <c r="E658" s="5"/>
    </row>
    <row r="659" ht="15.75" customHeight="1">
      <c r="D659" s="5"/>
      <c r="E659" s="5"/>
    </row>
    <row r="660" ht="15.75" customHeight="1">
      <c r="D660" s="5"/>
      <c r="E660" s="5"/>
    </row>
    <row r="661" ht="15.75" customHeight="1">
      <c r="D661" s="5"/>
      <c r="E661" s="5"/>
    </row>
    <row r="662" ht="15.75" customHeight="1">
      <c r="D662" s="5"/>
      <c r="E662" s="5"/>
    </row>
    <row r="663" ht="15.75" customHeight="1">
      <c r="D663" s="5"/>
      <c r="E663" s="5"/>
    </row>
    <row r="664" ht="15.75" customHeight="1">
      <c r="D664" s="5"/>
      <c r="E664" s="5"/>
    </row>
    <row r="665" ht="15.75" customHeight="1">
      <c r="D665" s="5"/>
      <c r="E665" s="5"/>
    </row>
    <row r="666" ht="15.75" customHeight="1">
      <c r="D666" s="5"/>
      <c r="E666" s="5"/>
    </row>
    <row r="667" ht="15.75" customHeight="1">
      <c r="D667" s="5"/>
      <c r="E667" s="5"/>
    </row>
    <row r="668" ht="15.75" customHeight="1">
      <c r="D668" s="5"/>
      <c r="E668" s="5"/>
    </row>
    <row r="669" ht="15.75" customHeight="1">
      <c r="D669" s="5"/>
      <c r="E669" s="5"/>
    </row>
    <row r="670" ht="15.75" customHeight="1">
      <c r="D670" s="5"/>
      <c r="E670" s="5"/>
    </row>
    <row r="671" ht="15.75" customHeight="1">
      <c r="D671" s="5"/>
      <c r="E671" s="5"/>
    </row>
    <row r="672" ht="15.75" customHeight="1">
      <c r="D672" s="5"/>
      <c r="E672" s="5"/>
    </row>
    <row r="673" ht="15.75" customHeight="1">
      <c r="D673" s="5"/>
      <c r="E673" s="5"/>
    </row>
    <row r="674" ht="15.75" customHeight="1">
      <c r="D674" s="5"/>
      <c r="E674" s="5"/>
    </row>
    <row r="675" ht="15.75" customHeight="1">
      <c r="D675" s="5"/>
      <c r="E675" s="5"/>
    </row>
    <row r="676" ht="15.75" customHeight="1">
      <c r="D676" s="5"/>
      <c r="E676" s="5"/>
    </row>
    <row r="677" ht="15.75" customHeight="1">
      <c r="D677" s="5"/>
      <c r="E677" s="5"/>
    </row>
    <row r="678" ht="15.75" customHeight="1">
      <c r="D678" s="5"/>
      <c r="E678" s="5"/>
    </row>
    <row r="679" ht="15.75" customHeight="1">
      <c r="D679" s="5"/>
      <c r="E679" s="5"/>
    </row>
    <row r="680" ht="15.75" customHeight="1">
      <c r="D680" s="5"/>
      <c r="E680" s="5"/>
    </row>
    <row r="681" ht="15.75" customHeight="1">
      <c r="D681" s="5"/>
      <c r="E681" s="5"/>
    </row>
    <row r="682" ht="15.75" customHeight="1">
      <c r="D682" s="5"/>
      <c r="E682" s="5"/>
    </row>
    <row r="683" ht="15.75" customHeight="1">
      <c r="D683" s="5"/>
      <c r="E683" s="5"/>
    </row>
    <row r="684" ht="15.75" customHeight="1">
      <c r="D684" s="5"/>
      <c r="E684" s="5"/>
    </row>
    <row r="685" ht="15.75" customHeight="1">
      <c r="D685" s="5"/>
      <c r="E685" s="5"/>
    </row>
    <row r="686" ht="15.75" customHeight="1">
      <c r="D686" s="5"/>
      <c r="E686" s="5"/>
    </row>
    <row r="687" ht="15.75" customHeight="1">
      <c r="D687" s="5"/>
      <c r="E687" s="5"/>
    </row>
    <row r="688" ht="15.75" customHeight="1">
      <c r="D688" s="5"/>
      <c r="E688" s="5"/>
    </row>
    <row r="689" ht="15.75" customHeight="1">
      <c r="D689" s="5"/>
      <c r="E689" s="5"/>
    </row>
    <row r="690" ht="15.75" customHeight="1">
      <c r="D690" s="5"/>
      <c r="E690" s="5"/>
    </row>
    <row r="691" ht="15.75" customHeight="1">
      <c r="D691" s="5"/>
      <c r="E691" s="5"/>
    </row>
    <row r="692" ht="15.75" customHeight="1">
      <c r="D692" s="5"/>
      <c r="E692" s="5"/>
    </row>
    <row r="693" ht="15.75" customHeight="1">
      <c r="D693" s="5"/>
      <c r="E693" s="5"/>
    </row>
    <row r="694" ht="15.75" customHeight="1">
      <c r="D694" s="5"/>
      <c r="E694" s="5"/>
    </row>
    <row r="695" ht="15.75" customHeight="1">
      <c r="D695" s="5"/>
      <c r="E695" s="5"/>
    </row>
    <row r="696" ht="15.75" customHeight="1">
      <c r="D696" s="5"/>
      <c r="E696" s="5"/>
    </row>
    <row r="697" ht="15.75" customHeight="1">
      <c r="D697" s="5"/>
      <c r="E697" s="5"/>
    </row>
    <row r="698" ht="15.75" customHeight="1">
      <c r="D698" s="5"/>
      <c r="E698" s="5"/>
    </row>
    <row r="699" ht="15.75" customHeight="1">
      <c r="D699" s="5"/>
      <c r="E699" s="5"/>
    </row>
    <row r="700" ht="15.75" customHeight="1">
      <c r="D700" s="5"/>
      <c r="E700" s="5"/>
    </row>
    <row r="701" ht="15.75" customHeight="1">
      <c r="D701" s="5"/>
      <c r="E701" s="5"/>
    </row>
    <row r="702" ht="15.75" customHeight="1">
      <c r="D702" s="5"/>
      <c r="E702" s="5"/>
    </row>
    <row r="703" ht="15.75" customHeight="1">
      <c r="D703" s="5"/>
      <c r="E703" s="5"/>
    </row>
    <row r="704" ht="15.75" customHeight="1">
      <c r="D704" s="5"/>
      <c r="E704" s="5"/>
    </row>
    <row r="705" ht="15.75" customHeight="1">
      <c r="D705" s="5"/>
      <c r="E705" s="5"/>
    </row>
    <row r="706" ht="15.75" customHeight="1">
      <c r="D706" s="5"/>
      <c r="E706" s="5"/>
    </row>
    <row r="707" ht="15.75" customHeight="1">
      <c r="D707" s="5"/>
      <c r="E707" s="5"/>
    </row>
    <row r="708" ht="15.75" customHeight="1">
      <c r="D708" s="5"/>
      <c r="E708" s="5"/>
    </row>
    <row r="709" ht="15.75" customHeight="1">
      <c r="D709" s="5"/>
      <c r="E709" s="5"/>
    </row>
    <row r="710" ht="15.75" customHeight="1">
      <c r="D710" s="5"/>
      <c r="E710" s="5"/>
    </row>
    <row r="711" ht="15.75" customHeight="1">
      <c r="D711" s="5"/>
      <c r="E711" s="5"/>
    </row>
    <row r="712" ht="15.75" customHeight="1">
      <c r="D712" s="5"/>
      <c r="E712" s="5"/>
    </row>
    <row r="713" ht="15.75" customHeight="1">
      <c r="D713" s="5"/>
      <c r="E713" s="5"/>
    </row>
    <row r="714" ht="15.75" customHeight="1">
      <c r="D714" s="5"/>
      <c r="E714" s="5"/>
    </row>
    <row r="715" ht="15.75" customHeight="1">
      <c r="D715" s="5"/>
      <c r="E715" s="5"/>
    </row>
    <row r="716" ht="15.75" customHeight="1">
      <c r="D716" s="5"/>
      <c r="E716" s="5"/>
    </row>
    <row r="717" ht="15.75" customHeight="1">
      <c r="D717" s="5"/>
      <c r="E717" s="5"/>
    </row>
    <row r="718" ht="15.75" customHeight="1">
      <c r="D718" s="5"/>
      <c r="E718" s="5"/>
    </row>
    <row r="719" ht="15.75" customHeight="1">
      <c r="D719" s="5"/>
      <c r="E719" s="5"/>
    </row>
    <row r="720" ht="15.75" customHeight="1">
      <c r="D720" s="5"/>
      <c r="E720" s="5"/>
    </row>
    <row r="721" ht="15.75" customHeight="1">
      <c r="D721" s="5"/>
      <c r="E721" s="5"/>
    </row>
    <row r="722" ht="15.75" customHeight="1">
      <c r="D722" s="5"/>
      <c r="E722" s="5"/>
    </row>
    <row r="723" ht="15.75" customHeight="1">
      <c r="D723" s="5"/>
      <c r="E723" s="5"/>
    </row>
    <row r="724" ht="15.75" customHeight="1">
      <c r="D724" s="5"/>
      <c r="E724" s="5"/>
    </row>
    <row r="725" ht="15.75" customHeight="1">
      <c r="D725" s="5"/>
      <c r="E725" s="5"/>
    </row>
    <row r="726" ht="15.75" customHeight="1">
      <c r="D726" s="5"/>
      <c r="E726" s="5"/>
    </row>
    <row r="727" ht="15.75" customHeight="1">
      <c r="D727" s="5"/>
      <c r="E727" s="5"/>
    </row>
    <row r="728" ht="15.75" customHeight="1">
      <c r="D728" s="5"/>
      <c r="E728" s="5"/>
    </row>
    <row r="729" ht="15.75" customHeight="1">
      <c r="D729" s="5"/>
      <c r="E729" s="5"/>
    </row>
    <row r="730" ht="15.75" customHeight="1">
      <c r="D730" s="5"/>
      <c r="E730" s="5"/>
    </row>
    <row r="731" ht="15.75" customHeight="1">
      <c r="D731" s="5"/>
      <c r="E731" s="5"/>
    </row>
    <row r="732" ht="15.75" customHeight="1">
      <c r="D732" s="5"/>
      <c r="E732" s="5"/>
    </row>
    <row r="733" ht="15.75" customHeight="1">
      <c r="D733" s="5"/>
      <c r="E733" s="5"/>
    </row>
    <row r="734" ht="15.75" customHeight="1">
      <c r="D734" s="5"/>
      <c r="E734" s="5"/>
    </row>
    <row r="735" ht="15.75" customHeight="1">
      <c r="D735" s="5"/>
      <c r="E735" s="5"/>
    </row>
    <row r="736" ht="15.75" customHeight="1">
      <c r="D736" s="5"/>
      <c r="E736" s="5"/>
    </row>
    <row r="737" ht="15.75" customHeight="1">
      <c r="D737" s="5"/>
      <c r="E737" s="5"/>
    </row>
    <row r="738" ht="15.75" customHeight="1">
      <c r="D738" s="5"/>
      <c r="E738" s="5"/>
    </row>
    <row r="739" ht="15.75" customHeight="1">
      <c r="D739" s="5"/>
      <c r="E739" s="5"/>
    </row>
    <row r="740" ht="15.75" customHeight="1">
      <c r="D740" s="5"/>
      <c r="E740" s="5"/>
    </row>
    <row r="741" ht="15.75" customHeight="1">
      <c r="D741" s="5"/>
      <c r="E741" s="5"/>
    </row>
    <row r="742" ht="15.75" customHeight="1">
      <c r="D742" s="5"/>
      <c r="E742" s="5"/>
    </row>
    <row r="743" ht="15.75" customHeight="1">
      <c r="D743" s="5"/>
      <c r="E743" s="5"/>
    </row>
    <row r="744" ht="15.75" customHeight="1">
      <c r="D744" s="5"/>
      <c r="E744" s="5"/>
    </row>
    <row r="745" ht="15.75" customHeight="1">
      <c r="D745" s="5"/>
      <c r="E745" s="5"/>
    </row>
    <row r="746" ht="15.75" customHeight="1">
      <c r="D746" s="5"/>
      <c r="E746" s="5"/>
    </row>
    <row r="747" ht="15.75" customHeight="1">
      <c r="D747" s="5"/>
      <c r="E747" s="5"/>
    </row>
    <row r="748" ht="15.75" customHeight="1">
      <c r="D748" s="5"/>
      <c r="E748" s="5"/>
    </row>
    <row r="749" ht="15.75" customHeight="1">
      <c r="D749" s="5"/>
      <c r="E749" s="5"/>
    </row>
    <row r="750" ht="15.75" customHeight="1">
      <c r="D750" s="5"/>
      <c r="E750" s="5"/>
    </row>
    <row r="751" ht="15.75" customHeight="1">
      <c r="D751" s="5"/>
      <c r="E751" s="5"/>
    </row>
    <row r="752" ht="15.75" customHeight="1">
      <c r="D752" s="5"/>
      <c r="E752" s="5"/>
    </row>
    <row r="753" ht="15.75" customHeight="1">
      <c r="D753" s="5"/>
      <c r="E753" s="5"/>
    </row>
    <row r="754" ht="15.75" customHeight="1">
      <c r="D754" s="5"/>
      <c r="E754" s="5"/>
    </row>
    <row r="755" ht="15.75" customHeight="1">
      <c r="D755" s="5"/>
      <c r="E755" s="5"/>
    </row>
    <row r="756" ht="15.75" customHeight="1">
      <c r="D756" s="5"/>
      <c r="E756" s="5"/>
    </row>
    <row r="757" ht="15.75" customHeight="1">
      <c r="D757" s="5"/>
      <c r="E757" s="5"/>
    </row>
    <row r="758" ht="15.75" customHeight="1">
      <c r="D758" s="5"/>
      <c r="E758" s="5"/>
    </row>
    <row r="759" ht="15.75" customHeight="1">
      <c r="D759" s="5"/>
      <c r="E759" s="5"/>
    </row>
    <row r="760" ht="15.75" customHeight="1">
      <c r="D760" s="5"/>
      <c r="E760" s="5"/>
    </row>
    <row r="761" ht="15.75" customHeight="1">
      <c r="D761" s="5"/>
      <c r="E761" s="5"/>
    </row>
    <row r="762" ht="15.75" customHeight="1">
      <c r="D762" s="5"/>
      <c r="E762" s="5"/>
    </row>
    <row r="763" ht="15.75" customHeight="1">
      <c r="D763" s="5"/>
      <c r="E763" s="5"/>
    </row>
    <row r="764" ht="15.75" customHeight="1">
      <c r="D764" s="5"/>
      <c r="E764" s="5"/>
    </row>
    <row r="765" ht="15.75" customHeight="1">
      <c r="D765" s="5"/>
      <c r="E765" s="5"/>
    </row>
    <row r="766" ht="15.75" customHeight="1">
      <c r="D766" s="5"/>
      <c r="E766" s="5"/>
    </row>
    <row r="767" ht="15.75" customHeight="1">
      <c r="D767" s="5"/>
      <c r="E767" s="5"/>
    </row>
    <row r="768" ht="15.75" customHeight="1">
      <c r="D768" s="5"/>
      <c r="E768" s="5"/>
    </row>
    <row r="769" ht="15.75" customHeight="1">
      <c r="D769" s="5"/>
      <c r="E769" s="5"/>
    </row>
    <row r="770" ht="15.75" customHeight="1">
      <c r="D770" s="5"/>
      <c r="E770" s="5"/>
    </row>
    <row r="771" ht="15.75" customHeight="1">
      <c r="D771" s="5"/>
      <c r="E771" s="5"/>
    </row>
    <row r="772" ht="15.75" customHeight="1">
      <c r="D772" s="5"/>
      <c r="E772" s="5"/>
    </row>
    <row r="773" ht="15.75" customHeight="1">
      <c r="D773" s="5"/>
      <c r="E773" s="5"/>
    </row>
    <row r="774" ht="15.75" customHeight="1">
      <c r="D774" s="5"/>
      <c r="E774" s="5"/>
    </row>
    <row r="775" ht="15.75" customHeight="1">
      <c r="D775" s="5"/>
      <c r="E775" s="5"/>
    </row>
    <row r="776" ht="15.75" customHeight="1">
      <c r="D776" s="5"/>
      <c r="E776" s="5"/>
    </row>
    <row r="777" ht="15.75" customHeight="1">
      <c r="D777" s="5"/>
      <c r="E777" s="5"/>
    </row>
    <row r="778" ht="15.75" customHeight="1">
      <c r="D778" s="5"/>
      <c r="E778" s="5"/>
    </row>
    <row r="779" ht="15.75" customHeight="1">
      <c r="D779" s="5"/>
      <c r="E779" s="5"/>
    </row>
    <row r="780" ht="15.75" customHeight="1">
      <c r="D780" s="5"/>
      <c r="E780" s="5"/>
    </row>
    <row r="781" ht="15.75" customHeight="1">
      <c r="D781" s="5"/>
      <c r="E781" s="5"/>
    </row>
    <row r="782" ht="15.75" customHeight="1">
      <c r="D782" s="5"/>
      <c r="E782" s="5"/>
    </row>
    <row r="783" ht="15.75" customHeight="1">
      <c r="D783" s="5"/>
      <c r="E783" s="5"/>
    </row>
    <row r="784" ht="15.75" customHeight="1">
      <c r="D784" s="5"/>
      <c r="E784" s="5"/>
    </row>
    <row r="785" ht="15.75" customHeight="1">
      <c r="D785" s="5"/>
      <c r="E785" s="5"/>
    </row>
    <row r="786" ht="15.75" customHeight="1">
      <c r="D786" s="5"/>
      <c r="E786" s="5"/>
    </row>
    <row r="787" ht="15.75" customHeight="1">
      <c r="D787" s="5"/>
      <c r="E787" s="5"/>
    </row>
    <row r="788" ht="15.75" customHeight="1">
      <c r="D788" s="5"/>
      <c r="E788" s="5"/>
    </row>
    <row r="789" ht="15.75" customHeight="1">
      <c r="D789" s="5"/>
      <c r="E789" s="5"/>
    </row>
    <row r="790" ht="15.75" customHeight="1">
      <c r="D790" s="5"/>
      <c r="E790" s="5"/>
    </row>
    <row r="791" ht="15.75" customHeight="1">
      <c r="D791" s="5"/>
      <c r="E791" s="5"/>
    </row>
    <row r="792" ht="15.75" customHeight="1">
      <c r="D792" s="5"/>
      <c r="E792" s="5"/>
    </row>
    <row r="793" ht="15.75" customHeight="1">
      <c r="D793" s="5"/>
      <c r="E793" s="5"/>
    </row>
    <row r="794" ht="15.75" customHeight="1">
      <c r="D794" s="5"/>
      <c r="E794" s="5"/>
    </row>
    <row r="795" ht="15.75" customHeight="1">
      <c r="D795" s="5"/>
      <c r="E795" s="5"/>
    </row>
    <row r="796" ht="15.75" customHeight="1">
      <c r="D796" s="5"/>
      <c r="E796" s="5"/>
    </row>
    <row r="797" ht="15.75" customHeight="1">
      <c r="D797" s="5"/>
      <c r="E797" s="5"/>
    </row>
    <row r="798" ht="15.75" customHeight="1">
      <c r="D798" s="5"/>
      <c r="E798" s="5"/>
    </row>
    <row r="799" ht="15.75" customHeight="1">
      <c r="D799" s="5"/>
      <c r="E799" s="5"/>
    </row>
    <row r="800" ht="15.75" customHeight="1">
      <c r="D800" s="5"/>
      <c r="E800" s="5"/>
    </row>
    <row r="801" ht="15.75" customHeight="1">
      <c r="D801" s="5"/>
      <c r="E801" s="5"/>
    </row>
    <row r="802" ht="15.75" customHeight="1">
      <c r="D802" s="5"/>
      <c r="E802" s="5"/>
    </row>
    <row r="803" ht="15.75" customHeight="1">
      <c r="D803" s="5"/>
      <c r="E803" s="5"/>
    </row>
    <row r="804" ht="15.75" customHeight="1">
      <c r="D804" s="5"/>
      <c r="E804" s="5"/>
    </row>
    <row r="805" ht="15.75" customHeight="1">
      <c r="D805" s="5"/>
      <c r="E805" s="5"/>
    </row>
    <row r="806" ht="15.75" customHeight="1">
      <c r="D806" s="5"/>
      <c r="E806" s="5"/>
    </row>
    <row r="807" ht="15.75" customHeight="1">
      <c r="D807" s="5"/>
      <c r="E807" s="5"/>
    </row>
    <row r="808" ht="15.75" customHeight="1">
      <c r="D808" s="5"/>
      <c r="E808" s="5"/>
    </row>
    <row r="809" ht="15.75" customHeight="1">
      <c r="D809" s="5"/>
      <c r="E809" s="5"/>
    </row>
    <row r="810" ht="15.75" customHeight="1">
      <c r="D810" s="5"/>
      <c r="E810" s="5"/>
    </row>
    <row r="811" ht="15.75" customHeight="1">
      <c r="D811" s="5"/>
      <c r="E811" s="5"/>
    </row>
    <row r="812" ht="15.75" customHeight="1">
      <c r="D812" s="5"/>
      <c r="E812" s="5"/>
    </row>
    <row r="813" ht="15.75" customHeight="1">
      <c r="D813" s="5"/>
      <c r="E813" s="5"/>
    </row>
    <row r="814" ht="15.75" customHeight="1">
      <c r="D814" s="5"/>
      <c r="E814" s="5"/>
    </row>
    <row r="815" ht="15.75" customHeight="1">
      <c r="D815" s="5"/>
      <c r="E815" s="5"/>
    </row>
    <row r="816" ht="15.75" customHeight="1">
      <c r="D816" s="5"/>
      <c r="E816" s="5"/>
    </row>
    <row r="817" ht="15.75" customHeight="1">
      <c r="D817" s="5"/>
      <c r="E817" s="5"/>
    </row>
    <row r="818" ht="15.75" customHeight="1">
      <c r="D818" s="5"/>
      <c r="E818" s="5"/>
    </row>
    <row r="819" ht="15.75" customHeight="1">
      <c r="D819" s="5"/>
      <c r="E819" s="5"/>
    </row>
    <row r="820" ht="15.75" customHeight="1">
      <c r="D820" s="5"/>
      <c r="E820" s="5"/>
    </row>
    <row r="821" ht="15.75" customHeight="1">
      <c r="D821" s="5"/>
      <c r="E821" s="5"/>
    </row>
    <row r="822" ht="15.75" customHeight="1">
      <c r="D822" s="5"/>
      <c r="E822" s="5"/>
    </row>
    <row r="823" ht="15.75" customHeight="1">
      <c r="D823" s="5"/>
      <c r="E823" s="5"/>
    </row>
    <row r="824" ht="15.75" customHeight="1">
      <c r="D824" s="5"/>
      <c r="E824" s="5"/>
    </row>
    <row r="825" ht="15.75" customHeight="1">
      <c r="D825" s="5"/>
      <c r="E825" s="5"/>
    </row>
    <row r="826" ht="15.75" customHeight="1">
      <c r="D826" s="5"/>
      <c r="E826" s="5"/>
    </row>
    <row r="827" ht="15.75" customHeight="1">
      <c r="D827" s="5"/>
      <c r="E827" s="5"/>
    </row>
    <row r="828" ht="15.75" customHeight="1">
      <c r="D828" s="5"/>
      <c r="E828" s="5"/>
    </row>
    <row r="829" ht="15.75" customHeight="1">
      <c r="D829" s="5"/>
      <c r="E829" s="5"/>
    </row>
    <row r="830" ht="15.75" customHeight="1">
      <c r="D830" s="5"/>
      <c r="E830" s="5"/>
    </row>
    <row r="831" ht="15.75" customHeight="1">
      <c r="D831" s="5"/>
      <c r="E831" s="5"/>
    </row>
    <row r="832" ht="15.75" customHeight="1">
      <c r="D832" s="5"/>
      <c r="E832" s="5"/>
    </row>
    <row r="833" ht="15.75" customHeight="1">
      <c r="D833" s="5"/>
      <c r="E833" s="5"/>
    </row>
    <row r="834" ht="15.75" customHeight="1">
      <c r="D834" s="5"/>
      <c r="E834" s="5"/>
    </row>
    <row r="835" ht="15.75" customHeight="1">
      <c r="D835" s="5"/>
      <c r="E835" s="5"/>
    </row>
    <row r="836" ht="15.75" customHeight="1">
      <c r="D836" s="5"/>
      <c r="E836" s="5"/>
    </row>
    <row r="837" ht="15.75" customHeight="1">
      <c r="D837" s="5"/>
      <c r="E837" s="5"/>
    </row>
    <row r="838" ht="15.75" customHeight="1">
      <c r="D838" s="5"/>
      <c r="E838" s="5"/>
    </row>
    <row r="839" ht="15.75" customHeight="1">
      <c r="D839" s="5"/>
      <c r="E839" s="5"/>
    </row>
    <row r="840" ht="15.75" customHeight="1">
      <c r="D840" s="5"/>
      <c r="E840" s="5"/>
    </row>
    <row r="841" ht="15.75" customHeight="1">
      <c r="D841" s="5"/>
      <c r="E841" s="5"/>
    </row>
    <row r="842" ht="15.75" customHeight="1">
      <c r="D842" s="5"/>
      <c r="E842" s="5"/>
    </row>
    <row r="843" ht="15.75" customHeight="1">
      <c r="D843" s="5"/>
      <c r="E843" s="5"/>
    </row>
    <row r="844" ht="15.75" customHeight="1">
      <c r="D844" s="5"/>
      <c r="E844" s="5"/>
    </row>
    <row r="845" ht="15.75" customHeight="1">
      <c r="D845" s="5"/>
      <c r="E845" s="5"/>
    </row>
    <row r="846" ht="15.75" customHeight="1">
      <c r="D846" s="5"/>
      <c r="E846" s="5"/>
    </row>
    <row r="847" ht="15.75" customHeight="1">
      <c r="D847" s="5"/>
      <c r="E847" s="5"/>
    </row>
    <row r="848" ht="15.75" customHeight="1">
      <c r="D848" s="5"/>
      <c r="E848" s="5"/>
    </row>
    <row r="849" ht="15.75" customHeight="1">
      <c r="D849" s="5"/>
      <c r="E849" s="5"/>
    </row>
    <row r="850" ht="15.75" customHeight="1">
      <c r="D850" s="5"/>
      <c r="E850" s="5"/>
    </row>
    <row r="851" ht="15.75" customHeight="1">
      <c r="D851" s="5"/>
      <c r="E851" s="5"/>
    </row>
    <row r="852" ht="15.75" customHeight="1">
      <c r="D852" s="5"/>
      <c r="E852" s="5"/>
    </row>
    <row r="853" ht="15.75" customHeight="1">
      <c r="D853" s="5"/>
      <c r="E853" s="5"/>
    </row>
    <row r="854" ht="15.75" customHeight="1">
      <c r="D854" s="5"/>
      <c r="E854" s="5"/>
    </row>
    <row r="855" ht="15.75" customHeight="1">
      <c r="D855" s="5"/>
      <c r="E855" s="5"/>
    </row>
    <row r="856" ht="15.75" customHeight="1">
      <c r="D856" s="5"/>
      <c r="E856" s="5"/>
    </row>
    <row r="857" ht="15.75" customHeight="1">
      <c r="D857" s="5"/>
      <c r="E857" s="5"/>
    </row>
    <row r="858" ht="15.75" customHeight="1">
      <c r="D858" s="5"/>
      <c r="E858" s="5"/>
    </row>
    <row r="859" ht="15.75" customHeight="1">
      <c r="D859" s="5"/>
      <c r="E859" s="5"/>
    </row>
    <row r="860" ht="15.75" customHeight="1">
      <c r="D860" s="5"/>
      <c r="E860" s="5"/>
    </row>
    <row r="861" ht="15.75" customHeight="1">
      <c r="D861" s="5"/>
      <c r="E861" s="5"/>
    </row>
    <row r="862" ht="15.75" customHeight="1">
      <c r="D862" s="5"/>
      <c r="E862" s="5"/>
    </row>
    <row r="863" ht="15.75" customHeight="1">
      <c r="D863" s="5"/>
      <c r="E863" s="5"/>
    </row>
    <row r="864" ht="15.75" customHeight="1">
      <c r="D864" s="5"/>
      <c r="E864" s="5"/>
    </row>
    <row r="865" ht="15.75" customHeight="1">
      <c r="D865" s="5"/>
      <c r="E865" s="5"/>
    </row>
    <row r="866" ht="15.75" customHeight="1">
      <c r="D866" s="5"/>
      <c r="E866" s="5"/>
    </row>
    <row r="867" ht="15.75" customHeight="1">
      <c r="D867" s="5"/>
      <c r="E867" s="5"/>
    </row>
    <row r="868" ht="15.75" customHeight="1">
      <c r="D868" s="5"/>
      <c r="E868" s="5"/>
    </row>
    <row r="869" ht="15.75" customHeight="1">
      <c r="D869" s="5"/>
      <c r="E869" s="5"/>
    </row>
    <row r="870" ht="15.75" customHeight="1">
      <c r="D870" s="5"/>
      <c r="E870" s="5"/>
    </row>
    <row r="871" ht="15.75" customHeight="1">
      <c r="D871" s="5"/>
      <c r="E871" s="5"/>
    </row>
    <row r="872" ht="15.75" customHeight="1">
      <c r="D872" s="5"/>
      <c r="E872" s="5"/>
    </row>
    <row r="873" ht="15.75" customHeight="1">
      <c r="D873" s="5"/>
      <c r="E873" s="5"/>
    </row>
    <row r="874" ht="15.75" customHeight="1">
      <c r="D874" s="5"/>
      <c r="E874" s="5"/>
    </row>
    <row r="875" ht="15.75" customHeight="1">
      <c r="D875" s="5"/>
      <c r="E875" s="5"/>
    </row>
    <row r="876" ht="15.75" customHeight="1">
      <c r="D876" s="5"/>
      <c r="E876" s="5"/>
    </row>
    <row r="877" ht="15.75" customHeight="1">
      <c r="D877" s="5"/>
      <c r="E877" s="5"/>
    </row>
    <row r="878" ht="15.75" customHeight="1">
      <c r="D878" s="5"/>
      <c r="E878" s="5"/>
    </row>
    <row r="879" ht="15.75" customHeight="1">
      <c r="D879" s="5"/>
      <c r="E879" s="5"/>
    </row>
    <row r="880" ht="15.75" customHeight="1">
      <c r="D880" s="5"/>
      <c r="E880" s="5"/>
    </row>
    <row r="881" ht="15.75" customHeight="1">
      <c r="D881" s="5"/>
      <c r="E881" s="5"/>
    </row>
    <row r="882" ht="15.75" customHeight="1">
      <c r="D882" s="5"/>
      <c r="E882" s="5"/>
    </row>
    <row r="883" ht="15.75" customHeight="1">
      <c r="D883" s="5"/>
      <c r="E883" s="5"/>
    </row>
    <row r="884" ht="15.75" customHeight="1">
      <c r="D884" s="5"/>
      <c r="E884" s="5"/>
    </row>
    <row r="885" ht="15.75" customHeight="1">
      <c r="D885" s="5"/>
      <c r="E885" s="5"/>
    </row>
    <row r="886" ht="15.75" customHeight="1">
      <c r="D886" s="5"/>
      <c r="E886" s="5"/>
    </row>
    <row r="887" ht="15.75" customHeight="1">
      <c r="D887" s="5"/>
      <c r="E887" s="5"/>
    </row>
    <row r="888" ht="15.75" customHeight="1">
      <c r="D888" s="5"/>
      <c r="E888" s="5"/>
    </row>
    <row r="889" ht="15.75" customHeight="1">
      <c r="D889" s="5"/>
      <c r="E889" s="5"/>
    </row>
    <row r="890" ht="15.75" customHeight="1">
      <c r="D890" s="5"/>
      <c r="E890" s="5"/>
    </row>
    <row r="891" ht="15.75" customHeight="1">
      <c r="D891" s="5"/>
      <c r="E891" s="5"/>
    </row>
    <row r="892" ht="15.75" customHeight="1">
      <c r="D892" s="5"/>
      <c r="E892" s="5"/>
    </row>
    <row r="893" ht="15.75" customHeight="1">
      <c r="D893" s="5"/>
      <c r="E893" s="5"/>
    </row>
    <row r="894" ht="15.75" customHeight="1">
      <c r="D894" s="5"/>
      <c r="E894" s="5"/>
    </row>
    <row r="895" ht="15.75" customHeight="1">
      <c r="D895" s="5"/>
      <c r="E895" s="5"/>
    </row>
    <row r="896" ht="15.75" customHeight="1">
      <c r="D896" s="5"/>
      <c r="E896" s="5"/>
    </row>
    <row r="897" ht="15.75" customHeight="1">
      <c r="D897" s="5"/>
      <c r="E897" s="5"/>
    </row>
    <row r="898" ht="15.75" customHeight="1">
      <c r="D898" s="5"/>
      <c r="E898" s="5"/>
    </row>
    <row r="899" ht="15.75" customHeight="1">
      <c r="D899" s="5"/>
      <c r="E899" s="5"/>
    </row>
    <row r="900" ht="15.75" customHeight="1">
      <c r="D900" s="5"/>
      <c r="E900" s="5"/>
    </row>
    <row r="901" ht="15.75" customHeight="1">
      <c r="D901" s="5"/>
      <c r="E901" s="5"/>
    </row>
    <row r="902" ht="15.75" customHeight="1">
      <c r="D902" s="5"/>
      <c r="E902" s="5"/>
    </row>
    <row r="903" ht="15.75" customHeight="1">
      <c r="D903" s="5"/>
      <c r="E903" s="5"/>
    </row>
    <row r="904" ht="15.75" customHeight="1">
      <c r="D904" s="5"/>
      <c r="E904" s="5"/>
    </row>
    <row r="905" ht="15.75" customHeight="1">
      <c r="D905" s="5"/>
      <c r="E905" s="5"/>
    </row>
    <row r="906" ht="15.75" customHeight="1">
      <c r="D906" s="5"/>
      <c r="E906" s="5"/>
    </row>
    <row r="907" ht="15.75" customHeight="1">
      <c r="D907" s="5"/>
      <c r="E907" s="5"/>
    </row>
    <row r="908" ht="15.75" customHeight="1">
      <c r="D908" s="5"/>
      <c r="E908" s="5"/>
    </row>
    <row r="909" ht="15.75" customHeight="1">
      <c r="D909" s="5"/>
      <c r="E909" s="5"/>
    </row>
    <row r="910" ht="15.75" customHeight="1">
      <c r="D910" s="5"/>
      <c r="E910" s="5"/>
    </row>
    <row r="911" ht="15.75" customHeight="1">
      <c r="D911" s="5"/>
      <c r="E911" s="5"/>
    </row>
    <row r="912" ht="15.75" customHeight="1">
      <c r="D912" s="5"/>
      <c r="E912" s="5"/>
    </row>
    <row r="913" ht="15.75" customHeight="1">
      <c r="D913" s="5"/>
      <c r="E913" s="5"/>
    </row>
    <row r="914" ht="15.75" customHeight="1">
      <c r="D914" s="5"/>
      <c r="E914" s="5"/>
    </row>
    <row r="915" ht="15.75" customHeight="1">
      <c r="D915" s="5"/>
      <c r="E915" s="5"/>
    </row>
    <row r="916" ht="15.75" customHeight="1">
      <c r="D916" s="5"/>
      <c r="E916" s="5"/>
    </row>
    <row r="917" ht="15.75" customHeight="1">
      <c r="D917" s="5"/>
      <c r="E917" s="5"/>
    </row>
    <row r="918" ht="15.75" customHeight="1">
      <c r="D918" s="5"/>
      <c r="E918" s="5"/>
    </row>
    <row r="919" ht="15.75" customHeight="1">
      <c r="D919" s="5"/>
      <c r="E919" s="5"/>
    </row>
    <row r="920" ht="15.75" customHeight="1">
      <c r="D920" s="5"/>
      <c r="E920" s="5"/>
    </row>
    <row r="921" ht="15.75" customHeight="1">
      <c r="D921" s="5"/>
      <c r="E921" s="5"/>
    </row>
    <row r="922" ht="15.75" customHeight="1">
      <c r="D922" s="5"/>
      <c r="E922" s="5"/>
    </row>
    <row r="923" ht="15.75" customHeight="1">
      <c r="D923" s="5"/>
      <c r="E923" s="5"/>
    </row>
    <row r="924" ht="15.75" customHeight="1">
      <c r="D924" s="5"/>
      <c r="E924" s="5"/>
    </row>
    <row r="925" ht="15.75" customHeight="1">
      <c r="D925" s="5"/>
      <c r="E925" s="5"/>
    </row>
    <row r="926" ht="15.75" customHeight="1">
      <c r="D926" s="5"/>
      <c r="E926" s="5"/>
    </row>
    <row r="927" ht="15.75" customHeight="1">
      <c r="D927" s="5"/>
      <c r="E927" s="5"/>
    </row>
    <row r="928" ht="15.75" customHeight="1">
      <c r="D928" s="5"/>
      <c r="E928" s="5"/>
    </row>
    <row r="929" ht="15.75" customHeight="1">
      <c r="D929" s="5"/>
      <c r="E929" s="5"/>
    </row>
    <row r="930" ht="15.75" customHeight="1">
      <c r="D930" s="5"/>
      <c r="E930" s="5"/>
    </row>
    <row r="931" ht="15.75" customHeight="1">
      <c r="D931" s="5"/>
      <c r="E931" s="5"/>
    </row>
    <row r="932" ht="15.75" customHeight="1">
      <c r="D932" s="5"/>
      <c r="E932" s="5"/>
    </row>
    <row r="933" ht="15.75" customHeight="1">
      <c r="D933" s="5"/>
      <c r="E933" s="5"/>
    </row>
    <row r="934" ht="15.75" customHeight="1">
      <c r="D934" s="5"/>
      <c r="E934" s="5"/>
    </row>
    <row r="935" ht="15.75" customHeight="1">
      <c r="D935" s="5"/>
      <c r="E935" s="5"/>
    </row>
    <row r="936" ht="15.75" customHeight="1">
      <c r="D936" s="5"/>
      <c r="E936" s="5"/>
    </row>
    <row r="937" ht="15.75" customHeight="1">
      <c r="D937" s="5"/>
      <c r="E937" s="5"/>
    </row>
    <row r="938" ht="15.75" customHeight="1">
      <c r="D938" s="5"/>
      <c r="E938" s="5"/>
    </row>
    <row r="939" ht="15.75" customHeight="1">
      <c r="D939" s="5"/>
      <c r="E939" s="5"/>
    </row>
    <row r="940" ht="15.75" customHeight="1">
      <c r="D940" s="5"/>
      <c r="E940" s="5"/>
    </row>
    <row r="941" ht="15.75" customHeight="1">
      <c r="D941" s="5"/>
      <c r="E941" s="5"/>
    </row>
    <row r="942" ht="15.75" customHeight="1">
      <c r="D942" s="5"/>
      <c r="E942" s="5"/>
    </row>
    <row r="943" ht="15.75" customHeight="1">
      <c r="D943" s="5"/>
      <c r="E943" s="5"/>
    </row>
    <row r="944" ht="15.75" customHeight="1">
      <c r="D944" s="5"/>
      <c r="E944" s="5"/>
    </row>
    <row r="945" ht="15.75" customHeight="1">
      <c r="D945" s="5"/>
      <c r="E945" s="5"/>
    </row>
    <row r="946" ht="15.75" customHeight="1">
      <c r="D946" s="5"/>
      <c r="E946" s="5"/>
    </row>
    <row r="947" ht="15.75" customHeight="1">
      <c r="D947" s="5"/>
      <c r="E947" s="5"/>
    </row>
    <row r="948" ht="15.75" customHeight="1">
      <c r="D948" s="5"/>
      <c r="E948" s="5"/>
    </row>
    <row r="949" ht="15.75" customHeight="1">
      <c r="D949" s="5"/>
      <c r="E949" s="5"/>
    </row>
    <row r="950" ht="15.75" customHeight="1">
      <c r="D950" s="5"/>
      <c r="E950" s="5"/>
    </row>
    <row r="951" ht="15.75" customHeight="1">
      <c r="D951" s="5"/>
      <c r="E951" s="5"/>
    </row>
    <row r="952" ht="15.75" customHeight="1">
      <c r="D952" s="5"/>
      <c r="E952" s="5"/>
    </row>
    <row r="953" ht="15.75" customHeight="1">
      <c r="D953" s="5"/>
      <c r="E953" s="5"/>
    </row>
    <row r="954" ht="15.75" customHeight="1">
      <c r="D954" s="5"/>
      <c r="E954" s="5"/>
    </row>
    <row r="955" ht="15.75" customHeight="1">
      <c r="D955" s="5"/>
      <c r="E955" s="5"/>
    </row>
    <row r="956" ht="15.75" customHeight="1">
      <c r="D956" s="5"/>
      <c r="E956" s="5"/>
    </row>
    <row r="957" ht="15.75" customHeight="1">
      <c r="D957" s="5"/>
      <c r="E957" s="5"/>
    </row>
    <row r="958" ht="15.75" customHeight="1">
      <c r="D958" s="5"/>
      <c r="E958" s="5"/>
    </row>
    <row r="959" ht="15.75" customHeight="1">
      <c r="D959" s="5"/>
      <c r="E959" s="5"/>
    </row>
    <row r="960" ht="15.75" customHeight="1">
      <c r="D960" s="5"/>
      <c r="E960" s="5"/>
    </row>
    <row r="961" ht="15.75" customHeight="1">
      <c r="D961" s="5"/>
      <c r="E961" s="5"/>
    </row>
    <row r="962" ht="15.75" customHeight="1">
      <c r="D962" s="5"/>
      <c r="E962" s="5"/>
    </row>
    <row r="963" ht="15.75" customHeight="1">
      <c r="D963" s="5"/>
      <c r="E963" s="5"/>
    </row>
    <row r="964" ht="15.75" customHeight="1">
      <c r="D964" s="5"/>
      <c r="E964" s="5"/>
    </row>
    <row r="965" ht="15.75" customHeight="1">
      <c r="D965" s="5"/>
      <c r="E965" s="5"/>
    </row>
    <row r="966" ht="15.75" customHeight="1">
      <c r="D966" s="5"/>
      <c r="E966" s="5"/>
    </row>
    <row r="967" ht="15.75" customHeight="1">
      <c r="D967" s="5"/>
      <c r="E967" s="5"/>
    </row>
    <row r="968" ht="15.75" customHeight="1">
      <c r="D968" s="5"/>
      <c r="E968" s="5"/>
    </row>
    <row r="969" ht="15.75" customHeight="1">
      <c r="D969" s="5"/>
      <c r="E969" s="5"/>
    </row>
    <row r="970" ht="15.75" customHeight="1">
      <c r="D970" s="5"/>
      <c r="E970" s="5"/>
    </row>
    <row r="971" ht="15.75" customHeight="1">
      <c r="D971" s="5"/>
      <c r="E971" s="5"/>
    </row>
    <row r="972" ht="15.75" customHeight="1">
      <c r="D972" s="5"/>
      <c r="E972" s="5"/>
    </row>
    <row r="973" ht="15.75" customHeight="1">
      <c r="D973" s="5"/>
      <c r="E973" s="5"/>
    </row>
    <row r="974" ht="15.75" customHeight="1">
      <c r="D974" s="5"/>
      <c r="E974" s="5"/>
    </row>
    <row r="975" ht="15.75" customHeight="1">
      <c r="D975" s="5"/>
      <c r="E975" s="5"/>
    </row>
    <row r="976" ht="15.75" customHeight="1">
      <c r="D976" s="5"/>
      <c r="E976" s="5"/>
    </row>
    <row r="977" ht="15.75" customHeight="1">
      <c r="D977" s="5"/>
      <c r="E977" s="5"/>
    </row>
    <row r="978" ht="15.75" customHeight="1">
      <c r="D978" s="5"/>
      <c r="E978" s="5"/>
    </row>
    <row r="979" ht="15.75" customHeight="1">
      <c r="D979" s="5"/>
      <c r="E979" s="5"/>
    </row>
    <row r="980" ht="15.75" customHeight="1">
      <c r="D980" s="5"/>
      <c r="E980" s="5"/>
    </row>
    <row r="981" ht="15.75" customHeight="1">
      <c r="D981" s="5"/>
      <c r="E981" s="5"/>
    </row>
    <row r="982" ht="15.75" customHeight="1">
      <c r="D982" s="5"/>
      <c r="E982" s="5"/>
    </row>
    <row r="983" ht="15.75" customHeight="1">
      <c r="D983" s="5"/>
      <c r="E983" s="5"/>
    </row>
    <row r="984" ht="15.75" customHeight="1">
      <c r="D984" s="5"/>
      <c r="E984" s="5"/>
    </row>
    <row r="985" ht="15.75" customHeight="1">
      <c r="D985" s="5"/>
      <c r="E985" s="5"/>
    </row>
    <row r="986" ht="15.75" customHeight="1">
      <c r="D986" s="5"/>
      <c r="E986" s="5"/>
    </row>
    <row r="987" ht="15.75" customHeight="1">
      <c r="D987" s="5"/>
      <c r="E987" s="5"/>
    </row>
    <row r="988" ht="15.75" customHeight="1">
      <c r="D988" s="5"/>
      <c r="E988" s="5"/>
    </row>
    <row r="989" ht="15.75" customHeight="1">
      <c r="D989" s="5"/>
      <c r="E989" s="5"/>
    </row>
    <row r="990" ht="15.75" customHeight="1">
      <c r="D990" s="5"/>
      <c r="E990" s="5"/>
    </row>
    <row r="991" ht="15.75" customHeight="1">
      <c r="D991" s="5"/>
      <c r="E991" s="5"/>
    </row>
    <row r="992" ht="15.75" customHeight="1">
      <c r="D992" s="5"/>
      <c r="E992" s="5"/>
    </row>
    <row r="993" ht="15.75" customHeight="1">
      <c r="D993" s="5"/>
      <c r="E993" s="5"/>
    </row>
    <row r="994" ht="15.75" customHeight="1">
      <c r="D994" s="5"/>
      <c r="E994" s="5"/>
    </row>
    <row r="995" ht="15.75" customHeight="1">
      <c r="D995" s="5"/>
      <c r="E995" s="5"/>
    </row>
    <row r="996" ht="15.75" customHeight="1">
      <c r="D996" s="5"/>
      <c r="E996" s="5"/>
    </row>
    <row r="997" ht="15.75" customHeight="1">
      <c r="D997" s="5"/>
      <c r="E997" s="5"/>
    </row>
    <row r="998" ht="15.75" customHeight="1">
      <c r="D998" s="5"/>
      <c r="E998" s="5"/>
    </row>
    <row r="999" ht="15.75" customHeight="1">
      <c r="D999" s="5"/>
      <c r="E999" s="5"/>
    </row>
    <row r="1000" ht="15.75" customHeight="1">
      <c r="D1000" s="5"/>
      <c r="E1000" s="5"/>
    </row>
  </sheetData>
  <autoFilter ref="$A$2:$I$316"/>
  <conditionalFormatting sqref="D3:D314 D317:D366">
    <cfRule type="colorScale" priority="1">
      <colorScale>
        <cfvo type="min"/>
        <cfvo type="percentile" val="50"/>
        <cfvo type="max"/>
        <color rgb="FFE06666"/>
        <color rgb="FFFFD666"/>
        <color rgb="FF3C78D8"/>
      </colorScale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B1" s="9" t="s">
        <v>6983</v>
      </c>
      <c r="C1" s="9" t="s">
        <v>6984</v>
      </c>
      <c r="D1" s="9" t="s">
        <v>6985</v>
      </c>
      <c r="E1" s="9" t="s">
        <v>6986</v>
      </c>
      <c r="F1" s="9" t="s">
        <v>6987</v>
      </c>
      <c r="G1" s="9" t="s">
        <v>6988</v>
      </c>
      <c r="H1" s="9" t="s">
        <v>6989</v>
      </c>
    </row>
    <row r="2">
      <c r="B2" s="29" t="s">
        <v>1217</v>
      </c>
      <c r="C2" s="29" t="s">
        <v>220</v>
      </c>
      <c r="D2" s="29" t="s">
        <v>37</v>
      </c>
    </row>
    <row r="3">
      <c r="B3" s="29" t="s">
        <v>231</v>
      </c>
      <c r="C3" s="29" t="s">
        <v>40</v>
      </c>
      <c r="D3" s="29" t="s">
        <v>220</v>
      </c>
    </row>
    <row r="4">
      <c r="B4" s="29" t="s">
        <v>555</v>
      </c>
      <c r="C4" s="29" t="s">
        <v>231</v>
      </c>
      <c r="D4" s="29" t="s">
        <v>1208</v>
      </c>
    </row>
    <row r="5">
      <c r="B5" s="29" t="s">
        <v>595</v>
      </c>
      <c r="C5" s="29" t="s">
        <v>42</v>
      </c>
      <c r="D5" s="29" t="s">
        <v>1420</v>
      </c>
    </row>
    <row r="6">
      <c r="B6" s="29" t="s">
        <v>51</v>
      </c>
      <c r="C6" s="29" t="s">
        <v>555</v>
      </c>
      <c r="D6" s="29" t="s">
        <v>6990</v>
      </c>
    </row>
    <row r="7">
      <c r="B7" s="29" t="s">
        <v>54</v>
      </c>
      <c r="C7" s="29" t="s">
        <v>595</v>
      </c>
      <c r="D7" s="29" t="s">
        <v>40</v>
      </c>
    </row>
    <row r="8">
      <c r="B8" s="29" t="s">
        <v>57</v>
      </c>
      <c r="C8" s="29" t="s">
        <v>51</v>
      </c>
      <c r="D8" s="29" t="s">
        <v>231</v>
      </c>
    </row>
    <row r="9">
      <c r="B9" s="29" t="s">
        <v>372</v>
      </c>
      <c r="C9" s="29" t="s">
        <v>914</v>
      </c>
      <c r="D9" s="29" t="s">
        <v>42</v>
      </c>
    </row>
    <row r="10">
      <c r="B10" s="29" t="s">
        <v>6991</v>
      </c>
      <c r="C10" s="29" t="s">
        <v>54</v>
      </c>
      <c r="D10" s="29" t="s">
        <v>1469</v>
      </c>
    </row>
    <row r="11">
      <c r="B11" s="29" t="s">
        <v>66</v>
      </c>
      <c r="C11" s="29" t="s">
        <v>57</v>
      </c>
      <c r="D11" s="29" t="s">
        <v>555</v>
      </c>
    </row>
    <row r="12">
      <c r="B12" s="29" t="s">
        <v>47</v>
      </c>
      <c r="C12" s="29" t="s">
        <v>6991</v>
      </c>
      <c r="D12" s="29" t="s">
        <v>595</v>
      </c>
    </row>
    <row r="13">
      <c r="B13" s="29" t="s">
        <v>74</v>
      </c>
      <c r="C13" s="29" t="s">
        <v>543</v>
      </c>
      <c r="D13" s="29" t="s">
        <v>49</v>
      </c>
    </row>
    <row r="14">
      <c r="B14" s="29" t="s">
        <v>82</v>
      </c>
      <c r="C14" s="29" t="s">
        <v>47</v>
      </c>
      <c r="D14" s="29" t="s">
        <v>1973</v>
      </c>
    </row>
    <row r="15">
      <c r="B15" s="29" t="s">
        <v>86</v>
      </c>
      <c r="C15" s="29" t="s">
        <v>6992</v>
      </c>
      <c r="D15" s="29" t="s">
        <v>51</v>
      </c>
    </row>
    <row r="16">
      <c r="B16" s="29" t="s">
        <v>91</v>
      </c>
      <c r="C16" s="29" t="s">
        <v>91</v>
      </c>
      <c r="D16" s="29" t="s">
        <v>2019</v>
      </c>
    </row>
    <row r="17">
      <c r="B17" s="29" t="s">
        <v>81</v>
      </c>
      <c r="C17" s="29" t="s">
        <v>1770</v>
      </c>
      <c r="D17" s="29" t="s">
        <v>914</v>
      </c>
    </row>
    <row r="18">
      <c r="B18" s="29" t="s">
        <v>99</v>
      </c>
      <c r="C18" s="29" t="s">
        <v>81</v>
      </c>
      <c r="D18" s="29" t="s">
        <v>54</v>
      </c>
    </row>
    <row r="19">
      <c r="B19" s="29" t="s">
        <v>102</v>
      </c>
      <c r="C19" s="29" t="s">
        <v>102</v>
      </c>
      <c r="D19" s="29" t="s">
        <v>57</v>
      </c>
    </row>
    <row r="20">
      <c r="B20" s="29" t="s">
        <v>105</v>
      </c>
      <c r="C20" s="29" t="s">
        <v>105</v>
      </c>
      <c r="D20" s="29" t="s">
        <v>58</v>
      </c>
    </row>
    <row r="21">
      <c r="B21" s="29" t="s">
        <v>108</v>
      </c>
      <c r="C21" s="29" t="s">
        <v>108</v>
      </c>
      <c r="D21" s="29" t="s">
        <v>61</v>
      </c>
    </row>
    <row r="22">
      <c r="B22" s="29" t="s">
        <v>6993</v>
      </c>
      <c r="C22" s="29" t="s">
        <v>1945</v>
      </c>
      <c r="D22" s="29" t="s">
        <v>2103</v>
      </c>
    </row>
    <row r="23">
      <c r="B23" s="29" t="s">
        <v>1945</v>
      </c>
      <c r="C23" s="29" t="s">
        <v>114</v>
      </c>
      <c r="D23" s="29" t="s">
        <v>543</v>
      </c>
    </row>
    <row r="24">
      <c r="B24" s="29" t="s">
        <v>114</v>
      </c>
      <c r="C24" s="29" t="s">
        <v>1926</v>
      </c>
      <c r="D24" s="29" t="s">
        <v>47</v>
      </c>
    </row>
    <row r="25">
      <c r="B25" s="29" t="s">
        <v>1907</v>
      </c>
      <c r="C25" s="29" t="s">
        <v>1921</v>
      </c>
      <c r="D25" s="29" t="s">
        <v>82</v>
      </c>
    </row>
    <row r="26">
      <c r="B26" s="29" t="s">
        <v>122</v>
      </c>
      <c r="C26" s="29" t="s">
        <v>253</v>
      </c>
      <c r="D26" s="29" t="s">
        <v>86</v>
      </c>
    </row>
    <row r="27">
      <c r="B27" s="29" t="s">
        <v>253</v>
      </c>
      <c r="C27" s="29" t="s">
        <v>1792</v>
      </c>
      <c r="D27" s="29" t="s">
        <v>647</v>
      </c>
    </row>
    <row r="28">
      <c r="B28" s="29" t="s">
        <v>127</v>
      </c>
      <c r="C28" s="29" t="s">
        <v>1868</v>
      </c>
      <c r="D28" s="29" t="s">
        <v>6992</v>
      </c>
    </row>
    <row r="29">
      <c r="B29" s="29" t="s">
        <v>6994</v>
      </c>
      <c r="C29" s="29" t="s">
        <v>140</v>
      </c>
      <c r="D29" s="29" t="s">
        <v>2120</v>
      </c>
    </row>
    <row r="30">
      <c r="B30" s="29" t="s">
        <v>130</v>
      </c>
      <c r="C30" s="29" t="s">
        <v>152</v>
      </c>
      <c r="D30" s="29" t="s">
        <v>944</v>
      </c>
    </row>
    <row r="31">
      <c r="B31" s="29" t="s">
        <v>138</v>
      </c>
      <c r="C31" s="29" t="s">
        <v>154</v>
      </c>
      <c r="D31" s="29" t="s">
        <v>91</v>
      </c>
    </row>
    <row r="32">
      <c r="B32" s="29" t="s">
        <v>140</v>
      </c>
      <c r="C32" s="29" t="s">
        <v>157</v>
      </c>
      <c r="D32" s="29" t="s">
        <v>81</v>
      </c>
    </row>
    <row r="33">
      <c r="B33" s="29" t="s">
        <v>152</v>
      </c>
      <c r="C33" s="29" t="s">
        <v>160</v>
      </c>
      <c r="D33" s="29" t="s">
        <v>108</v>
      </c>
    </row>
    <row r="34">
      <c r="B34" s="29" t="s">
        <v>154</v>
      </c>
      <c r="C34" s="29" t="s">
        <v>188</v>
      </c>
      <c r="D34" s="29" t="s">
        <v>1945</v>
      </c>
    </row>
    <row r="35">
      <c r="B35" s="29" t="s">
        <v>157</v>
      </c>
      <c r="C35" s="29" t="s">
        <v>163</v>
      </c>
      <c r="D35" s="29" t="s">
        <v>2255</v>
      </c>
    </row>
    <row r="36">
      <c r="B36" s="29" t="s">
        <v>160</v>
      </c>
      <c r="C36" s="29" t="s">
        <v>171</v>
      </c>
      <c r="D36" s="29" t="s">
        <v>1178</v>
      </c>
    </row>
    <row r="37">
      <c r="B37" s="29" t="s">
        <v>163</v>
      </c>
      <c r="C37" s="29" t="s">
        <v>177</v>
      </c>
      <c r="D37" s="29" t="s">
        <v>114</v>
      </c>
    </row>
    <row r="38">
      <c r="B38" s="29" t="s">
        <v>6995</v>
      </c>
      <c r="C38" s="29" t="s">
        <v>182</v>
      </c>
      <c r="D38" s="29" t="s">
        <v>1926</v>
      </c>
    </row>
    <row r="39">
      <c r="B39" s="29" t="s">
        <v>166</v>
      </c>
      <c r="C39" s="29" t="s">
        <v>185</v>
      </c>
      <c r="D39" s="29" t="s">
        <v>116</v>
      </c>
    </row>
    <row r="40">
      <c r="B40" s="29" t="s">
        <v>169</v>
      </c>
      <c r="C40" s="29" t="s">
        <v>6996</v>
      </c>
      <c r="D40" s="29" t="s">
        <v>1298</v>
      </c>
    </row>
    <row r="41">
      <c r="B41" s="29" t="s">
        <v>171</v>
      </c>
      <c r="C41" s="29" t="s">
        <v>190</v>
      </c>
      <c r="D41" s="29" t="s">
        <v>1921</v>
      </c>
    </row>
    <row r="42">
      <c r="B42" s="29" t="s">
        <v>174</v>
      </c>
      <c r="C42" s="29" t="s">
        <v>1111</v>
      </c>
      <c r="D42" s="29" t="s">
        <v>122</v>
      </c>
    </row>
    <row r="43">
      <c r="B43" s="29" t="s">
        <v>177</v>
      </c>
      <c r="C43" s="29" t="s">
        <v>1840</v>
      </c>
      <c r="D43" s="29" t="s">
        <v>253</v>
      </c>
    </row>
    <row r="44">
      <c r="B44" s="29" t="s">
        <v>179</v>
      </c>
      <c r="C44" s="29" t="s">
        <v>192</v>
      </c>
      <c r="D44" s="29" t="s">
        <v>127</v>
      </c>
    </row>
    <row r="45">
      <c r="B45" s="29" t="s">
        <v>182</v>
      </c>
      <c r="C45" s="29" t="s">
        <v>195</v>
      </c>
      <c r="D45" s="29" t="s">
        <v>130</v>
      </c>
    </row>
    <row r="46">
      <c r="B46" s="29" t="s">
        <v>185</v>
      </c>
      <c r="C46" s="29" t="s">
        <v>198</v>
      </c>
      <c r="D46" s="29" t="s">
        <v>1868</v>
      </c>
    </row>
    <row r="47">
      <c r="B47" s="29" t="s">
        <v>6996</v>
      </c>
      <c r="C47" s="29" t="s">
        <v>201</v>
      </c>
      <c r="D47" s="29" t="s">
        <v>135</v>
      </c>
    </row>
    <row r="48">
      <c r="B48" s="29" t="s">
        <v>187</v>
      </c>
      <c r="C48" s="29" t="s">
        <v>203</v>
      </c>
      <c r="D48" s="29" t="s">
        <v>140</v>
      </c>
    </row>
    <row r="49">
      <c r="B49" s="29" t="s">
        <v>190</v>
      </c>
      <c r="C49" s="29" t="s">
        <v>212</v>
      </c>
      <c r="D49" s="29" t="s">
        <v>2376</v>
      </c>
    </row>
    <row r="50">
      <c r="B50" s="29" t="s">
        <v>1111</v>
      </c>
      <c r="C50" s="29" t="s">
        <v>1144</v>
      </c>
      <c r="D50" s="29" t="s">
        <v>152</v>
      </c>
    </row>
    <row r="51">
      <c r="B51" s="29" t="s">
        <v>192</v>
      </c>
      <c r="C51" s="29" t="s">
        <v>219</v>
      </c>
      <c r="D51" s="29" t="s">
        <v>154</v>
      </c>
    </row>
    <row r="52">
      <c r="B52" s="29" t="s">
        <v>195</v>
      </c>
      <c r="C52" s="29" t="s">
        <v>226</v>
      </c>
      <c r="D52" s="29" t="s">
        <v>157</v>
      </c>
    </row>
    <row r="53">
      <c r="B53" s="29" t="s">
        <v>198</v>
      </c>
      <c r="C53" s="29" t="s">
        <v>1645</v>
      </c>
      <c r="D53" s="29" t="s">
        <v>160</v>
      </c>
    </row>
    <row r="54">
      <c r="B54" s="29" t="s">
        <v>201</v>
      </c>
      <c r="C54" s="29" t="s">
        <v>240</v>
      </c>
      <c r="D54" s="29" t="s">
        <v>188</v>
      </c>
    </row>
    <row r="55">
      <c r="B55" s="29" t="s">
        <v>203</v>
      </c>
      <c r="C55" s="29" t="s">
        <v>1375</v>
      </c>
      <c r="D55" s="29" t="s">
        <v>163</v>
      </c>
    </row>
    <row r="56">
      <c r="B56" s="29" t="s">
        <v>1647</v>
      </c>
      <c r="C56" s="29" t="s">
        <v>2279</v>
      </c>
      <c r="D56" s="29" t="s">
        <v>94</v>
      </c>
    </row>
    <row r="57">
      <c r="B57" s="29" t="s">
        <v>206</v>
      </c>
      <c r="C57" s="29" t="s">
        <v>1886</v>
      </c>
      <c r="D57" s="29" t="s">
        <v>1984</v>
      </c>
    </row>
    <row r="58">
      <c r="B58" s="29" t="s">
        <v>707</v>
      </c>
      <c r="C58" s="29" t="s">
        <v>243</v>
      </c>
      <c r="D58" s="29" t="s">
        <v>2184</v>
      </c>
    </row>
    <row r="59">
      <c r="B59" s="29" t="s">
        <v>212</v>
      </c>
      <c r="C59" s="29" t="s">
        <v>249</v>
      </c>
      <c r="D59" s="29" t="s">
        <v>166</v>
      </c>
    </row>
    <row r="60">
      <c r="B60" s="29" t="s">
        <v>1144</v>
      </c>
      <c r="C60" s="29" t="s">
        <v>1155</v>
      </c>
      <c r="D60" s="29" t="s">
        <v>169</v>
      </c>
    </row>
    <row r="61">
      <c r="B61" s="29" t="s">
        <v>787</v>
      </c>
      <c r="C61" s="29" t="s">
        <v>260</v>
      </c>
      <c r="D61" s="29" t="s">
        <v>171</v>
      </c>
    </row>
    <row r="62">
      <c r="B62" s="29" t="s">
        <v>222</v>
      </c>
      <c r="C62" s="29" t="s">
        <v>1177</v>
      </c>
      <c r="D62" s="29" t="s">
        <v>1606</v>
      </c>
    </row>
    <row r="63">
      <c r="B63" s="29" t="s">
        <v>224</v>
      </c>
      <c r="C63" s="29" t="s">
        <v>269</v>
      </c>
      <c r="D63" s="29" t="s">
        <v>177</v>
      </c>
    </row>
    <row r="64">
      <c r="B64" s="29" t="s">
        <v>226</v>
      </c>
      <c r="C64" s="29" t="s">
        <v>2185</v>
      </c>
      <c r="D64" s="29" t="s">
        <v>2025</v>
      </c>
    </row>
    <row r="65">
      <c r="B65" s="29" t="s">
        <v>228</v>
      </c>
      <c r="C65" s="29" t="s">
        <v>272</v>
      </c>
      <c r="D65" s="29" t="s">
        <v>182</v>
      </c>
    </row>
    <row r="66">
      <c r="B66" s="29" t="s">
        <v>233</v>
      </c>
      <c r="C66" s="29" t="s">
        <v>275</v>
      </c>
      <c r="D66" s="29" t="s">
        <v>1950</v>
      </c>
    </row>
    <row r="67">
      <c r="B67" s="29" t="s">
        <v>1645</v>
      </c>
      <c r="C67" s="29" t="s">
        <v>1227</v>
      </c>
      <c r="D67" s="29" t="s">
        <v>185</v>
      </c>
    </row>
    <row r="68">
      <c r="B68" s="29" t="s">
        <v>1776</v>
      </c>
      <c r="C68" s="29" t="s">
        <v>1259</v>
      </c>
      <c r="D68" s="29" t="s">
        <v>6996</v>
      </c>
    </row>
    <row r="69">
      <c r="B69" s="29" t="s">
        <v>410</v>
      </c>
      <c r="C69" s="29" t="s">
        <v>287</v>
      </c>
      <c r="D69" s="29" t="s">
        <v>363</v>
      </c>
    </row>
    <row r="70">
      <c r="B70" s="29" t="s">
        <v>1367</v>
      </c>
      <c r="C70" s="29" t="s">
        <v>289</v>
      </c>
      <c r="D70" s="29" t="s">
        <v>1175</v>
      </c>
    </row>
    <row r="71">
      <c r="B71" s="29" t="s">
        <v>1375</v>
      </c>
      <c r="C71" s="29" t="s">
        <v>84</v>
      </c>
      <c r="D71" s="29" t="s">
        <v>187</v>
      </c>
    </row>
    <row r="72">
      <c r="B72" s="29" t="s">
        <v>1886</v>
      </c>
      <c r="C72" s="29" t="s">
        <v>1168</v>
      </c>
      <c r="D72" s="29" t="s">
        <v>190</v>
      </c>
    </row>
    <row r="73">
      <c r="B73" s="29" t="s">
        <v>243</v>
      </c>
      <c r="C73" s="29" t="s">
        <v>1105</v>
      </c>
      <c r="D73" s="29" t="s">
        <v>1840</v>
      </c>
    </row>
    <row r="74">
      <c r="B74" s="29" t="s">
        <v>246</v>
      </c>
      <c r="C74" s="29" t="s">
        <v>300</v>
      </c>
      <c r="D74" s="29" t="s">
        <v>192</v>
      </c>
    </row>
    <row r="75">
      <c r="B75" s="29" t="s">
        <v>522</v>
      </c>
      <c r="C75" s="29" t="s">
        <v>1585</v>
      </c>
      <c r="D75" s="29" t="s">
        <v>195</v>
      </c>
    </row>
    <row r="76">
      <c r="B76" s="29" t="s">
        <v>249</v>
      </c>
      <c r="C76" s="29" t="s">
        <v>1905</v>
      </c>
      <c r="D76" s="29" t="s">
        <v>198</v>
      </c>
    </row>
    <row r="77">
      <c r="B77" s="29" t="s">
        <v>260</v>
      </c>
      <c r="C77" s="29" t="s">
        <v>306</v>
      </c>
      <c r="D77" s="29" t="s">
        <v>201</v>
      </c>
    </row>
    <row r="78">
      <c r="B78" s="29" t="s">
        <v>1177</v>
      </c>
      <c r="C78" s="29" t="s">
        <v>2055</v>
      </c>
      <c r="D78" s="29" t="s">
        <v>1821</v>
      </c>
    </row>
    <row r="79">
      <c r="B79" s="29" t="s">
        <v>33</v>
      </c>
      <c r="C79" s="29" t="s">
        <v>309</v>
      </c>
      <c r="D79" s="29" t="s">
        <v>203</v>
      </c>
    </row>
    <row r="80">
      <c r="B80" s="29" t="s">
        <v>269</v>
      </c>
      <c r="C80" s="29" t="s">
        <v>283</v>
      </c>
      <c r="D80" s="29" t="s">
        <v>2028</v>
      </c>
    </row>
    <row r="81">
      <c r="B81" s="29" t="s">
        <v>1437</v>
      </c>
      <c r="C81" s="29" t="s">
        <v>312</v>
      </c>
      <c r="D81" s="29" t="s">
        <v>2150</v>
      </c>
    </row>
    <row r="82">
      <c r="B82" s="29" t="s">
        <v>272</v>
      </c>
      <c r="C82" s="29" t="s">
        <v>317</v>
      </c>
      <c r="D82" s="29" t="s">
        <v>1647</v>
      </c>
    </row>
    <row r="83">
      <c r="B83" s="29" t="s">
        <v>275</v>
      </c>
      <c r="C83" s="29" t="s">
        <v>1901</v>
      </c>
      <c r="D83" s="29" t="s">
        <v>206</v>
      </c>
    </row>
    <row r="84">
      <c r="B84" s="29" t="s">
        <v>287</v>
      </c>
      <c r="C84" s="29" t="s">
        <v>1829</v>
      </c>
      <c r="D84" s="29" t="s">
        <v>707</v>
      </c>
    </row>
    <row r="85">
      <c r="B85" s="29" t="s">
        <v>289</v>
      </c>
      <c r="C85" s="29" t="s">
        <v>164</v>
      </c>
      <c r="D85" s="29" t="s">
        <v>209</v>
      </c>
    </row>
    <row r="86">
      <c r="B86" s="29" t="s">
        <v>84</v>
      </c>
      <c r="C86" s="29" t="s">
        <v>332</v>
      </c>
      <c r="D86" s="29" t="s">
        <v>212</v>
      </c>
    </row>
    <row r="87">
      <c r="B87" s="29" t="s">
        <v>665</v>
      </c>
      <c r="C87" s="29" t="s">
        <v>6998</v>
      </c>
      <c r="D87" s="29" t="s">
        <v>1144</v>
      </c>
    </row>
    <row r="88">
      <c r="B88" s="29" t="s">
        <v>295</v>
      </c>
      <c r="C88" s="29" t="s">
        <v>334</v>
      </c>
      <c r="D88" s="29" t="s">
        <v>2143</v>
      </c>
    </row>
    <row r="89">
      <c r="B89" s="29" t="s">
        <v>297</v>
      </c>
      <c r="C89" s="29" t="s">
        <v>6999</v>
      </c>
      <c r="D89" s="29" t="s">
        <v>219</v>
      </c>
    </row>
    <row r="90">
      <c r="B90" s="29" t="s">
        <v>1168</v>
      </c>
      <c r="C90" s="29" t="s">
        <v>1721</v>
      </c>
      <c r="D90" s="29" t="s">
        <v>1626</v>
      </c>
    </row>
    <row r="91">
      <c r="B91" s="29" t="s">
        <v>300</v>
      </c>
      <c r="C91" s="29" t="s">
        <v>340</v>
      </c>
      <c r="D91" s="29" t="s">
        <v>1949</v>
      </c>
    </row>
    <row r="92">
      <c r="B92" s="29" t="s">
        <v>1585</v>
      </c>
      <c r="C92" s="29" t="s">
        <v>348</v>
      </c>
      <c r="D92" s="29" t="s">
        <v>224</v>
      </c>
    </row>
    <row r="93">
      <c r="B93" s="29" t="s">
        <v>303</v>
      </c>
      <c r="C93" s="29" t="s">
        <v>1410</v>
      </c>
      <c r="D93" s="29" t="s">
        <v>674</v>
      </c>
    </row>
    <row r="94">
      <c r="B94" s="29" t="s">
        <v>306</v>
      </c>
      <c r="C94" s="29" t="s">
        <v>1211</v>
      </c>
      <c r="D94" s="29" t="s">
        <v>226</v>
      </c>
    </row>
    <row r="95">
      <c r="B95" s="29" t="s">
        <v>2055</v>
      </c>
      <c r="C95" s="29" t="s">
        <v>351</v>
      </c>
      <c r="D95" s="29" t="s">
        <v>2117</v>
      </c>
    </row>
    <row r="96">
      <c r="B96" s="29" t="s">
        <v>309</v>
      </c>
      <c r="C96" s="29" t="s">
        <v>75</v>
      </c>
      <c r="D96" s="29" t="s">
        <v>1241</v>
      </c>
    </row>
    <row r="97">
      <c r="B97" s="29" t="s">
        <v>283</v>
      </c>
      <c r="C97" s="29" t="s">
        <v>356</v>
      </c>
      <c r="D97" s="29" t="s">
        <v>410</v>
      </c>
    </row>
    <row r="98">
      <c r="B98" s="29" t="s">
        <v>1568</v>
      </c>
      <c r="C98" s="29" t="s">
        <v>1879</v>
      </c>
      <c r="D98" s="29" t="s">
        <v>1941</v>
      </c>
    </row>
    <row r="99">
      <c r="B99" s="29" t="s">
        <v>312</v>
      </c>
      <c r="C99" s="29" t="s">
        <v>1452</v>
      </c>
      <c r="D99" s="29" t="s">
        <v>240</v>
      </c>
    </row>
    <row r="100">
      <c r="B100" s="29" t="s">
        <v>317</v>
      </c>
      <c r="C100" s="29" t="s">
        <v>150</v>
      </c>
      <c r="D100" s="29" t="s">
        <v>2279</v>
      </c>
    </row>
    <row r="101">
      <c r="B101" s="29" t="s">
        <v>161</v>
      </c>
      <c r="C101" s="29" t="s">
        <v>153</v>
      </c>
      <c r="D101" s="29" t="s">
        <v>1886</v>
      </c>
    </row>
    <row r="102">
      <c r="B102" s="29" t="s">
        <v>326</v>
      </c>
      <c r="C102" s="29" t="s">
        <v>371</v>
      </c>
      <c r="D102" s="29" t="s">
        <v>243</v>
      </c>
    </row>
    <row r="103">
      <c r="B103" s="29" t="s">
        <v>329</v>
      </c>
      <c r="C103" s="29" t="s">
        <v>374</v>
      </c>
      <c r="D103" s="29" t="s">
        <v>246</v>
      </c>
    </row>
    <row r="104">
      <c r="B104" s="29" t="s">
        <v>164</v>
      </c>
      <c r="C104" s="29" t="s">
        <v>1873</v>
      </c>
      <c r="D104" s="29" t="s">
        <v>1480</v>
      </c>
    </row>
    <row r="105">
      <c r="B105" s="29" t="s">
        <v>332</v>
      </c>
      <c r="C105" s="29" t="s">
        <v>382</v>
      </c>
      <c r="D105" s="29" t="s">
        <v>1899</v>
      </c>
    </row>
    <row r="106">
      <c r="B106" s="29" t="s">
        <v>6998</v>
      </c>
      <c r="C106" s="29" t="s">
        <v>367</v>
      </c>
      <c r="D106" s="29" t="s">
        <v>249</v>
      </c>
    </row>
    <row r="107">
      <c r="B107" s="29" t="s">
        <v>334</v>
      </c>
      <c r="C107" s="29" t="s">
        <v>980</v>
      </c>
      <c r="D107" s="29" t="s">
        <v>2170</v>
      </c>
    </row>
    <row r="108">
      <c r="B108" s="29" t="s">
        <v>59</v>
      </c>
      <c r="C108" s="29" t="s">
        <v>391</v>
      </c>
      <c r="D108" s="29" t="s">
        <v>254</v>
      </c>
    </row>
    <row r="109">
      <c r="B109" s="29" t="s">
        <v>340</v>
      </c>
      <c r="C109" s="29" t="s">
        <v>115</v>
      </c>
      <c r="D109" s="29" t="s">
        <v>1993</v>
      </c>
    </row>
    <row r="110">
      <c r="B110" s="29" t="s">
        <v>343</v>
      </c>
      <c r="C110" s="29" t="s">
        <v>399</v>
      </c>
      <c r="D110" s="29" t="s">
        <v>260</v>
      </c>
    </row>
    <row r="111">
      <c r="B111" s="29" t="s">
        <v>345</v>
      </c>
      <c r="C111" s="29" t="s">
        <v>401</v>
      </c>
      <c r="D111" s="29" t="s">
        <v>7000</v>
      </c>
    </row>
    <row r="112">
      <c r="B112" s="29" t="s">
        <v>348</v>
      </c>
      <c r="C112" s="29" t="s">
        <v>1668</v>
      </c>
      <c r="D112" s="29" t="s">
        <v>2253</v>
      </c>
    </row>
    <row r="113">
      <c r="B113" s="29" t="s">
        <v>1410</v>
      </c>
      <c r="C113" s="29" t="s">
        <v>403</v>
      </c>
      <c r="D113" s="29" t="s">
        <v>1177</v>
      </c>
    </row>
    <row r="114">
      <c r="B114" s="29" t="s">
        <v>351</v>
      </c>
      <c r="C114" s="29" t="s">
        <v>409</v>
      </c>
      <c r="D114" s="29" t="s">
        <v>33</v>
      </c>
    </row>
    <row r="115">
      <c r="B115" s="29" t="s">
        <v>75</v>
      </c>
      <c r="C115" s="29" t="s">
        <v>412</v>
      </c>
      <c r="D115" s="29" t="s">
        <v>1286</v>
      </c>
    </row>
    <row r="116">
      <c r="B116" s="29" t="s">
        <v>354</v>
      </c>
      <c r="C116" s="29" t="s">
        <v>415</v>
      </c>
      <c r="D116" s="29" t="s">
        <v>269</v>
      </c>
    </row>
    <row r="117">
      <c r="B117" s="29" t="s">
        <v>356</v>
      </c>
      <c r="C117" s="29" t="s">
        <v>1232</v>
      </c>
      <c r="D117" s="29" t="s">
        <v>1437</v>
      </c>
    </row>
    <row r="118">
      <c r="B118" s="29" t="s">
        <v>358</v>
      </c>
      <c r="C118" s="29" t="s">
        <v>172</v>
      </c>
      <c r="D118" s="29" t="s">
        <v>2185</v>
      </c>
    </row>
    <row r="119">
      <c r="B119" s="29" t="s">
        <v>150</v>
      </c>
      <c r="C119" s="29" t="s">
        <v>2122</v>
      </c>
      <c r="D119" s="29" t="s">
        <v>272</v>
      </c>
    </row>
    <row r="120">
      <c r="B120" s="29" t="s">
        <v>296</v>
      </c>
      <c r="C120" s="29" t="s">
        <v>421</v>
      </c>
      <c r="D120" s="29" t="s">
        <v>275</v>
      </c>
    </row>
    <row r="121">
      <c r="B121" s="29" t="s">
        <v>153</v>
      </c>
      <c r="C121" s="29" t="s">
        <v>423</v>
      </c>
      <c r="D121" s="29" t="s">
        <v>1227</v>
      </c>
    </row>
    <row r="122">
      <c r="B122" s="29" t="s">
        <v>366</v>
      </c>
      <c r="C122" s="29" t="s">
        <v>426</v>
      </c>
      <c r="D122" s="29" t="s">
        <v>1124</v>
      </c>
    </row>
    <row r="123">
      <c r="B123" s="29" t="s">
        <v>371</v>
      </c>
      <c r="C123" s="29" t="s">
        <v>429</v>
      </c>
      <c r="D123" s="29" t="s">
        <v>1968</v>
      </c>
    </row>
    <row r="124">
      <c r="B124" s="29" t="s">
        <v>374</v>
      </c>
      <c r="C124" s="29" t="s">
        <v>431</v>
      </c>
      <c r="D124" s="29" t="s">
        <v>287</v>
      </c>
    </row>
    <row r="125">
      <c r="B125" s="29" t="s">
        <v>376</v>
      </c>
      <c r="C125" s="29" t="s">
        <v>1859</v>
      </c>
      <c r="D125" s="29" t="s">
        <v>289</v>
      </c>
    </row>
    <row r="126">
      <c r="B126" s="29" t="s">
        <v>367</v>
      </c>
      <c r="C126" s="29" t="s">
        <v>210</v>
      </c>
      <c r="D126" s="29" t="s">
        <v>2015</v>
      </c>
    </row>
    <row r="127">
      <c r="B127" s="29" t="s">
        <v>386</v>
      </c>
      <c r="C127" s="29" t="s">
        <v>7001</v>
      </c>
      <c r="D127" s="29" t="s">
        <v>2090</v>
      </c>
    </row>
    <row r="128">
      <c r="B128" s="29" t="s">
        <v>389</v>
      </c>
      <c r="C128" s="29" t="s">
        <v>451</v>
      </c>
      <c r="D128" s="29" t="s">
        <v>84</v>
      </c>
    </row>
    <row r="129">
      <c r="B129" s="29" t="s">
        <v>1811</v>
      </c>
      <c r="C129" s="29" t="s">
        <v>473</v>
      </c>
      <c r="D129" s="29" t="s">
        <v>2265</v>
      </c>
    </row>
    <row r="130">
      <c r="B130" s="29" t="s">
        <v>391</v>
      </c>
      <c r="C130" s="29" t="s">
        <v>484</v>
      </c>
      <c r="D130" s="29" t="s">
        <v>1552</v>
      </c>
    </row>
    <row r="131">
      <c r="B131" s="29" t="s">
        <v>427</v>
      </c>
      <c r="C131" s="29" t="s">
        <v>486</v>
      </c>
      <c r="D131" s="29" t="s">
        <v>1105</v>
      </c>
    </row>
    <row r="132">
      <c r="B132" s="29" t="s">
        <v>7002</v>
      </c>
      <c r="C132" s="29" t="s">
        <v>488</v>
      </c>
      <c r="D132" s="29" t="s">
        <v>300</v>
      </c>
    </row>
    <row r="133">
      <c r="B133" s="29" t="s">
        <v>115</v>
      </c>
      <c r="C133" s="29" t="s">
        <v>1756</v>
      </c>
      <c r="D133" s="29" t="s">
        <v>1585</v>
      </c>
    </row>
    <row r="134">
      <c r="B134" s="29" t="s">
        <v>396</v>
      </c>
      <c r="C134" s="29" t="s">
        <v>1987</v>
      </c>
      <c r="D134" s="29" t="s">
        <v>1905</v>
      </c>
    </row>
    <row r="135">
      <c r="B135" s="29" t="s">
        <v>399</v>
      </c>
      <c r="C135" s="29" t="s">
        <v>2029</v>
      </c>
      <c r="D135" s="29" t="s">
        <v>1977</v>
      </c>
    </row>
    <row r="136">
      <c r="B136" s="29" t="s">
        <v>1133</v>
      </c>
      <c r="C136" s="29" t="s">
        <v>1106</v>
      </c>
      <c r="D136" s="29" t="s">
        <v>306</v>
      </c>
    </row>
    <row r="137">
      <c r="B137" s="29" t="s">
        <v>401</v>
      </c>
      <c r="C137" s="29" t="s">
        <v>1455</v>
      </c>
      <c r="D137" s="29" t="s">
        <v>1925</v>
      </c>
    </row>
    <row r="138">
      <c r="B138" s="29" t="s">
        <v>2003</v>
      </c>
      <c r="C138" s="29" t="s">
        <v>996</v>
      </c>
      <c r="D138" s="29" t="s">
        <v>2055</v>
      </c>
    </row>
    <row r="139">
      <c r="B139" s="29" t="s">
        <v>415</v>
      </c>
      <c r="C139" s="29" t="s">
        <v>1807</v>
      </c>
      <c r="D139" s="29" t="s">
        <v>283</v>
      </c>
    </row>
    <row r="140">
      <c r="B140" s="29" t="s">
        <v>1232</v>
      </c>
      <c r="C140" s="29" t="s">
        <v>7003</v>
      </c>
      <c r="D140" s="29" t="s">
        <v>312</v>
      </c>
    </row>
    <row r="141">
      <c r="B141" s="29" t="s">
        <v>172</v>
      </c>
      <c r="C141" s="29" t="s">
        <v>227</v>
      </c>
      <c r="D141" s="29" t="s">
        <v>317</v>
      </c>
    </row>
    <row r="142">
      <c r="B142" s="29" t="s">
        <v>421</v>
      </c>
      <c r="C142" s="29" t="s">
        <v>505</v>
      </c>
      <c r="D142" s="29" t="s">
        <v>322</v>
      </c>
    </row>
    <row r="143">
      <c r="B143" s="29" t="s">
        <v>423</v>
      </c>
      <c r="C143" s="29" t="s">
        <v>1722</v>
      </c>
      <c r="D143" s="29" t="s">
        <v>908</v>
      </c>
    </row>
    <row r="144">
      <c r="B144" s="29" t="s">
        <v>429</v>
      </c>
      <c r="C144" s="29" t="s">
        <v>1467</v>
      </c>
      <c r="D144" s="29" t="s">
        <v>1901</v>
      </c>
    </row>
    <row r="145">
      <c r="B145" s="29" t="s">
        <v>431</v>
      </c>
      <c r="C145" s="29" t="s">
        <v>519</v>
      </c>
      <c r="D145" s="29" t="s">
        <v>161</v>
      </c>
    </row>
    <row r="146">
      <c r="B146" s="29" t="s">
        <v>436</v>
      </c>
      <c r="C146" s="29" t="s">
        <v>938</v>
      </c>
      <c r="D146" s="29" t="s">
        <v>2033</v>
      </c>
    </row>
    <row r="147">
      <c r="B147" s="29" t="s">
        <v>41</v>
      </c>
      <c r="C147" s="29" t="s">
        <v>336</v>
      </c>
      <c r="D147" s="29" t="s">
        <v>326</v>
      </c>
    </row>
    <row r="148">
      <c r="B148" s="29" t="s">
        <v>444</v>
      </c>
      <c r="C148" s="29" t="s">
        <v>460</v>
      </c>
      <c r="D148" s="29" t="s">
        <v>818</v>
      </c>
    </row>
    <row r="149">
      <c r="B149" s="29" t="s">
        <v>1859</v>
      </c>
      <c r="C149" s="29" t="s">
        <v>722</v>
      </c>
      <c r="D149" s="29" t="s">
        <v>1829</v>
      </c>
    </row>
    <row r="150">
      <c r="B150" s="29" t="s">
        <v>210</v>
      </c>
      <c r="C150" s="29" t="s">
        <v>517</v>
      </c>
      <c r="D150" s="29" t="s">
        <v>329</v>
      </c>
    </row>
    <row r="151">
      <c r="B151" s="29" t="s">
        <v>451</v>
      </c>
      <c r="C151" s="29" t="s">
        <v>526</v>
      </c>
      <c r="D151" s="29" t="s">
        <v>1882</v>
      </c>
    </row>
    <row r="152">
      <c r="B152" s="29" t="s">
        <v>454</v>
      </c>
      <c r="C152" s="29" t="s">
        <v>7004</v>
      </c>
      <c r="D152" s="29" t="s">
        <v>164</v>
      </c>
    </row>
    <row r="153">
      <c r="B153" s="29" t="s">
        <v>456</v>
      </c>
      <c r="C153" s="29" t="s">
        <v>7005</v>
      </c>
      <c r="D153" s="29" t="s">
        <v>332</v>
      </c>
    </row>
    <row r="154">
      <c r="B154" s="29" t="s">
        <v>459</v>
      </c>
      <c r="C154" s="29" t="s">
        <v>533</v>
      </c>
      <c r="D154" s="29" t="s">
        <v>334</v>
      </c>
    </row>
    <row r="155">
      <c r="B155" s="29" t="s">
        <v>741</v>
      </c>
      <c r="C155" s="29" t="s">
        <v>539</v>
      </c>
      <c r="D155" s="29" t="s">
        <v>59</v>
      </c>
    </row>
    <row r="156">
      <c r="B156" s="29" t="s">
        <v>462</v>
      </c>
      <c r="C156" s="29" t="s">
        <v>545</v>
      </c>
      <c r="D156" s="29" t="s">
        <v>1733</v>
      </c>
    </row>
    <row r="157">
      <c r="B157" s="29" t="s">
        <v>45</v>
      </c>
      <c r="C157" s="29" t="s">
        <v>1213</v>
      </c>
      <c r="D157" s="29" t="s">
        <v>2290</v>
      </c>
    </row>
    <row r="158">
      <c r="B158" s="29" t="s">
        <v>842</v>
      </c>
      <c r="C158" s="29" t="s">
        <v>600</v>
      </c>
      <c r="D158" s="29" t="s">
        <v>1721</v>
      </c>
    </row>
    <row r="159">
      <c r="B159" s="29" t="s">
        <v>223</v>
      </c>
      <c r="C159" s="29" t="s">
        <v>1914</v>
      </c>
      <c r="D159" s="29" t="s">
        <v>2274</v>
      </c>
    </row>
    <row r="160">
      <c r="B160" s="29" t="s">
        <v>473</v>
      </c>
      <c r="C160" s="29" t="s">
        <v>404</v>
      </c>
      <c r="D160" s="29" t="s">
        <v>2236</v>
      </c>
    </row>
    <row r="161">
      <c r="B161" s="29" t="s">
        <v>133</v>
      </c>
      <c r="C161" s="29" t="s">
        <v>1327</v>
      </c>
      <c r="D161" s="29" t="s">
        <v>343</v>
      </c>
    </row>
    <row r="162">
      <c r="B162" s="29" t="s">
        <v>1115</v>
      </c>
      <c r="C162" s="29" t="s">
        <v>1347</v>
      </c>
      <c r="D162" s="29" t="s">
        <v>348</v>
      </c>
    </row>
    <row r="163">
      <c r="B163" s="29" t="s">
        <v>484</v>
      </c>
      <c r="C163" s="29" t="s">
        <v>304</v>
      </c>
      <c r="D163" s="29" t="s">
        <v>2435</v>
      </c>
    </row>
    <row r="164">
      <c r="B164" s="29" t="s">
        <v>486</v>
      </c>
      <c r="C164" s="29" t="s">
        <v>241</v>
      </c>
      <c r="D164" s="29" t="s">
        <v>1410</v>
      </c>
    </row>
    <row r="165">
      <c r="B165" s="29" t="s">
        <v>488</v>
      </c>
      <c r="C165" s="29" t="s">
        <v>576</v>
      </c>
      <c r="D165" s="29" t="s">
        <v>2071</v>
      </c>
    </row>
    <row r="166">
      <c r="B166" s="29" t="s">
        <v>1756</v>
      </c>
      <c r="C166" s="29" t="s">
        <v>779</v>
      </c>
      <c r="D166" s="29" t="s">
        <v>1211</v>
      </c>
    </row>
    <row r="167">
      <c r="B167" s="29" t="s">
        <v>564</v>
      </c>
      <c r="C167" s="29" t="s">
        <v>582</v>
      </c>
      <c r="D167" s="29" t="s">
        <v>1221</v>
      </c>
    </row>
    <row r="168">
      <c r="B168" s="29" t="s">
        <v>1106</v>
      </c>
      <c r="C168" s="29" t="s">
        <v>872</v>
      </c>
      <c r="D168" s="29" t="s">
        <v>2310</v>
      </c>
    </row>
    <row r="169">
      <c r="B169" s="29" t="s">
        <v>1672</v>
      </c>
      <c r="C169" s="29" t="s">
        <v>1813</v>
      </c>
      <c r="D169" s="29" t="s">
        <v>351</v>
      </c>
    </row>
    <row r="170">
      <c r="B170" s="29" t="s">
        <v>1455</v>
      </c>
      <c r="C170" s="29" t="s">
        <v>587</v>
      </c>
      <c r="D170" s="29" t="s">
        <v>75</v>
      </c>
    </row>
    <row r="171">
      <c r="B171" s="29" t="s">
        <v>996</v>
      </c>
      <c r="C171" s="29" t="s">
        <v>590</v>
      </c>
      <c r="D171" s="29" t="s">
        <v>354</v>
      </c>
    </row>
    <row r="172">
      <c r="B172" s="29" t="s">
        <v>7003</v>
      </c>
      <c r="C172" s="29" t="s">
        <v>594</v>
      </c>
      <c r="D172" s="29" t="s">
        <v>1518</v>
      </c>
    </row>
    <row r="173">
      <c r="B173" s="29" t="s">
        <v>989</v>
      </c>
      <c r="C173" s="29" t="s">
        <v>596</v>
      </c>
      <c r="D173" s="29" t="s">
        <v>356</v>
      </c>
    </row>
    <row r="174">
      <c r="B174" s="29" t="s">
        <v>227</v>
      </c>
      <c r="C174" s="29" t="s">
        <v>193</v>
      </c>
      <c r="D174" s="29" t="s">
        <v>1452</v>
      </c>
    </row>
    <row r="175">
      <c r="B175" s="29" t="s">
        <v>503</v>
      </c>
      <c r="C175" s="29" t="s">
        <v>468</v>
      </c>
      <c r="D175" s="29" t="s">
        <v>2240</v>
      </c>
    </row>
    <row r="176">
      <c r="B176" s="29" t="s">
        <v>716</v>
      </c>
      <c r="C176" s="29" t="s">
        <v>435</v>
      </c>
      <c r="D176" s="29" t="s">
        <v>150</v>
      </c>
    </row>
    <row r="177">
      <c r="B177" s="29" t="s">
        <v>510</v>
      </c>
      <c r="C177" s="29" t="s">
        <v>603</v>
      </c>
      <c r="D177" s="29" t="s">
        <v>153</v>
      </c>
    </row>
    <row r="178">
      <c r="B178" s="29" t="s">
        <v>1722</v>
      </c>
      <c r="C178" s="29" t="s">
        <v>325</v>
      </c>
      <c r="D178" s="29" t="s">
        <v>229</v>
      </c>
    </row>
    <row r="179">
      <c r="B179" s="29" t="s">
        <v>519</v>
      </c>
      <c r="C179" s="29" t="s">
        <v>453</v>
      </c>
      <c r="D179" s="29" t="s">
        <v>2046</v>
      </c>
    </row>
    <row r="180">
      <c r="B180" s="29" t="s">
        <v>430</v>
      </c>
      <c r="C180" s="29" t="s">
        <v>7006</v>
      </c>
      <c r="D180" s="29" t="s">
        <v>2049</v>
      </c>
    </row>
    <row r="181">
      <c r="B181" s="29" t="s">
        <v>938</v>
      </c>
      <c r="C181" s="29" t="s">
        <v>1760</v>
      </c>
      <c r="D181" s="29" t="s">
        <v>2144</v>
      </c>
    </row>
    <row r="182">
      <c r="B182" s="29" t="s">
        <v>336</v>
      </c>
      <c r="C182" s="29" t="s">
        <v>585</v>
      </c>
      <c r="D182" s="29" t="s">
        <v>371</v>
      </c>
    </row>
    <row r="183">
      <c r="B183" s="29" t="s">
        <v>460</v>
      </c>
      <c r="C183" s="29" t="s">
        <v>625</v>
      </c>
      <c r="D183" s="29" t="s">
        <v>374</v>
      </c>
    </row>
    <row r="184">
      <c r="B184" s="29" t="s">
        <v>722</v>
      </c>
      <c r="C184" s="29" t="s">
        <v>175</v>
      </c>
      <c r="D184" s="29" t="s">
        <v>1873</v>
      </c>
    </row>
    <row r="185">
      <c r="B185" s="29" t="s">
        <v>526</v>
      </c>
      <c r="C185" s="29" t="s">
        <v>2021</v>
      </c>
      <c r="D185" s="29" t="s">
        <v>2294</v>
      </c>
    </row>
    <row r="186">
      <c r="B186" s="29" t="s">
        <v>67</v>
      </c>
      <c r="C186" s="29" t="s">
        <v>511</v>
      </c>
      <c r="D186" s="29" t="s">
        <v>376</v>
      </c>
    </row>
    <row r="187">
      <c r="B187" s="29" t="s">
        <v>533</v>
      </c>
      <c r="C187" s="29" t="s">
        <v>445</v>
      </c>
      <c r="D187" s="29" t="s">
        <v>382</v>
      </c>
    </row>
    <row r="188">
      <c r="B188" s="29" t="s">
        <v>539</v>
      </c>
      <c r="C188" s="29" t="s">
        <v>646</v>
      </c>
      <c r="D188" s="29" t="s">
        <v>367</v>
      </c>
    </row>
    <row r="189">
      <c r="B189" s="29" t="s">
        <v>1430</v>
      </c>
      <c r="C189" s="29" t="s">
        <v>652</v>
      </c>
      <c r="D189" s="29" t="s">
        <v>798</v>
      </c>
    </row>
    <row r="190">
      <c r="B190" s="29" t="s">
        <v>542</v>
      </c>
      <c r="C190" s="29" t="s">
        <v>653</v>
      </c>
      <c r="D190" s="29" t="s">
        <v>2052</v>
      </c>
    </row>
    <row r="191">
      <c r="B191" s="29" t="s">
        <v>545</v>
      </c>
      <c r="C191" s="29" t="s">
        <v>897</v>
      </c>
      <c r="D191" s="29" t="s">
        <v>980</v>
      </c>
    </row>
    <row r="192">
      <c r="B192" s="29" t="s">
        <v>1213</v>
      </c>
      <c r="C192" s="29" t="s">
        <v>1094</v>
      </c>
      <c r="D192" s="29" t="s">
        <v>2188</v>
      </c>
    </row>
    <row r="193">
      <c r="B193" s="29" t="s">
        <v>1581</v>
      </c>
      <c r="C193" s="29" t="s">
        <v>656</v>
      </c>
      <c r="D193" s="29" t="s">
        <v>7007</v>
      </c>
    </row>
    <row r="194">
      <c r="B194" s="29" t="s">
        <v>546</v>
      </c>
      <c r="C194" s="29" t="s">
        <v>525</v>
      </c>
      <c r="D194" s="29" t="s">
        <v>391</v>
      </c>
    </row>
    <row r="195">
      <c r="B195" s="29" t="s">
        <v>548</v>
      </c>
      <c r="C195" s="29" t="s">
        <v>1522</v>
      </c>
      <c r="D195" s="29" t="s">
        <v>427</v>
      </c>
    </row>
    <row r="196">
      <c r="B196" s="29" t="s">
        <v>900</v>
      </c>
      <c r="C196" s="29" t="s">
        <v>676</v>
      </c>
      <c r="D196" s="29" t="s">
        <v>115</v>
      </c>
    </row>
    <row r="197">
      <c r="B197" s="29" t="s">
        <v>557</v>
      </c>
      <c r="C197" s="29" t="s">
        <v>677</v>
      </c>
      <c r="D197" s="29" t="s">
        <v>2241</v>
      </c>
    </row>
    <row r="198">
      <c r="B198" s="29" t="s">
        <v>1932</v>
      </c>
      <c r="C198" s="29" t="s">
        <v>77</v>
      </c>
      <c r="D198" s="29" t="s">
        <v>2075</v>
      </c>
    </row>
    <row r="199">
      <c r="B199" s="29" t="s">
        <v>1914</v>
      </c>
      <c r="C199" s="29" t="s">
        <v>689</v>
      </c>
      <c r="D199" s="29" t="s">
        <v>396</v>
      </c>
    </row>
    <row r="200">
      <c r="B200" s="29" t="s">
        <v>561</v>
      </c>
      <c r="C200" s="29" t="s">
        <v>694</v>
      </c>
      <c r="D200" s="29" t="s">
        <v>2125</v>
      </c>
    </row>
    <row r="201">
      <c r="B201" s="29" t="s">
        <v>404</v>
      </c>
      <c r="C201" s="29" t="s">
        <v>699</v>
      </c>
      <c r="D201" s="29" t="s">
        <v>399</v>
      </c>
    </row>
    <row r="202">
      <c r="B202" s="29" t="s">
        <v>1347</v>
      </c>
      <c r="C202" s="29" t="s">
        <v>702</v>
      </c>
      <c r="D202" s="29" t="s">
        <v>1133</v>
      </c>
    </row>
    <row r="203">
      <c r="B203" s="29" t="s">
        <v>304</v>
      </c>
      <c r="C203" s="29" t="s">
        <v>1502</v>
      </c>
      <c r="D203" s="29" t="s">
        <v>1694</v>
      </c>
    </row>
    <row r="204">
      <c r="B204" s="29" t="s">
        <v>241</v>
      </c>
      <c r="C204" s="29" t="s">
        <v>302</v>
      </c>
      <c r="D204" s="29" t="s">
        <v>401</v>
      </c>
    </row>
    <row r="205">
      <c r="B205" s="29" t="s">
        <v>576</v>
      </c>
      <c r="C205" s="29" t="s">
        <v>258</v>
      </c>
      <c r="D205" s="29" t="s">
        <v>403</v>
      </c>
    </row>
    <row r="206">
      <c r="B206" s="29" t="s">
        <v>577</v>
      </c>
      <c r="C206" s="29" t="s">
        <v>706</v>
      </c>
      <c r="D206" s="29" t="s">
        <v>409</v>
      </c>
    </row>
    <row r="207">
      <c r="B207" s="29" t="s">
        <v>582</v>
      </c>
      <c r="C207" s="29" t="s">
        <v>678</v>
      </c>
      <c r="D207" s="29" t="s">
        <v>412</v>
      </c>
    </row>
    <row r="208">
      <c r="B208" s="29" t="s">
        <v>587</v>
      </c>
      <c r="C208" s="29" t="s">
        <v>1751</v>
      </c>
      <c r="D208" s="29" t="s">
        <v>415</v>
      </c>
    </row>
    <row r="209">
      <c r="B209" s="29" t="s">
        <v>590</v>
      </c>
      <c r="C209" s="29" t="s">
        <v>2045</v>
      </c>
      <c r="D209" s="29" t="s">
        <v>1232</v>
      </c>
    </row>
    <row r="210">
      <c r="B210" s="29" t="s">
        <v>594</v>
      </c>
      <c r="C210" s="29" t="s">
        <v>1443</v>
      </c>
      <c r="D210" s="29" t="s">
        <v>172</v>
      </c>
    </row>
    <row r="211">
      <c r="B211" s="29" t="s">
        <v>596</v>
      </c>
      <c r="C211" s="29" t="s">
        <v>718</v>
      </c>
      <c r="D211" s="29" t="s">
        <v>2122</v>
      </c>
    </row>
    <row r="212">
      <c r="B212" s="29" t="s">
        <v>193</v>
      </c>
      <c r="C212" s="29" t="s">
        <v>313</v>
      </c>
      <c r="D212" s="29" t="s">
        <v>421</v>
      </c>
    </row>
    <row r="213">
      <c r="B213" s="29" t="s">
        <v>468</v>
      </c>
      <c r="C213" s="29" t="s">
        <v>1971</v>
      </c>
      <c r="D213" s="29" t="s">
        <v>471</v>
      </c>
    </row>
    <row r="214">
      <c r="B214" s="29" t="s">
        <v>598</v>
      </c>
      <c r="C214" s="29" t="s">
        <v>355</v>
      </c>
      <c r="D214" s="29" t="s">
        <v>426</v>
      </c>
    </row>
    <row r="215">
      <c r="B215" s="29" t="s">
        <v>435</v>
      </c>
      <c r="C215" s="29" t="s">
        <v>728</v>
      </c>
      <c r="D215" s="29" t="s">
        <v>429</v>
      </c>
    </row>
    <row r="216">
      <c r="B216" s="29" t="s">
        <v>1769</v>
      </c>
      <c r="C216" s="29" t="s">
        <v>730</v>
      </c>
      <c r="D216" s="29" t="s">
        <v>431</v>
      </c>
    </row>
    <row r="217">
      <c r="B217" s="29" t="s">
        <v>450</v>
      </c>
      <c r="C217" s="29" t="s">
        <v>7008</v>
      </c>
      <c r="D217" s="29" t="s">
        <v>2232</v>
      </c>
    </row>
    <row r="218">
      <c r="B218" s="29" t="s">
        <v>603</v>
      </c>
      <c r="C218" s="29" t="s">
        <v>972</v>
      </c>
      <c r="D218" s="29" t="s">
        <v>925</v>
      </c>
    </row>
    <row r="219">
      <c r="B219" s="29" t="s">
        <v>607</v>
      </c>
      <c r="C219" s="29" t="s">
        <v>1588</v>
      </c>
      <c r="D219" s="29" t="s">
        <v>436</v>
      </c>
    </row>
    <row r="220">
      <c r="B220" s="29" t="s">
        <v>613</v>
      </c>
      <c r="C220" s="29" t="s">
        <v>669</v>
      </c>
      <c r="D220" s="29" t="s">
        <v>1493</v>
      </c>
    </row>
    <row r="221">
      <c r="B221" s="29" t="s">
        <v>325</v>
      </c>
      <c r="C221" s="29" t="s">
        <v>747</v>
      </c>
      <c r="D221" s="29" t="s">
        <v>2189</v>
      </c>
    </row>
    <row r="222">
      <c r="B222" s="29" t="s">
        <v>453</v>
      </c>
      <c r="C222" s="29" t="s">
        <v>749</v>
      </c>
      <c r="D222" s="29" t="s">
        <v>41</v>
      </c>
    </row>
    <row r="223">
      <c r="B223" s="29" t="s">
        <v>7006</v>
      </c>
      <c r="C223" s="29" t="s">
        <v>753</v>
      </c>
      <c r="D223" s="29" t="s">
        <v>1859</v>
      </c>
    </row>
    <row r="224">
      <c r="B224" s="29" t="s">
        <v>620</v>
      </c>
      <c r="C224" s="29" t="s">
        <v>834</v>
      </c>
      <c r="D224" s="29" t="s">
        <v>210</v>
      </c>
    </row>
    <row r="225">
      <c r="B225" s="29" t="s">
        <v>1004</v>
      </c>
      <c r="C225" s="29" t="s">
        <v>422</v>
      </c>
      <c r="D225" s="29" t="s">
        <v>2259</v>
      </c>
    </row>
    <row r="226">
      <c r="B226" s="29" t="s">
        <v>1734</v>
      </c>
      <c r="C226" s="29" t="s">
        <v>1547</v>
      </c>
      <c r="D226" s="29" t="s">
        <v>451</v>
      </c>
    </row>
    <row r="227">
      <c r="B227" s="29" t="s">
        <v>1760</v>
      </c>
      <c r="C227" s="29" t="s">
        <v>327</v>
      </c>
      <c r="D227" s="29" t="s">
        <v>856</v>
      </c>
    </row>
    <row r="228">
      <c r="B228" s="29" t="s">
        <v>585</v>
      </c>
      <c r="C228" s="29" t="s">
        <v>768</v>
      </c>
      <c r="D228" s="29" t="s">
        <v>7009</v>
      </c>
    </row>
    <row r="229">
      <c r="B229" s="29" t="s">
        <v>625</v>
      </c>
      <c r="D229" s="29" t="s">
        <v>454</v>
      </c>
    </row>
    <row r="230">
      <c r="B230" s="29" t="s">
        <v>175</v>
      </c>
      <c r="D230" s="29" t="s">
        <v>456</v>
      </c>
    </row>
    <row r="231">
      <c r="B231" s="29" t="s">
        <v>100</v>
      </c>
      <c r="D231" s="29" t="s">
        <v>459</v>
      </c>
    </row>
    <row r="232">
      <c r="B232" s="29" t="s">
        <v>511</v>
      </c>
      <c r="D232" s="29" t="s">
        <v>7010</v>
      </c>
    </row>
    <row r="233">
      <c r="B233" s="29" t="s">
        <v>7011</v>
      </c>
      <c r="D233" s="29" t="s">
        <v>741</v>
      </c>
    </row>
    <row r="234">
      <c r="B234" s="29" t="s">
        <v>445</v>
      </c>
      <c r="D234" s="29" t="s">
        <v>1044</v>
      </c>
    </row>
    <row r="235">
      <c r="B235" s="29" t="s">
        <v>646</v>
      </c>
      <c r="D235" s="29" t="s">
        <v>462</v>
      </c>
    </row>
    <row r="236">
      <c r="B236" s="29" t="s">
        <v>148</v>
      </c>
      <c r="D236" s="29" t="s">
        <v>45</v>
      </c>
    </row>
    <row r="237">
      <c r="B237" s="29" t="s">
        <v>810</v>
      </c>
      <c r="D237" s="29" t="s">
        <v>1724</v>
      </c>
    </row>
    <row r="238">
      <c r="B238" s="29" t="s">
        <v>652</v>
      </c>
      <c r="D238" s="29" t="s">
        <v>473</v>
      </c>
    </row>
    <row r="239">
      <c r="B239" s="29" t="s">
        <v>897</v>
      </c>
      <c r="D239" s="29" t="s">
        <v>484</v>
      </c>
    </row>
    <row r="240">
      <c r="B240" s="29" t="s">
        <v>1094</v>
      </c>
      <c r="D240" s="29" t="s">
        <v>486</v>
      </c>
    </row>
    <row r="241">
      <c r="B241" s="29" t="s">
        <v>656</v>
      </c>
      <c r="D241" s="29" t="s">
        <v>1373</v>
      </c>
    </row>
    <row r="242">
      <c r="B242" s="29" t="s">
        <v>525</v>
      </c>
      <c r="D242" s="29" t="s">
        <v>886</v>
      </c>
    </row>
    <row r="243">
      <c r="B243" s="29" t="s">
        <v>658</v>
      </c>
      <c r="D243" s="29" t="s">
        <v>488</v>
      </c>
    </row>
    <row r="244">
      <c r="B244" s="29" t="s">
        <v>661</v>
      </c>
      <c r="D244" s="29" t="s">
        <v>943</v>
      </c>
    </row>
    <row r="245">
      <c r="B245" s="29" t="s">
        <v>1522</v>
      </c>
      <c r="D245" s="29" t="s">
        <v>1987</v>
      </c>
    </row>
    <row r="246">
      <c r="B246" s="29" t="s">
        <v>676</v>
      </c>
      <c r="D246" s="29" t="s">
        <v>564</v>
      </c>
    </row>
    <row r="247">
      <c r="B247" s="29" t="s">
        <v>77</v>
      </c>
      <c r="D247" s="29" t="s">
        <v>2042</v>
      </c>
    </row>
    <row r="248">
      <c r="B248" s="29" t="s">
        <v>684</v>
      </c>
      <c r="D248" s="29" t="s">
        <v>2029</v>
      </c>
    </row>
    <row r="249">
      <c r="B249" s="29" t="s">
        <v>1315</v>
      </c>
      <c r="D249" s="29" t="s">
        <v>1106</v>
      </c>
    </row>
    <row r="250">
      <c r="B250" s="29" t="s">
        <v>691</v>
      </c>
      <c r="D250" s="29" t="s">
        <v>1305</v>
      </c>
    </row>
    <row r="251">
      <c r="B251" s="29" t="s">
        <v>786</v>
      </c>
      <c r="D251" s="29" t="s">
        <v>1672</v>
      </c>
    </row>
    <row r="252">
      <c r="B252" s="29" t="s">
        <v>694</v>
      </c>
      <c r="D252" s="29" t="s">
        <v>1455</v>
      </c>
    </row>
    <row r="253">
      <c r="B253" s="29" t="s">
        <v>699</v>
      </c>
      <c r="D253" s="29" t="s">
        <v>996</v>
      </c>
    </row>
    <row r="254">
      <c r="B254" s="29" t="s">
        <v>702</v>
      </c>
      <c r="D254" s="29" t="s">
        <v>2263</v>
      </c>
    </row>
    <row r="255">
      <c r="B255" s="29" t="s">
        <v>1502</v>
      </c>
      <c r="D255" s="29" t="s">
        <v>1807</v>
      </c>
    </row>
    <row r="256">
      <c r="B256" s="29" t="s">
        <v>302</v>
      </c>
      <c r="D256" s="29" t="s">
        <v>7003</v>
      </c>
    </row>
    <row r="257">
      <c r="B257" s="29" t="s">
        <v>258</v>
      </c>
      <c r="D257" s="29" t="s">
        <v>2098</v>
      </c>
    </row>
    <row r="258">
      <c r="B258" s="29" t="s">
        <v>879</v>
      </c>
      <c r="D258" s="29" t="s">
        <v>227</v>
      </c>
    </row>
    <row r="259">
      <c r="B259" s="29" t="s">
        <v>1038</v>
      </c>
      <c r="D259" s="29" t="s">
        <v>1637</v>
      </c>
    </row>
    <row r="260">
      <c r="B260" s="29" t="s">
        <v>1443</v>
      </c>
      <c r="D260" s="29" t="s">
        <v>510</v>
      </c>
    </row>
    <row r="261">
      <c r="B261" s="29" t="s">
        <v>710</v>
      </c>
      <c r="D261" s="29" t="s">
        <v>1722</v>
      </c>
    </row>
    <row r="262">
      <c r="B262" s="29" t="s">
        <v>715</v>
      </c>
      <c r="D262" s="29" t="s">
        <v>2099</v>
      </c>
    </row>
    <row r="263">
      <c r="B263" s="29" t="s">
        <v>887</v>
      </c>
      <c r="D263" s="29" t="s">
        <v>1467</v>
      </c>
    </row>
    <row r="264">
      <c r="B264" s="29" t="s">
        <v>313</v>
      </c>
      <c r="D264" s="29" t="s">
        <v>1939</v>
      </c>
    </row>
    <row r="265">
      <c r="B265" s="29" t="s">
        <v>1971</v>
      </c>
      <c r="D265" s="29" t="s">
        <v>519</v>
      </c>
    </row>
    <row r="266">
      <c r="B266" s="29" t="s">
        <v>355</v>
      </c>
      <c r="D266" s="29" t="s">
        <v>938</v>
      </c>
    </row>
    <row r="267">
      <c r="B267" s="29" t="s">
        <v>728</v>
      </c>
      <c r="D267" s="29" t="s">
        <v>336</v>
      </c>
    </row>
    <row r="268">
      <c r="B268" s="29" t="s">
        <v>730</v>
      </c>
      <c r="D268" s="29" t="s">
        <v>7012</v>
      </c>
    </row>
    <row r="269">
      <c r="B269" s="29" t="s">
        <v>7008</v>
      </c>
      <c r="D269" s="29" t="s">
        <v>523</v>
      </c>
    </row>
    <row r="270">
      <c r="B270" s="29" t="s">
        <v>1588</v>
      </c>
      <c r="D270" s="29" t="s">
        <v>722</v>
      </c>
    </row>
    <row r="271">
      <c r="B271" s="29" t="s">
        <v>615</v>
      </c>
      <c r="D271" s="29" t="s">
        <v>517</v>
      </c>
    </row>
    <row r="272">
      <c r="B272" s="29" t="s">
        <v>745</v>
      </c>
      <c r="D272" s="29" t="s">
        <v>526</v>
      </c>
    </row>
    <row r="273">
      <c r="B273" s="29" t="s">
        <v>749</v>
      </c>
      <c r="D273" s="29" t="s">
        <v>2102</v>
      </c>
    </row>
    <row r="274">
      <c r="B274" s="29" t="s">
        <v>753</v>
      </c>
      <c r="D274" s="29" t="s">
        <v>533</v>
      </c>
    </row>
    <row r="275">
      <c r="B275" s="29" t="s">
        <v>834</v>
      </c>
      <c r="D275" s="29" t="s">
        <v>539</v>
      </c>
    </row>
    <row r="276">
      <c r="B276" s="29" t="s">
        <v>1547</v>
      </c>
      <c r="D276" s="29" t="s">
        <v>545</v>
      </c>
    </row>
    <row r="277">
      <c r="B277" s="29" t="s">
        <v>327</v>
      </c>
      <c r="D277" s="29" t="s">
        <v>1613</v>
      </c>
    </row>
    <row r="278">
      <c r="B278" s="29" t="s">
        <v>768</v>
      </c>
      <c r="D278" s="29" t="s">
        <v>546</v>
      </c>
    </row>
    <row r="279">
      <c r="D279" s="29" t="s">
        <v>2482</v>
      </c>
    </row>
    <row r="280">
      <c r="D280" s="29" t="s">
        <v>600</v>
      </c>
    </row>
    <row r="281">
      <c r="D281" s="29" t="s">
        <v>1909</v>
      </c>
    </row>
    <row r="282">
      <c r="D282" s="29" t="s">
        <v>900</v>
      </c>
    </row>
    <row r="283">
      <c r="D283" s="29" t="s">
        <v>7013</v>
      </c>
    </row>
    <row r="284">
      <c r="D284" s="29" t="s">
        <v>1932</v>
      </c>
    </row>
    <row r="285">
      <c r="D285" s="29" t="s">
        <v>1914</v>
      </c>
    </row>
    <row r="286">
      <c r="D286" s="29" t="s">
        <v>561</v>
      </c>
    </row>
    <row r="287">
      <c r="D287" s="29" t="s">
        <v>404</v>
      </c>
    </row>
    <row r="288">
      <c r="D288" s="29" t="s">
        <v>1327</v>
      </c>
    </row>
    <row r="289">
      <c r="D289" s="29" t="s">
        <v>1347</v>
      </c>
    </row>
    <row r="290">
      <c r="D290" s="29" t="s">
        <v>103</v>
      </c>
    </row>
    <row r="291">
      <c r="D291" s="29" t="s">
        <v>2218</v>
      </c>
    </row>
    <row r="292">
      <c r="D292" s="29" t="s">
        <v>304</v>
      </c>
    </row>
    <row r="293">
      <c r="D293" s="29" t="s">
        <v>1689</v>
      </c>
    </row>
    <row r="294">
      <c r="D294" s="29" t="s">
        <v>241</v>
      </c>
    </row>
    <row r="295">
      <c r="D295" s="29" t="s">
        <v>2174</v>
      </c>
    </row>
    <row r="296">
      <c r="D296" s="29" t="s">
        <v>234</v>
      </c>
    </row>
    <row r="297">
      <c r="D297" s="29" t="s">
        <v>576</v>
      </c>
    </row>
    <row r="298">
      <c r="D298" s="29" t="s">
        <v>577</v>
      </c>
    </row>
    <row r="299">
      <c r="D299" s="29" t="s">
        <v>2360</v>
      </c>
    </row>
    <row r="300">
      <c r="D300" s="29" t="s">
        <v>2061</v>
      </c>
    </row>
    <row r="301">
      <c r="D301" s="29" t="s">
        <v>1813</v>
      </c>
    </row>
    <row r="302">
      <c r="D302" s="29" t="s">
        <v>587</v>
      </c>
    </row>
    <row r="303">
      <c r="D303" s="29" t="s">
        <v>590</v>
      </c>
    </row>
    <row r="304">
      <c r="D304" s="29" t="s">
        <v>247</v>
      </c>
    </row>
    <row r="305">
      <c r="D305" s="29" t="s">
        <v>2010</v>
      </c>
    </row>
    <row r="306">
      <c r="D306" s="29" t="s">
        <v>594</v>
      </c>
    </row>
    <row r="307">
      <c r="D307" s="29" t="s">
        <v>596</v>
      </c>
    </row>
    <row r="308">
      <c r="D308" s="29" t="s">
        <v>983</v>
      </c>
    </row>
    <row r="309">
      <c r="D309" s="29" t="s">
        <v>193</v>
      </c>
    </row>
    <row r="310">
      <c r="D310" s="29" t="s">
        <v>468</v>
      </c>
    </row>
    <row r="311">
      <c r="D311" s="29" t="s">
        <v>2301</v>
      </c>
    </row>
    <row r="312">
      <c r="D312" s="29" t="s">
        <v>1825</v>
      </c>
    </row>
    <row r="313">
      <c r="D313" s="29" t="s">
        <v>598</v>
      </c>
    </row>
    <row r="314">
      <c r="D314" s="29" t="s">
        <v>435</v>
      </c>
    </row>
    <row r="315">
      <c r="D315" s="29" t="s">
        <v>2129</v>
      </c>
    </row>
    <row r="316">
      <c r="D316" s="29" t="s">
        <v>601</v>
      </c>
    </row>
    <row r="317">
      <c r="D317" s="29" t="s">
        <v>1517</v>
      </c>
    </row>
    <row r="318">
      <c r="D318" s="29" t="s">
        <v>603</v>
      </c>
    </row>
    <row r="319">
      <c r="D319" s="29" t="s">
        <v>2180</v>
      </c>
    </row>
    <row r="320">
      <c r="D320" s="29" t="s">
        <v>607</v>
      </c>
    </row>
    <row r="321">
      <c r="D321" s="29" t="s">
        <v>2145</v>
      </c>
    </row>
    <row r="322">
      <c r="D322" s="29" t="s">
        <v>1123</v>
      </c>
    </row>
    <row r="323">
      <c r="D323" s="29" t="s">
        <v>325</v>
      </c>
    </row>
    <row r="324">
      <c r="D324" s="29" t="s">
        <v>453</v>
      </c>
    </row>
    <row r="325">
      <c r="D325" s="29" t="s">
        <v>7006</v>
      </c>
    </row>
    <row r="326">
      <c r="D326" s="29" t="s">
        <v>620</v>
      </c>
    </row>
    <row r="327">
      <c r="D327" s="29" t="s">
        <v>1943</v>
      </c>
    </row>
    <row r="328">
      <c r="D328" s="29" t="s">
        <v>2225</v>
      </c>
    </row>
    <row r="329">
      <c r="D329" s="29" t="s">
        <v>1760</v>
      </c>
    </row>
    <row r="330">
      <c r="D330" s="29" t="s">
        <v>1867</v>
      </c>
    </row>
    <row r="331">
      <c r="D331" s="29" t="s">
        <v>585</v>
      </c>
    </row>
    <row r="332">
      <c r="D332" s="29" t="s">
        <v>625</v>
      </c>
    </row>
    <row r="333">
      <c r="D333" s="29" t="s">
        <v>175</v>
      </c>
    </row>
    <row r="334">
      <c r="D334" s="29" t="s">
        <v>2021</v>
      </c>
    </row>
    <row r="335">
      <c r="D335" s="29" t="s">
        <v>1957</v>
      </c>
    </row>
    <row r="336">
      <c r="D336" s="29" t="s">
        <v>100</v>
      </c>
    </row>
    <row r="337">
      <c r="D337" s="29" t="s">
        <v>511</v>
      </c>
    </row>
    <row r="338">
      <c r="D338" s="29" t="s">
        <v>445</v>
      </c>
    </row>
    <row r="339">
      <c r="D339" s="29" t="s">
        <v>646</v>
      </c>
    </row>
    <row r="340">
      <c r="D340" s="29" t="s">
        <v>968</v>
      </c>
    </row>
    <row r="341">
      <c r="D341" s="29" t="s">
        <v>1783</v>
      </c>
    </row>
    <row r="342">
      <c r="D342" s="29" t="s">
        <v>1284</v>
      </c>
    </row>
    <row r="343">
      <c r="D343" s="29" t="s">
        <v>148</v>
      </c>
    </row>
    <row r="344">
      <c r="D344" s="29" t="s">
        <v>652</v>
      </c>
    </row>
    <row r="345">
      <c r="D345" s="29" t="s">
        <v>1523</v>
      </c>
    </row>
    <row r="346">
      <c r="D346" s="29" t="s">
        <v>653</v>
      </c>
    </row>
    <row r="347">
      <c r="D347" s="29" t="s">
        <v>1961</v>
      </c>
    </row>
    <row r="348">
      <c r="D348" s="29" t="s">
        <v>1018</v>
      </c>
    </row>
    <row r="349">
      <c r="D349" s="29" t="s">
        <v>897</v>
      </c>
    </row>
    <row r="350">
      <c r="D350" s="29" t="s">
        <v>2157</v>
      </c>
    </row>
    <row r="351">
      <c r="D351" s="29" t="s">
        <v>1094</v>
      </c>
    </row>
    <row r="352">
      <c r="D352" s="29" t="s">
        <v>525</v>
      </c>
    </row>
    <row r="353">
      <c r="D353" s="29" t="s">
        <v>658</v>
      </c>
    </row>
    <row r="354">
      <c r="D354" s="29" t="s">
        <v>661</v>
      </c>
    </row>
    <row r="355">
      <c r="D355" s="29" t="s">
        <v>664</v>
      </c>
    </row>
    <row r="356">
      <c r="D356" s="29" t="s">
        <v>670</v>
      </c>
    </row>
    <row r="357">
      <c r="D357" s="29" t="s">
        <v>2062</v>
      </c>
    </row>
    <row r="358">
      <c r="D358" s="29" t="s">
        <v>1522</v>
      </c>
    </row>
    <row r="359">
      <c r="D359" s="29" t="s">
        <v>676</v>
      </c>
    </row>
    <row r="360">
      <c r="D360" s="29" t="s">
        <v>1682</v>
      </c>
    </row>
    <row r="361">
      <c r="D361" s="29" t="s">
        <v>677</v>
      </c>
    </row>
    <row r="362">
      <c r="D362" s="29" t="s">
        <v>77</v>
      </c>
    </row>
    <row r="363">
      <c r="D363" s="29" t="s">
        <v>680</v>
      </c>
    </row>
    <row r="364">
      <c r="D364" s="29" t="s">
        <v>419</v>
      </c>
    </row>
    <row r="365">
      <c r="D365" s="29" t="s">
        <v>684</v>
      </c>
    </row>
    <row r="366">
      <c r="D366" s="29" t="s">
        <v>689</v>
      </c>
    </row>
    <row r="367">
      <c r="D367" s="29" t="s">
        <v>691</v>
      </c>
    </row>
    <row r="368">
      <c r="D368" s="29" t="s">
        <v>2035</v>
      </c>
    </row>
    <row r="369">
      <c r="D369" s="29" t="s">
        <v>786</v>
      </c>
    </row>
    <row r="370">
      <c r="D370" s="29" t="s">
        <v>694</v>
      </c>
    </row>
    <row r="371">
      <c r="D371" s="29" t="s">
        <v>699</v>
      </c>
    </row>
    <row r="372">
      <c r="D372" s="29" t="s">
        <v>702</v>
      </c>
    </row>
    <row r="373">
      <c r="D373" s="29" t="s">
        <v>733</v>
      </c>
    </row>
    <row r="374">
      <c r="D374" s="29" t="s">
        <v>1502</v>
      </c>
    </row>
    <row r="375">
      <c r="D375" s="29" t="s">
        <v>302</v>
      </c>
    </row>
    <row r="376">
      <c r="D376" s="29" t="s">
        <v>2070</v>
      </c>
    </row>
    <row r="377">
      <c r="D377" s="29" t="s">
        <v>258</v>
      </c>
    </row>
    <row r="378">
      <c r="D378" s="29" t="s">
        <v>706</v>
      </c>
    </row>
    <row r="379">
      <c r="D379" s="29" t="s">
        <v>678</v>
      </c>
    </row>
    <row r="380">
      <c r="D380" s="29" t="s">
        <v>2187</v>
      </c>
    </row>
    <row r="381">
      <c r="D381" s="29" t="s">
        <v>2045</v>
      </c>
    </row>
    <row r="382">
      <c r="D382" s="29" t="s">
        <v>1443</v>
      </c>
    </row>
    <row r="383">
      <c r="D383" s="29" t="s">
        <v>710</v>
      </c>
    </row>
    <row r="384">
      <c r="D384" s="29" t="s">
        <v>1971</v>
      </c>
    </row>
    <row r="385">
      <c r="D385" s="29" t="s">
        <v>2058</v>
      </c>
    </row>
    <row r="386">
      <c r="D386" s="29" t="s">
        <v>1875</v>
      </c>
    </row>
    <row r="387">
      <c r="D387" s="29" t="s">
        <v>355</v>
      </c>
    </row>
    <row r="388">
      <c r="D388" s="29" t="s">
        <v>208</v>
      </c>
    </row>
    <row r="389">
      <c r="D389" s="29" t="s">
        <v>728</v>
      </c>
    </row>
    <row r="390">
      <c r="D390" s="29" t="s">
        <v>730</v>
      </c>
    </row>
    <row r="391">
      <c r="D391" s="29" t="s">
        <v>732</v>
      </c>
    </row>
    <row r="392">
      <c r="D392" s="29" t="s">
        <v>7008</v>
      </c>
    </row>
    <row r="393">
      <c r="D393" s="29" t="s">
        <v>972</v>
      </c>
    </row>
    <row r="394">
      <c r="D394" s="29" t="s">
        <v>1588</v>
      </c>
    </row>
    <row r="395">
      <c r="D395" s="29" t="s">
        <v>2327</v>
      </c>
    </row>
    <row r="396">
      <c r="D396" s="29" t="s">
        <v>615</v>
      </c>
    </row>
    <row r="397">
      <c r="D397" s="29" t="s">
        <v>745</v>
      </c>
    </row>
    <row r="398">
      <c r="D398" s="29" t="s">
        <v>2092</v>
      </c>
    </row>
    <row r="399">
      <c r="D399" s="29" t="s">
        <v>747</v>
      </c>
    </row>
    <row r="400">
      <c r="D400" s="29" t="s">
        <v>7014</v>
      </c>
    </row>
    <row r="401">
      <c r="D401" s="29" t="s">
        <v>749</v>
      </c>
    </row>
    <row r="402">
      <c r="D402" s="29" t="s">
        <v>753</v>
      </c>
    </row>
    <row r="403">
      <c r="D403" s="29" t="s">
        <v>834</v>
      </c>
    </row>
    <row r="404">
      <c r="D404" s="29" t="s">
        <v>7015</v>
      </c>
    </row>
    <row r="405">
      <c r="D405" s="29" t="s">
        <v>422</v>
      </c>
    </row>
    <row r="406">
      <c r="D406" s="29" t="s">
        <v>1108</v>
      </c>
    </row>
    <row r="407">
      <c r="D407" s="29" t="s">
        <v>1547</v>
      </c>
    </row>
    <row r="408">
      <c r="D408" s="29" t="s">
        <v>759</v>
      </c>
    </row>
    <row r="409">
      <c r="D409" s="29" t="s">
        <v>327</v>
      </c>
    </row>
    <row r="410">
      <c r="D410" s="29" t="s">
        <v>109</v>
      </c>
    </row>
    <row r="411">
      <c r="D411" s="29" t="s">
        <v>2213</v>
      </c>
    </row>
    <row r="412">
      <c r="D412" s="29" t="s">
        <v>768</v>
      </c>
    </row>
    <row r="413">
      <c r="D413" s="29" t="s">
        <v>1103</v>
      </c>
    </row>
    <row r="414">
      <c r="D414" s="29" t="s">
        <v>72</v>
      </c>
    </row>
  </sheetData>
  <drawing r:id="rId1"/>
</worksheet>
</file>